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pkcaol\Desktop\"/>
    </mc:Choice>
  </mc:AlternateContent>
  <xr:revisionPtr revIDLastSave="0" documentId="10_ncr:100000_{FE7B430C-CD25-4606-B058-98B06A5412D8}" xr6:coauthVersionLast="31" xr6:coauthVersionMax="31" xr10:uidLastSave="{00000000-0000-0000-0000-000000000000}"/>
  <bookViews>
    <workbookView xWindow="0" yWindow="0" windowWidth="23040" windowHeight="9072" tabRatio="768" xr2:uid="{5D9D2649-E398-47B3-8289-5713D1132BB4}"/>
  </bookViews>
  <sheets>
    <sheet name="Kemiv 01-12" sheetId="4" r:id="rId1"/>
    <sheet name="Kemiv 02-16" sheetId="5" r:id="rId2"/>
    <sheet name="Kemiv 02-23" sheetId="6" r:id="rId3"/>
    <sheet name="Kemiv 03-02" sheetId="7" r:id="rId4"/>
    <sheet name="Kemiv 03-09" sheetId="8" r:id="rId5"/>
    <sheet name="Kemiv 03-16" sheetId="9" r:id="rId6"/>
    <sheet name="Kemiv 03-23" sheetId="10" r:id="rId7"/>
    <sheet name="Kemiv 03-29" sheetId="11" r:id="rId8"/>
    <sheet name="Kemiv 04-05" sheetId="12" r:id="rId9"/>
    <sheet name="Kemiv 04-12" sheetId="13" r:id="rId10"/>
  </sheets>
  <externalReferences>
    <externalReference r:id="rId11"/>
  </externalReferences>
  <calcPr calcId="17901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4" i="13" l="1"/>
  <c r="P14" i="13"/>
  <c r="O14" i="13"/>
  <c r="N14" i="13"/>
  <c r="M14" i="13"/>
  <c r="L14" i="13"/>
  <c r="K14" i="13"/>
  <c r="S14" i="13" s="1"/>
  <c r="T14" i="13" s="1"/>
  <c r="Q13" i="13"/>
  <c r="P13" i="13"/>
  <c r="O13" i="13"/>
  <c r="N13" i="13"/>
  <c r="M13" i="13"/>
  <c r="L13" i="13"/>
  <c r="K13" i="13"/>
  <c r="S13" i="13" s="1"/>
  <c r="Q12" i="13"/>
  <c r="P12" i="13"/>
  <c r="O12" i="13"/>
  <c r="N12" i="13"/>
  <c r="M12" i="13"/>
  <c r="L12" i="13"/>
  <c r="K12" i="13"/>
  <c r="S12" i="13" s="1"/>
  <c r="Q11" i="13"/>
  <c r="P11" i="13"/>
  <c r="O11" i="13"/>
  <c r="N11" i="13"/>
  <c r="M11" i="13"/>
  <c r="L11" i="13"/>
  <c r="K11" i="13"/>
  <c r="S11" i="13" s="1"/>
  <c r="K9" i="13" s="1"/>
  <c r="Q14" i="12"/>
  <c r="P14" i="12"/>
  <c r="O14" i="12"/>
  <c r="N14" i="12"/>
  <c r="M14" i="12"/>
  <c r="L14" i="12"/>
  <c r="K14" i="12"/>
  <c r="S14" i="12" s="1"/>
  <c r="T14" i="12" s="1"/>
  <c r="Q13" i="12"/>
  <c r="P13" i="12"/>
  <c r="O13" i="12"/>
  <c r="N13" i="12"/>
  <c r="M13" i="12"/>
  <c r="L13" i="12"/>
  <c r="K13" i="12"/>
  <c r="S13" i="12" s="1"/>
  <c r="T13" i="12" s="1"/>
  <c r="Q12" i="12"/>
  <c r="P12" i="12"/>
  <c r="O12" i="12"/>
  <c r="N12" i="12"/>
  <c r="M12" i="12"/>
  <c r="L12" i="12"/>
  <c r="K12" i="12"/>
  <c r="S12" i="12" s="1"/>
  <c r="Q11" i="12"/>
  <c r="P11" i="12"/>
  <c r="O11" i="12"/>
  <c r="N11" i="12"/>
  <c r="M11" i="12"/>
  <c r="L11" i="12"/>
  <c r="K11" i="12"/>
  <c r="S11" i="12" s="1"/>
  <c r="K9" i="12" s="1"/>
  <c r="Q14" i="11"/>
  <c r="P14" i="11"/>
  <c r="O14" i="11"/>
  <c r="N14" i="11"/>
  <c r="M14" i="11"/>
  <c r="L14" i="11"/>
  <c r="K14" i="11"/>
  <c r="T14" i="11" s="1"/>
  <c r="U14" i="11" s="1"/>
  <c r="T13" i="11"/>
  <c r="U13" i="11" s="1"/>
  <c r="Q13" i="11"/>
  <c r="P13" i="11"/>
  <c r="O13" i="11"/>
  <c r="N13" i="11"/>
  <c r="M13" i="11"/>
  <c r="L13" i="11"/>
  <c r="K13" i="11"/>
  <c r="Q12" i="11"/>
  <c r="P12" i="11"/>
  <c r="O12" i="11"/>
  <c r="N12" i="11"/>
  <c r="M12" i="11"/>
  <c r="L12" i="11"/>
  <c r="T12" i="11" s="1"/>
  <c r="K12" i="11"/>
  <c r="Q11" i="11"/>
  <c r="P11" i="11"/>
  <c r="O11" i="11"/>
  <c r="N11" i="11"/>
  <c r="M11" i="11"/>
  <c r="L11" i="11"/>
  <c r="T11" i="11" s="1"/>
  <c r="K9" i="11" s="1"/>
  <c r="K11" i="11"/>
  <c r="R14" i="10"/>
  <c r="Q14" i="10"/>
  <c r="P14" i="10"/>
  <c r="O14" i="10"/>
  <c r="N14" i="10"/>
  <c r="M14" i="10"/>
  <c r="L14" i="10"/>
  <c r="K14" i="10"/>
  <c r="T14" i="10" s="1"/>
  <c r="R13" i="10"/>
  <c r="Q13" i="10"/>
  <c r="P13" i="10"/>
  <c r="O13" i="10"/>
  <c r="N13" i="10"/>
  <c r="M13" i="10"/>
  <c r="L13" i="10"/>
  <c r="K13" i="10"/>
  <c r="T13" i="10" s="1"/>
  <c r="R12" i="10"/>
  <c r="Q12" i="10"/>
  <c r="P12" i="10"/>
  <c r="O12" i="10"/>
  <c r="N12" i="10"/>
  <c r="M12" i="10"/>
  <c r="L12" i="10"/>
  <c r="K12" i="10"/>
  <c r="T12" i="10" s="1"/>
  <c r="R11" i="10"/>
  <c r="Q11" i="10"/>
  <c r="P11" i="10"/>
  <c r="O11" i="10"/>
  <c r="N11" i="10"/>
  <c r="M11" i="10"/>
  <c r="L11" i="10"/>
  <c r="K11" i="10"/>
  <c r="T11" i="10" s="1"/>
  <c r="K9" i="10" s="1"/>
  <c r="R14" i="9"/>
  <c r="Q14" i="9"/>
  <c r="P14" i="9"/>
  <c r="O14" i="9"/>
  <c r="N14" i="9"/>
  <c r="M14" i="9"/>
  <c r="L14" i="9"/>
  <c r="K14" i="9"/>
  <c r="T14" i="9" s="1"/>
  <c r="R13" i="9"/>
  <c r="Q13" i="9"/>
  <c r="P13" i="9"/>
  <c r="O13" i="9"/>
  <c r="N13" i="9"/>
  <c r="M13" i="9"/>
  <c r="L13" i="9"/>
  <c r="K13" i="9"/>
  <c r="T13" i="9" s="1"/>
  <c r="R12" i="9"/>
  <c r="Q12" i="9"/>
  <c r="P12" i="9"/>
  <c r="O12" i="9"/>
  <c r="N12" i="9"/>
  <c r="M12" i="9"/>
  <c r="L12" i="9"/>
  <c r="K12" i="9"/>
  <c r="T12" i="9" s="1"/>
  <c r="R11" i="9"/>
  <c r="Q11" i="9"/>
  <c r="P11" i="9"/>
  <c r="O11" i="9"/>
  <c r="N11" i="9"/>
  <c r="M11" i="9"/>
  <c r="L11" i="9"/>
  <c r="K11" i="9"/>
  <c r="T11" i="9" s="1"/>
  <c r="K9" i="9" s="1"/>
  <c r="R14" i="8"/>
  <c r="Q14" i="8"/>
  <c r="P14" i="8"/>
  <c r="O14" i="8"/>
  <c r="N14" i="8"/>
  <c r="M14" i="8"/>
  <c r="L14" i="8"/>
  <c r="K14" i="8"/>
  <c r="T14" i="8" s="1"/>
  <c r="R13" i="8"/>
  <c r="Q13" i="8"/>
  <c r="P13" i="8"/>
  <c r="O13" i="8"/>
  <c r="N13" i="8"/>
  <c r="M13" i="8"/>
  <c r="L13" i="8"/>
  <c r="K13" i="8"/>
  <c r="T13" i="8" s="1"/>
  <c r="R12" i="8"/>
  <c r="Q12" i="8"/>
  <c r="P12" i="8"/>
  <c r="O12" i="8"/>
  <c r="N12" i="8"/>
  <c r="M12" i="8"/>
  <c r="L12" i="8"/>
  <c r="K12" i="8"/>
  <c r="T12" i="8" s="1"/>
  <c r="R11" i="8"/>
  <c r="Q11" i="8"/>
  <c r="P11" i="8"/>
  <c r="O11" i="8"/>
  <c r="N11" i="8"/>
  <c r="M11" i="8"/>
  <c r="L11" i="8"/>
  <c r="K11" i="8"/>
  <c r="T11" i="8" s="1"/>
  <c r="K9" i="8" s="1"/>
  <c r="R14" i="7"/>
  <c r="Q14" i="7"/>
  <c r="P14" i="7"/>
  <c r="O14" i="7"/>
  <c r="N14" i="7"/>
  <c r="M14" i="7"/>
  <c r="L14" i="7"/>
  <c r="K14" i="7"/>
  <c r="T14" i="7" s="1"/>
  <c r="R13" i="7"/>
  <c r="Q13" i="7"/>
  <c r="P13" i="7"/>
  <c r="O13" i="7"/>
  <c r="N13" i="7"/>
  <c r="M13" i="7"/>
  <c r="L13" i="7"/>
  <c r="K13" i="7"/>
  <c r="T13" i="7" s="1"/>
  <c r="R12" i="7"/>
  <c r="Q12" i="7"/>
  <c r="P12" i="7"/>
  <c r="O12" i="7"/>
  <c r="N12" i="7"/>
  <c r="M12" i="7"/>
  <c r="L12" i="7"/>
  <c r="K12" i="7"/>
  <c r="T12" i="7" s="1"/>
  <c r="R11" i="7"/>
  <c r="Q11" i="7"/>
  <c r="P11" i="7"/>
  <c r="O11" i="7"/>
  <c r="N11" i="7"/>
  <c r="M11" i="7"/>
  <c r="L11" i="7"/>
  <c r="K11" i="7"/>
  <c r="T11" i="7" s="1"/>
  <c r="K9" i="7" s="1"/>
  <c r="R14" i="6"/>
  <c r="Q14" i="6"/>
  <c r="P14" i="6"/>
  <c r="O14" i="6"/>
  <c r="N14" i="6"/>
  <c r="M14" i="6"/>
  <c r="L14" i="6"/>
  <c r="K14" i="6"/>
  <c r="T14" i="6" s="1"/>
  <c r="R13" i="6"/>
  <c r="Q13" i="6"/>
  <c r="P13" i="6"/>
  <c r="O13" i="6"/>
  <c r="N13" i="6"/>
  <c r="M13" i="6"/>
  <c r="L13" i="6"/>
  <c r="K13" i="6"/>
  <c r="T13" i="6" s="1"/>
  <c r="R12" i="6"/>
  <c r="Q12" i="6"/>
  <c r="P12" i="6"/>
  <c r="O12" i="6"/>
  <c r="N12" i="6"/>
  <c r="M12" i="6"/>
  <c r="L12" i="6"/>
  <c r="K12" i="6"/>
  <c r="T12" i="6" s="1"/>
  <c r="R11" i="6"/>
  <c r="Q11" i="6"/>
  <c r="P11" i="6"/>
  <c r="O11" i="6"/>
  <c r="N11" i="6"/>
  <c r="M11" i="6"/>
  <c r="L11" i="6"/>
  <c r="K11" i="6"/>
  <c r="T11" i="6" s="1"/>
  <c r="K9" i="6" s="1"/>
  <c r="R14" i="5"/>
  <c r="Q14" i="5"/>
  <c r="P14" i="5"/>
  <c r="O14" i="5"/>
  <c r="N14" i="5"/>
  <c r="M14" i="5"/>
  <c r="L14" i="5"/>
  <c r="K14" i="5"/>
  <c r="T14" i="5" s="1"/>
  <c r="R13" i="5"/>
  <c r="Q13" i="5"/>
  <c r="P13" i="5"/>
  <c r="O13" i="5"/>
  <c r="N13" i="5"/>
  <c r="M13" i="5"/>
  <c r="L13" i="5"/>
  <c r="K13" i="5"/>
  <c r="T13" i="5" s="1"/>
  <c r="R12" i="5"/>
  <c r="Q12" i="5"/>
  <c r="P12" i="5"/>
  <c r="O12" i="5"/>
  <c r="N12" i="5"/>
  <c r="M12" i="5"/>
  <c r="L12" i="5"/>
  <c r="K12" i="5"/>
  <c r="T12" i="5" s="1"/>
  <c r="R11" i="5"/>
  <c r="Q11" i="5"/>
  <c r="P11" i="5"/>
  <c r="O11" i="5"/>
  <c r="N11" i="5"/>
  <c r="M11" i="5"/>
  <c r="L11" i="5"/>
  <c r="K11" i="5"/>
  <c r="T11" i="5" s="1"/>
  <c r="R14" i="4"/>
  <c r="Q14" i="4"/>
  <c r="P14" i="4"/>
  <c r="O14" i="4"/>
  <c r="N14" i="4"/>
  <c r="M14" i="4"/>
  <c r="L14" i="4"/>
  <c r="K14" i="4"/>
  <c r="T14" i="4" s="1"/>
  <c r="R13" i="4"/>
  <c r="Q13" i="4"/>
  <c r="P13" i="4"/>
  <c r="O13" i="4"/>
  <c r="N13" i="4"/>
  <c r="M13" i="4"/>
  <c r="L13" i="4"/>
  <c r="K13" i="4"/>
  <c r="T13" i="4" s="1"/>
  <c r="R12" i="4"/>
  <c r="Q12" i="4"/>
  <c r="P12" i="4"/>
  <c r="O12" i="4"/>
  <c r="N12" i="4"/>
  <c r="M12" i="4"/>
  <c r="L12" i="4"/>
  <c r="K12" i="4"/>
  <c r="T12" i="4" s="1"/>
  <c r="R11" i="4"/>
  <c r="Q11" i="4"/>
  <c r="P11" i="4"/>
  <c r="O11" i="4"/>
  <c r="N11" i="4"/>
  <c r="M11" i="4"/>
  <c r="L11" i="4"/>
  <c r="K11" i="4"/>
  <c r="T11" i="4" s="1"/>
  <c r="K9" i="4"/>
  <c r="T13" i="13" l="1"/>
  <c r="U13" i="7"/>
  <c r="U13" i="8"/>
  <c r="U13" i="9"/>
  <c r="U14" i="10"/>
  <c r="U14" i="7"/>
  <c r="U14" i="8"/>
  <c r="U14" i="9"/>
  <c r="U13" i="10"/>
</calcChain>
</file>

<file path=xl/sharedStrings.xml><?xml version="1.0" encoding="utf-8"?>
<sst xmlns="http://schemas.openxmlformats.org/spreadsheetml/2006/main" count="85203" uniqueCount="106">
  <si>
    <t>Name</t>
  </si>
  <si>
    <t>Threshold</t>
  </si>
  <si>
    <t>Date</t>
  </si>
  <si>
    <t>Time</t>
  </si>
  <si>
    <t>Battery</t>
  </si>
  <si>
    <t>Stefan</t>
  </si>
  <si>
    <t>Type</t>
  </si>
  <si>
    <t>Speed</t>
  </si>
  <si>
    <t>Direction</t>
  </si>
  <si>
    <t>Car</t>
  </si>
  <si>
    <t>Outgoing</t>
  </si>
  <si>
    <t>Antal bilar totalt hela veckan:</t>
  </si>
  <si>
    <t>fre 5/1</t>
  </si>
  <si>
    <t>lör 6/1</t>
  </si>
  <si>
    <t>sön 7/1</t>
  </si>
  <si>
    <t>må 8/1</t>
  </si>
  <si>
    <t>tis 9/1</t>
  </si>
  <si>
    <t>ons 10/1</t>
  </si>
  <si>
    <t>tor 11/1</t>
  </si>
  <si>
    <t>fre 12/1</t>
  </si>
  <si>
    <t>SUMMA</t>
  </si>
  <si>
    <t>Incoming</t>
  </si>
  <si>
    <t>Antal bilar per dygn</t>
  </si>
  <si>
    <t>Antal bilar mellan kl. 07 - 17</t>
  </si>
  <si>
    <t>D:o &gt; 30 km/tim</t>
  </si>
  <si>
    <t>&gt; 50 km/tim per dygn</t>
  </si>
  <si>
    <t>stefan</t>
  </si>
  <si>
    <t>Antal bilar totalt hela mätperioden:</t>
  </si>
  <si>
    <t>fre 9/2</t>
  </si>
  <si>
    <t>lör 10/2</t>
  </si>
  <si>
    <t>sön 11/2</t>
  </si>
  <si>
    <t>mån 12/2</t>
  </si>
  <si>
    <t>tis 13/2</t>
  </si>
  <si>
    <t>ons 14/2</t>
  </si>
  <si>
    <t>tor 15/2</t>
  </si>
  <si>
    <t>fre 16/2</t>
  </si>
  <si>
    <t>Antal bilar 07 - 17</t>
  </si>
  <si>
    <t>Antal bilar 07 - 17   &gt; 30 km/tim</t>
  </si>
  <si>
    <t>Antal bilar hela dygnet  &gt; 50 km/tim</t>
  </si>
  <si>
    <t>2018-02-23</t>
  </si>
  <si>
    <t>09:33:10</t>
  </si>
  <si>
    <t>50%</t>
  </si>
  <si>
    <t>2018-02-16</t>
  </si>
  <si>
    <t>lör 17/2</t>
  </si>
  <si>
    <t>sön 18/2</t>
  </si>
  <si>
    <t>mån 19/2</t>
  </si>
  <si>
    <t>tis 20/2</t>
  </si>
  <si>
    <t>ons 21/2</t>
  </si>
  <si>
    <t>tor 22/2</t>
  </si>
  <si>
    <t>fre 23/2</t>
  </si>
  <si>
    <t>Antal bilar per dygn  &gt; 50 km/tim</t>
  </si>
  <si>
    <t>2018-02-17</t>
  </si>
  <si>
    <t>2018-02-18</t>
  </si>
  <si>
    <t>2018-02-19</t>
  </si>
  <si>
    <t>2018-02-20</t>
  </si>
  <si>
    <t>2018-02-21</t>
  </si>
  <si>
    <t>2018-02-22</t>
  </si>
  <si>
    <t>lör 24/2</t>
  </si>
  <si>
    <t>sön 25/2</t>
  </si>
  <si>
    <t>mån 26/2</t>
  </si>
  <si>
    <t>tis 27/2</t>
  </si>
  <si>
    <t>ons 28/2</t>
  </si>
  <si>
    <t>tor 1/3</t>
  </si>
  <si>
    <t>fre 2/3</t>
  </si>
  <si>
    <t>TOTALT</t>
  </si>
  <si>
    <t>lör 3/3</t>
  </si>
  <si>
    <t>sön 4/3</t>
  </si>
  <si>
    <t>mån 5/3</t>
  </si>
  <si>
    <t>tis 6/3</t>
  </si>
  <si>
    <t>ons 7/3</t>
  </si>
  <si>
    <t>tor 8/3</t>
  </si>
  <si>
    <t>fre 9/3</t>
  </si>
  <si>
    <t>lör 10/3</t>
  </si>
  <si>
    <t>sön 11/3</t>
  </si>
  <si>
    <t>mån 12/3</t>
  </si>
  <si>
    <t>tis 13/3</t>
  </si>
  <si>
    <t>ons 14/3</t>
  </si>
  <si>
    <t>tor 15/3</t>
  </si>
  <si>
    <t>fre 16/3</t>
  </si>
  <si>
    <t>lör 17/3</t>
  </si>
  <si>
    <t>sön 18/3</t>
  </si>
  <si>
    <t>mån 19/3</t>
  </si>
  <si>
    <t>tis 20/3</t>
  </si>
  <si>
    <t>ons 21/3</t>
  </si>
  <si>
    <t>tor 22/3</t>
  </si>
  <si>
    <t>fre 23/3</t>
  </si>
  <si>
    <t>lör 24/3</t>
  </si>
  <si>
    <t>sön 25/3</t>
  </si>
  <si>
    <t>mån 26/3</t>
  </si>
  <si>
    <t>tis 27/3</t>
  </si>
  <si>
    <t>ons 28/3</t>
  </si>
  <si>
    <t>tor 29/3</t>
  </si>
  <si>
    <t>fre 30/3</t>
  </si>
  <si>
    <t>lör 31/3</t>
  </si>
  <si>
    <t>sön 1/4</t>
  </si>
  <si>
    <t>mån 2/4</t>
  </si>
  <si>
    <t>tis 3/4</t>
  </si>
  <si>
    <t>ons 4/4</t>
  </si>
  <si>
    <t>tor 5/4</t>
  </si>
  <si>
    <t>fre 6/4</t>
  </si>
  <si>
    <t>lör 7/4</t>
  </si>
  <si>
    <t>sön 8/4</t>
  </si>
  <si>
    <t>mån 9/4</t>
  </si>
  <si>
    <t>tis 10/4</t>
  </si>
  <si>
    <t>ons 11/4</t>
  </si>
  <si>
    <t>tor 12/4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</si>
</sst>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%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rgb="FFCCCCCC"/>
      </bottom>
      <diagonal/>
    </border>
    <border>
      <left style="medium">
        <color theme="1"/>
      </left>
      <right style="medium">
        <color theme="1"/>
      </right>
      <top style="medium">
        <color rgb="FFCCCCCC"/>
      </top>
      <bottom style="medium">
        <color rgb="FFCCCCCC"/>
      </bottom>
      <diagonal/>
    </border>
    <border>
      <left style="medium">
        <color theme="1"/>
      </left>
      <right style="medium">
        <color theme="1"/>
      </right>
      <top style="medium">
        <color rgb="FFCCCCCC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medium">
        <color rgb="FFCCCCCC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rgb="FFCCCCCC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CCCCCC"/>
      </bottom>
      <diagonal/>
    </border>
    <border>
      <left style="thin">
        <color theme="1"/>
      </left>
      <right style="thin">
        <color theme="1"/>
      </right>
      <top style="medium">
        <color rgb="FFCCCCCC"/>
      </top>
      <bottom style="medium">
        <color rgb="FFCCCCCC"/>
      </bottom>
      <diagonal/>
    </border>
    <border>
      <left style="thin">
        <color theme="1"/>
      </left>
      <right style="thin">
        <color theme="1"/>
      </right>
      <top style="medium">
        <color rgb="FFCCCCCC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rgb="FFCCCCCC"/>
      </bottom>
      <diagonal/>
    </border>
    <border>
      <left style="thin">
        <color auto="1"/>
      </left>
      <right style="thin">
        <color auto="1"/>
      </right>
      <top style="medium">
        <color rgb="FFCCCCCC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rgb="FFCCCCCC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21" fontId="1" fillId="2" borderId="1" xfId="0" applyNumberFormat="1" applyFont="1" applyFill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164" fontId="1" fillId="0" borderId="0" xfId="0" applyNumberFormat="1" applyFont="1" applyBorder="1" applyAlignment="1">
      <alignment horizontal="center" vertical="center" wrapText="1"/>
    </xf>
    <xf numFmtId="49" fontId="0" fillId="3" borderId="4" xfId="0" applyNumberFormat="1" applyFill="1" applyBorder="1" applyAlignment="1">
      <alignment horizontal="center" vertical="center"/>
    </xf>
    <xf numFmtId="49" fontId="0" fillId="3" borderId="5" xfId="0" applyNumberFormat="1" applyFill="1" applyBorder="1" applyAlignment="1">
      <alignment horizontal="center" vertical="center"/>
    </xf>
    <xf numFmtId="14" fontId="0" fillId="3" borderId="5" xfId="0" applyNumberFormat="1" applyFill="1" applyBorder="1" applyAlignment="1">
      <alignment horizontal="center" vertical="center"/>
    </xf>
    <xf numFmtId="164" fontId="0" fillId="3" borderId="5" xfId="0" applyNumberFormat="1" applyFill="1" applyBorder="1" applyAlignment="1">
      <alignment horizontal="center" vertical="center"/>
    </xf>
    <xf numFmtId="49" fontId="0" fillId="3" borderId="6" xfId="0" applyNumberForma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2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21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21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/>
    </xf>
    <xf numFmtId="49" fontId="0" fillId="2" borderId="6" xfId="0" applyNumberForma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14" fontId="1" fillId="2" borderId="8" xfId="0" applyNumberFormat="1" applyFont="1" applyFill="1" applyBorder="1" applyAlignment="1">
      <alignment horizontal="center" vertical="center" wrapText="1"/>
    </xf>
    <xf numFmtId="21" fontId="1" fillId="2" borderId="8" xfId="0" applyNumberFormat="1" applyFont="1" applyFill="1" applyBorder="1" applyAlignment="1">
      <alignment horizontal="center" vertical="center" wrapText="1"/>
    </xf>
    <xf numFmtId="9" fontId="1" fillId="2" borderId="8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14" fontId="1" fillId="0" borderId="7" xfId="0" applyNumberFormat="1" applyFont="1" applyBorder="1" applyAlignment="1">
      <alignment horizontal="center" vertical="center" wrapText="1"/>
    </xf>
    <xf numFmtId="21" fontId="1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14" fontId="1" fillId="0" borderId="8" xfId="0" applyNumberFormat="1" applyFont="1" applyBorder="1" applyAlignment="1">
      <alignment horizontal="center" vertical="center" wrapText="1"/>
    </xf>
    <xf numFmtId="21" fontId="1" fillId="0" borderId="8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4" fontId="1" fillId="0" borderId="9" xfId="0" applyNumberFormat="1" applyFont="1" applyBorder="1" applyAlignment="1">
      <alignment horizontal="center" vertical="center" wrapText="1"/>
    </xf>
    <xf numFmtId="21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14" fontId="1" fillId="3" borderId="11" xfId="0" applyNumberFormat="1" applyFont="1" applyFill="1" applyBorder="1" applyAlignment="1">
      <alignment horizontal="center" vertical="center" wrapText="1"/>
    </xf>
    <xf numFmtId="21" fontId="1" fillId="3" borderId="11" xfId="0" applyNumberFormat="1" applyFont="1" applyFill="1" applyBorder="1" applyAlignment="1">
      <alignment horizontal="center" vertical="center" wrapText="1"/>
    </xf>
    <xf numFmtId="9" fontId="1" fillId="3" borderId="11" xfId="0" applyNumberFormat="1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4" fontId="1" fillId="0" borderId="13" xfId="0" applyNumberFormat="1" applyFont="1" applyBorder="1" applyAlignment="1">
      <alignment horizontal="center" vertical="center" wrapText="1"/>
    </xf>
    <xf numFmtId="21" fontId="1" fillId="0" borderId="13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" fontId="1" fillId="0" borderId="13" xfId="0" applyNumberFormat="1" applyFont="1" applyBorder="1" applyAlignment="1">
      <alignment horizontal="center" vertical="center" wrapText="1"/>
    </xf>
    <xf numFmtId="14" fontId="1" fillId="0" borderId="11" xfId="0" applyNumberFormat="1" applyFont="1" applyBorder="1" applyAlignment="1">
      <alignment horizontal="center" vertical="center" wrapText="1"/>
    </xf>
    <xf numFmtId="21" fontId="1" fillId="0" borderId="11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" fontId="1" fillId="0" borderId="1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21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" fontId="1" fillId="0" borderId="12" xfId="0" applyNumberFormat="1" applyFont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14" fontId="1" fillId="3" borderId="15" xfId="0" applyNumberFormat="1" applyFont="1" applyFill="1" applyBorder="1" applyAlignment="1">
      <alignment horizontal="center" vertical="center" wrapText="1"/>
    </xf>
    <xf numFmtId="21" fontId="1" fillId="3" borderId="15" xfId="0" applyNumberFormat="1" applyFont="1" applyFill="1" applyBorder="1" applyAlignment="1">
      <alignment horizontal="center" vertical="center" wrapText="1"/>
    </xf>
    <xf numFmtId="9" fontId="1" fillId="3" borderId="15" xfId="0" applyNumberFormat="1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21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21" fontId="1" fillId="0" borderId="15" xfId="0" applyNumberFormat="1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21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 wrapText="1"/>
    </xf>
    <xf numFmtId="21" fontId="1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4" fontId="1" fillId="0" borderId="18" xfId="0" applyNumberFormat="1" applyFont="1" applyBorder="1" applyAlignment="1">
      <alignment horizontal="center" vertical="center" wrapText="1"/>
    </xf>
    <xf numFmtId="21" fontId="1" fillId="0" borderId="18" xfId="0" applyNumberFormat="1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14" fontId="1" fillId="0" borderId="19" xfId="0" applyNumberFormat="1" applyFont="1" applyBorder="1" applyAlignment="1">
      <alignment horizontal="center" vertical="center" wrapText="1"/>
    </xf>
    <xf numFmtId="21" fontId="1" fillId="0" borderId="19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49325307424665E-2"/>
          <c:y val="7.4548677407308139E-2"/>
          <c:w val="0.73648512685914269"/>
          <c:h val="0.79822506561679785"/>
        </c:manualLayout>
      </c:layout>
      <c:barChart>
        <c:barDir val="col"/>
        <c:grouping val="clustered"/>
        <c:varyColors val="0"/>
        <c:ser>
          <c:idx val="0"/>
          <c:order val="0"/>
          <c:tx>
            <c:v>Bilar totalt</c:v>
          </c:tx>
          <c:invertIfNegative val="0"/>
          <c:cat>
            <c:strRef>
              <c:f>'Kemiv 01-12'!$K$10:$R$10</c:f>
              <c:strCache>
                <c:ptCount val="8"/>
                <c:pt idx="0">
                  <c:v>fre 5/1</c:v>
                </c:pt>
                <c:pt idx="1">
                  <c:v>lör 6/1</c:v>
                </c:pt>
                <c:pt idx="2">
                  <c:v>sön 7/1</c:v>
                </c:pt>
                <c:pt idx="3">
                  <c:v>må 8/1</c:v>
                </c:pt>
                <c:pt idx="4">
                  <c:v>tis 9/1</c:v>
                </c:pt>
                <c:pt idx="5">
                  <c:v>ons 10/1</c:v>
                </c:pt>
                <c:pt idx="6">
                  <c:v>tor 11/1</c:v>
                </c:pt>
                <c:pt idx="7">
                  <c:v>fre 12/1</c:v>
                </c:pt>
              </c:strCache>
            </c:strRef>
          </c:cat>
          <c:val>
            <c:numRef>
              <c:f>'Kemiv 01-12'!$K$11:$R$11</c:f>
              <c:numCache>
                <c:formatCode>0</c:formatCode>
                <c:ptCount val="8"/>
                <c:pt idx="0">
                  <c:v>464</c:v>
                </c:pt>
                <c:pt idx="1">
                  <c:v>384</c:v>
                </c:pt>
                <c:pt idx="2">
                  <c:v>367</c:v>
                </c:pt>
                <c:pt idx="3">
                  <c:v>638</c:v>
                </c:pt>
                <c:pt idx="4">
                  <c:v>629</c:v>
                </c:pt>
                <c:pt idx="5">
                  <c:v>491</c:v>
                </c:pt>
                <c:pt idx="6">
                  <c:v>622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F-9A53-98B9D0C5DBF8}"/>
            </c:ext>
          </c:extLst>
        </c:ser>
        <c:ser>
          <c:idx val="1"/>
          <c:order val="1"/>
          <c:tx>
            <c:v>Antal bilar 07 - 17 totalt</c:v>
          </c:tx>
          <c:spPr>
            <a:solidFill>
              <a:srgbClr val="FF0000"/>
            </a:solidFill>
          </c:spPr>
          <c:invertIfNegative val="0"/>
          <c:cat>
            <c:strRef>
              <c:f>'Kemiv 01-12'!$K$10:$R$10</c:f>
              <c:strCache>
                <c:ptCount val="8"/>
                <c:pt idx="0">
                  <c:v>fre 5/1</c:v>
                </c:pt>
                <c:pt idx="1">
                  <c:v>lör 6/1</c:v>
                </c:pt>
                <c:pt idx="2">
                  <c:v>sön 7/1</c:v>
                </c:pt>
                <c:pt idx="3">
                  <c:v>må 8/1</c:v>
                </c:pt>
                <c:pt idx="4">
                  <c:v>tis 9/1</c:v>
                </c:pt>
                <c:pt idx="5">
                  <c:v>ons 10/1</c:v>
                </c:pt>
                <c:pt idx="6">
                  <c:v>tor 11/1</c:v>
                </c:pt>
                <c:pt idx="7">
                  <c:v>fre 12/1</c:v>
                </c:pt>
              </c:strCache>
            </c:strRef>
          </c:cat>
          <c:val>
            <c:numRef>
              <c:f>'Kemiv 01-12'!$K$12:$R$12</c:f>
              <c:numCache>
                <c:formatCode>0</c:formatCode>
                <c:ptCount val="8"/>
                <c:pt idx="0">
                  <c:v>346</c:v>
                </c:pt>
                <c:pt idx="1">
                  <c:v>253</c:v>
                </c:pt>
                <c:pt idx="2">
                  <c:v>235</c:v>
                </c:pt>
                <c:pt idx="3">
                  <c:v>406</c:v>
                </c:pt>
                <c:pt idx="4">
                  <c:v>383</c:v>
                </c:pt>
                <c:pt idx="5">
                  <c:v>324</c:v>
                </c:pt>
                <c:pt idx="6">
                  <c:v>396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F-9A53-98B9D0C5DBF8}"/>
            </c:ext>
          </c:extLst>
        </c:ser>
        <c:ser>
          <c:idx val="2"/>
          <c:order val="2"/>
          <c:tx>
            <c:v>Bilar 07 - 17  hastighet &gt; 30 km/tim</c:v>
          </c:tx>
          <c:invertIfNegative val="0"/>
          <c:cat>
            <c:strRef>
              <c:f>'Kemiv 01-12'!$K$10:$R$10</c:f>
              <c:strCache>
                <c:ptCount val="8"/>
                <c:pt idx="0">
                  <c:v>fre 5/1</c:v>
                </c:pt>
                <c:pt idx="1">
                  <c:v>lör 6/1</c:v>
                </c:pt>
                <c:pt idx="2">
                  <c:v>sön 7/1</c:v>
                </c:pt>
                <c:pt idx="3">
                  <c:v>må 8/1</c:v>
                </c:pt>
                <c:pt idx="4">
                  <c:v>tis 9/1</c:v>
                </c:pt>
                <c:pt idx="5">
                  <c:v>ons 10/1</c:v>
                </c:pt>
                <c:pt idx="6">
                  <c:v>tor 11/1</c:v>
                </c:pt>
                <c:pt idx="7">
                  <c:v>fre 12/1</c:v>
                </c:pt>
              </c:strCache>
            </c:strRef>
          </c:cat>
          <c:val>
            <c:numRef>
              <c:f>'Kemiv 01-12'!$K$13:$R$13</c:f>
              <c:numCache>
                <c:formatCode>0</c:formatCode>
                <c:ptCount val="8"/>
                <c:pt idx="0">
                  <c:v>216</c:v>
                </c:pt>
                <c:pt idx="1">
                  <c:v>220</c:v>
                </c:pt>
                <c:pt idx="2">
                  <c:v>206</c:v>
                </c:pt>
                <c:pt idx="3">
                  <c:v>255</c:v>
                </c:pt>
                <c:pt idx="4">
                  <c:v>238</c:v>
                </c:pt>
                <c:pt idx="5">
                  <c:v>196</c:v>
                </c:pt>
                <c:pt idx="6">
                  <c:v>240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B-4CDF-9A53-98B9D0C5DBF8}"/>
            </c:ext>
          </c:extLst>
        </c:ser>
        <c:ser>
          <c:idx val="3"/>
          <c:order val="3"/>
          <c:tx>
            <c:v>Bilar &gt; 50 km/tim</c:v>
          </c:tx>
          <c:spPr>
            <a:solidFill>
              <a:srgbClr val="FFFF00"/>
            </a:solidFill>
          </c:spPr>
          <c:invertIfNegative val="0"/>
          <c:cat>
            <c:strRef>
              <c:f>'Kemiv 01-12'!$K$10:$R$10</c:f>
              <c:strCache>
                <c:ptCount val="8"/>
                <c:pt idx="0">
                  <c:v>fre 5/1</c:v>
                </c:pt>
                <c:pt idx="1">
                  <c:v>lör 6/1</c:v>
                </c:pt>
                <c:pt idx="2">
                  <c:v>sön 7/1</c:v>
                </c:pt>
                <c:pt idx="3">
                  <c:v>må 8/1</c:v>
                </c:pt>
                <c:pt idx="4">
                  <c:v>tis 9/1</c:v>
                </c:pt>
                <c:pt idx="5">
                  <c:v>ons 10/1</c:v>
                </c:pt>
                <c:pt idx="6">
                  <c:v>tor 11/1</c:v>
                </c:pt>
                <c:pt idx="7">
                  <c:v>fre 12/1</c:v>
                </c:pt>
              </c:strCache>
            </c:strRef>
          </c:cat>
          <c:val>
            <c:numRef>
              <c:f>'Kemiv 01-12'!$K$14:$R$14</c:f>
              <c:numCache>
                <c:formatCode>0</c:formatCode>
                <c:ptCount val="8"/>
                <c:pt idx="0">
                  <c:v>24</c:v>
                </c:pt>
                <c:pt idx="1">
                  <c:v>58</c:v>
                </c:pt>
                <c:pt idx="2">
                  <c:v>39</c:v>
                </c:pt>
                <c:pt idx="3">
                  <c:v>45</c:v>
                </c:pt>
                <c:pt idx="4">
                  <c:v>31</c:v>
                </c:pt>
                <c:pt idx="5">
                  <c:v>25</c:v>
                </c:pt>
                <c:pt idx="6">
                  <c:v>27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B-4CDF-9A53-98B9D0C5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76576"/>
        <c:axId val="63978112"/>
      </c:barChart>
      <c:catAx>
        <c:axId val="639765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crossAx val="63978112"/>
        <c:crosses val="autoZero"/>
        <c:auto val="1"/>
        <c:lblAlgn val="ctr"/>
        <c:lblOffset val="100"/>
        <c:noMultiLvlLbl val="0"/>
      </c:catAx>
      <c:valAx>
        <c:axId val="63978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39765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aseline="0"/>
            </a:pPr>
            <a:endParaRPr lang="sv-SE"/>
          </a:p>
        </c:txPr>
      </c:legendEntry>
      <c:layout>
        <c:manualLayout>
          <c:xMode val="edge"/>
          <c:yMode val="edge"/>
          <c:x val="0.80614681529246068"/>
          <c:y val="0.40611101221508983"/>
          <c:w val="0.18683564149416379"/>
          <c:h val="0.1779376815600231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39957014316723E-2"/>
          <c:y val="0.12235047542134156"/>
          <c:w val="0.69958886582758828"/>
          <c:h val="0.79833117014219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04-12'!$J$11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04-12'!$K$10:$Q$10</c:f>
              <c:strCache>
                <c:ptCount val="7"/>
                <c:pt idx="0">
                  <c:v>fre 6/4</c:v>
                </c:pt>
                <c:pt idx="1">
                  <c:v>lör 7/4</c:v>
                </c:pt>
                <c:pt idx="2">
                  <c:v>sön 8/4</c:v>
                </c:pt>
                <c:pt idx="3">
                  <c:v>mån 9/4</c:v>
                </c:pt>
                <c:pt idx="4">
                  <c:v>tis 10/4</c:v>
                </c:pt>
                <c:pt idx="5">
                  <c:v>ons 11/4</c:v>
                </c:pt>
                <c:pt idx="6">
                  <c:v>tor 12/4</c:v>
                </c:pt>
              </c:strCache>
            </c:strRef>
          </c:cat>
          <c:val>
            <c:numRef>
              <c:f>'Kemiv 04-12'!$K$11:$Q$11</c:f>
              <c:numCache>
                <c:formatCode>0</c:formatCode>
                <c:ptCount val="7"/>
                <c:pt idx="0">
                  <c:v>635</c:v>
                </c:pt>
                <c:pt idx="1">
                  <c:v>548</c:v>
                </c:pt>
                <c:pt idx="2">
                  <c:v>479</c:v>
                </c:pt>
                <c:pt idx="3">
                  <c:v>720</c:v>
                </c:pt>
                <c:pt idx="4">
                  <c:v>725</c:v>
                </c:pt>
                <c:pt idx="5">
                  <c:v>738</c:v>
                </c:pt>
                <c:pt idx="6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9-4C8D-BEF6-E6BD04ADCFAD}"/>
            </c:ext>
          </c:extLst>
        </c:ser>
        <c:ser>
          <c:idx val="1"/>
          <c:order val="1"/>
          <c:tx>
            <c:strRef>
              <c:f>'Kemiv 04-12'!$J$12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04-12'!$K$10:$Q$10</c:f>
              <c:strCache>
                <c:ptCount val="7"/>
                <c:pt idx="0">
                  <c:v>fre 6/4</c:v>
                </c:pt>
                <c:pt idx="1">
                  <c:v>lör 7/4</c:v>
                </c:pt>
                <c:pt idx="2">
                  <c:v>sön 8/4</c:v>
                </c:pt>
                <c:pt idx="3">
                  <c:v>mån 9/4</c:v>
                </c:pt>
                <c:pt idx="4">
                  <c:v>tis 10/4</c:v>
                </c:pt>
                <c:pt idx="5">
                  <c:v>ons 11/4</c:v>
                </c:pt>
                <c:pt idx="6">
                  <c:v>tor 12/4</c:v>
                </c:pt>
              </c:strCache>
            </c:strRef>
          </c:cat>
          <c:val>
            <c:numRef>
              <c:f>'Kemiv 04-12'!$K$12:$Q$12</c:f>
              <c:numCache>
                <c:formatCode>0</c:formatCode>
                <c:ptCount val="7"/>
                <c:pt idx="0">
                  <c:v>412</c:v>
                </c:pt>
                <c:pt idx="1">
                  <c:v>365</c:v>
                </c:pt>
                <c:pt idx="2">
                  <c:v>305</c:v>
                </c:pt>
                <c:pt idx="3">
                  <c:v>468</c:v>
                </c:pt>
                <c:pt idx="4">
                  <c:v>480</c:v>
                </c:pt>
                <c:pt idx="5">
                  <c:v>471</c:v>
                </c:pt>
                <c:pt idx="6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9-4C8D-BEF6-E6BD04ADCFAD}"/>
            </c:ext>
          </c:extLst>
        </c:ser>
        <c:ser>
          <c:idx val="2"/>
          <c:order val="2"/>
          <c:tx>
            <c:strRef>
              <c:f>'Kemiv 04-12'!$J$13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04-12'!$K$10:$Q$10</c:f>
              <c:strCache>
                <c:ptCount val="7"/>
                <c:pt idx="0">
                  <c:v>fre 6/4</c:v>
                </c:pt>
                <c:pt idx="1">
                  <c:v>lör 7/4</c:v>
                </c:pt>
                <c:pt idx="2">
                  <c:v>sön 8/4</c:v>
                </c:pt>
                <c:pt idx="3">
                  <c:v>mån 9/4</c:v>
                </c:pt>
                <c:pt idx="4">
                  <c:v>tis 10/4</c:v>
                </c:pt>
                <c:pt idx="5">
                  <c:v>ons 11/4</c:v>
                </c:pt>
                <c:pt idx="6">
                  <c:v>tor 12/4</c:v>
                </c:pt>
              </c:strCache>
            </c:strRef>
          </c:cat>
          <c:val>
            <c:numRef>
              <c:f>'Kemiv 04-12'!$K$13:$Q$13</c:f>
              <c:numCache>
                <c:formatCode>0</c:formatCode>
                <c:ptCount val="7"/>
                <c:pt idx="0">
                  <c:v>276</c:v>
                </c:pt>
                <c:pt idx="1">
                  <c:v>331</c:v>
                </c:pt>
                <c:pt idx="2">
                  <c:v>260</c:v>
                </c:pt>
                <c:pt idx="3">
                  <c:v>295</c:v>
                </c:pt>
                <c:pt idx="4">
                  <c:v>303</c:v>
                </c:pt>
                <c:pt idx="5">
                  <c:v>311</c:v>
                </c:pt>
                <c:pt idx="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9-4C8D-BEF6-E6BD04ADCFAD}"/>
            </c:ext>
          </c:extLst>
        </c:ser>
        <c:ser>
          <c:idx val="3"/>
          <c:order val="3"/>
          <c:tx>
            <c:strRef>
              <c:f>'Kemiv 04-12'!$J$14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04-12'!$K$10:$Q$10</c:f>
              <c:strCache>
                <c:ptCount val="7"/>
                <c:pt idx="0">
                  <c:v>fre 6/4</c:v>
                </c:pt>
                <c:pt idx="1">
                  <c:v>lör 7/4</c:v>
                </c:pt>
                <c:pt idx="2">
                  <c:v>sön 8/4</c:v>
                </c:pt>
                <c:pt idx="3">
                  <c:v>mån 9/4</c:v>
                </c:pt>
                <c:pt idx="4">
                  <c:v>tis 10/4</c:v>
                </c:pt>
                <c:pt idx="5">
                  <c:v>ons 11/4</c:v>
                </c:pt>
                <c:pt idx="6">
                  <c:v>tor 12/4</c:v>
                </c:pt>
              </c:strCache>
            </c:strRef>
          </c:cat>
          <c:val>
            <c:numRef>
              <c:f>'Kemiv 04-12'!$K$14:$Q$14</c:f>
              <c:numCache>
                <c:formatCode>0</c:formatCode>
                <c:ptCount val="7"/>
                <c:pt idx="0">
                  <c:v>49</c:v>
                </c:pt>
                <c:pt idx="1">
                  <c:v>79</c:v>
                </c:pt>
                <c:pt idx="2">
                  <c:v>57</c:v>
                </c:pt>
                <c:pt idx="3">
                  <c:v>58</c:v>
                </c:pt>
                <c:pt idx="4">
                  <c:v>69</c:v>
                </c:pt>
                <c:pt idx="5">
                  <c:v>57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9-4C8D-BEF6-E6BD04AD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61696"/>
        <c:axId val="88463232"/>
      </c:barChart>
      <c:catAx>
        <c:axId val="884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8463232"/>
        <c:crosses val="autoZero"/>
        <c:auto val="1"/>
        <c:lblAlgn val="ctr"/>
        <c:lblOffset val="100"/>
        <c:noMultiLvlLbl val="0"/>
      </c:catAx>
      <c:valAx>
        <c:axId val="884632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846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89629655324313"/>
          <c:y val="0.41900897003259413"/>
          <c:w val="0.17305062145329664"/>
          <c:h val="0.26210416005691595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298939706336495E-2"/>
          <c:y val="9.5220452094652117E-2"/>
          <c:w val="0.74300726373361714"/>
          <c:h val="0.79822506561679785"/>
        </c:manualLayout>
      </c:layout>
      <c:barChart>
        <c:barDir val="col"/>
        <c:grouping val="clustered"/>
        <c:varyColors val="0"/>
        <c:ser>
          <c:idx val="0"/>
          <c:order val="0"/>
          <c:tx>
            <c:v>Antal bilar totalt</c:v>
          </c:tx>
          <c:invertIfNegative val="0"/>
          <c:cat>
            <c:strRef>
              <c:f>'Kemiv 02-16'!$K$10:$R$10</c:f>
              <c:strCache>
                <c:ptCount val="8"/>
                <c:pt idx="0">
                  <c:v>fre 9/2</c:v>
                </c:pt>
                <c:pt idx="1">
                  <c:v>lör 10/2</c:v>
                </c:pt>
                <c:pt idx="2">
                  <c:v>sön 11/2</c:v>
                </c:pt>
                <c:pt idx="3">
                  <c:v>mån 12/2</c:v>
                </c:pt>
                <c:pt idx="4">
                  <c:v>tis 13/2</c:v>
                </c:pt>
                <c:pt idx="5">
                  <c:v>ons 14/2</c:v>
                </c:pt>
                <c:pt idx="6">
                  <c:v>tor 15/2</c:v>
                </c:pt>
                <c:pt idx="7">
                  <c:v>fre 16/2</c:v>
                </c:pt>
              </c:strCache>
            </c:strRef>
          </c:cat>
          <c:val>
            <c:numRef>
              <c:f>'Kemiv 02-16'!$K$11:$R$11</c:f>
              <c:numCache>
                <c:formatCode>0</c:formatCode>
                <c:ptCount val="8"/>
                <c:pt idx="0">
                  <c:v>458</c:v>
                </c:pt>
                <c:pt idx="1">
                  <c:v>449</c:v>
                </c:pt>
                <c:pt idx="2">
                  <c:v>373</c:v>
                </c:pt>
                <c:pt idx="3">
                  <c:v>669</c:v>
                </c:pt>
                <c:pt idx="4">
                  <c:v>622</c:v>
                </c:pt>
                <c:pt idx="5">
                  <c:v>614</c:v>
                </c:pt>
                <c:pt idx="6">
                  <c:v>656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E-4C62-B3F9-17F49685B909}"/>
            </c:ext>
          </c:extLst>
        </c:ser>
        <c:ser>
          <c:idx val="1"/>
          <c:order val="1"/>
          <c:tx>
            <c:v>Antal bilar 7 - 17</c:v>
          </c:tx>
          <c:spPr>
            <a:solidFill>
              <a:srgbClr val="FF0000"/>
            </a:solidFill>
          </c:spPr>
          <c:invertIfNegative val="0"/>
          <c:cat>
            <c:strRef>
              <c:f>'Kemiv 02-16'!$K$10:$R$10</c:f>
              <c:strCache>
                <c:ptCount val="8"/>
                <c:pt idx="0">
                  <c:v>fre 9/2</c:v>
                </c:pt>
                <c:pt idx="1">
                  <c:v>lör 10/2</c:v>
                </c:pt>
                <c:pt idx="2">
                  <c:v>sön 11/2</c:v>
                </c:pt>
                <c:pt idx="3">
                  <c:v>mån 12/2</c:v>
                </c:pt>
                <c:pt idx="4">
                  <c:v>tis 13/2</c:v>
                </c:pt>
                <c:pt idx="5">
                  <c:v>ons 14/2</c:v>
                </c:pt>
                <c:pt idx="6">
                  <c:v>tor 15/2</c:v>
                </c:pt>
                <c:pt idx="7">
                  <c:v>fre 16/2</c:v>
                </c:pt>
              </c:strCache>
            </c:strRef>
          </c:cat>
          <c:val>
            <c:numRef>
              <c:f>'Kemiv 02-16'!$K$12:$R$12</c:f>
              <c:numCache>
                <c:formatCode>0</c:formatCode>
                <c:ptCount val="8"/>
                <c:pt idx="0">
                  <c:v>286</c:v>
                </c:pt>
                <c:pt idx="1">
                  <c:v>317</c:v>
                </c:pt>
                <c:pt idx="2">
                  <c:v>261</c:v>
                </c:pt>
                <c:pt idx="3">
                  <c:v>415</c:v>
                </c:pt>
                <c:pt idx="4">
                  <c:v>381</c:v>
                </c:pt>
                <c:pt idx="5">
                  <c:v>417</c:v>
                </c:pt>
                <c:pt idx="6">
                  <c:v>418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E-4C62-B3F9-17F49685B909}"/>
            </c:ext>
          </c:extLst>
        </c:ser>
        <c:ser>
          <c:idx val="2"/>
          <c:order val="2"/>
          <c:tx>
            <c:v>Antal bilar 7 - 17  &gt; 30 km/tim</c:v>
          </c:tx>
          <c:invertIfNegative val="0"/>
          <c:cat>
            <c:strRef>
              <c:f>'Kemiv 02-16'!$K$10:$R$10</c:f>
              <c:strCache>
                <c:ptCount val="8"/>
                <c:pt idx="0">
                  <c:v>fre 9/2</c:v>
                </c:pt>
                <c:pt idx="1">
                  <c:v>lör 10/2</c:v>
                </c:pt>
                <c:pt idx="2">
                  <c:v>sön 11/2</c:v>
                </c:pt>
                <c:pt idx="3">
                  <c:v>mån 12/2</c:v>
                </c:pt>
                <c:pt idx="4">
                  <c:v>tis 13/2</c:v>
                </c:pt>
                <c:pt idx="5">
                  <c:v>ons 14/2</c:v>
                </c:pt>
                <c:pt idx="6">
                  <c:v>tor 15/2</c:v>
                </c:pt>
                <c:pt idx="7">
                  <c:v>fre 16/2</c:v>
                </c:pt>
              </c:strCache>
            </c:strRef>
          </c:cat>
          <c:val>
            <c:numRef>
              <c:f>'Kemiv 02-16'!$K$13:$R$13</c:f>
              <c:numCache>
                <c:formatCode>0</c:formatCode>
                <c:ptCount val="8"/>
                <c:pt idx="0">
                  <c:v>173</c:v>
                </c:pt>
                <c:pt idx="1">
                  <c:v>282</c:v>
                </c:pt>
                <c:pt idx="2">
                  <c:v>230</c:v>
                </c:pt>
                <c:pt idx="3">
                  <c:v>261</c:v>
                </c:pt>
                <c:pt idx="4">
                  <c:v>257</c:v>
                </c:pt>
                <c:pt idx="5">
                  <c:v>251</c:v>
                </c:pt>
                <c:pt idx="6">
                  <c:v>265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E-4C62-B3F9-17F49685B909}"/>
            </c:ext>
          </c:extLst>
        </c:ser>
        <c:ser>
          <c:idx val="3"/>
          <c:order val="3"/>
          <c:tx>
            <c:v>Antal bilar hela dygnet &gt; 50 km/tim</c:v>
          </c:tx>
          <c:spPr>
            <a:solidFill>
              <a:srgbClr val="FFFF00"/>
            </a:solidFill>
          </c:spPr>
          <c:invertIfNegative val="0"/>
          <c:cat>
            <c:strRef>
              <c:f>'Kemiv 02-16'!$K$10:$R$10</c:f>
              <c:strCache>
                <c:ptCount val="8"/>
                <c:pt idx="0">
                  <c:v>fre 9/2</c:v>
                </c:pt>
                <c:pt idx="1">
                  <c:v>lör 10/2</c:v>
                </c:pt>
                <c:pt idx="2">
                  <c:v>sön 11/2</c:v>
                </c:pt>
                <c:pt idx="3">
                  <c:v>mån 12/2</c:v>
                </c:pt>
                <c:pt idx="4">
                  <c:v>tis 13/2</c:v>
                </c:pt>
                <c:pt idx="5">
                  <c:v>ons 14/2</c:v>
                </c:pt>
                <c:pt idx="6">
                  <c:v>tor 15/2</c:v>
                </c:pt>
                <c:pt idx="7">
                  <c:v>fre 16/2</c:v>
                </c:pt>
              </c:strCache>
            </c:strRef>
          </c:cat>
          <c:val>
            <c:numRef>
              <c:f>'Kemiv 02-16'!$K$14:$R$14</c:f>
              <c:numCache>
                <c:formatCode>0</c:formatCode>
                <c:ptCount val="8"/>
                <c:pt idx="0">
                  <c:v>29</c:v>
                </c:pt>
                <c:pt idx="1">
                  <c:v>64</c:v>
                </c:pt>
                <c:pt idx="2">
                  <c:v>29</c:v>
                </c:pt>
                <c:pt idx="3">
                  <c:v>30</c:v>
                </c:pt>
                <c:pt idx="4">
                  <c:v>23</c:v>
                </c:pt>
                <c:pt idx="5">
                  <c:v>35</c:v>
                </c:pt>
                <c:pt idx="6">
                  <c:v>33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7E-4C62-B3F9-17F49685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95904"/>
        <c:axId val="63997440"/>
      </c:barChart>
      <c:catAx>
        <c:axId val="6399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3997440"/>
        <c:crosses val="autoZero"/>
        <c:auto val="1"/>
        <c:lblAlgn val="ctr"/>
        <c:lblOffset val="100"/>
        <c:noMultiLvlLbl val="0"/>
      </c:catAx>
      <c:valAx>
        <c:axId val="639974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399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40838135501957"/>
          <c:y val="0.3910443752670516"/>
          <c:w val="0.19139965685585511"/>
          <c:h val="0.2282471667785712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593489747830179E-2"/>
          <c:y val="0.11628776916168652"/>
          <c:w val="0.7403874472212717"/>
          <c:h val="0.80678893874884061"/>
        </c:manualLayout>
      </c:layout>
      <c:barChart>
        <c:barDir val="col"/>
        <c:grouping val="clustered"/>
        <c:varyColors val="0"/>
        <c:ser>
          <c:idx val="0"/>
          <c:order val="0"/>
          <c:tx>
            <c:v>Antal bilar per dygn</c:v>
          </c:tx>
          <c:invertIfNegative val="0"/>
          <c:cat>
            <c:strRef>
              <c:f>'Kemiv 02-23'!$K$10:$R$10</c:f>
              <c:strCache>
                <c:ptCount val="8"/>
                <c:pt idx="0">
                  <c:v>fre 16/2</c:v>
                </c:pt>
                <c:pt idx="1">
                  <c:v>lör 17/2</c:v>
                </c:pt>
                <c:pt idx="2">
                  <c:v>sön 18/2</c:v>
                </c:pt>
                <c:pt idx="3">
                  <c:v>mån 19/2</c:v>
                </c:pt>
                <c:pt idx="4">
                  <c:v>tis 20/2</c:v>
                </c:pt>
                <c:pt idx="5">
                  <c:v>ons 21/2</c:v>
                </c:pt>
                <c:pt idx="6">
                  <c:v>tor 22/2</c:v>
                </c:pt>
                <c:pt idx="7">
                  <c:v>fre 23/2</c:v>
                </c:pt>
              </c:strCache>
            </c:strRef>
          </c:cat>
          <c:val>
            <c:numRef>
              <c:f>'Kemiv 02-23'!$K$11:$R$11</c:f>
              <c:numCache>
                <c:formatCode>0</c:formatCode>
                <c:ptCount val="8"/>
                <c:pt idx="0">
                  <c:v>390</c:v>
                </c:pt>
                <c:pt idx="1">
                  <c:v>402</c:v>
                </c:pt>
                <c:pt idx="2">
                  <c:v>376</c:v>
                </c:pt>
                <c:pt idx="3">
                  <c:v>534</c:v>
                </c:pt>
                <c:pt idx="4">
                  <c:v>593</c:v>
                </c:pt>
                <c:pt idx="5">
                  <c:v>569</c:v>
                </c:pt>
                <c:pt idx="6">
                  <c:v>621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8-4E6A-B1C0-BD3F55389B72}"/>
            </c:ext>
          </c:extLst>
        </c:ser>
        <c:ser>
          <c:idx val="1"/>
          <c:order val="1"/>
          <c:tx>
            <c:v>Antal bilar 07 - 17</c:v>
          </c:tx>
          <c:invertIfNegative val="0"/>
          <c:cat>
            <c:strRef>
              <c:f>'Kemiv 02-23'!$K$10:$R$10</c:f>
              <c:strCache>
                <c:ptCount val="8"/>
                <c:pt idx="0">
                  <c:v>fre 16/2</c:v>
                </c:pt>
                <c:pt idx="1">
                  <c:v>lör 17/2</c:v>
                </c:pt>
                <c:pt idx="2">
                  <c:v>sön 18/2</c:v>
                </c:pt>
                <c:pt idx="3">
                  <c:v>mån 19/2</c:v>
                </c:pt>
                <c:pt idx="4">
                  <c:v>tis 20/2</c:v>
                </c:pt>
                <c:pt idx="5">
                  <c:v>ons 21/2</c:v>
                </c:pt>
                <c:pt idx="6">
                  <c:v>tor 22/2</c:v>
                </c:pt>
                <c:pt idx="7">
                  <c:v>fre 23/2</c:v>
                </c:pt>
              </c:strCache>
            </c:strRef>
          </c:cat>
          <c:val>
            <c:numRef>
              <c:f>'Kemiv 02-23'!$K$12:$R$12</c:f>
              <c:numCache>
                <c:formatCode>0</c:formatCode>
                <c:ptCount val="8"/>
                <c:pt idx="0">
                  <c:v>284</c:v>
                </c:pt>
                <c:pt idx="1">
                  <c:v>264</c:v>
                </c:pt>
                <c:pt idx="2">
                  <c:v>238</c:v>
                </c:pt>
                <c:pt idx="3">
                  <c:v>343</c:v>
                </c:pt>
                <c:pt idx="4">
                  <c:v>359</c:v>
                </c:pt>
                <c:pt idx="5">
                  <c:v>349</c:v>
                </c:pt>
                <c:pt idx="6">
                  <c:v>382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8-4E6A-B1C0-BD3F55389B72}"/>
            </c:ext>
          </c:extLst>
        </c:ser>
        <c:ser>
          <c:idx val="2"/>
          <c:order val="2"/>
          <c:tx>
            <c:v>Antal bilar 07 - 17  &gt; 30 km/tim</c:v>
          </c:tx>
          <c:invertIfNegative val="0"/>
          <c:cat>
            <c:strRef>
              <c:f>'Kemiv 02-23'!$K$10:$R$10</c:f>
              <c:strCache>
                <c:ptCount val="8"/>
                <c:pt idx="0">
                  <c:v>fre 16/2</c:v>
                </c:pt>
                <c:pt idx="1">
                  <c:v>lör 17/2</c:v>
                </c:pt>
                <c:pt idx="2">
                  <c:v>sön 18/2</c:v>
                </c:pt>
                <c:pt idx="3">
                  <c:v>mån 19/2</c:v>
                </c:pt>
                <c:pt idx="4">
                  <c:v>tis 20/2</c:v>
                </c:pt>
                <c:pt idx="5">
                  <c:v>ons 21/2</c:v>
                </c:pt>
                <c:pt idx="6">
                  <c:v>tor 22/2</c:v>
                </c:pt>
                <c:pt idx="7">
                  <c:v>fre 23/2</c:v>
                </c:pt>
              </c:strCache>
            </c:strRef>
          </c:cat>
          <c:val>
            <c:numRef>
              <c:f>'Kemiv 02-23'!$K$13:$R$13</c:f>
              <c:numCache>
                <c:formatCode>0</c:formatCode>
                <c:ptCount val="8"/>
                <c:pt idx="0">
                  <c:v>178</c:v>
                </c:pt>
                <c:pt idx="1">
                  <c:v>194</c:v>
                </c:pt>
                <c:pt idx="2">
                  <c:v>189</c:v>
                </c:pt>
                <c:pt idx="3">
                  <c:v>207</c:v>
                </c:pt>
                <c:pt idx="4">
                  <c:v>227</c:v>
                </c:pt>
                <c:pt idx="5">
                  <c:v>232</c:v>
                </c:pt>
                <c:pt idx="6">
                  <c:v>225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8-4E6A-B1C0-BD3F55389B72}"/>
            </c:ext>
          </c:extLst>
        </c:ser>
        <c:ser>
          <c:idx val="3"/>
          <c:order val="3"/>
          <c:tx>
            <c:v>Antal bilar per dygn  &gt; 50 km/tim</c:v>
          </c:tx>
          <c:spPr>
            <a:solidFill>
              <a:srgbClr val="FFFF00"/>
            </a:solidFill>
          </c:spPr>
          <c:invertIfNegative val="0"/>
          <c:cat>
            <c:strRef>
              <c:f>'Kemiv 02-23'!$K$10:$R$10</c:f>
              <c:strCache>
                <c:ptCount val="8"/>
                <c:pt idx="0">
                  <c:v>fre 16/2</c:v>
                </c:pt>
                <c:pt idx="1">
                  <c:v>lör 17/2</c:v>
                </c:pt>
                <c:pt idx="2">
                  <c:v>sön 18/2</c:v>
                </c:pt>
                <c:pt idx="3">
                  <c:v>mån 19/2</c:v>
                </c:pt>
                <c:pt idx="4">
                  <c:v>tis 20/2</c:v>
                </c:pt>
                <c:pt idx="5">
                  <c:v>ons 21/2</c:v>
                </c:pt>
                <c:pt idx="6">
                  <c:v>tor 22/2</c:v>
                </c:pt>
                <c:pt idx="7">
                  <c:v>fre 23/2</c:v>
                </c:pt>
              </c:strCache>
            </c:strRef>
          </c:cat>
          <c:val>
            <c:numRef>
              <c:f>'Kemiv 02-23'!$K$14:$R$14</c:f>
              <c:numCache>
                <c:formatCode>0</c:formatCode>
                <c:ptCount val="8"/>
                <c:pt idx="0">
                  <c:v>10</c:v>
                </c:pt>
                <c:pt idx="1">
                  <c:v>8</c:v>
                </c:pt>
                <c:pt idx="2">
                  <c:v>27</c:v>
                </c:pt>
                <c:pt idx="3">
                  <c:v>18</c:v>
                </c:pt>
                <c:pt idx="4">
                  <c:v>28</c:v>
                </c:pt>
                <c:pt idx="5">
                  <c:v>34</c:v>
                </c:pt>
                <c:pt idx="6">
                  <c:v>22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28-4E6A-B1C0-BD3F5538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08384"/>
        <c:axId val="65418368"/>
      </c:barChart>
      <c:catAx>
        <c:axId val="6540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418368"/>
        <c:crosses val="autoZero"/>
        <c:auto val="1"/>
        <c:lblAlgn val="ctr"/>
        <c:lblOffset val="100"/>
        <c:noMultiLvlLbl val="0"/>
      </c:catAx>
      <c:valAx>
        <c:axId val="654183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540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057450644756367"/>
          <c:y val="0.34060044417524732"/>
          <c:w val="0.1750776674654799"/>
          <c:h val="0.2700811629315568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057276173811824E-2"/>
          <c:y val="0.11725172379046768"/>
          <c:w val="0.73986333041703123"/>
          <c:h val="0.80357492790549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03-02'!$J$11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03-02'!$K$10:$R$10</c:f>
              <c:strCache>
                <c:ptCount val="8"/>
                <c:pt idx="0">
                  <c:v>fre 23/2</c:v>
                </c:pt>
                <c:pt idx="1">
                  <c:v>lör 24/2</c:v>
                </c:pt>
                <c:pt idx="2">
                  <c:v>sön 25/2</c:v>
                </c:pt>
                <c:pt idx="3">
                  <c:v>mån 26/2</c:v>
                </c:pt>
                <c:pt idx="4">
                  <c:v>tis 27/2</c:v>
                </c:pt>
                <c:pt idx="5">
                  <c:v>ons 28/2</c:v>
                </c:pt>
                <c:pt idx="6">
                  <c:v>tor 1/3</c:v>
                </c:pt>
                <c:pt idx="7">
                  <c:v>fre 2/3</c:v>
                </c:pt>
              </c:strCache>
            </c:strRef>
          </c:cat>
          <c:val>
            <c:numRef>
              <c:f>'Kemiv 03-02'!$K$11:$R$11</c:f>
              <c:numCache>
                <c:formatCode>0</c:formatCode>
                <c:ptCount val="8"/>
                <c:pt idx="0">
                  <c:v>416</c:v>
                </c:pt>
                <c:pt idx="1">
                  <c:v>414</c:v>
                </c:pt>
                <c:pt idx="2">
                  <c:v>412</c:v>
                </c:pt>
                <c:pt idx="3">
                  <c:v>639</c:v>
                </c:pt>
                <c:pt idx="4">
                  <c:v>664</c:v>
                </c:pt>
                <c:pt idx="5">
                  <c:v>690</c:v>
                </c:pt>
                <c:pt idx="6">
                  <c:v>638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211-9746-454403C86F36}"/>
            </c:ext>
          </c:extLst>
        </c:ser>
        <c:ser>
          <c:idx val="1"/>
          <c:order val="1"/>
          <c:tx>
            <c:strRef>
              <c:f>'Kemiv 03-02'!$J$12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03-02'!$K$10:$R$10</c:f>
              <c:strCache>
                <c:ptCount val="8"/>
                <c:pt idx="0">
                  <c:v>fre 23/2</c:v>
                </c:pt>
                <c:pt idx="1">
                  <c:v>lör 24/2</c:v>
                </c:pt>
                <c:pt idx="2">
                  <c:v>sön 25/2</c:v>
                </c:pt>
                <c:pt idx="3">
                  <c:v>mån 26/2</c:v>
                </c:pt>
                <c:pt idx="4">
                  <c:v>tis 27/2</c:v>
                </c:pt>
                <c:pt idx="5">
                  <c:v>ons 28/2</c:v>
                </c:pt>
                <c:pt idx="6">
                  <c:v>tor 1/3</c:v>
                </c:pt>
                <c:pt idx="7">
                  <c:v>fre 2/3</c:v>
                </c:pt>
              </c:strCache>
            </c:strRef>
          </c:cat>
          <c:val>
            <c:numRef>
              <c:f>'Kemiv 03-02'!$K$12:$R$12</c:f>
              <c:numCache>
                <c:formatCode>0</c:formatCode>
                <c:ptCount val="8"/>
                <c:pt idx="0">
                  <c:v>282</c:v>
                </c:pt>
                <c:pt idx="1">
                  <c:v>289</c:v>
                </c:pt>
                <c:pt idx="2">
                  <c:v>261</c:v>
                </c:pt>
                <c:pt idx="3">
                  <c:v>390</c:v>
                </c:pt>
                <c:pt idx="4">
                  <c:v>458</c:v>
                </c:pt>
                <c:pt idx="5">
                  <c:v>480</c:v>
                </c:pt>
                <c:pt idx="6">
                  <c:v>431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211-9746-454403C86F36}"/>
            </c:ext>
          </c:extLst>
        </c:ser>
        <c:ser>
          <c:idx val="2"/>
          <c:order val="2"/>
          <c:tx>
            <c:strRef>
              <c:f>'Kemiv 03-02'!$J$13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03-02'!$K$10:$R$10</c:f>
              <c:strCache>
                <c:ptCount val="8"/>
                <c:pt idx="0">
                  <c:v>fre 23/2</c:v>
                </c:pt>
                <c:pt idx="1">
                  <c:v>lör 24/2</c:v>
                </c:pt>
                <c:pt idx="2">
                  <c:v>sön 25/2</c:v>
                </c:pt>
                <c:pt idx="3">
                  <c:v>mån 26/2</c:v>
                </c:pt>
                <c:pt idx="4">
                  <c:v>tis 27/2</c:v>
                </c:pt>
                <c:pt idx="5">
                  <c:v>ons 28/2</c:v>
                </c:pt>
                <c:pt idx="6">
                  <c:v>tor 1/3</c:v>
                </c:pt>
                <c:pt idx="7">
                  <c:v>fre 2/3</c:v>
                </c:pt>
              </c:strCache>
            </c:strRef>
          </c:cat>
          <c:val>
            <c:numRef>
              <c:f>'Kemiv 03-02'!$K$13:$R$13</c:f>
              <c:numCache>
                <c:formatCode>0</c:formatCode>
                <c:ptCount val="8"/>
                <c:pt idx="0">
                  <c:v>193</c:v>
                </c:pt>
                <c:pt idx="1">
                  <c:v>239</c:v>
                </c:pt>
                <c:pt idx="2">
                  <c:v>217</c:v>
                </c:pt>
                <c:pt idx="3">
                  <c:v>244</c:v>
                </c:pt>
                <c:pt idx="4">
                  <c:v>263</c:v>
                </c:pt>
                <c:pt idx="5">
                  <c:v>239</c:v>
                </c:pt>
                <c:pt idx="6">
                  <c:v>225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F-4211-9746-454403C86F36}"/>
            </c:ext>
          </c:extLst>
        </c:ser>
        <c:ser>
          <c:idx val="3"/>
          <c:order val="3"/>
          <c:tx>
            <c:strRef>
              <c:f>'Kemiv 03-02'!$J$14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03-02'!$K$10:$R$10</c:f>
              <c:strCache>
                <c:ptCount val="8"/>
                <c:pt idx="0">
                  <c:v>fre 23/2</c:v>
                </c:pt>
                <c:pt idx="1">
                  <c:v>lör 24/2</c:v>
                </c:pt>
                <c:pt idx="2">
                  <c:v>sön 25/2</c:v>
                </c:pt>
                <c:pt idx="3">
                  <c:v>mån 26/2</c:v>
                </c:pt>
                <c:pt idx="4">
                  <c:v>tis 27/2</c:v>
                </c:pt>
                <c:pt idx="5">
                  <c:v>ons 28/2</c:v>
                </c:pt>
                <c:pt idx="6">
                  <c:v>tor 1/3</c:v>
                </c:pt>
                <c:pt idx="7">
                  <c:v>fre 2/3</c:v>
                </c:pt>
              </c:strCache>
            </c:strRef>
          </c:cat>
          <c:val>
            <c:numRef>
              <c:f>'Kemiv 03-02'!$K$14:$R$14</c:f>
              <c:numCache>
                <c:formatCode>0</c:formatCode>
                <c:ptCount val="8"/>
                <c:pt idx="0">
                  <c:v>23</c:v>
                </c:pt>
                <c:pt idx="1">
                  <c:v>37</c:v>
                </c:pt>
                <c:pt idx="2">
                  <c:v>26</c:v>
                </c:pt>
                <c:pt idx="3">
                  <c:v>16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8F-4211-9746-454403C8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32576"/>
        <c:axId val="65463040"/>
      </c:barChart>
      <c:catAx>
        <c:axId val="65432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463040"/>
        <c:crosses val="autoZero"/>
        <c:auto val="1"/>
        <c:lblAlgn val="ctr"/>
        <c:lblOffset val="100"/>
        <c:noMultiLvlLbl val="0"/>
      </c:catAx>
      <c:valAx>
        <c:axId val="65463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543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851319918343111"/>
          <c:y val="0.31921787655885198"/>
          <c:w val="0.17896828229804757"/>
          <c:h val="0.26893760766193076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4358673584416E-2"/>
          <c:y val="0.12794785267226402"/>
          <c:w val="0.73098130413648565"/>
          <c:h val="0.77007393306605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03-09'!$J$11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03-09'!$K$10:$R$10</c:f>
              <c:strCache>
                <c:ptCount val="8"/>
                <c:pt idx="0">
                  <c:v>fre 2/3</c:v>
                </c:pt>
                <c:pt idx="1">
                  <c:v>lör 3/3</c:v>
                </c:pt>
                <c:pt idx="2">
                  <c:v>sön 4/3</c:v>
                </c:pt>
                <c:pt idx="3">
                  <c:v>mån 5/3</c:v>
                </c:pt>
                <c:pt idx="4">
                  <c:v>tis 6/3</c:v>
                </c:pt>
                <c:pt idx="5">
                  <c:v>ons 7/3</c:v>
                </c:pt>
                <c:pt idx="6">
                  <c:v>tor 8/3</c:v>
                </c:pt>
                <c:pt idx="7">
                  <c:v>fre 9/3</c:v>
                </c:pt>
              </c:strCache>
            </c:strRef>
          </c:cat>
          <c:val>
            <c:numRef>
              <c:f>'Kemiv 03-09'!$K$11:$R$11</c:f>
              <c:numCache>
                <c:formatCode>0</c:formatCode>
                <c:ptCount val="8"/>
                <c:pt idx="0">
                  <c:v>460</c:v>
                </c:pt>
                <c:pt idx="1">
                  <c:v>503</c:v>
                </c:pt>
                <c:pt idx="2">
                  <c:v>428</c:v>
                </c:pt>
                <c:pt idx="3">
                  <c:v>674</c:v>
                </c:pt>
                <c:pt idx="4">
                  <c:v>689</c:v>
                </c:pt>
                <c:pt idx="5">
                  <c:v>715</c:v>
                </c:pt>
                <c:pt idx="6">
                  <c:v>663</c:v>
                </c:pt>
                <c:pt idx="7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1-44D5-8B1C-4B2BC6553AC2}"/>
            </c:ext>
          </c:extLst>
        </c:ser>
        <c:ser>
          <c:idx val="1"/>
          <c:order val="1"/>
          <c:tx>
            <c:strRef>
              <c:f>'Kemiv 03-09'!$J$12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03-09'!$K$10:$R$10</c:f>
              <c:strCache>
                <c:ptCount val="8"/>
                <c:pt idx="0">
                  <c:v>fre 2/3</c:v>
                </c:pt>
                <c:pt idx="1">
                  <c:v>lör 3/3</c:v>
                </c:pt>
                <c:pt idx="2">
                  <c:v>sön 4/3</c:v>
                </c:pt>
                <c:pt idx="3">
                  <c:v>mån 5/3</c:v>
                </c:pt>
                <c:pt idx="4">
                  <c:v>tis 6/3</c:v>
                </c:pt>
                <c:pt idx="5">
                  <c:v>ons 7/3</c:v>
                </c:pt>
                <c:pt idx="6">
                  <c:v>tor 8/3</c:v>
                </c:pt>
                <c:pt idx="7">
                  <c:v>fre 9/3</c:v>
                </c:pt>
              </c:strCache>
            </c:strRef>
          </c:cat>
          <c:val>
            <c:numRef>
              <c:f>'Kemiv 03-09'!$K$12:$R$12</c:f>
              <c:numCache>
                <c:formatCode>0</c:formatCode>
                <c:ptCount val="8"/>
                <c:pt idx="0">
                  <c:v>303</c:v>
                </c:pt>
                <c:pt idx="1">
                  <c:v>340</c:v>
                </c:pt>
                <c:pt idx="2">
                  <c:v>283</c:v>
                </c:pt>
                <c:pt idx="3">
                  <c:v>436</c:v>
                </c:pt>
                <c:pt idx="4">
                  <c:v>458</c:v>
                </c:pt>
                <c:pt idx="5">
                  <c:v>448</c:v>
                </c:pt>
                <c:pt idx="6">
                  <c:v>401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1-44D5-8B1C-4B2BC6553AC2}"/>
            </c:ext>
          </c:extLst>
        </c:ser>
        <c:ser>
          <c:idx val="2"/>
          <c:order val="2"/>
          <c:tx>
            <c:strRef>
              <c:f>'Kemiv 03-09'!$J$13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03-09'!$K$10:$R$10</c:f>
              <c:strCache>
                <c:ptCount val="8"/>
                <c:pt idx="0">
                  <c:v>fre 2/3</c:v>
                </c:pt>
                <c:pt idx="1">
                  <c:v>lör 3/3</c:v>
                </c:pt>
                <c:pt idx="2">
                  <c:v>sön 4/3</c:v>
                </c:pt>
                <c:pt idx="3">
                  <c:v>mån 5/3</c:v>
                </c:pt>
                <c:pt idx="4">
                  <c:v>tis 6/3</c:v>
                </c:pt>
                <c:pt idx="5">
                  <c:v>ons 7/3</c:v>
                </c:pt>
                <c:pt idx="6">
                  <c:v>tor 8/3</c:v>
                </c:pt>
                <c:pt idx="7">
                  <c:v>fre 9/3</c:v>
                </c:pt>
              </c:strCache>
            </c:strRef>
          </c:cat>
          <c:val>
            <c:numRef>
              <c:f>'Kemiv 03-09'!$K$13:$R$13</c:f>
              <c:numCache>
                <c:formatCode>0</c:formatCode>
                <c:ptCount val="8"/>
                <c:pt idx="0">
                  <c:v>166</c:v>
                </c:pt>
                <c:pt idx="1">
                  <c:v>254</c:v>
                </c:pt>
                <c:pt idx="2">
                  <c:v>212</c:v>
                </c:pt>
                <c:pt idx="3">
                  <c:v>240</c:v>
                </c:pt>
                <c:pt idx="4">
                  <c:v>255</c:v>
                </c:pt>
                <c:pt idx="5">
                  <c:v>279</c:v>
                </c:pt>
                <c:pt idx="6">
                  <c:v>247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1-44D5-8B1C-4B2BC6553AC2}"/>
            </c:ext>
          </c:extLst>
        </c:ser>
        <c:ser>
          <c:idx val="3"/>
          <c:order val="3"/>
          <c:tx>
            <c:strRef>
              <c:f>'Kemiv 03-09'!$J$14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03-09'!$K$10:$R$10</c:f>
              <c:strCache>
                <c:ptCount val="8"/>
                <c:pt idx="0">
                  <c:v>fre 2/3</c:v>
                </c:pt>
                <c:pt idx="1">
                  <c:v>lör 3/3</c:v>
                </c:pt>
                <c:pt idx="2">
                  <c:v>sön 4/3</c:v>
                </c:pt>
                <c:pt idx="3">
                  <c:v>mån 5/3</c:v>
                </c:pt>
                <c:pt idx="4">
                  <c:v>tis 6/3</c:v>
                </c:pt>
                <c:pt idx="5">
                  <c:v>ons 7/3</c:v>
                </c:pt>
                <c:pt idx="6">
                  <c:v>tor 8/3</c:v>
                </c:pt>
                <c:pt idx="7">
                  <c:v>fre 9/3</c:v>
                </c:pt>
              </c:strCache>
            </c:strRef>
          </c:cat>
          <c:val>
            <c:numRef>
              <c:f>'Kemiv 03-09'!$K$14:$R$14</c:f>
              <c:numCache>
                <c:formatCode>0</c:formatCode>
                <c:ptCount val="8"/>
                <c:pt idx="0">
                  <c:v>6</c:v>
                </c:pt>
                <c:pt idx="1">
                  <c:v>15</c:v>
                </c:pt>
                <c:pt idx="2">
                  <c:v>10</c:v>
                </c:pt>
                <c:pt idx="3">
                  <c:v>3</c:v>
                </c:pt>
                <c:pt idx="4">
                  <c:v>18</c:v>
                </c:pt>
                <c:pt idx="5">
                  <c:v>18</c:v>
                </c:pt>
                <c:pt idx="6">
                  <c:v>15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1-44D5-8B1C-4B2BC655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952384"/>
        <c:axId val="65954176"/>
      </c:barChart>
      <c:catAx>
        <c:axId val="65952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954176"/>
        <c:crosses val="autoZero"/>
        <c:auto val="1"/>
        <c:lblAlgn val="ctr"/>
        <c:lblOffset val="100"/>
        <c:noMultiLvlLbl val="0"/>
      </c:catAx>
      <c:valAx>
        <c:axId val="659541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595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50457945905018"/>
          <c:y val="0.41168296270658689"/>
          <c:w val="0.17865069772961867"/>
          <c:h val="0.22303212098487687"/>
        </c:manualLayout>
      </c:layout>
      <c:overlay val="0"/>
      <c:spPr>
        <a:ln w="3175"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lumMod val="40000"/>
            <a:lumOff val="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64053828257942E-2"/>
          <c:y val="0.11217155925214874"/>
          <c:w val="0.75534678093101248"/>
          <c:h val="0.80879958449727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03-16'!$J$11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03-16'!$K$10:$R$10</c:f>
              <c:strCache>
                <c:ptCount val="8"/>
                <c:pt idx="0">
                  <c:v>fre 9/3</c:v>
                </c:pt>
                <c:pt idx="1">
                  <c:v>lör 10/3</c:v>
                </c:pt>
                <c:pt idx="2">
                  <c:v>sön 11/3</c:v>
                </c:pt>
                <c:pt idx="3">
                  <c:v>mån 12/3</c:v>
                </c:pt>
                <c:pt idx="4">
                  <c:v>tis 13/3</c:v>
                </c:pt>
                <c:pt idx="5">
                  <c:v>ons 14/3</c:v>
                </c:pt>
                <c:pt idx="6">
                  <c:v>tor 15/3</c:v>
                </c:pt>
                <c:pt idx="7">
                  <c:v>fre 16/3</c:v>
                </c:pt>
              </c:strCache>
            </c:strRef>
          </c:cat>
          <c:val>
            <c:numRef>
              <c:f>'Kemiv 03-16'!$K$11:$R$11</c:f>
              <c:numCache>
                <c:formatCode>0</c:formatCode>
                <c:ptCount val="8"/>
                <c:pt idx="0">
                  <c:v>393</c:v>
                </c:pt>
                <c:pt idx="1">
                  <c:v>473</c:v>
                </c:pt>
                <c:pt idx="2">
                  <c:v>343</c:v>
                </c:pt>
                <c:pt idx="3">
                  <c:v>631</c:v>
                </c:pt>
                <c:pt idx="4">
                  <c:v>625</c:v>
                </c:pt>
                <c:pt idx="5">
                  <c:v>682</c:v>
                </c:pt>
                <c:pt idx="6">
                  <c:v>668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C-484A-BBA6-96A228FAECF5}"/>
            </c:ext>
          </c:extLst>
        </c:ser>
        <c:ser>
          <c:idx val="1"/>
          <c:order val="1"/>
          <c:tx>
            <c:strRef>
              <c:f>'Kemiv 03-16'!$J$12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03-16'!$K$10:$R$10</c:f>
              <c:strCache>
                <c:ptCount val="8"/>
                <c:pt idx="0">
                  <c:v>fre 9/3</c:v>
                </c:pt>
                <c:pt idx="1">
                  <c:v>lör 10/3</c:v>
                </c:pt>
                <c:pt idx="2">
                  <c:v>sön 11/3</c:v>
                </c:pt>
                <c:pt idx="3">
                  <c:v>mån 12/3</c:v>
                </c:pt>
                <c:pt idx="4">
                  <c:v>tis 13/3</c:v>
                </c:pt>
                <c:pt idx="5">
                  <c:v>ons 14/3</c:v>
                </c:pt>
                <c:pt idx="6">
                  <c:v>tor 15/3</c:v>
                </c:pt>
                <c:pt idx="7">
                  <c:v>fre 16/3</c:v>
                </c:pt>
              </c:strCache>
            </c:strRef>
          </c:cat>
          <c:val>
            <c:numRef>
              <c:f>'Kemiv 03-16'!$K$12:$R$12</c:f>
              <c:numCache>
                <c:formatCode>0</c:formatCode>
                <c:ptCount val="8"/>
                <c:pt idx="0">
                  <c:v>262</c:v>
                </c:pt>
                <c:pt idx="1">
                  <c:v>329</c:v>
                </c:pt>
                <c:pt idx="2">
                  <c:v>234</c:v>
                </c:pt>
                <c:pt idx="3">
                  <c:v>409</c:v>
                </c:pt>
                <c:pt idx="4">
                  <c:v>398</c:v>
                </c:pt>
                <c:pt idx="5">
                  <c:v>423</c:v>
                </c:pt>
                <c:pt idx="6">
                  <c:v>409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C-484A-BBA6-96A228FAECF5}"/>
            </c:ext>
          </c:extLst>
        </c:ser>
        <c:ser>
          <c:idx val="2"/>
          <c:order val="2"/>
          <c:tx>
            <c:strRef>
              <c:f>'Kemiv 03-16'!$J$13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03-16'!$K$10:$R$10</c:f>
              <c:strCache>
                <c:ptCount val="8"/>
                <c:pt idx="0">
                  <c:v>fre 9/3</c:v>
                </c:pt>
                <c:pt idx="1">
                  <c:v>lör 10/3</c:v>
                </c:pt>
                <c:pt idx="2">
                  <c:v>sön 11/3</c:v>
                </c:pt>
                <c:pt idx="3">
                  <c:v>mån 12/3</c:v>
                </c:pt>
                <c:pt idx="4">
                  <c:v>tis 13/3</c:v>
                </c:pt>
                <c:pt idx="5">
                  <c:v>ons 14/3</c:v>
                </c:pt>
                <c:pt idx="6">
                  <c:v>tor 15/3</c:v>
                </c:pt>
                <c:pt idx="7">
                  <c:v>fre 16/3</c:v>
                </c:pt>
              </c:strCache>
            </c:strRef>
          </c:cat>
          <c:val>
            <c:numRef>
              <c:f>'Kemiv 03-16'!$K$13:$R$13</c:f>
              <c:numCache>
                <c:formatCode>0</c:formatCode>
                <c:ptCount val="8"/>
                <c:pt idx="0">
                  <c:v>154</c:v>
                </c:pt>
                <c:pt idx="1">
                  <c:v>280</c:v>
                </c:pt>
                <c:pt idx="2">
                  <c:v>202</c:v>
                </c:pt>
                <c:pt idx="3">
                  <c:v>257</c:v>
                </c:pt>
                <c:pt idx="4">
                  <c:v>264</c:v>
                </c:pt>
                <c:pt idx="5">
                  <c:v>273</c:v>
                </c:pt>
                <c:pt idx="6">
                  <c:v>270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C-484A-BBA6-96A228FAECF5}"/>
            </c:ext>
          </c:extLst>
        </c:ser>
        <c:ser>
          <c:idx val="3"/>
          <c:order val="3"/>
          <c:tx>
            <c:strRef>
              <c:f>'Kemiv 03-16'!$J$14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03-16'!$K$10:$R$10</c:f>
              <c:strCache>
                <c:ptCount val="8"/>
                <c:pt idx="0">
                  <c:v>fre 9/3</c:v>
                </c:pt>
                <c:pt idx="1">
                  <c:v>lör 10/3</c:v>
                </c:pt>
                <c:pt idx="2">
                  <c:v>sön 11/3</c:v>
                </c:pt>
                <c:pt idx="3">
                  <c:v>mån 12/3</c:v>
                </c:pt>
                <c:pt idx="4">
                  <c:v>tis 13/3</c:v>
                </c:pt>
                <c:pt idx="5">
                  <c:v>ons 14/3</c:v>
                </c:pt>
                <c:pt idx="6">
                  <c:v>tor 15/3</c:v>
                </c:pt>
                <c:pt idx="7">
                  <c:v>fre 16/3</c:v>
                </c:pt>
              </c:strCache>
            </c:strRef>
          </c:cat>
          <c:val>
            <c:numRef>
              <c:f>'Kemiv 03-16'!$K$14:$R$14</c:f>
              <c:numCache>
                <c:formatCode>0</c:formatCode>
                <c:ptCount val="8"/>
                <c:pt idx="0">
                  <c:v>19</c:v>
                </c:pt>
                <c:pt idx="1">
                  <c:v>37</c:v>
                </c:pt>
                <c:pt idx="2">
                  <c:v>32</c:v>
                </c:pt>
                <c:pt idx="3">
                  <c:v>39</c:v>
                </c:pt>
                <c:pt idx="4">
                  <c:v>33</c:v>
                </c:pt>
                <c:pt idx="5">
                  <c:v>48</c:v>
                </c:pt>
                <c:pt idx="6">
                  <c:v>64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C-484A-BBA6-96A228FA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81376"/>
        <c:axId val="84795392"/>
      </c:barChart>
      <c:catAx>
        <c:axId val="66181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795392"/>
        <c:crosses val="autoZero"/>
        <c:auto val="1"/>
        <c:lblAlgn val="ctr"/>
        <c:lblOffset val="100"/>
        <c:noMultiLvlLbl val="0"/>
      </c:catAx>
      <c:valAx>
        <c:axId val="84795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6181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7024204207286"/>
          <c:y val="0.31792913042337101"/>
          <c:w val="0.18155033145654043"/>
          <c:h val="0.2945562952171985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64053828257942E-2"/>
          <c:y val="0.11217155925214874"/>
          <c:w val="0.75534678093101248"/>
          <c:h val="0.80879958449727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03-23'!$J$11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03-23'!$K$10:$R$10</c:f>
              <c:strCache>
                <c:ptCount val="8"/>
                <c:pt idx="0">
                  <c:v>fre 16/3</c:v>
                </c:pt>
                <c:pt idx="1">
                  <c:v>lör 17/3</c:v>
                </c:pt>
                <c:pt idx="2">
                  <c:v>sön 18/3</c:v>
                </c:pt>
                <c:pt idx="3">
                  <c:v>mån 19/3</c:v>
                </c:pt>
                <c:pt idx="4">
                  <c:v>tis 20/3</c:v>
                </c:pt>
                <c:pt idx="5">
                  <c:v>ons 21/3</c:v>
                </c:pt>
                <c:pt idx="6">
                  <c:v>tor 22/3</c:v>
                </c:pt>
                <c:pt idx="7">
                  <c:v>fre 23/3</c:v>
                </c:pt>
              </c:strCache>
            </c:strRef>
          </c:cat>
          <c:val>
            <c:numRef>
              <c:f>'Kemiv 03-23'!$K$11:$R$11</c:f>
              <c:numCache>
                <c:formatCode>0</c:formatCode>
                <c:ptCount val="8"/>
                <c:pt idx="0">
                  <c:v>485</c:v>
                </c:pt>
                <c:pt idx="1">
                  <c:v>528</c:v>
                </c:pt>
                <c:pt idx="2">
                  <c:v>487</c:v>
                </c:pt>
                <c:pt idx="3">
                  <c:v>686</c:v>
                </c:pt>
                <c:pt idx="4">
                  <c:v>686</c:v>
                </c:pt>
                <c:pt idx="5">
                  <c:v>698</c:v>
                </c:pt>
                <c:pt idx="6">
                  <c:v>681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6-4F44-8F67-7595E8B1262F}"/>
            </c:ext>
          </c:extLst>
        </c:ser>
        <c:ser>
          <c:idx val="1"/>
          <c:order val="1"/>
          <c:tx>
            <c:strRef>
              <c:f>'[1]Kemiv 03-16'!$J$12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03-23'!$K$10:$R$10</c:f>
              <c:strCache>
                <c:ptCount val="8"/>
                <c:pt idx="0">
                  <c:v>fre 16/3</c:v>
                </c:pt>
                <c:pt idx="1">
                  <c:v>lör 17/3</c:v>
                </c:pt>
                <c:pt idx="2">
                  <c:v>sön 18/3</c:v>
                </c:pt>
                <c:pt idx="3">
                  <c:v>mån 19/3</c:v>
                </c:pt>
                <c:pt idx="4">
                  <c:v>tis 20/3</c:v>
                </c:pt>
                <c:pt idx="5">
                  <c:v>ons 21/3</c:v>
                </c:pt>
                <c:pt idx="6">
                  <c:v>tor 22/3</c:v>
                </c:pt>
                <c:pt idx="7">
                  <c:v>fre 23/3</c:v>
                </c:pt>
              </c:strCache>
            </c:strRef>
          </c:cat>
          <c:val>
            <c:numRef>
              <c:f>'Kemiv 03-23'!$K$12:$R$12</c:f>
              <c:numCache>
                <c:formatCode>0</c:formatCode>
                <c:ptCount val="8"/>
                <c:pt idx="0">
                  <c:v>322</c:v>
                </c:pt>
                <c:pt idx="1">
                  <c:v>373</c:v>
                </c:pt>
                <c:pt idx="2">
                  <c:v>342</c:v>
                </c:pt>
                <c:pt idx="3">
                  <c:v>410</c:v>
                </c:pt>
                <c:pt idx="4">
                  <c:v>447</c:v>
                </c:pt>
                <c:pt idx="5">
                  <c:v>446</c:v>
                </c:pt>
                <c:pt idx="6">
                  <c:v>456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6-4F44-8F67-7595E8B1262F}"/>
            </c:ext>
          </c:extLst>
        </c:ser>
        <c:ser>
          <c:idx val="2"/>
          <c:order val="2"/>
          <c:tx>
            <c:strRef>
              <c:f>'[1]Kemiv 03-16'!$J$13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03-23'!$K$10:$R$10</c:f>
              <c:strCache>
                <c:ptCount val="8"/>
                <c:pt idx="0">
                  <c:v>fre 16/3</c:v>
                </c:pt>
                <c:pt idx="1">
                  <c:v>lör 17/3</c:v>
                </c:pt>
                <c:pt idx="2">
                  <c:v>sön 18/3</c:v>
                </c:pt>
                <c:pt idx="3">
                  <c:v>mån 19/3</c:v>
                </c:pt>
                <c:pt idx="4">
                  <c:v>tis 20/3</c:v>
                </c:pt>
                <c:pt idx="5">
                  <c:v>ons 21/3</c:v>
                </c:pt>
                <c:pt idx="6">
                  <c:v>tor 22/3</c:v>
                </c:pt>
                <c:pt idx="7">
                  <c:v>fre 23/3</c:v>
                </c:pt>
              </c:strCache>
            </c:strRef>
          </c:cat>
          <c:val>
            <c:numRef>
              <c:f>'Kemiv 03-23'!$K$13:$R$13</c:f>
              <c:numCache>
                <c:formatCode>0</c:formatCode>
                <c:ptCount val="8"/>
                <c:pt idx="0">
                  <c:v>209</c:v>
                </c:pt>
                <c:pt idx="1">
                  <c:v>339</c:v>
                </c:pt>
                <c:pt idx="2">
                  <c:v>279</c:v>
                </c:pt>
                <c:pt idx="3">
                  <c:v>277</c:v>
                </c:pt>
                <c:pt idx="4">
                  <c:v>289</c:v>
                </c:pt>
                <c:pt idx="5">
                  <c:v>289</c:v>
                </c:pt>
                <c:pt idx="6">
                  <c:v>296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96-4F44-8F67-7595E8B1262F}"/>
            </c:ext>
          </c:extLst>
        </c:ser>
        <c:ser>
          <c:idx val="3"/>
          <c:order val="3"/>
          <c:tx>
            <c:strRef>
              <c:f>'[1]Kemiv 03-16'!$J$14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03-23'!$K$10:$R$10</c:f>
              <c:strCache>
                <c:ptCount val="8"/>
                <c:pt idx="0">
                  <c:v>fre 16/3</c:v>
                </c:pt>
                <c:pt idx="1">
                  <c:v>lör 17/3</c:v>
                </c:pt>
                <c:pt idx="2">
                  <c:v>sön 18/3</c:v>
                </c:pt>
                <c:pt idx="3">
                  <c:v>mån 19/3</c:v>
                </c:pt>
                <c:pt idx="4">
                  <c:v>tis 20/3</c:v>
                </c:pt>
                <c:pt idx="5">
                  <c:v>ons 21/3</c:v>
                </c:pt>
                <c:pt idx="6">
                  <c:v>tor 22/3</c:v>
                </c:pt>
                <c:pt idx="7">
                  <c:v>fre 23/3</c:v>
                </c:pt>
              </c:strCache>
            </c:strRef>
          </c:cat>
          <c:val>
            <c:numRef>
              <c:f>'Kemiv 03-23'!$K$14:$R$14</c:f>
              <c:numCache>
                <c:formatCode>0</c:formatCode>
                <c:ptCount val="8"/>
                <c:pt idx="0">
                  <c:v>31</c:v>
                </c:pt>
                <c:pt idx="1">
                  <c:v>51</c:v>
                </c:pt>
                <c:pt idx="2">
                  <c:v>37</c:v>
                </c:pt>
                <c:pt idx="3">
                  <c:v>47</c:v>
                </c:pt>
                <c:pt idx="4">
                  <c:v>32</c:v>
                </c:pt>
                <c:pt idx="5">
                  <c:v>46</c:v>
                </c:pt>
                <c:pt idx="6">
                  <c:v>36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96-4F44-8F67-7595E8B1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21568"/>
        <c:axId val="88223104"/>
      </c:barChart>
      <c:catAx>
        <c:axId val="8822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8223104"/>
        <c:crosses val="autoZero"/>
        <c:auto val="1"/>
        <c:lblAlgn val="ctr"/>
        <c:lblOffset val="100"/>
        <c:noMultiLvlLbl val="0"/>
      </c:catAx>
      <c:valAx>
        <c:axId val="882231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8221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7024204207286"/>
          <c:y val="0.31792913042337101"/>
          <c:w val="0.18155033145654048"/>
          <c:h val="0.2945562952171986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576832772880275E-2"/>
          <c:y val="0.15003688074902394"/>
          <c:w val="0.7318507857871015"/>
          <c:h val="0.77020654186182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03-29'!$J$11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03-29'!$K$10:$Q$10</c:f>
              <c:strCache>
                <c:ptCount val="7"/>
                <c:pt idx="0">
                  <c:v>fre 23/3</c:v>
                </c:pt>
                <c:pt idx="1">
                  <c:v>lör 24/3</c:v>
                </c:pt>
                <c:pt idx="2">
                  <c:v>sön 25/3</c:v>
                </c:pt>
                <c:pt idx="3">
                  <c:v>mån 26/3</c:v>
                </c:pt>
                <c:pt idx="4">
                  <c:v>tis 27/3</c:v>
                </c:pt>
                <c:pt idx="5">
                  <c:v>ons 28/3</c:v>
                </c:pt>
                <c:pt idx="6">
                  <c:v>tor 29/3</c:v>
                </c:pt>
              </c:strCache>
            </c:strRef>
          </c:cat>
          <c:val>
            <c:numRef>
              <c:f>'Kemiv 03-29'!$K$11:$Q$11</c:f>
              <c:numCache>
                <c:formatCode>0</c:formatCode>
                <c:ptCount val="7"/>
                <c:pt idx="0">
                  <c:v>730</c:v>
                </c:pt>
                <c:pt idx="1">
                  <c:v>544</c:v>
                </c:pt>
                <c:pt idx="2">
                  <c:v>472</c:v>
                </c:pt>
                <c:pt idx="3">
                  <c:v>747</c:v>
                </c:pt>
                <c:pt idx="4">
                  <c:v>669</c:v>
                </c:pt>
                <c:pt idx="5">
                  <c:v>698</c:v>
                </c:pt>
                <c:pt idx="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25F-B5B7-460DB41ACA72}"/>
            </c:ext>
          </c:extLst>
        </c:ser>
        <c:ser>
          <c:idx val="1"/>
          <c:order val="1"/>
          <c:tx>
            <c:strRef>
              <c:f>'Kemiv 03-29'!$J$12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03-29'!$K$10:$Q$10</c:f>
              <c:strCache>
                <c:ptCount val="7"/>
                <c:pt idx="0">
                  <c:v>fre 23/3</c:v>
                </c:pt>
                <c:pt idx="1">
                  <c:v>lör 24/3</c:v>
                </c:pt>
                <c:pt idx="2">
                  <c:v>sön 25/3</c:v>
                </c:pt>
                <c:pt idx="3">
                  <c:v>mån 26/3</c:v>
                </c:pt>
                <c:pt idx="4">
                  <c:v>tis 27/3</c:v>
                </c:pt>
                <c:pt idx="5">
                  <c:v>ons 28/3</c:v>
                </c:pt>
                <c:pt idx="6">
                  <c:v>tor 29/3</c:v>
                </c:pt>
              </c:strCache>
            </c:strRef>
          </c:cat>
          <c:val>
            <c:numRef>
              <c:f>'Kemiv 03-29'!$K$12:$Q$12</c:f>
              <c:numCache>
                <c:formatCode>0</c:formatCode>
                <c:ptCount val="7"/>
                <c:pt idx="0">
                  <c:v>477</c:v>
                </c:pt>
                <c:pt idx="1">
                  <c:v>387</c:v>
                </c:pt>
                <c:pt idx="2">
                  <c:v>282</c:v>
                </c:pt>
                <c:pt idx="3">
                  <c:v>447</c:v>
                </c:pt>
                <c:pt idx="4">
                  <c:v>443</c:v>
                </c:pt>
                <c:pt idx="5">
                  <c:v>454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25F-B5B7-460DB41ACA72}"/>
            </c:ext>
          </c:extLst>
        </c:ser>
        <c:ser>
          <c:idx val="2"/>
          <c:order val="2"/>
          <c:tx>
            <c:strRef>
              <c:f>'Kemiv 03-29'!$J$13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03-29'!$K$10:$Q$10</c:f>
              <c:strCache>
                <c:ptCount val="7"/>
                <c:pt idx="0">
                  <c:v>fre 23/3</c:v>
                </c:pt>
                <c:pt idx="1">
                  <c:v>lör 24/3</c:v>
                </c:pt>
                <c:pt idx="2">
                  <c:v>sön 25/3</c:v>
                </c:pt>
                <c:pt idx="3">
                  <c:v>mån 26/3</c:v>
                </c:pt>
                <c:pt idx="4">
                  <c:v>tis 27/3</c:v>
                </c:pt>
                <c:pt idx="5">
                  <c:v>ons 28/3</c:v>
                </c:pt>
                <c:pt idx="6">
                  <c:v>tor 29/3</c:v>
                </c:pt>
              </c:strCache>
            </c:strRef>
          </c:cat>
          <c:val>
            <c:numRef>
              <c:f>'Kemiv 03-29'!$K$13:$Q$13</c:f>
              <c:numCache>
                <c:formatCode>0</c:formatCode>
                <c:ptCount val="7"/>
                <c:pt idx="0">
                  <c:v>308</c:v>
                </c:pt>
                <c:pt idx="1">
                  <c:v>357</c:v>
                </c:pt>
                <c:pt idx="2">
                  <c:v>244</c:v>
                </c:pt>
                <c:pt idx="3">
                  <c:v>292</c:v>
                </c:pt>
                <c:pt idx="4">
                  <c:v>291</c:v>
                </c:pt>
                <c:pt idx="5">
                  <c:v>306</c:v>
                </c:pt>
                <c:pt idx="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01-425F-B5B7-460DB41ACA72}"/>
            </c:ext>
          </c:extLst>
        </c:ser>
        <c:ser>
          <c:idx val="3"/>
          <c:order val="3"/>
          <c:tx>
            <c:strRef>
              <c:f>'Kemiv 03-29'!$J$14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03-29'!$K$10:$Q$10</c:f>
              <c:strCache>
                <c:ptCount val="7"/>
                <c:pt idx="0">
                  <c:v>fre 23/3</c:v>
                </c:pt>
                <c:pt idx="1">
                  <c:v>lör 24/3</c:v>
                </c:pt>
                <c:pt idx="2">
                  <c:v>sön 25/3</c:v>
                </c:pt>
                <c:pt idx="3">
                  <c:v>mån 26/3</c:v>
                </c:pt>
                <c:pt idx="4">
                  <c:v>tis 27/3</c:v>
                </c:pt>
                <c:pt idx="5">
                  <c:v>ons 28/3</c:v>
                </c:pt>
                <c:pt idx="6">
                  <c:v>tor 29/3</c:v>
                </c:pt>
              </c:strCache>
            </c:strRef>
          </c:cat>
          <c:val>
            <c:numRef>
              <c:f>'Kemiv 03-29'!$K$14:$Q$14</c:f>
              <c:numCache>
                <c:formatCode>0</c:formatCode>
                <c:ptCount val="7"/>
                <c:pt idx="0">
                  <c:v>47</c:v>
                </c:pt>
                <c:pt idx="1">
                  <c:v>71</c:v>
                </c:pt>
                <c:pt idx="2">
                  <c:v>68</c:v>
                </c:pt>
                <c:pt idx="3">
                  <c:v>62</c:v>
                </c:pt>
                <c:pt idx="4">
                  <c:v>38</c:v>
                </c:pt>
                <c:pt idx="5">
                  <c:v>50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01-425F-B5B7-460DB41AC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19488"/>
        <c:axId val="88321024"/>
      </c:barChart>
      <c:catAx>
        <c:axId val="8831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8321024"/>
        <c:crosses val="autoZero"/>
        <c:auto val="1"/>
        <c:lblAlgn val="ctr"/>
        <c:lblOffset val="100"/>
        <c:noMultiLvlLbl val="0"/>
      </c:catAx>
      <c:valAx>
        <c:axId val="883210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831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51724949143709"/>
          <c:y val="0.40382844409642182"/>
          <c:w val="0.1761915964370887"/>
          <c:h val="0.22917533098417947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415323084614467E-2"/>
          <c:y val="0.13553278972988475"/>
          <c:w val="0.70247156605424321"/>
          <c:h val="0.737241041521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'Kemiv 04-05'!$J$11</c:f>
              <c:strCache>
                <c:ptCount val="1"/>
                <c:pt idx="0">
                  <c:v>Antal bilar per dygn</c:v>
                </c:pt>
              </c:strCache>
            </c:strRef>
          </c:tx>
          <c:invertIfNegative val="0"/>
          <c:cat>
            <c:strRef>
              <c:f>'Kemiv 04-05'!$K$10:$Q$10</c:f>
              <c:strCache>
                <c:ptCount val="7"/>
                <c:pt idx="0">
                  <c:v>fre 30/3</c:v>
                </c:pt>
                <c:pt idx="1">
                  <c:v>lör 31/3</c:v>
                </c:pt>
                <c:pt idx="2">
                  <c:v>sön 1/4</c:v>
                </c:pt>
                <c:pt idx="3">
                  <c:v>mån 2/4</c:v>
                </c:pt>
                <c:pt idx="4">
                  <c:v>tis 3/4</c:v>
                </c:pt>
                <c:pt idx="5">
                  <c:v>ons 4/4</c:v>
                </c:pt>
                <c:pt idx="6">
                  <c:v>tor 5/4</c:v>
                </c:pt>
              </c:strCache>
            </c:strRef>
          </c:cat>
          <c:val>
            <c:numRef>
              <c:f>'Kemiv 04-05'!$K$11:$Q$11</c:f>
              <c:numCache>
                <c:formatCode>0</c:formatCode>
                <c:ptCount val="7"/>
                <c:pt idx="0">
                  <c:v>420</c:v>
                </c:pt>
                <c:pt idx="1">
                  <c:v>421</c:v>
                </c:pt>
                <c:pt idx="2">
                  <c:v>343</c:v>
                </c:pt>
                <c:pt idx="3">
                  <c:v>411</c:v>
                </c:pt>
                <c:pt idx="4">
                  <c:v>583</c:v>
                </c:pt>
                <c:pt idx="5">
                  <c:v>603</c:v>
                </c:pt>
                <c:pt idx="6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B-4D2E-A02A-1456DEDCFFC8}"/>
            </c:ext>
          </c:extLst>
        </c:ser>
        <c:ser>
          <c:idx val="1"/>
          <c:order val="1"/>
          <c:tx>
            <c:strRef>
              <c:f>'Kemiv 04-05'!$J$12</c:f>
              <c:strCache>
                <c:ptCount val="1"/>
                <c:pt idx="0">
                  <c:v>Antal bilar 07 - 17</c:v>
                </c:pt>
              </c:strCache>
            </c:strRef>
          </c:tx>
          <c:invertIfNegative val="0"/>
          <c:cat>
            <c:strRef>
              <c:f>'Kemiv 04-05'!$K$10:$Q$10</c:f>
              <c:strCache>
                <c:ptCount val="7"/>
                <c:pt idx="0">
                  <c:v>fre 30/3</c:v>
                </c:pt>
                <c:pt idx="1">
                  <c:v>lör 31/3</c:v>
                </c:pt>
                <c:pt idx="2">
                  <c:v>sön 1/4</c:v>
                </c:pt>
                <c:pt idx="3">
                  <c:v>mån 2/4</c:v>
                </c:pt>
                <c:pt idx="4">
                  <c:v>tis 3/4</c:v>
                </c:pt>
                <c:pt idx="5">
                  <c:v>ons 4/4</c:v>
                </c:pt>
                <c:pt idx="6">
                  <c:v>tor 5/4</c:v>
                </c:pt>
              </c:strCache>
            </c:strRef>
          </c:cat>
          <c:val>
            <c:numRef>
              <c:f>'Kemiv 04-05'!$K$12:$Q$12</c:f>
              <c:numCache>
                <c:formatCode>0</c:formatCode>
                <c:ptCount val="7"/>
                <c:pt idx="0">
                  <c:v>277</c:v>
                </c:pt>
                <c:pt idx="1">
                  <c:v>302</c:v>
                </c:pt>
                <c:pt idx="2">
                  <c:v>222</c:v>
                </c:pt>
                <c:pt idx="3">
                  <c:v>245</c:v>
                </c:pt>
                <c:pt idx="4">
                  <c:v>365</c:v>
                </c:pt>
                <c:pt idx="5">
                  <c:v>340</c:v>
                </c:pt>
                <c:pt idx="6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B-4D2E-A02A-1456DEDCFFC8}"/>
            </c:ext>
          </c:extLst>
        </c:ser>
        <c:ser>
          <c:idx val="2"/>
          <c:order val="2"/>
          <c:tx>
            <c:strRef>
              <c:f>'Kemiv 04-05'!$J$13</c:f>
              <c:strCache>
                <c:ptCount val="1"/>
                <c:pt idx="0">
                  <c:v>Antal bilar 07 - 17   &gt; 30 km/tim</c:v>
                </c:pt>
              </c:strCache>
            </c:strRef>
          </c:tx>
          <c:invertIfNegative val="0"/>
          <c:cat>
            <c:strRef>
              <c:f>'Kemiv 04-05'!$K$10:$Q$10</c:f>
              <c:strCache>
                <c:ptCount val="7"/>
                <c:pt idx="0">
                  <c:v>fre 30/3</c:v>
                </c:pt>
                <c:pt idx="1">
                  <c:v>lör 31/3</c:v>
                </c:pt>
                <c:pt idx="2">
                  <c:v>sön 1/4</c:v>
                </c:pt>
                <c:pt idx="3">
                  <c:v>mån 2/4</c:v>
                </c:pt>
                <c:pt idx="4">
                  <c:v>tis 3/4</c:v>
                </c:pt>
                <c:pt idx="5">
                  <c:v>ons 4/4</c:v>
                </c:pt>
                <c:pt idx="6">
                  <c:v>tor 5/4</c:v>
                </c:pt>
              </c:strCache>
            </c:strRef>
          </c:cat>
          <c:val>
            <c:numRef>
              <c:f>'Kemiv 04-05'!$K$13:$Q$13</c:f>
              <c:numCache>
                <c:formatCode>0</c:formatCode>
                <c:ptCount val="7"/>
                <c:pt idx="0">
                  <c:v>221</c:v>
                </c:pt>
                <c:pt idx="1">
                  <c:v>242</c:v>
                </c:pt>
                <c:pt idx="2">
                  <c:v>185</c:v>
                </c:pt>
                <c:pt idx="3">
                  <c:v>192</c:v>
                </c:pt>
                <c:pt idx="4">
                  <c:v>228</c:v>
                </c:pt>
                <c:pt idx="5">
                  <c:v>218</c:v>
                </c:pt>
                <c:pt idx="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B-4D2E-A02A-1456DEDCFFC8}"/>
            </c:ext>
          </c:extLst>
        </c:ser>
        <c:ser>
          <c:idx val="3"/>
          <c:order val="3"/>
          <c:tx>
            <c:strRef>
              <c:f>'Kemiv 04-05'!$J$14</c:f>
              <c:strCache>
                <c:ptCount val="1"/>
                <c:pt idx="0">
                  <c:v>Antal bilar per dygn  &gt; 50 km/tim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'Kemiv 04-05'!$K$10:$Q$10</c:f>
              <c:strCache>
                <c:ptCount val="7"/>
                <c:pt idx="0">
                  <c:v>fre 30/3</c:v>
                </c:pt>
                <c:pt idx="1">
                  <c:v>lör 31/3</c:v>
                </c:pt>
                <c:pt idx="2">
                  <c:v>sön 1/4</c:v>
                </c:pt>
                <c:pt idx="3">
                  <c:v>mån 2/4</c:v>
                </c:pt>
                <c:pt idx="4">
                  <c:v>tis 3/4</c:v>
                </c:pt>
                <c:pt idx="5">
                  <c:v>ons 4/4</c:v>
                </c:pt>
                <c:pt idx="6">
                  <c:v>tor 5/4</c:v>
                </c:pt>
              </c:strCache>
            </c:strRef>
          </c:cat>
          <c:val>
            <c:numRef>
              <c:f>'Kemiv 04-05'!$K$14:$Q$14</c:f>
              <c:numCache>
                <c:formatCode>0</c:formatCode>
                <c:ptCount val="7"/>
                <c:pt idx="0">
                  <c:v>39</c:v>
                </c:pt>
                <c:pt idx="1">
                  <c:v>47</c:v>
                </c:pt>
                <c:pt idx="2">
                  <c:v>36</c:v>
                </c:pt>
                <c:pt idx="3">
                  <c:v>44</c:v>
                </c:pt>
                <c:pt idx="4">
                  <c:v>38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5B-4D2E-A02A-1456DEDC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68256"/>
        <c:axId val="88369792"/>
      </c:barChart>
      <c:catAx>
        <c:axId val="8836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8369792"/>
        <c:crosses val="autoZero"/>
        <c:auto val="1"/>
        <c:lblAlgn val="ctr"/>
        <c:lblOffset val="100"/>
        <c:noMultiLvlLbl val="0"/>
      </c:catAx>
      <c:valAx>
        <c:axId val="88369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8368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82593247273082"/>
          <c:y val="0.32701183121340893"/>
          <c:w val="0.16823075686967698"/>
          <c:h val="0.37469396325459564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609598</xdr:colOff>
      <xdr:row>14</xdr:row>
      <xdr:rowOff>180975</xdr:rowOff>
    </xdr:from>
    <xdr:to>
      <xdr:col>25</xdr:col>
      <xdr:colOff>581024</xdr:colOff>
      <xdr:row>40</xdr:row>
      <xdr:rowOff>142874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44BAFDA-5585-45E7-9087-36FFAFFEF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0.41615</cdr:x>
      <cdr:y>0.02747</cdr:y>
    </cdr:from>
    <cdr:to>
      <cdr:x>0.60603</cdr:x>
      <cdr:y>0.17766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4467224" y="142875"/>
          <a:ext cx="2038350" cy="781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0.34222</cdr:x>
      <cdr:y>0.01828</cdr:y>
    </cdr:from>
    <cdr:to>
      <cdr:x>0.66044</cdr:x>
      <cdr:y>0.20658</cdr:y>
    </cdr:to>
    <cdr:sp macro="" textlink="">
      <cdr:nvSpPr>
        <cdr:cNvPr id="3" name="textruta 1"/>
        <cdr:cNvSpPr txBox="1"/>
      </cdr:nvSpPr>
      <cdr:spPr>
        <a:xfrm xmlns:a="http://schemas.openxmlformats.org/drawingml/2006/main">
          <a:off x="3667126" y="95250"/>
          <a:ext cx="3409949" cy="981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</a:t>
          </a:r>
          <a:r>
            <a:rPr lang="sv-SE" sz="1400" baseline="0"/>
            <a:t> 180302 - 180309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 baseline="0"/>
        </a:p>
        <a:p xmlns:a="http://schemas.openxmlformats.org/drawingml/2006/main">
          <a:r>
            <a:rPr lang="sv-SE" sz="1100" baseline="0"/>
            <a:t>Antal bilar in/ut under mätperioden: 4284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15</xdr:row>
      <xdr:rowOff>9524</xdr:rowOff>
    </xdr:from>
    <xdr:to>
      <xdr:col>24</xdr:col>
      <xdr:colOff>38099</xdr:colOff>
      <xdr:row>41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B19747-C4B1-48DF-98AD-995013AD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0.34355</cdr:x>
      <cdr:y>0.03102</cdr:y>
    </cdr:from>
    <cdr:to>
      <cdr:x>0.64022</cdr:x>
      <cdr:y>0.16788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629026" y="161926"/>
          <a:ext cx="3133725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180309</a:t>
          </a:r>
          <a:r>
            <a:rPr lang="sv-SE" sz="1400" baseline="0"/>
            <a:t> - 180316</a:t>
          </a:r>
          <a:endParaRPr lang="sv-SE" sz="1100" baseline="0"/>
        </a:p>
        <a:p xmlns:a="http://schemas.openxmlformats.org/drawingml/2006/main">
          <a:endParaRPr lang="sv-SE" sz="1100" baseline="0"/>
        </a:p>
        <a:p xmlns:a="http://schemas.openxmlformats.org/drawingml/2006/main">
          <a:r>
            <a:rPr lang="sv-SE" sz="1100" baseline="0"/>
            <a:t>         Antal bilar in/ut under mätperioden: 3993</a:t>
          </a:r>
          <a:endParaRPr lang="sv-SE" sz="14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15</xdr:row>
      <xdr:rowOff>0</xdr:rowOff>
    </xdr:from>
    <xdr:to>
      <xdr:col>24</xdr:col>
      <xdr:colOff>57149</xdr:colOff>
      <xdr:row>41</xdr:row>
      <xdr:rowOff>19051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387BC029-A4D7-40F3-AAAC-60165F1E1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0.34355</cdr:x>
      <cdr:y>0.03102</cdr:y>
    </cdr:from>
    <cdr:to>
      <cdr:x>0.64022</cdr:x>
      <cdr:y>0.16788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629026" y="161926"/>
          <a:ext cx="3133725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180316</a:t>
          </a:r>
          <a:r>
            <a:rPr lang="sv-SE" sz="1400" baseline="0"/>
            <a:t> - 180323</a:t>
          </a:r>
          <a:endParaRPr lang="sv-SE" sz="1100" baseline="0"/>
        </a:p>
        <a:p xmlns:a="http://schemas.openxmlformats.org/drawingml/2006/main">
          <a:endParaRPr lang="sv-SE" sz="1100" baseline="0"/>
        </a:p>
        <a:p xmlns:a="http://schemas.openxmlformats.org/drawingml/2006/main">
          <a:r>
            <a:rPr lang="sv-SE" sz="1100" baseline="0"/>
            <a:t>         Antal bilar in/ut under mätperioden:  4448</a:t>
          </a:r>
        </a:p>
        <a:p xmlns:a="http://schemas.openxmlformats.org/drawingml/2006/main">
          <a:endParaRPr lang="sv-SE" sz="14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15</xdr:row>
      <xdr:rowOff>9525</xdr:rowOff>
    </xdr:from>
    <xdr:to>
      <xdr:col>23</xdr:col>
      <xdr:colOff>561975</xdr:colOff>
      <xdr:row>40</xdr:row>
      <xdr:rowOff>57149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0A7E9B-9BD4-4F25-843E-44F7DDC6C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0.35149</cdr:x>
      <cdr:y>0.02394</cdr:y>
    </cdr:from>
    <cdr:to>
      <cdr:x>0.68541</cdr:x>
      <cdr:y>0.19521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810000" y="123826"/>
          <a:ext cx="3619500" cy="885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180323 - 180329</a:t>
          </a:r>
        </a:p>
        <a:p xmlns:a="http://schemas.openxmlformats.org/drawingml/2006/main">
          <a:endParaRPr lang="sv-SE" sz="1400"/>
        </a:p>
        <a:p xmlns:a="http://schemas.openxmlformats.org/drawingml/2006/main">
          <a:endParaRPr lang="sv-SE" sz="1400"/>
        </a:p>
        <a:p xmlns:a="http://schemas.openxmlformats.org/drawingml/2006/main">
          <a:r>
            <a:rPr lang="sv-SE" sz="1100"/>
            <a:t>       Antal bilar in/ut under mätperioden: 4002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581024</xdr:colOff>
      <xdr:row>19</xdr:row>
      <xdr:rowOff>133348</xdr:rowOff>
    </xdr:from>
    <xdr:to>
      <xdr:col>23</xdr:col>
      <xdr:colOff>571500</xdr:colOff>
      <xdr:row>42</xdr:row>
      <xdr:rowOff>200024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767E4E8-949C-412F-B7B5-AD84245CE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0.29592</cdr:x>
      <cdr:y>0.05198</cdr:y>
    </cdr:from>
    <cdr:to>
      <cdr:x>0.57908</cdr:x>
      <cdr:y>0.20582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314700" y="238126"/>
          <a:ext cx="3171825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180330 - 180405</a:t>
          </a:r>
          <a:endParaRPr lang="sv-SE" sz="1100"/>
        </a:p>
        <a:p xmlns:a="http://schemas.openxmlformats.org/drawingml/2006/main">
          <a:endParaRPr lang="sv-SE" sz="1100"/>
        </a:p>
        <a:p xmlns:a="http://schemas.openxmlformats.org/drawingml/2006/main">
          <a:r>
            <a:rPr lang="sv-SE" sz="1100"/>
            <a:t>        Antal bilar in/ut under mätperioden:  3467</a:t>
          </a:r>
          <a:endParaRPr lang="sv-SE" sz="1400"/>
        </a:p>
        <a:p xmlns:a="http://schemas.openxmlformats.org/drawingml/2006/main">
          <a:endParaRPr lang="sv-SE" sz="1400"/>
        </a:p>
        <a:p xmlns:a="http://schemas.openxmlformats.org/drawingml/2006/main">
          <a:endParaRPr lang="sv-SE" sz="14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581025</xdr:colOff>
      <xdr:row>14</xdr:row>
      <xdr:rowOff>161925</xdr:rowOff>
    </xdr:from>
    <xdr:to>
      <xdr:col>23</xdr:col>
      <xdr:colOff>600074</xdr:colOff>
      <xdr:row>40</xdr:row>
      <xdr:rowOff>161925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EBE7B1B-BAED-4B3E-BE8D-C344FBC45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0.37281</cdr:x>
      <cdr:y>0.01292</cdr:y>
    </cdr:from>
    <cdr:to>
      <cdr:x>0.64912</cdr:x>
      <cdr:y>0.10886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4048127" y="66675"/>
          <a:ext cx="3000375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 baseline="0"/>
            <a:t>Mätplats Kemivägen ( "Stefan" )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r>
            <a:rPr lang="sv-SE" sz="1100"/>
            <a:t>Antal</a:t>
          </a:r>
          <a:r>
            <a:rPr lang="sv-SE" sz="1100" baseline="0"/>
            <a:t> bilar in/ut under perioden:  3773</a:t>
          </a:r>
          <a:endParaRPr lang="sv-SE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0.29075</cdr:x>
      <cdr:y>0.01282</cdr:y>
    </cdr:from>
    <cdr:to>
      <cdr:x>0.6</cdr:x>
      <cdr:y>0.15568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143251" y="66675"/>
          <a:ext cx="3343275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180406 - 180412</a:t>
          </a:r>
        </a:p>
        <a:p xmlns:a="http://schemas.openxmlformats.org/drawingml/2006/main">
          <a:endParaRPr lang="sv-SE" sz="1400"/>
        </a:p>
        <a:p xmlns:a="http://schemas.openxmlformats.org/drawingml/2006/main">
          <a:endParaRPr lang="sv-SE" sz="1100"/>
        </a:p>
        <a:p xmlns:a="http://schemas.openxmlformats.org/drawingml/2006/main">
          <a:r>
            <a:rPr lang="sv-SE" sz="1100"/>
            <a:t>      Antal bilar in/ut under mätperioden:  4563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581024</xdr:colOff>
      <xdr:row>15</xdr:row>
      <xdr:rowOff>0</xdr:rowOff>
    </xdr:from>
    <xdr:to>
      <xdr:col>24</xdr:col>
      <xdr:colOff>19050</xdr:colOff>
      <xdr:row>40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4AEC3EB-CF2A-4DD9-BE09-462665892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0.30187</cdr:x>
      <cdr:y>0.03295</cdr:y>
    </cdr:from>
    <cdr:to>
      <cdr:x>0.58034</cdr:x>
      <cdr:y>0.12791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686176" y="161925"/>
          <a:ext cx="340042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</a:t>
          </a:r>
          <a:r>
            <a:rPr lang="sv-SE" sz="1400" baseline="0"/>
            <a:t>  180209 - 180216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r>
            <a:rPr lang="sv-SE" sz="1100" baseline="0"/>
            <a:t>Antal bilar in/ut under mätperioden: 4062</a:t>
          </a:r>
          <a:endParaRPr lang="sv-SE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514351</xdr:colOff>
      <xdr:row>15</xdr:row>
      <xdr:rowOff>114301</xdr:rowOff>
    </xdr:from>
    <xdr:to>
      <xdr:col>23</xdr:col>
      <xdr:colOff>552451</xdr:colOff>
      <xdr:row>41</xdr:row>
      <xdr:rowOff>114301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74B232-4F9A-4C64-ACF9-1B5A2C1F1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0.34238</cdr:x>
      <cdr:y>0.01599</cdr:y>
    </cdr:from>
    <cdr:to>
      <cdr:x>0.64623</cdr:x>
      <cdr:y>0.1794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724277" y="85726"/>
          <a:ext cx="3305174" cy="876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 180216 - 180223</a:t>
          </a:r>
        </a:p>
        <a:p xmlns:a="http://schemas.openxmlformats.org/drawingml/2006/main">
          <a:endParaRPr lang="sv-SE" sz="1400"/>
        </a:p>
        <a:p xmlns:a="http://schemas.openxmlformats.org/drawingml/2006/main">
          <a:endParaRPr lang="sv-SE" sz="1400"/>
        </a:p>
        <a:p xmlns:a="http://schemas.openxmlformats.org/drawingml/2006/main">
          <a:r>
            <a:rPr lang="sv-SE" sz="1100"/>
            <a:t>Antal bilar in/ut under  mätperioden: 3623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</xdr:colOff>
      <xdr:row>15</xdr:row>
      <xdr:rowOff>9524</xdr:rowOff>
    </xdr:from>
    <xdr:to>
      <xdr:col>23</xdr:col>
      <xdr:colOff>581024</xdr:colOff>
      <xdr:row>41</xdr:row>
      <xdr:rowOff>19049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9FE510-69D0-49BA-8843-6CF523FCE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0.34222</cdr:x>
      <cdr:y>0.01828</cdr:y>
    </cdr:from>
    <cdr:to>
      <cdr:x>0.66044</cdr:x>
      <cdr:y>0.20658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667126" y="95250"/>
          <a:ext cx="3409949" cy="981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v-SE" sz="1400"/>
            <a:t>Mätplats Kemivägen</a:t>
          </a:r>
          <a:r>
            <a:rPr lang="sv-SE" sz="1400" baseline="0"/>
            <a:t> 180223 - 180302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 baseline="0"/>
        </a:p>
        <a:p xmlns:a="http://schemas.openxmlformats.org/drawingml/2006/main">
          <a:r>
            <a:rPr lang="sv-SE" sz="1100" baseline="0"/>
            <a:t>Antal bilar in/ut under mätperioden: 4087</a:t>
          </a:r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 baseline="0"/>
        </a:p>
        <a:p xmlns:a="http://schemas.openxmlformats.org/drawingml/2006/main">
          <a:endParaRPr lang="sv-SE" sz="14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19051</xdr:colOff>
      <xdr:row>15</xdr:row>
      <xdr:rowOff>28575</xdr:rowOff>
    </xdr:from>
    <xdr:to>
      <xdr:col>24</xdr:col>
      <xdr:colOff>19050</xdr:colOff>
      <xdr:row>41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FFD75D5-0257-425A-AEFF-3AC831F80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28;tpunkt%20Stefan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miv 01-12"/>
      <sheetName val="Kemiv 02-16"/>
      <sheetName val="Kemiv 02-23"/>
      <sheetName val="Kemiv 03-02"/>
      <sheetName val="Kemiv 03-09"/>
      <sheetName val="Kemiv 03-16"/>
      <sheetName val="Kemiv 03-23"/>
      <sheetName val="Kemiv 03-29"/>
      <sheetName val="Kemiv 04-05"/>
      <sheetName val="Kemiv 04-12"/>
      <sheetName val="Idrottsv 04-22"/>
      <sheetName val="Idrottsv 04-29"/>
      <sheetName val="Idrottsv 05-06"/>
      <sheetName val="Idrottsv 05-13"/>
      <sheetName val="Trastv 05-27"/>
      <sheetName val="Trastv 06-03"/>
      <sheetName val="Trastv 06-10"/>
      <sheetName val="Trastv 06-17"/>
      <sheetName val="Trastv 06-24"/>
      <sheetName val="Trastv 07-01"/>
      <sheetName val="Trastv  v. 27"/>
      <sheetName val="Trastv v. 28"/>
      <sheetName val="Trastv v. 29"/>
      <sheetName val="Trastv v. 30"/>
      <sheetName val="Trastv v. 31"/>
      <sheetName val="Trastv v. 32"/>
      <sheetName val="Trastv v. 33"/>
      <sheetName val="Trastv v. 34"/>
      <sheetName val="Trastv v. 35"/>
      <sheetName val="Trastv v. 36"/>
      <sheetName val="Trastv v. 37"/>
      <sheetName val="Trastv v. 38"/>
      <sheetName val="Trastv v. 39"/>
      <sheetName val="Trastv v. 40"/>
      <sheetName val="Trastv v. 41"/>
      <sheetName val="Trastv v. 42"/>
      <sheetName val="Trastv v. 43"/>
    </sheetNames>
    <sheetDataSet>
      <sheetData sheetId="0">
        <row r="10">
          <cell r="K10" t="str">
            <v>fre 5/1</v>
          </cell>
          <cell r="L10" t="str">
            <v>lör 6/1</v>
          </cell>
          <cell r="M10" t="str">
            <v>sön 7/1</v>
          </cell>
          <cell r="N10" t="str">
            <v>må 8/1</v>
          </cell>
          <cell r="O10" t="str">
            <v>tis 9/1</v>
          </cell>
          <cell r="P10" t="str">
            <v>ons 10/1</v>
          </cell>
          <cell r="Q10" t="str">
            <v>tor 11/1</v>
          </cell>
          <cell r="R10" t="str">
            <v>fre 12/1</v>
          </cell>
        </row>
        <row r="11">
          <cell r="K11">
            <v>464</v>
          </cell>
          <cell r="L11">
            <v>384</v>
          </cell>
          <cell r="M11">
            <v>367</v>
          </cell>
          <cell r="N11">
            <v>638</v>
          </cell>
          <cell r="O11">
            <v>629</v>
          </cell>
          <cell r="P11">
            <v>491</v>
          </cell>
          <cell r="Q11">
            <v>622</v>
          </cell>
          <cell r="R11">
            <v>178</v>
          </cell>
        </row>
        <row r="12">
          <cell r="K12">
            <v>346</v>
          </cell>
          <cell r="L12">
            <v>253</v>
          </cell>
          <cell r="M12">
            <v>235</v>
          </cell>
          <cell r="N12">
            <v>406</v>
          </cell>
          <cell r="O12">
            <v>383</v>
          </cell>
          <cell r="P12">
            <v>324</v>
          </cell>
          <cell r="Q12">
            <v>396</v>
          </cell>
          <cell r="R12">
            <v>107</v>
          </cell>
        </row>
        <row r="13">
          <cell r="K13">
            <v>216</v>
          </cell>
          <cell r="L13">
            <v>220</v>
          </cell>
          <cell r="M13">
            <v>206</v>
          </cell>
          <cell r="N13">
            <v>255</v>
          </cell>
          <cell r="O13">
            <v>238</v>
          </cell>
          <cell r="P13">
            <v>196</v>
          </cell>
          <cell r="Q13">
            <v>240</v>
          </cell>
          <cell r="R13">
            <v>75</v>
          </cell>
        </row>
        <row r="14">
          <cell r="K14">
            <v>24</v>
          </cell>
          <cell r="L14">
            <v>58</v>
          </cell>
          <cell r="M14">
            <v>39</v>
          </cell>
          <cell r="N14">
            <v>45</v>
          </cell>
          <cell r="O14">
            <v>31</v>
          </cell>
          <cell r="P14">
            <v>25</v>
          </cell>
          <cell r="Q14">
            <v>27</v>
          </cell>
          <cell r="R14">
            <v>15</v>
          </cell>
        </row>
      </sheetData>
      <sheetData sheetId="1">
        <row r="10">
          <cell r="K10" t="str">
            <v>fre 9/2</v>
          </cell>
          <cell r="L10" t="str">
            <v>lör 10/2</v>
          </cell>
          <cell r="M10" t="str">
            <v>sön 11/2</v>
          </cell>
          <cell r="N10" t="str">
            <v>mån 12/2</v>
          </cell>
          <cell r="O10" t="str">
            <v>tis 13/2</v>
          </cell>
          <cell r="P10" t="str">
            <v>ons 14/2</v>
          </cell>
          <cell r="Q10" t="str">
            <v>tor 15/2</v>
          </cell>
          <cell r="R10" t="str">
            <v>fre 16/2</v>
          </cell>
        </row>
        <row r="11">
          <cell r="K11">
            <v>458</v>
          </cell>
          <cell r="L11">
            <v>449</v>
          </cell>
          <cell r="M11">
            <v>373</v>
          </cell>
          <cell r="N11">
            <v>669</v>
          </cell>
          <cell r="O11">
            <v>622</v>
          </cell>
          <cell r="P11">
            <v>614</v>
          </cell>
          <cell r="Q11">
            <v>656</v>
          </cell>
          <cell r="R11">
            <v>221</v>
          </cell>
        </row>
        <row r="12">
          <cell r="K12">
            <v>286</v>
          </cell>
          <cell r="L12">
            <v>317</v>
          </cell>
          <cell r="M12">
            <v>261</v>
          </cell>
          <cell r="N12">
            <v>415</v>
          </cell>
          <cell r="O12">
            <v>381</v>
          </cell>
          <cell r="P12">
            <v>417</v>
          </cell>
          <cell r="Q12">
            <v>418</v>
          </cell>
          <cell r="R12">
            <v>156</v>
          </cell>
        </row>
        <row r="13">
          <cell r="K13">
            <v>173</v>
          </cell>
          <cell r="L13">
            <v>282</v>
          </cell>
          <cell r="M13">
            <v>230</v>
          </cell>
          <cell r="N13">
            <v>261</v>
          </cell>
          <cell r="O13">
            <v>257</v>
          </cell>
          <cell r="P13">
            <v>251</v>
          </cell>
          <cell r="Q13">
            <v>265</v>
          </cell>
          <cell r="R13">
            <v>98</v>
          </cell>
        </row>
        <row r="14">
          <cell r="K14">
            <v>29</v>
          </cell>
          <cell r="L14">
            <v>64</v>
          </cell>
          <cell r="M14">
            <v>29</v>
          </cell>
          <cell r="N14">
            <v>30</v>
          </cell>
          <cell r="O14">
            <v>23</v>
          </cell>
          <cell r="P14">
            <v>35</v>
          </cell>
          <cell r="Q14">
            <v>33</v>
          </cell>
          <cell r="R14">
            <v>5</v>
          </cell>
        </row>
      </sheetData>
      <sheetData sheetId="2">
        <row r="10">
          <cell r="K10" t="str">
            <v>fre 16/2</v>
          </cell>
          <cell r="L10" t="str">
            <v>lör 17/2</v>
          </cell>
          <cell r="M10" t="str">
            <v>sön 18/2</v>
          </cell>
          <cell r="N10" t="str">
            <v>mån 19/2</v>
          </cell>
          <cell r="O10" t="str">
            <v>tis 20/2</v>
          </cell>
          <cell r="P10" t="str">
            <v>ons 21/2</v>
          </cell>
          <cell r="Q10" t="str">
            <v>tor 22/2</v>
          </cell>
          <cell r="R10" t="str">
            <v>fre 23/2</v>
          </cell>
        </row>
        <row r="11">
          <cell r="K11">
            <v>390</v>
          </cell>
          <cell r="L11">
            <v>402</v>
          </cell>
          <cell r="M11">
            <v>376</v>
          </cell>
          <cell r="N11">
            <v>534</v>
          </cell>
          <cell r="O11">
            <v>593</v>
          </cell>
          <cell r="P11">
            <v>569</v>
          </cell>
          <cell r="Q11">
            <v>621</v>
          </cell>
          <cell r="R11">
            <v>138</v>
          </cell>
        </row>
        <row r="12">
          <cell r="K12">
            <v>284</v>
          </cell>
          <cell r="L12">
            <v>264</v>
          </cell>
          <cell r="M12">
            <v>238</v>
          </cell>
          <cell r="N12">
            <v>343</v>
          </cell>
          <cell r="O12">
            <v>359</v>
          </cell>
          <cell r="P12">
            <v>349</v>
          </cell>
          <cell r="Q12">
            <v>382</v>
          </cell>
          <cell r="R12">
            <v>85</v>
          </cell>
        </row>
        <row r="13">
          <cell r="K13">
            <v>178</v>
          </cell>
          <cell r="L13">
            <v>194</v>
          </cell>
          <cell r="M13">
            <v>189</v>
          </cell>
          <cell r="N13">
            <v>207</v>
          </cell>
          <cell r="O13">
            <v>227</v>
          </cell>
          <cell r="P13">
            <v>232</v>
          </cell>
          <cell r="Q13">
            <v>225</v>
          </cell>
          <cell r="R13">
            <v>56</v>
          </cell>
        </row>
        <row r="14">
          <cell r="K14">
            <v>10</v>
          </cell>
          <cell r="L14">
            <v>8</v>
          </cell>
          <cell r="M14">
            <v>27</v>
          </cell>
          <cell r="N14">
            <v>18</v>
          </cell>
          <cell r="O14">
            <v>28</v>
          </cell>
          <cell r="P14">
            <v>34</v>
          </cell>
          <cell r="Q14">
            <v>22</v>
          </cell>
          <cell r="R14">
            <v>8</v>
          </cell>
        </row>
      </sheetData>
      <sheetData sheetId="3">
        <row r="10">
          <cell r="K10" t="str">
            <v>fre 23/2</v>
          </cell>
          <cell r="L10" t="str">
            <v>lör 24/2</v>
          </cell>
          <cell r="M10" t="str">
            <v>sön 25/2</v>
          </cell>
          <cell r="N10" t="str">
            <v>mån 26/2</v>
          </cell>
          <cell r="O10" t="str">
            <v>tis 27/2</v>
          </cell>
          <cell r="P10" t="str">
            <v>ons 28/2</v>
          </cell>
          <cell r="Q10" t="str">
            <v>tor 1/3</v>
          </cell>
          <cell r="R10" t="str">
            <v>fre 2/3</v>
          </cell>
        </row>
        <row r="11">
          <cell r="J11" t="str">
            <v>Antal bilar per dygn</v>
          </cell>
          <cell r="K11">
            <v>416</v>
          </cell>
          <cell r="L11">
            <v>414</v>
          </cell>
          <cell r="M11">
            <v>412</v>
          </cell>
          <cell r="N11">
            <v>639</v>
          </cell>
          <cell r="O11">
            <v>664</v>
          </cell>
          <cell r="P11">
            <v>690</v>
          </cell>
          <cell r="Q11">
            <v>638</v>
          </cell>
          <cell r="R11">
            <v>214</v>
          </cell>
        </row>
        <row r="12">
          <cell r="J12" t="str">
            <v>Antal bilar 07 - 17</v>
          </cell>
          <cell r="K12">
            <v>282</v>
          </cell>
          <cell r="L12">
            <v>289</v>
          </cell>
          <cell r="M12">
            <v>261</v>
          </cell>
          <cell r="N12">
            <v>390</v>
          </cell>
          <cell r="O12">
            <v>458</v>
          </cell>
          <cell r="P12">
            <v>480</v>
          </cell>
          <cell r="Q12">
            <v>431</v>
          </cell>
          <cell r="R12">
            <v>146</v>
          </cell>
        </row>
        <row r="13">
          <cell r="J13" t="str">
            <v>Antal bilar 07 - 17   &gt; 30 km/tim</v>
          </cell>
          <cell r="K13">
            <v>193</v>
          </cell>
          <cell r="L13">
            <v>239</v>
          </cell>
          <cell r="M13">
            <v>217</v>
          </cell>
          <cell r="N13">
            <v>244</v>
          </cell>
          <cell r="O13">
            <v>263</v>
          </cell>
          <cell r="P13">
            <v>239</v>
          </cell>
          <cell r="Q13">
            <v>225</v>
          </cell>
          <cell r="R13">
            <v>78</v>
          </cell>
        </row>
        <row r="14">
          <cell r="J14" t="str">
            <v>Antal bilar per dygn  &gt; 50 km/tim</v>
          </cell>
          <cell r="K14">
            <v>23</v>
          </cell>
          <cell r="L14">
            <v>37</v>
          </cell>
          <cell r="M14">
            <v>26</v>
          </cell>
          <cell r="N14">
            <v>16</v>
          </cell>
          <cell r="O14">
            <v>4</v>
          </cell>
          <cell r="P14">
            <v>1</v>
          </cell>
          <cell r="Q14">
            <v>5</v>
          </cell>
          <cell r="R14">
            <v>0</v>
          </cell>
        </row>
      </sheetData>
      <sheetData sheetId="4">
        <row r="10">
          <cell r="K10" t="str">
            <v>fre 2/3</v>
          </cell>
          <cell r="L10" t="str">
            <v>lör 3/3</v>
          </cell>
          <cell r="M10" t="str">
            <v>sön 4/3</v>
          </cell>
          <cell r="N10" t="str">
            <v>mån 5/3</v>
          </cell>
          <cell r="O10" t="str">
            <v>tis 6/3</v>
          </cell>
          <cell r="P10" t="str">
            <v>ons 7/3</v>
          </cell>
          <cell r="Q10" t="str">
            <v>tor 8/3</v>
          </cell>
          <cell r="R10" t="str">
            <v>fre 9/3</v>
          </cell>
        </row>
        <row r="11">
          <cell r="J11" t="str">
            <v>Antal bilar per dygn</v>
          </cell>
          <cell r="K11">
            <v>460</v>
          </cell>
          <cell r="L11">
            <v>503</v>
          </cell>
          <cell r="M11">
            <v>428</v>
          </cell>
          <cell r="N11">
            <v>674</v>
          </cell>
          <cell r="O11">
            <v>689</v>
          </cell>
          <cell r="P11">
            <v>715</v>
          </cell>
          <cell r="Q11">
            <v>663</v>
          </cell>
          <cell r="R11">
            <v>152</v>
          </cell>
        </row>
        <row r="12">
          <cell r="J12" t="str">
            <v>Antal bilar 07 - 17</v>
          </cell>
          <cell r="K12">
            <v>303</v>
          </cell>
          <cell r="L12">
            <v>340</v>
          </cell>
          <cell r="M12">
            <v>283</v>
          </cell>
          <cell r="N12">
            <v>436</v>
          </cell>
          <cell r="O12">
            <v>458</v>
          </cell>
          <cell r="P12">
            <v>448</v>
          </cell>
          <cell r="Q12">
            <v>401</v>
          </cell>
          <cell r="R12">
            <v>101</v>
          </cell>
        </row>
        <row r="13">
          <cell r="J13" t="str">
            <v>Antal bilar 07 - 17   &gt; 30 km/tim</v>
          </cell>
          <cell r="K13">
            <v>166</v>
          </cell>
          <cell r="L13">
            <v>254</v>
          </cell>
          <cell r="M13">
            <v>212</v>
          </cell>
          <cell r="N13">
            <v>240</v>
          </cell>
          <cell r="O13">
            <v>255</v>
          </cell>
          <cell r="P13">
            <v>279</v>
          </cell>
          <cell r="Q13">
            <v>247</v>
          </cell>
          <cell r="R13">
            <v>57</v>
          </cell>
        </row>
        <row r="14">
          <cell r="J14" t="str">
            <v>Antal bilar per dygn  &gt; 50 km/tim</v>
          </cell>
          <cell r="K14">
            <v>6</v>
          </cell>
          <cell r="L14">
            <v>15</v>
          </cell>
          <cell r="M14">
            <v>10</v>
          </cell>
          <cell r="N14">
            <v>3</v>
          </cell>
          <cell r="O14">
            <v>18</v>
          </cell>
          <cell r="P14">
            <v>18</v>
          </cell>
          <cell r="Q14">
            <v>15</v>
          </cell>
          <cell r="R14">
            <v>7</v>
          </cell>
        </row>
      </sheetData>
      <sheetData sheetId="5">
        <row r="10">
          <cell r="K10" t="str">
            <v>fre 9/3</v>
          </cell>
          <cell r="L10" t="str">
            <v>lör 10/3</v>
          </cell>
          <cell r="M10" t="str">
            <v>sön 11/3</v>
          </cell>
          <cell r="N10" t="str">
            <v>mån 12/3</v>
          </cell>
          <cell r="O10" t="str">
            <v>tis 13/3</v>
          </cell>
          <cell r="P10" t="str">
            <v>ons 14/3</v>
          </cell>
          <cell r="Q10" t="str">
            <v>tor 15/3</v>
          </cell>
          <cell r="R10" t="str">
            <v>fre 16/3</v>
          </cell>
        </row>
        <row r="11">
          <cell r="J11" t="str">
            <v>Antal bilar per dygn</v>
          </cell>
          <cell r="K11">
            <v>393</v>
          </cell>
          <cell r="L11">
            <v>473</v>
          </cell>
          <cell r="M11">
            <v>343</v>
          </cell>
          <cell r="N11">
            <v>631</v>
          </cell>
          <cell r="O11">
            <v>625</v>
          </cell>
          <cell r="P11">
            <v>682</v>
          </cell>
          <cell r="Q11">
            <v>668</v>
          </cell>
          <cell r="R11">
            <v>178</v>
          </cell>
        </row>
        <row r="12">
          <cell r="J12" t="str">
            <v>Antal bilar 07 - 17</v>
          </cell>
          <cell r="K12">
            <v>262</v>
          </cell>
          <cell r="L12">
            <v>329</v>
          </cell>
          <cell r="M12">
            <v>234</v>
          </cell>
          <cell r="N12">
            <v>409</v>
          </cell>
          <cell r="O12">
            <v>398</v>
          </cell>
          <cell r="P12">
            <v>423</v>
          </cell>
          <cell r="Q12">
            <v>409</v>
          </cell>
          <cell r="R12">
            <v>115</v>
          </cell>
        </row>
        <row r="13">
          <cell r="J13" t="str">
            <v>Antal bilar 07 - 17   &gt; 30 km/tim</v>
          </cell>
          <cell r="K13">
            <v>154</v>
          </cell>
          <cell r="L13">
            <v>280</v>
          </cell>
          <cell r="M13">
            <v>202</v>
          </cell>
          <cell r="N13">
            <v>257</v>
          </cell>
          <cell r="O13">
            <v>264</v>
          </cell>
          <cell r="P13">
            <v>273</v>
          </cell>
          <cell r="Q13">
            <v>270</v>
          </cell>
          <cell r="R13">
            <v>81</v>
          </cell>
        </row>
        <row r="14">
          <cell r="J14" t="str">
            <v>Antal bilar per dygn  &gt; 50 km/tim</v>
          </cell>
          <cell r="K14">
            <v>19</v>
          </cell>
          <cell r="L14">
            <v>37</v>
          </cell>
          <cell r="M14">
            <v>32</v>
          </cell>
          <cell r="N14">
            <v>39</v>
          </cell>
          <cell r="O14">
            <v>33</v>
          </cell>
          <cell r="P14">
            <v>48</v>
          </cell>
          <cell r="Q14">
            <v>64</v>
          </cell>
          <cell r="R14">
            <v>10</v>
          </cell>
        </row>
      </sheetData>
      <sheetData sheetId="6">
        <row r="10">
          <cell r="K10" t="str">
            <v>fre 16/3</v>
          </cell>
          <cell r="L10" t="str">
            <v>lör 17/3</v>
          </cell>
          <cell r="M10" t="str">
            <v>sön 18/3</v>
          </cell>
          <cell r="N10" t="str">
            <v>mån 19/3</v>
          </cell>
          <cell r="O10" t="str">
            <v>tis 20/3</v>
          </cell>
          <cell r="P10" t="str">
            <v>ons 21/3</v>
          </cell>
          <cell r="Q10" t="str">
            <v>tor 22/3</v>
          </cell>
          <cell r="R10" t="str">
            <v>fre 23/3</v>
          </cell>
        </row>
        <row r="11">
          <cell r="J11" t="str">
            <v>Antal bilar per dygn</v>
          </cell>
          <cell r="K11">
            <v>485</v>
          </cell>
          <cell r="L11">
            <v>528</v>
          </cell>
          <cell r="M11">
            <v>487</v>
          </cell>
          <cell r="N11">
            <v>686</v>
          </cell>
          <cell r="O11">
            <v>686</v>
          </cell>
          <cell r="P11">
            <v>698</v>
          </cell>
          <cell r="Q11">
            <v>681</v>
          </cell>
          <cell r="R11">
            <v>197</v>
          </cell>
        </row>
        <row r="12">
          <cell r="K12">
            <v>322</v>
          </cell>
          <cell r="L12">
            <v>373</v>
          </cell>
          <cell r="M12">
            <v>342</v>
          </cell>
          <cell r="N12">
            <v>410</v>
          </cell>
          <cell r="O12">
            <v>447</v>
          </cell>
          <cell r="P12">
            <v>446</v>
          </cell>
          <cell r="Q12">
            <v>456</v>
          </cell>
          <cell r="R12">
            <v>129</v>
          </cell>
        </row>
        <row r="13">
          <cell r="K13">
            <v>209</v>
          </cell>
          <cell r="L13">
            <v>339</v>
          </cell>
          <cell r="M13">
            <v>279</v>
          </cell>
          <cell r="N13">
            <v>277</v>
          </cell>
          <cell r="O13">
            <v>289</v>
          </cell>
          <cell r="P13">
            <v>289</v>
          </cell>
          <cell r="Q13">
            <v>296</v>
          </cell>
          <cell r="R13">
            <v>99</v>
          </cell>
        </row>
        <row r="14">
          <cell r="K14">
            <v>31</v>
          </cell>
          <cell r="L14">
            <v>51</v>
          </cell>
          <cell r="M14">
            <v>37</v>
          </cell>
          <cell r="N14">
            <v>47</v>
          </cell>
          <cell r="O14">
            <v>32</v>
          </cell>
          <cell r="P14">
            <v>46</v>
          </cell>
          <cell r="Q14">
            <v>36</v>
          </cell>
          <cell r="R14">
            <v>14</v>
          </cell>
        </row>
      </sheetData>
      <sheetData sheetId="7">
        <row r="10">
          <cell r="K10" t="str">
            <v>fre 23/3</v>
          </cell>
          <cell r="L10" t="str">
            <v>lör 24/3</v>
          </cell>
          <cell r="M10" t="str">
            <v>sön 25/3</v>
          </cell>
          <cell r="N10" t="str">
            <v>mån 26/3</v>
          </cell>
          <cell r="O10" t="str">
            <v>tis 27/3</v>
          </cell>
          <cell r="P10" t="str">
            <v>ons 28/3</v>
          </cell>
          <cell r="Q10" t="str">
            <v>tor 29/3</v>
          </cell>
        </row>
        <row r="11">
          <cell r="J11" t="str">
            <v>Antal bilar per dygn</v>
          </cell>
          <cell r="K11">
            <v>730</v>
          </cell>
          <cell r="L11">
            <v>544</v>
          </cell>
          <cell r="M11">
            <v>472</v>
          </cell>
          <cell r="N11">
            <v>747</v>
          </cell>
          <cell r="O11">
            <v>669</v>
          </cell>
          <cell r="P11">
            <v>698</v>
          </cell>
          <cell r="Q11">
            <v>142</v>
          </cell>
        </row>
        <row r="12">
          <cell r="J12" t="str">
            <v>Antal bilar 07 - 17</v>
          </cell>
          <cell r="K12">
            <v>477</v>
          </cell>
          <cell r="L12">
            <v>387</v>
          </cell>
          <cell r="M12">
            <v>282</v>
          </cell>
          <cell r="N12">
            <v>447</v>
          </cell>
          <cell r="O12">
            <v>443</v>
          </cell>
          <cell r="P12">
            <v>454</v>
          </cell>
          <cell r="Q12">
            <v>83</v>
          </cell>
        </row>
        <row r="13">
          <cell r="J13" t="str">
            <v>Antal bilar 07 - 17   &gt; 30 km/tim</v>
          </cell>
          <cell r="K13">
            <v>308</v>
          </cell>
          <cell r="L13">
            <v>357</v>
          </cell>
          <cell r="M13">
            <v>244</v>
          </cell>
          <cell r="N13">
            <v>292</v>
          </cell>
          <cell r="O13">
            <v>291</v>
          </cell>
          <cell r="P13">
            <v>306</v>
          </cell>
          <cell r="Q13">
            <v>61</v>
          </cell>
        </row>
        <row r="14">
          <cell r="J14" t="str">
            <v>Antal bilar per dygn  &gt; 50 km/tim</v>
          </cell>
          <cell r="K14">
            <v>47</v>
          </cell>
          <cell r="L14">
            <v>71</v>
          </cell>
          <cell r="M14">
            <v>68</v>
          </cell>
          <cell r="N14">
            <v>62</v>
          </cell>
          <cell r="O14">
            <v>38</v>
          </cell>
          <cell r="P14">
            <v>50</v>
          </cell>
          <cell r="Q14">
            <v>20</v>
          </cell>
        </row>
      </sheetData>
      <sheetData sheetId="8">
        <row r="10">
          <cell r="K10" t="str">
            <v>fre 30/3</v>
          </cell>
          <cell r="L10" t="str">
            <v>lör 31/3</v>
          </cell>
          <cell r="M10" t="str">
            <v>sön 1/4</v>
          </cell>
          <cell r="N10" t="str">
            <v>mån 2/4</v>
          </cell>
          <cell r="O10" t="str">
            <v>tis 3/4</v>
          </cell>
          <cell r="P10" t="str">
            <v>ons 4/4</v>
          </cell>
          <cell r="Q10" t="str">
            <v>tor 5/4</v>
          </cell>
        </row>
        <row r="11">
          <cell r="J11" t="str">
            <v>Antal bilar per dygn</v>
          </cell>
          <cell r="K11">
            <v>420</v>
          </cell>
          <cell r="L11">
            <v>421</v>
          </cell>
          <cell r="M11">
            <v>343</v>
          </cell>
          <cell r="N11">
            <v>411</v>
          </cell>
          <cell r="O11">
            <v>583</v>
          </cell>
          <cell r="P11">
            <v>603</v>
          </cell>
          <cell r="Q11">
            <v>686</v>
          </cell>
        </row>
        <row r="12">
          <cell r="J12" t="str">
            <v>Antal bilar 07 - 17</v>
          </cell>
          <cell r="K12">
            <v>277</v>
          </cell>
          <cell r="L12">
            <v>302</v>
          </cell>
          <cell r="M12">
            <v>222</v>
          </cell>
          <cell r="N12">
            <v>245</v>
          </cell>
          <cell r="O12">
            <v>365</v>
          </cell>
          <cell r="P12">
            <v>340</v>
          </cell>
          <cell r="Q12">
            <v>430</v>
          </cell>
        </row>
        <row r="13">
          <cell r="J13" t="str">
            <v>Antal bilar 07 - 17   &gt; 30 km/tim</v>
          </cell>
          <cell r="K13">
            <v>221</v>
          </cell>
          <cell r="L13">
            <v>242</v>
          </cell>
          <cell r="M13">
            <v>185</v>
          </cell>
          <cell r="N13">
            <v>192</v>
          </cell>
          <cell r="O13">
            <v>228</v>
          </cell>
          <cell r="P13">
            <v>218</v>
          </cell>
          <cell r="Q13">
            <v>254</v>
          </cell>
        </row>
        <row r="14">
          <cell r="J14" t="str">
            <v>Antal bilar per dygn  &gt; 50 km/tim</v>
          </cell>
          <cell r="K14">
            <v>39</v>
          </cell>
          <cell r="L14">
            <v>47</v>
          </cell>
          <cell r="M14">
            <v>36</v>
          </cell>
          <cell r="N14">
            <v>44</v>
          </cell>
          <cell r="O14">
            <v>38</v>
          </cell>
          <cell r="P14">
            <v>50</v>
          </cell>
          <cell r="Q14">
            <v>49</v>
          </cell>
        </row>
      </sheetData>
      <sheetData sheetId="9">
        <row r="10">
          <cell r="K10" t="str">
            <v>fre 6/4</v>
          </cell>
          <cell r="L10" t="str">
            <v>lör 7/4</v>
          </cell>
          <cell r="M10" t="str">
            <v>sön 8/4</v>
          </cell>
          <cell r="N10" t="str">
            <v>mån 9/4</v>
          </cell>
          <cell r="O10" t="str">
            <v>tis 10/4</v>
          </cell>
          <cell r="P10" t="str">
            <v>ons 11/4</v>
          </cell>
          <cell r="Q10" t="str">
            <v>tor 12/4</v>
          </cell>
        </row>
        <row r="11">
          <cell r="J11" t="str">
            <v>Antal bilar per dygn</v>
          </cell>
          <cell r="K11">
            <v>635</v>
          </cell>
          <cell r="L11">
            <v>548</v>
          </cell>
          <cell r="M11">
            <v>479</v>
          </cell>
          <cell r="N11">
            <v>720</v>
          </cell>
          <cell r="O11">
            <v>725</v>
          </cell>
          <cell r="P11">
            <v>738</v>
          </cell>
          <cell r="Q11">
            <v>718</v>
          </cell>
        </row>
        <row r="12">
          <cell r="J12" t="str">
            <v>Antal bilar 07 - 17</v>
          </cell>
          <cell r="K12">
            <v>412</v>
          </cell>
          <cell r="L12">
            <v>365</v>
          </cell>
          <cell r="M12">
            <v>305</v>
          </cell>
          <cell r="N12">
            <v>468</v>
          </cell>
          <cell r="O12">
            <v>480</v>
          </cell>
          <cell r="P12">
            <v>471</v>
          </cell>
          <cell r="Q12">
            <v>439</v>
          </cell>
        </row>
        <row r="13">
          <cell r="J13" t="str">
            <v>Antal bilar 07 - 17   &gt; 30 km/tim</v>
          </cell>
          <cell r="K13">
            <v>276</v>
          </cell>
          <cell r="L13">
            <v>331</v>
          </cell>
          <cell r="M13">
            <v>260</v>
          </cell>
          <cell r="N13">
            <v>295</v>
          </cell>
          <cell r="O13">
            <v>303</v>
          </cell>
          <cell r="P13">
            <v>311</v>
          </cell>
          <cell r="Q13">
            <v>274</v>
          </cell>
        </row>
        <row r="14">
          <cell r="J14" t="str">
            <v>Antal bilar per dygn  &gt; 50 km/tim</v>
          </cell>
          <cell r="K14">
            <v>49</v>
          </cell>
          <cell r="L14">
            <v>79</v>
          </cell>
          <cell r="M14">
            <v>57</v>
          </cell>
          <cell r="N14">
            <v>58</v>
          </cell>
          <cell r="O14">
            <v>69</v>
          </cell>
          <cell r="P14">
            <v>57</v>
          </cell>
          <cell r="Q14">
            <v>72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1D181-0E86-4C17-AA60-4111AD17721D}">
  <dimension ref="C4:Y3779"/>
  <sheetViews>
    <sheetView tabSelected="1" workbookViewId="0"/>
  </sheetViews>
  <sheetFormatPr defaultRowHeight="14.4" x14ac:dyDescent="0.3"/>
  <cols>
    <col min="3" max="3" width="12.6640625" customWidth="1"/>
    <col min="4" max="4" width="9.109375" customWidth="1"/>
    <col min="5" max="5" width="11.44140625" customWidth="1"/>
    <col min="6" max="6" width="10.88671875" customWidth="1"/>
    <col min="7" max="7" width="11.109375" customWidth="1"/>
    <col min="10" max="10" width="29.109375" customWidth="1"/>
    <col min="11" max="13" width="8.44140625" customWidth="1"/>
    <col min="14" max="14" width="8.33203125" customWidth="1"/>
  </cols>
  <sheetData>
    <row r="4" spans="3:25" x14ac:dyDescent="0.3"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</row>
    <row r="5" spans="3:25" x14ac:dyDescent="0.3">
      <c r="C5" s="1" t="s">
        <v>5</v>
      </c>
      <c r="D5" s="1">
        <v>15</v>
      </c>
      <c r="E5" s="2">
        <v>43112</v>
      </c>
      <c r="F5" s="3">
        <v>0.4120949074074074</v>
      </c>
      <c r="G5" s="4">
        <v>0.5</v>
      </c>
    </row>
    <row r="6" spans="3:25" x14ac:dyDescent="0.3">
      <c r="C6" s="1" t="s">
        <v>2</v>
      </c>
      <c r="D6" s="1" t="s">
        <v>3</v>
      </c>
      <c r="E6" s="1" t="s">
        <v>6</v>
      </c>
      <c r="F6" s="1" t="s">
        <v>7</v>
      </c>
      <c r="G6" s="1" t="s">
        <v>8</v>
      </c>
    </row>
    <row r="7" spans="3:25" ht="15" thickBot="1" x14ac:dyDescent="0.35">
      <c r="C7" s="5">
        <v>43105</v>
      </c>
      <c r="D7" s="6">
        <v>0.35695601851851855</v>
      </c>
      <c r="E7" s="7" t="s">
        <v>9</v>
      </c>
      <c r="F7" s="8">
        <v>22</v>
      </c>
      <c r="G7" s="7" t="s">
        <v>10</v>
      </c>
      <c r="K7" s="9"/>
      <c r="L7" s="9"/>
      <c r="M7" s="9"/>
      <c r="N7" s="9"/>
      <c r="O7" s="9"/>
      <c r="P7" s="9"/>
      <c r="Q7" s="9"/>
      <c r="R7" s="9"/>
      <c r="S7" s="9"/>
      <c r="T7" s="9"/>
    </row>
    <row r="8" spans="3:25" ht="15" thickBot="1" x14ac:dyDescent="0.35">
      <c r="C8" s="10">
        <v>43105</v>
      </c>
      <c r="D8" s="11">
        <v>0.35717592592592595</v>
      </c>
      <c r="E8" s="12" t="s">
        <v>9</v>
      </c>
      <c r="F8" s="13">
        <v>42</v>
      </c>
      <c r="G8" s="12" t="s">
        <v>10</v>
      </c>
      <c r="K8" s="9"/>
      <c r="L8" s="9"/>
      <c r="M8" s="9"/>
      <c r="N8" s="9"/>
      <c r="O8" s="9"/>
      <c r="P8" s="9"/>
      <c r="Q8" s="9"/>
      <c r="R8" s="9"/>
      <c r="S8" s="9"/>
      <c r="T8" s="9"/>
    </row>
    <row r="9" spans="3:25" ht="15" thickBot="1" x14ac:dyDescent="0.35">
      <c r="C9" s="10">
        <v>43105</v>
      </c>
      <c r="D9" s="11">
        <v>0.35864583333333333</v>
      </c>
      <c r="E9" s="12" t="s">
        <v>9</v>
      </c>
      <c r="F9" s="13">
        <v>62</v>
      </c>
      <c r="G9" s="12" t="s">
        <v>10</v>
      </c>
      <c r="J9" t="s">
        <v>11</v>
      </c>
      <c r="K9" s="9">
        <f>3773</f>
        <v>3773</v>
      </c>
      <c r="L9" s="9"/>
      <c r="M9" s="9"/>
      <c r="N9" s="9"/>
      <c r="O9" s="9"/>
      <c r="P9" s="9"/>
      <c r="Q9" s="9"/>
      <c r="R9" s="9"/>
      <c r="S9" s="9"/>
      <c r="T9" s="9"/>
    </row>
    <row r="10" spans="3:25" ht="15" thickBot="1" x14ac:dyDescent="0.35">
      <c r="C10" s="10">
        <v>43105</v>
      </c>
      <c r="D10" s="11">
        <v>0.36003472222222221</v>
      </c>
      <c r="E10" s="12" t="s">
        <v>9</v>
      </c>
      <c r="F10" s="13">
        <v>44</v>
      </c>
      <c r="G10" s="12" t="s">
        <v>10</v>
      </c>
      <c r="K10" s="9" t="s">
        <v>12</v>
      </c>
      <c r="L10" s="9" t="s">
        <v>13</v>
      </c>
      <c r="M10" s="9" t="s">
        <v>14</v>
      </c>
      <c r="N10" s="9" t="s">
        <v>15</v>
      </c>
      <c r="O10" s="9" t="s">
        <v>16</v>
      </c>
      <c r="P10" s="9" t="s">
        <v>17</v>
      </c>
      <c r="Q10" s="9" t="s">
        <v>18</v>
      </c>
      <c r="R10" s="9" t="s">
        <v>19</v>
      </c>
      <c r="S10" s="9"/>
      <c r="T10" s="9" t="s">
        <v>20</v>
      </c>
    </row>
    <row r="11" spans="3:25" ht="15" thickBot="1" x14ac:dyDescent="0.35">
      <c r="C11" s="10">
        <v>43105</v>
      </c>
      <c r="D11" s="11">
        <v>0.36224537037037036</v>
      </c>
      <c r="E11" s="12" t="s">
        <v>9</v>
      </c>
      <c r="F11" s="13">
        <v>25</v>
      </c>
      <c r="G11" s="12" t="s">
        <v>21</v>
      </c>
      <c r="J11" t="s">
        <v>22</v>
      </c>
      <c r="K11" s="14">
        <f>COUNTIFS($C$7:$C$3779, "=2018-01-05" )</f>
        <v>464</v>
      </c>
      <c r="L11" s="14">
        <f>COUNTIFS($C$7:$C$3779, "=2018-01-06" )</f>
        <v>384</v>
      </c>
      <c r="M11" s="14">
        <f>COUNTIFS($C$7:$C$3779, "=2018-01-07" )</f>
        <v>367</v>
      </c>
      <c r="N11" s="14">
        <f>COUNTIFS($C$7:$C$3779, "=2018-01-08" )</f>
        <v>638</v>
      </c>
      <c r="O11" s="14">
        <f>COUNTIFS($C$7:$C$3779, "=2018-01-09" )</f>
        <v>629</v>
      </c>
      <c r="P11" s="14">
        <f>COUNTIFS($C$7:$C$3779, "=2018-01-10" )</f>
        <v>491</v>
      </c>
      <c r="Q11" s="14">
        <f>COUNTIFS($C$7:$C$3779, "=2018-01-11" )</f>
        <v>622</v>
      </c>
      <c r="R11" s="14">
        <f>COUNTIFS($C$7:$C$3779, "=2018-01-12" )</f>
        <v>178</v>
      </c>
      <c r="S11" s="9"/>
      <c r="T11" s="14">
        <f>SUM( K11:R11 )</f>
        <v>3773</v>
      </c>
      <c r="U11" s="9"/>
      <c r="V11" s="9"/>
      <c r="W11" s="9"/>
      <c r="X11" s="9"/>
      <c r="Y11" s="9"/>
    </row>
    <row r="12" spans="3:25" ht="15" thickBot="1" x14ac:dyDescent="0.35">
      <c r="C12" s="10">
        <v>43105</v>
      </c>
      <c r="D12" s="11">
        <v>0.3644444444444444</v>
      </c>
      <c r="E12" s="12" t="s">
        <v>9</v>
      </c>
      <c r="F12" s="13">
        <v>42</v>
      </c>
      <c r="G12" s="12" t="s">
        <v>21</v>
      </c>
      <c r="J12" t="s">
        <v>23</v>
      </c>
      <c r="K12" s="14">
        <f>COUNTIFS(C7:C3779, "=2018-01-05", D7:D3779, "&gt;07:00:00", D7:D3779, "&lt;17:00:00" )</f>
        <v>346</v>
      </c>
      <c r="L12" s="14">
        <f>COUNTIFS($C$7:$C$3779, "=2018-01-06", $D$7:$D$3779, "&gt;07:00:00", $D$7:$D$3779, "&lt;17:00:00" )</f>
        <v>253</v>
      </c>
      <c r="M12" s="14">
        <f>COUNTIFS($C$7:$C$3779, "=2018-01-07", $D$7:$D$3779, "&gt;07:00:00", $D$7:$D$3779, "&lt;17:00:00" )</f>
        <v>235</v>
      </c>
      <c r="N12" s="14">
        <f>COUNTIFS(C7:C3779, "=2018-01-08", D7:D3779, "&gt;07:00:00", D7:D3779, "&lt;17:00:00" )</f>
        <v>406</v>
      </c>
      <c r="O12" s="14">
        <f>COUNTIFS($C$7:$C$3779, "=2018-01-09", $D$7:$D$3779, "&gt;07:00:00", $D$7:$D$3779, "&lt;17:00:00" )</f>
        <v>383</v>
      </c>
      <c r="P12" s="14">
        <f>COUNTIFS($C$7:$C$3779, "=2018-01-10", $D$7:$D$3779, "&gt;07:00:00", $D$7:$D$3779, "&lt;17:00:00" )</f>
        <v>324</v>
      </c>
      <c r="Q12" s="14">
        <f>COUNTIFS($C$7:$C$3779, "=2018-01-11", $D$7:$D$3779, "&gt;07:00:00", $D$7:$D$3779, "&lt;17:00:00" )</f>
        <v>396</v>
      </c>
      <c r="R12" s="14">
        <f>COUNTIFS($C$7:$C$3779, "=2018-01-12", $D$7:$D$3779, "&gt;07:00:00", $D$7:$D$3779, "&lt;17:00:00" )</f>
        <v>107</v>
      </c>
      <c r="S12" s="9"/>
      <c r="T12" s="14">
        <f>SUM( K12:R12 )</f>
        <v>2450</v>
      </c>
      <c r="U12" s="9"/>
      <c r="V12" s="9"/>
      <c r="W12" s="9"/>
      <c r="X12" s="9"/>
      <c r="Y12" s="9"/>
    </row>
    <row r="13" spans="3:25" ht="15" thickBot="1" x14ac:dyDescent="0.35">
      <c r="C13" s="10">
        <v>43105</v>
      </c>
      <c r="D13" s="11">
        <v>0.36621527777777779</v>
      </c>
      <c r="E13" s="12" t="s">
        <v>9</v>
      </c>
      <c r="F13" s="13">
        <v>21</v>
      </c>
      <c r="G13" s="12" t="s">
        <v>21</v>
      </c>
      <c r="J13" t="s">
        <v>24</v>
      </c>
      <c r="K13" s="14">
        <f>COUNTIFS($C$7:$C$3779, "=2018-01-05", $D$7:$D$3779, "&gt;07:00:00", $D$7:$D$3779, "&lt;17:00:00", $F$7:$F$3779, "&gt;30" )</f>
        <v>216</v>
      </c>
      <c r="L13" s="14">
        <f>COUNTIFS($C$7:$C$3779, "=2018-01-06", $D$7:$D$3779, "&gt;07:00:00", $D$7:$D$3779, "&lt;17:00:00", $F$7:$F$3779, "&gt;30" )</f>
        <v>220</v>
      </c>
      <c r="M13" s="14">
        <f>COUNTIFS($C$7:$C$3779, "=2018-01-07", $D$7:$D$3779, "&gt;07:00:00", $D$7:$D$3779, "&lt;17:00:00", $F$7:$F$3779, "&gt;30" )</f>
        <v>206</v>
      </c>
      <c r="N13" s="14">
        <f>COUNTIFS($C$7:$C$3779, "=2018-01-08", $D$7:$D$3779, "&gt;07:00:00", $D$7:$D$3779, "&lt;17:00:00", $F$7:$F$3779, "&gt;30" )</f>
        <v>255</v>
      </c>
      <c r="O13" s="14">
        <f>COUNTIFS($C$7:$C$3779, "=2018-01-09", $D$7:$D$3779, "&gt;07:00:00", $D$7:$D$3779, "&lt;17:00:00", $F$7:$F$3779, "&gt;30" )</f>
        <v>238</v>
      </c>
      <c r="P13" s="14">
        <f>COUNTIFS($C$7:$C$3779, "=2018-01-10", $D$7:$D$3779, "&gt;07:00:00", $D$7:$D$3779, "&lt;17:00:00", $F$7:$F$3779, "&gt;30" )</f>
        <v>196</v>
      </c>
      <c r="Q13" s="14">
        <f>COUNTIFS($C$7:$C$3779, "=2018-01-11", $D$7:$D$3779, "&gt;07:00:00", $D$7:$D$3779, "&lt;17:00:00", $F$7:$F$3779, "&gt;30" )</f>
        <v>240</v>
      </c>
      <c r="R13" s="14">
        <f>COUNTIFS($C$7:$C$3779, "=2018-01-12", $D$7:$D$3779, "&gt;07:00:00", $D$7:$D$3779, "&lt;17:00:00", $F$7:$F$3779, "&gt;30" )</f>
        <v>75</v>
      </c>
      <c r="S13" s="9"/>
      <c r="T13" s="14">
        <f>SUM( K13:R13 )</f>
        <v>1646</v>
      </c>
      <c r="U13" s="9"/>
      <c r="V13" s="9"/>
      <c r="W13" s="9"/>
      <c r="X13" s="9"/>
      <c r="Y13" s="9"/>
    </row>
    <row r="14" spans="3:25" ht="15" thickBot="1" x14ac:dyDescent="0.35">
      <c r="C14" s="10">
        <v>43105</v>
      </c>
      <c r="D14" s="11">
        <v>0.3732523148148148</v>
      </c>
      <c r="E14" s="12" t="s">
        <v>9</v>
      </c>
      <c r="F14" s="13">
        <v>27</v>
      </c>
      <c r="G14" s="12" t="s">
        <v>21</v>
      </c>
      <c r="J14" t="s">
        <v>25</v>
      </c>
      <c r="K14" s="14">
        <f>COUNTIFS($C$7:$C$3779, "=2018-01-05",  $F$7:$F$3779, "&gt;50" )</f>
        <v>24</v>
      </c>
      <c r="L14" s="14">
        <f>COUNTIFS($C$7:$C$3779, "=2018-01-06",  $F$7:$F$3779, "&gt;50" )</f>
        <v>58</v>
      </c>
      <c r="M14" s="14">
        <f>COUNTIFS($C$7:$C$3779, "=2018-01-07",  $F$7:$F$3779, "&gt;50" )</f>
        <v>39</v>
      </c>
      <c r="N14" s="14">
        <f>COUNTIFS($C$7:$C$3779, "=2018-01-08",  $F$7:$F$3779, "&gt;50" )</f>
        <v>45</v>
      </c>
      <c r="O14" s="14">
        <f>COUNTIFS($C$7:$C$3779, "=2018-01-09",  $F$7:$F$3779, "&gt;50" )</f>
        <v>31</v>
      </c>
      <c r="P14" s="14">
        <f>COUNTIFS($C$7:$C$3779, "=2018-01-10",  $F$7:$F$3779, "&gt;50" )</f>
        <v>25</v>
      </c>
      <c r="Q14" s="14">
        <f>COUNTIFS($C$7:$C$3779, "=2018-01-11",  $F$7:$F$3779, "&gt;50" )</f>
        <v>27</v>
      </c>
      <c r="R14" s="14">
        <f>COUNTIFS($C$7:$C$3779, "=2018-01-12",  $F$7:$F$3779, "&gt;50" )</f>
        <v>15</v>
      </c>
      <c r="S14" s="9"/>
      <c r="T14" s="14">
        <f>SUM( K14:R14 )</f>
        <v>264</v>
      </c>
      <c r="U14" s="9"/>
      <c r="V14" s="9"/>
      <c r="W14" s="9"/>
      <c r="X14" s="9"/>
      <c r="Y14" s="9"/>
    </row>
    <row r="15" spans="3:25" ht="15" thickBot="1" x14ac:dyDescent="0.35">
      <c r="C15" s="10">
        <v>43105</v>
      </c>
      <c r="D15" s="11">
        <v>0.37365740740740744</v>
      </c>
      <c r="E15" s="12" t="s">
        <v>9</v>
      </c>
      <c r="F15" s="13">
        <v>42</v>
      </c>
      <c r="G15" s="12" t="s">
        <v>10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3:25" ht="15" thickBot="1" x14ac:dyDescent="0.35">
      <c r="C16" s="10">
        <v>43105</v>
      </c>
      <c r="D16" s="11">
        <v>0.37429398148148146</v>
      </c>
      <c r="E16" s="12" t="s">
        <v>9</v>
      </c>
      <c r="F16" s="13">
        <v>51</v>
      </c>
      <c r="G16" s="12" t="s">
        <v>10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3:25" ht="15" thickBot="1" x14ac:dyDescent="0.35">
      <c r="C17" s="10">
        <v>43105</v>
      </c>
      <c r="D17" s="11">
        <v>0.3778819444444444</v>
      </c>
      <c r="E17" s="12" t="s">
        <v>9</v>
      </c>
      <c r="F17" s="13">
        <v>52</v>
      </c>
      <c r="G17" s="12" t="s">
        <v>21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3:25" ht="15" thickBot="1" x14ac:dyDescent="0.35">
      <c r="C18" s="10">
        <v>43105</v>
      </c>
      <c r="D18" s="11">
        <v>0.37913194444444448</v>
      </c>
      <c r="E18" s="12" t="s">
        <v>9</v>
      </c>
      <c r="F18" s="13">
        <v>39</v>
      </c>
      <c r="G18" s="12" t="s">
        <v>10</v>
      </c>
      <c r="J18" s="15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3:25" ht="15" thickBot="1" x14ac:dyDescent="0.35">
      <c r="C19" s="10">
        <v>43105</v>
      </c>
      <c r="D19" s="11">
        <v>0.38178240740740743</v>
      </c>
      <c r="E19" s="12" t="s">
        <v>9</v>
      </c>
      <c r="F19" s="13">
        <v>48</v>
      </c>
      <c r="G19" s="12" t="s">
        <v>10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3:25" ht="15" thickBot="1" x14ac:dyDescent="0.35">
      <c r="C20" s="10">
        <v>43105</v>
      </c>
      <c r="D20" s="11">
        <v>0.38237268518518519</v>
      </c>
      <c r="E20" s="12" t="s">
        <v>9</v>
      </c>
      <c r="F20" s="13">
        <v>39</v>
      </c>
      <c r="G20" s="12" t="s">
        <v>10</v>
      </c>
      <c r="K20" s="16"/>
      <c r="L20" s="16"/>
      <c r="M20" s="16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spans="3:25" ht="15" thickBot="1" x14ac:dyDescent="0.35">
      <c r="C21" s="10">
        <v>43105</v>
      </c>
      <c r="D21" s="11">
        <v>0.38429398148148147</v>
      </c>
      <c r="E21" s="12" t="s">
        <v>9</v>
      </c>
      <c r="F21" s="13">
        <v>27</v>
      </c>
      <c r="G21" s="12" t="s">
        <v>21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spans="3:25" ht="15" thickBot="1" x14ac:dyDescent="0.35">
      <c r="C22" s="10">
        <v>43105</v>
      </c>
      <c r="D22" s="11">
        <v>0.38626157407407408</v>
      </c>
      <c r="E22" s="12" t="s">
        <v>9</v>
      </c>
      <c r="F22" s="13">
        <v>35</v>
      </c>
      <c r="G22" s="12" t="s">
        <v>10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spans="3:25" ht="15" thickBot="1" x14ac:dyDescent="0.35">
      <c r="C23" s="10">
        <v>43105</v>
      </c>
      <c r="D23" s="11">
        <v>0.38890046296296293</v>
      </c>
      <c r="E23" s="12" t="s">
        <v>9</v>
      </c>
      <c r="F23" s="13">
        <v>42</v>
      </c>
      <c r="G23" s="12" t="s">
        <v>10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spans="3:25" ht="15" thickBot="1" x14ac:dyDescent="0.35">
      <c r="C24" s="10">
        <v>43105</v>
      </c>
      <c r="D24" s="11">
        <v>0.38925925925925925</v>
      </c>
      <c r="E24" s="12" t="s">
        <v>9</v>
      </c>
      <c r="F24" s="13">
        <v>36</v>
      </c>
      <c r="G24" s="12" t="s">
        <v>21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spans="3:25" ht="15" thickBot="1" x14ac:dyDescent="0.35">
      <c r="C25" s="10">
        <v>43105</v>
      </c>
      <c r="D25" s="11">
        <v>0.38983796296296297</v>
      </c>
      <c r="E25" s="12" t="s">
        <v>9</v>
      </c>
      <c r="F25" s="13">
        <v>24</v>
      </c>
      <c r="G25" s="12" t="s">
        <v>21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spans="3:25" ht="15" thickBot="1" x14ac:dyDescent="0.35">
      <c r="C26" s="10">
        <v>43105</v>
      </c>
      <c r="D26" s="11">
        <v>0.39134259259259263</v>
      </c>
      <c r="E26" s="12" t="s">
        <v>9</v>
      </c>
      <c r="F26" s="13">
        <v>33</v>
      </c>
      <c r="G26" s="12" t="s">
        <v>10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spans="3:25" ht="15" thickBot="1" x14ac:dyDescent="0.35">
      <c r="C27" s="10">
        <v>43105</v>
      </c>
      <c r="D27" s="11">
        <v>0.39366898148148149</v>
      </c>
      <c r="E27" s="12" t="s">
        <v>9</v>
      </c>
      <c r="F27" s="13">
        <v>35</v>
      </c>
      <c r="G27" s="12" t="s">
        <v>10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</row>
    <row r="28" spans="3:25" ht="15" thickBot="1" x14ac:dyDescent="0.35">
      <c r="C28" s="10">
        <v>43105</v>
      </c>
      <c r="D28" s="11">
        <v>0.39703703703703702</v>
      </c>
      <c r="E28" s="12" t="s">
        <v>9</v>
      </c>
      <c r="F28" s="13">
        <v>37</v>
      </c>
      <c r="G28" s="12" t="s">
        <v>21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spans="3:25" ht="15" thickBot="1" x14ac:dyDescent="0.35">
      <c r="C29" s="10">
        <v>43105</v>
      </c>
      <c r="D29" s="11">
        <v>0.39711805555555557</v>
      </c>
      <c r="E29" s="12" t="s">
        <v>9</v>
      </c>
      <c r="F29" s="13">
        <v>34</v>
      </c>
      <c r="G29" s="12" t="s">
        <v>10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spans="3:25" ht="15" thickBot="1" x14ac:dyDescent="0.35">
      <c r="C30" s="10">
        <v>43105</v>
      </c>
      <c r="D30" s="11">
        <v>0.39861111111111108</v>
      </c>
      <c r="E30" s="12" t="s">
        <v>9</v>
      </c>
      <c r="F30" s="13">
        <v>35</v>
      </c>
      <c r="G30" s="12" t="s">
        <v>10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spans="3:25" ht="15" thickBot="1" x14ac:dyDescent="0.35">
      <c r="C31" s="10">
        <v>43105</v>
      </c>
      <c r="D31" s="11">
        <v>0.39917824074074071</v>
      </c>
      <c r="E31" s="12" t="s">
        <v>9</v>
      </c>
      <c r="F31" s="13">
        <v>23</v>
      </c>
      <c r="G31" s="12" t="s">
        <v>10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spans="3:25" ht="15" thickBot="1" x14ac:dyDescent="0.35">
      <c r="C32" s="10">
        <v>43105</v>
      </c>
      <c r="D32" s="11">
        <v>0.39924768518518516</v>
      </c>
      <c r="E32" s="12" t="s">
        <v>9</v>
      </c>
      <c r="F32" s="13">
        <v>40</v>
      </c>
      <c r="G32" s="12" t="s">
        <v>10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3:25" ht="15" thickBot="1" x14ac:dyDescent="0.35">
      <c r="C33" s="10">
        <v>43105</v>
      </c>
      <c r="D33" s="11">
        <v>0.40024305555555556</v>
      </c>
      <c r="E33" s="12" t="s">
        <v>9</v>
      </c>
      <c r="F33" s="13">
        <v>28</v>
      </c>
      <c r="G33" s="12" t="s">
        <v>10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3:25" ht="15" thickBot="1" x14ac:dyDescent="0.35">
      <c r="C34" s="10">
        <v>43105</v>
      </c>
      <c r="D34" s="11">
        <v>0.40034722222222219</v>
      </c>
      <c r="E34" s="12" t="s">
        <v>9</v>
      </c>
      <c r="F34" s="13">
        <v>35</v>
      </c>
      <c r="G34" s="12" t="s">
        <v>21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3:25" ht="15" thickBot="1" x14ac:dyDescent="0.35">
      <c r="C35" s="10">
        <v>43105</v>
      </c>
      <c r="D35" s="11">
        <v>0.40155092592592595</v>
      </c>
      <c r="E35" s="12" t="s">
        <v>9</v>
      </c>
      <c r="F35" s="13">
        <v>40</v>
      </c>
      <c r="G35" s="12" t="s">
        <v>10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spans="3:25" ht="15" thickBot="1" x14ac:dyDescent="0.35">
      <c r="C36" s="10">
        <v>43105</v>
      </c>
      <c r="D36" s="11">
        <v>0.40293981481481483</v>
      </c>
      <c r="E36" s="12" t="s">
        <v>9</v>
      </c>
      <c r="F36" s="13">
        <v>24</v>
      </c>
      <c r="G36" s="12" t="s">
        <v>21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spans="3:25" ht="15" thickBot="1" x14ac:dyDescent="0.35">
      <c r="C37" s="10">
        <v>43105</v>
      </c>
      <c r="D37" s="11">
        <v>0.40545138888888888</v>
      </c>
      <c r="E37" s="12" t="s">
        <v>9</v>
      </c>
      <c r="F37" s="13">
        <v>36</v>
      </c>
      <c r="G37" s="12" t="s">
        <v>21</v>
      </c>
    </row>
    <row r="38" spans="3:25" ht="15" thickBot="1" x14ac:dyDescent="0.35">
      <c r="C38" s="10">
        <v>43105</v>
      </c>
      <c r="D38" s="11">
        <v>0.40554398148148146</v>
      </c>
      <c r="E38" s="12" t="s">
        <v>9</v>
      </c>
      <c r="F38" s="13">
        <v>38</v>
      </c>
      <c r="G38" s="12" t="s">
        <v>10</v>
      </c>
    </row>
    <row r="39" spans="3:25" ht="15" thickBot="1" x14ac:dyDescent="0.35">
      <c r="C39" s="10">
        <v>43105</v>
      </c>
      <c r="D39" s="11">
        <v>0.40841435185185188</v>
      </c>
      <c r="E39" s="12" t="s">
        <v>9</v>
      </c>
      <c r="F39" s="13">
        <v>31</v>
      </c>
      <c r="G39" s="12" t="s">
        <v>21</v>
      </c>
    </row>
    <row r="40" spans="3:25" ht="15" thickBot="1" x14ac:dyDescent="0.35">
      <c r="C40" s="10">
        <v>43105</v>
      </c>
      <c r="D40" s="11">
        <v>0.41009259259259262</v>
      </c>
      <c r="E40" s="12" t="s">
        <v>9</v>
      </c>
      <c r="F40" s="13">
        <v>24</v>
      </c>
      <c r="G40" s="12" t="s">
        <v>21</v>
      </c>
    </row>
    <row r="41" spans="3:25" ht="15" thickBot="1" x14ac:dyDescent="0.35">
      <c r="C41" s="10">
        <v>43105</v>
      </c>
      <c r="D41" s="11">
        <v>0.41113425925925928</v>
      </c>
      <c r="E41" s="12" t="s">
        <v>9</v>
      </c>
      <c r="F41" s="13">
        <v>27</v>
      </c>
      <c r="G41" s="12" t="s">
        <v>21</v>
      </c>
    </row>
    <row r="42" spans="3:25" ht="15" thickBot="1" x14ac:dyDescent="0.35">
      <c r="C42" s="10">
        <v>43105</v>
      </c>
      <c r="D42" s="11">
        <v>0.41202546296296294</v>
      </c>
      <c r="E42" s="12" t="s">
        <v>9</v>
      </c>
      <c r="F42" s="13">
        <v>23</v>
      </c>
      <c r="G42" s="12" t="s">
        <v>10</v>
      </c>
    </row>
    <row r="43" spans="3:25" ht="15" thickBot="1" x14ac:dyDescent="0.35">
      <c r="C43" s="10">
        <v>43105</v>
      </c>
      <c r="D43" s="11">
        <v>0.41369212962962965</v>
      </c>
      <c r="E43" s="12" t="s">
        <v>9</v>
      </c>
      <c r="F43" s="13">
        <v>30</v>
      </c>
      <c r="G43" s="12" t="s">
        <v>21</v>
      </c>
    </row>
    <row r="44" spans="3:25" ht="15" thickBot="1" x14ac:dyDescent="0.35">
      <c r="C44" s="10">
        <v>43105</v>
      </c>
      <c r="D44" s="11">
        <v>0.41596064814814815</v>
      </c>
      <c r="E44" s="12" t="s">
        <v>9</v>
      </c>
      <c r="F44" s="13">
        <v>50</v>
      </c>
      <c r="G44" s="12" t="s">
        <v>10</v>
      </c>
    </row>
    <row r="45" spans="3:25" ht="15" thickBot="1" x14ac:dyDescent="0.35">
      <c r="C45" s="10">
        <v>43105</v>
      </c>
      <c r="D45" s="11">
        <v>0.42008101851851848</v>
      </c>
      <c r="E45" s="12" t="s">
        <v>9</v>
      </c>
      <c r="F45" s="13">
        <v>43</v>
      </c>
      <c r="G45" s="12" t="s">
        <v>10</v>
      </c>
    </row>
    <row r="46" spans="3:25" ht="15" thickBot="1" x14ac:dyDescent="0.35">
      <c r="C46" s="10">
        <v>43105</v>
      </c>
      <c r="D46" s="11">
        <v>0.4214236111111111</v>
      </c>
      <c r="E46" s="12" t="s">
        <v>9</v>
      </c>
      <c r="F46" s="13">
        <v>32</v>
      </c>
      <c r="G46" s="12" t="s">
        <v>21</v>
      </c>
    </row>
    <row r="47" spans="3:25" ht="15" thickBot="1" x14ac:dyDescent="0.35">
      <c r="C47" s="10">
        <v>43105</v>
      </c>
      <c r="D47" s="11">
        <v>0.4223263888888889</v>
      </c>
      <c r="E47" s="12" t="s">
        <v>9</v>
      </c>
      <c r="F47" s="13">
        <v>21</v>
      </c>
      <c r="G47" s="12" t="s">
        <v>21</v>
      </c>
    </row>
    <row r="48" spans="3:25" ht="15" thickBot="1" x14ac:dyDescent="0.35">
      <c r="C48" s="10">
        <v>43105</v>
      </c>
      <c r="D48" s="11">
        <v>0.42403935185185188</v>
      </c>
      <c r="E48" s="12" t="s">
        <v>9</v>
      </c>
      <c r="F48" s="13">
        <v>48</v>
      </c>
      <c r="G48" s="12" t="s">
        <v>21</v>
      </c>
    </row>
    <row r="49" spans="3:7" ht="15" thickBot="1" x14ac:dyDescent="0.35">
      <c r="C49" s="10">
        <v>43105</v>
      </c>
      <c r="D49" s="11">
        <v>0.42502314814814812</v>
      </c>
      <c r="E49" s="12" t="s">
        <v>9</v>
      </c>
      <c r="F49" s="13">
        <v>25</v>
      </c>
      <c r="G49" s="12" t="s">
        <v>10</v>
      </c>
    </row>
    <row r="50" spans="3:7" ht="15" thickBot="1" x14ac:dyDescent="0.35">
      <c r="C50" s="10">
        <v>43105</v>
      </c>
      <c r="D50" s="11">
        <v>0.42579861111111111</v>
      </c>
      <c r="E50" s="12" t="s">
        <v>9</v>
      </c>
      <c r="F50" s="13">
        <v>25</v>
      </c>
      <c r="G50" s="12" t="s">
        <v>21</v>
      </c>
    </row>
    <row r="51" spans="3:7" ht="15" thickBot="1" x14ac:dyDescent="0.35">
      <c r="C51" s="10">
        <v>43105</v>
      </c>
      <c r="D51" s="11">
        <v>0.42601851851851852</v>
      </c>
      <c r="E51" s="12" t="s">
        <v>9</v>
      </c>
      <c r="F51" s="13">
        <v>30</v>
      </c>
      <c r="G51" s="12" t="s">
        <v>10</v>
      </c>
    </row>
    <row r="52" spans="3:7" ht="15" thickBot="1" x14ac:dyDescent="0.35">
      <c r="C52" s="10">
        <v>43105</v>
      </c>
      <c r="D52" s="11">
        <v>0.42802083333333335</v>
      </c>
      <c r="E52" s="12" t="s">
        <v>9</v>
      </c>
      <c r="F52" s="13">
        <v>39</v>
      </c>
      <c r="G52" s="12" t="s">
        <v>10</v>
      </c>
    </row>
    <row r="53" spans="3:7" ht="15" thickBot="1" x14ac:dyDescent="0.35">
      <c r="C53" s="10">
        <v>43105</v>
      </c>
      <c r="D53" s="11">
        <v>0.4294560185185185</v>
      </c>
      <c r="E53" s="12" t="s">
        <v>9</v>
      </c>
      <c r="F53" s="13">
        <v>29</v>
      </c>
      <c r="G53" s="12" t="s">
        <v>21</v>
      </c>
    </row>
    <row r="54" spans="3:7" ht="15" thickBot="1" x14ac:dyDescent="0.35">
      <c r="C54" s="10">
        <v>43105</v>
      </c>
      <c r="D54" s="11">
        <v>0.43215277777777777</v>
      </c>
      <c r="E54" s="12" t="s">
        <v>9</v>
      </c>
      <c r="F54" s="13">
        <v>29</v>
      </c>
      <c r="G54" s="12" t="s">
        <v>21</v>
      </c>
    </row>
    <row r="55" spans="3:7" ht="15" thickBot="1" x14ac:dyDescent="0.35">
      <c r="C55" s="10">
        <v>43105</v>
      </c>
      <c r="D55" s="11">
        <v>0.4327893518518518</v>
      </c>
      <c r="E55" s="12" t="s">
        <v>9</v>
      </c>
      <c r="F55" s="13">
        <v>29</v>
      </c>
      <c r="G55" s="12" t="s">
        <v>21</v>
      </c>
    </row>
    <row r="56" spans="3:7" ht="15" thickBot="1" x14ac:dyDescent="0.35">
      <c r="C56" s="10">
        <v>43105</v>
      </c>
      <c r="D56" s="11">
        <v>0.43284722222222222</v>
      </c>
      <c r="E56" s="12" t="s">
        <v>9</v>
      </c>
      <c r="F56" s="13">
        <v>30</v>
      </c>
      <c r="G56" s="12" t="s">
        <v>21</v>
      </c>
    </row>
    <row r="57" spans="3:7" ht="15" thickBot="1" x14ac:dyDescent="0.35">
      <c r="C57" s="10">
        <v>43105</v>
      </c>
      <c r="D57" s="11">
        <v>0.43532407407407409</v>
      </c>
      <c r="E57" s="12" t="s">
        <v>9</v>
      </c>
      <c r="F57" s="13">
        <v>52</v>
      </c>
      <c r="G57" s="12" t="s">
        <v>10</v>
      </c>
    </row>
    <row r="58" spans="3:7" ht="15" thickBot="1" x14ac:dyDescent="0.35">
      <c r="C58" s="10">
        <v>43105</v>
      </c>
      <c r="D58" s="11">
        <v>0.4380208333333333</v>
      </c>
      <c r="E58" s="12" t="s">
        <v>9</v>
      </c>
      <c r="F58" s="13">
        <v>42</v>
      </c>
      <c r="G58" s="12" t="s">
        <v>21</v>
      </c>
    </row>
    <row r="59" spans="3:7" ht="15" thickBot="1" x14ac:dyDescent="0.35">
      <c r="C59" s="10">
        <v>43105</v>
      </c>
      <c r="D59" s="11">
        <v>0.43805555555555559</v>
      </c>
      <c r="E59" s="12" t="s">
        <v>9</v>
      </c>
      <c r="F59" s="13">
        <v>42</v>
      </c>
      <c r="G59" s="12" t="s">
        <v>21</v>
      </c>
    </row>
    <row r="60" spans="3:7" ht="15" thickBot="1" x14ac:dyDescent="0.35">
      <c r="C60" s="10">
        <v>43105</v>
      </c>
      <c r="D60" s="11">
        <v>0.4383333333333333</v>
      </c>
      <c r="E60" s="12" t="s">
        <v>9</v>
      </c>
      <c r="F60" s="13">
        <v>36</v>
      </c>
      <c r="G60" s="12" t="s">
        <v>21</v>
      </c>
    </row>
    <row r="61" spans="3:7" ht="15" thickBot="1" x14ac:dyDescent="0.35">
      <c r="C61" s="10">
        <v>43105</v>
      </c>
      <c r="D61" s="11">
        <v>0.44015046296296295</v>
      </c>
      <c r="E61" s="12" t="s">
        <v>9</v>
      </c>
      <c r="F61" s="13">
        <v>37</v>
      </c>
      <c r="G61" s="12" t="s">
        <v>10</v>
      </c>
    </row>
    <row r="62" spans="3:7" ht="15" thickBot="1" x14ac:dyDescent="0.35">
      <c r="C62" s="10">
        <v>43105</v>
      </c>
      <c r="D62" s="11">
        <v>0.44133101851851847</v>
      </c>
      <c r="E62" s="12" t="s">
        <v>9</v>
      </c>
      <c r="F62" s="13">
        <v>48</v>
      </c>
      <c r="G62" s="12" t="s">
        <v>10</v>
      </c>
    </row>
    <row r="63" spans="3:7" ht="15" thickBot="1" x14ac:dyDescent="0.35">
      <c r="C63" s="10">
        <v>43105</v>
      </c>
      <c r="D63" s="11">
        <v>0.44223379629629633</v>
      </c>
      <c r="E63" s="12" t="s">
        <v>9</v>
      </c>
      <c r="F63" s="13">
        <v>21</v>
      </c>
      <c r="G63" s="12" t="s">
        <v>21</v>
      </c>
    </row>
    <row r="64" spans="3:7" ht="15" thickBot="1" x14ac:dyDescent="0.35">
      <c r="C64" s="10">
        <v>43105</v>
      </c>
      <c r="D64" s="11">
        <v>0.44325231481481481</v>
      </c>
      <c r="E64" s="12" t="s">
        <v>9</v>
      </c>
      <c r="F64" s="13">
        <v>37</v>
      </c>
      <c r="G64" s="12" t="s">
        <v>10</v>
      </c>
    </row>
    <row r="65" spans="3:7" ht="15" thickBot="1" x14ac:dyDescent="0.35">
      <c r="C65" s="10">
        <v>43105</v>
      </c>
      <c r="D65" s="11">
        <v>0.44521990740740741</v>
      </c>
      <c r="E65" s="12" t="s">
        <v>9</v>
      </c>
      <c r="F65" s="13">
        <v>41</v>
      </c>
      <c r="G65" s="12" t="s">
        <v>21</v>
      </c>
    </row>
    <row r="66" spans="3:7" ht="15" thickBot="1" x14ac:dyDescent="0.35">
      <c r="C66" s="10">
        <v>43105</v>
      </c>
      <c r="D66" s="11">
        <v>0.4465277777777778</v>
      </c>
      <c r="E66" s="12" t="s">
        <v>9</v>
      </c>
      <c r="F66" s="13">
        <v>37</v>
      </c>
      <c r="G66" s="12" t="s">
        <v>21</v>
      </c>
    </row>
    <row r="67" spans="3:7" ht="15" thickBot="1" x14ac:dyDescent="0.35">
      <c r="C67" s="10">
        <v>43105</v>
      </c>
      <c r="D67" s="11">
        <v>0.44684027777777779</v>
      </c>
      <c r="E67" s="12" t="s">
        <v>9</v>
      </c>
      <c r="F67" s="13">
        <v>25</v>
      </c>
      <c r="G67" s="12" t="s">
        <v>21</v>
      </c>
    </row>
    <row r="68" spans="3:7" ht="15" thickBot="1" x14ac:dyDescent="0.35">
      <c r="C68" s="10">
        <v>43105</v>
      </c>
      <c r="D68" s="11">
        <v>0.44694444444444442</v>
      </c>
      <c r="E68" s="12" t="s">
        <v>9</v>
      </c>
      <c r="F68" s="13">
        <v>25</v>
      </c>
      <c r="G68" s="12" t="s">
        <v>21</v>
      </c>
    </row>
    <row r="69" spans="3:7" ht="15" thickBot="1" x14ac:dyDescent="0.35">
      <c r="C69" s="10">
        <v>43105</v>
      </c>
      <c r="D69" s="11">
        <v>0.44703703703703707</v>
      </c>
      <c r="E69" s="12" t="s">
        <v>9</v>
      </c>
      <c r="F69" s="13">
        <v>37</v>
      </c>
      <c r="G69" s="12" t="s">
        <v>10</v>
      </c>
    </row>
    <row r="70" spans="3:7" ht="15" thickBot="1" x14ac:dyDescent="0.35">
      <c r="C70" s="10">
        <v>43105</v>
      </c>
      <c r="D70" s="11">
        <v>0.44725694444444447</v>
      </c>
      <c r="E70" s="12" t="s">
        <v>9</v>
      </c>
      <c r="F70" s="13">
        <v>35</v>
      </c>
      <c r="G70" s="12" t="s">
        <v>21</v>
      </c>
    </row>
    <row r="71" spans="3:7" ht="15" thickBot="1" x14ac:dyDescent="0.35">
      <c r="C71" s="10">
        <v>43105</v>
      </c>
      <c r="D71" s="11">
        <v>0.44951388888888894</v>
      </c>
      <c r="E71" s="12" t="s">
        <v>9</v>
      </c>
      <c r="F71" s="13">
        <v>22</v>
      </c>
      <c r="G71" s="12" t="s">
        <v>10</v>
      </c>
    </row>
    <row r="72" spans="3:7" ht="15" thickBot="1" x14ac:dyDescent="0.35">
      <c r="C72" s="10">
        <v>43105</v>
      </c>
      <c r="D72" s="11">
        <v>0.4513888888888889</v>
      </c>
      <c r="E72" s="12" t="s">
        <v>9</v>
      </c>
      <c r="F72" s="13">
        <v>39</v>
      </c>
      <c r="G72" s="12" t="s">
        <v>21</v>
      </c>
    </row>
    <row r="73" spans="3:7" ht="15" thickBot="1" x14ac:dyDescent="0.35">
      <c r="C73" s="10">
        <v>43105</v>
      </c>
      <c r="D73" s="11">
        <v>0.45356481481481481</v>
      </c>
      <c r="E73" s="12" t="s">
        <v>9</v>
      </c>
      <c r="F73" s="13">
        <v>30</v>
      </c>
      <c r="G73" s="12" t="s">
        <v>21</v>
      </c>
    </row>
    <row r="74" spans="3:7" ht="15" thickBot="1" x14ac:dyDescent="0.35">
      <c r="C74" s="10">
        <v>43105</v>
      </c>
      <c r="D74" s="11">
        <v>0.45415509259259257</v>
      </c>
      <c r="E74" s="12" t="s">
        <v>9</v>
      </c>
      <c r="F74" s="13">
        <v>38</v>
      </c>
      <c r="G74" s="12" t="s">
        <v>10</v>
      </c>
    </row>
    <row r="75" spans="3:7" ht="15" thickBot="1" x14ac:dyDescent="0.35">
      <c r="C75" s="10">
        <v>43105</v>
      </c>
      <c r="D75" s="11">
        <v>0.45420138888888889</v>
      </c>
      <c r="E75" s="12" t="s">
        <v>9</v>
      </c>
      <c r="F75" s="13">
        <v>26</v>
      </c>
      <c r="G75" s="12" t="s">
        <v>21</v>
      </c>
    </row>
    <row r="76" spans="3:7" ht="15" thickBot="1" x14ac:dyDescent="0.35">
      <c r="C76" s="10">
        <v>43105</v>
      </c>
      <c r="D76" s="11">
        <v>0.45461805555555551</v>
      </c>
      <c r="E76" s="12" t="s">
        <v>9</v>
      </c>
      <c r="F76" s="13">
        <v>44</v>
      </c>
      <c r="G76" s="12" t="s">
        <v>10</v>
      </c>
    </row>
    <row r="77" spans="3:7" ht="15" thickBot="1" x14ac:dyDescent="0.35">
      <c r="C77" s="10">
        <v>43105</v>
      </c>
      <c r="D77" s="11">
        <v>0.45576388888888886</v>
      </c>
      <c r="E77" s="12" t="s">
        <v>9</v>
      </c>
      <c r="F77" s="13">
        <v>33</v>
      </c>
      <c r="G77" s="12" t="s">
        <v>10</v>
      </c>
    </row>
    <row r="78" spans="3:7" ht="15" thickBot="1" x14ac:dyDescent="0.35">
      <c r="C78" s="10">
        <v>43105</v>
      </c>
      <c r="D78" s="11">
        <v>0.45677083333333335</v>
      </c>
      <c r="E78" s="12" t="s">
        <v>9</v>
      </c>
      <c r="F78" s="13">
        <v>39</v>
      </c>
      <c r="G78" s="12" t="s">
        <v>10</v>
      </c>
    </row>
    <row r="79" spans="3:7" ht="15" thickBot="1" x14ac:dyDescent="0.35">
      <c r="C79" s="10">
        <v>43105</v>
      </c>
      <c r="D79" s="11">
        <v>0.45719907407407406</v>
      </c>
      <c r="E79" s="12" t="s">
        <v>9</v>
      </c>
      <c r="F79" s="13">
        <v>26</v>
      </c>
      <c r="G79" s="12" t="s">
        <v>21</v>
      </c>
    </row>
    <row r="80" spans="3:7" ht="15" thickBot="1" x14ac:dyDescent="0.35">
      <c r="C80" s="10">
        <v>43105</v>
      </c>
      <c r="D80" s="11">
        <v>0.45887731481481481</v>
      </c>
      <c r="E80" s="12" t="s">
        <v>9</v>
      </c>
      <c r="F80" s="13">
        <v>37</v>
      </c>
      <c r="G80" s="12" t="s">
        <v>21</v>
      </c>
    </row>
    <row r="81" spans="3:7" ht="15" thickBot="1" x14ac:dyDescent="0.35">
      <c r="C81" s="10">
        <v>43105</v>
      </c>
      <c r="D81" s="11">
        <v>0.46429398148148149</v>
      </c>
      <c r="E81" s="12" t="s">
        <v>9</v>
      </c>
      <c r="F81" s="13">
        <v>24</v>
      </c>
      <c r="G81" s="12" t="s">
        <v>10</v>
      </c>
    </row>
    <row r="82" spans="3:7" ht="15" thickBot="1" x14ac:dyDescent="0.35">
      <c r="C82" s="10">
        <v>43105</v>
      </c>
      <c r="D82" s="11">
        <v>0.4685185185185185</v>
      </c>
      <c r="E82" s="12" t="s">
        <v>9</v>
      </c>
      <c r="F82" s="13">
        <v>44</v>
      </c>
      <c r="G82" s="12" t="s">
        <v>10</v>
      </c>
    </row>
    <row r="83" spans="3:7" ht="15" thickBot="1" x14ac:dyDescent="0.35">
      <c r="C83" s="10">
        <v>43105</v>
      </c>
      <c r="D83" s="11">
        <v>0.46972222222222221</v>
      </c>
      <c r="E83" s="12" t="s">
        <v>9</v>
      </c>
      <c r="F83" s="13">
        <v>28</v>
      </c>
      <c r="G83" s="12" t="s">
        <v>21</v>
      </c>
    </row>
    <row r="84" spans="3:7" ht="15" thickBot="1" x14ac:dyDescent="0.35">
      <c r="C84" s="10">
        <v>43105</v>
      </c>
      <c r="D84" s="11">
        <v>0.4730787037037037</v>
      </c>
      <c r="E84" s="12" t="s">
        <v>9</v>
      </c>
      <c r="F84" s="13">
        <v>26</v>
      </c>
      <c r="G84" s="12" t="s">
        <v>21</v>
      </c>
    </row>
    <row r="85" spans="3:7" ht="15" thickBot="1" x14ac:dyDescent="0.35">
      <c r="C85" s="10">
        <v>43105</v>
      </c>
      <c r="D85" s="11">
        <v>0.47317129629629634</v>
      </c>
      <c r="E85" s="12" t="s">
        <v>9</v>
      </c>
      <c r="F85" s="13">
        <v>28</v>
      </c>
      <c r="G85" s="12" t="s">
        <v>21</v>
      </c>
    </row>
    <row r="86" spans="3:7" ht="15" thickBot="1" x14ac:dyDescent="0.35">
      <c r="C86" s="10">
        <v>43105</v>
      </c>
      <c r="D86" s="11">
        <v>0.47331018518518514</v>
      </c>
      <c r="E86" s="12" t="s">
        <v>9</v>
      </c>
      <c r="F86" s="13">
        <v>48</v>
      </c>
      <c r="G86" s="12" t="s">
        <v>10</v>
      </c>
    </row>
    <row r="87" spans="3:7" ht="15" thickBot="1" x14ac:dyDescent="0.35">
      <c r="C87" s="10">
        <v>43105</v>
      </c>
      <c r="D87" s="11">
        <v>0.47395833333333331</v>
      </c>
      <c r="E87" s="12" t="s">
        <v>9</v>
      </c>
      <c r="F87" s="13">
        <v>41</v>
      </c>
      <c r="G87" s="12" t="s">
        <v>21</v>
      </c>
    </row>
    <row r="88" spans="3:7" ht="15" thickBot="1" x14ac:dyDescent="0.35">
      <c r="C88" s="10">
        <v>43105</v>
      </c>
      <c r="D88" s="11">
        <v>0.47435185185185186</v>
      </c>
      <c r="E88" s="12" t="s">
        <v>9</v>
      </c>
      <c r="F88" s="13">
        <v>47</v>
      </c>
      <c r="G88" s="12" t="s">
        <v>10</v>
      </c>
    </row>
    <row r="89" spans="3:7" ht="15" thickBot="1" x14ac:dyDescent="0.35">
      <c r="C89" s="10">
        <v>43105</v>
      </c>
      <c r="D89" s="11">
        <v>0.47488425925925926</v>
      </c>
      <c r="E89" s="12" t="s">
        <v>9</v>
      </c>
      <c r="F89" s="13">
        <v>41</v>
      </c>
      <c r="G89" s="12" t="s">
        <v>10</v>
      </c>
    </row>
    <row r="90" spans="3:7" ht="15" thickBot="1" x14ac:dyDescent="0.35">
      <c r="C90" s="10">
        <v>43105</v>
      </c>
      <c r="D90" s="11">
        <v>0.47885416666666664</v>
      </c>
      <c r="E90" s="12" t="s">
        <v>9</v>
      </c>
      <c r="F90" s="13">
        <v>62</v>
      </c>
      <c r="G90" s="12" t="s">
        <v>10</v>
      </c>
    </row>
    <row r="91" spans="3:7" ht="15" thickBot="1" x14ac:dyDescent="0.35">
      <c r="C91" s="10">
        <v>43105</v>
      </c>
      <c r="D91" s="11">
        <v>0.47990740740740739</v>
      </c>
      <c r="E91" s="12" t="s">
        <v>9</v>
      </c>
      <c r="F91" s="13">
        <v>39</v>
      </c>
      <c r="G91" s="12" t="s">
        <v>21</v>
      </c>
    </row>
    <row r="92" spans="3:7" ht="15" thickBot="1" x14ac:dyDescent="0.35">
      <c r="C92" s="10">
        <v>43105</v>
      </c>
      <c r="D92" s="11">
        <v>0.48046296296296293</v>
      </c>
      <c r="E92" s="12" t="s">
        <v>9</v>
      </c>
      <c r="F92" s="13">
        <v>34</v>
      </c>
      <c r="G92" s="12" t="s">
        <v>21</v>
      </c>
    </row>
    <row r="93" spans="3:7" ht="15" thickBot="1" x14ac:dyDescent="0.35">
      <c r="C93" s="10">
        <v>43105</v>
      </c>
      <c r="D93" s="11">
        <v>0.48246527777777781</v>
      </c>
      <c r="E93" s="12" t="s">
        <v>9</v>
      </c>
      <c r="F93" s="13">
        <v>35</v>
      </c>
      <c r="G93" s="12" t="s">
        <v>21</v>
      </c>
    </row>
    <row r="94" spans="3:7" ht="15" thickBot="1" x14ac:dyDescent="0.35">
      <c r="C94" s="10">
        <v>43105</v>
      </c>
      <c r="D94" s="11">
        <v>0.48254629629629631</v>
      </c>
      <c r="E94" s="12" t="s">
        <v>9</v>
      </c>
      <c r="F94" s="13">
        <v>33</v>
      </c>
      <c r="G94" s="12" t="s">
        <v>21</v>
      </c>
    </row>
    <row r="95" spans="3:7" ht="15" thickBot="1" x14ac:dyDescent="0.35">
      <c r="C95" s="10">
        <v>43105</v>
      </c>
      <c r="D95" s="11">
        <v>0.48381944444444441</v>
      </c>
      <c r="E95" s="12" t="s">
        <v>9</v>
      </c>
      <c r="F95" s="13">
        <v>27</v>
      </c>
      <c r="G95" s="12" t="s">
        <v>21</v>
      </c>
    </row>
    <row r="96" spans="3:7" ht="15" thickBot="1" x14ac:dyDescent="0.35">
      <c r="C96" s="10">
        <v>43105</v>
      </c>
      <c r="D96" s="11">
        <v>0.48394675925925923</v>
      </c>
      <c r="E96" s="12" t="s">
        <v>9</v>
      </c>
      <c r="F96" s="13">
        <v>30</v>
      </c>
      <c r="G96" s="12" t="s">
        <v>10</v>
      </c>
    </row>
    <row r="97" spans="3:7" ht="15" thickBot="1" x14ac:dyDescent="0.35">
      <c r="C97" s="10">
        <v>43105</v>
      </c>
      <c r="D97" s="11">
        <v>0.48405092592592597</v>
      </c>
      <c r="E97" s="12" t="s">
        <v>9</v>
      </c>
      <c r="F97" s="13">
        <v>30</v>
      </c>
      <c r="G97" s="12" t="s">
        <v>10</v>
      </c>
    </row>
    <row r="98" spans="3:7" ht="15" thickBot="1" x14ac:dyDescent="0.35">
      <c r="C98" s="10">
        <v>43105</v>
      </c>
      <c r="D98" s="11">
        <v>0.48479166666666668</v>
      </c>
      <c r="E98" s="12" t="s">
        <v>9</v>
      </c>
      <c r="F98" s="13">
        <v>41</v>
      </c>
      <c r="G98" s="12" t="s">
        <v>10</v>
      </c>
    </row>
    <row r="99" spans="3:7" ht="15" thickBot="1" x14ac:dyDescent="0.35">
      <c r="C99" s="10">
        <v>43105</v>
      </c>
      <c r="D99" s="11">
        <v>0.48593749999999997</v>
      </c>
      <c r="E99" s="12" t="s">
        <v>9</v>
      </c>
      <c r="F99" s="13">
        <v>30</v>
      </c>
      <c r="G99" s="12" t="s">
        <v>21</v>
      </c>
    </row>
    <row r="100" spans="3:7" ht="15" thickBot="1" x14ac:dyDescent="0.35">
      <c r="C100" s="10">
        <v>43105</v>
      </c>
      <c r="D100" s="11">
        <v>0.48950231481481482</v>
      </c>
      <c r="E100" s="12" t="s">
        <v>9</v>
      </c>
      <c r="F100" s="13">
        <v>27</v>
      </c>
      <c r="G100" s="12" t="s">
        <v>21</v>
      </c>
    </row>
    <row r="101" spans="3:7" ht="15" thickBot="1" x14ac:dyDescent="0.35">
      <c r="C101" s="10">
        <v>43105</v>
      </c>
      <c r="D101" s="11">
        <v>0.49212962962962964</v>
      </c>
      <c r="E101" s="12" t="s">
        <v>9</v>
      </c>
      <c r="F101" s="13">
        <v>21</v>
      </c>
      <c r="G101" s="12" t="s">
        <v>21</v>
      </c>
    </row>
    <row r="102" spans="3:7" ht="15" thickBot="1" x14ac:dyDescent="0.35">
      <c r="C102" s="10">
        <v>43105</v>
      </c>
      <c r="D102" s="11">
        <v>0.49358796296296298</v>
      </c>
      <c r="E102" s="12" t="s">
        <v>9</v>
      </c>
      <c r="F102" s="13">
        <v>48</v>
      </c>
      <c r="G102" s="12" t="s">
        <v>10</v>
      </c>
    </row>
    <row r="103" spans="3:7" ht="15" thickBot="1" x14ac:dyDescent="0.35">
      <c r="C103" s="10">
        <v>43105</v>
      </c>
      <c r="D103" s="11">
        <v>0.49366898148148147</v>
      </c>
      <c r="E103" s="12" t="s">
        <v>9</v>
      </c>
      <c r="F103" s="13">
        <v>41</v>
      </c>
      <c r="G103" s="12" t="s">
        <v>10</v>
      </c>
    </row>
    <row r="104" spans="3:7" ht="15" thickBot="1" x14ac:dyDescent="0.35">
      <c r="C104" s="10">
        <v>43105</v>
      </c>
      <c r="D104" s="11">
        <v>0.49519675925925927</v>
      </c>
      <c r="E104" s="12" t="s">
        <v>9</v>
      </c>
      <c r="F104" s="13">
        <v>32</v>
      </c>
      <c r="G104" s="12" t="s">
        <v>21</v>
      </c>
    </row>
    <row r="105" spans="3:7" ht="15" thickBot="1" x14ac:dyDescent="0.35">
      <c r="C105" s="10">
        <v>43105</v>
      </c>
      <c r="D105" s="11">
        <v>0.49543981481481486</v>
      </c>
      <c r="E105" s="12" t="s">
        <v>9</v>
      </c>
      <c r="F105" s="13">
        <v>27</v>
      </c>
      <c r="G105" s="12" t="s">
        <v>21</v>
      </c>
    </row>
    <row r="106" spans="3:7" ht="15" thickBot="1" x14ac:dyDescent="0.35">
      <c r="C106" s="10">
        <v>43105</v>
      </c>
      <c r="D106" s="11">
        <v>0.49653935185185188</v>
      </c>
      <c r="E106" s="12" t="s">
        <v>9</v>
      </c>
      <c r="F106" s="13">
        <v>44</v>
      </c>
      <c r="G106" s="12" t="s">
        <v>10</v>
      </c>
    </row>
    <row r="107" spans="3:7" ht="15" thickBot="1" x14ac:dyDescent="0.35">
      <c r="C107" s="10">
        <v>43105</v>
      </c>
      <c r="D107" s="11">
        <v>0.4984837962962963</v>
      </c>
      <c r="E107" s="12" t="s">
        <v>9</v>
      </c>
      <c r="F107" s="13">
        <v>35</v>
      </c>
      <c r="G107" s="12" t="s">
        <v>10</v>
      </c>
    </row>
    <row r="108" spans="3:7" ht="15" thickBot="1" x14ac:dyDescent="0.35">
      <c r="C108" s="10">
        <v>43105</v>
      </c>
      <c r="D108" s="11">
        <v>0.50114583333333329</v>
      </c>
      <c r="E108" s="12" t="s">
        <v>9</v>
      </c>
      <c r="F108" s="13">
        <v>29</v>
      </c>
      <c r="G108" s="12" t="s">
        <v>21</v>
      </c>
    </row>
    <row r="109" spans="3:7" ht="15" thickBot="1" x14ac:dyDescent="0.35">
      <c r="C109" s="10">
        <v>43105</v>
      </c>
      <c r="D109" s="11">
        <v>0.50458333333333327</v>
      </c>
      <c r="E109" s="12" t="s">
        <v>9</v>
      </c>
      <c r="F109" s="13">
        <v>43</v>
      </c>
      <c r="G109" s="12" t="s">
        <v>21</v>
      </c>
    </row>
    <row r="110" spans="3:7" ht="15" thickBot="1" x14ac:dyDescent="0.35">
      <c r="C110" s="10">
        <v>43105</v>
      </c>
      <c r="D110" s="11">
        <v>0.50642361111111112</v>
      </c>
      <c r="E110" s="12" t="s">
        <v>9</v>
      </c>
      <c r="F110" s="13">
        <v>33</v>
      </c>
      <c r="G110" s="12" t="s">
        <v>21</v>
      </c>
    </row>
    <row r="111" spans="3:7" ht="15" thickBot="1" x14ac:dyDescent="0.35">
      <c r="C111" s="10">
        <v>43105</v>
      </c>
      <c r="D111" s="11">
        <v>0.50714120370370364</v>
      </c>
      <c r="E111" s="12" t="s">
        <v>9</v>
      </c>
      <c r="F111" s="13">
        <v>24</v>
      </c>
      <c r="G111" s="12" t="s">
        <v>21</v>
      </c>
    </row>
    <row r="112" spans="3:7" ht="15" thickBot="1" x14ac:dyDescent="0.35">
      <c r="C112" s="10">
        <v>43105</v>
      </c>
      <c r="D112" s="11">
        <v>0.50856481481481486</v>
      </c>
      <c r="E112" s="12" t="s">
        <v>9</v>
      </c>
      <c r="F112" s="13">
        <v>28</v>
      </c>
      <c r="G112" s="12" t="s">
        <v>10</v>
      </c>
    </row>
    <row r="113" spans="3:7" ht="15" thickBot="1" x14ac:dyDescent="0.35">
      <c r="C113" s="10">
        <v>43105</v>
      </c>
      <c r="D113" s="11">
        <v>0.50936342592592598</v>
      </c>
      <c r="E113" s="12" t="s">
        <v>9</v>
      </c>
      <c r="F113" s="13">
        <v>24</v>
      </c>
      <c r="G113" s="12" t="s">
        <v>21</v>
      </c>
    </row>
    <row r="114" spans="3:7" ht="15" thickBot="1" x14ac:dyDescent="0.35">
      <c r="C114" s="10">
        <v>43105</v>
      </c>
      <c r="D114" s="11">
        <v>0.51011574074074073</v>
      </c>
      <c r="E114" s="12" t="s">
        <v>9</v>
      </c>
      <c r="F114" s="13">
        <v>43</v>
      </c>
      <c r="G114" s="12" t="s">
        <v>10</v>
      </c>
    </row>
    <row r="115" spans="3:7" ht="15" thickBot="1" x14ac:dyDescent="0.35">
      <c r="C115" s="10">
        <v>43105</v>
      </c>
      <c r="D115" s="11">
        <v>0.51172453703703702</v>
      </c>
      <c r="E115" s="12" t="s">
        <v>9</v>
      </c>
      <c r="F115" s="13">
        <v>35</v>
      </c>
      <c r="G115" s="12" t="s">
        <v>10</v>
      </c>
    </row>
    <row r="116" spans="3:7" ht="15" thickBot="1" x14ac:dyDescent="0.35">
      <c r="C116" s="10">
        <v>43105</v>
      </c>
      <c r="D116" s="11">
        <v>0.51415509259259262</v>
      </c>
      <c r="E116" s="12" t="s">
        <v>9</v>
      </c>
      <c r="F116" s="13">
        <v>38</v>
      </c>
      <c r="G116" s="12" t="s">
        <v>21</v>
      </c>
    </row>
    <row r="117" spans="3:7" ht="15" thickBot="1" x14ac:dyDescent="0.35">
      <c r="C117" s="10">
        <v>43105</v>
      </c>
      <c r="D117" s="11">
        <v>0.51432870370370376</v>
      </c>
      <c r="E117" s="12" t="s">
        <v>9</v>
      </c>
      <c r="F117" s="13">
        <v>34</v>
      </c>
      <c r="G117" s="12" t="s">
        <v>21</v>
      </c>
    </row>
    <row r="118" spans="3:7" ht="15" thickBot="1" x14ac:dyDescent="0.35">
      <c r="C118" s="10">
        <v>43105</v>
      </c>
      <c r="D118" s="11">
        <v>0.51618055555555553</v>
      </c>
      <c r="E118" s="12" t="s">
        <v>9</v>
      </c>
      <c r="F118" s="13">
        <v>47</v>
      </c>
      <c r="G118" s="12" t="s">
        <v>10</v>
      </c>
    </row>
    <row r="119" spans="3:7" ht="15" thickBot="1" x14ac:dyDescent="0.35">
      <c r="C119" s="10">
        <v>43105</v>
      </c>
      <c r="D119" s="11">
        <v>0.51623842592592595</v>
      </c>
      <c r="E119" s="12" t="s">
        <v>9</v>
      </c>
      <c r="F119" s="13">
        <v>50</v>
      </c>
      <c r="G119" s="12" t="s">
        <v>10</v>
      </c>
    </row>
    <row r="120" spans="3:7" ht="15" thickBot="1" x14ac:dyDescent="0.35">
      <c r="C120" s="10">
        <v>43105</v>
      </c>
      <c r="D120" s="11">
        <v>0.51634259259259263</v>
      </c>
      <c r="E120" s="12" t="s">
        <v>9</v>
      </c>
      <c r="F120" s="13">
        <v>42</v>
      </c>
      <c r="G120" s="12" t="s">
        <v>10</v>
      </c>
    </row>
    <row r="121" spans="3:7" ht="15" thickBot="1" x14ac:dyDescent="0.35">
      <c r="C121" s="10">
        <v>43105</v>
      </c>
      <c r="D121" s="11">
        <v>0.51687499999999997</v>
      </c>
      <c r="E121" s="12" t="s">
        <v>9</v>
      </c>
      <c r="F121" s="13">
        <v>45</v>
      </c>
      <c r="G121" s="12" t="s">
        <v>21</v>
      </c>
    </row>
    <row r="122" spans="3:7" ht="15" thickBot="1" x14ac:dyDescent="0.35">
      <c r="C122" s="10">
        <v>43105</v>
      </c>
      <c r="D122" s="11">
        <v>0.51967592592592593</v>
      </c>
      <c r="E122" s="12" t="s">
        <v>9</v>
      </c>
      <c r="F122" s="13">
        <v>42</v>
      </c>
      <c r="G122" s="12" t="s">
        <v>10</v>
      </c>
    </row>
    <row r="123" spans="3:7" ht="15" thickBot="1" x14ac:dyDescent="0.35">
      <c r="C123" s="10">
        <v>43105</v>
      </c>
      <c r="D123" s="11">
        <v>0.52101851851851855</v>
      </c>
      <c r="E123" s="12" t="s">
        <v>9</v>
      </c>
      <c r="F123" s="13">
        <v>45</v>
      </c>
      <c r="G123" s="12" t="s">
        <v>21</v>
      </c>
    </row>
    <row r="124" spans="3:7" ht="15" thickBot="1" x14ac:dyDescent="0.35">
      <c r="C124" s="10">
        <v>43105</v>
      </c>
      <c r="D124" s="11">
        <v>0.52153935185185185</v>
      </c>
      <c r="E124" s="12" t="s">
        <v>9</v>
      </c>
      <c r="F124" s="13">
        <v>41</v>
      </c>
      <c r="G124" s="12" t="s">
        <v>21</v>
      </c>
    </row>
    <row r="125" spans="3:7" ht="15" thickBot="1" x14ac:dyDescent="0.35">
      <c r="C125" s="10">
        <v>43105</v>
      </c>
      <c r="D125" s="11">
        <v>0.52387731481481481</v>
      </c>
      <c r="E125" s="12" t="s">
        <v>9</v>
      </c>
      <c r="F125" s="13">
        <v>27</v>
      </c>
      <c r="G125" s="12" t="s">
        <v>21</v>
      </c>
    </row>
    <row r="126" spans="3:7" ht="15" thickBot="1" x14ac:dyDescent="0.35">
      <c r="C126" s="10">
        <v>43105</v>
      </c>
      <c r="D126" s="11">
        <v>0.52401620370370372</v>
      </c>
      <c r="E126" s="12" t="s">
        <v>9</v>
      </c>
      <c r="F126" s="13">
        <v>31</v>
      </c>
      <c r="G126" s="12" t="s">
        <v>21</v>
      </c>
    </row>
    <row r="127" spans="3:7" ht="15" thickBot="1" x14ac:dyDescent="0.35">
      <c r="C127" s="10">
        <v>43105</v>
      </c>
      <c r="D127" s="11">
        <v>0.52473379629629624</v>
      </c>
      <c r="E127" s="12" t="s">
        <v>9</v>
      </c>
      <c r="F127" s="13">
        <v>40</v>
      </c>
      <c r="G127" s="12" t="s">
        <v>10</v>
      </c>
    </row>
    <row r="128" spans="3:7" ht="15" thickBot="1" x14ac:dyDescent="0.35">
      <c r="C128" s="10">
        <v>43105</v>
      </c>
      <c r="D128" s="11">
        <v>0.52671296296296299</v>
      </c>
      <c r="E128" s="12" t="s">
        <v>9</v>
      </c>
      <c r="F128" s="13">
        <v>31</v>
      </c>
      <c r="G128" s="12" t="s">
        <v>10</v>
      </c>
    </row>
    <row r="129" spans="3:7" ht="15" thickBot="1" x14ac:dyDescent="0.35">
      <c r="C129" s="10">
        <v>43105</v>
      </c>
      <c r="D129" s="11">
        <v>0.52774305555555556</v>
      </c>
      <c r="E129" s="12" t="s">
        <v>9</v>
      </c>
      <c r="F129" s="13">
        <v>31</v>
      </c>
      <c r="G129" s="12" t="s">
        <v>21</v>
      </c>
    </row>
    <row r="130" spans="3:7" ht="15" thickBot="1" x14ac:dyDescent="0.35">
      <c r="C130" s="10">
        <v>43105</v>
      </c>
      <c r="D130" s="11">
        <v>0.52981481481481485</v>
      </c>
      <c r="E130" s="12" t="s">
        <v>9</v>
      </c>
      <c r="F130" s="13">
        <v>48</v>
      </c>
      <c r="G130" s="12" t="s">
        <v>10</v>
      </c>
    </row>
    <row r="131" spans="3:7" ht="15" thickBot="1" x14ac:dyDescent="0.35">
      <c r="C131" s="10">
        <v>43105</v>
      </c>
      <c r="D131" s="11">
        <v>0.52990740740740738</v>
      </c>
      <c r="E131" s="12" t="s">
        <v>9</v>
      </c>
      <c r="F131" s="13">
        <v>40</v>
      </c>
      <c r="G131" s="12" t="s">
        <v>10</v>
      </c>
    </row>
    <row r="132" spans="3:7" ht="15" thickBot="1" x14ac:dyDescent="0.35">
      <c r="C132" s="10">
        <v>43105</v>
      </c>
      <c r="D132" s="11">
        <v>0.53043981481481484</v>
      </c>
      <c r="E132" s="12" t="s">
        <v>9</v>
      </c>
      <c r="F132" s="13">
        <v>33</v>
      </c>
      <c r="G132" s="12" t="s">
        <v>10</v>
      </c>
    </row>
    <row r="133" spans="3:7" ht="15" thickBot="1" x14ac:dyDescent="0.35">
      <c r="C133" s="10">
        <v>43105</v>
      </c>
      <c r="D133" s="11">
        <v>0.53099537037037037</v>
      </c>
      <c r="E133" s="12" t="s">
        <v>9</v>
      </c>
      <c r="F133" s="13">
        <v>40</v>
      </c>
      <c r="G133" s="12" t="s">
        <v>10</v>
      </c>
    </row>
    <row r="134" spans="3:7" ht="15" thickBot="1" x14ac:dyDescent="0.35">
      <c r="C134" s="10">
        <v>43105</v>
      </c>
      <c r="D134" s="11">
        <v>0.53254629629629624</v>
      </c>
      <c r="E134" s="12" t="s">
        <v>9</v>
      </c>
      <c r="F134" s="13">
        <v>45</v>
      </c>
      <c r="G134" s="12" t="s">
        <v>10</v>
      </c>
    </row>
    <row r="135" spans="3:7" ht="15" thickBot="1" x14ac:dyDescent="0.35">
      <c r="C135" s="10">
        <v>43105</v>
      </c>
      <c r="D135" s="11">
        <v>0.53331018518518525</v>
      </c>
      <c r="E135" s="12" t="s">
        <v>9</v>
      </c>
      <c r="F135" s="13">
        <v>21</v>
      </c>
      <c r="G135" s="12" t="s">
        <v>21</v>
      </c>
    </row>
    <row r="136" spans="3:7" ht="15" thickBot="1" x14ac:dyDescent="0.35">
      <c r="C136" s="10">
        <v>43105</v>
      </c>
      <c r="D136" s="11">
        <v>0.53439814814814812</v>
      </c>
      <c r="E136" s="12" t="s">
        <v>9</v>
      </c>
      <c r="F136" s="13">
        <v>37</v>
      </c>
      <c r="G136" s="12" t="s">
        <v>21</v>
      </c>
    </row>
    <row r="137" spans="3:7" ht="15" thickBot="1" x14ac:dyDescent="0.35">
      <c r="C137" s="10">
        <v>43105</v>
      </c>
      <c r="D137" s="11">
        <v>0.53597222222222218</v>
      </c>
      <c r="E137" s="12" t="s">
        <v>9</v>
      </c>
      <c r="F137" s="13">
        <v>41</v>
      </c>
      <c r="G137" s="12" t="s">
        <v>10</v>
      </c>
    </row>
    <row r="138" spans="3:7" ht="15" thickBot="1" x14ac:dyDescent="0.35">
      <c r="C138" s="10">
        <v>43105</v>
      </c>
      <c r="D138" s="11">
        <v>0.53700231481481475</v>
      </c>
      <c r="E138" s="12" t="s">
        <v>9</v>
      </c>
      <c r="F138" s="13">
        <v>27</v>
      </c>
      <c r="G138" s="12" t="s">
        <v>21</v>
      </c>
    </row>
    <row r="139" spans="3:7" ht="15" thickBot="1" x14ac:dyDescent="0.35">
      <c r="C139" s="10">
        <v>43105</v>
      </c>
      <c r="D139" s="11">
        <v>0.53755787037037039</v>
      </c>
      <c r="E139" s="12" t="s">
        <v>9</v>
      </c>
      <c r="F139" s="13">
        <v>34</v>
      </c>
      <c r="G139" s="12" t="s">
        <v>10</v>
      </c>
    </row>
    <row r="140" spans="3:7" ht="15" thickBot="1" x14ac:dyDescent="0.35">
      <c r="C140" s="10">
        <v>43105</v>
      </c>
      <c r="D140" s="11">
        <v>0.53821759259259261</v>
      </c>
      <c r="E140" s="12" t="s">
        <v>9</v>
      </c>
      <c r="F140" s="13">
        <v>26</v>
      </c>
      <c r="G140" s="12" t="s">
        <v>21</v>
      </c>
    </row>
    <row r="141" spans="3:7" ht="15" thickBot="1" x14ac:dyDescent="0.35">
      <c r="C141" s="10">
        <v>43105</v>
      </c>
      <c r="D141" s="11">
        <v>0.5382986111111111</v>
      </c>
      <c r="E141" s="12" t="s">
        <v>9</v>
      </c>
      <c r="F141" s="13">
        <v>30</v>
      </c>
      <c r="G141" s="12" t="s">
        <v>21</v>
      </c>
    </row>
    <row r="142" spans="3:7" ht="15" thickBot="1" x14ac:dyDescent="0.35">
      <c r="C142" s="10">
        <v>43105</v>
      </c>
      <c r="D142" s="11">
        <v>0.53903935185185181</v>
      </c>
      <c r="E142" s="12" t="s">
        <v>9</v>
      </c>
      <c r="F142" s="13">
        <v>45</v>
      </c>
      <c r="G142" s="12" t="s">
        <v>10</v>
      </c>
    </row>
    <row r="143" spans="3:7" ht="15" thickBot="1" x14ac:dyDescent="0.35">
      <c r="C143" s="10">
        <v>43105</v>
      </c>
      <c r="D143" s="11">
        <v>0.54172453703703705</v>
      </c>
      <c r="E143" s="12" t="s">
        <v>9</v>
      </c>
      <c r="F143" s="13">
        <v>47</v>
      </c>
      <c r="G143" s="12" t="s">
        <v>21</v>
      </c>
    </row>
    <row r="144" spans="3:7" ht="15" thickBot="1" x14ac:dyDescent="0.35">
      <c r="C144" s="10">
        <v>43105</v>
      </c>
      <c r="D144" s="11">
        <v>0.54211805555555559</v>
      </c>
      <c r="E144" s="12" t="s">
        <v>9</v>
      </c>
      <c r="F144" s="13">
        <v>30</v>
      </c>
      <c r="G144" s="12" t="s">
        <v>10</v>
      </c>
    </row>
    <row r="145" spans="3:7" ht="15" thickBot="1" x14ac:dyDescent="0.35">
      <c r="C145" s="10">
        <v>43105</v>
      </c>
      <c r="D145" s="11">
        <v>0.54274305555555558</v>
      </c>
      <c r="E145" s="12" t="s">
        <v>9</v>
      </c>
      <c r="F145" s="13">
        <v>42</v>
      </c>
      <c r="G145" s="12" t="s">
        <v>10</v>
      </c>
    </row>
    <row r="146" spans="3:7" ht="15" thickBot="1" x14ac:dyDescent="0.35">
      <c r="C146" s="10">
        <v>43105</v>
      </c>
      <c r="D146" s="11">
        <v>0.54356481481481478</v>
      </c>
      <c r="E146" s="12" t="s">
        <v>9</v>
      </c>
      <c r="F146" s="13">
        <v>40</v>
      </c>
      <c r="G146" s="12" t="s">
        <v>10</v>
      </c>
    </row>
    <row r="147" spans="3:7" ht="15" thickBot="1" x14ac:dyDescent="0.35">
      <c r="C147" s="10">
        <v>43105</v>
      </c>
      <c r="D147" s="11">
        <v>0.54438657407407409</v>
      </c>
      <c r="E147" s="12" t="s">
        <v>9</v>
      </c>
      <c r="F147" s="13">
        <v>26</v>
      </c>
      <c r="G147" s="12" t="s">
        <v>21</v>
      </c>
    </row>
    <row r="148" spans="3:7" ht="15" thickBot="1" x14ac:dyDescent="0.35">
      <c r="C148" s="10">
        <v>43105</v>
      </c>
      <c r="D148" s="11">
        <v>0.54483796296296294</v>
      </c>
      <c r="E148" s="12" t="s">
        <v>9</v>
      </c>
      <c r="F148" s="13">
        <v>30</v>
      </c>
      <c r="G148" s="12" t="s">
        <v>21</v>
      </c>
    </row>
    <row r="149" spans="3:7" ht="15" thickBot="1" x14ac:dyDescent="0.35">
      <c r="C149" s="10">
        <v>43105</v>
      </c>
      <c r="D149" s="11">
        <v>0.54495370370370366</v>
      </c>
      <c r="E149" s="12" t="s">
        <v>9</v>
      </c>
      <c r="F149" s="13">
        <v>37</v>
      </c>
      <c r="G149" s="12" t="s">
        <v>10</v>
      </c>
    </row>
    <row r="150" spans="3:7" ht="15" thickBot="1" x14ac:dyDescent="0.35">
      <c r="C150" s="10">
        <v>43105</v>
      </c>
      <c r="D150" s="11">
        <v>0.54508101851851853</v>
      </c>
      <c r="E150" s="12" t="s">
        <v>9</v>
      </c>
      <c r="F150" s="13">
        <v>42</v>
      </c>
      <c r="G150" s="12" t="s">
        <v>10</v>
      </c>
    </row>
    <row r="151" spans="3:7" ht="15" thickBot="1" x14ac:dyDescent="0.35">
      <c r="C151" s="10">
        <v>43105</v>
      </c>
      <c r="D151" s="11">
        <v>0.54525462962962956</v>
      </c>
      <c r="E151" s="12" t="s">
        <v>9</v>
      </c>
      <c r="F151" s="13">
        <v>41</v>
      </c>
      <c r="G151" s="12" t="s">
        <v>21</v>
      </c>
    </row>
    <row r="152" spans="3:7" ht="15" thickBot="1" x14ac:dyDescent="0.35">
      <c r="C152" s="10">
        <v>43105</v>
      </c>
      <c r="D152" s="11">
        <v>0.5465740740740741</v>
      </c>
      <c r="E152" s="12" t="s">
        <v>9</v>
      </c>
      <c r="F152" s="13">
        <v>36</v>
      </c>
      <c r="G152" s="12" t="s">
        <v>21</v>
      </c>
    </row>
    <row r="153" spans="3:7" ht="15" thickBot="1" x14ac:dyDescent="0.35">
      <c r="C153" s="10">
        <v>43105</v>
      </c>
      <c r="D153" s="11">
        <v>0.54664351851851845</v>
      </c>
      <c r="E153" s="12" t="s">
        <v>9</v>
      </c>
      <c r="F153" s="13">
        <v>29</v>
      </c>
      <c r="G153" s="12" t="s">
        <v>21</v>
      </c>
    </row>
    <row r="154" spans="3:7" ht="15" thickBot="1" x14ac:dyDescent="0.35">
      <c r="C154" s="10">
        <v>43105</v>
      </c>
      <c r="D154" s="11">
        <v>0.54826388888888888</v>
      </c>
      <c r="E154" s="12" t="s">
        <v>9</v>
      </c>
      <c r="F154" s="13">
        <v>51</v>
      </c>
      <c r="G154" s="12" t="s">
        <v>10</v>
      </c>
    </row>
    <row r="155" spans="3:7" ht="15" thickBot="1" x14ac:dyDescent="0.35">
      <c r="C155" s="10">
        <v>43105</v>
      </c>
      <c r="D155" s="11">
        <v>0.5484606481481481</v>
      </c>
      <c r="E155" s="12" t="s">
        <v>9</v>
      </c>
      <c r="F155" s="13">
        <v>18</v>
      </c>
      <c r="G155" s="12" t="s">
        <v>21</v>
      </c>
    </row>
    <row r="156" spans="3:7" ht="15" thickBot="1" x14ac:dyDescent="0.35">
      <c r="C156" s="10">
        <v>43105</v>
      </c>
      <c r="D156" s="11">
        <v>0.54878472222222219</v>
      </c>
      <c r="E156" s="12" t="s">
        <v>9</v>
      </c>
      <c r="F156" s="13">
        <v>33</v>
      </c>
      <c r="G156" s="12" t="s">
        <v>21</v>
      </c>
    </row>
    <row r="157" spans="3:7" ht="15" thickBot="1" x14ac:dyDescent="0.35">
      <c r="C157" s="10">
        <v>43105</v>
      </c>
      <c r="D157" s="11">
        <v>0.5488425925925926</v>
      </c>
      <c r="E157" s="12" t="s">
        <v>9</v>
      </c>
      <c r="F157" s="13">
        <v>33</v>
      </c>
      <c r="G157" s="12" t="s">
        <v>21</v>
      </c>
    </row>
    <row r="158" spans="3:7" ht="15" thickBot="1" x14ac:dyDescent="0.35">
      <c r="C158" s="10">
        <v>43105</v>
      </c>
      <c r="D158" s="11">
        <v>0.54898148148148151</v>
      </c>
      <c r="E158" s="12" t="s">
        <v>9</v>
      </c>
      <c r="F158" s="13">
        <v>25</v>
      </c>
      <c r="G158" s="12" t="s">
        <v>21</v>
      </c>
    </row>
    <row r="159" spans="3:7" ht="15" thickBot="1" x14ac:dyDescent="0.35">
      <c r="C159" s="10">
        <v>43105</v>
      </c>
      <c r="D159" s="11">
        <v>0.54929398148148145</v>
      </c>
      <c r="E159" s="12" t="s">
        <v>9</v>
      </c>
      <c r="F159" s="13">
        <v>20</v>
      </c>
      <c r="G159" s="12" t="s">
        <v>10</v>
      </c>
    </row>
    <row r="160" spans="3:7" ht="15" thickBot="1" x14ac:dyDescent="0.35">
      <c r="C160" s="10">
        <v>43105</v>
      </c>
      <c r="D160" s="11">
        <v>0.54953703703703705</v>
      </c>
      <c r="E160" s="12" t="s">
        <v>9</v>
      </c>
      <c r="F160" s="13">
        <v>30</v>
      </c>
      <c r="G160" s="12" t="s">
        <v>21</v>
      </c>
    </row>
    <row r="161" spans="3:7" ht="15" thickBot="1" x14ac:dyDescent="0.35">
      <c r="C161" s="10">
        <v>43105</v>
      </c>
      <c r="D161" s="11">
        <v>0.55041666666666667</v>
      </c>
      <c r="E161" s="12" t="s">
        <v>9</v>
      </c>
      <c r="F161" s="13">
        <v>35</v>
      </c>
      <c r="G161" s="12" t="s">
        <v>10</v>
      </c>
    </row>
    <row r="162" spans="3:7" ht="15" thickBot="1" x14ac:dyDescent="0.35">
      <c r="C162" s="10">
        <v>43105</v>
      </c>
      <c r="D162" s="11">
        <v>0.55158564814814814</v>
      </c>
      <c r="E162" s="12" t="s">
        <v>9</v>
      </c>
      <c r="F162" s="13">
        <v>30</v>
      </c>
      <c r="G162" s="12" t="s">
        <v>21</v>
      </c>
    </row>
    <row r="163" spans="3:7" ht="15" thickBot="1" x14ac:dyDescent="0.35">
      <c r="C163" s="10">
        <v>43105</v>
      </c>
      <c r="D163" s="11">
        <v>0.55270833333333336</v>
      </c>
      <c r="E163" s="12" t="s">
        <v>9</v>
      </c>
      <c r="F163" s="13">
        <v>42</v>
      </c>
      <c r="G163" s="12" t="s">
        <v>10</v>
      </c>
    </row>
    <row r="164" spans="3:7" ht="15" thickBot="1" x14ac:dyDescent="0.35">
      <c r="C164" s="10">
        <v>43105</v>
      </c>
      <c r="D164" s="11">
        <v>0.55319444444444443</v>
      </c>
      <c r="E164" s="12" t="s">
        <v>9</v>
      </c>
      <c r="F164" s="13">
        <v>33</v>
      </c>
      <c r="G164" s="12" t="s">
        <v>21</v>
      </c>
    </row>
    <row r="165" spans="3:7" ht="15" thickBot="1" x14ac:dyDescent="0.35">
      <c r="C165" s="10">
        <v>43105</v>
      </c>
      <c r="D165" s="11">
        <v>0.55510416666666662</v>
      </c>
      <c r="E165" s="12" t="s">
        <v>9</v>
      </c>
      <c r="F165" s="13">
        <v>31</v>
      </c>
      <c r="G165" s="12" t="s">
        <v>21</v>
      </c>
    </row>
    <row r="166" spans="3:7" ht="15" thickBot="1" x14ac:dyDescent="0.35">
      <c r="C166" s="10">
        <v>43105</v>
      </c>
      <c r="D166" s="11">
        <v>0.55525462962962957</v>
      </c>
      <c r="E166" s="12" t="s">
        <v>9</v>
      </c>
      <c r="F166" s="13">
        <v>31</v>
      </c>
      <c r="G166" s="12" t="s">
        <v>21</v>
      </c>
    </row>
    <row r="167" spans="3:7" ht="15" thickBot="1" x14ac:dyDescent="0.35">
      <c r="C167" s="10">
        <v>43105</v>
      </c>
      <c r="D167" s="11">
        <v>0.55620370370370364</v>
      </c>
      <c r="E167" s="12" t="s">
        <v>9</v>
      </c>
      <c r="F167" s="13">
        <v>21</v>
      </c>
      <c r="G167" s="12" t="s">
        <v>21</v>
      </c>
    </row>
    <row r="168" spans="3:7" ht="15" thickBot="1" x14ac:dyDescent="0.35">
      <c r="C168" s="10">
        <v>43105</v>
      </c>
      <c r="D168" s="11">
        <v>0.5562731481481481</v>
      </c>
      <c r="E168" s="12" t="s">
        <v>9</v>
      </c>
      <c r="F168" s="13">
        <v>33</v>
      </c>
      <c r="G168" s="12" t="s">
        <v>10</v>
      </c>
    </row>
    <row r="169" spans="3:7" ht="15" thickBot="1" x14ac:dyDescent="0.35">
      <c r="C169" s="10">
        <v>43105</v>
      </c>
      <c r="D169" s="11">
        <v>0.5566550925925926</v>
      </c>
      <c r="E169" s="12" t="s">
        <v>9</v>
      </c>
      <c r="F169" s="13">
        <v>40</v>
      </c>
      <c r="G169" s="12" t="s">
        <v>10</v>
      </c>
    </row>
    <row r="170" spans="3:7" ht="15" thickBot="1" x14ac:dyDescent="0.35">
      <c r="C170" s="10">
        <v>43105</v>
      </c>
      <c r="D170" s="11">
        <v>0.55680555555555555</v>
      </c>
      <c r="E170" s="12" t="s">
        <v>9</v>
      </c>
      <c r="F170" s="13">
        <v>45</v>
      </c>
      <c r="G170" s="12" t="s">
        <v>10</v>
      </c>
    </row>
    <row r="171" spans="3:7" ht="15" thickBot="1" x14ac:dyDescent="0.35">
      <c r="C171" s="10">
        <v>43105</v>
      </c>
      <c r="D171" s="11">
        <v>0.55714120370370368</v>
      </c>
      <c r="E171" s="12" t="s">
        <v>9</v>
      </c>
      <c r="F171" s="13">
        <v>30</v>
      </c>
      <c r="G171" s="12" t="s">
        <v>21</v>
      </c>
    </row>
    <row r="172" spans="3:7" ht="15" thickBot="1" x14ac:dyDescent="0.35">
      <c r="C172" s="10">
        <v>43105</v>
      </c>
      <c r="D172" s="11">
        <v>0.55924768518518519</v>
      </c>
      <c r="E172" s="12" t="s">
        <v>9</v>
      </c>
      <c r="F172" s="13">
        <v>39</v>
      </c>
      <c r="G172" s="12" t="s">
        <v>10</v>
      </c>
    </row>
    <row r="173" spans="3:7" ht="15" thickBot="1" x14ac:dyDescent="0.35">
      <c r="C173" s="10">
        <v>43105</v>
      </c>
      <c r="D173" s="11">
        <v>0.56034722222222222</v>
      </c>
      <c r="E173" s="12" t="s">
        <v>9</v>
      </c>
      <c r="F173" s="13">
        <v>32</v>
      </c>
      <c r="G173" s="12" t="s">
        <v>21</v>
      </c>
    </row>
    <row r="174" spans="3:7" ht="15" thickBot="1" x14ac:dyDescent="0.35">
      <c r="C174" s="10">
        <v>43105</v>
      </c>
      <c r="D174" s="11">
        <v>0.56265046296296295</v>
      </c>
      <c r="E174" s="12" t="s">
        <v>9</v>
      </c>
      <c r="F174" s="13">
        <v>41</v>
      </c>
      <c r="G174" s="12" t="s">
        <v>21</v>
      </c>
    </row>
    <row r="175" spans="3:7" ht="15" thickBot="1" x14ac:dyDescent="0.35">
      <c r="C175" s="10">
        <v>43105</v>
      </c>
      <c r="D175" s="11">
        <v>0.56277777777777771</v>
      </c>
      <c r="E175" s="12" t="s">
        <v>9</v>
      </c>
      <c r="F175" s="13">
        <v>23</v>
      </c>
      <c r="G175" s="12" t="s">
        <v>10</v>
      </c>
    </row>
    <row r="176" spans="3:7" ht="15" thickBot="1" x14ac:dyDescent="0.35">
      <c r="C176" s="10">
        <v>43105</v>
      </c>
      <c r="D176" s="11">
        <v>0.5628009259259259</v>
      </c>
      <c r="E176" s="12" t="s">
        <v>9</v>
      </c>
      <c r="F176" s="13">
        <v>29</v>
      </c>
      <c r="G176" s="12" t="s">
        <v>10</v>
      </c>
    </row>
    <row r="177" spans="3:7" ht="15" thickBot="1" x14ac:dyDescent="0.35">
      <c r="C177" s="10">
        <v>43105</v>
      </c>
      <c r="D177" s="11">
        <v>0.56281250000000005</v>
      </c>
      <c r="E177" s="12" t="s">
        <v>9</v>
      </c>
      <c r="F177" s="13">
        <v>29</v>
      </c>
      <c r="G177" s="12" t="s">
        <v>10</v>
      </c>
    </row>
    <row r="178" spans="3:7" ht="15" thickBot="1" x14ac:dyDescent="0.35">
      <c r="C178" s="10">
        <v>43105</v>
      </c>
      <c r="D178" s="11">
        <v>0.56309027777777776</v>
      </c>
      <c r="E178" s="12" t="s">
        <v>9</v>
      </c>
      <c r="F178" s="13">
        <v>28</v>
      </c>
      <c r="G178" s="12" t="s">
        <v>21</v>
      </c>
    </row>
    <row r="179" spans="3:7" ht="15" thickBot="1" x14ac:dyDescent="0.35">
      <c r="C179" s="10">
        <v>43105</v>
      </c>
      <c r="D179" s="11">
        <v>0.56385416666666666</v>
      </c>
      <c r="E179" s="12" t="s">
        <v>9</v>
      </c>
      <c r="F179" s="13">
        <v>26</v>
      </c>
      <c r="G179" s="12" t="s">
        <v>10</v>
      </c>
    </row>
    <row r="180" spans="3:7" ht="15" thickBot="1" x14ac:dyDescent="0.35">
      <c r="C180" s="10">
        <v>43105</v>
      </c>
      <c r="D180" s="11">
        <v>0.56590277777777775</v>
      </c>
      <c r="E180" s="12" t="s">
        <v>9</v>
      </c>
      <c r="F180" s="13">
        <v>37</v>
      </c>
      <c r="G180" s="12" t="s">
        <v>21</v>
      </c>
    </row>
    <row r="181" spans="3:7" ht="15" thickBot="1" x14ac:dyDescent="0.35">
      <c r="C181" s="10">
        <v>43105</v>
      </c>
      <c r="D181" s="11">
        <v>0.56612268518518516</v>
      </c>
      <c r="E181" s="12" t="s">
        <v>9</v>
      </c>
      <c r="F181" s="13">
        <v>34</v>
      </c>
      <c r="G181" s="12" t="s">
        <v>10</v>
      </c>
    </row>
    <row r="182" spans="3:7" ht="15" thickBot="1" x14ac:dyDescent="0.35">
      <c r="C182" s="10">
        <v>43105</v>
      </c>
      <c r="D182" s="11">
        <v>0.56710648148148146</v>
      </c>
      <c r="E182" s="12" t="s">
        <v>9</v>
      </c>
      <c r="F182" s="13">
        <v>39</v>
      </c>
      <c r="G182" s="12" t="s">
        <v>10</v>
      </c>
    </row>
    <row r="183" spans="3:7" ht="15" thickBot="1" x14ac:dyDescent="0.35">
      <c r="C183" s="10">
        <v>43105</v>
      </c>
      <c r="D183" s="11">
        <v>0.56724537037037037</v>
      </c>
      <c r="E183" s="12" t="s">
        <v>9</v>
      </c>
      <c r="F183" s="13">
        <v>37</v>
      </c>
      <c r="G183" s="12" t="s">
        <v>21</v>
      </c>
    </row>
    <row r="184" spans="3:7" ht="15" thickBot="1" x14ac:dyDescent="0.35">
      <c r="C184" s="10">
        <v>43105</v>
      </c>
      <c r="D184" s="11">
        <v>0.56736111111111109</v>
      </c>
      <c r="E184" s="12" t="s">
        <v>9</v>
      </c>
      <c r="F184" s="13">
        <v>43</v>
      </c>
      <c r="G184" s="12" t="s">
        <v>10</v>
      </c>
    </row>
    <row r="185" spans="3:7" ht="15" thickBot="1" x14ac:dyDescent="0.35">
      <c r="C185" s="10">
        <v>43105</v>
      </c>
      <c r="D185" s="11">
        <v>0.5701504629629629</v>
      </c>
      <c r="E185" s="12" t="s">
        <v>9</v>
      </c>
      <c r="F185" s="13">
        <v>30</v>
      </c>
      <c r="G185" s="12" t="s">
        <v>21</v>
      </c>
    </row>
    <row r="186" spans="3:7" ht="15" thickBot="1" x14ac:dyDescent="0.35">
      <c r="C186" s="10">
        <v>43105</v>
      </c>
      <c r="D186" s="11">
        <v>0.57084490740740745</v>
      </c>
      <c r="E186" s="12" t="s">
        <v>9</v>
      </c>
      <c r="F186" s="13">
        <v>27</v>
      </c>
      <c r="G186" s="12" t="s">
        <v>21</v>
      </c>
    </row>
    <row r="187" spans="3:7" ht="15" thickBot="1" x14ac:dyDescent="0.35">
      <c r="C187" s="10">
        <v>43105</v>
      </c>
      <c r="D187" s="11">
        <v>0.57123842592592589</v>
      </c>
      <c r="E187" s="12" t="s">
        <v>9</v>
      </c>
      <c r="F187" s="13">
        <v>19</v>
      </c>
      <c r="G187" s="12" t="s">
        <v>21</v>
      </c>
    </row>
    <row r="188" spans="3:7" ht="15" thickBot="1" x14ac:dyDescent="0.35">
      <c r="C188" s="10">
        <v>43105</v>
      </c>
      <c r="D188" s="11">
        <v>0.57140046296296299</v>
      </c>
      <c r="E188" s="12" t="s">
        <v>9</v>
      </c>
      <c r="F188" s="13">
        <v>29</v>
      </c>
      <c r="G188" s="12" t="s">
        <v>10</v>
      </c>
    </row>
    <row r="189" spans="3:7" ht="15" thickBot="1" x14ac:dyDescent="0.35">
      <c r="C189" s="10">
        <v>43105</v>
      </c>
      <c r="D189" s="11">
        <v>0.57549768518518518</v>
      </c>
      <c r="E189" s="12" t="s">
        <v>9</v>
      </c>
      <c r="F189" s="13">
        <v>38</v>
      </c>
      <c r="G189" s="12" t="s">
        <v>10</v>
      </c>
    </row>
    <row r="190" spans="3:7" ht="15" thickBot="1" x14ac:dyDescent="0.35">
      <c r="C190" s="10">
        <v>43105</v>
      </c>
      <c r="D190" s="11">
        <v>0.5759953703703703</v>
      </c>
      <c r="E190" s="12" t="s">
        <v>9</v>
      </c>
      <c r="F190" s="13">
        <v>26</v>
      </c>
      <c r="G190" s="12" t="s">
        <v>21</v>
      </c>
    </row>
    <row r="191" spans="3:7" ht="15" thickBot="1" x14ac:dyDescent="0.35">
      <c r="C191" s="10">
        <v>43105</v>
      </c>
      <c r="D191" s="11">
        <v>0.57667824074074081</v>
      </c>
      <c r="E191" s="12" t="s">
        <v>9</v>
      </c>
      <c r="F191" s="13">
        <v>34</v>
      </c>
      <c r="G191" s="12" t="s">
        <v>21</v>
      </c>
    </row>
    <row r="192" spans="3:7" ht="15" thickBot="1" x14ac:dyDescent="0.35">
      <c r="C192" s="10">
        <v>43105</v>
      </c>
      <c r="D192" s="11">
        <v>0.57969907407407406</v>
      </c>
      <c r="E192" s="12" t="s">
        <v>9</v>
      </c>
      <c r="F192" s="13">
        <v>27</v>
      </c>
      <c r="G192" s="12" t="s">
        <v>21</v>
      </c>
    </row>
    <row r="193" spans="3:7" ht="15" thickBot="1" x14ac:dyDescent="0.35">
      <c r="C193" s="10">
        <v>43105</v>
      </c>
      <c r="D193" s="11">
        <v>0.58187500000000003</v>
      </c>
      <c r="E193" s="12" t="s">
        <v>9</v>
      </c>
      <c r="F193" s="13">
        <v>35</v>
      </c>
      <c r="G193" s="12" t="s">
        <v>10</v>
      </c>
    </row>
    <row r="194" spans="3:7" ht="15" thickBot="1" x14ac:dyDescent="0.35">
      <c r="C194" s="10">
        <v>43105</v>
      </c>
      <c r="D194" s="11">
        <v>0.58282407407407411</v>
      </c>
      <c r="E194" s="12" t="s">
        <v>9</v>
      </c>
      <c r="F194" s="13">
        <v>37</v>
      </c>
      <c r="G194" s="12" t="s">
        <v>10</v>
      </c>
    </row>
    <row r="195" spans="3:7" ht="15" thickBot="1" x14ac:dyDescent="0.35">
      <c r="C195" s="10">
        <v>43105</v>
      </c>
      <c r="D195" s="11">
        <v>0.58542824074074074</v>
      </c>
      <c r="E195" s="12" t="s">
        <v>9</v>
      </c>
      <c r="F195" s="13">
        <v>50</v>
      </c>
      <c r="G195" s="12" t="s">
        <v>10</v>
      </c>
    </row>
    <row r="196" spans="3:7" ht="15" thickBot="1" x14ac:dyDescent="0.35">
      <c r="C196" s="10">
        <v>43105</v>
      </c>
      <c r="D196" s="11">
        <v>0.59295138888888888</v>
      </c>
      <c r="E196" s="12" t="s">
        <v>9</v>
      </c>
      <c r="F196" s="13">
        <v>44</v>
      </c>
      <c r="G196" s="12" t="s">
        <v>10</v>
      </c>
    </row>
    <row r="197" spans="3:7" ht="15" thickBot="1" x14ac:dyDescent="0.35">
      <c r="C197" s="10">
        <v>43105</v>
      </c>
      <c r="D197" s="11">
        <v>0.59416666666666662</v>
      </c>
      <c r="E197" s="12" t="s">
        <v>9</v>
      </c>
      <c r="F197" s="13">
        <v>34</v>
      </c>
      <c r="G197" s="12" t="s">
        <v>21</v>
      </c>
    </row>
    <row r="198" spans="3:7" ht="15" thickBot="1" x14ac:dyDescent="0.35">
      <c r="C198" s="10">
        <v>43105</v>
      </c>
      <c r="D198" s="11">
        <v>0.59841435185185188</v>
      </c>
      <c r="E198" s="12" t="s">
        <v>9</v>
      </c>
      <c r="F198" s="13">
        <v>34</v>
      </c>
      <c r="G198" s="12" t="s">
        <v>21</v>
      </c>
    </row>
    <row r="199" spans="3:7" ht="15" thickBot="1" x14ac:dyDescent="0.35">
      <c r="C199" s="10">
        <v>43105</v>
      </c>
      <c r="D199" s="11">
        <v>0.59847222222222218</v>
      </c>
      <c r="E199" s="12" t="s">
        <v>9</v>
      </c>
      <c r="F199" s="13">
        <v>27</v>
      </c>
      <c r="G199" s="12" t="s">
        <v>10</v>
      </c>
    </row>
    <row r="200" spans="3:7" ht="15" thickBot="1" x14ac:dyDescent="0.35">
      <c r="C200" s="10">
        <v>43105</v>
      </c>
      <c r="D200" s="11">
        <v>0.59871527777777778</v>
      </c>
      <c r="E200" s="12" t="s">
        <v>9</v>
      </c>
      <c r="F200" s="13">
        <v>43</v>
      </c>
      <c r="G200" s="12" t="s">
        <v>10</v>
      </c>
    </row>
    <row r="201" spans="3:7" ht="15" thickBot="1" x14ac:dyDescent="0.35">
      <c r="C201" s="10">
        <v>43105</v>
      </c>
      <c r="D201" s="11">
        <v>0.60005787037037039</v>
      </c>
      <c r="E201" s="12" t="s">
        <v>9</v>
      </c>
      <c r="F201" s="13">
        <v>40</v>
      </c>
      <c r="G201" s="12" t="s">
        <v>21</v>
      </c>
    </row>
    <row r="202" spans="3:7" ht="15" thickBot="1" x14ac:dyDescent="0.35">
      <c r="C202" s="10">
        <v>43105</v>
      </c>
      <c r="D202" s="11">
        <v>0.60155092592592596</v>
      </c>
      <c r="E202" s="12" t="s">
        <v>9</v>
      </c>
      <c r="F202" s="13">
        <v>47</v>
      </c>
      <c r="G202" s="12" t="s">
        <v>21</v>
      </c>
    </row>
    <row r="203" spans="3:7" ht="15" thickBot="1" x14ac:dyDescent="0.35">
      <c r="C203" s="10">
        <v>43105</v>
      </c>
      <c r="D203" s="11">
        <v>0.60159722222222223</v>
      </c>
      <c r="E203" s="12" t="s">
        <v>9</v>
      </c>
      <c r="F203" s="13">
        <v>40</v>
      </c>
      <c r="G203" s="12" t="s">
        <v>10</v>
      </c>
    </row>
    <row r="204" spans="3:7" ht="15" thickBot="1" x14ac:dyDescent="0.35">
      <c r="C204" s="10">
        <v>43105</v>
      </c>
      <c r="D204" s="11">
        <v>0.6042939814814815</v>
      </c>
      <c r="E204" s="12" t="s">
        <v>9</v>
      </c>
      <c r="F204" s="13">
        <v>33</v>
      </c>
      <c r="G204" s="12" t="s">
        <v>21</v>
      </c>
    </row>
    <row r="205" spans="3:7" ht="15" thickBot="1" x14ac:dyDescent="0.35">
      <c r="C205" s="10">
        <v>43105</v>
      </c>
      <c r="D205" s="11">
        <v>0.60518518518518516</v>
      </c>
      <c r="E205" s="12" t="s">
        <v>9</v>
      </c>
      <c r="F205" s="13">
        <v>49</v>
      </c>
      <c r="G205" s="12" t="s">
        <v>10</v>
      </c>
    </row>
    <row r="206" spans="3:7" ht="15" thickBot="1" x14ac:dyDescent="0.35">
      <c r="C206" s="10">
        <v>43105</v>
      </c>
      <c r="D206" s="11">
        <v>0.6065625</v>
      </c>
      <c r="E206" s="12" t="s">
        <v>9</v>
      </c>
      <c r="F206" s="13">
        <v>33</v>
      </c>
      <c r="G206" s="12" t="s">
        <v>10</v>
      </c>
    </row>
    <row r="207" spans="3:7" ht="15" thickBot="1" x14ac:dyDescent="0.35">
      <c r="C207" s="10">
        <v>43105</v>
      </c>
      <c r="D207" s="11">
        <v>0.60675925925925933</v>
      </c>
      <c r="E207" s="12" t="s">
        <v>9</v>
      </c>
      <c r="F207" s="13">
        <v>23</v>
      </c>
      <c r="G207" s="12" t="s">
        <v>21</v>
      </c>
    </row>
    <row r="208" spans="3:7" ht="15" thickBot="1" x14ac:dyDescent="0.35">
      <c r="C208" s="10">
        <v>43105</v>
      </c>
      <c r="D208" s="11">
        <v>0.60708333333333331</v>
      </c>
      <c r="E208" s="12" t="s">
        <v>9</v>
      </c>
      <c r="F208" s="13">
        <v>38</v>
      </c>
      <c r="G208" s="12" t="s">
        <v>10</v>
      </c>
    </row>
    <row r="209" spans="3:7" ht="15" thickBot="1" x14ac:dyDescent="0.35">
      <c r="C209" s="10">
        <v>43105</v>
      </c>
      <c r="D209" s="11">
        <v>0.60826388888888883</v>
      </c>
      <c r="E209" s="12" t="s">
        <v>9</v>
      </c>
      <c r="F209" s="13">
        <v>23</v>
      </c>
      <c r="G209" s="12" t="s">
        <v>21</v>
      </c>
    </row>
    <row r="210" spans="3:7" ht="15" thickBot="1" x14ac:dyDescent="0.35">
      <c r="C210" s="10">
        <v>43105</v>
      </c>
      <c r="D210" s="11">
        <v>0.60935185185185181</v>
      </c>
      <c r="E210" s="12" t="s">
        <v>9</v>
      </c>
      <c r="F210" s="13">
        <v>43</v>
      </c>
      <c r="G210" s="12" t="s">
        <v>10</v>
      </c>
    </row>
    <row r="211" spans="3:7" ht="15" thickBot="1" x14ac:dyDescent="0.35">
      <c r="C211" s="10">
        <v>43105</v>
      </c>
      <c r="D211" s="11">
        <v>0.60968750000000005</v>
      </c>
      <c r="E211" s="12" t="s">
        <v>9</v>
      </c>
      <c r="F211" s="13">
        <v>31</v>
      </c>
      <c r="G211" s="12" t="s">
        <v>21</v>
      </c>
    </row>
    <row r="212" spans="3:7" ht="15" thickBot="1" x14ac:dyDescent="0.35">
      <c r="C212" s="10">
        <v>43105</v>
      </c>
      <c r="D212" s="11">
        <v>0.61291666666666667</v>
      </c>
      <c r="E212" s="12" t="s">
        <v>9</v>
      </c>
      <c r="F212" s="13">
        <v>30</v>
      </c>
      <c r="G212" s="12" t="s">
        <v>21</v>
      </c>
    </row>
    <row r="213" spans="3:7" ht="15" thickBot="1" x14ac:dyDescent="0.35">
      <c r="C213" s="10">
        <v>43105</v>
      </c>
      <c r="D213" s="11">
        <v>0.61581018518518515</v>
      </c>
      <c r="E213" s="12" t="s">
        <v>9</v>
      </c>
      <c r="F213" s="13">
        <v>45</v>
      </c>
      <c r="G213" s="12" t="s">
        <v>21</v>
      </c>
    </row>
    <row r="214" spans="3:7" ht="15" thickBot="1" x14ac:dyDescent="0.35">
      <c r="C214" s="10">
        <v>43105</v>
      </c>
      <c r="D214" s="11">
        <v>0.61597222222222225</v>
      </c>
      <c r="E214" s="12" t="s">
        <v>9</v>
      </c>
      <c r="F214" s="13">
        <v>21</v>
      </c>
      <c r="G214" s="12" t="s">
        <v>21</v>
      </c>
    </row>
    <row r="215" spans="3:7" ht="15" thickBot="1" x14ac:dyDescent="0.35">
      <c r="C215" s="10">
        <v>43105</v>
      </c>
      <c r="D215" s="11">
        <v>0.61700231481481482</v>
      </c>
      <c r="E215" s="12" t="s">
        <v>9</v>
      </c>
      <c r="F215" s="13">
        <v>36</v>
      </c>
      <c r="G215" s="12" t="s">
        <v>10</v>
      </c>
    </row>
    <row r="216" spans="3:7" ht="15" thickBot="1" x14ac:dyDescent="0.35">
      <c r="C216" s="10">
        <v>43105</v>
      </c>
      <c r="D216" s="11">
        <v>0.61979166666666663</v>
      </c>
      <c r="E216" s="12" t="s">
        <v>9</v>
      </c>
      <c r="F216" s="13">
        <v>35</v>
      </c>
      <c r="G216" s="12" t="s">
        <v>10</v>
      </c>
    </row>
    <row r="217" spans="3:7" ht="15" thickBot="1" x14ac:dyDescent="0.35">
      <c r="C217" s="10">
        <v>43105</v>
      </c>
      <c r="D217" s="11">
        <v>0.61983796296296301</v>
      </c>
      <c r="E217" s="12" t="s">
        <v>9</v>
      </c>
      <c r="F217" s="13">
        <v>27</v>
      </c>
      <c r="G217" s="12" t="s">
        <v>21</v>
      </c>
    </row>
    <row r="218" spans="3:7" ht="15" thickBot="1" x14ac:dyDescent="0.35">
      <c r="C218" s="10">
        <v>43105</v>
      </c>
      <c r="D218" s="11">
        <v>0.62013888888888891</v>
      </c>
      <c r="E218" s="12" t="s">
        <v>9</v>
      </c>
      <c r="F218" s="13">
        <v>43</v>
      </c>
      <c r="G218" s="12" t="s">
        <v>21</v>
      </c>
    </row>
    <row r="219" spans="3:7" ht="15" thickBot="1" x14ac:dyDescent="0.35">
      <c r="C219" s="10">
        <v>43105</v>
      </c>
      <c r="D219" s="11">
        <v>0.62035879629629631</v>
      </c>
      <c r="E219" s="12" t="s">
        <v>9</v>
      </c>
      <c r="F219" s="13">
        <v>30</v>
      </c>
      <c r="G219" s="12" t="s">
        <v>21</v>
      </c>
    </row>
    <row r="220" spans="3:7" ht="15" thickBot="1" x14ac:dyDescent="0.35">
      <c r="C220" s="10">
        <v>43105</v>
      </c>
      <c r="D220" s="11">
        <v>0.62067129629629625</v>
      </c>
      <c r="E220" s="12" t="s">
        <v>9</v>
      </c>
      <c r="F220" s="13">
        <v>46</v>
      </c>
      <c r="G220" s="12" t="s">
        <v>10</v>
      </c>
    </row>
    <row r="221" spans="3:7" ht="15" thickBot="1" x14ac:dyDescent="0.35">
      <c r="C221" s="10">
        <v>43105</v>
      </c>
      <c r="D221" s="11">
        <v>0.62085648148148154</v>
      </c>
      <c r="E221" s="12" t="s">
        <v>9</v>
      </c>
      <c r="F221" s="13">
        <v>28</v>
      </c>
      <c r="G221" s="12" t="s">
        <v>21</v>
      </c>
    </row>
    <row r="222" spans="3:7" ht="15" thickBot="1" x14ac:dyDescent="0.35">
      <c r="C222" s="10">
        <v>43105</v>
      </c>
      <c r="D222" s="11">
        <v>0.62105324074074075</v>
      </c>
      <c r="E222" s="12" t="s">
        <v>9</v>
      </c>
      <c r="F222" s="13">
        <v>27</v>
      </c>
      <c r="G222" s="12" t="s">
        <v>21</v>
      </c>
    </row>
    <row r="223" spans="3:7" ht="15" thickBot="1" x14ac:dyDescent="0.35">
      <c r="C223" s="10">
        <v>43105</v>
      </c>
      <c r="D223" s="11">
        <v>0.62116898148148147</v>
      </c>
      <c r="E223" s="12" t="s">
        <v>9</v>
      </c>
      <c r="F223" s="13">
        <v>26</v>
      </c>
      <c r="G223" s="12" t="s">
        <v>21</v>
      </c>
    </row>
    <row r="224" spans="3:7" ht="15" thickBot="1" x14ac:dyDescent="0.35">
      <c r="C224" s="10">
        <v>43105</v>
      </c>
      <c r="D224" s="11">
        <v>0.6219675925925926</v>
      </c>
      <c r="E224" s="12" t="s">
        <v>9</v>
      </c>
      <c r="F224" s="13">
        <v>37</v>
      </c>
      <c r="G224" s="12" t="s">
        <v>10</v>
      </c>
    </row>
    <row r="225" spans="3:7" ht="15" thickBot="1" x14ac:dyDescent="0.35">
      <c r="C225" s="10">
        <v>43105</v>
      </c>
      <c r="D225" s="11">
        <v>0.62296296296296294</v>
      </c>
      <c r="E225" s="12" t="s">
        <v>9</v>
      </c>
      <c r="F225" s="13">
        <v>47</v>
      </c>
      <c r="G225" s="12" t="s">
        <v>21</v>
      </c>
    </row>
    <row r="226" spans="3:7" ht="15" thickBot="1" x14ac:dyDescent="0.35">
      <c r="C226" s="10">
        <v>43105</v>
      </c>
      <c r="D226" s="11">
        <v>0.62429398148148152</v>
      </c>
      <c r="E226" s="12" t="s">
        <v>9</v>
      </c>
      <c r="F226" s="13">
        <v>35</v>
      </c>
      <c r="G226" s="12" t="s">
        <v>10</v>
      </c>
    </row>
    <row r="227" spans="3:7" ht="15" thickBot="1" x14ac:dyDescent="0.35">
      <c r="C227" s="10">
        <v>43105</v>
      </c>
      <c r="D227" s="11">
        <v>0.62518518518518518</v>
      </c>
      <c r="E227" s="12" t="s">
        <v>9</v>
      </c>
      <c r="F227" s="13">
        <v>28</v>
      </c>
      <c r="G227" s="12" t="s">
        <v>21</v>
      </c>
    </row>
    <row r="228" spans="3:7" ht="15" thickBot="1" x14ac:dyDescent="0.35">
      <c r="C228" s="10">
        <v>43105</v>
      </c>
      <c r="D228" s="11">
        <v>0.62559027777777776</v>
      </c>
      <c r="E228" s="12" t="s">
        <v>9</v>
      </c>
      <c r="F228" s="13">
        <v>26</v>
      </c>
      <c r="G228" s="12" t="s">
        <v>21</v>
      </c>
    </row>
    <row r="229" spans="3:7" ht="15" thickBot="1" x14ac:dyDescent="0.35">
      <c r="C229" s="10">
        <v>43105</v>
      </c>
      <c r="D229" s="11">
        <v>0.63053240740740735</v>
      </c>
      <c r="E229" s="12" t="s">
        <v>9</v>
      </c>
      <c r="F229" s="13">
        <v>44</v>
      </c>
      <c r="G229" s="12" t="s">
        <v>21</v>
      </c>
    </row>
    <row r="230" spans="3:7" ht="15" thickBot="1" x14ac:dyDescent="0.35">
      <c r="C230" s="10">
        <v>43105</v>
      </c>
      <c r="D230" s="11">
        <v>0.63072916666666667</v>
      </c>
      <c r="E230" s="12" t="s">
        <v>9</v>
      </c>
      <c r="F230" s="13">
        <v>42</v>
      </c>
      <c r="G230" s="12" t="s">
        <v>10</v>
      </c>
    </row>
    <row r="231" spans="3:7" ht="15" thickBot="1" x14ac:dyDescent="0.35">
      <c r="C231" s="10">
        <v>43105</v>
      </c>
      <c r="D231" s="11">
        <v>0.63097222222222216</v>
      </c>
      <c r="E231" s="12" t="s">
        <v>9</v>
      </c>
      <c r="F231" s="13">
        <v>42</v>
      </c>
      <c r="G231" s="12" t="s">
        <v>10</v>
      </c>
    </row>
    <row r="232" spans="3:7" ht="15" thickBot="1" x14ac:dyDescent="0.35">
      <c r="C232" s="10">
        <v>43105</v>
      </c>
      <c r="D232" s="11">
        <v>0.6314467592592593</v>
      </c>
      <c r="E232" s="12" t="s">
        <v>9</v>
      </c>
      <c r="F232" s="13">
        <v>26</v>
      </c>
      <c r="G232" s="12" t="s">
        <v>21</v>
      </c>
    </row>
    <row r="233" spans="3:7" ht="15" thickBot="1" x14ac:dyDescent="0.35">
      <c r="C233" s="10">
        <v>43105</v>
      </c>
      <c r="D233" s="11">
        <v>0.63313657407407409</v>
      </c>
      <c r="E233" s="12" t="s">
        <v>9</v>
      </c>
      <c r="F233" s="13">
        <v>54</v>
      </c>
      <c r="G233" s="12" t="s">
        <v>10</v>
      </c>
    </row>
    <row r="234" spans="3:7" ht="15" thickBot="1" x14ac:dyDescent="0.35">
      <c r="C234" s="10">
        <v>43105</v>
      </c>
      <c r="D234" s="11">
        <v>0.63483796296296291</v>
      </c>
      <c r="E234" s="12" t="s">
        <v>9</v>
      </c>
      <c r="F234" s="13">
        <v>29</v>
      </c>
      <c r="G234" s="12" t="s">
        <v>21</v>
      </c>
    </row>
    <row r="235" spans="3:7" ht="15" thickBot="1" x14ac:dyDescent="0.35">
      <c r="C235" s="10">
        <v>43105</v>
      </c>
      <c r="D235" s="11">
        <v>0.63498842592592586</v>
      </c>
      <c r="E235" s="12" t="s">
        <v>9</v>
      </c>
      <c r="F235" s="13">
        <v>26</v>
      </c>
      <c r="G235" s="12" t="s">
        <v>21</v>
      </c>
    </row>
    <row r="236" spans="3:7" ht="15" thickBot="1" x14ac:dyDescent="0.35">
      <c r="C236" s="10">
        <v>43105</v>
      </c>
      <c r="D236" s="11">
        <v>0.63525462962962964</v>
      </c>
      <c r="E236" s="12" t="s">
        <v>9</v>
      </c>
      <c r="F236" s="13">
        <v>26</v>
      </c>
      <c r="G236" s="12" t="s">
        <v>21</v>
      </c>
    </row>
    <row r="237" spans="3:7" ht="15" thickBot="1" x14ac:dyDescent="0.35">
      <c r="C237" s="10">
        <v>43105</v>
      </c>
      <c r="D237" s="11">
        <v>0.63600694444444439</v>
      </c>
      <c r="E237" s="12" t="s">
        <v>9</v>
      </c>
      <c r="F237" s="13">
        <v>47</v>
      </c>
      <c r="G237" s="12" t="s">
        <v>21</v>
      </c>
    </row>
    <row r="238" spans="3:7" ht="15" thickBot="1" x14ac:dyDescent="0.35">
      <c r="C238" s="10">
        <v>43105</v>
      </c>
      <c r="D238" s="11">
        <v>0.63711805555555556</v>
      </c>
      <c r="E238" s="12" t="s">
        <v>9</v>
      </c>
      <c r="F238" s="13">
        <v>35</v>
      </c>
      <c r="G238" s="12" t="s">
        <v>21</v>
      </c>
    </row>
    <row r="239" spans="3:7" ht="15" thickBot="1" x14ac:dyDescent="0.35">
      <c r="C239" s="10">
        <v>43105</v>
      </c>
      <c r="D239" s="11">
        <v>0.63716435185185183</v>
      </c>
      <c r="E239" s="12" t="s">
        <v>9</v>
      </c>
      <c r="F239" s="13">
        <v>36</v>
      </c>
      <c r="G239" s="12" t="s">
        <v>10</v>
      </c>
    </row>
    <row r="240" spans="3:7" ht="15" thickBot="1" x14ac:dyDescent="0.35">
      <c r="C240" s="10">
        <v>43105</v>
      </c>
      <c r="D240" s="11">
        <v>0.63744212962962965</v>
      </c>
      <c r="E240" s="12" t="s">
        <v>9</v>
      </c>
      <c r="F240" s="13">
        <v>24</v>
      </c>
      <c r="G240" s="12" t="s">
        <v>21</v>
      </c>
    </row>
    <row r="241" spans="3:7" ht="15" thickBot="1" x14ac:dyDescent="0.35">
      <c r="C241" s="10">
        <v>43105</v>
      </c>
      <c r="D241" s="11">
        <v>0.63763888888888887</v>
      </c>
      <c r="E241" s="12" t="s">
        <v>9</v>
      </c>
      <c r="F241" s="13">
        <v>32</v>
      </c>
      <c r="G241" s="12" t="s">
        <v>10</v>
      </c>
    </row>
    <row r="242" spans="3:7" ht="15" thickBot="1" x14ac:dyDescent="0.35">
      <c r="C242" s="10">
        <v>43105</v>
      </c>
      <c r="D242" s="11">
        <v>0.63784722222222223</v>
      </c>
      <c r="E242" s="12" t="s">
        <v>9</v>
      </c>
      <c r="F242" s="13">
        <v>27</v>
      </c>
      <c r="G242" s="12" t="s">
        <v>21</v>
      </c>
    </row>
    <row r="243" spans="3:7" ht="15" thickBot="1" x14ac:dyDescent="0.35">
      <c r="C243" s="10">
        <v>43105</v>
      </c>
      <c r="D243" s="11">
        <v>0.64068287037037031</v>
      </c>
      <c r="E243" s="12" t="s">
        <v>9</v>
      </c>
      <c r="F243" s="13">
        <v>36</v>
      </c>
      <c r="G243" s="12" t="s">
        <v>10</v>
      </c>
    </row>
    <row r="244" spans="3:7" ht="15" thickBot="1" x14ac:dyDescent="0.35">
      <c r="C244" s="10">
        <v>43105</v>
      </c>
      <c r="D244" s="11">
        <v>0.64081018518518518</v>
      </c>
      <c r="E244" s="12" t="s">
        <v>9</v>
      </c>
      <c r="F244" s="13">
        <v>35</v>
      </c>
      <c r="G244" s="12" t="s">
        <v>10</v>
      </c>
    </row>
    <row r="245" spans="3:7" ht="15" thickBot="1" x14ac:dyDescent="0.35">
      <c r="C245" s="10">
        <v>43105</v>
      </c>
      <c r="D245" s="11">
        <v>0.64083333333333337</v>
      </c>
      <c r="E245" s="12" t="s">
        <v>9</v>
      </c>
      <c r="F245" s="13">
        <v>32</v>
      </c>
      <c r="G245" s="12" t="s">
        <v>21</v>
      </c>
    </row>
    <row r="246" spans="3:7" ht="15" thickBot="1" x14ac:dyDescent="0.35">
      <c r="C246" s="10">
        <v>43105</v>
      </c>
      <c r="D246" s="11">
        <v>0.64097222222222217</v>
      </c>
      <c r="E246" s="12" t="s">
        <v>9</v>
      </c>
      <c r="F246" s="13">
        <v>49</v>
      </c>
      <c r="G246" s="12" t="s">
        <v>10</v>
      </c>
    </row>
    <row r="247" spans="3:7" ht="15" thickBot="1" x14ac:dyDescent="0.35">
      <c r="C247" s="10">
        <v>43105</v>
      </c>
      <c r="D247" s="11">
        <v>0.64111111111111108</v>
      </c>
      <c r="E247" s="12" t="s">
        <v>9</v>
      </c>
      <c r="F247" s="13">
        <v>40</v>
      </c>
      <c r="G247" s="12" t="s">
        <v>10</v>
      </c>
    </row>
    <row r="248" spans="3:7" ht="15" thickBot="1" x14ac:dyDescent="0.35">
      <c r="C248" s="10">
        <v>43105</v>
      </c>
      <c r="D248" s="11">
        <v>0.64127314814814818</v>
      </c>
      <c r="E248" s="12" t="s">
        <v>9</v>
      </c>
      <c r="F248" s="13">
        <v>21</v>
      </c>
      <c r="G248" s="12" t="s">
        <v>21</v>
      </c>
    </row>
    <row r="249" spans="3:7" ht="15" thickBot="1" x14ac:dyDescent="0.35">
      <c r="C249" s="10">
        <v>43105</v>
      </c>
      <c r="D249" s="11">
        <v>0.64150462962962962</v>
      </c>
      <c r="E249" s="12" t="s">
        <v>9</v>
      </c>
      <c r="F249" s="13">
        <v>28</v>
      </c>
      <c r="G249" s="12" t="s">
        <v>21</v>
      </c>
    </row>
    <row r="250" spans="3:7" ht="15" thickBot="1" x14ac:dyDescent="0.35">
      <c r="C250" s="10">
        <v>43105</v>
      </c>
      <c r="D250" s="11">
        <v>0.64218750000000002</v>
      </c>
      <c r="E250" s="12" t="s">
        <v>9</v>
      </c>
      <c r="F250" s="13">
        <v>32</v>
      </c>
      <c r="G250" s="12" t="s">
        <v>10</v>
      </c>
    </row>
    <row r="251" spans="3:7" ht="15" thickBot="1" x14ac:dyDescent="0.35">
      <c r="C251" s="10">
        <v>43105</v>
      </c>
      <c r="D251" s="11">
        <v>0.64240740740740743</v>
      </c>
      <c r="E251" s="12" t="s">
        <v>9</v>
      </c>
      <c r="F251" s="13">
        <v>39</v>
      </c>
      <c r="G251" s="12" t="s">
        <v>10</v>
      </c>
    </row>
    <row r="252" spans="3:7" ht="15" thickBot="1" x14ac:dyDescent="0.35">
      <c r="C252" s="10">
        <v>43105</v>
      </c>
      <c r="D252" s="11">
        <v>0.64403935185185179</v>
      </c>
      <c r="E252" s="12" t="s">
        <v>9</v>
      </c>
      <c r="F252" s="13">
        <v>33</v>
      </c>
      <c r="G252" s="12" t="s">
        <v>21</v>
      </c>
    </row>
    <row r="253" spans="3:7" ht="15" thickBot="1" x14ac:dyDescent="0.35">
      <c r="C253" s="10">
        <v>43105</v>
      </c>
      <c r="D253" s="11">
        <v>0.64467592592592593</v>
      </c>
      <c r="E253" s="12" t="s">
        <v>9</v>
      </c>
      <c r="F253" s="13">
        <v>39</v>
      </c>
      <c r="G253" s="12" t="s">
        <v>21</v>
      </c>
    </row>
    <row r="254" spans="3:7" ht="15" thickBot="1" x14ac:dyDescent="0.35">
      <c r="C254" s="10">
        <v>43105</v>
      </c>
      <c r="D254" s="11">
        <v>0.64484953703703707</v>
      </c>
      <c r="E254" s="12" t="s">
        <v>9</v>
      </c>
      <c r="F254" s="13">
        <v>24</v>
      </c>
      <c r="G254" s="12" t="s">
        <v>21</v>
      </c>
    </row>
    <row r="255" spans="3:7" ht="15" thickBot="1" x14ac:dyDescent="0.35">
      <c r="C255" s="10">
        <v>43105</v>
      </c>
      <c r="D255" s="11">
        <v>0.64526620370370369</v>
      </c>
      <c r="E255" s="12" t="s">
        <v>9</v>
      </c>
      <c r="F255" s="13">
        <v>33</v>
      </c>
      <c r="G255" s="12" t="s">
        <v>10</v>
      </c>
    </row>
    <row r="256" spans="3:7" ht="15" thickBot="1" x14ac:dyDescent="0.35">
      <c r="C256" s="10">
        <v>43105</v>
      </c>
      <c r="D256" s="11">
        <v>0.64528935185185188</v>
      </c>
      <c r="E256" s="12" t="s">
        <v>9</v>
      </c>
      <c r="F256" s="13">
        <v>36</v>
      </c>
      <c r="G256" s="12" t="s">
        <v>10</v>
      </c>
    </row>
    <row r="257" spans="3:7" ht="15" thickBot="1" x14ac:dyDescent="0.35">
      <c r="C257" s="10">
        <v>43105</v>
      </c>
      <c r="D257" s="11">
        <v>0.64651620370370366</v>
      </c>
      <c r="E257" s="12" t="s">
        <v>9</v>
      </c>
      <c r="F257" s="13">
        <v>38</v>
      </c>
      <c r="G257" s="12" t="s">
        <v>21</v>
      </c>
    </row>
    <row r="258" spans="3:7" ht="15" thickBot="1" x14ac:dyDescent="0.35">
      <c r="C258" s="10">
        <v>43105</v>
      </c>
      <c r="D258" s="11">
        <v>0.64800925925925923</v>
      </c>
      <c r="E258" s="12" t="s">
        <v>9</v>
      </c>
      <c r="F258" s="13">
        <v>23</v>
      </c>
      <c r="G258" s="12" t="s">
        <v>21</v>
      </c>
    </row>
    <row r="259" spans="3:7" ht="15" thickBot="1" x14ac:dyDescent="0.35">
      <c r="C259" s="10">
        <v>43105</v>
      </c>
      <c r="D259" s="11">
        <v>0.64822916666666663</v>
      </c>
      <c r="E259" s="12" t="s">
        <v>9</v>
      </c>
      <c r="F259" s="13">
        <v>37</v>
      </c>
      <c r="G259" s="12" t="s">
        <v>21</v>
      </c>
    </row>
    <row r="260" spans="3:7" ht="15" thickBot="1" x14ac:dyDescent="0.35">
      <c r="C260" s="10">
        <v>43105</v>
      </c>
      <c r="D260" s="11">
        <v>0.64857638888888891</v>
      </c>
      <c r="E260" s="12" t="s">
        <v>9</v>
      </c>
      <c r="F260" s="13">
        <v>41</v>
      </c>
      <c r="G260" s="12" t="s">
        <v>10</v>
      </c>
    </row>
    <row r="261" spans="3:7" ht="15" thickBot="1" x14ac:dyDescent="0.35">
      <c r="C261" s="10">
        <v>43105</v>
      </c>
      <c r="D261" s="11">
        <v>0.65103009259259259</v>
      </c>
      <c r="E261" s="12" t="s">
        <v>9</v>
      </c>
      <c r="F261" s="13">
        <v>27</v>
      </c>
      <c r="G261" s="12" t="s">
        <v>21</v>
      </c>
    </row>
    <row r="262" spans="3:7" ht="15" thickBot="1" x14ac:dyDescent="0.35">
      <c r="C262" s="10">
        <v>43105</v>
      </c>
      <c r="D262" s="11">
        <v>0.65111111111111108</v>
      </c>
      <c r="E262" s="12" t="s">
        <v>9</v>
      </c>
      <c r="F262" s="13">
        <v>35</v>
      </c>
      <c r="G262" s="12" t="s">
        <v>21</v>
      </c>
    </row>
    <row r="263" spans="3:7" ht="15" thickBot="1" x14ac:dyDescent="0.35">
      <c r="C263" s="10">
        <v>43105</v>
      </c>
      <c r="D263" s="11">
        <v>0.65136574074074072</v>
      </c>
      <c r="E263" s="12" t="s">
        <v>9</v>
      </c>
      <c r="F263" s="13">
        <v>39</v>
      </c>
      <c r="G263" s="12" t="s">
        <v>10</v>
      </c>
    </row>
    <row r="264" spans="3:7" ht="15" thickBot="1" x14ac:dyDescent="0.35">
      <c r="C264" s="10">
        <v>43105</v>
      </c>
      <c r="D264" s="11">
        <v>0.65371527777777783</v>
      </c>
      <c r="E264" s="12" t="s">
        <v>9</v>
      </c>
      <c r="F264" s="13">
        <v>34</v>
      </c>
      <c r="G264" s="12" t="s">
        <v>21</v>
      </c>
    </row>
    <row r="265" spans="3:7" ht="15" thickBot="1" x14ac:dyDescent="0.35">
      <c r="C265" s="10">
        <v>43105</v>
      </c>
      <c r="D265" s="11">
        <v>0.6542824074074074</v>
      </c>
      <c r="E265" s="12" t="s">
        <v>9</v>
      </c>
      <c r="F265" s="13">
        <v>41</v>
      </c>
      <c r="G265" s="12" t="s">
        <v>10</v>
      </c>
    </row>
    <row r="266" spans="3:7" ht="15" thickBot="1" x14ac:dyDescent="0.35">
      <c r="C266" s="10">
        <v>43105</v>
      </c>
      <c r="D266" s="11">
        <v>0.65453703703703703</v>
      </c>
      <c r="E266" s="12" t="s">
        <v>9</v>
      </c>
      <c r="F266" s="13">
        <v>42</v>
      </c>
      <c r="G266" s="12" t="s">
        <v>10</v>
      </c>
    </row>
    <row r="267" spans="3:7" ht="15" thickBot="1" x14ac:dyDescent="0.35">
      <c r="C267" s="10">
        <v>43105</v>
      </c>
      <c r="D267" s="11">
        <v>0.65530092592592593</v>
      </c>
      <c r="E267" s="12" t="s">
        <v>9</v>
      </c>
      <c r="F267" s="13">
        <v>28</v>
      </c>
      <c r="G267" s="12" t="s">
        <v>10</v>
      </c>
    </row>
    <row r="268" spans="3:7" ht="15" thickBot="1" x14ac:dyDescent="0.35">
      <c r="C268" s="10">
        <v>43105</v>
      </c>
      <c r="D268" s="11">
        <v>0.65633101851851849</v>
      </c>
      <c r="E268" s="12" t="s">
        <v>9</v>
      </c>
      <c r="F268" s="13">
        <v>27</v>
      </c>
      <c r="G268" s="12" t="s">
        <v>21</v>
      </c>
    </row>
    <row r="269" spans="3:7" ht="15" thickBot="1" x14ac:dyDescent="0.35">
      <c r="C269" s="10">
        <v>43105</v>
      </c>
      <c r="D269" s="11">
        <v>0.65644675925925922</v>
      </c>
      <c r="E269" s="12" t="s">
        <v>9</v>
      </c>
      <c r="F269" s="13">
        <v>30</v>
      </c>
      <c r="G269" s="12" t="s">
        <v>21</v>
      </c>
    </row>
    <row r="270" spans="3:7" ht="15" thickBot="1" x14ac:dyDescent="0.35">
      <c r="C270" s="10">
        <v>43105</v>
      </c>
      <c r="D270" s="11">
        <v>0.65685185185185191</v>
      </c>
      <c r="E270" s="12" t="s">
        <v>9</v>
      </c>
      <c r="F270" s="13">
        <v>43</v>
      </c>
      <c r="G270" s="12" t="s">
        <v>10</v>
      </c>
    </row>
    <row r="271" spans="3:7" ht="15" thickBot="1" x14ac:dyDescent="0.35">
      <c r="C271" s="10">
        <v>43105</v>
      </c>
      <c r="D271" s="11">
        <v>0.65714120370370377</v>
      </c>
      <c r="E271" s="12" t="s">
        <v>9</v>
      </c>
      <c r="F271" s="13">
        <v>45</v>
      </c>
      <c r="G271" s="12" t="s">
        <v>21</v>
      </c>
    </row>
    <row r="272" spans="3:7" ht="15" thickBot="1" x14ac:dyDescent="0.35">
      <c r="C272" s="10">
        <v>43105</v>
      </c>
      <c r="D272" s="11">
        <v>0.65834490740740736</v>
      </c>
      <c r="E272" s="12" t="s">
        <v>9</v>
      </c>
      <c r="F272" s="13">
        <v>31</v>
      </c>
      <c r="G272" s="12" t="s">
        <v>21</v>
      </c>
    </row>
    <row r="273" spans="3:7" ht="15" thickBot="1" x14ac:dyDescent="0.35">
      <c r="C273" s="10">
        <v>43105</v>
      </c>
      <c r="D273" s="11">
        <v>0.65849537037037031</v>
      </c>
      <c r="E273" s="12" t="s">
        <v>9</v>
      </c>
      <c r="F273" s="13">
        <v>29</v>
      </c>
      <c r="G273" s="12" t="s">
        <v>21</v>
      </c>
    </row>
    <row r="274" spans="3:7" ht="15" thickBot="1" x14ac:dyDescent="0.35">
      <c r="C274" s="10">
        <v>43105</v>
      </c>
      <c r="D274" s="11">
        <v>0.65935185185185186</v>
      </c>
      <c r="E274" s="12" t="s">
        <v>9</v>
      </c>
      <c r="F274" s="13">
        <v>26</v>
      </c>
      <c r="G274" s="12" t="s">
        <v>21</v>
      </c>
    </row>
    <row r="275" spans="3:7" ht="15" thickBot="1" x14ac:dyDescent="0.35">
      <c r="C275" s="10">
        <v>43105</v>
      </c>
      <c r="D275" s="11">
        <v>0.65989583333333335</v>
      </c>
      <c r="E275" s="12" t="s">
        <v>9</v>
      </c>
      <c r="F275" s="13">
        <v>26</v>
      </c>
      <c r="G275" s="12" t="s">
        <v>21</v>
      </c>
    </row>
    <row r="276" spans="3:7" ht="15" thickBot="1" x14ac:dyDescent="0.35">
      <c r="C276" s="10">
        <v>43105</v>
      </c>
      <c r="D276" s="11">
        <v>0.66211805555555558</v>
      </c>
      <c r="E276" s="12" t="s">
        <v>9</v>
      </c>
      <c r="F276" s="13">
        <v>44</v>
      </c>
      <c r="G276" s="12" t="s">
        <v>21</v>
      </c>
    </row>
    <row r="277" spans="3:7" ht="15" thickBot="1" x14ac:dyDescent="0.35">
      <c r="C277" s="10">
        <v>43105</v>
      </c>
      <c r="D277" s="11">
        <v>0.66226851851851853</v>
      </c>
      <c r="E277" s="12" t="s">
        <v>9</v>
      </c>
      <c r="F277" s="13">
        <v>48</v>
      </c>
      <c r="G277" s="12" t="s">
        <v>10</v>
      </c>
    </row>
    <row r="278" spans="3:7" ht="15" thickBot="1" x14ac:dyDescent="0.35">
      <c r="C278" s="10">
        <v>43105</v>
      </c>
      <c r="D278" s="11">
        <v>0.66324074074074069</v>
      </c>
      <c r="E278" s="12" t="s">
        <v>9</v>
      </c>
      <c r="F278" s="13">
        <v>25</v>
      </c>
      <c r="G278" s="12" t="s">
        <v>21</v>
      </c>
    </row>
    <row r="279" spans="3:7" ht="15" thickBot="1" x14ac:dyDescent="0.35">
      <c r="C279" s="10">
        <v>43105</v>
      </c>
      <c r="D279" s="11">
        <v>0.66327546296296302</v>
      </c>
      <c r="E279" s="12" t="s">
        <v>9</v>
      </c>
      <c r="F279" s="13">
        <v>39</v>
      </c>
      <c r="G279" s="12" t="s">
        <v>10</v>
      </c>
    </row>
    <row r="280" spans="3:7" ht="15" thickBot="1" x14ac:dyDescent="0.35">
      <c r="C280" s="10">
        <v>43105</v>
      </c>
      <c r="D280" s="11">
        <v>0.66447916666666662</v>
      </c>
      <c r="E280" s="12" t="s">
        <v>9</v>
      </c>
      <c r="F280" s="13">
        <v>49</v>
      </c>
      <c r="G280" s="12" t="s">
        <v>10</v>
      </c>
    </row>
    <row r="281" spans="3:7" ht="15" thickBot="1" x14ac:dyDescent="0.35">
      <c r="C281" s="10">
        <v>43105</v>
      </c>
      <c r="D281" s="11">
        <v>0.66486111111111112</v>
      </c>
      <c r="E281" s="12" t="s">
        <v>9</v>
      </c>
      <c r="F281" s="13">
        <v>30</v>
      </c>
      <c r="G281" s="12" t="s">
        <v>21</v>
      </c>
    </row>
    <row r="282" spans="3:7" ht="15" thickBot="1" x14ac:dyDescent="0.35">
      <c r="C282" s="10">
        <v>43105</v>
      </c>
      <c r="D282" s="11">
        <v>0.66608796296296291</v>
      </c>
      <c r="E282" s="12" t="s">
        <v>9</v>
      </c>
      <c r="F282" s="13">
        <v>42</v>
      </c>
      <c r="G282" s="12" t="s">
        <v>21</v>
      </c>
    </row>
    <row r="283" spans="3:7" ht="15" thickBot="1" x14ac:dyDescent="0.35">
      <c r="C283" s="10">
        <v>43105</v>
      </c>
      <c r="D283" s="11">
        <v>0.66614583333333333</v>
      </c>
      <c r="E283" s="12" t="s">
        <v>9</v>
      </c>
      <c r="F283" s="13">
        <v>44</v>
      </c>
      <c r="G283" s="12" t="s">
        <v>10</v>
      </c>
    </row>
    <row r="284" spans="3:7" ht="15" thickBot="1" x14ac:dyDescent="0.35">
      <c r="C284" s="10">
        <v>43105</v>
      </c>
      <c r="D284" s="11">
        <v>0.66684027777777777</v>
      </c>
      <c r="E284" s="12" t="s">
        <v>9</v>
      </c>
      <c r="F284" s="13">
        <v>40</v>
      </c>
      <c r="G284" s="12" t="s">
        <v>21</v>
      </c>
    </row>
    <row r="285" spans="3:7" ht="15" thickBot="1" x14ac:dyDescent="0.35">
      <c r="C285" s="10">
        <v>43105</v>
      </c>
      <c r="D285" s="11">
        <v>0.66701388888888891</v>
      </c>
      <c r="E285" s="12" t="s">
        <v>9</v>
      </c>
      <c r="F285" s="13">
        <v>52</v>
      </c>
      <c r="G285" s="12" t="s">
        <v>10</v>
      </c>
    </row>
    <row r="286" spans="3:7" ht="15" thickBot="1" x14ac:dyDescent="0.35">
      <c r="C286" s="10">
        <v>43105</v>
      </c>
      <c r="D286" s="11">
        <v>0.66844907407407417</v>
      </c>
      <c r="E286" s="12" t="s">
        <v>9</v>
      </c>
      <c r="F286" s="13">
        <v>23</v>
      </c>
      <c r="G286" s="12" t="s">
        <v>21</v>
      </c>
    </row>
    <row r="287" spans="3:7" ht="15" thickBot="1" x14ac:dyDescent="0.35">
      <c r="C287" s="10">
        <v>43105</v>
      </c>
      <c r="D287" s="11">
        <v>0.66853009259259266</v>
      </c>
      <c r="E287" s="12" t="s">
        <v>9</v>
      </c>
      <c r="F287" s="13">
        <v>38</v>
      </c>
      <c r="G287" s="12" t="s">
        <v>10</v>
      </c>
    </row>
    <row r="288" spans="3:7" ht="15" thickBot="1" x14ac:dyDescent="0.35">
      <c r="C288" s="10">
        <v>43105</v>
      </c>
      <c r="D288" s="11">
        <v>0.66863425925925923</v>
      </c>
      <c r="E288" s="12" t="s">
        <v>9</v>
      </c>
      <c r="F288" s="13">
        <v>36</v>
      </c>
      <c r="G288" s="12" t="s">
        <v>10</v>
      </c>
    </row>
    <row r="289" spans="3:7" ht="15" thickBot="1" x14ac:dyDescent="0.35">
      <c r="C289" s="10">
        <v>43105</v>
      </c>
      <c r="D289" s="11">
        <v>0.67001157407407408</v>
      </c>
      <c r="E289" s="12" t="s">
        <v>9</v>
      </c>
      <c r="F289" s="13">
        <v>19</v>
      </c>
      <c r="G289" s="12" t="s">
        <v>21</v>
      </c>
    </row>
    <row r="290" spans="3:7" ht="15" thickBot="1" x14ac:dyDescent="0.35">
      <c r="C290" s="10">
        <v>43105</v>
      </c>
      <c r="D290" s="11">
        <v>0.6700694444444445</v>
      </c>
      <c r="E290" s="12" t="s">
        <v>9</v>
      </c>
      <c r="F290" s="13">
        <v>47</v>
      </c>
      <c r="G290" s="12" t="s">
        <v>21</v>
      </c>
    </row>
    <row r="291" spans="3:7" ht="15" thickBot="1" x14ac:dyDescent="0.35">
      <c r="C291" s="10">
        <v>43105</v>
      </c>
      <c r="D291" s="11">
        <v>0.67101851851851846</v>
      </c>
      <c r="E291" s="12" t="s">
        <v>9</v>
      </c>
      <c r="F291" s="13">
        <v>45</v>
      </c>
      <c r="G291" s="12" t="s">
        <v>10</v>
      </c>
    </row>
    <row r="292" spans="3:7" ht="15" thickBot="1" x14ac:dyDescent="0.35">
      <c r="C292" s="10">
        <v>43105</v>
      </c>
      <c r="D292" s="11">
        <v>0.67195601851851849</v>
      </c>
      <c r="E292" s="12" t="s">
        <v>9</v>
      </c>
      <c r="F292" s="13">
        <v>46</v>
      </c>
      <c r="G292" s="12" t="s">
        <v>21</v>
      </c>
    </row>
    <row r="293" spans="3:7" ht="15" thickBot="1" x14ac:dyDescent="0.35">
      <c r="C293" s="10">
        <v>43105</v>
      </c>
      <c r="D293" s="11">
        <v>0.67201388888888891</v>
      </c>
      <c r="E293" s="12" t="s">
        <v>9</v>
      </c>
      <c r="F293" s="13">
        <v>46</v>
      </c>
      <c r="G293" s="12" t="s">
        <v>10</v>
      </c>
    </row>
    <row r="294" spans="3:7" ht="15" thickBot="1" x14ac:dyDescent="0.35">
      <c r="C294" s="10">
        <v>43105</v>
      </c>
      <c r="D294" s="11">
        <v>0.67244212962962957</v>
      </c>
      <c r="E294" s="12" t="s">
        <v>9</v>
      </c>
      <c r="F294" s="13">
        <v>28</v>
      </c>
      <c r="G294" s="12" t="s">
        <v>21</v>
      </c>
    </row>
    <row r="295" spans="3:7" ht="15" thickBot="1" x14ac:dyDescent="0.35">
      <c r="C295" s="10">
        <v>43105</v>
      </c>
      <c r="D295" s="11">
        <v>0.67251157407407414</v>
      </c>
      <c r="E295" s="12" t="s">
        <v>9</v>
      </c>
      <c r="F295" s="13">
        <v>27</v>
      </c>
      <c r="G295" s="12" t="s">
        <v>21</v>
      </c>
    </row>
    <row r="296" spans="3:7" ht="15" thickBot="1" x14ac:dyDescent="0.35">
      <c r="C296" s="10">
        <v>43105</v>
      </c>
      <c r="D296" s="11">
        <v>0.67291666666666661</v>
      </c>
      <c r="E296" s="12" t="s">
        <v>9</v>
      </c>
      <c r="F296" s="13">
        <v>32</v>
      </c>
      <c r="G296" s="12" t="s">
        <v>10</v>
      </c>
    </row>
    <row r="297" spans="3:7" ht="15" thickBot="1" x14ac:dyDescent="0.35">
      <c r="C297" s="10">
        <v>43105</v>
      </c>
      <c r="D297" s="11">
        <v>0.67298611111111117</v>
      </c>
      <c r="E297" s="12" t="s">
        <v>9</v>
      </c>
      <c r="F297" s="13">
        <v>41</v>
      </c>
      <c r="G297" s="12" t="s">
        <v>10</v>
      </c>
    </row>
    <row r="298" spans="3:7" ht="15" thickBot="1" x14ac:dyDescent="0.35">
      <c r="C298" s="10">
        <v>43105</v>
      </c>
      <c r="D298" s="11">
        <v>0.67309027777777775</v>
      </c>
      <c r="E298" s="12" t="s">
        <v>9</v>
      </c>
      <c r="F298" s="13">
        <v>23</v>
      </c>
      <c r="G298" s="12" t="s">
        <v>21</v>
      </c>
    </row>
    <row r="299" spans="3:7" ht="15" thickBot="1" x14ac:dyDescent="0.35">
      <c r="C299" s="10">
        <v>43105</v>
      </c>
      <c r="D299" s="11">
        <v>0.67359953703703701</v>
      </c>
      <c r="E299" s="12" t="s">
        <v>9</v>
      </c>
      <c r="F299" s="13">
        <v>31</v>
      </c>
      <c r="G299" s="12" t="s">
        <v>21</v>
      </c>
    </row>
    <row r="300" spans="3:7" ht="15" thickBot="1" x14ac:dyDescent="0.35">
      <c r="C300" s="10">
        <v>43105</v>
      </c>
      <c r="D300" s="11">
        <v>0.6737037037037038</v>
      </c>
      <c r="E300" s="12" t="s">
        <v>9</v>
      </c>
      <c r="F300" s="13">
        <v>40</v>
      </c>
      <c r="G300" s="12" t="s">
        <v>21</v>
      </c>
    </row>
    <row r="301" spans="3:7" ht="15" thickBot="1" x14ac:dyDescent="0.35">
      <c r="C301" s="10">
        <v>43105</v>
      </c>
      <c r="D301" s="11">
        <v>0.67435185185185187</v>
      </c>
      <c r="E301" s="12" t="s">
        <v>9</v>
      </c>
      <c r="F301" s="13">
        <v>27</v>
      </c>
      <c r="G301" s="12" t="s">
        <v>21</v>
      </c>
    </row>
    <row r="302" spans="3:7" ht="15" thickBot="1" x14ac:dyDescent="0.35">
      <c r="C302" s="10">
        <v>43105</v>
      </c>
      <c r="D302" s="11">
        <v>0.6752893518518519</v>
      </c>
      <c r="E302" s="12" t="s">
        <v>9</v>
      </c>
      <c r="F302" s="13">
        <v>28</v>
      </c>
      <c r="G302" s="12" t="s">
        <v>10</v>
      </c>
    </row>
    <row r="303" spans="3:7" ht="15" thickBot="1" x14ac:dyDescent="0.35">
      <c r="C303" s="10">
        <v>43105</v>
      </c>
      <c r="D303" s="11">
        <v>0.67605324074074069</v>
      </c>
      <c r="E303" s="12" t="s">
        <v>9</v>
      </c>
      <c r="F303" s="13">
        <v>25</v>
      </c>
      <c r="G303" s="12" t="s">
        <v>21</v>
      </c>
    </row>
    <row r="304" spans="3:7" ht="15" thickBot="1" x14ac:dyDescent="0.35">
      <c r="C304" s="10">
        <v>43105</v>
      </c>
      <c r="D304" s="11">
        <v>0.67615740740740737</v>
      </c>
      <c r="E304" s="12" t="s">
        <v>9</v>
      </c>
      <c r="F304" s="13">
        <v>55</v>
      </c>
      <c r="G304" s="12" t="s">
        <v>10</v>
      </c>
    </row>
    <row r="305" spans="3:7" ht="15" thickBot="1" x14ac:dyDescent="0.35">
      <c r="C305" s="10">
        <v>43105</v>
      </c>
      <c r="D305" s="11">
        <v>0.67851851851851841</v>
      </c>
      <c r="E305" s="12" t="s">
        <v>9</v>
      </c>
      <c r="F305" s="13">
        <v>28</v>
      </c>
      <c r="G305" s="12" t="s">
        <v>21</v>
      </c>
    </row>
    <row r="306" spans="3:7" ht="15" thickBot="1" x14ac:dyDescent="0.35">
      <c r="C306" s="10">
        <v>43105</v>
      </c>
      <c r="D306" s="11">
        <v>0.67871527777777774</v>
      </c>
      <c r="E306" s="12" t="s">
        <v>9</v>
      </c>
      <c r="F306" s="13">
        <v>50</v>
      </c>
      <c r="G306" s="12" t="s">
        <v>10</v>
      </c>
    </row>
    <row r="307" spans="3:7" ht="15" thickBot="1" x14ac:dyDescent="0.35">
      <c r="C307" s="10">
        <v>43105</v>
      </c>
      <c r="D307" s="11">
        <v>0.67932870370370368</v>
      </c>
      <c r="E307" s="12" t="s">
        <v>9</v>
      </c>
      <c r="F307" s="13">
        <v>42</v>
      </c>
      <c r="G307" s="12" t="s">
        <v>21</v>
      </c>
    </row>
    <row r="308" spans="3:7" ht="15" thickBot="1" x14ac:dyDescent="0.35">
      <c r="C308" s="10">
        <v>43105</v>
      </c>
      <c r="D308" s="11">
        <v>0.67974537037037042</v>
      </c>
      <c r="E308" s="12" t="s">
        <v>9</v>
      </c>
      <c r="F308" s="13">
        <v>36</v>
      </c>
      <c r="G308" s="12" t="s">
        <v>10</v>
      </c>
    </row>
    <row r="309" spans="3:7" ht="15" thickBot="1" x14ac:dyDescent="0.35">
      <c r="C309" s="10">
        <v>43105</v>
      </c>
      <c r="D309" s="11">
        <v>0.67988425925925933</v>
      </c>
      <c r="E309" s="12" t="s">
        <v>9</v>
      </c>
      <c r="F309" s="13">
        <v>25</v>
      </c>
      <c r="G309" s="12" t="s">
        <v>21</v>
      </c>
    </row>
    <row r="310" spans="3:7" ht="15" thickBot="1" x14ac:dyDescent="0.35">
      <c r="C310" s="10">
        <v>43105</v>
      </c>
      <c r="D310" s="11">
        <v>0.68032407407407414</v>
      </c>
      <c r="E310" s="12" t="s">
        <v>9</v>
      </c>
      <c r="F310" s="13">
        <v>32</v>
      </c>
      <c r="G310" s="12" t="s">
        <v>21</v>
      </c>
    </row>
    <row r="311" spans="3:7" ht="15" thickBot="1" x14ac:dyDescent="0.35">
      <c r="C311" s="10">
        <v>43105</v>
      </c>
      <c r="D311" s="11">
        <v>0.68096064814814816</v>
      </c>
      <c r="E311" s="12" t="s">
        <v>9</v>
      </c>
      <c r="F311" s="13">
        <v>48</v>
      </c>
      <c r="G311" s="12" t="s">
        <v>21</v>
      </c>
    </row>
    <row r="312" spans="3:7" ht="15" thickBot="1" x14ac:dyDescent="0.35">
      <c r="C312" s="10">
        <v>43105</v>
      </c>
      <c r="D312" s="11">
        <v>0.68133101851851852</v>
      </c>
      <c r="E312" s="12" t="s">
        <v>9</v>
      </c>
      <c r="F312" s="13">
        <v>34</v>
      </c>
      <c r="G312" s="12" t="s">
        <v>10</v>
      </c>
    </row>
    <row r="313" spans="3:7" ht="15" thickBot="1" x14ac:dyDescent="0.35">
      <c r="C313" s="10">
        <v>43105</v>
      </c>
      <c r="D313" s="11">
        <v>0.68138888888888882</v>
      </c>
      <c r="E313" s="12" t="s">
        <v>9</v>
      </c>
      <c r="F313" s="13">
        <v>23</v>
      </c>
      <c r="G313" s="12" t="s">
        <v>21</v>
      </c>
    </row>
    <row r="314" spans="3:7" ht="15" thickBot="1" x14ac:dyDescent="0.35">
      <c r="C314" s="10">
        <v>43105</v>
      </c>
      <c r="D314" s="11">
        <v>0.6818749999999999</v>
      </c>
      <c r="E314" s="12" t="s">
        <v>9</v>
      </c>
      <c r="F314" s="13">
        <v>30</v>
      </c>
      <c r="G314" s="12" t="s">
        <v>10</v>
      </c>
    </row>
    <row r="315" spans="3:7" ht="15" thickBot="1" x14ac:dyDescent="0.35">
      <c r="C315" s="10">
        <v>43105</v>
      </c>
      <c r="D315" s="11">
        <v>0.68192129629629628</v>
      </c>
      <c r="E315" s="12" t="s">
        <v>9</v>
      </c>
      <c r="F315" s="13">
        <v>31</v>
      </c>
      <c r="G315" s="12" t="s">
        <v>21</v>
      </c>
    </row>
    <row r="316" spans="3:7" ht="15" thickBot="1" x14ac:dyDescent="0.35">
      <c r="C316" s="10">
        <v>43105</v>
      </c>
      <c r="D316" s="11">
        <v>0.68278935185185186</v>
      </c>
      <c r="E316" s="12" t="s">
        <v>9</v>
      </c>
      <c r="F316" s="13">
        <v>26</v>
      </c>
      <c r="G316" s="12" t="s">
        <v>21</v>
      </c>
    </row>
    <row r="317" spans="3:7" ht="15" thickBot="1" x14ac:dyDescent="0.35">
      <c r="C317" s="10">
        <v>43105</v>
      </c>
      <c r="D317" s="11">
        <v>0.68344907407407407</v>
      </c>
      <c r="E317" s="12" t="s">
        <v>9</v>
      </c>
      <c r="F317" s="13">
        <v>28</v>
      </c>
      <c r="G317" s="12" t="s">
        <v>10</v>
      </c>
    </row>
    <row r="318" spans="3:7" ht="15" thickBot="1" x14ac:dyDescent="0.35">
      <c r="C318" s="10">
        <v>43105</v>
      </c>
      <c r="D318" s="11">
        <v>0.68396990740740737</v>
      </c>
      <c r="E318" s="12" t="s">
        <v>9</v>
      </c>
      <c r="F318" s="13">
        <v>42</v>
      </c>
      <c r="G318" s="12" t="s">
        <v>10</v>
      </c>
    </row>
    <row r="319" spans="3:7" ht="15" thickBot="1" x14ac:dyDescent="0.35">
      <c r="C319" s="10">
        <v>43105</v>
      </c>
      <c r="D319" s="11">
        <v>0.68413194444444436</v>
      </c>
      <c r="E319" s="12" t="s">
        <v>9</v>
      </c>
      <c r="F319" s="13">
        <v>41</v>
      </c>
      <c r="G319" s="12" t="s">
        <v>10</v>
      </c>
    </row>
    <row r="320" spans="3:7" ht="15" thickBot="1" x14ac:dyDescent="0.35">
      <c r="C320" s="10">
        <v>43105</v>
      </c>
      <c r="D320" s="11">
        <v>0.68563657407407408</v>
      </c>
      <c r="E320" s="12" t="s">
        <v>9</v>
      </c>
      <c r="F320" s="13">
        <v>44</v>
      </c>
      <c r="G320" s="12" t="s">
        <v>10</v>
      </c>
    </row>
    <row r="321" spans="3:7" ht="15" thickBot="1" x14ac:dyDescent="0.35">
      <c r="C321" s="10">
        <v>43105</v>
      </c>
      <c r="D321" s="11">
        <v>0.68572916666666661</v>
      </c>
      <c r="E321" s="12" t="s">
        <v>9</v>
      </c>
      <c r="F321" s="13">
        <v>53</v>
      </c>
      <c r="G321" s="12" t="s">
        <v>10</v>
      </c>
    </row>
    <row r="322" spans="3:7" ht="15" thickBot="1" x14ac:dyDescent="0.35">
      <c r="C322" s="10">
        <v>43105</v>
      </c>
      <c r="D322" s="11">
        <v>0.68668981481481473</v>
      </c>
      <c r="E322" s="12" t="s">
        <v>9</v>
      </c>
      <c r="F322" s="13">
        <v>45</v>
      </c>
      <c r="G322" s="12" t="s">
        <v>10</v>
      </c>
    </row>
    <row r="323" spans="3:7" ht="15" thickBot="1" x14ac:dyDescent="0.35">
      <c r="C323" s="10">
        <v>43105</v>
      </c>
      <c r="D323" s="11">
        <v>0.68692129629629628</v>
      </c>
      <c r="E323" s="12" t="s">
        <v>9</v>
      </c>
      <c r="F323" s="13">
        <v>24</v>
      </c>
      <c r="G323" s="12" t="s">
        <v>21</v>
      </c>
    </row>
    <row r="324" spans="3:7" ht="15" thickBot="1" x14ac:dyDescent="0.35">
      <c r="C324" s="10">
        <v>43105</v>
      </c>
      <c r="D324" s="11">
        <v>0.6882638888888889</v>
      </c>
      <c r="E324" s="12" t="s">
        <v>9</v>
      </c>
      <c r="F324" s="13">
        <v>51</v>
      </c>
      <c r="G324" s="12" t="s">
        <v>10</v>
      </c>
    </row>
    <row r="325" spans="3:7" ht="15" thickBot="1" x14ac:dyDescent="0.35">
      <c r="C325" s="10">
        <v>43105</v>
      </c>
      <c r="D325" s="11">
        <v>0.68923611111111116</v>
      </c>
      <c r="E325" s="12" t="s">
        <v>9</v>
      </c>
      <c r="F325" s="13">
        <v>23</v>
      </c>
      <c r="G325" s="12" t="s">
        <v>21</v>
      </c>
    </row>
    <row r="326" spans="3:7" ht="15" thickBot="1" x14ac:dyDescent="0.35">
      <c r="C326" s="10">
        <v>43105</v>
      </c>
      <c r="D326" s="11">
        <v>0.6893055555555555</v>
      </c>
      <c r="E326" s="12" t="s">
        <v>9</v>
      </c>
      <c r="F326" s="13">
        <v>22</v>
      </c>
      <c r="G326" s="12" t="s">
        <v>21</v>
      </c>
    </row>
    <row r="327" spans="3:7" ht="15" thickBot="1" x14ac:dyDescent="0.35">
      <c r="C327" s="10">
        <v>43105</v>
      </c>
      <c r="D327" s="11">
        <v>0.69146990740740744</v>
      </c>
      <c r="E327" s="12" t="s">
        <v>9</v>
      </c>
      <c r="F327" s="13">
        <v>43</v>
      </c>
      <c r="G327" s="12" t="s">
        <v>10</v>
      </c>
    </row>
    <row r="328" spans="3:7" ht="15" thickBot="1" x14ac:dyDescent="0.35">
      <c r="C328" s="10">
        <v>43105</v>
      </c>
      <c r="D328" s="11">
        <v>0.69156249999999997</v>
      </c>
      <c r="E328" s="12" t="s">
        <v>9</v>
      </c>
      <c r="F328" s="13">
        <v>38</v>
      </c>
      <c r="G328" s="12" t="s">
        <v>10</v>
      </c>
    </row>
    <row r="329" spans="3:7" ht="15" thickBot="1" x14ac:dyDescent="0.35">
      <c r="C329" s="10">
        <v>43105</v>
      </c>
      <c r="D329" s="11">
        <v>0.69172453703703696</v>
      </c>
      <c r="E329" s="12" t="s">
        <v>9</v>
      </c>
      <c r="F329" s="13">
        <v>35</v>
      </c>
      <c r="G329" s="12" t="s">
        <v>21</v>
      </c>
    </row>
    <row r="330" spans="3:7" ht="15" thickBot="1" x14ac:dyDescent="0.35">
      <c r="C330" s="10">
        <v>43105</v>
      </c>
      <c r="D330" s="11">
        <v>0.6917592592592593</v>
      </c>
      <c r="E330" s="12" t="s">
        <v>9</v>
      </c>
      <c r="F330" s="13">
        <v>24</v>
      </c>
      <c r="G330" s="12" t="s">
        <v>21</v>
      </c>
    </row>
    <row r="331" spans="3:7" ht="15" thickBot="1" x14ac:dyDescent="0.35">
      <c r="C331" s="10">
        <v>43105</v>
      </c>
      <c r="D331" s="11">
        <v>0.69232638888888898</v>
      </c>
      <c r="E331" s="12" t="s">
        <v>9</v>
      </c>
      <c r="F331" s="13">
        <v>44</v>
      </c>
      <c r="G331" s="12" t="s">
        <v>10</v>
      </c>
    </row>
    <row r="332" spans="3:7" ht="15" thickBot="1" x14ac:dyDescent="0.35">
      <c r="C332" s="10">
        <v>43105</v>
      </c>
      <c r="D332" s="11">
        <v>0.69267361111111114</v>
      </c>
      <c r="E332" s="12" t="s">
        <v>9</v>
      </c>
      <c r="F332" s="13">
        <v>36</v>
      </c>
      <c r="G332" s="12" t="s">
        <v>21</v>
      </c>
    </row>
    <row r="333" spans="3:7" ht="15" thickBot="1" x14ac:dyDescent="0.35">
      <c r="C333" s="10">
        <v>43105</v>
      </c>
      <c r="D333" s="11">
        <v>0.69304398148148139</v>
      </c>
      <c r="E333" s="12" t="s">
        <v>9</v>
      </c>
      <c r="F333" s="13">
        <v>47</v>
      </c>
      <c r="G333" s="12" t="s">
        <v>21</v>
      </c>
    </row>
    <row r="334" spans="3:7" ht="15" thickBot="1" x14ac:dyDescent="0.35">
      <c r="C334" s="10">
        <v>43105</v>
      </c>
      <c r="D334" s="11">
        <v>0.69450231481481473</v>
      </c>
      <c r="E334" s="12" t="s">
        <v>9</v>
      </c>
      <c r="F334" s="13">
        <v>28</v>
      </c>
      <c r="G334" s="12" t="s">
        <v>21</v>
      </c>
    </row>
    <row r="335" spans="3:7" ht="15" thickBot="1" x14ac:dyDescent="0.35">
      <c r="C335" s="10">
        <v>43105</v>
      </c>
      <c r="D335" s="11">
        <v>0.69458333333333344</v>
      </c>
      <c r="E335" s="12" t="s">
        <v>9</v>
      </c>
      <c r="F335" s="13">
        <v>46</v>
      </c>
      <c r="G335" s="12" t="s">
        <v>10</v>
      </c>
    </row>
    <row r="336" spans="3:7" ht="15" thickBot="1" x14ac:dyDescent="0.35">
      <c r="C336" s="10">
        <v>43105</v>
      </c>
      <c r="D336" s="11">
        <v>0.69474537037037043</v>
      </c>
      <c r="E336" s="12" t="s">
        <v>9</v>
      </c>
      <c r="F336" s="13">
        <v>28</v>
      </c>
      <c r="G336" s="12" t="s">
        <v>21</v>
      </c>
    </row>
    <row r="337" spans="3:7" ht="15" thickBot="1" x14ac:dyDescent="0.35">
      <c r="C337" s="10">
        <v>43105</v>
      </c>
      <c r="D337" s="11">
        <v>0.69716435185185188</v>
      </c>
      <c r="E337" s="12" t="s">
        <v>9</v>
      </c>
      <c r="F337" s="13">
        <v>24</v>
      </c>
      <c r="G337" s="12" t="s">
        <v>21</v>
      </c>
    </row>
    <row r="338" spans="3:7" ht="15" thickBot="1" x14ac:dyDescent="0.35">
      <c r="C338" s="10">
        <v>43105</v>
      </c>
      <c r="D338" s="11">
        <v>0.69730324074074079</v>
      </c>
      <c r="E338" s="12" t="s">
        <v>9</v>
      </c>
      <c r="F338" s="13">
        <v>30</v>
      </c>
      <c r="G338" s="12" t="s">
        <v>21</v>
      </c>
    </row>
    <row r="339" spans="3:7" ht="15" thickBot="1" x14ac:dyDescent="0.35">
      <c r="C339" s="10">
        <v>43105</v>
      </c>
      <c r="D339" s="11">
        <v>0.69756944444444446</v>
      </c>
      <c r="E339" s="12" t="s">
        <v>9</v>
      </c>
      <c r="F339" s="13">
        <v>22</v>
      </c>
      <c r="G339" s="12" t="s">
        <v>21</v>
      </c>
    </row>
    <row r="340" spans="3:7" ht="15" thickBot="1" x14ac:dyDescent="0.35">
      <c r="C340" s="10">
        <v>43105</v>
      </c>
      <c r="D340" s="11">
        <v>0.69773148148148145</v>
      </c>
      <c r="E340" s="12" t="s">
        <v>9</v>
      </c>
      <c r="F340" s="13">
        <v>36</v>
      </c>
      <c r="G340" s="12" t="s">
        <v>10</v>
      </c>
    </row>
    <row r="341" spans="3:7" ht="15" thickBot="1" x14ac:dyDescent="0.35">
      <c r="C341" s="10">
        <v>43105</v>
      </c>
      <c r="D341" s="11">
        <v>0.69855324074074077</v>
      </c>
      <c r="E341" s="12" t="s">
        <v>9</v>
      </c>
      <c r="F341" s="13">
        <v>24</v>
      </c>
      <c r="G341" s="12" t="s">
        <v>21</v>
      </c>
    </row>
    <row r="342" spans="3:7" ht="15" thickBot="1" x14ac:dyDescent="0.35">
      <c r="C342" s="10">
        <v>43105</v>
      </c>
      <c r="D342" s="11">
        <v>0.70094907407407403</v>
      </c>
      <c r="E342" s="12" t="s">
        <v>9</v>
      </c>
      <c r="F342" s="13">
        <v>36</v>
      </c>
      <c r="G342" s="12" t="s">
        <v>21</v>
      </c>
    </row>
    <row r="343" spans="3:7" ht="15" thickBot="1" x14ac:dyDescent="0.35">
      <c r="C343" s="10">
        <v>43105</v>
      </c>
      <c r="D343" s="11">
        <v>0.70103009259259252</v>
      </c>
      <c r="E343" s="12" t="s">
        <v>9</v>
      </c>
      <c r="F343" s="13">
        <v>29</v>
      </c>
      <c r="G343" s="12" t="s">
        <v>21</v>
      </c>
    </row>
    <row r="344" spans="3:7" ht="15" thickBot="1" x14ac:dyDescent="0.35">
      <c r="C344" s="10">
        <v>43105</v>
      </c>
      <c r="D344" s="11">
        <v>0.70109953703703709</v>
      </c>
      <c r="E344" s="12" t="s">
        <v>9</v>
      </c>
      <c r="F344" s="13">
        <v>47</v>
      </c>
      <c r="G344" s="12" t="s">
        <v>21</v>
      </c>
    </row>
    <row r="345" spans="3:7" ht="15" thickBot="1" x14ac:dyDescent="0.35">
      <c r="C345" s="10">
        <v>43105</v>
      </c>
      <c r="D345" s="11">
        <v>0.70209490740740732</v>
      </c>
      <c r="E345" s="12" t="s">
        <v>9</v>
      </c>
      <c r="F345" s="13">
        <v>50</v>
      </c>
      <c r="G345" s="12" t="s">
        <v>21</v>
      </c>
    </row>
    <row r="346" spans="3:7" ht="15" thickBot="1" x14ac:dyDescent="0.35">
      <c r="C346" s="10">
        <v>43105</v>
      </c>
      <c r="D346" s="11">
        <v>0.70224537037037038</v>
      </c>
      <c r="E346" s="12" t="s">
        <v>9</v>
      </c>
      <c r="F346" s="13">
        <v>30</v>
      </c>
      <c r="G346" s="12" t="s">
        <v>21</v>
      </c>
    </row>
    <row r="347" spans="3:7" ht="15" thickBot="1" x14ac:dyDescent="0.35">
      <c r="C347" s="10">
        <v>43105</v>
      </c>
      <c r="D347" s="11">
        <v>0.70259259259259255</v>
      </c>
      <c r="E347" s="12" t="s">
        <v>9</v>
      </c>
      <c r="F347" s="13">
        <v>29</v>
      </c>
      <c r="G347" s="12" t="s">
        <v>21</v>
      </c>
    </row>
    <row r="348" spans="3:7" ht="15" thickBot="1" x14ac:dyDescent="0.35">
      <c r="C348" s="10">
        <v>43105</v>
      </c>
      <c r="D348" s="11">
        <v>0.70340277777777782</v>
      </c>
      <c r="E348" s="12" t="s">
        <v>9</v>
      </c>
      <c r="F348" s="13">
        <v>27</v>
      </c>
      <c r="G348" s="12" t="s">
        <v>21</v>
      </c>
    </row>
    <row r="349" spans="3:7" ht="15" thickBot="1" x14ac:dyDescent="0.35">
      <c r="C349" s="10">
        <v>43105</v>
      </c>
      <c r="D349" s="11">
        <v>0.70369212962962957</v>
      </c>
      <c r="E349" s="12" t="s">
        <v>9</v>
      </c>
      <c r="F349" s="13">
        <v>42</v>
      </c>
      <c r="G349" s="12" t="s">
        <v>10</v>
      </c>
    </row>
    <row r="350" spans="3:7" ht="15" thickBot="1" x14ac:dyDescent="0.35">
      <c r="C350" s="10">
        <v>43105</v>
      </c>
      <c r="D350" s="11">
        <v>0.70398148148148154</v>
      </c>
      <c r="E350" s="12" t="s">
        <v>9</v>
      </c>
      <c r="F350" s="13">
        <v>43</v>
      </c>
      <c r="G350" s="12" t="s">
        <v>10</v>
      </c>
    </row>
    <row r="351" spans="3:7" ht="15" thickBot="1" x14ac:dyDescent="0.35">
      <c r="C351" s="10">
        <v>43105</v>
      </c>
      <c r="D351" s="11">
        <v>0.70677083333333324</v>
      </c>
      <c r="E351" s="12" t="s">
        <v>9</v>
      </c>
      <c r="F351" s="13">
        <v>29</v>
      </c>
      <c r="G351" s="12" t="s">
        <v>10</v>
      </c>
    </row>
    <row r="352" spans="3:7" ht="15" thickBot="1" x14ac:dyDescent="0.35">
      <c r="C352" s="10">
        <v>43105</v>
      </c>
      <c r="D352" s="11">
        <v>0.70723379629629635</v>
      </c>
      <c r="E352" s="12" t="s">
        <v>9</v>
      </c>
      <c r="F352" s="13">
        <v>48</v>
      </c>
      <c r="G352" s="12" t="s">
        <v>10</v>
      </c>
    </row>
    <row r="353" spans="3:7" ht="15" thickBot="1" x14ac:dyDescent="0.35">
      <c r="C353" s="10">
        <v>43105</v>
      </c>
      <c r="D353" s="11">
        <v>0.70862268518518512</v>
      </c>
      <c r="E353" s="12" t="s">
        <v>9</v>
      </c>
      <c r="F353" s="13">
        <v>35</v>
      </c>
      <c r="G353" s="12" t="s">
        <v>21</v>
      </c>
    </row>
    <row r="354" spans="3:7" ht="15" thickBot="1" x14ac:dyDescent="0.35">
      <c r="C354" s="10">
        <v>43105</v>
      </c>
      <c r="D354" s="11">
        <v>0.70873842592592595</v>
      </c>
      <c r="E354" s="12" t="s">
        <v>9</v>
      </c>
      <c r="F354" s="13">
        <v>29</v>
      </c>
      <c r="G354" s="12" t="s">
        <v>21</v>
      </c>
    </row>
    <row r="355" spans="3:7" ht="15" thickBot="1" x14ac:dyDescent="0.35">
      <c r="C355" s="10">
        <v>43105</v>
      </c>
      <c r="D355" s="11">
        <v>0.70937499999999998</v>
      </c>
      <c r="E355" s="12" t="s">
        <v>9</v>
      </c>
      <c r="F355" s="13">
        <v>35</v>
      </c>
      <c r="G355" s="12" t="s">
        <v>21</v>
      </c>
    </row>
    <row r="356" spans="3:7" ht="15" thickBot="1" x14ac:dyDescent="0.35">
      <c r="C356" s="10">
        <v>43105</v>
      </c>
      <c r="D356" s="11">
        <v>0.71050925925925934</v>
      </c>
      <c r="E356" s="12" t="s">
        <v>9</v>
      </c>
      <c r="F356" s="13">
        <v>40</v>
      </c>
      <c r="G356" s="12" t="s">
        <v>10</v>
      </c>
    </row>
    <row r="357" spans="3:7" ht="15" thickBot="1" x14ac:dyDescent="0.35">
      <c r="C357" s="10">
        <v>43105</v>
      </c>
      <c r="D357" s="11">
        <v>0.71270833333333339</v>
      </c>
      <c r="E357" s="12" t="s">
        <v>9</v>
      </c>
      <c r="F357" s="13">
        <v>41</v>
      </c>
      <c r="G357" s="12" t="s">
        <v>21</v>
      </c>
    </row>
    <row r="358" spans="3:7" ht="15" thickBot="1" x14ac:dyDescent="0.35">
      <c r="C358" s="10">
        <v>43105</v>
      </c>
      <c r="D358" s="11">
        <v>0.71375</v>
      </c>
      <c r="E358" s="12" t="s">
        <v>9</v>
      </c>
      <c r="F358" s="13">
        <v>26</v>
      </c>
      <c r="G358" s="12" t="s">
        <v>21</v>
      </c>
    </row>
    <row r="359" spans="3:7" ht="15" thickBot="1" x14ac:dyDescent="0.35">
      <c r="C359" s="10">
        <v>43105</v>
      </c>
      <c r="D359" s="11">
        <v>0.71387731481481476</v>
      </c>
      <c r="E359" s="12" t="s">
        <v>9</v>
      </c>
      <c r="F359" s="13">
        <v>31</v>
      </c>
      <c r="G359" s="12" t="s">
        <v>21</v>
      </c>
    </row>
    <row r="360" spans="3:7" ht="15" thickBot="1" x14ac:dyDescent="0.35">
      <c r="C360" s="10">
        <v>43105</v>
      </c>
      <c r="D360" s="11">
        <v>0.71599537037037031</v>
      </c>
      <c r="E360" s="12" t="s">
        <v>9</v>
      </c>
      <c r="F360" s="13">
        <v>39</v>
      </c>
      <c r="G360" s="12" t="s">
        <v>10</v>
      </c>
    </row>
    <row r="361" spans="3:7" ht="15" thickBot="1" x14ac:dyDescent="0.35">
      <c r="C361" s="10">
        <v>43105</v>
      </c>
      <c r="D361" s="11">
        <v>0.7163194444444444</v>
      </c>
      <c r="E361" s="12" t="s">
        <v>9</v>
      </c>
      <c r="F361" s="13">
        <v>43</v>
      </c>
      <c r="G361" s="12" t="s">
        <v>21</v>
      </c>
    </row>
    <row r="362" spans="3:7" ht="15" thickBot="1" x14ac:dyDescent="0.35">
      <c r="C362" s="10">
        <v>43105</v>
      </c>
      <c r="D362" s="11">
        <v>0.71762731481481479</v>
      </c>
      <c r="E362" s="12" t="s">
        <v>9</v>
      </c>
      <c r="F362" s="13">
        <v>31</v>
      </c>
      <c r="G362" s="12" t="s">
        <v>21</v>
      </c>
    </row>
    <row r="363" spans="3:7" ht="15" thickBot="1" x14ac:dyDescent="0.35">
      <c r="C363" s="10">
        <v>43105</v>
      </c>
      <c r="D363" s="11">
        <v>0.71827546296296296</v>
      </c>
      <c r="E363" s="12" t="s">
        <v>9</v>
      </c>
      <c r="F363" s="13">
        <v>41</v>
      </c>
      <c r="G363" s="12" t="s">
        <v>21</v>
      </c>
    </row>
    <row r="364" spans="3:7" ht="15" thickBot="1" x14ac:dyDescent="0.35">
      <c r="C364" s="10">
        <v>43105</v>
      </c>
      <c r="D364" s="11">
        <v>0.71884259259259264</v>
      </c>
      <c r="E364" s="12" t="s">
        <v>9</v>
      </c>
      <c r="F364" s="13">
        <v>44</v>
      </c>
      <c r="G364" s="12" t="s">
        <v>10</v>
      </c>
    </row>
    <row r="365" spans="3:7" ht="15" thickBot="1" x14ac:dyDescent="0.35">
      <c r="C365" s="10">
        <v>43105</v>
      </c>
      <c r="D365" s="11">
        <v>0.72043981481481489</v>
      </c>
      <c r="E365" s="12" t="s">
        <v>9</v>
      </c>
      <c r="F365" s="13">
        <v>40</v>
      </c>
      <c r="G365" s="12" t="s">
        <v>21</v>
      </c>
    </row>
    <row r="366" spans="3:7" ht="15" thickBot="1" x14ac:dyDescent="0.35">
      <c r="C366" s="10">
        <v>43105</v>
      </c>
      <c r="D366" s="11">
        <v>0.72060185185185188</v>
      </c>
      <c r="E366" s="12" t="s">
        <v>9</v>
      </c>
      <c r="F366" s="13">
        <v>50</v>
      </c>
      <c r="G366" s="12" t="s">
        <v>21</v>
      </c>
    </row>
    <row r="367" spans="3:7" ht="15" thickBot="1" x14ac:dyDescent="0.35">
      <c r="C367" s="10">
        <v>43105</v>
      </c>
      <c r="D367" s="11">
        <v>0.72070601851851857</v>
      </c>
      <c r="E367" s="12" t="s">
        <v>9</v>
      </c>
      <c r="F367" s="13">
        <v>49</v>
      </c>
      <c r="G367" s="12" t="s">
        <v>10</v>
      </c>
    </row>
    <row r="368" spans="3:7" ht="15" thickBot="1" x14ac:dyDescent="0.35">
      <c r="C368" s="10">
        <v>43105</v>
      </c>
      <c r="D368" s="11">
        <v>0.72138888888888886</v>
      </c>
      <c r="E368" s="12" t="s">
        <v>9</v>
      </c>
      <c r="F368" s="13">
        <v>57</v>
      </c>
      <c r="G368" s="12" t="s">
        <v>21</v>
      </c>
    </row>
    <row r="369" spans="3:7" ht="15" thickBot="1" x14ac:dyDescent="0.35">
      <c r="C369" s="10">
        <v>43105</v>
      </c>
      <c r="D369" s="11">
        <v>0.72211805555555564</v>
      </c>
      <c r="E369" s="12" t="s">
        <v>9</v>
      </c>
      <c r="F369" s="13">
        <v>35</v>
      </c>
      <c r="G369" s="12" t="s">
        <v>21</v>
      </c>
    </row>
    <row r="370" spans="3:7" ht="15" thickBot="1" x14ac:dyDescent="0.35">
      <c r="C370" s="10">
        <v>43105</v>
      </c>
      <c r="D370" s="11">
        <v>0.72542824074074075</v>
      </c>
      <c r="E370" s="12" t="s">
        <v>9</v>
      </c>
      <c r="F370" s="13">
        <v>29</v>
      </c>
      <c r="G370" s="12" t="s">
        <v>10</v>
      </c>
    </row>
    <row r="371" spans="3:7" ht="15" thickBot="1" x14ac:dyDescent="0.35">
      <c r="C371" s="10">
        <v>43105</v>
      </c>
      <c r="D371" s="11">
        <v>0.72550925925925924</v>
      </c>
      <c r="E371" s="12" t="s">
        <v>9</v>
      </c>
      <c r="F371" s="13">
        <v>30</v>
      </c>
      <c r="G371" s="12" t="s">
        <v>21</v>
      </c>
    </row>
    <row r="372" spans="3:7" ht="15" thickBot="1" x14ac:dyDescent="0.35">
      <c r="C372" s="10">
        <v>43105</v>
      </c>
      <c r="D372" s="11">
        <v>0.72658564814814808</v>
      </c>
      <c r="E372" s="12" t="s">
        <v>9</v>
      </c>
      <c r="F372" s="13">
        <v>58</v>
      </c>
      <c r="G372" s="12" t="s">
        <v>10</v>
      </c>
    </row>
    <row r="373" spans="3:7" ht="15" thickBot="1" x14ac:dyDescent="0.35">
      <c r="C373" s="10">
        <v>43105</v>
      </c>
      <c r="D373" s="11">
        <v>0.72712962962962957</v>
      </c>
      <c r="E373" s="12" t="s">
        <v>9</v>
      </c>
      <c r="F373" s="13">
        <v>28</v>
      </c>
      <c r="G373" s="12" t="s">
        <v>21</v>
      </c>
    </row>
    <row r="374" spans="3:7" ht="15" thickBot="1" x14ac:dyDescent="0.35">
      <c r="C374" s="10">
        <v>43105</v>
      </c>
      <c r="D374" s="11">
        <v>0.72755787037037034</v>
      </c>
      <c r="E374" s="12" t="s">
        <v>9</v>
      </c>
      <c r="F374" s="13">
        <v>40</v>
      </c>
      <c r="G374" s="12" t="s">
        <v>21</v>
      </c>
    </row>
    <row r="375" spans="3:7" ht="15" thickBot="1" x14ac:dyDescent="0.35">
      <c r="C375" s="10">
        <v>43105</v>
      </c>
      <c r="D375" s="11">
        <v>0.7276273148148148</v>
      </c>
      <c r="E375" s="12" t="s">
        <v>9</v>
      </c>
      <c r="F375" s="13">
        <v>38</v>
      </c>
      <c r="G375" s="12" t="s">
        <v>21</v>
      </c>
    </row>
    <row r="376" spans="3:7" ht="15" thickBot="1" x14ac:dyDescent="0.35">
      <c r="C376" s="10">
        <v>43105</v>
      </c>
      <c r="D376" s="11">
        <v>0.72927083333333342</v>
      </c>
      <c r="E376" s="12" t="s">
        <v>9</v>
      </c>
      <c r="F376" s="13">
        <v>38</v>
      </c>
      <c r="G376" s="12" t="s">
        <v>21</v>
      </c>
    </row>
    <row r="377" spans="3:7" ht="15" thickBot="1" x14ac:dyDescent="0.35">
      <c r="C377" s="10">
        <v>43105</v>
      </c>
      <c r="D377" s="11">
        <v>0.72932870370370362</v>
      </c>
      <c r="E377" s="12" t="s">
        <v>9</v>
      </c>
      <c r="F377" s="13">
        <v>33</v>
      </c>
      <c r="G377" s="12" t="s">
        <v>21</v>
      </c>
    </row>
    <row r="378" spans="3:7" ht="15" thickBot="1" x14ac:dyDescent="0.35">
      <c r="C378" s="10">
        <v>43105</v>
      </c>
      <c r="D378" s="11">
        <v>0.73008101851851848</v>
      </c>
      <c r="E378" s="12" t="s">
        <v>9</v>
      </c>
      <c r="F378" s="13">
        <v>30</v>
      </c>
      <c r="G378" s="12" t="s">
        <v>10</v>
      </c>
    </row>
    <row r="379" spans="3:7" ht="15" thickBot="1" x14ac:dyDescent="0.35">
      <c r="C379" s="10">
        <v>43105</v>
      </c>
      <c r="D379" s="11">
        <v>0.73009259259259263</v>
      </c>
      <c r="E379" s="12" t="s">
        <v>9</v>
      </c>
      <c r="F379" s="13">
        <v>28</v>
      </c>
      <c r="G379" s="12" t="s">
        <v>10</v>
      </c>
    </row>
    <row r="380" spans="3:7" ht="15" thickBot="1" x14ac:dyDescent="0.35">
      <c r="C380" s="10">
        <v>43105</v>
      </c>
      <c r="D380" s="11">
        <v>0.73240740740740751</v>
      </c>
      <c r="E380" s="12" t="s">
        <v>9</v>
      </c>
      <c r="F380" s="13">
        <v>48</v>
      </c>
      <c r="G380" s="12" t="s">
        <v>21</v>
      </c>
    </row>
    <row r="381" spans="3:7" ht="15" thickBot="1" x14ac:dyDescent="0.35">
      <c r="C381" s="10">
        <v>43105</v>
      </c>
      <c r="D381" s="11">
        <v>0.7324652777777777</v>
      </c>
      <c r="E381" s="12" t="s">
        <v>9</v>
      </c>
      <c r="F381" s="13">
        <v>42</v>
      </c>
      <c r="G381" s="12" t="s">
        <v>10</v>
      </c>
    </row>
    <row r="382" spans="3:7" ht="15" thickBot="1" x14ac:dyDescent="0.35">
      <c r="C382" s="10">
        <v>43105</v>
      </c>
      <c r="D382" s="11">
        <v>0.73253472222222227</v>
      </c>
      <c r="E382" s="12" t="s">
        <v>9</v>
      </c>
      <c r="F382" s="13">
        <v>30</v>
      </c>
      <c r="G382" s="12" t="s">
        <v>21</v>
      </c>
    </row>
    <row r="383" spans="3:7" ht="15" thickBot="1" x14ac:dyDescent="0.35">
      <c r="C383" s="10">
        <v>43105</v>
      </c>
      <c r="D383" s="11">
        <v>0.73427083333333332</v>
      </c>
      <c r="E383" s="12" t="s">
        <v>9</v>
      </c>
      <c r="F383" s="13">
        <v>42</v>
      </c>
      <c r="G383" s="12" t="s">
        <v>21</v>
      </c>
    </row>
    <row r="384" spans="3:7" ht="15" thickBot="1" x14ac:dyDescent="0.35">
      <c r="C384" s="10">
        <v>43105</v>
      </c>
      <c r="D384" s="11">
        <v>0.73560185185185178</v>
      </c>
      <c r="E384" s="12" t="s">
        <v>9</v>
      </c>
      <c r="F384" s="13">
        <v>32</v>
      </c>
      <c r="G384" s="12" t="s">
        <v>10</v>
      </c>
    </row>
    <row r="385" spans="3:7" ht="15" thickBot="1" x14ac:dyDescent="0.35">
      <c r="C385" s="10">
        <v>43105</v>
      </c>
      <c r="D385" s="11">
        <v>0.73771990740740734</v>
      </c>
      <c r="E385" s="12" t="s">
        <v>9</v>
      </c>
      <c r="F385" s="13">
        <v>38</v>
      </c>
      <c r="G385" s="12" t="s">
        <v>21</v>
      </c>
    </row>
    <row r="386" spans="3:7" ht="15" thickBot="1" x14ac:dyDescent="0.35">
      <c r="C386" s="10">
        <v>43105</v>
      </c>
      <c r="D386" s="11">
        <v>0.73831018518518521</v>
      </c>
      <c r="E386" s="12" t="s">
        <v>9</v>
      </c>
      <c r="F386" s="13">
        <v>44</v>
      </c>
      <c r="G386" s="12" t="s">
        <v>10</v>
      </c>
    </row>
    <row r="387" spans="3:7" ht="15" thickBot="1" x14ac:dyDescent="0.35">
      <c r="C387" s="10">
        <v>43105</v>
      </c>
      <c r="D387" s="11">
        <v>0.73993055555555554</v>
      </c>
      <c r="E387" s="12" t="s">
        <v>9</v>
      </c>
      <c r="F387" s="13">
        <v>43</v>
      </c>
      <c r="G387" s="12" t="s">
        <v>21</v>
      </c>
    </row>
    <row r="388" spans="3:7" ht="15" thickBot="1" x14ac:dyDescent="0.35">
      <c r="C388" s="10">
        <v>43105</v>
      </c>
      <c r="D388" s="11">
        <v>0.74315972222222226</v>
      </c>
      <c r="E388" s="12" t="s">
        <v>9</v>
      </c>
      <c r="F388" s="13">
        <v>32</v>
      </c>
      <c r="G388" s="12" t="s">
        <v>21</v>
      </c>
    </row>
    <row r="389" spans="3:7" ht="15" thickBot="1" x14ac:dyDescent="0.35">
      <c r="C389" s="10">
        <v>43105</v>
      </c>
      <c r="D389" s="11">
        <v>0.74380787037037033</v>
      </c>
      <c r="E389" s="12" t="s">
        <v>9</v>
      </c>
      <c r="F389" s="13">
        <v>30</v>
      </c>
      <c r="G389" s="12" t="s">
        <v>10</v>
      </c>
    </row>
    <row r="390" spans="3:7" ht="15" thickBot="1" x14ac:dyDescent="0.35">
      <c r="C390" s="10">
        <v>43105</v>
      </c>
      <c r="D390" s="11">
        <v>0.74462962962962964</v>
      </c>
      <c r="E390" s="12" t="s">
        <v>9</v>
      </c>
      <c r="F390" s="13">
        <v>37</v>
      </c>
      <c r="G390" s="12" t="s">
        <v>10</v>
      </c>
    </row>
    <row r="391" spans="3:7" ht="15" thickBot="1" x14ac:dyDescent="0.35">
      <c r="C391" s="10">
        <v>43105</v>
      </c>
      <c r="D391" s="11">
        <v>0.74545138888888884</v>
      </c>
      <c r="E391" s="12" t="s">
        <v>9</v>
      </c>
      <c r="F391" s="13">
        <v>46</v>
      </c>
      <c r="G391" s="12" t="s">
        <v>21</v>
      </c>
    </row>
    <row r="392" spans="3:7" ht="15" thickBot="1" x14ac:dyDescent="0.35">
      <c r="C392" s="10">
        <v>43105</v>
      </c>
      <c r="D392" s="11">
        <v>0.74555555555555564</v>
      </c>
      <c r="E392" s="12" t="s">
        <v>9</v>
      </c>
      <c r="F392" s="13">
        <v>33</v>
      </c>
      <c r="G392" s="12" t="s">
        <v>21</v>
      </c>
    </row>
    <row r="393" spans="3:7" ht="15" thickBot="1" x14ac:dyDescent="0.35">
      <c r="C393" s="10">
        <v>43105</v>
      </c>
      <c r="D393" s="11">
        <v>0.75013888888888891</v>
      </c>
      <c r="E393" s="12" t="s">
        <v>9</v>
      </c>
      <c r="F393" s="13">
        <v>55</v>
      </c>
      <c r="G393" s="12" t="s">
        <v>10</v>
      </c>
    </row>
    <row r="394" spans="3:7" ht="15" thickBot="1" x14ac:dyDescent="0.35">
      <c r="C394" s="10">
        <v>43105</v>
      </c>
      <c r="D394" s="11">
        <v>0.75324074074074077</v>
      </c>
      <c r="E394" s="12" t="s">
        <v>9</v>
      </c>
      <c r="F394" s="13">
        <v>26</v>
      </c>
      <c r="G394" s="12" t="s">
        <v>21</v>
      </c>
    </row>
    <row r="395" spans="3:7" ht="15" thickBot="1" x14ac:dyDescent="0.35">
      <c r="C395" s="10">
        <v>43105</v>
      </c>
      <c r="D395" s="11">
        <v>0.75795138888888891</v>
      </c>
      <c r="E395" s="12" t="s">
        <v>9</v>
      </c>
      <c r="F395" s="13">
        <v>43</v>
      </c>
      <c r="G395" s="12" t="s">
        <v>21</v>
      </c>
    </row>
    <row r="396" spans="3:7" ht="15" thickBot="1" x14ac:dyDescent="0.35">
      <c r="C396" s="10">
        <v>43105</v>
      </c>
      <c r="D396" s="11">
        <v>0.76091435185185186</v>
      </c>
      <c r="E396" s="12" t="s">
        <v>9</v>
      </c>
      <c r="F396" s="13">
        <v>42</v>
      </c>
      <c r="G396" s="12" t="s">
        <v>10</v>
      </c>
    </row>
    <row r="397" spans="3:7" ht="15" thickBot="1" x14ac:dyDescent="0.35">
      <c r="C397" s="10">
        <v>43105</v>
      </c>
      <c r="D397" s="11">
        <v>0.7628125</v>
      </c>
      <c r="E397" s="12" t="s">
        <v>9</v>
      </c>
      <c r="F397" s="13">
        <v>39</v>
      </c>
      <c r="G397" s="12" t="s">
        <v>21</v>
      </c>
    </row>
    <row r="398" spans="3:7" ht="15" thickBot="1" x14ac:dyDescent="0.35">
      <c r="C398" s="10">
        <v>43105</v>
      </c>
      <c r="D398" s="11">
        <v>0.76719907407407406</v>
      </c>
      <c r="E398" s="12" t="s">
        <v>9</v>
      </c>
      <c r="F398" s="13">
        <v>30</v>
      </c>
      <c r="G398" s="12" t="s">
        <v>21</v>
      </c>
    </row>
    <row r="399" spans="3:7" ht="15" thickBot="1" x14ac:dyDescent="0.35">
      <c r="C399" s="10">
        <v>43105</v>
      </c>
      <c r="D399" s="11">
        <v>0.76953703703703702</v>
      </c>
      <c r="E399" s="12" t="s">
        <v>9</v>
      </c>
      <c r="F399" s="13">
        <v>41</v>
      </c>
      <c r="G399" s="12" t="s">
        <v>10</v>
      </c>
    </row>
    <row r="400" spans="3:7" ht="15" thickBot="1" x14ac:dyDescent="0.35">
      <c r="C400" s="10">
        <v>43105</v>
      </c>
      <c r="D400" s="11">
        <v>0.7742013888888889</v>
      </c>
      <c r="E400" s="12" t="s">
        <v>9</v>
      </c>
      <c r="F400" s="13">
        <v>41</v>
      </c>
      <c r="G400" s="12" t="s">
        <v>21</v>
      </c>
    </row>
    <row r="401" spans="3:7" ht="15" thickBot="1" x14ac:dyDescent="0.35">
      <c r="C401" s="10">
        <v>43105</v>
      </c>
      <c r="D401" s="11">
        <v>0.77427083333333335</v>
      </c>
      <c r="E401" s="12" t="s">
        <v>9</v>
      </c>
      <c r="F401" s="13">
        <v>38</v>
      </c>
      <c r="G401" s="12" t="s">
        <v>21</v>
      </c>
    </row>
    <row r="402" spans="3:7" ht="15" thickBot="1" x14ac:dyDescent="0.35">
      <c r="C402" s="10">
        <v>43105</v>
      </c>
      <c r="D402" s="11">
        <v>0.77537037037037038</v>
      </c>
      <c r="E402" s="12" t="s">
        <v>9</v>
      </c>
      <c r="F402" s="13">
        <v>51</v>
      </c>
      <c r="G402" s="12" t="s">
        <v>10</v>
      </c>
    </row>
    <row r="403" spans="3:7" ht="15" thickBot="1" x14ac:dyDescent="0.35">
      <c r="C403" s="10">
        <v>43105</v>
      </c>
      <c r="D403" s="11">
        <v>0.77839120370370374</v>
      </c>
      <c r="E403" s="12" t="s">
        <v>9</v>
      </c>
      <c r="F403" s="13">
        <v>40</v>
      </c>
      <c r="G403" s="12" t="s">
        <v>21</v>
      </c>
    </row>
    <row r="404" spans="3:7" ht="15" thickBot="1" x14ac:dyDescent="0.35">
      <c r="C404" s="10">
        <v>43105</v>
      </c>
      <c r="D404" s="11">
        <v>0.78141203703703699</v>
      </c>
      <c r="E404" s="12" t="s">
        <v>9</v>
      </c>
      <c r="F404" s="13">
        <v>55</v>
      </c>
      <c r="G404" s="12" t="s">
        <v>10</v>
      </c>
    </row>
    <row r="405" spans="3:7" ht="15" thickBot="1" x14ac:dyDescent="0.35">
      <c r="C405" s="10">
        <v>43105</v>
      </c>
      <c r="D405" s="11">
        <v>0.78151620370370367</v>
      </c>
      <c r="E405" s="12" t="s">
        <v>9</v>
      </c>
      <c r="F405" s="13">
        <v>27</v>
      </c>
      <c r="G405" s="12" t="s">
        <v>21</v>
      </c>
    </row>
    <row r="406" spans="3:7" ht="15" thickBot="1" x14ac:dyDescent="0.35">
      <c r="C406" s="10">
        <v>43105</v>
      </c>
      <c r="D406" s="11">
        <v>0.78696759259259252</v>
      </c>
      <c r="E406" s="12" t="s">
        <v>9</v>
      </c>
      <c r="F406" s="13">
        <v>27</v>
      </c>
      <c r="G406" s="12" t="s">
        <v>10</v>
      </c>
    </row>
    <row r="407" spans="3:7" ht="15" thickBot="1" x14ac:dyDescent="0.35">
      <c r="C407" s="10">
        <v>43105</v>
      </c>
      <c r="D407" s="11">
        <v>0.78697916666666667</v>
      </c>
      <c r="E407" s="12" t="s">
        <v>9</v>
      </c>
      <c r="F407" s="13">
        <v>10</v>
      </c>
      <c r="G407" s="12" t="s">
        <v>10</v>
      </c>
    </row>
    <row r="408" spans="3:7" ht="15" thickBot="1" x14ac:dyDescent="0.35">
      <c r="C408" s="10">
        <v>43105</v>
      </c>
      <c r="D408" s="11">
        <v>0.78697916666666667</v>
      </c>
      <c r="E408" s="12" t="s">
        <v>9</v>
      </c>
      <c r="F408" s="13">
        <v>15</v>
      </c>
      <c r="G408" s="12" t="s">
        <v>10</v>
      </c>
    </row>
    <row r="409" spans="3:7" ht="15" thickBot="1" x14ac:dyDescent="0.35">
      <c r="C409" s="10">
        <v>43105</v>
      </c>
      <c r="D409" s="11">
        <v>0.79013888888888895</v>
      </c>
      <c r="E409" s="12" t="s">
        <v>9</v>
      </c>
      <c r="F409" s="13">
        <v>38</v>
      </c>
      <c r="G409" s="12" t="s">
        <v>10</v>
      </c>
    </row>
    <row r="410" spans="3:7" ht="15" thickBot="1" x14ac:dyDescent="0.35">
      <c r="C410" s="10">
        <v>43105</v>
      </c>
      <c r="D410" s="11">
        <v>0.79226851851851843</v>
      </c>
      <c r="E410" s="12" t="s">
        <v>9</v>
      </c>
      <c r="F410" s="13">
        <v>49</v>
      </c>
      <c r="G410" s="12" t="s">
        <v>10</v>
      </c>
    </row>
    <row r="411" spans="3:7" ht="15" thickBot="1" x14ac:dyDescent="0.35">
      <c r="C411" s="10">
        <v>43105</v>
      </c>
      <c r="D411" s="11">
        <v>0.79575231481481479</v>
      </c>
      <c r="E411" s="12" t="s">
        <v>9</v>
      </c>
      <c r="F411" s="13">
        <v>32</v>
      </c>
      <c r="G411" s="12" t="s">
        <v>10</v>
      </c>
    </row>
    <row r="412" spans="3:7" ht="15" thickBot="1" x14ac:dyDescent="0.35">
      <c r="C412" s="10">
        <v>43105</v>
      </c>
      <c r="D412" s="11">
        <v>0.79625000000000001</v>
      </c>
      <c r="E412" s="12" t="s">
        <v>9</v>
      </c>
      <c r="F412" s="13">
        <v>48</v>
      </c>
      <c r="G412" s="12" t="s">
        <v>21</v>
      </c>
    </row>
    <row r="413" spans="3:7" ht="15" thickBot="1" x14ac:dyDescent="0.35">
      <c r="C413" s="10">
        <v>43105</v>
      </c>
      <c r="D413" s="11">
        <v>0.79664351851851845</v>
      </c>
      <c r="E413" s="12" t="s">
        <v>9</v>
      </c>
      <c r="F413" s="13">
        <v>42</v>
      </c>
      <c r="G413" s="12" t="s">
        <v>21</v>
      </c>
    </row>
    <row r="414" spans="3:7" ht="15" thickBot="1" x14ac:dyDescent="0.35">
      <c r="C414" s="10">
        <v>43105</v>
      </c>
      <c r="D414" s="11">
        <v>0.79671296296296301</v>
      </c>
      <c r="E414" s="12" t="s">
        <v>9</v>
      </c>
      <c r="F414" s="13">
        <v>40</v>
      </c>
      <c r="G414" s="12" t="s">
        <v>21</v>
      </c>
    </row>
    <row r="415" spans="3:7" ht="15" thickBot="1" x14ac:dyDescent="0.35">
      <c r="C415" s="10">
        <v>43105</v>
      </c>
      <c r="D415" s="11">
        <v>0.79996527777777782</v>
      </c>
      <c r="E415" s="12" t="s">
        <v>9</v>
      </c>
      <c r="F415" s="13">
        <v>26</v>
      </c>
      <c r="G415" s="12" t="s">
        <v>10</v>
      </c>
    </row>
    <row r="416" spans="3:7" ht="15" thickBot="1" x14ac:dyDescent="0.35">
      <c r="C416" s="10">
        <v>43105</v>
      </c>
      <c r="D416" s="11">
        <v>0.80384259259259261</v>
      </c>
      <c r="E416" s="12" t="s">
        <v>9</v>
      </c>
      <c r="F416" s="13">
        <v>51</v>
      </c>
      <c r="G416" s="12" t="s">
        <v>10</v>
      </c>
    </row>
    <row r="417" spans="3:7" ht="15" thickBot="1" x14ac:dyDescent="0.35">
      <c r="C417" s="10">
        <v>43105</v>
      </c>
      <c r="D417" s="11">
        <v>0.8043865740740741</v>
      </c>
      <c r="E417" s="12" t="s">
        <v>9</v>
      </c>
      <c r="F417" s="13">
        <v>45</v>
      </c>
      <c r="G417" s="12" t="s">
        <v>21</v>
      </c>
    </row>
    <row r="418" spans="3:7" ht="15" thickBot="1" x14ac:dyDescent="0.35">
      <c r="C418" s="10">
        <v>43105</v>
      </c>
      <c r="D418" s="11">
        <v>0.81052083333333336</v>
      </c>
      <c r="E418" s="12" t="s">
        <v>9</v>
      </c>
      <c r="F418" s="13">
        <v>45</v>
      </c>
      <c r="G418" s="12" t="s">
        <v>10</v>
      </c>
    </row>
    <row r="419" spans="3:7" ht="15" thickBot="1" x14ac:dyDescent="0.35">
      <c r="C419" s="10">
        <v>43105</v>
      </c>
      <c r="D419" s="11">
        <v>0.81085648148148148</v>
      </c>
      <c r="E419" s="12" t="s">
        <v>9</v>
      </c>
      <c r="F419" s="13">
        <v>35</v>
      </c>
      <c r="G419" s="12" t="s">
        <v>10</v>
      </c>
    </row>
    <row r="420" spans="3:7" ht="15" thickBot="1" x14ac:dyDescent="0.35">
      <c r="C420" s="10">
        <v>43105</v>
      </c>
      <c r="D420" s="11">
        <v>0.81261574074074072</v>
      </c>
      <c r="E420" s="12" t="s">
        <v>9</v>
      </c>
      <c r="F420" s="13">
        <v>36</v>
      </c>
      <c r="G420" s="12" t="s">
        <v>21</v>
      </c>
    </row>
    <row r="421" spans="3:7" ht="15" thickBot="1" x14ac:dyDescent="0.35">
      <c r="C421" s="10">
        <v>43105</v>
      </c>
      <c r="D421" s="11">
        <v>0.81343750000000004</v>
      </c>
      <c r="E421" s="12" t="s">
        <v>9</v>
      </c>
      <c r="F421" s="13">
        <v>34</v>
      </c>
      <c r="G421" s="12" t="s">
        <v>10</v>
      </c>
    </row>
    <row r="422" spans="3:7" ht="15" thickBot="1" x14ac:dyDescent="0.35">
      <c r="C422" s="10">
        <v>43105</v>
      </c>
      <c r="D422" s="11">
        <v>0.81479166666666669</v>
      </c>
      <c r="E422" s="12" t="s">
        <v>9</v>
      </c>
      <c r="F422" s="13">
        <v>52</v>
      </c>
      <c r="G422" s="12" t="s">
        <v>10</v>
      </c>
    </row>
    <row r="423" spans="3:7" ht="15" thickBot="1" x14ac:dyDescent="0.35">
      <c r="C423" s="10">
        <v>43105</v>
      </c>
      <c r="D423" s="11">
        <v>0.81680555555555545</v>
      </c>
      <c r="E423" s="12" t="s">
        <v>9</v>
      </c>
      <c r="F423" s="13">
        <v>36</v>
      </c>
      <c r="G423" s="12" t="s">
        <v>21</v>
      </c>
    </row>
    <row r="424" spans="3:7" ht="15" thickBot="1" x14ac:dyDescent="0.35">
      <c r="C424" s="10">
        <v>43105</v>
      </c>
      <c r="D424" s="11">
        <v>0.81968750000000001</v>
      </c>
      <c r="E424" s="12" t="s">
        <v>9</v>
      </c>
      <c r="F424" s="13">
        <v>45</v>
      </c>
      <c r="G424" s="12" t="s">
        <v>21</v>
      </c>
    </row>
    <row r="425" spans="3:7" ht="15" thickBot="1" x14ac:dyDescent="0.35">
      <c r="C425" s="10">
        <v>43105</v>
      </c>
      <c r="D425" s="11">
        <v>0.82079861111111108</v>
      </c>
      <c r="E425" s="12" t="s">
        <v>9</v>
      </c>
      <c r="F425" s="13">
        <v>33</v>
      </c>
      <c r="G425" s="12" t="s">
        <v>21</v>
      </c>
    </row>
    <row r="426" spans="3:7" ht="15" thickBot="1" x14ac:dyDescent="0.35">
      <c r="C426" s="10">
        <v>43105</v>
      </c>
      <c r="D426" s="11">
        <v>0.82093749999999999</v>
      </c>
      <c r="E426" s="12" t="s">
        <v>9</v>
      </c>
      <c r="F426" s="13">
        <v>40</v>
      </c>
      <c r="G426" s="12" t="s">
        <v>10</v>
      </c>
    </row>
    <row r="427" spans="3:7" ht="15" thickBot="1" x14ac:dyDescent="0.35">
      <c r="C427" s="10">
        <v>43105</v>
      </c>
      <c r="D427" s="11">
        <v>0.82226851851851857</v>
      </c>
      <c r="E427" s="12" t="s">
        <v>9</v>
      </c>
      <c r="F427" s="13">
        <v>24</v>
      </c>
      <c r="G427" s="12" t="s">
        <v>21</v>
      </c>
    </row>
    <row r="428" spans="3:7" ht="15" thickBot="1" x14ac:dyDescent="0.35">
      <c r="C428" s="10">
        <v>43105</v>
      </c>
      <c r="D428" s="11">
        <v>0.82512731481481483</v>
      </c>
      <c r="E428" s="12" t="s">
        <v>9</v>
      </c>
      <c r="F428" s="13">
        <v>49</v>
      </c>
      <c r="G428" s="12" t="s">
        <v>10</v>
      </c>
    </row>
    <row r="429" spans="3:7" ht="15" thickBot="1" x14ac:dyDescent="0.35">
      <c r="C429" s="10">
        <v>43105</v>
      </c>
      <c r="D429" s="11">
        <v>0.8275231481481482</v>
      </c>
      <c r="E429" s="12" t="s">
        <v>9</v>
      </c>
      <c r="F429" s="13">
        <v>41</v>
      </c>
      <c r="G429" s="12" t="s">
        <v>10</v>
      </c>
    </row>
    <row r="430" spans="3:7" ht="15" thickBot="1" x14ac:dyDescent="0.35">
      <c r="C430" s="10">
        <v>43105</v>
      </c>
      <c r="D430" s="11">
        <v>0.83241898148148152</v>
      </c>
      <c r="E430" s="12" t="s">
        <v>9</v>
      </c>
      <c r="F430" s="13">
        <v>45</v>
      </c>
      <c r="G430" s="12" t="s">
        <v>21</v>
      </c>
    </row>
    <row r="431" spans="3:7" ht="15" thickBot="1" x14ac:dyDescent="0.35">
      <c r="C431" s="10">
        <v>43105</v>
      </c>
      <c r="D431" s="11">
        <v>0.83326388888888892</v>
      </c>
      <c r="E431" s="12" t="s">
        <v>9</v>
      </c>
      <c r="F431" s="13">
        <v>36</v>
      </c>
      <c r="G431" s="12" t="s">
        <v>21</v>
      </c>
    </row>
    <row r="432" spans="3:7" ht="15" thickBot="1" x14ac:dyDescent="0.35">
      <c r="C432" s="10">
        <v>43105</v>
      </c>
      <c r="D432" s="11">
        <v>0.83335648148148145</v>
      </c>
      <c r="E432" s="12" t="s">
        <v>9</v>
      </c>
      <c r="F432" s="13">
        <v>41</v>
      </c>
      <c r="G432" s="12" t="s">
        <v>21</v>
      </c>
    </row>
    <row r="433" spans="3:7" ht="15" thickBot="1" x14ac:dyDescent="0.35">
      <c r="C433" s="10">
        <v>43105</v>
      </c>
      <c r="D433" s="11">
        <v>0.84313657407407405</v>
      </c>
      <c r="E433" s="12" t="s">
        <v>9</v>
      </c>
      <c r="F433" s="13">
        <v>54</v>
      </c>
      <c r="G433" s="12" t="s">
        <v>21</v>
      </c>
    </row>
    <row r="434" spans="3:7" ht="15" thickBot="1" x14ac:dyDescent="0.35">
      <c r="C434" s="10">
        <v>43105</v>
      </c>
      <c r="D434" s="11">
        <v>0.84319444444444447</v>
      </c>
      <c r="E434" s="12" t="s">
        <v>9</v>
      </c>
      <c r="F434" s="13">
        <v>61</v>
      </c>
      <c r="G434" s="12" t="s">
        <v>21</v>
      </c>
    </row>
    <row r="435" spans="3:7" ht="15" thickBot="1" x14ac:dyDescent="0.35">
      <c r="C435" s="10">
        <v>43105</v>
      </c>
      <c r="D435" s="11">
        <v>0.84325231481481477</v>
      </c>
      <c r="E435" s="12" t="s">
        <v>9</v>
      </c>
      <c r="F435" s="13">
        <v>48</v>
      </c>
      <c r="G435" s="12" t="s">
        <v>21</v>
      </c>
    </row>
    <row r="436" spans="3:7" ht="15" thickBot="1" x14ac:dyDescent="0.35">
      <c r="C436" s="10">
        <v>43105</v>
      </c>
      <c r="D436" s="11">
        <v>0.84362268518518524</v>
      </c>
      <c r="E436" s="12" t="s">
        <v>9</v>
      </c>
      <c r="F436" s="13">
        <v>52</v>
      </c>
      <c r="G436" s="12" t="s">
        <v>10</v>
      </c>
    </row>
    <row r="437" spans="3:7" ht="15" thickBot="1" x14ac:dyDescent="0.35">
      <c r="C437" s="10">
        <v>43105</v>
      </c>
      <c r="D437" s="11">
        <v>0.84364583333333332</v>
      </c>
      <c r="E437" s="12" t="s">
        <v>9</v>
      </c>
      <c r="F437" s="13">
        <v>44</v>
      </c>
      <c r="G437" s="12" t="s">
        <v>21</v>
      </c>
    </row>
    <row r="438" spans="3:7" ht="15" thickBot="1" x14ac:dyDescent="0.35">
      <c r="C438" s="10">
        <v>43105</v>
      </c>
      <c r="D438" s="11">
        <v>0.84505787037037028</v>
      </c>
      <c r="E438" s="12" t="s">
        <v>9</v>
      </c>
      <c r="F438" s="13">
        <v>36</v>
      </c>
      <c r="G438" s="12" t="s">
        <v>21</v>
      </c>
    </row>
    <row r="439" spans="3:7" ht="15" thickBot="1" x14ac:dyDescent="0.35">
      <c r="C439" s="10">
        <v>43105</v>
      </c>
      <c r="D439" s="11">
        <v>0.84562500000000007</v>
      </c>
      <c r="E439" s="12" t="s">
        <v>9</v>
      </c>
      <c r="F439" s="13">
        <v>32</v>
      </c>
      <c r="G439" s="12" t="s">
        <v>21</v>
      </c>
    </row>
    <row r="440" spans="3:7" ht="15" thickBot="1" x14ac:dyDescent="0.35">
      <c r="C440" s="10">
        <v>43105</v>
      </c>
      <c r="D440" s="11">
        <v>0.845636574074074</v>
      </c>
      <c r="E440" s="12" t="s">
        <v>9</v>
      </c>
      <c r="F440" s="13">
        <v>39</v>
      </c>
      <c r="G440" s="12" t="s">
        <v>21</v>
      </c>
    </row>
    <row r="441" spans="3:7" ht="15" thickBot="1" x14ac:dyDescent="0.35">
      <c r="C441" s="10">
        <v>43105</v>
      </c>
      <c r="D441" s="11">
        <v>0.8464814814814815</v>
      </c>
      <c r="E441" s="12" t="s">
        <v>9</v>
      </c>
      <c r="F441" s="13">
        <v>34</v>
      </c>
      <c r="G441" s="12" t="s">
        <v>10</v>
      </c>
    </row>
    <row r="442" spans="3:7" ht="15" thickBot="1" x14ac:dyDescent="0.35">
      <c r="C442" s="10">
        <v>43105</v>
      </c>
      <c r="D442" s="11">
        <v>0.84805555555555545</v>
      </c>
      <c r="E442" s="12" t="s">
        <v>9</v>
      </c>
      <c r="F442" s="13">
        <v>46</v>
      </c>
      <c r="G442" s="12" t="s">
        <v>10</v>
      </c>
    </row>
    <row r="443" spans="3:7" ht="15" thickBot="1" x14ac:dyDescent="0.35">
      <c r="C443" s="10">
        <v>43105</v>
      </c>
      <c r="D443" s="11">
        <v>0.85792824074074081</v>
      </c>
      <c r="E443" s="12" t="s">
        <v>9</v>
      </c>
      <c r="F443" s="13">
        <v>45</v>
      </c>
      <c r="G443" s="12" t="s">
        <v>10</v>
      </c>
    </row>
    <row r="444" spans="3:7" ht="15" thickBot="1" x14ac:dyDescent="0.35">
      <c r="C444" s="10">
        <v>43105</v>
      </c>
      <c r="D444" s="11">
        <v>0.85818287037037033</v>
      </c>
      <c r="E444" s="12" t="s">
        <v>9</v>
      </c>
      <c r="F444" s="13">
        <v>41</v>
      </c>
      <c r="G444" s="12" t="s">
        <v>10</v>
      </c>
    </row>
    <row r="445" spans="3:7" ht="15" thickBot="1" x14ac:dyDescent="0.35">
      <c r="C445" s="10">
        <v>43105</v>
      </c>
      <c r="D445" s="11">
        <v>0.85853009259259261</v>
      </c>
      <c r="E445" s="12" t="s">
        <v>9</v>
      </c>
      <c r="F445" s="13">
        <v>45</v>
      </c>
      <c r="G445" s="12" t="s">
        <v>10</v>
      </c>
    </row>
    <row r="446" spans="3:7" ht="15" thickBot="1" x14ac:dyDescent="0.35">
      <c r="C446" s="10">
        <v>43105</v>
      </c>
      <c r="D446" s="11">
        <v>0.86229166666666668</v>
      </c>
      <c r="E446" s="12" t="s">
        <v>9</v>
      </c>
      <c r="F446" s="13">
        <v>43</v>
      </c>
      <c r="G446" s="12" t="s">
        <v>21</v>
      </c>
    </row>
    <row r="447" spans="3:7" ht="15" thickBot="1" x14ac:dyDescent="0.35">
      <c r="C447" s="10">
        <v>43105</v>
      </c>
      <c r="D447" s="11">
        <v>0.87435185185185194</v>
      </c>
      <c r="E447" s="12" t="s">
        <v>9</v>
      </c>
      <c r="F447" s="13">
        <v>40</v>
      </c>
      <c r="G447" s="12" t="s">
        <v>21</v>
      </c>
    </row>
    <row r="448" spans="3:7" ht="15" thickBot="1" x14ac:dyDescent="0.35">
      <c r="C448" s="10">
        <v>43105</v>
      </c>
      <c r="D448" s="11">
        <v>0.8771874999999999</v>
      </c>
      <c r="E448" s="12" t="s">
        <v>9</v>
      </c>
      <c r="F448" s="13">
        <v>37</v>
      </c>
      <c r="G448" s="12" t="s">
        <v>21</v>
      </c>
    </row>
    <row r="449" spans="3:7" ht="15" thickBot="1" x14ac:dyDescent="0.35">
      <c r="C449" s="10">
        <v>43105</v>
      </c>
      <c r="D449" s="11">
        <v>0.88011574074074073</v>
      </c>
      <c r="E449" s="12" t="s">
        <v>9</v>
      </c>
      <c r="F449" s="13">
        <v>42</v>
      </c>
      <c r="G449" s="12" t="s">
        <v>10</v>
      </c>
    </row>
    <row r="450" spans="3:7" ht="15" thickBot="1" x14ac:dyDescent="0.35">
      <c r="C450" s="10">
        <v>43105</v>
      </c>
      <c r="D450" s="11">
        <v>0.89244212962962965</v>
      </c>
      <c r="E450" s="12" t="s">
        <v>9</v>
      </c>
      <c r="F450" s="13">
        <v>44</v>
      </c>
      <c r="G450" s="12" t="s">
        <v>10</v>
      </c>
    </row>
    <row r="451" spans="3:7" ht="15" thickBot="1" x14ac:dyDescent="0.35">
      <c r="C451" s="10">
        <v>43105</v>
      </c>
      <c r="D451" s="11">
        <v>0.89261574074074079</v>
      </c>
      <c r="E451" s="12" t="s">
        <v>9</v>
      </c>
      <c r="F451" s="13">
        <v>35</v>
      </c>
      <c r="G451" s="12" t="s">
        <v>10</v>
      </c>
    </row>
    <row r="452" spans="3:7" ht="15" thickBot="1" x14ac:dyDescent="0.35">
      <c r="C452" s="10">
        <v>43105</v>
      </c>
      <c r="D452" s="11">
        <v>0.89553240740740747</v>
      </c>
      <c r="E452" s="12" t="s">
        <v>9</v>
      </c>
      <c r="F452" s="13">
        <v>24</v>
      </c>
      <c r="G452" s="12" t="s">
        <v>21</v>
      </c>
    </row>
    <row r="453" spans="3:7" ht="15" thickBot="1" x14ac:dyDescent="0.35">
      <c r="C453" s="10">
        <v>43105</v>
      </c>
      <c r="D453" s="11">
        <v>0.89590277777777771</v>
      </c>
      <c r="E453" s="12" t="s">
        <v>9</v>
      </c>
      <c r="F453" s="13">
        <v>37</v>
      </c>
      <c r="G453" s="12" t="s">
        <v>10</v>
      </c>
    </row>
    <row r="454" spans="3:7" ht="15" thickBot="1" x14ac:dyDescent="0.35">
      <c r="C454" s="10">
        <v>43105</v>
      </c>
      <c r="D454" s="11">
        <v>0.89640046296296294</v>
      </c>
      <c r="E454" s="12" t="s">
        <v>9</v>
      </c>
      <c r="F454" s="13">
        <v>40</v>
      </c>
      <c r="G454" s="12" t="s">
        <v>10</v>
      </c>
    </row>
    <row r="455" spans="3:7" ht="15" thickBot="1" x14ac:dyDescent="0.35">
      <c r="C455" s="10">
        <v>43105</v>
      </c>
      <c r="D455" s="11">
        <v>0.90012731481481489</v>
      </c>
      <c r="E455" s="12" t="s">
        <v>9</v>
      </c>
      <c r="F455" s="13">
        <v>40</v>
      </c>
      <c r="G455" s="12" t="s">
        <v>10</v>
      </c>
    </row>
    <row r="456" spans="3:7" ht="15" thickBot="1" x14ac:dyDescent="0.35">
      <c r="C456" s="10">
        <v>43105</v>
      </c>
      <c r="D456" s="11">
        <v>0.90128472222222233</v>
      </c>
      <c r="E456" s="12" t="s">
        <v>9</v>
      </c>
      <c r="F456" s="13">
        <v>49</v>
      </c>
      <c r="G456" s="12" t="s">
        <v>21</v>
      </c>
    </row>
    <row r="457" spans="3:7" ht="15" thickBot="1" x14ac:dyDescent="0.35">
      <c r="C457" s="10">
        <v>43105</v>
      </c>
      <c r="D457" s="11">
        <v>0.91188657407407403</v>
      </c>
      <c r="E457" s="12" t="s">
        <v>9</v>
      </c>
      <c r="F457" s="13">
        <v>42</v>
      </c>
      <c r="G457" s="12" t="s">
        <v>10</v>
      </c>
    </row>
    <row r="458" spans="3:7" ht="15" thickBot="1" x14ac:dyDescent="0.35">
      <c r="C458" s="10">
        <v>43105</v>
      </c>
      <c r="D458" s="11">
        <v>0.92115740740740737</v>
      </c>
      <c r="E458" s="12" t="s">
        <v>9</v>
      </c>
      <c r="F458" s="13">
        <v>57</v>
      </c>
      <c r="G458" s="12" t="s">
        <v>21</v>
      </c>
    </row>
    <row r="459" spans="3:7" ht="15" thickBot="1" x14ac:dyDescent="0.35">
      <c r="C459" s="10">
        <v>43105</v>
      </c>
      <c r="D459" s="11">
        <v>0.92388888888888887</v>
      </c>
      <c r="E459" s="12" t="s">
        <v>9</v>
      </c>
      <c r="F459" s="13">
        <v>45</v>
      </c>
      <c r="G459" s="12" t="s">
        <v>10</v>
      </c>
    </row>
    <row r="460" spans="3:7" ht="15" thickBot="1" x14ac:dyDescent="0.35">
      <c r="C460" s="10">
        <v>43105</v>
      </c>
      <c r="D460" s="11">
        <v>0.93263888888888891</v>
      </c>
      <c r="E460" s="12" t="s">
        <v>9</v>
      </c>
      <c r="F460" s="13">
        <v>43</v>
      </c>
      <c r="G460" s="12" t="s">
        <v>21</v>
      </c>
    </row>
    <row r="461" spans="3:7" ht="15" thickBot="1" x14ac:dyDescent="0.35">
      <c r="C461" s="10">
        <v>43105</v>
      </c>
      <c r="D461" s="11">
        <v>0.94300925925925927</v>
      </c>
      <c r="E461" s="12" t="s">
        <v>9</v>
      </c>
      <c r="F461" s="13">
        <v>47</v>
      </c>
      <c r="G461" s="12" t="s">
        <v>21</v>
      </c>
    </row>
    <row r="462" spans="3:7" ht="15" thickBot="1" x14ac:dyDescent="0.35">
      <c r="C462" s="10">
        <v>43105</v>
      </c>
      <c r="D462" s="11">
        <v>0.94303240740740746</v>
      </c>
      <c r="E462" s="12" t="s">
        <v>9</v>
      </c>
      <c r="F462" s="13">
        <v>59</v>
      </c>
      <c r="G462" s="12" t="s">
        <v>10</v>
      </c>
    </row>
    <row r="463" spans="3:7" ht="15" thickBot="1" x14ac:dyDescent="0.35">
      <c r="C463" s="10">
        <v>43105</v>
      </c>
      <c r="D463" s="11">
        <v>0.94413194444444448</v>
      </c>
      <c r="E463" s="12" t="s">
        <v>9</v>
      </c>
      <c r="F463" s="13">
        <v>38</v>
      </c>
      <c r="G463" s="12" t="s">
        <v>10</v>
      </c>
    </row>
    <row r="464" spans="3:7" ht="15" thickBot="1" x14ac:dyDescent="0.35">
      <c r="C464" s="10">
        <v>43105</v>
      </c>
      <c r="D464" s="11">
        <v>0.94554398148148155</v>
      </c>
      <c r="E464" s="12" t="s">
        <v>9</v>
      </c>
      <c r="F464" s="13">
        <v>53</v>
      </c>
      <c r="G464" s="12" t="s">
        <v>10</v>
      </c>
    </row>
    <row r="465" spans="3:7" ht="15" thickBot="1" x14ac:dyDescent="0.35">
      <c r="C465" s="10">
        <v>43105</v>
      </c>
      <c r="D465" s="11">
        <v>0.94810185185185192</v>
      </c>
      <c r="E465" s="12" t="s">
        <v>9</v>
      </c>
      <c r="F465" s="13">
        <v>36</v>
      </c>
      <c r="G465" s="12" t="s">
        <v>21</v>
      </c>
    </row>
    <row r="466" spans="3:7" ht="15" thickBot="1" x14ac:dyDescent="0.35">
      <c r="C466" s="10">
        <v>43105</v>
      </c>
      <c r="D466" s="11">
        <v>0.95542824074074073</v>
      </c>
      <c r="E466" s="12" t="s">
        <v>9</v>
      </c>
      <c r="F466" s="13">
        <v>17</v>
      </c>
      <c r="G466" s="12" t="s">
        <v>21</v>
      </c>
    </row>
    <row r="467" spans="3:7" ht="15" thickBot="1" x14ac:dyDescent="0.35">
      <c r="C467" s="10">
        <v>43105</v>
      </c>
      <c r="D467" s="11">
        <v>0.96417824074074077</v>
      </c>
      <c r="E467" s="12" t="s">
        <v>9</v>
      </c>
      <c r="F467" s="13">
        <v>32</v>
      </c>
      <c r="G467" s="12" t="s">
        <v>10</v>
      </c>
    </row>
    <row r="468" spans="3:7" ht="15" thickBot="1" x14ac:dyDescent="0.35">
      <c r="C468" s="10">
        <v>43105</v>
      </c>
      <c r="D468" s="11">
        <v>0.97076388888888887</v>
      </c>
      <c r="E468" s="12" t="s">
        <v>9</v>
      </c>
      <c r="F468" s="13">
        <v>42</v>
      </c>
      <c r="G468" s="12" t="s">
        <v>21</v>
      </c>
    </row>
    <row r="469" spans="3:7" ht="15" thickBot="1" x14ac:dyDescent="0.35">
      <c r="C469" s="10">
        <v>43105</v>
      </c>
      <c r="D469" s="11">
        <v>0.97371527777777767</v>
      </c>
      <c r="E469" s="12" t="s">
        <v>9</v>
      </c>
      <c r="F469" s="13">
        <v>31</v>
      </c>
      <c r="G469" s="12" t="s">
        <v>21</v>
      </c>
    </row>
    <row r="470" spans="3:7" ht="15" thickBot="1" x14ac:dyDescent="0.35">
      <c r="C470" s="10">
        <v>43105</v>
      </c>
      <c r="D470" s="11">
        <v>0.97434027777777776</v>
      </c>
      <c r="E470" s="12" t="s">
        <v>9</v>
      </c>
      <c r="F470" s="13">
        <v>48</v>
      </c>
      <c r="G470" s="12" t="s">
        <v>10</v>
      </c>
    </row>
    <row r="471" spans="3:7" ht="15" thickBot="1" x14ac:dyDescent="0.35">
      <c r="C471" s="10">
        <v>43106</v>
      </c>
      <c r="D471" s="11">
        <v>4.2037037037037039E-2</v>
      </c>
      <c r="E471" s="12" t="s">
        <v>9</v>
      </c>
      <c r="F471" s="13">
        <v>42</v>
      </c>
      <c r="G471" s="12" t="s">
        <v>21</v>
      </c>
    </row>
    <row r="472" spans="3:7" ht="15" thickBot="1" x14ac:dyDescent="0.35">
      <c r="C472" s="10">
        <v>43106</v>
      </c>
      <c r="D472" s="11">
        <v>7.2650462962962958E-2</v>
      </c>
      <c r="E472" s="12" t="s">
        <v>9</v>
      </c>
      <c r="F472" s="13">
        <v>57</v>
      </c>
      <c r="G472" s="12" t="s">
        <v>21</v>
      </c>
    </row>
    <row r="473" spans="3:7" ht="15" thickBot="1" x14ac:dyDescent="0.35">
      <c r="C473" s="10">
        <v>43106</v>
      </c>
      <c r="D473" s="11">
        <v>0.11467592592592592</v>
      </c>
      <c r="E473" s="12" t="s">
        <v>9</v>
      </c>
      <c r="F473" s="13">
        <v>29</v>
      </c>
      <c r="G473" s="12" t="s">
        <v>21</v>
      </c>
    </row>
    <row r="474" spans="3:7" ht="15" thickBot="1" x14ac:dyDescent="0.35">
      <c r="C474" s="10">
        <v>43106</v>
      </c>
      <c r="D474" s="11">
        <v>0.11770833333333335</v>
      </c>
      <c r="E474" s="12" t="s">
        <v>9</v>
      </c>
      <c r="F474" s="13">
        <v>24</v>
      </c>
      <c r="G474" s="12" t="s">
        <v>10</v>
      </c>
    </row>
    <row r="475" spans="3:7" ht="15" thickBot="1" x14ac:dyDescent="0.35">
      <c r="C475" s="10">
        <v>43106</v>
      </c>
      <c r="D475" s="11">
        <v>0.2886111111111111</v>
      </c>
      <c r="E475" s="12" t="s">
        <v>9</v>
      </c>
      <c r="F475" s="13">
        <v>48</v>
      </c>
      <c r="G475" s="12" t="s">
        <v>10</v>
      </c>
    </row>
    <row r="476" spans="3:7" ht="15" thickBot="1" x14ac:dyDescent="0.35">
      <c r="C476" s="10">
        <v>43106</v>
      </c>
      <c r="D476" s="11">
        <v>0.29158564814814814</v>
      </c>
      <c r="E476" s="12" t="s">
        <v>9</v>
      </c>
      <c r="F476" s="13">
        <v>51</v>
      </c>
      <c r="G476" s="12" t="s">
        <v>10</v>
      </c>
    </row>
    <row r="477" spans="3:7" ht="15" thickBot="1" x14ac:dyDescent="0.35">
      <c r="C477" s="10">
        <v>43106</v>
      </c>
      <c r="D477" s="11">
        <v>0.29638888888888887</v>
      </c>
      <c r="E477" s="12" t="s">
        <v>9</v>
      </c>
      <c r="F477" s="13">
        <v>48</v>
      </c>
      <c r="G477" s="12" t="s">
        <v>21</v>
      </c>
    </row>
    <row r="478" spans="3:7" ht="15" thickBot="1" x14ac:dyDescent="0.35">
      <c r="C478" s="10">
        <v>43106</v>
      </c>
      <c r="D478" s="11">
        <v>0.29859953703703707</v>
      </c>
      <c r="E478" s="12" t="s">
        <v>9</v>
      </c>
      <c r="F478" s="13">
        <v>36</v>
      </c>
      <c r="G478" s="12" t="s">
        <v>10</v>
      </c>
    </row>
    <row r="479" spans="3:7" ht="15" thickBot="1" x14ac:dyDescent="0.35">
      <c r="C479" s="10">
        <v>43106</v>
      </c>
      <c r="D479" s="11">
        <v>0.29931712962962964</v>
      </c>
      <c r="E479" s="12" t="s">
        <v>9</v>
      </c>
      <c r="F479" s="13">
        <v>53</v>
      </c>
      <c r="G479" s="12" t="s">
        <v>10</v>
      </c>
    </row>
    <row r="480" spans="3:7" ht="15" thickBot="1" x14ac:dyDescent="0.35">
      <c r="C480" s="10">
        <v>43106</v>
      </c>
      <c r="D480" s="11">
        <v>0.3235763888888889</v>
      </c>
      <c r="E480" s="12" t="s">
        <v>9</v>
      </c>
      <c r="F480" s="13">
        <v>51</v>
      </c>
      <c r="G480" s="12" t="s">
        <v>10</v>
      </c>
    </row>
    <row r="481" spans="3:7" ht="15" thickBot="1" x14ac:dyDescent="0.35">
      <c r="C481" s="10">
        <v>43106</v>
      </c>
      <c r="D481" s="11">
        <v>0.32438657407407406</v>
      </c>
      <c r="E481" s="12" t="s">
        <v>9</v>
      </c>
      <c r="F481" s="13">
        <v>33</v>
      </c>
      <c r="G481" s="12" t="s">
        <v>21</v>
      </c>
    </row>
    <row r="482" spans="3:7" ht="15" thickBot="1" x14ac:dyDescent="0.35">
      <c r="C482" s="10">
        <v>43106</v>
      </c>
      <c r="D482" s="11">
        <v>0.32442129629629629</v>
      </c>
      <c r="E482" s="12" t="s">
        <v>9</v>
      </c>
      <c r="F482" s="13">
        <v>48</v>
      </c>
      <c r="G482" s="12" t="s">
        <v>10</v>
      </c>
    </row>
    <row r="483" spans="3:7" ht="15" thickBot="1" x14ac:dyDescent="0.35">
      <c r="C483" s="10">
        <v>43106</v>
      </c>
      <c r="D483" s="11">
        <v>0.33262731481481483</v>
      </c>
      <c r="E483" s="12" t="s">
        <v>9</v>
      </c>
      <c r="F483" s="13">
        <v>50</v>
      </c>
      <c r="G483" s="12" t="s">
        <v>10</v>
      </c>
    </row>
    <row r="484" spans="3:7" ht="15" thickBot="1" x14ac:dyDescent="0.35">
      <c r="C484" s="10">
        <v>43106</v>
      </c>
      <c r="D484" s="11">
        <v>0.33827546296296296</v>
      </c>
      <c r="E484" s="12" t="s">
        <v>9</v>
      </c>
      <c r="F484" s="13">
        <v>57</v>
      </c>
      <c r="G484" s="12" t="s">
        <v>10</v>
      </c>
    </row>
    <row r="485" spans="3:7" ht="15" thickBot="1" x14ac:dyDescent="0.35">
      <c r="C485" s="10">
        <v>43106</v>
      </c>
      <c r="D485" s="11">
        <v>0.33932870370370366</v>
      </c>
      <c r="E485" s="12" t="s">
        <v>9</v>
      </c>
      <c r="F485" s="13">
        <v>53</v>
      </c>
      <c r="G485" s="12" t="s">
        <v>21</v>
      </c>
    </row>
    <row r="486" spans="3:7" ht="15" thickBot="1" x14ac:dyDescent="0.35">
      <c r="C486" s="10">
        <v>43106</v>
      </c>
      <c r="D486" s="11">
        <v>0.34024305555555556</v>
      </c>
      <c r="E486" s="12" t="s">
        <v>9</v>
      </c>
      <c r="F486" s="13">
        <v>48</v>
      </c>
      <c r="G486" s="12" t="s">
        <v>10</v>
      </c>
    </row>
    <row r="487" spans="3:7" ht="15" thickBot="1" x14ac:dyDescent="0.35">
      <c r="C487" s="10">
        <v>43106</v>
      </c>
      <c r="D487" s="11">
        <v>0.34341435185185182</v>
      </c>
      <c r="E487" s="12" t="s">
        <v>9</v>
      </c>
      <c r="F487" s="13">
        <v>61</v>
      </c>
      <c r="G487" s="12" t="s">
        <v>10</v>
      </c>
    </row>
    <row r="488" spans="3:7" ht="15" thickBot="1" x14ac:dyDescent="0.35">
      <c r="C488" s="10">
        <v>43106</v>
      </c>
      <c r="D488" s="11">
        <v>0.34401620370370373</v>
      </c>
      <c r="E488" s="12" t="s">
        <v>9</v>
      </c>
      <c r="F488" s="13">
        <v>35</v>
      </c>
      <c r="G488" s="12" t="s">
        <v>21</v>
      </c>
    </row>
    <row r="489" spans="3:7" ht="15" thickBot="1" x14ac:dyDescent="0.35">
      <c r="C489" s="10">
        <v>43106</v>
      </c>
      <c r="D489" s="11">
        <v>0.35115740740740736</v>
      </c>
      <c r="E489" s="12" t="s">
        <v>9</v>
      </c>
      <c r="F489" s="13">
        <v>46</v>
      </c>
      <c r="G489" s="12" t="s">
        <v>10</v>
      </c>
    </row>
    <row r="490" spans="3:7" ht="15" thickBot="1" x14ac:dyDescent="0.35">
      <c r="C490" s="10">
        <v>43106</v>
      </c>
      <c r="D490" s="11">
        <v>0.35281249999999997</v>
      </c>
      <c r="E490" s="12" t="s">
        <v>9</v>
      </c>
      <c r="F490" s="13">
        <v>42</v>
      </c>
      <c r="G490" s="12" t="s">
        <v>10</v>
      </c>
    </row>
    <row r="491" spans="3:7" ht="15" thickBot="1" x14ac:dyDescent="0.35">
      <c r="C491" s="10">
        <v>43106</v>
      </c>
      <c r="D491" s="11">
        <v>0.35326388888888888</v>
      </c>
      <c r="E491" s="12" t="s">
        <v>9</v>
      </c>
      <c r="F491" s="13">
        <v>18</v>
      </c>
      <c r="G491" s="12" t="s">
        <v>21</v>
      </c>
    </row>
    <row r="492" spans="3:7" ht="15" thickBot="1" x14ac:dyDescent="0.35">
      <c r="C492" s="10">
        <v>43106</v>
      </c>
      <c r="D492" s="11">
        <v>0.35520833333333335</v>
      </c>
      <c r="E492" s="12" t="s">
        <v>9</v>
      </c>
      <c r="F492" s="13">
        <v>51</v>
      </c>
      <c r="G492" s="12" t="s">
        <v>10</v>
      </c>
    </row>
    <row r="493" spans="3:7" ht="15" thickBot="1" x14ac:dyDescent="0.35">
      <c r="C493" s="10">
        <v>43106</v>
      </c>
      <c r="D493" s="11">
        <v>0.35653935185185182</v>
      </c>
      <c r="E493" s="12" t="s">
        <v>9</v>
      </c>
      <c r="F493" s="13">
        <v>45</v>
      </c>
      <c r="G493" s="12" t="s">
        <v>10</v>
      </c>
    </row>
    <row r="494" spans="3:7" ht="15" thickBot="1" x14ac:dyDescent="0.35">
      <c r="C494" s="10">
        <v>43106</v>
      </c>
      <c r="D494" s="11">
        <v>0.36380787037037038</v>
      </c>
      <c r="E494" s="12" t="s">
        <v>9</v>
      </c>
      <c r="F494" s="13">
        <v>28</v>
      </c>
      <c r="G494" s="12" t="s">
        <v>10</v>
      </c>
    </row>
    <row r="495" spans="3:7" ht="15" thickBot="1" x14ac:dyDescent="0.35">
      <c r="C495" s="10">
        <v>43106</v>
      </c>
      <c r="D495" s="11">
        <v>0.36759259259259264</v>
      </c>
      <c r="E495" s="12" t="s">
        <v>9</v>
      </c>
      <c r="F495" s="13">
        <v>39</v>
      </c>
      <c r="G495" s="12" t="s">
        <v>10</v>
      </c>
    </row>
    <row r="496" spans="3:7" ht="15" thickBot="1" x14ac:dyDescent="0.35">
      <c r="C496" s="10">
        <v>43106</v>
      </c>
      <c r="D496" s="11">
        <v>0.36942129629629633</v>
      </c>
      <c r="E496" s="12" t="s">
        <v>9</v>
      </c>
      <c r="F496" s="13">
        <v>25</v>
      </c>
      <c r="G496" s="12" t="s">
        <v>21</v>
      </c>
    </row>
    <row r="497" spans="3:7" ht="15" thickBot="1" x14ac:dyDescent="0.35">
      <c r="C497" s="10">
        <v>43106</v>
      </c>
      <c r="D497" s="11">
        <v>0.37369212962962961</v>
      </c>
      <c r="E497" s="12" t="s">
        <v>9</v>
      </c>
      <c r="F497" s="13">
        <v>30</v>
      </c>
      <c r="G497" s="12" t="s">
        <v>21</v>
      </c>
    </row>
    <row r="498" spans="3:7" ht="15" thickBot="1" x14ac:dyDescent="0.35">
      <c r="C498" s="10">
        <v>43106</v>
      </c>
      <c r="D498" s="11">
        <v>0.3755324074074074</v>
      </c>
      <c r="E498" s="12" t="s">
        <v>9</v>
      </c>
      <c r="F498" s="13">
        <v>21</v>
      </c>
      <c r="G498" s="12" t="s">
        <v>10</v>
      </c>
    </row>
    <row r="499" spans="3:7" ht="15" thickBot="1" x14ac:dyDescent="0.35">
      <c r="C499" s="10">
        <v>43106</v>
      </c>
      <c r="D499" s="11">
        <v>0.38039351851851855</v>
      </c>
      <c r="E499" s="12" t="s">
        <v>9</v>
      </c>
      <c r="F499" s="13">
        <v>26</v>
      </c>
      <c r="G499" s="12" t="s">
        <v>21</v>
      </c>
    </row>
    <row r="500" spans="3:7" ht="15" thickBot="1" x14ac:dyDescent="0.35">
      <c r="C500" s="10">
        <v>43106</v>
      </c>
      <c r="D500" s="11">
        <v>0.38090277777777781</v>
      </c>
      <c r="E500" s="12" t="s">
        <v>9</v>
      </c>
      <c r="F500" s="13">
        <v>34</v>
      </c>
      <c r="G500" s="12" t="s">
        <v>10</v>
      </c>
    </row>
    <row r="501" spans="3:7" ht="15" thickBot="1" x14ac:dyDescent="0.35">
      <c r="C501" s="10">
        <v>43106</v>
      </c>
      <c r="D501" s="11">
        <v>0.38603009259259258</v>
      </c>
      <c r="E501" s="12" t="s">
        <v>9</v>
      </c>
      <c r="F501" s="13">
        <v>48</v>
      </c>
      <c r="G501" s="12" t="s">
        <v>21</v>
      </c>
    </row>
    <row r="502" spans="3:7" ht="15" thickBot="1" x14ac:dyDescent="0.35">
      <c r="C502" s="10">
        <v>43106</v>
      </c>
      <c r="D502" s="11">
        <v>0.38608796296296299</v>
      </c>
      <c r="E502" s="12" t="s">
        <v>9</v>
      </c>
      <c r="F502" s="13">
        <v>40</v>
      </c>
      <c r="G502" s="12" t="s">
        <v>10</v>
      </c>
    </row>
    <row r="503" spans="3:7" ht="15" thickBot="1" x14ac:dyDescent="0.35">
      <c r="C503" s="10">
        <v>43106</v>
      </c>
      <c r="D503" s="11">
        <v>0.38787037037037037</v>
      </c>
      <c r="E503" s="12" t="s">
        <v>9</v>
      </c>
      <c r="F503" s="13">
        <v>48</v>
      </c>
      <c r="G503" s="12" t="s">
        <v>10</v>
      </c>
    </row>
    <row r="504" spans="3:7" ht="15" thickBot="1" x14ac:dyDescent="0.35">
      <c r="C504" s="10">
        <v>43106</v>
      </c>
      <c r="D504" s="11">
        <v>0.39780092592592592</v>
      </c>
      <c r="E504" s="12" t="s">
        <v>9</v>
      </c>
      <c r="F504" s="13">
        <v>41</v>
      </c>
      <c r="G504" s="12" t="s">
        <v>10</v>
      </c>
    </row>
    <row r="505" spans="3:7" ht="15" thickBot="1" x14ac:dyDescent="0.35">
      <c r="C505" s="10">
        <v>43106</v>
      </c>
      <c r="D505" s="11">
        <v>0.40137731481481481</v>
      </c>
      <c r="E505" s="12" t="s">
        <v>9</v>
      </c>
      <c r="F505" s="13">
        <v>46</v>
      </c>
      <c r="G505" s="12" t="s">
        <v>21</v>
      </c>
    </row>
    <row r="506" spans="3:7" ht="15" thickBot="1" x14ac:dyDescent="0.35">
      <c r="C506" s="10">
        <v>43106</v>
      </c>
      <c r="D506" s="11">
        <v>0.40165509259259258</v>
      </c>
      <c r="E506" s="12" t="s">
        <v>9</v>
      </c>
      <c r="F506" s="13">
        <v>41</v>
      </c>
      <c r="G506" s="12" t="s">
        <v>10</v>
      </c>
    </row>
    <row r="507" spans="3:7" ht="15" thickBot="1" x14ac:dyDescent="0.35">
      <c r="C507" s="10">
        <v>43106</v>
      </c>
      <c r="D507" s="11">
        <v>0.40714120370370371</v>
      </c>
      <c r="E507" s="12" t="s">
        <v>9</v>
      </c>
      <c r="F507" s="13">
        <v>37</v>
      </c>
      <c r="G507" s="12" t="s">
        <v>10</v>
      </c>
    </row>
    <row r="508" spans="3:7" ht="15" thickBot="1" x14ac:dyDescent="0.35">
      <c r="C508" s="10">
        <v>43106</v>
      </c>
      <c r="D508" s="11">
        <v>0.40886574074074072</v>
      </c>
      <c r="E508" s="12" t="s">
        <v>9</v>
      </c>
      <c r="F508" s="13">
        <v>16</v>
      </c>
      <c r="G508" s="12" t="s">
        <v>10</v>
      </c>
    </row>
    <row r="509" spans="3:7" ht="15" thickBot="1" x14ac:dyDescent="0.35">
      <c r="C509" s="10">
        <v>43106</v>
      </c>
      <c r="D509" s="11">
        <v>0.41261574074074076</v>
      </c>
      <c r="E509" s="12" t="s">
        <v>9</v>
      </c>
      <c r="F509" s="13">
        <v>47</v>
      </c>
      <c r="G509" s="12" t="s">
        <v>21</v>
      </c>
    </row>
    <row r="510" spans="3:7" ht="15" thickBot="1" x14ac:dyDescent="0.35">
      <c r="C510" s="10">
        <v>43106</v>
      </c>
      <c r="D510" s="11">
        <v>0.41703703703703704</v>
      </c>
      <c r="E510" s="12" t="s">
        <v>9</v>
      </c>
      <c r="F510" s="13">
        <v>39</v>
      </c>
      <c r="G510" s="12" t="s">
        <v>10</v>
      </c>
    </row>
    <row r="511" spans="3:7" ht="15" thickBot="1" x14ac:dyDescent="0.35">
      <c r="C511" s="10">
        <v>43106</v>
      </c>
      <c r="D511" s="11">
        <v>0.4175462962962963</v>
      </c>
      <c r="E511" s="12" t="s">
        <v>9</v>
      </c>
      <c r="F511" s="13">
        <v>46</v>
      </c>
      <c r="G511" s="12" t="s">
        <v>21</v>
      </c>
    </row>
    <row r="512" spans="3:7" ht="15" thickBot="1" x14ac:dyDescent="0.35">
      <c r="C512" s="10">
        <v>43106</v>
      </c>
      <c r="D512" s="11">
        <v>0.42314814814814811</v>
      </c>
      <c r="E512" s="12" t="s">
        <v>9</v>
      </c>
      <c r="F512" s="13">
        <v>50</v>
      </c>
      <c r="G512" s="12" t="s">
        <v>21</v>
      </c>
    </row>
    <row r="513" spans="3:7" ht="15" thickBot="1" x14ac:dyDescent="0.35">
      <c r="C513" s="10">
        <v>43106</v>
      </c>
      <c r="D513" s="11">
        <v>0.42320601851851852</v>
      </c>
      <c r="E513" s="12" t="s">
        <v>9</v>
      </c>
      <c r="F513" s="13">
        <v>43</v>
      </c>
      <c r="G513" s="12" t="s">
        <v>10</v>
      </c>
    </row>
    <row r="514" spans="3:7" ht="15" thickBot="1" x14ac:dyDescent="0.35">
      <c r="C514" s="10">
        <v>43106</v>
      </c>
      <c r="D514" s="11">
        <v>0.42438657407407404</v>
      </c>
      <c r="E514" s="12" t="s">
        <v>9</v>
      </c>
      <c r="F514" s="13">
        <v>39</v>
      </c>
      <c r="G514" s="12" t="s">
        <v>10</v>
      </c>
    </row>
    <row r="515" spans="3:7" ht="15" thickBot="1" x14ac:dyDescent="0.35">
      <c r="C515" s="10">
        <v>43106</v>
      </c>
      <c r="D515" s="11">
        <v>0.42466435185185186</v>
      </c>
      <c r="E515" s="12" t="s">
        <v>9</v>
      </c>
      <c r="F515" s="13">
        <v>27</v>
      </c>
      <c r="G515" s="12" t="s">
        <v>21</v>
      </c>
    </row>
    <row r="516" spans="3:7" ht="15" thickBot="1" x14ac:dyDescent="0.35">
      <c r="C516" s="10">
        <v>43106</v>
      </c>
      <c r="D516" s="11">
        <v>0.42568287037037034</v>
      </c>
      <c r="E516" s="12" t="s">
        <v>9</v>
      </c>
      <c r="F516" s="13">
        <v>43</v>
      </c>
      <c r="G516" s="12" t="s">
        <v>10</v>
      </c>
    </row>
    <row r="517" spans="3:7" ht="15" thickBot="1" x14ac:dyDescent="0.35">
      <c r="C517" s="10">
        <v>43106</v>
      </c>
      <c r="D517" s="11">
        <v>0.42599537037037033</v>
      </c>
      <c r="E517" s="12" t="s">
        <v>9</v>
      </c>
      <c r="F517" s="13">
        <v>30</v>
      </c>
      <c r="G517" s="12" t="s">
        <v>10</v>
      </c>
    </row>
    <row r="518" spans="3:7" ht="15" thickBot="1" x14ac:dyDescent="0.35">
      <c r="C518" s="10">
        <v>43106</v>
      </c>
      <c r="D518" s="11">
        <v>0.43231481481481482</v>
      </c>
      <c r="E518" s="12" t="s">
        <v>9</v>
      </c>
      <c r="F518" s="13">
        <v>45</v>
      </c>
      <c r="G518" s="12" t="s">
        <v>10</v>
      </c>
    </row>
    <row r="519" spans="3:7" ht="15" thickBot="1" x14ac:dyDescent="0.35">
      <c r="C519" s="10">
        <v>43106</v>
      </c>
      <c r="D519" s="11">
        <v>0.43459490740740742</v>
      </c>
      <c r="E519" s="12" t="s">
        <v>9</v>
      </c>
      <c r="F519" s="13">
        <v>45</v>
      </c>
      <c r="G519" s="12" t="s">
        <v>21</v>
      </c>
    </row>
    <row r="520" spans="3:7" ht="15" thickBot="1" x14ac:dyDescent="0.35">
      <c r="C520" s="10">
        <v>43106</v>
      </c>
      <c r="D520" s="11">
        <v>0.43563657407407402</v>
      </c>
      <c r="E520" s="12" t="s">
        <v>9</v>
      </c>
      <c r="F520" s="13">
        <v>54</v>
      </c>
      <c r="G520" s="12" t="s">
        <v>10</v>
      </c>
    </row>
    <row r="521" spans="3:7" ht="15" thickBot="1" x14ac:dyDescent="0.35">
      <c r="C521" s="10">
        <v>43106</v>
      </c>
      <c r="D521" s="11">
        <v>0.43670138888888888</v>
      </c>
      <c r="E521" s="12" t="s">
        <v>9</v>
      </c>
      <c r="F521" s="13">
        <v>51</v>
      </c>
      <c r="G521" s="12" t="s">
        <v>10</v>
      </c>
    </row>
    <row r="522" spans="3:7" ht="15" thickBot="1" x14ac:dyDescent="0.35">
      <c r="C522" s="10">
        <v>43106</v>
      </c>
      <c r="D522" s="11">
        <v>0.44035879629629626</v>
      </c>
      <c r="E522" s="12" t="s">
        <v>9</v>
      </c>
      <c r="F522" s="13">
        <v>43</v>
      </c>
      <c r="G522" s="12" t="s">
        <v>10</v>
      </c>
    </row>
    <row r="523" spans="3:7" ht="15" thickBot="1" x14ac:dyDescent="0.35">
      <c r="C523" s="10">
        <v>43106</v>
      </c>
      <c r="D523" s="11">
        <v>0.44156250000000002</v>
      </c>
      <c r="E523" s="12" t="s">
        <v>9</v>
      </c>
      <c r="F523" s="13">
        <v>34</v>
      </c>
      <c r="G523" s="12" t="s">
        <v>21</v>
      </c>
    </row>
    <row r="524" spans="3:7" ht="15" thickBot="1" x14ac:dyDescent="0.35">
      <c r="C524" s="10">
        <v>43106</v>
      </c>
      <c r="D524" s="11">
        <v>0.44275462962962964</v>
      </c>
      <c r="E524" s="12" t="s">
        <v>9</v>
      </c>
      <c r="F524" s="13">
        <v>34</v>
      </c>
      <c r="G524" s="12" t="s">
        <v>10</v>
      </c>
    </row>
    <row r="525" spans="3:7" ht="15" thickBot="1" x14ac:dyDescent="0.35">
      <c r="C525" s="10">
        <v>43106</v>
      </c>
      <c r="D525" s="11">
        <v>0.44680555555555551</v>
      </c>
      <c r="E525" s="12" t="s">
        <v>9</v>
      </c>
      <c r="F525" s="13">
        <v>56</v>
      </c>
      <c r="G525" s="12" t="s">
        <v>10</v>
      </c>
    </row>
    <row r="526" spans="3:7" ht="15" thickBot="1" x14ac:dyDescent="0.35">
      <c r="C526" s="10">
        <v>43106</v>
      </c>
      <c r="D526" s="11">
        <v>0.44905092592592594</v>
      </c>
      <c r="E526" s="12" t="s">
        <v>9</v>
      </c>
      <c r="F526" s="13">
        <v>34</v>
      </c>
      <c r="G526" s="12" t="s">
        <v>10</v>
      </c>
    </row>
    <row r="527" spans="3:7" ht="15" thickBot="1" x14ac:dyDescent="0.35">
      <c r="C527" s="10">
        <v>43106</v>
      </c>
      <c r="D527" s="11">
        <v>0.45469907407407412</v>
      </c>
      <c r="E527" s="12" t="s">
        <v>9</v>
      </c>
      <c r="F527" s="13">
        <v>52</v>
      </c>
      <c r="G527" s="12" t="s">
        <v>21</v>
      </c>
    </row>
    <row r="528" spans="3:7" ht="15" thickBot="1" x14ac:dyDescent="0.35">
      <c r="C528" s="10">
        <v>43106</v>
      </c>
      <c r="D528" s="11">
        <v>0.45620370370370367</v>
      </c>
      <c r="E528" s="12" t="s">
        <v>9</v>
      </c>
      <c r="F528" s="13">
        <v>36</v>
      </c>
      <c r="G528" s="12" t="s">
        <v>10</v>
      </c>
    </row>
    <row r="529" spans="3:7" ht="15" thickBot="1" x14ac:dyDescent="0.35">
      <c r="C529" s="10">
        <v>43106</v>
      </c>
      <c r="D529" s="11">
        <v>0.46023148148148146</v>
      </c>
      <c r="E529" s="12" t="s">
        <v>9</v>
      </c>
      <c r="F529" s="13">
        <v>39</v>
      </c>
      <c r="G529" s="12" t="s">
        <v>10</v>
      </c>
    </row>
    <row r="530" spans="3:7" ht="15" thickBot="1" x14ac:dyDescent="0.35">
      <c r="C530" s="10">
        <v>43106</v>
      </c>
      <c r="D530" s="11">
        <v>0.46210648148148148</v>
      </c>
      <c r="E530" s="12" t="s">
        <v>9</v>
      </c>
      <c r="F530" s="13">
        <v>39</v>
      </c>
      <c r="G530" s="12" t="s">
        <v>10</v>
      </c>
    </row>
    <row r="531" spans="3:7" ht="15" thickBot="1" x14ac:dyDescent="0.35">
      <c r="C531" s="10">
        <v>43106</v>
      </c>
      <c r="D531" s="11">
        <v>0.4635185185185185</v>
      </c>
      <c r="E531" s="12" t="s">
        <v>9</v>
      </c>
      <c r="F531" s="13">
        <v>44</v>
      </c>
      <c r="G531" s="12" t="s">
        <v>21</v>
      </c>
    </row>
    <row r="532" spans="3:7" ht="15" thickBot="1" x14ac:dyDescent="0.35">
      <c r="C532" s="10">
        <v>43106</v>
      </c>
      <c r="D532" s="11">
        <v>0.46605324074074073</v>
      </c>
      <c r="E532" s="12" t="s">
        <v>9</v>
      </c>
      <c r="F532" s="13">
        <v>40</v>
      </c>
      <c r="G532" s="12" t="s">
        <v>21</v>
      </c>
    </row>
    <row r="533" spans="3:7" ht="15" thickBot="1" x14ac:dyDescent="0.35">
      <c r="C533" s="10">
        <v>43106</v>
      </c>
      <c r="D533" s="11">
        <v>0.46620370370370368</v>
      </c>
      <c r="E533" s="12" t="s">
        <v>9</v>
      </c>
      <c r="F533" s="13">
        <v>41</v>
      </c>
      <c r="G533" s="12" t="s">
        <v>10</v>
      </c>
    </row>
    <row r="534" spans="3:7" ht="15" thickBot="1" x14ac:dyDescent="0.35">
      <c r="C534" s="10">
        <v>43106</v>
      </c>
      <c r="D534" s="11">
        <v>0.47092592592592591</v>
      </c>
      <c r="E534" s="12" t="s">
        <v>9</v>
      </c>
      <c r="F534" s="13">
        <v>52</v>
      </c>
      <c r="G534" s="12" t="s">
        <v>10</v>
      </c>
    </row>
    <row r="535" spans="3:7" ht="15" thickBot="1" x14ac:dyDescent="0.35">
      <c r="C535" s="10">
        <v>43106</v>
      </c>
      <c r="D535" s="11">
        <v>0.47114583333333332</v>
      </c>
      <c r="E535" s="12" t="s">
        <v>9</v>
      </c>
      <c r="F535" s="13">
        <v>45</v>
      </c>
      <c r="G535" s="12" t="s">
        <v>10</v>
      </c>
    </row>
    <row r="536" spans="3:7" ht="15" thickBot="1" x14ac:dyDescent="0.35">
      <c r="C536" s="10">
        <v>43106</v>
      </c>
      <c r="D536" s="11">
        <v>0.47195601851851854</v>
      </c>
      <c r="E536" s="12" t="s">
        <v>9</v>
      </c>
      <c r="F536" s="13">
        <v>43</v>
      </c>
      <c r="G536" s="12" t="s">
        <v>10</v>
      </c>
    </row>
    <row r="537" spans="3:7" ht="15" thickBot="1" x14ac:dyDescent="0.35">
      <c r="C537" s="10">
        <v>43106</v>
      </c>
      <c r="D537" s="11">
        <v>0.47291666666666665</v>
      </c>
      <c r="E537" s="12" t="s">
        <v>9</v>
      </c>
      <c r="F537" s="13">
        <v>21</v>
      </c>
      <c r="G537" s="12" t="s">
        <v>10</v>
      </c>
    </row>
    <row r="538" spans="3:7" ht="15" thickBot="1" x14ac:dyDescent="0.35">
      <c r="C538" s="10">
        <v>43106</v>
      </c>
      <c r="D538" s="11">
        <v>0.47537037037037039</v>
      </c>
      <c r="E538" s="12" t="s">
        <v>9</v>
      </c>
      <c r="F538" s="13">
        <v>36</v>
      </c>
      <c r="G538" s="12" t="s">
        <v>21</v>
      </c>
    </row>
    <row r="539" spans="3:7" ht="15" thickBot="1" x14ac:dyDescent="0.35">
      <c r="C539" s="10">
        <v>43106</v>
      </c>
      <c r="D539" s="11">
        <v>0.47545138888888888</v>
      </c>
      <c r="E539" s="12" t="s">
        <v>9</v>
      </c>
      <c r="F539" s="13">
        <v>29</v>
      </c>
      <c r="G539" s="12" t="s">
        <v>10</v>
      </c>
    </row>
    <row r="540" spans="3:7" ht="15" thickBot="1" x14ac:dyDescent="0.35">
      <c r="C540" s="10">
        <v>43106</v>
      </c>
      <c r="D540" s="11">
        <v>0.47677083333333337</v>
      </c>
      <c r="E540" s="12" t="s">
        <v>9</v>
      </c>
      <c r="F540" s="13">
        <v>44</v>
      </c>
      <c r="G540" s="12" t="s">
        <v>21</v>
      </c>
    </row>
    <row r="541" spans="3:7" ht="15" thickBot="1" x14ac:dyDescent="0.35">
      <c r="C541" s="10">
        <v>43106</v>
      </c>
      <c r="D541" s="11">
        <v>0.47762731481481485</v>
      </c>
      <c r="E541" s="12" t="s">
        <v>9</v>
      </c>
      <c r="F541" s="13">
        <v>50</v>
      </c>
      <c r="G541" s="12" t="s">
        <v>10</v>
      </c>
    </row>
    <row r="542" spans="3:7" ht="15" thickBot="1" x14ac:dyDescent="0.35">
      <c r="C542" s="10">
        <v>43106</v>
      </c>
      <c r="D542" s="11">
        <v>0.47788194444444443</v>
      </c>
      <c r="E542" s="12" t="s">
        <v>9</v>
      </c>
      <c r="F542" s="13">
        <v>29</v>
      </c>
      <c r="G542" s="12" t="s">
        <v>10</v>
      </c>
    </row>
    <row r="543" spans="3:7" ht="15" thickBot="1" x14ac:dyDescent="0.35">
      <c r="C543" s="10">
        <v>43106</v>
      </c>
      <c r="D543" s="11">
        <v>0.47839120370370369</v>
      </c>
      <c r="E543" s="12" t="s">
        <v>9</v>
      </c>
      <c r="F543" s="13">
        <v>50</v>
      </c>
      <c r="G543" s="12" t="s">
        <v>10</v>
      </c>
    </row>
    <row r="544" spans="3:7" ht="15" thickBot="1" x14ac:dyDescent="0.35">
      <c r="C544" s="10">
        <v>43106</v>
      </c>
      <c r="D544" s="11">
        <v>0.47899305555555555</v>
      </c>
      <c r="E544" s="12" t="s">
        <v>9</v>
      </c>
      <c r="F544" s="13">
        <v>43</v>
      </c>
      <c r="G544" s="12" t="s">
        <v>10</v>
      </c>
    </row>
    <row r="545" spans="3:7" ht="15" thickBot="1" x14ac:dyDescent="0.35">
      <c r="C545" s="10">
        <v>43106</v>
      </c>
      <c r="D545" s="11">
        <v>0.47925925925925927</v>
      </c>
      <c r="E545" s="12" t="s">
        <v>9</v>
      </c>
      <c r="F545" s="13">
        <v>68</v>
      </c>
      <c r="G545" s="12" t="s">
        <v>10</v>
      </c>
    </row>
    <row r="546" spans="3:7" ht="15" thickBot="1" x14ac:dyDescent="0.35">
      <c r="C546" s="10">
        <v>43106</v>
      </c>
      <c r="D546" s="11">
        <v>0.47978009259259258</v>
      </c>
      <c r="E546" s="12" t="s">
        <v>9</v>
      </c>
      <c r="F546" s="13">
        <v>44</v>
      </c>
      <c r="G546" s="12" t="s">
        <v>10</v>
      </c>
    </row>
    <row r="547" spans="3:7" ht="15" thickBot="1" x14ac:dyDescent="0.35">
      <c r="C547" s="10">
        <v>43106</v>
      </c>
      <c r="D547" s="11">
        <v>0.48060185185185184</v>
      </c>
      <c r="E547" s="12" t="s">
        <v>9</v>
      </c>
      <c r="F547" s="13">
        <v>59</v>
      </c>
      <c r="G547" s="12" t="s">
        <v>10</v>
      </c>
    </row>
    <row r="548" spans="3:7" ht="15" thickBot="1" x14ac:dyDescent="0.35">
      <c r="C548" s="10">
        <v>43106</v>
      </c>
      <c r="D548" s="11">
        <v>0.48229166666666662</v>
      </c>
      <c r="E548" s="12" t="s">
        <v>9</v>
      </c>
      <c r="F548" s="13">
        <v>47</v>
      </c>
      <c r="G548" s="12" t="s">
        <v>10</v>
      </c>
    </row>
    <row r="549" spans="3:7" ht="15" thickBot="1" x14ac:dyDescent="0.35">
      <c r="C549" s="10">
        <v>43106</v>
      </c>
      <c r="D549" s="11">
        <v>0.48534722222222221</v>
      </c>
      <c r="E549" s="12" t="s">
        <v>9</v>
      </c>
      <c r="F549" s="13">
        <v>46</v>
      </c>
      <c r="G549" s="12" t="s">
        <v>10</v>
      </c>
    </row>
    <row r="550" spans="3:7" ht="15" thickBot="1" x14ac:dyDescent="0.35">
      <c r="C550" s="10">
        <v>43106</v>
      </c>
      <c r="D550" s="11">
        <v>0.48574074074074075</v>
      </c>
      <c r="E550" s="12" t="s">
        <v>9</v>
      </c>
      <c r="F550" s="13">
        <v>39</v>
      </c>
      <c r="G550" s="12" t="s">
        <v>10</v>
      </c>
    </row>
    <row r="551" spans="3:7" ht="15" thickBot="1" x14ac:dyDescent="0.35">
      <c r="C551" s="10">
        <v>43106</v>
      </c>
      <c r="D551" s="11">
        <v>0.48714120370370373</v>
      </c>
      <c r="E551" s="12" t="s">
        <v>9</v>
      </c>
      <c r="F551" s="13">
        <v>44</v>
      </c>
      <c r="G551" s="12" t="s">
        <v>21</v>
      </c>
    </row>
    <row r="552" spans="3:7" ht="15" thickBot="1" x14ac:dyDescent="0.35">
      <c r="C552" s="10">
        <v>43106</v>
      </c>
      <c r="D552" s="11">
        <v>0.48740740740740746</v>
      </c>
      <c r="E552" s="12" t="s">
        <v>9</v>
      </c>
      <c r="F552" s="13">
        <v>44</v>
      </c>
      <c r="G552" s="12" t="s">
        <v>21</v>
      </c>
    </row>
    <row r="553" spans="3:7" ht="15" thickBot="1" x14ac:dyDescent="0.35">
      <c r="C553" s="10">
        <v>43106</v>
      </c>
      <c r="D553" s="11">
        <v>0.48923611111111115</v>
      </c>
      <c r="E553" s="12" t="s">
        <v>9</v>
      </c>
      <c r="F553" s="13">
        <v>39</v>
      </c>
      <c r="G553" s="12" t="s">
        <v>21</v>
      </c>
    </row>
    <row r="554" spans="3:7" ht="15" thickBot="1" x14ac:dyDescent="0.35">
      <c r="C554" s="10">
        <v>43106</v>
      </c>
      <c r="D554" s="11">
        <v>0.48998842592592595</v>
      </c>
      <c r="E554" s="12" t="s">
        <v>9</v>
      </c>
      <c r="F554" s="13">
        <v>41</v>
      </c>
      <c r="G554" s="12" t="s">
        <v>21</v>
      </c>
    </row>
    <row r="555" spans="3:7" ht="15" thickBot="1" x14ac:dyDescent="0.35">
      <c r="C555" s="10">
        <v>43106</v>
      </c>
      <c r="D555" s="11">
        <v>0.49210648148148151</v>
      </c>
      <c r="E555" s="12" t="s">
        <v>9</v>
      </c>
      <c r="F555" s="13">
        <v>23</v>
      </c>
      <c r="G555" s="12" t="s">
        <v>10</v>
      </c>
    </row>
    <row r="556" spans="3:7" ht="15" thickBot="1" x14ac:dyDescent="0.35">
      <c r="C556" s="10">
        <v>43106</v>
      </c>
      <c r="D556" s="11">
        <v>0.49259259259259264</v>
      </c>
      <c r="E556" s="12" t="s">
        <v>9</v>
      </c>
      <c r="F556" s="13">
        <v>48</v>
      </c>
      <c r="G556" s="12" t="s">
        <v>10</v>
      </c>
    </row>
    <row r="557" spans="3:7" ht="15" thickBot="1" x14ac:dyDescent="0.35">
      <c r="C557" s="10">
        <v>43106</v>
      </c>
      <c r="D557" s="11">
        <v>0.49451388888888892</v>
      </c>
      <c r="E557" s="12" t="s">
        <v>9</v>
      </c>
      <c r="F557" s="13">
        <v>45</v>
      </c>
      <c r="G557" s="12" t="s">
        <v>21</v>
      </c>
    </row>
    <row r="558" spans="3:7" ht="15" thickBot="1" x14ac:dyDescent="0.35">
      <c r="C558" s="10">
        <v>43106</v>
      </c>
      <c r="D558" s="11">
        <v>0.49457175925925928</v>
      </c>
      <c r="E558" s="12" t="s">
        <v>9</v>
      </c>
      <c r="F558" s="13">
        <v>37</v>
      </c>
      <c r="G558" s="12" t="s">
        <v>21</v>
      </c>
    </row>
    <row r="559" spans="3:7" ht="15" thickBot="1" x14ac:dyDescent="0.35">
      <c r="C559" s="10">
        <v>43106</v>
      </c>
      <c r="D559" s="11">
        <v>0.49538194444444444</v>
      </c>
      <c r="E559" s="12" t="s">
        <v>9</v>
      </c>
      <c r="F559" s="13">
        <v>63</v>
      </c>
      <c r="G559" s="12" t="s">
        <v>10</v>
      </c>
    </row>
    <row r="560" spans="3:7" ht="15" thickBot="1" x14ac:dyDescent="0.35">
      <c r="C560" s="10">
        <v>43106</v>
      </c>
      <c r="D560" s="11">
        <v>0.49599537037037034</v>
      </c>
      <c r="E560" s="12" t="s">
        <v>9</v>
      </c>
      <c r="F560" s="13">
        <v>37</v>
      </c>
      <c r="G560" s="12" t="s">
        <v>21</v>
      </c>
    </row>
    <row r="561" spans="3:7" ht="15" thickBot="1" x14ac:dyDescent="0.35">
      <c r="C561" s="10">
        <v>43106</v>
      </c>
      <c r="D561" s="11">
        <v>0.49747685185185181</v>
      </c>
      <c r="E561" s="12" t="s">
        <v>9</v>
      </c>
      <c r="F561" s="13">
        <v>49</v>
      </c>
      <c r="G561" s="12" t="s">
        <v>10</v>
      </c>
    </row>
    <row r="562" spans="3:7" ht="15" thickBot="1" x14ac:dyDescent="0.35">
      <c r="C562" s="10">
        <v>43106</v>
      </c>
      <c r="D562" s="11">
        <v>0.49987268518518518</v>
      </c>
      <c r="E562" s="12" t="s">
        <v>9</v>
      </c>
      <c r="F562" s="13">
        <v>37</v>
      </c>
      <c r="G562" s="12" t="s">
        <v>21</v>
      </c>
    </row>
    <row r="563" spans="3:7" ht="15" thickBot="1" x14ac:dyDescent="0.35">
      <c r="C563" s="10">
        <v>43106</v>
      </c>
      <c r="D563" s="11">
        <v>0.50041666666666662</v>
      </c>
      <c r="E563" s="12" t="s">
        <v>9</v>
      </c>
      <c r="F563" s="13">
        <v>22</v>
      </c>
      <c r="G563" s="12" t="s">
        <v>21</v>
      </c>
    </row>
    <row r="564" spans="3:7" ht="15" thickBot="1" x14ac:dyDescent="0.35">
      <c r="C564" s="10">
        <v>43106</v>
      </c>
      <c r="D564" s="11">
        <v>0.50207175925925929</v>
      </c>
      <c r="E564" s="12" t="s">
        <v>9</v>
      </c>
      <c r="F564" s="13">
        <v>31</v>
      </c>
      <c r="G564" s="12" t="s">
        <v>21</v>
      </c>
    </row>
    <row r="565" spans="3:7" ht="15" thickBot="1" x14ac:dyDescent="0.35">
      <c r="C565" s="10">
        <v>43106</v>
      </c>
      <c r="D565" s="11">
        <v>0.5033333333333333</v>
      </c>
      <c r="E565" s="12" t="s">
        <v>9</v>
      </c>
      <c r="F565" s="13">
        <v>36</v>
      </c>
      <c r="G565" s="12" t="s">
        <v>21</v>
      </c>
    </row>
    <row r="566" spans="3:7" ht="15" thickBot="1" x14ac:dyDescent="0.35">
      <c r="C566" s="10">
        <v>43106</v>
      </c>
      <c r="D566" s="11">
        <v>0.50696759259259261</v>
      </c>
      <c r="E566" s="12" t="s">
        <v>9</v>
      </c>
      <c r="F566" s="13">
        <v>37</v>
      </c>
      <c r="G566" s="12" t="s">
        <v>10</v>
      </c>
    </row>
    <row r="567" spans="3:7" ht="15" thickBot="1" x14ac:dyDescent="0.35">
      <c r="C567" s="10">
        <v>43106</v>
      </c>
      <c r="D567" s="11">
        <v>0.50699074074074069</v>
      </c>
      <c r="E567" s="12" t="s">
        <v>9</v>
      </c>
      <c r="F567" s="13">
        <v>35</v>
      </c>
      <c r="G567" s="12" t="s">
        <v>10</v>
      </c>
    </row>
    <row r="568" spans="3:7" ht="15" thickBot="1" x14ac:dyDescent="0.35">
      <c r="C568" s="10">
        <v>43106</v>
      </c>
      <c r="D568" s="11">
        <v>0.50839120370370372</v>
      </c>
      <c r="E568" s="12" t="s">
        <v>9</v>
      </c>
      <c r="F568" s="13">
        <v>52</v>
      </c>
      <c r="G568" s="12" t="s">
        <v>10</v>
      </c>
    </row>
    <row r="569" spans="3:7" ht="15" thickBot="1" x14ac:dyDescent="0.35">
      <c r="C569" s="10">
        <v>43106</v>
      </c>
      <c r="D569" s="11">
        <v>0.50870370370370377</v>
      </c>
      <c r="E569" s="12" t="s">
        <v>9</v>
      </c>
      <c r="F569" s="13">
        <v>56</v>
      </c>
      <c r="G569" s="12" t="s">
        <v>10</v>
      </c>
    </row>
    <row r="570" spans="3:7" ht="15" thickBot="1" x14ac:dyDescent="0.35">
      <c r="C570" s="10">
        <v>43106</v>
      </c>
      <c r="D570" s="11">
        <v>0.50884259259259257</v>
      </c>
      <c r="E570" s="12" t="s">
        <v>9</v>
      </c>
      <c r="F570" s="13">
        <v>42</v>
      </c>
      <c r="G570" s="12" t="s">
        <v>10</v>
      </c>
    </row>
    <row r="571" spans="3:7" ht="15" thickBot="1" x14ac:dyDescent="0.35">
      <c r="C571" s="10">
        <v>43106</v>
      </c>
      <c r="D571" s="11">
        <v>0.51127314814814817</v>
      </c>
      <c r="E571" s="12" t="s">
        <v>9</v>
      </c>
      <c r="F571" s="13">
        <v>43</v>
      </c>
      <c r="G571" s="12" t="s">
        <v>21</v>
      </c>
    </row>
    <row r="572" spans="3:7" ht="15" thickBot="1" x14ac:dyDescent="0.35">
      <c r="C572" s="10">
        <v>43106</v>
      </c>
      <c r="D572" s="11">
        <v>0.51413194444444443</v>
      </c>
      <c r="E572" s="12" t="s">
        <v>9</v>
      </c>
      <c r="F572" s="13">
        <v>43</v>
      </c>
      <c r="G572" s="12" t="s">
        <v>10</v>
      </c>
    </row>
    <row r="573" spans="3:7" ht="15" thickBot="1" x14ac:dyDescent="0.35">
      <c r="C573" s="10">
        <v>43106</v>
      </c>
      <c r="D573" s="11">
        <v>0.5157870370370371</v>
      </c>
      <c r="E573" s="12" t="s">
        <v>9</v>
      </c>
      <c r="F573" s="13">
        <v>51</v>
      </c>
      <c r="G573" s="12" t="s">
        <v>10</v>
      </c>
    </row>
    <row r="574" spans="3:7" ht="15" thickBot="1" x14ac:dyDescent="0.35">
      <c r="C574" s="10">
        <v>43106</v>
      </c>
      <c r="D574" s="11">
        <v>0.5169907407407407</v>
      </c>
      <c r="E574" s="12" t="s">
        <v>9</v>
      </c>
      <c r="F574" s="13">
        <v>55</v>
      </c>
      <c r="G574" s="12" t="s">
        <v>10</v>
      </c>
    </row>
    <row r="575" spans="3:7" ht="15" thickBot="1" x14ac:dyDescent="0.35">
      <c r="C575" s="10">
        <v>43106</v>
      </c>
      <c r="D575" s="11">
        <v>0.51708333333333334</v>
      </c>
      <c r="E575" s="12" t="s">
        <v>9</v>
      </c>
      <c r="F575" s="13">
        <v>46</v>
      </c>
      <c r="G575" s="12" t="s">
        <v>21</v>
      </c>
    </row>
    <row r="576" spans="3:7" ht="15" thickBot="1" x14ac:dyDescent="0.35">
      <c r="C576" s="10">
        <v>43106</v>
      </c>
      <c r="D576" s="11">
        <v>0.52222222222222225</v>
      </c>
      <c r="E576" s="12" t="s">
        <v>9</v>
      </c>
      <c r="F576" s="13">
        <v>43</v>
      </c>
      <c r="G576" s="12" t="s">
        <v>10</v>
      </c>
    </row>
    <row r="577" spans="3:7" ht="15" thickBot="1" x14ac:dyDescent="0.35">
      <c r="C577" s="10">
        <v>43106</v>
      </c>
      <c r="D577" s="11">
        <v>0.52392361111111108</v>
      </c>
      <c r="E577" s="12" t="s">
        <v>9</v>
      </c>
      <c r="F577" s="13">
        <v>44</v>
      </c>
      <c r="G577" s="12" t="s">
        <v>21</v>
      </c>
    </row>
    <row r="578" spans="3:7" ht="15" thickBot="1" x14ac:dyDescent="0.35">
      <c r="C578" s="10">
        <v>43106</v>
      </c>
      <c r="D578" s="11">
        <v>0.5259490740740741</v>
      </c>
      <c r="E578" s="12" t="s">
        <v>9</v>
      </c>
      <c r="F578" s="13">
        <v>48</v>
      </c>
      <c r="G578" s="12" t="s">
        <v>21</v>
      </c>
    </row>
    <row r="579" spans="3:7" ht="15" thickBot="1" x14ac:dyDescent="0.35">
      <c r="C579" s="10">
        <v>43106</v>
      </c>
      <c r="D579" s="11">
        <v>0.52834490740740747</v>
      </c>
      <c r="E579" s="12" t="s">
        <v>9</v>
      </c>
      <c r="F579" s="13">
        <v>48</v>
      </c>
      <c r="G579" s="12" t="s">
        <v>21</v>
      </c>
    </row>
    <row r="580" spans="3:7" ht="15" thickBot="1" x14ac:dyDescent="0.35">
      <c r="C580" s="10">
        <v>43106</v>
      </c>
      <c r="D580" s="11">
        <v>0.53262731481481485</v>
      </c>
      <c r="E580" s="12" t="s">
        <v>9</v>
      </c>
      <c r="F580" s="13">
        <v>20</v>
      </c>
      <c r="G580" s="12" t="s">
        <v>21</v>
      </c>
    </row>
    <row r="581" spans="3:7" ht="15" thickBot="1" x14ac:dyDescent="0.35">
      <c r="C581" s="10">
        <v>43106</v>
      </c>
      <c r="D581" s="11">
        <v>0.53300925925925924</v>
      </c>
      <c r="E581" s="12" t="s">
        <v>9</v>
      </c>
      <c r="F581" s="13">
        <v>31</v>
      </c>
      <c r="G581" s="12" t="s">
        <v>21</v>
      </c>
    </row>
    <row r="582" spans="3:7" ht="15" thickBot="1" x14ac:dyDescent="0.35">
      <c r="C582" s="10">
        <v>43106</v>
      </c>
      <c r="D582" s="11">
        <v>0.53304398148148147</v>
      </c>
      <c r="E582" s="12" t="s">
        <v>9</v>
      </c>
      <c r="F582" s="13">
        <v>28</v>
      </c>
      <c r="G582" s="12" t="s">
        <v>21</v>
      </c>
    </row>
    <row r="583" spans="3:7" ht="15" thickBot="1" x14ac:dyDescent="0.35">
      <c r="C583" s="10">
        <v>43106</v>
      </c>
      <c r="D583" s="11">
        <v>0.53410879629629626</v>
      </c>
      <c r="E583" s="12" t="s">
        <v>9</v>
      </c>
      <c r="F583" s="13">
        <v>42</v>
      </c>
      <c r="G583" s="12" t="s">
        <v>10</v>
      </c>
    </row>
    <row r="584" spans="3:7" ht="15" thickBot="1" x14ac:dyDescent="0.35">
      <c r="C584" s="10">
        <v>43106</v>
      </c>
      <c r="D584" s="11">
        <v>0.53508101851851853</v>
      </c>
      <c r="E584" s="12" t="s">
        <v>9</v>
      </c>
      <c r="F584" s="13">
        <v>45</v>
      </c>
      <c r="G584" s="12" t="s">
        <v>10</v>
      </c>
    </row>
    <row r="585" spans="3:7" ht="15" thickBot="1" x14ac:dyDescent="0.35">
      <c r="C585" s="10">
        <v>43106</v>
      </c>
      <c r="D585" s="11">
        <v>0.53579861111111116</v>
      </c>
      <c r="E585" s="12" t="s">
        <v>9</v>
      </c>
      <c r="F585" s="13">
        <v>39</v>
      </c>
      <c r="G585" s="12" t="s">
        <v>21</v>
      </c>
    </row>
    <row r="586" spans="3:7" ht="15" thickBot="1" x14ac:dyDescent="0.35">
      <c r="C586" s="10">
        <v>43106</v>
      </c>
      <c r="D586" s="11">
        <v>0.54112268518518525</v>
      </c>
      <c r="E586" s="12" t="s">
        <v>9</v>
      </c>
      <c r="F586" s="13">
        <v>36</v>
      </c>
      <c r="G586" s="12" t="s">
        <v>21</v>
      </c>
    </row>
    <row r="587" spans="3:7" ht="15" thickBot="1" x14ac:dyDescent="0.35">
      <c r="C587" s="10">
        <v>43106</v>
      </c>
      <c r="D587" s="11">
        <v>0.54123842592592586</v>
      </c>
      <c r="E587" s="12" t="s">
        <v>9</v>
      </c>
      <c r="F587" s="13">
        <v>30</v>
      </c>
      <c r="G587" s="12" t="s">
        <v>21</v>
      </c>
    </row>
    <row r="588" spans="3:7" ht="15" thickBot="1" x14ac:dyDescent="0.35">
      <c r="C588" s="10">
        <v>43106</v>
      </c>
      <c r="D588" s="11">
        <v>0.54134259259259265</v>
      </c>
      <c r="E588" s="12" t="s">
        <v>9</v>
      </c>
      <c r="F588" s="13">
        <v>42</v>
      </c>
      <c r="G588" s="12" t="s">
        <v>10</v>
      </c>
    </row>
    <row r="589" spans="3:7" ht="15" thickBot="1" x14ac:dyDescent="0.35">
      <c r="C589" s="10">
        <v>43106</v>
      </c>
      <c r="D589" s="11">
        <v>0.54174768518518512</v>
      </c>
      <c r="E589" s="12" t="s">
        <v>9</v>
      </c>
      <c r="F589" s="13">
        <v>45</v>
      </c>
      <c r="G589" s="12" t="s">
        <v>21</v>
      </c>
    </row>
    <row r="590" spans="3:7" ht="15" thickBot="1" x14ac:dyDescent="0.35">
      <c r="C590" s="10">
        <v>43106</v>
      </c>
      <c r="D590" s="11">
        <v>0.54216435185185186</v>
      </c>
      <c r="E590" s="12" t="s">
        <v>9</v>
      </c>
      <c r="F590" s="13">
        <v>42</v>
      </c>
      <c r="G590" s="12" t="s">
        <v>21</v>
      </c>
    </row>
    <row r="591" spans="3:7" ht="15" thickBot="1" x14ac:dyDescent="0.35">
      <c r="C591" s="10">
        <v>43106</v>
      </c>
      <c r="D591" s="11">
        <v>0.54252314814814817</v>
      </c>
      <c r="E591" s="12" t="s">
        <v>9</v>
      </c>
      <c r="F591" s="13">
        <v>41</v>
      </c>
      <c r="G591" s="12" t="s">
        <v>21</v>
      </c>
    </row>
    <row r="592" spans="3:7" ht="15" thickBot="1" x14ac:dyDescent="0.35">
      <c r="C592" s="10">
        <v>43106</v>
      </c>
      <c r="D592" s="11">
        <v>0.54259259259259263</v>
      </c>
      <c r="E592" s="12" t="s">
        <v>9</v>
      </c>
      <c r="F592" s="13">
        <v>40</v>
      </c>
      <c r="G592" s="12" t="s">
        <v>21</v>
      </c>
    </row>
    <row r="593" spans="3:7" ht="15" thickBot="1" x14ac:dyDescent="0.35">
      <c r="C593" s="10">
        <v>43106</v>
      </c>
      <c r="D593" s="11">
        <v>0.5440625</v>
      </c>
      <c r="E593" s="12" t="s">
        <v>9</v>
      </c>
      <c r="F593" s="13">
        <v>41</v>
      </c>
      <c r="G593" s="12" t="s">
        <v>21</v>
      </c>
    </row>
    <row r="594" spans="3:7" ht="15" thickBot="1" x14ac:dyDescent="0.35">
      <c r="C594" s="10">
        <v>43106</v>
      </c>
      <c r="D594" s="11">
        <v>0.54420138888888892</v>
      </c>
      <c r="E594" s="12" t="s">
        <v>9</v>
      </c>
      <c r="F594" s="13">
        <v>48</v>
      </c>
      <c r="G594" s="12" t="s">
        <v>21</v>
      </c>
    </row>
    <row r="595" spans="3:7" ht="15" thickBot="1" x14ac:dyDescent="0.35">
      <c r="C595" s="10">
        <v>43106</v>
      </c>
      <c r="D595" s="11">
        <v>0.54422453703703699</v>
      </c>
      <c r="E595" s="12" t="s">
        <v>9</v>
      </c>
      <c r="F595" s="13">
        <v>46</v>
      </c>
      <c r="G595" s="12" t="s">
        <v>21</v>
      </c>
    </row>
    <row r="596" spans="3:7" ht="15" thickBot="1" x14ac:dyDescent="0.35">
      <c r="C596" s="10">
        <v>43106</v>
      </c>
      <c r="D596" s="11">
        <v>0.54451388888888885</v>
      </c>
      <c r="E596" s="12" t="s">
        <v>9</v>
      </c>
      <c r="F596" s="13">
        <v>38</v>
      </c>
      <c r="G596" s="12" t="s">
        <v>21</v>
      </c>
    </row>
    <row r="597" spans="3:7" ht="15" thickBot="1" x14ac:dyDescent="0.35">
      <c r="C597" s="10">
        <v>43106</v>
      </c>
      <c r="D597" s="11">
        <v>0.54467592592592595</v>
      </c>
      <c r="E597" s="12" t="s">
        <v>9</v>
      </c>
      <c r="F597" s="13">
        <v>45</v>
      </c>
      <c r="G597" s="12" t="s">
        <v>21</v>
      </c>
    </row>
    <row r="598" spans="3:7" ht="15" thickBot="1" x14ac:dyDescent="0.35">
      <c r="C598" s="10">
        <v>43106</v>
      </c>
      <c r="D598" s="11">
        <v>0.54554398148148142</v>
      </c>
      <c r="E598" s="12" t="s">
        <v>9</v>
      </c>
      <c r="F598" s="13">
        <v>37</v>
      </c>
      <c r="G598" s="12" t="s">
        <v>21</v>
      </c>
    </row>
    <row r="599" spans="3:7" ht="15" thickBot="1" x14ac:dyDescent="0.35">
      <c r="C599" s="10">
        <v>43106</v>
      </c>
      <c r="D599" s="11">
        <v>0.54570601851851852</v>
      </c>
      <c r="E599" s="12" t="s">
        <v>9</v>
      </c>
      <c r="F599" s="13">
        <v>42</v>
      </c>
      <c r="G599" s="12" t="s">
        <v>21</v>
      </c>
    </row>
    <row r="600" spans="3:7" ht="15" thickBot="1" x14ac:dyDescent="0.35">
      <c r="C600" s="10">
        <v>43106</v>
      </c>
      <c r="D600" s="11">
        <v>0.5470370370370371</v>
      </c>
      <c r="E600" s="12" t="s">
        <v>9</v>
      </c>
      <c r="F600" s="13">
        <v>40</v>
      </c>
      <c r="G600" s="12" t="s">
        <v>10</v>
      </c>
    </row>
    <row r="601" spans="3:7" ht="15" thickBot="1" x14ac:dyDescent="0.35">
      <c r="C601" s="10">
        <v>43106</v>
      </c>
      <c r="D601" s="11">
        <v>0.5472569444444445</v>
      </c>
      <c r="E601" s="12" t="s">
        <v>9</v>
      </c>
      <c r="F601" s="13">
        <v>49</v>
      </c>
      <c r="G601" s="12" t="s">
        <v>21</v>
      </c>
    </row>
    <row r="602" spans="3:7" ht="15" thickBot="1" x14ac:dyDescent="0.35">
      <c r="C602" s="10">
        <v>43106</v>
      </c>
      <c r="D602" s="11">
        <v>0.55107638888888888</v>
      </c>
      <c r="E602" s="12" t="s">
        <v>9</v>
      </c>
      <c r="F602" s="13">
        <v>50</v>
      </c>
      <c r="G602" s="12" t="s">
        <v>10</v>
      </c>
    </row>
    <row r="603" spans="3:7" ht="15" thickBot="1" x14ac:dyDescent="0.35">
      <c r="C603" s="10">
        <v>43106</v>
      </c>
      <c r="D603" s="11">
        <v>0.55224537037037036</v>
      </c>
      <c r="E603" s="12" t="s">
        <v>9</v>
      </c>
      <c r="F603" s="13">
        <v>41</v>
      </c>
      <c r="G603" s="12" t="s">
        <v>21</v>
      </c>
    </row>
    <row r="604" spans="3:7" ht="15" thickBot="1" x14ac:dyDescent="0.35">
      <c r="C604" s="10">
        <v>43106</v>
      </c>
      <c r="D604" s="11">
        <v>0.55311342592592594</v>
      </c>
      <c r="E604" s="12" t="s">
        <v>9</v>
      </c>
      <c r="F604" s="13">
        <v>45</v>
      </c>
      <c r="G604" s="12" t="s">
        <v>10</v>
      </c>
    </row>
    <row r="605" spans="3:7" ht="15" thickBot="1" x14ac:dyDescent="0.35">
      <c r="C605" s="10">
        <v>43106</v>
      </c>
      <c r="D605" s="11">
        <v>0.55599537037037039</v>
      </c>
      <c r="E605" s="12" t="s">
        <v>9</v>
      </c>
      <c r="F605" s="13">
        <v>18</v>
      </c>
      <c r="G605" s="12" t="s">
        <v>10</v>
      </c>
    </row>
    <row r="606" spans="3:7" ht="15" thickBot="1" x14ac:dyDescent="0.35">
      <c r="C606" s="10">
        <v>43106</v>
      </c>
      <c r="D606" s="11">
        <v>0.55613425925925919</v>
      </c>
      <c r="E606" s="12" t="s">
        <v>9</v>
      </c>
      <c r="F606" s="13">
        <v>55</v>
      </c>
      <c r="G606" s="12" t="s">
        <v>21</v>
      </c>
    </row>
    <row r="607" spans="3:7" ht="15" thickBot="1" x14ac:dyDescent="0.35">
      <c r="C607" s="10">
        <v>43106</v>
      </c>
      <c r="D607" s="11">
        <v>0.55744212962962958</v>
      </c>
      <c r="E607" s="12" t="s">
        <v>9</v>
      </c>
      <c r="F607" s="13">
        <v>50</v>
      </c>
      <c r="G607" s="12" t="s">
        <v>10</v>
      </c>
    </row>
    <row r="608" spans="3:7" ht="15" thickBot="1" x14ac:dyDescent="0.35">
      <c r="C608" s="10">
        <v>43106</v>
      </c>
      <c r="D608" s="11">
        <v>0.55842592592592599</v>
      </c>
      <c r="E608" s="12" t="s">
        <v>9</v>
      </c>
      <c r="F608" s="13">
        <v>40</v>
      </c>
      <c r="G608" s="12" t="s">
        <v>21</v>
      </c>
    </row>
    <row r="609" spans="3:7" ht="15" thickBot="1" x14ac:dyDescent="0.35">
      <c r="C609" s="10">
        <v>43106</v>
      </c>
      <c r="D609" s="11">
        <v>0.56189814814814809</v>
      </c>
      <c r="E609" s="12" t="s">
        <v>9</v>
      </c>
      <c r="F609" s="13">
        <v>26</v>
      </c>
      <c r="G609" s="12" t="s">
        <v>10</v>
      </c>
    </row>
    <row r="610" spans="3:7" ht="15" thickBot="1" x14ac:dyDescent="0.35">
      <c r="C610" s="10">
        <v>43106</v>
      </c>
      <c r="D610" s="11">
        <v>0.56245370370370373</v>
      </c>
      <c r="E610" s="12" t="s">
        <v>9</v>
      </c>
      <c r="F610" s="13">
        <v>37</v>
      </c>
      <c r="G610" s="12" t="s">
        <v>10</v>
      </c>
    </row>
    <row r="611" spans="3:7" ht="15" thickBot="1" x14ac:dyDescent="0.35">
      <c r="C611" s="10">
        <v>43106</v>
      </c>
      <c r="D611" s="11">
        <v>0.56465277777777778</v>
      </c>
      <c r="E611" s="12" t="s">
        <v>9</v>
      </c>
      <c r="F611" s="13">
        <v>22</v>
      </c>
      <c r="G611" s="12" t="s">
        <v>21</v>
      </c>
    </row>
    <row r="612" spans="3:7" ht="15" thickBot="1" x14ac:dyDescent="0.35">
      <c r="C612" s="10">
        <v>43106</v>
      </c>
      <c r="D612" s="11">
        <v>0.56496527777777772</v>
      </c>
      <c r="E612" s="12" t="s">
        <v>9</v>
      </c>
      <c r="F612" s="13">
        <v>42</v>
      </c>
      <c r="G612" s="12" t="s">
        <v>21</v>
      </c>
    </row>
    <row r="613" spans="3:7" ht="15" thickBot="1" x14ac:dyDescent="0.35">
      <c r="C613" s="10">
        <v>43106</v>
      </c>
      <c r="D613" s="11">
        <v>0.56744212962962959</v>
      </c>
      <c r="E613" s="12" t="s">
        <v>9</v>
      </c>
      <c r="F613" s="13">
        <v>41</v>
      </c>
      <c r="G613" s="12" t="s">
        <v>21</v>
      </c>
    </row>
    <row r="614" spans="3:7" ht="15" thickBot="1" x14ac:dyDescent="0.35">
      <c r="C614" s="10">
        <v>43106</v>
      </c>
      <c r="D614" s="11">
        <v>0.5675</v>
      </c>
      <c r="E614" s="12" t="s">
        <v>9</v>
      </c>
      <c r="F614" s="13">
        <v>39</v>
      </c>
      <c r="G614" s="12" t="s">
        <v>10</v>
      </c>
    </row>
    <row r="615" spans="3:7" ht="15" thickBot="1" x14ac:dyDescent="0.35">
      <c r="C615" s="10">
        <v>43106</v>
      </c>
      <c r="D615" s="11">
        <v>0.56920138888888883</v>
      </c>
      <c r="E615" s="12" t="s">
        <v>9</v>
      </c>
      <c r="F615" s="13">
        <v>33</v>
      </c>
      <c r="G615" s="12" t="s">
        <v>21</v>
      </c>
    </row>
    <row r="616" spans="3:7" ht="15" thickBot="1" x14ac:dyDescent="0.35">
      <c r="C616" s="10">
        <v>43106</v>
      </c>
      <c r="D616" s="11">
        <v>0.56928240740740743</v>
      </c>
      <c r="E616" s="12" t="s">
        <v>9</v>
      </c>
      <c r="F616" s="13">
        <v>45</v>
      </c>
      <c r="G616" s="12" t="s">
        <v>21</v>
      </c>
    </row>
    <row r="617" spans="3:7" ht="15" thickBot="1" x14ac:dyDescent="0.35">
      <c r="C617" s="10">
        <v>43106</v>
      </c>
      <c r="D617" s="11">
        <v>0.5706944444444445</v>
      </c>
      <c r="E617" s="12" t="s">
        <v>9</v>
      </c>
      <c r="F617" s="13">
        <v>43</v>
      </c>
      <c r="G617" s="12" t="s">
        <v>21</v>
      </c>
    </row>
    <row r="618" spans="3:7" ht="15" thickBot="1" x14ac:dyDescent="0.35">
      <c r="C618" s="10">
        <v>43106</v>
      </c>
      <c r="D618" s="11">
        <v>0.57133101851851853</v>
      </c>
      <c r="E618" s="12" t="s">
        <v>9</v>
      </c>
      <c r="F618" s="13">
        <v>32</v>
      </c>
      <c r="G618" s="12" t="s">
        <v>21</v>
      </c>
    </row>
    <row r="619" spans="3:7" ht="15" thickBot="1" x14ac:dyDescent="0.35">
      <c r="C619" s="10">
        <v>43106</v>
      </c>
      <c r="D619" s="11">
        <v>0.57310185185185192</v>
      </c>
      <c r="E619" s="12" t="s">
        <v>9</v>
      </c>
      <c r="F619" s="13">
        <v>45</v>
      </c>
      <c r="G619" s="12" t="s">
        <v>21</v>
      </c>
    </row>
    <row r="620" spans="3:7" ht="15" thickBot="1" x14ac:dyDescent="0.35">
      <c r="C620" s="10">
        <v>43106</v>
      </c>
      <c r="D620" s="11">
        <v>0.57358796296296299</v>
      </c>
      <c r="E620" s="12" t="s">
        <v>9</v>
      </c>
      <c r="F620" s="13">
        <v>44</v>
      </c>
      <c r="G620" s="12" t="s">
        <v>21</v>
      </c>
    </row>
    <row r="621" spans="3:7" ht="15" thickBot="1" x14ac:dyDescent="0.35">
      <c r="C621" s="10">
        <v>43106</v>
      </c>
      <c r="D621" s="11">
        <v>0.57575231481481481</v>
      </c>
      <c r="E621" s="12" t="s">
        <v>9</v>
      </c>
      <c r="F621" s="13">
        <v>44</v>
      </c>
      <c r="G621" s="12" t="s">
        <v>21</v>
      </c>
    </row>
    <row r="622" spans="3:7" ht="15" thickBot="1" x14ac:dyDescent="0.35">
      <c r="C622" s="10">
        <v>43106</v>
      </c>
      <c r="D622" s="11">
        <v>0.57612268518518517</v>
      </c>
      <c r="E622" s="12" t="s">
        <v>9</v>
      </c>
      <c r="F622" s="13">
        <v>41</v>
      </c>
      <c r="G622" s="12" t="s">
        <v>10</v>
      </c>
    </row>
    <row r="623" spans="3:7" ht="15" thickBot="1" x14ac:dyDescent="0.35">
      <c r="C623" s="10">
        <v>43106</v>
      </c>
      <c r="D623" s="11">
        <v>0.5791898148148148</v>
      </c>
      <c r="E623" s="12" t="s">
        <v>9</v>
      </c>
      <c r="F623" s="13">
        <v>49</v>
      </c>
      <c r="G623" s="12" t="s">
        <v>21</v>
      </c>
    </row>
    <row r="624" spans="3:7" ht="15" thickBot="1" x14ac:dyDescent="0.35">
      <c r="C624" s="10">
        <v>43106</v>
      </c>
      <c r="D624" s="11">
        <v>0.58004629629629634</v>
      </c>
      <c r="E624" s="12" t="s">
        <v>9</v>
      </c>
      <c r="F624" s="13">
        <v>44</v>
      </c>
      <c r="G624" s="12" t="s">
        <v>10</v>
      </c>
    </row>
    <row r="625" spans="3:7" ht="15" thickBot="1" x14ac:dyDescent="0.35">
      <c r="C625" s="10">
        <v>43106</v>
      </c>
      <c r="D625" s="11">
        <v>0.58304398148148151</v>
      </c>
      <c r="E625" s="12" t="s">
        <v>9</v>
      </c>
      <c r="F625" s="13">
        <v>62</v>
      </c>
      <c r="G625" s="12" t="s">
        <v>21</v>
      </c>
    </row>
    <row r="626" spans="3:7" ht="15" thickBot="1" x14ac:dyDescent="0.35">
      <c r="C626" s="10">
        <v>43106</v>
      </c>
      <c r="D626" s="11">
        <v>0.58379629629629626</v>
      </c>
      <c r="E626" s="12" t="s">
        <v>9</v>
      </c>
      <c r="F626" s="13">
        <v>65</v>
      </c>
      <c r="G626" s="12" t="s">
        <v>10</v>
      </c>
    </row>
    <row r="627" spans="3:7" ht="15" thickBot="1" x14ac:dyDescent="0.35">
      <c r="C627" s="10">
        <v>43106</v>
      </c>
      <c r="D627" s="11">
        <v>0.58512731481481484</v>
      </c>
      <c r="E627" s="12" t="s">
        <v>9</v>
      </c>
      <c r="F627" s="13">
        <v>31</v>
      </c>
      <c r="G627" s="12" t="s">
        <v>21</v>
      </c>
    </row>
    <row r="628" spans="3:7" ht="15" thickBot="1" x14ac:dyDescent="0.35">
      <c r="C628" s="10">
        <v>43106</v>
      </c>
      <c r="D628" s="11">
        <v>0.58574074074074078</v>
      </c>
      <c r="E628" s="12" t="s">
        <v>9</v>
      </c>
      <c r="F628" s="13">
        <v>43</v>
      </c>
      <c r="G628" s="12" t="s">
        <v>10</v>
      </c>
    </row>
    <row r="629" spans="3:7" ht="15" thickBot="1" x14ac:dyDescent="0.35">
      <c r="C629" s="10">
        <v>43106</v>
      </c>
      <c r="D629" s="11">
        <v>0.58581018518518524</v>
      </c>
      <c r="E629" s="12" t="s">
        <v>9</v>
      </c>
      <c r="F629" s="13">
        <v>45</v>
      </c>
      <c r="G629" s="12" t="s">
        <v>21</v>
      </c>
    </row>
    <row r="630" spans="3:7" ht="15" thickBot="1" x14ac:dyDescent="0.35">
      <c r="C630" s="10">
        <v>43106</v>
      </c>
      <c r="D630" s="11">
        <v>0.58828703703703711</v>
      </c>
      <c r="E630" s="12" t="s">
        <v>9</v>
      </c>
      <c r="F630" s="13">
        <v>44</v>
      </c>
      <c r="G630" s="12" t="s">
        <v>21</v>
      </c>
    </row>
    <row r="631" spans="3:7" ht="15" thickBot="1" x14ac:dyDescent="0.35">
      <c r="C631" s="10">
        <v>43106</v>
      </c>
      <c r="D631" s="11">
        <v>0.59037037037037032</v>
      </c>
      <c r="E631" s="12" t="s">
        <v>9</v>
      </c>
      <c r="F631" s="13">
        <v>33</v>
      </c>
      <c r="G631" s="12" t="s">
        <v>21</v>
      </c>
    </row>
    <row r="632" spans="3:7" ht="15" thickBot="1" x14ac:dyDescent="0.35">
      <c r="C632" s="10">
        <v>43106</v>
      </c>
      <c r="D632" s="11">
        <v>0.59224537037037039</v>
      </c>
      <c r="E632" s="12" t="s">
        <v>9</v>
      </c>
      <c r="F632" s="13">
        <v>40</v>
      </c>
      <c r="G632" s="12" t="s">
        <v>10</v>
      </c>
    </row>
    <row r="633" spans="3:7" ht="15" thickBot="1" x14ac:dyDescent="0.35">
      <c r="C633" s="10">
        <v>43106</v>
      </c>
      <c r="D633" s="11">
        <v>0.59333333333333338</v>
      </c>
      <c r="E633" s="12" t="s">
        <v>9</v>
      </c>
      <c r="F633" s="13">
        <v>42</v>
      </c>
      <c r="G633" s="12" t="s">
        <v>10</v>
      </c>
    </row>
    <row r="634" spans="3:7" ht="15" thickBot="1" x14ac:dyDescent="0.35">
      <c r="C634" s="10">
        <v>43106</v>
      </c>
      <c r="D634" s="11">
        <v>0.59442129629629636</v>
      </c>
      <c r="E634" s="12" t="s">
        <v>9</v>
      </c>
      <c r="F634" s="13">
        <v>34</v>
      </c>
      <c r="G634" s="12" t="s">
        <v>10</v>
      </c>
    </row>
    <row r="635" spans="3:7" ht="15" thickBot="1" x14ac:dyDescent="0.35">
      <c r="C635" s="10">
        <v>43106</v>
      </c>
      <c r="D635" s="11">
        <v>0.5944328703703704</v>
      </c>
      <c r="E635" s="12" t="s">
        <v>9</v>
      </c>
      <c r="F635" s="13">
        <v>43</v>
      </c>
      <c r="G635" s="12" t="s">
        <v>10</v>
      </c>
    </row>
    <row r="636" spans="3:7" ht="15" thickBot="1" x14ac:dyDescent="0.35">
      <c r="C636" s="10">
        <v>43106</v>
      </c>
      <c r="D636" s="11">
        <v>0.59444444444444444</v>
      </c>
      <c r="E636" s="12" t="s">
        <v>9</v>
      </c>
      <c r="F636" s="13">
        <v>40</v>
      </c>
      <c r="G636" s="12" t="s">
        <v>10</v>
      </c>
    </row>
    <row r="637" spans="3:7" ht="15" thickBot="1" x14ac:dyDescent="0.35">
      <c r="C637" s="10">
        <v>43106</v>
      </c>
      <c r="D637" s="11">
        <v>0.59638888888888886</v>
      </c>
      <c r="E637" s="12" t="s">
        <v>9</v>
      </c>
      <c r="F637" s="13">
        <v>48</v>
      </c>
      <c r="G637" s="12" t="s">
        <v>21</v>
      </c>
    </row>
    <row r="638" spans="3:7" ht="15" thickBot="1" x14ac:dyDescent="0.35">
      <c r="C638" s="10">
        <v>43106</v>
      </c>
      <c r="D638" s="11">
        <v>0.59717592592592594</v>
      </c>
      <c r="E638" s="12" t="s">
        <v>9</v>
      </c>
      <c r="F638" s="13">
        <v>54</v>
      </c>
      <c r="G638" s="12" t="s">
        <v>10</v>
      </c>
    </row>
    <row r="639" spans="3:7" ht="15" thickBot="1" x14ac:dyDescent="0.35">
      <c r="C639" s="10">
        <v>43106</v>
      </c>
      <c r="D639" s="11">
        <v>0.59818287037037032</v>
      </c>
      <c r="E639" s="12" t="s">
        <v>9</v>
      </c>
      <c r="F639" s="13">
        <v>28</v>
      </c>
      <c r="G639" s="12" t="s">
        <v>21</v>
      </c>
    </row>
    <row r="640" spans="3:7" ht="15" thickBot="1" x14ac:dyDescent="0.35">
      <c r="C640" s="10">
        <v>43106</v>
      </c>
      <c r="D640" s="11">
        <v>0.59871527777777778</v>
      </c>
      <c r="E640" s="12" t="s">
        <v>9</v>
      </c>
      <c r="F640" s="13">
        <v>30</v>
      </c>
      <c r="G640" s="12" t="s">
        <v>10</v>
      </c>
    </row>
    <row r="641" spans="3:7" ht="15" thickBot="1" x14ac:dyDescent="0.35">
      <c r="C641" s="10">
        <v>43106</v>
      </c>
      <c r="D641" s="11">
        <v>0.60131944444444441</v>
      </c>
      <c r="E641" s="12" t="s">
        <v>9</v>
      </c>
      <c r="F641" s="13">
        <v>44</v>
      </c>
      <c r="G641" s="12" t="s">
        <v>21</v>
      </c>
    </row>
    <row r="642" spans="3:7" ht="15" thickBot="1" x14ac:dyDescent="0.35">
      <c r="C642" s="10">
        <v>43106</v>
      </c>
      <c r="D642" s="11">
        <v>0.60236111111111112</v>
      </c>
      <c r="E642" s="12" t="s">
        <v>9</v>
      </c>
      <c r="F642" s="13">
        <v>39</v>
      </c>
      <c r="G642" s="12" t="s">
        <v>21</v>
      </c>
    </row>
    <row r="643" spans="3:7" ht="15" thickBot="1" x14ac:dyDescent="0.35">
      <c r="C643" s="10">
        <v>43106</v>
      </c>
      <c r="D643" s="11">
        <v>0.60258101851851853</v>
      </c>
      <c r="E643" s="12" t="s">
        <v>9</v>
      </c>
      <c r="F643" s="13">
        <v>36</v>
      </c>
      <c r="G643" s="12" t="s">
        <v>10</v>
      </c>
    </row>
    <row r="644" spans="3:7" ht="15" thickBot="1" x14ac:dyDescent="0.35">
      <c r="C644" s="10">
        <v>43106</v>
      </c>
      <c r="D644" s="11">
        <v>0.60436342592592596</v>
      </c>
      <c r="E644" s="12" t="s">
        <v>9</v>
      </c>
      <c r="F644" s="13">
        <v>25</v>
      </c>
      <c r="G644" s="12" t="s">
        <v>21</v>
      </c>
    </row>
    <row r="645" spans="3:7" ht="15" thickBot="1" x14ac:dyDescent="0.35">
      <c r="C645" s="10">
        <v>43106</v>
      </c>
      <c r="D645" s="11">
        <v>0.60651620370370374</v>
      </c>
      <c r="E645" s="12" t="s">
        <v>9</v>
      </c>
      <c r="F645" s="13">
        <v>34</v>
      </c>
      <c r="G645" s="12" t="s">
        <v>21</v>
      </c>
    </row>
    <row r="646" spans="3:7" ht="15" thickBot="1" x14ac:dyDescent="0.35">
      <c r="C646" s="10">
        <v>43106</v>
      </c>
      <c r="D646" s="11">
        <v>0.60680555555555549</v>
      </c>
      <c r="E646" s="12" t="s">
        <v>9</v>
      </c>
      <c r="F646" s="13">
        <v>42</v>
      </c>
      <c r="G646" s="12" t="s">
        <v>10</v>
      </c>
    </row>
    <row r="647" spans="3:7" ht="15" thickBot="1" x14ac:dyDescent="0.35">
      <c r="C647" s="10">
        <v>43106</v>
      </c>
      <c r="D647" s="11">
        <v>0.60790509259259262</v>
      </c>
      <c r="E647" s="12" t="s">
        <v>9</v>
      </c>
      <c r="F647" s="13">
        <v>36</v>
      </c>
      <c r="G647" s="12" t="s">
        <v>21</v>
      </c>
    </row>
    <row r="648" spans="3:7" ht="15" thickBot="1" x14ac:dyDescent="0.35">
      <c r="C648" s="10">
        <v>43106</v>
      </c>
      <c r="D648" s="11">
        <v>0.61064814814814816</v>
      </c>
      <c r="E648" s="12" t="s">
        <v>9</v>
      </c>
      <c r="F648" s="13">
        <v>33</v>
      </c>
      <c r="G648" s="12" t="s">
        <v>10</v>
      </c>
    </row>
    <row r="649" spans="3:7" ht="15" thickBot="1" x14ac:dyDescent="0.35">
      <c r="C649" s="10">
        <v>43106</v>
      </c>
      <c r="D649" s="11">
        <v>0.61091435185185183</v>
      </c>
      <c r="E649" s="12" t="s">
        <v>9</v>
      </c>
      <c r="F649" s="13">
        <v>17</v>
      </c>
      <c r="G649" s="12" t="s">
        <v>21</v>
      </c>
    </row>
    <row r="650" spans="3:7" ht="15" thickBot="1" x14ac:dyDescent="0.35">
      <c r="C650" s="10">
        <v>43106</v>
      </c>
      <c r="D650" s="11">
        <v>0.61224537037037041</v>
      </c>
      <c r="E650" s="12" t="s">
        <v>9</v>
      </c>
      <c r="F650" s="13">
        <v>45</v>
      </c>
      <c r="G650" s="12" t="s">
        <v>10</v>
      </c>
    </row>
    <row r="651" spans="3:7" ht="15" thickBot="1" x14ac:dyDescent="0.35">
      <c r="C651" s="10">
        <v>43106</v>
      </c>
      <c r="D651" s="11">
        <v>0.61239583333333336</v>
      </c>
      <c r="E651" s="12" t="s">
        <v>9</v>
      </c>
      <c r="F651" s="13">
        <v>56</v>
      </c>
      <c r="G651" s="12" t="s">
        <v>10</v>
      </c>
    </row>
    <row r="652" spans="3:7" ht="15" thickBot="1" x14ac:dyDescent="0.35">
      <c r="C652" s="10">
        <v>43106</v>
      </c>
      <c r="D652" s="11">
        <v>0.61332175925925925</v>
      </c>
      <c r="E652" s="12" t="s">
        <v>9</v>
      </c>
      <c r="F652" s="13">
        <v>36</v>
      </c>
      <c r="G652" s="12" t="s">
        <v>10</v>
      </c>
    </row>
    <row r="653" spans="3:7" ht="15" thickBot="1" x14ac:dyDescent="0.35">
      <c r="C653" s="10">
        <v>43106</v>
      </c>
      <c r="D653" s="11">
        <v>0.61353009259259261</v>
      </c>
      <c r="E653" s="12" t="s">
        <v>9</v>
      </c>
      <c r="F653" s="13">
        <v>40</v>
      </c>
      <c r="G653" s="12" t="s">
        <v>10</v>
      </c>
    </row>
    <row r="654" spans="3:7" ht="15" thickBot="1" x14ac:dyDescent="0.35">
      <c r="C654" s="10">
        <v>43106</v>
      </c>
      <c r="D654" s="11">
        <v>0.61379629629629628</v>
      </c>
      <c r="E654" s="12" t="s">
        <v>9</v>
      </c>
      <c r="F654" s="13">
        <v>42</v>
      </c>
      <c r="G654" s="12" t="s">
        <v>21</v>
      </c>
    </row>
    <row r="655" spans="3:7" ht="15" thickBot="1" x14ac:dyDescent="0.35">
      <c r="C655" s="10">
        <v>43106</v>
      </c>
      <c r="D655" s="11">
        <v>0.61383101851851851</v>
      </c>
      <c r="E655" s="12" t="s">
        <v>9</v>
      </c>
      <c r="F655" s="13">
        <v>41</v>
      </c>
      <c r="G655" s="12" t="s">
        <v>21</v>
      </c>
    </row>
    <row r="656" spans="3:7" ht="15" thickBot="1" x14ac:dyDescent="0.35">
      <c r="C656" s="10">
        <v>43106</v>
      </c>
      <c r="D656" s="11">
        <v>0.61940972222222224</v>
      </c>
      <c r="E656" s="12" t="s">
        <v>9</v>
      </c>
      <c r="F656" s="13">
        <v>39</v>
      </c>
      <c r="G656" s="12" t="s">
        <v>21</v>
      </c>
    </row>
    <row r="657" spans="3:7" ht="15" thickBot="1" x14ac:dyDescent="0.35">
      <c r="C657" s="10">
        <v>43106</v>
      </c>
      <c r="D657" s="11">
        <v>0.6212037037037037</v>
      </c>
      <c r="E657" s="12" t="s">
        <v>9</v>
      </c>
      <c r="F657" s="13">
        <v>43</v>
      </c>
      <c r="G657" s="12" t="s">
        <v>10</v>
      </c>
    </row>
    <row r="658" spans="3:7" ht="15" thickBot="1" x14ac:dyDescent="0.35">
      <c r="C658" s="10">
        <v>43106</v>
      </c>
      <c r="D658" s="11">
        <v>0.62193287037037037</v>
      </c>
      <c r="E658" s="12" t="s">
        <v>9</v>
      </c>
      <c r="F658" s="13">
        <v>56</v>
      </c>
      <c r="G658" s="12" t="s">
        <v>10</v>
      </c>
    </row>
    <row r="659" spans="3:7" ht="15" thickBot="1" x14ac:dyDescent="0.35">
      <c r="C659" s="10">
        <v>43106</v>
      </c>
      <c r="D659" s="11">
        <v>0.62335648148148148</v>
      </c>
      <c r="E659" s="12" t="s">
        <v>9</v>
      </c>
      <c r="F659" s="13">
        <v>28</v>
      </c>
      <c r="G659" s="12" t="s">
        <v>21</v>
      </c>
    </row>
    <row r="660" spans="3:7" ht="15" thickBot="1" x14ac:dyDescent="0.35">
      <c r="C660" s="10">
        <v>43106</v>
      </c>
      <c r="D660" s="11">
        <v>0.6256828703703704</v>
      </c>
      <c r="E660" s="12" t="s">
        <v>9</v>
      </c>
      <c r="F660" s="13">
        <v>48</v>
      </c>
      <c r="G660" s="12" t="s">
        <v>21</v>
      </c>
    </row>
    <row r="661" spans="3:7" ht="15" thickBot="1" x14ac:dyDescent="0.35">
      <c r="C661" s="10">
        <v>43106</v>
      </c>
      <c r="D661" s="11">
        <v>0.6267476851851852</v>
      </c>
      <c r="E661" s="12" t="s">
        <v>9</v>
      </c>
      <c r="F661" s="13">
        <v>50</v>
      </c>
      <c r="G661" s="12" t="s">
        <v>10</v>
      </c>
    </row>
    <row r="662" spans="3:7" ht="15" thickBot="1" x14ac:dyDescent="0.35">
      <c r="C662" s="10">
        <v>43106</v>
      </c>
      <c r="D662" s="11">
        <v>0.62788194444444445</v>
      </c>
      <c r="E662" s="12" t="s">
        <v>9</v>
      </c>
      <c r="F662" s="13">
        <v>36</v>
      </c>
      <c r="G662" s="12" t="s">
        <v>10</v>
      </c>
    </row>
    <row r="663" spans="3:7" ht="15" thickBot="1" x14ac:dyDescent="0.35">
      <c r="C663" s="10">
        <v>43106</v>
      </c>
      <c r="D663" s="11">
        <v>0.62827546296296299</v>
      </c>
      <c r="E663" s="12" t="s">
        <v>9</v>
      </c>
      <c r="F663" s="13">
        <v>24</v>
      </c>
      <c r="G663" s="12" t="s">
        <v>21</v>
      </c>
    </row>
    <row r="664" spans="3:7" ht="15" thickBot="1" x14ac:dyDescent="0.35">
      <c r="C664" s="10">
        <v>43106</v>
      </c>
      <c r="D664" s="11">
        <v>0.62832175925925926</v>
      </c>
      <c r="E664" s="12" t="s">
        <v>9</v>
      </c>
      <c r="F664" s="13">
        <v>29</v>
      </c>
      <c r="G664" s="12" t="s">
        <v>21</v>
      </c>
    </row>
    <row r="665" spans="3:7" ht="15" thickBot="1" x14ac:dyDescent="0.35">
      <c r="C665" s="10">
        <v>43106</v>
      </c>
      <c r="D665" s="11">
        <v>0.62962962962962965</v>
      </c>
      <c r="E665" s="12" t="s">
        <v>9</v>
      </c>
      <c r="F665" s="13">
        <v>38</v>
      </c>
      <c r="G665" s="12" t="s">
        <v>21</v>
      </c>
    </row>
    <row r="666" spans="3:7" ht="15" thickBot="1" x14ac:dyDescent="0.35">
      <c r="C666" s="10">
        <v>43106</v>
      </c>
      <c r="D666" s="11">
        <v>0.63012731481481488</v>
      </c>
      <c r="E666" s="12" t="s">
        <v>9</v>
      </c>
      <c r="F666" s="13">
        <v>43</v>
      </c>
      <c r="G666" s="12" t="s">
        <v>10</v>
      </c>
    </row>
    <row r="667" spans="3:7" ht="15" thickBot="1" x14ac:dyDescent="0.35">
      <c r="C667" s="10">
        <v>43106</v>
      </c>
      <c r="D667" s="11">
        <v>0.63162037037037033</v>
      </c>
      <c r="E667" s="12" t="s">
        <v>9</v>
      </c>
      <c r="F667" s="13">
        <v>50</v>
      </c>
      <c r="G667" s="12" t="s">
        <v>21</v>
      </c>
    </row>
    <row r="668" spans="3:7" ht="15" thickBot="1" x14ac:dyDescent="0.35">
      <c r="C668" s="10">
        <v>43106</v>
      </c>
      <c r="D668" s="11">
        <v>0.63253472222222229</v>
      </c>
      <c r="E668" s="12" t="s">
        <v>9</v>
      </c>
      <c r="F668" s="13">
        <v>39</v>
      </c>
      <c r="G668" s="12" t="s">
        <v>21</v>
      </c>
    </row>
    <row r="669" spans="3:7" ht="15" thickBot="1" x14ac:dyDescent="0.35">
      <c r="C669" s="10">
        <v>43106</v>
      </c>
      <c r="D669" s="11">
        <v>0.63266203703703705</v>
      </c>
      <c r="E669" s="12" t="s">
        <v>9</v>
      </c>
      <c r="F669" s="13">
        <v>42</v>
      </c>
      <c r="G669" s="12" t="s">
        <v>10</v>
      </c>
    </row>
    <row r="670" spans="3:7" ht="15" thickBot="1" x14ac:dyDescent="0.35">
      <c r="C670" s="10">
        <v>43106</v>
      </c>
      <c r="D670" s="11">
        <v>0.63430555555555557</v>
      </c>
      <c r="E670" s="12" t="s">
        <v>9</v>
      </c>
      <c r="F670" s="13">
        <v>49</v>
      </c>
      <c r="G670" s="12" t="s">
        <v>21</v>
      </c>
    </row>
    <row r="671" spans="3:7" ht="15" thickBot="1" x14ac:dyDescent="0.35">
      <c r="C671" s="10">
        <v>43106</v>
      </c>
      <c r="D671" s="11">
        <v>0.63475694444444442</v>
      </c>
      <c r="E671" s="12" t="s">
        <v>9</v>
      </c>
      <c r="F671" s="13">
        <v>49</v>
      </c>
      <c r="G671" s="12" t="s">
        <v>21</v>
      </c>
    </row>
    <row r="672" spans="3:7" ht="15" thickBot="1" x14ac:dyDescent="0.35">
      <c r="C672" s="10">
        <v>43106</v>
      </c>
      <c r="D672" s="11">
        <v>0.63517361111111115</v>
      </c>
      <c r="E672" s="12" t="s">
        <v>9</v>
      </c>
      <c r="F672" s="13">
        <v>35</v>
      </c>
      <c r="G672" s="12" t="s">
        <v>10</v>
      </c>
    </row>
    <row r="673" spans="3:7" ht="15" thickBot="1" x14ac:dyDescent="0.35">
      <c r="C673" s="10">
        <v>43106</v>
      </c>
      <c r="D673" s="11">
        <v>0.6352430555555556</v>
      </c>
      <c r="E673" s="12" t="s">
        <v>9</v>
      </c>
      <c r="F673" s="13">
        <v>51</v>
      </c>
      <c r="G673" s="12" t="s">
        <v>10</v>
      </c>
    </row>
    <row r="674" spans="3:7" ht="15" thickBot="1" x14ac:dyDescent="0.35">
      <c r="C674" s="10">
        <v>43106</v>
      </c>
      <c r="D674" s="11">
        <v>0.63549768518518512</v>
      </c>
      <c r="E674" s="12" t="s">
        <v>9</v>
      </c>
      <c r="F674" s="13">
        <v>60</v>
      </c>
      <c r="G674" s="12" t="s">
        <v>10</v>
      </c>
    </row>
    <row r="675" spans="3:7" ht="15" thickBot="1" x14ac:dyDescent="0.35">
      <c r="C675" s="10">
        <v>43106</v>
      </c>
      <c r="D675" s="11">
        <v>0.63624999999999998</v>
      </c>
      <c r="E675" s="12" t="s">
        <v>9</v>
      </c>
      <c r="F675" s="13">
        <v>43</v>
      </c>
      <c r="G675" s="12" t="s">
        <v>21</v>
      </c>
    </row>
    <row r="676" spans="3:7" ht="15" thickBot="1" x14ac:dyDescent="0.35">
      <c r="C676" s="10">
        <v>43106</v>
      </c>
      <c r="D676" s="11">
        <v>0.63842592592592595</v>
      </c>
      <c r="E676" s="12" t="s">
        <v>9</v>
      </c>
      <c r="F676" s="13">
        <v>48</v>
      </c>
      <c r="G676" s="12" t="s">
        <v>10</v>
      </c>
    </row>
    <row r="677" spans="3:7" ht="15" thickBot="1" x14ac:dyDescent="0.35">
      <c r="C677" s="10">
        <v>43106</v>
      </c>
      <c r="D677" s="11">
        <v>0.63940972222222225</v>
      </c>
      <c r="E677" s="12" t="s">
        <v>9</v>
      </c>
      <c r="F677" s="13">
        <v>35</v>
      </c>
      <c r="G677" s="12" t="s">
        <v>10</v>
      </c>
    </row>
    <row r="678" spans="3:7" ht="15" thickBot="1" x14ac:dyDescent="0.35">
      <c r="C678" s="10">
        <v>43106</v>
      </c>
      <c r="D678" s="11">
        <v>0.64012731481481489</v>
      </c>
      <c r="E678" s="12" t="s">
        <v>9</v>
      </c>
      <c r="F678" s="13">
        <v>67</v>
      </c>
      <c r="G678" s="12" t="s">
        <v>21</v>
      </c>
    </row>
    <row r="679" spans="3:7" ht="15" thickBot="1" x14ac:dyDescent="0.35">
      <c r="C679" s="10">
        <v>43106</v>
      </c>
      <c r="D679" s="11">
        <v>0.64030092592592591</v>
      </c>
      <c r="E679" s="12" t="s">
        <v>9</v>
      </c>
      <c r="F679" s="13">
        <v>46</v>
      </c>
      <c r="G679" s="12" t="s">
        <v>21</v>
      </c>
    </row>
    <row r="680" spans="3:7" ht="15" thickBot="1" x14ac:dyDescent="0.35">
      <c r="C680" s="10">
        <v>43106</v>
      </c>
      <c r="D680" s="11">
        <v>0.64328703703703705</v>
      </c>
      <c r="E680" s="12" t="s">
        <v>9</v>
      </c>
      <c r="F680" s="13">
        <v>48</v>
      </c>
      <c r="G680" s="12" t="s">
        <v>21</v>
      </c>
    </row>
    <row r="681" spans="3:7" ht="15" thickBot="1" x14ac:dyDescent="0.35">
      <c r="C681" s="10">
        <v>43106</v>
      </c>
      <c r="D681" s="11">
        <v>0.64489583333333333</v>
      </c>
      <c r="E681" s="12" t="s">
        <v>9</v>
      </c>
      <c r="F681" s="13">
        <v>59</v>
      </c>
      <c r="G681" s="12" t="s">
        <v>21</v>
      </c>
    </row>
    <row r="682" spans="3:7" ht="15" thickBot="1" x14ac:dyDescent="0.35">
      <c r="C682" s="10">
        <v>43106</v>
      </c>
      <c r="D682" s="11">
        <v>0.64664351851851853</v>
      </c>
      <c r="E682" s="12" t="s">
        <v>9</v>
      </c>
      <c r="F682" s="13">
        <v>39</v>
      </c>
      <c r="G682" s="12" t="s">
        <v>10</v>
      </c>
    </row>
    <row r="683" spans="3:7" ht="15" thickBot="1" x14ac:dyDescent="0.35">
      <c r="C683" s="10">
        <v>43106</v>
      </c>
      <c r="D683" s="11">
        <v>0.64697916666666666</v>
      </c>
      <c r="E683" s="12" t="s">
        <v>9</v>
      </c>
      <c r="F683" s="13">
        <v>49</v>
      </c>
      <c r="G683" s="12" t="s">
        <v>10</v>
      </c>
    </row>
    <row r="684" spans="3:7" ht="15" thickBot="1" x14ac:dyDescent="0.35">
      <c r="C684" s="10">
        <v>43106</v>
      </c>
      <c r="D684" s="11">
        <v>0.64981481481481485</v>
      </c>
      <c r="E684" s="12" t="s">
        <v>9</v>
      </c>
      <c r="F684" s="13">
        <v>46</v>
      </c>
      <c r="G684" s="12" t="s">
        <v>21</v>
      </c>
    </row>
    <row r="685" spans="3:7" ht="15" thickBot="1" x14ac:dyDescent="0.35">
      <c r="C685" s="10">
        <v>43106</v>
      </c>
      <c r="D685" s="11">
        <v>0.65209490740740739</v>
      </c>
      <c r="E685" s="12" t="s">
        <v>9</v>
      </c>
      <c r="F685" s="13">
        <v>17</v>
      </c>
      <c r="G685" s="12" t="s">
        <v>21</v>
      </c>
    </row>
    <row r="686" spans="3:7" ht="15" thickBot="1" x14ac:dyDescent="0.35">
      <c r="C686" s="10">
        <v>43106</v>
      </c>
      <c r="D686" s="11">
        <v>0.65467592592592594</v>
      </c>
      <c r="E686" s="12" t="s">
        <v>9</v>
      </c>
      <c r="F686" s="13">
        <v>44</v>
      </c>
      <c r="G686" s="12" t="s">
        <v>21</v>
      </c>
    </row>
    <row r="687" spans="3:7" ht="15" thickBot="1" x14ac:dyDescent="0.35">
      <c r="C687" s="10">
        <v>43106</v>
      </c>
      <c r="D687" s="11">
        <v>0.656712962962963</v>
      </c>
      <c r="E687" s="12" t="s">
        <v>9</v>
      </c>
      <c r="F687" s="13">
        <v>42</v>
      </c>
      <c r="G687" s="12" t="s">
        <v>10</v>
      </c>
    </row>
    <row r="688" spans="3:7" ht="15" thickBot="1" x14ac:dyDescent="0.35">
      <c r="C688" s="10">
        <v>43106</v>
      </c>
      <c r="D688" s="11">
        <v>0.65793981481481478</v>
      </c>
      <c r="E688" s="12" t="s">
        <v>9</v>
      </c>
      <c r="F688" s="13">
        <v>42</v>
      </c>
      <c r="G688" s="12" t="s">
        <v>10</v>
      </c>
    </row>
    <row r="689" spans="3:7" ht="15" thickBot="1" x14ac:dyDescent="0.35">
      <c r="C689" s="10">
        <v>43106</v>
      </c>
      <c r="D689" s="11">
        <v>0.65817129629629634</v>
      </c>
      <c r="E689" s="12" t="s">
        <v>9</v>
      </c>
      <c r="F689" s="13">
        <v>36</v>
      </c>
      <c r="G689" s="12" t="s">
        <v>21</v>
      </c>
    </row>
    <row r="690" spans="3:7" ht="15" thickBot="1" x14ac:dyDescent="0.35">
      <c r="C690" s="10">
        <v>43106</v>
      </c>
      <c r="D690" s="11">
        <v>0.6584606481481482</v>
      </c>
      <c r="E690" s="12" t="s">
        <v>9</v>
      </c>
      <c r="F690" s="13">
        <v>47</v>
      </c>
      <c r="G690" s="12" t="s">
        <v>21</v>
      </c>
    </row>
    <row r="691" spans="3:7" ht="15" thickBot="1" x14ac:dyDescent="0.35">
      <c r="C691" s="10">
        <v>43106</v>
      </c>
      <c r="D691" s="11">
        <v>0.66112268518518513</v>
      </c>
      <c r="E691" s="12" t="s">
        <v>9</v>
      </c>
      <c r="F691" s="13">
        <v>44</v>
      </c>
      <c r="G691" s="12" t="s">
        <v>10</v>
      </c>
    </row>
    <row r="692" spans="3:7" ht="15" thickBot="1" x14ac:dyDescent="0.35">
      <c r="C692" s="10">
        <v>43106</v>
      </c>
      <c r="D692" s="11">
        <v>0.66135416666666669</v>
      </c>
      <c r="E692" s="12" t="s">
        <v>9</v>
      </c>
      <c r="F692" s="13">
        <v>46</v>
      </c>
      <c r="G692" s="12" t="s">
        <v>10</v>
      </c>
    </row>
    <row r="693" spans="3:7" ht="15" thickBot="1" x14ac:dyDescent="0.35">
      <c r="C693" s="10">
        <v>43106</v>
      </c>
      <c r="D693" s="11">
        <v>0.66172453703703704</v>
      </c>
      <c r="E693" s="12" t="s">
        <v>9</v>
      </c>
      <c r="F693" s="13">
        <v>48</v>
      </c>
      <c r="G693" s="12" t="s">
        <v>10</v>
      </c>
    </row>
    <row r="694" spans="3:7" ht="15" thickBot="1" x14ac:dyDescent="0.35">
      <c r="C694" s="10">
        <v>43106</v>
      </c>
      <c r="D694" s="11">
        <v>0.66249999999999998</v>
      </c>
      <c r="E694" s="12" t="s">
        <v>9</v>
      </c>
      <c r="F694" s="13">
        <v>45</v>
      </c>
      <c r="G694" s="12" t="s">
        <v>10</v>
      </c>
    </row>
    <row r="695" spans="3:7" ht="15" thickBot="1" x14ac:dyDescent="0.35">
      <c r="C695" s="10">
        <v>43106</v>
      </c>
      <c r="D695" s="11">
        <v>0.66473379629629636</v>
      </c>
      <c r="E695" s="12" t="s">
        <v>9</v>
      </c>
      <c r="F695" s="13">
        <v>40</v>
      </c>
      <c r="G695" s="12" t="s">
        <v>21</v>
      </c>
    </row>
    <row r="696" spans="3:7" ht="15" thickBot="1" x14ac:dyDescent="0.35">
      <c r="C696" s="10">
        <v>43106</v>
      </c>
      <c r="D696" s="11">
        <v>0.66692129629629626</v>
      </c>
      <c r="E696" s="12" t="s">
        <v>9</v>
      </c>
      <c r="F696" s="13">
        <v>38</v>
      </c>
      <c r="G696" s="12" t="s">
        <v>10</v>
      </c>
    </row>
    <row r="697" spans="3:7" ht="15" thickBot="1" x14ac:dyDescent="0.35">
      <c r="C697" s="10">
        <v>43106</v>
      </c>
      <c r="D697" s="11">
        <v>0.6700694444444445</v>
      </c>
      <c r="E697" s="12" t="s">
        <v>9</v>
      </c>
      <c r="F697" s="13">
        <v>51</v>
      </c>
      <c r="G697" s="12" t="s">
        <v>21</v>
      </c>
    </row>
    <row r="698" spans="3:7" ht="15" thickBot="1" x14ac:dyDescent="0.35">
      <c r="C698" s="10">
        <v>43106</v>
      </c>
      <c r="D698" s="11">
        <v>0.67061342592592599</v>
      </c>
      <c r="E698" s="12" t="s">
        <v>9</v>
      </c>
      <c r="F698" s="13">
        <v>46</v>
      </c>
      <c r="G698" s="12" t="s">
        <v>21</v>
      </c>
    </row>
    <row r="699" spans="3:7" ht="15" thickBot="1" x14ac:dyDescent="0.35">
      <c r="C699" s="10">
        <v>43106</v>
      </c>
      <c r="D699" s="11">
        <v>0.67214120370370367</v>
      </c>
      <c r="E699" s="12" t="s">
        <v>9</v>
      </c>
      <c r="F699" s="13">
        <v>37</v>
      </c>
      <c r="G699" s="12" t="s">
        <v>10</v>
      </c>
    </row>
    <row r="700" spans="3:7" ht="15" thickBot="1" x14ac:dyDescent="0.35">
      <c r="C700" s="10">
        <v>43106</v>
      </c>
      <c r="D700" s="11">
        <v>0.67271990740740739</v>
      </c>
      <c r="E700" s="12" t="s">
        <v>9</v>
      </c>
      <c r="F700" s="13">
        <v>42</v>
      </c>
      <c r="G700" s="12" t="s">
        <v>10</v>
      </c>
    </row>
    <row r="701" spans="3:7" ht="15" thickBot="1" x14ac:dyDescent="0.35">
      <c r="C701" s="10">
        <v>43106</v>
      </c>
      <c r="D701" s="11">
        <v>0.67341435185185183</v>
      </c>
      <c r="E701" s="12" t="s">
        <v>9</v>
      </c>
      <c r="F701" s="13">
        <v>37</v>
      </c>
      <c r="G701" s="12" t="s">
        <v>10</v>
      </c>
    </row>
    <row r="702" spans="3:7" ht="15" thickBot="1" x14ac:dyDescent="0.35">
      <c r="C702" s="10">
        <v>43106</v>
      </c>
      <c r="D702" s="11">
        <v>0.67496527777777782</v>
      </c>
      <c r="E702" s="12" t="s">
        <v>9</v>
      </c>
      <c r="F702" s="13">
        <v>39</v>
      </c>
      <c r="G702" s="12" t="s">
        <v>21</v>
      </c>
    </row>
    <row r="703" spans="3:7" ht="15" thickBot="1" x14ac:dyDescent="0.35">
      <c r="C703" s="10">
        <v>43106</v>
      </c>
      <c r="D703" s="11">
        <v>0.67586805555555562</v>
      </c>
      <c r="E703" s="12" t="s">
        <v>9</v>
      </c>
      <c r="F703" s="13">
        <v>51</v>
      </c>
      <c r="G703" s="12" t="s">
        <v>21</v>
      </c>
    </row>
    <row r="704" spans="3:7" ht="15" thickBot="1" x14ac:dyDescent="0.35">
      <c r="C704" s="10">
        <v>43106</v>
      </c>
      <c r="D704" s="11">
        <v>0.67902777777777779</v>
      </c>
      <c r="E704" s="12" t="s">
        <v>9</v>
      </c>
      <c r="F704" s="13">
        <v>32</v>
      </c>
      <c r="G704" s="12" t="s">
        <v>10</v>
      </c>
    </row>
    <row r="705" spans="3:7" ht="15" thickBot="1" x14ac:dyDescent="0.35">
      <c r="C705" s="10">
        <v>43106</v>
      </c>
      <c r="D705" s="11">
        <v>0.67960648148148151</v>
      </c>
      <c r="E705" s="12" t="s">
        <v>9</v>
      </c>
      <c r="F705" s="13">
        <v>32</v>
      </c>
      <c r="G705" s="12" t="s">
        <v>21</v>
      </c>
    </row>
    <row r="706" spans="3:7" ht="15" thickBot="1" x14ac:dyDescent="0.35">
      <c r="C706" s="10">
        <v>43106</v>
      </c>
      <c r="D706" s="11">
        <v>0.68207175925925922</v>
      </c>
      <c r="E706" s="12" t="s">
        <v>9</v>
      </c>
      <c r="F706" s="13">
        <v>35</v>
      </c>
      <c r="G706" s="12" t="s">
        <v>10</v>
      </c>
    </row>
    <row r="707" spans="3:7" ht="15" thickBot="1" x14ac:dyDescent="0.35">
      <c r="C707" s="10">
        <v>43106</v>
      </c>
      <c r="D707" s="11">
        <v>0.68460648148148151</v>
      </c>
      <c r="E707" s="12" t="s">
        <v>9</v>
      </c>
      <c r="F707" s="13">
        <v>50</v>
      </c>
      <c r="G707" s="12" t="s">
        <v>21</v>
      </c>
    </row>
    <row r="708" spans="3:7" ht="15" thickBot="1" x14ac:dyDescent="0.35">
      <c r="C708" s="10">
        <v>43106</v>
      </c>
      <c r="D708" s="11">
        <v>0.68466435185185182</v>
      </c>
      <c r="E708" s="12" t="s">
        <v>9</v>
      </c>
      <c r="F708" s="13">
        <v>18</v>
      </c>
      <c r="G708" s="12" t="s">
        <v>10</v>
      </c>
    </row>
    <row r="709" spans="3:7" ht="15" thickBot="1" x14ac:dyDescent="0.35">
      <c r="C709" s="10">
        <v>43106</v>
      </c>
      <c r="D709" s="11">
        <v>0.68503472222222228</v>
      </c>
      <c r="E709" s="12" t="s">
        <v>9</v>
      </c>
      <c r="F709" s="13">
        <v>28</v>
      </c>
      <c r="G709" s="12" t="s">
        <v>21</v>
      </c>
    </row>
    <row r="710" spans="3:7" ht="15" thickBot="1" x14ac:dyDescent="0.35">
      <c r="C710" s="10">
        <v>43106</v>
      </c>
      <c r="D710" s="11">
        <v>0.68517361111111119</v>
      </c>
      <c r="E710" s="12" t="s">
        <v>9</v>
      </c>
      <c r="F710" s="13">
        <v>40</v>
      </c>
      <c r="G710" s="12" t="s">
        <v>10</v>
      </c>
    </row>
    <row r="711" spans="3:7" ht="15" thickBot="1" x14ac:dyDescent="0.35">
      <c r="C711" s="10">
        <v>43106</v>
      </c>
      <c r="D711" s="11">
        <v>0.68553240740740751</v>
      </c>
      <c r="E711" s="12" t="s">
        <v>9</v>
      </c>
      <c r="F711" s="13">
        <v>51</v>
      </c>
      <c r="G711" s="12" t="s">
        <v>10</v>
      </c>
    </row>
    <row r="712" spans="3:7" ht="15" thickBot="1" x14ac:dyDescent="0.35">
      <c r="C712" s="10">
        <v>43106</v>
      </c>
      <c r="D712" s="11">
        <v>0.68568287037037035</v>
      </c>
      <c r="E712" s="12" t="s">
        <v>9</v>
      </c>
      <c r="F712" s="13">
        <v>48</v>
      </c>
      <c r="G712" s="12" t="s">
        <v>10</v>
      </c>
    </row>
    <row r="713" spans="3:7" ht="15" thickBot="1" x14ac:dyDescent="0.35">
      <c r="C713" s="10">
        <v>43106</v>
      </c>
      <c r="D713" s="11">
        <v>0.68706018518518519</v>
      </c>
      <c r="E713" s="12" t="s">
        <v>9</v>
      </c>
      <c r="F713" s="13">
        <v>53</v>
      </c>
      <c r="G713" s="12" t="s">
        <v>10</v>
      </c>
    </row>
    <row r="714" spans="3:7" ht="15" thickBot="1" x14ac:dyDescent="0.35">
      <c r="C714" s="10">
        <v>43106</v>
      </c>
      <c r="D714" s="11">
        <v>0.689386574074074</v>
      </c>
      <c r="E714" s="12" t="s">
        <v>9</v>
      </c>
      <c r="F714" s="13">
        <v>59</v>
      </c>
      <c r="G714" s="12" t="s">
        <v>21</v>
      </c>
    </row>
    <row r="715" spans="3:7" ht="15" thickBot="1" x14ac:dyDescent="0.35">
      <c r="C715" s="10">
        <v>43106</v>
      </c>
      <c r="D715" s="11">
        <v>0.68945601851851857</v>
      </c>
      <c r="E715" s="12" t="s">
        <v>9</v>
      </c>
      <c r="F715" s="13">
        <v>35</v>
      </c>
      <c r="G715" s="12" t="s">
        <v>10</v>
      </c>
    </row>
    <row r="716" spans="3:7" ht="15" thickBot="1" x14ac:dyDescent="0.35">
      <c r="C716" s="10">
        <v>43106</v>
      </c>
      <c r="D716" s="11">
        <v>0.69046296296296295</v>
      </c>
      <c r="E716" s="12" t="s">
        <v>9</v>
      </c>
      <c r="F716" s="13">
        <v>47</v>
      </c>
      <c r="G716" s="12" t="s">
        <v>21</v>
      </c>
    </row>
    <row r="717" spans="3:7" ht="15" thickBot="1" x14ac:dyDescent="0.35">
      <c r="C717" s="10">
        <v>43106</v>
      </c>
      <c r="D717" s="11">
        <v>0.69079861111111107</v>
      </c>
      <c r="E717" s="12" t="s">
        <v>9</v>
      </c>
      <c r="F717" s="13">
        <v>36</v>
      </c>
      <c r="G717" s="12" t="s">
        <v>21</v>
      </c>
    </row>
    <row r="718" spans="3:7" ht="15" thickBot="1" x14ac:dyDescent="0.35">
      <c r="C718" s="10">
        <v>43106</v>
      </c>
      <c r="D718" s="11">
        <v>0.69180555555555545</v>
      </c>
      <c r="E718" s="12" t="s">
        <v>9</v>
      </c>
      <c r="F718" s="13">
        <v>47</v>
      </c>
      <c r="G718" s="12" t="s">
        <v>10</v>
      </c>
    </row>
    <row r="719" spans="3:7" ht="15" thickBot="1" x14ac:dyDescent="0.35">
      <c r="C719" s="10">
        <v>43106</v>
      </c>
      <c r="D719" s="11">
        <v>0.69451388888888888</v>
      </c>
      <c r="E719" s="12" t="s">
        <v>9</v>
      </c>
      <c r="F719" s="13">
        <v>63</v>
      </c>
      <c r="G719" s="12" t="s">
        <v>10</v>
      </c>
    </row>
    <row r="720" spans="3:7" ht="15" thickBot="1" x14ac:dyDescent="0.35">
      <c r="C720" s="10">
        <v>43106</v>
      </c>
      <c r="D720" s="11">
        <v>0.69922453703703702</v>
      </c>
      <c r="E720" s="12" t="s">
        <v>9</v>
      </c>
      <c r="F720" s="13">
        <v>38</v>
      </c>
      <c r="G720" s="12" t="s">
        <v>21</v>
      </c>
    </row>
    <row r="721" spans="3:7" ht="15" thickBot="1" x14ac:dyDescent="0.35">
      <c r="C721" s="10">
        <v>43106</v>
      </c>
      <c r="D721" s="11">
        <v>0.6993287037037037</v>
      </c>
      <c r="E721" s="12" t="s">
        <v>9</v>
      </c>
      <c r="F721" s="13">
        <v>29</v>
      </c>
      <c r="G721" s="12" t="s">
        <v>21</v>
      </c>
    </row>
    <row r="722" spans="3:7" ht="15" thickBot="1" x14ac:dyDescent="0.35">
      <c r="C722" s="10">
        <v>43106</v>
      </c>
      <c r="D722" s="11">
        <v>0.7003935185185185</v>
      </c>
      <c r="E722" s="12" t="s">
        <v>9</v>
      </c>
      <c r="F722" s="13">
        <v>43</v>
      </c>
      <c r="G722" s="12" t="s">
        <v>10</v>
      </c>
    </row>
    <row r="723" spans="3:7" ht="15" thickBot="1" x14ac:dyDescent="0.35">
      <c r="C723" s="10">
        <v>43106</v>
      </c>
      <c r="D723" s="11">
        <v>0.70062500000000005</v>
      </c>
      <c r="E723" s="12" t="s">
        <v>9</v>
      </c>
      <c r="F723" s="13">
        <v>61</v>
      </c>
      <c r="G723" s="12" t="s">
        <v>21</v>
      </c>
    </row>
    <row r="724" spans="3:7" ht="15" thickBot="1" x14ac:dyDescent="0.35">
      <c r="C724" s="10">
        <v>43106</v>
      </c>
      <c r="D724" s="11">
        <v>0.70158564814814817</v>
      </c>
      <c r="E724" s="12" t="s">
        <v>9</v>
      </c>
      <c r="F724" s="13">
        <v>58</v>
      </c>
      <c r="G724" s="12" t="s">
        <v>10</v>
      </c>
    </row>
    <row r="725" spans="3:7" ht="15" thickBot="1" x14ac:dyDescent="0.35">
      <c r="C725" s="10">
        <v>43106</v>
      </c>
      <c r="D725" s="11">
        <v>0.70248842592592586</v>
      </c>
      <c r="E725" s="12" t="s">
        <v>9</v>
      </c>
      <c r="F725" s="13">
        <v>37</v>
      </c>
      <c r="G725" s="12" t="s">
        <v>21</v>
      </c>
    </row>
    <row r="726" spans="3:7" ht="15" thickBot="1" x14ac:dyDescent="0.35">
      <c r="C726" s="10">
        <v>43106</v>
      </c>
      <c r="D726" s="11">
        <v>0.70306712962962958</v>
      </c>
      <c r="E726" s="12" t="s">
        <v>9</v>
      </c>
      <c r="F726" s="13">
        <v>25</v>
      </c>
      <c r="G726" s="12" t="s">
        <v>21</v>
      </c>
    </row>
    <row r="727" spans="3:7" ht="15" thickBot="1" x14ac:dyDescent="0.35">
      <c r="C727" s="10">
        <v>43106</v>
      </c>
      <c r="D727" s="11">
        <v>0.70307870370370373</v>
      </c>
      <c r="E727" s="12" t="s">
        <v>9</v>
      </c>
      <c r="F727" s="13">
        <v>20</v>
      </c>
      <c r="G727" s="12" t="s">
        <v>21</v>
      </c>
    </row>
    <row r="728" spans="3:7" ht="15" thickBot="1" x14ac:dyDescent="0.35">
      <c r="C728" s="10">
        <v>43106</v>
      </c>
      <c r="D728" s="11">
        <v>0.7053356481481482</v>
      </c>
      <c r="E728" s="12" t="s">
        <v>9</v>
      </c>
      <c r="F728" s="13">
        <v>39</v>
      </c>
      <c r="G728" s="12" t="s">
        <v>21</v>
      </c>
    </row>
    <row r="729" spans="3:7" ht="15" thickBot="1" x14ac:dyDescent="0.35">
      <c r="C729" s="10">
        <v>43106</v>
      </c>
      <c r="D729" s="11">
        <v>0.70606481481481476</v>
      </c>
      <c r="E729" s="12" t="s">
        <v>9</v>
      </c>
      <c r="F729" s="13">
        <v>50</v>
      </c>
      <c r="G729" s="12" t="s">
        <v>21</v>
      </c>
    </row>
    <row r="730" spans="3:7" ht="15" thickBot="1" x14ac:dyDescent="0.35">
      <c r="C730" s="10">
        <v>43106</v>
      </c>
      <c r="D730" s="11">
        <v>0.7084259259259259</v>
      </c>
      <c r="E730" s="12" t="s">
        <v>9</v>
      </c>
      <c r="F730" s="13">
        <v>50</v>
      </c>
      <c r="G730" s="12" t="s">
        <v>10</v>
      </c>
    </row>
    <row r="731" spans="3:7" ht="15" thickBot="1" x14ac:dyDescent="0.35">
      <c r="C731" s="10">
        <v>43106</v>
      </c>
      <c r="D731" s="11">
        <v>0.70876157407407403</v>
      </c>
      <c r="E731" s="12" t="s">
        <v>9</v>
      </c>
      <c r="F731" s="13">
        <v>34</v>
      </c>
      <c r="G731" s="12" t="s">
        <v>21</v>
      </c>
    </row>
    <row r="732" spans="3:7" ht="15" thickBot="1" x14ac:dyDescent="0.35">
      <c r="C732" s="10">
        <v>43106</v>
      </c>
      <c r="D732" s="11">
        <v>0.7088078703703703</v>
      </c>
      <c r="E732" s="12" t="s">
        <v>9</v>
      </c>
      <c r="F732" s="13">
        <v>49</v>
      </c>
      <c r="G732" s="12" t="s">
        <v>10</v>
      </c>
    </row>
    <row r="733" spans="3:7" ht="15" thickBot="1" x14ac:dyDescent="0.35">
      <c r="C733" s="10">
        <v>43106</v>
      </c>
      <c r="D733" s="11">
        <v>0.70964120370370365</v>
      </c>
      <c r="E733" s="12" t="s">
        <v>9</v>
      </c>
      <c r="F733" s="13">
        <v>44</v>
      </c>
      <c r="G733" s="12" t="s">
        <v>10</v>
      </c>
    </row>
    <row r="734" spans="3:7" ht="15" thickBot="1" x14ac:dyDescent="0.35">
      <c r="C734" s="10">
        <v>43106</v>
      </c>
      <c r="D734" s="11">
        <v>0.70980324074074075</v>
      </c>
      <c r="E734" s="12" t="s">
        <v>9</v>
      </c>
      <c r="F734" s="13">
        <v>57</v>
      </c>
      <c r="G734" s="12" t="s">
        <v>21</v>
      </c>
    </row>
    <row r="735" spans="3:7" ht="15" thickBot="1" x14ac:dyDescent="0.35">
      <c r="C735" s="10">
        <v>43106</v>
      </c>
      <c r="D735" s="11">
        <v>0.71057870370370368</v>
      </c>
      <c r="E735" s="12" t="s">
        <v>9</v>
      </c>
      <c r="F735" s="13">
        <v>38</v>
      </c>
      <c r="G735" s="12" t="s">
        <v>21</v>
      </c>
    </row>
    <row r="736" spans="3:7" ht="15" thickBot="1" x14ac:dyDescent="0.35">
      <c r="C736" s="10">
        <v>43106</v>
      </c>
      <c r="D736" s="11">
        <v>0.71126157407407409</v>
      </c>
      <c r="E736" s="12" t="s">
        <v>9</v>
      </c>
      <c r="F736" s="13">
        <v>30</v>
      </c>
      <c r="G736" s="12" t="s">
        <v>21</v>
      </c>
    </row>
    <row r="737" spans="3:7" ht="15" thickBot="1" x14ac:dyDescent="0.35">
      <c r="C737" s="10">
        <v>43106</v>
      </c>
      <c r="D737" s="11">
        <v>0.71225694444444443</v>
      </c>
      <c r="E737" s="12" t="s">
        <v>9</v>
      </c>
      <c r="F737" s="13">
        <v>46</v>
      </c>
      <c r="G737" s="12" t="s">
        <v>21</v>
      </c>
    </row>
    <row r="738" spans="3:7" ht="15" thickBot="1" x14ac:dyDescent="0.35">
      <c r="C738" s="10">
        <v>43106</v>
      </c>
      <c r="D738" s="11">
        <v>0.71460648148148154</v>
      </c>
      <c r="E738" s="12" t="s">
        <v>9</v>
      </c>
      <c r="F738" s="13">
        <v>38</v>
      </c>
      <c r="G738" s="12" t="s">
        <v>21</v>
      </c>
    </row>
    <row r="739" spans="3:7" ht="15" thickBot="1" x14ac:dyDescent="0.35">
      <c r="C739" s="10">
        <v>43106</v>
      </c>
      <c r="D739" s="11">
        <v>0.71467592592592588</v>
      </c>
      <c r="E739" s="12" t="s">
        <v>9</v>
      </c>
      <c r="F739" s="13">
        <v>49</v>
      </c>
      <c r="G739" s="12" t="s">
        <v>10</v>
      </c>
    </row>
    <row r="740" spans="3:7" ht="15" thickBot="1" x14ac:dyDescent="0.35">
      <c r="C740" s="10">
        <v>43106</v>
      </c>
      <c r="D740" s="11">
        <v>0.71493055555555562</v>
      </c>
      <c r="E740" s="12" t="s">
        <v>9</v>
      </c>
      <c r="F740" s="13">
        <v>31</v>
      </c>
      <c r="G740" s="12" t="s">
        <v>21</v>
      </c>
    </row>
    <row r="741" spans="3:7" ht="15" thickBot="1" x14ac:dyDescent="0.35">
      <c r="C741" s="10">
        <v>43106</v>
      </c>
      <c r="D741" s="11">
        <v>0.71520833333333333</v>
      </c>
      <c r="E741" s="12" t="s">
        <v>9</v>
      </c>
      <c r="F741" s="13">
        <v>38</v>
      </c>
      <c r="G741" s="12" t="s">
        <v>21</v>
      </c>
    </row>
    <row r="742" spans="3:7" ht="15" thickBot="1" x14ac:dyDescent="0.35">
      <c r="C742" s="10">
        <v>43106</v>
      </c>
      <c r="D742" s="11">
        <v>0.7166203703703703</v>
      </c>
      <c r="E742" s="12" t="s">
        <v>9</v>
      </c>
      <c r="F742" s="13">
        <v>45</v>
      </c>
      <c r="G742" s="12" t="s">
        <v>10</v>
      </c>
    </row>
    <row r="743" spans="3:7" ht="15" thickBot="1" x14ac:dyDescent="0.35">
      <c r="C743" s="10">
        <v>43106</v>
      </c>
      <c r="D743" s="11">
        <v>0.71752314814814822</v>
      </c>
      <c r="E743" s="12" t="s">
        <v>9</v>
      </c>
      <c r="F743" s="13">
        <v>54</v>
      </c>
      <c r="G743" s="12" t="s">
        <v>10</v>
      </c>
    </row>
    <row r="744" spans="3:7" ht="15" thickBot="1" x14ac:dyDescent="0.35">
      <c r="C744" s="10">
        <v>43106</v>
      </c>
      <c r="D744" s="11">
        <v>0.71995370370370371</v>
      </c>
      <c r="E744" s="12" t="s">
        <v>9</v>
      </c>
      <c r="F744" s="13">
        <v>49</v>
      </c>
      <c r="G744" s="12" t="s">
        <v>21</v>
      </c>
    </row>
    <row r="745" spans="3:7" ht="15" thickBot="1" x14ac:dyDescent="0.35">
      <c r="C745" s="10">
        <v>43106</v>
      </c>
      <c r="D745" s="11">
        <v>0.72010416666666666</v>
      </c>
      <c r="E745" s="12" t="s">
        <v>9</v>
      </c>
      <c r="F745" s="13">
        <v>41</v>
      </c>
      <c r="G745" s="12" t="s">
        <v>10</v>
      </c>
    </row>
    <row r="746" spans="3:7" ht="15" thickBot="1" x14ac:dyDescent="0.35">
      <c r="C746" s="10">
        <v>43106</v>
      </c>
      <c r="D746" s="11">
        <v>0.72048611111111116</v>
      </c>
      <c r="E746" s="12" t="s">
        <v>9</v>
      </c>
      <c r="F746" s="13">
        <v>39</v>
      </c>
      <c r="G746" s="12" t="s">
        <v>10</v>
      </c>
    </row>
    <row r="747" spans="3:7" ht="15" thickBot="1" x14ac:dyDescent="0.35">
      <c r="C747" s="10">
        <v>43106</v>
      </c>
      <c r="D747" s="11">
        <v>0.7238310185185185</v>
      </c>
      <c r="E747" s="12" t="s">
        <v>9</v>
      </c>
      <c r="F747" s="13">
        <v>52</v>
      </c>
      <c r="G747" s="12" t="s">
        <v>10</v>
      </c>
    </row>
    <row r="748" spans="3:7" ht="15" thickBot="1" x14ac:dyDescent="0.35">
      <c r="C748" s="10">
        <v>43106</v>
      </c>
      <c r="D748" s="11">
        <v>0.72391203703703699</v>
      </c>
      <c r="E748" s="12" t="s">
        <v>9</v>
      </c>
      <c r="F748" s="13">
        <v>33</v>
      </c>
      <c r="G748" s="12" t="s">
        <v>10</v>
      </c>
    </row>
    <row r="749" spans="3:7" ht="15" thickBot="1" x14ac:dyDescent="0.35">
      <c r="C749" s="10">
        <v>43106</v>
      </c>
      <c r="D749" s="11">
        <v>0.72537037037037033</v>
      </c>
      <c r="E749" s="12" t="s">
        <v>9</v>
      </c>
      <c r="F749" s="13">
        <v>42</v>
      </c>
      <c r="G749" s="12" t="s">
        <v>21</v>
      </c>
    </row>
    <row r="750" spans="3:7" ht="15" thickBot="1" x14ac:dyDescent="0.35">
      <c r="C750" s="10">
        <v>43106</v>
      </c>
      <c r="D750" s="11">
        <v>0.72636574074074067</v>
      </c>
      <c r="E750" s="12" t="s">
        <v>9</v>
      </c>
      <c r="F750" s="13">
        <v>29</v>
      </c>
      <c r="G750" s="12" t="s">
        <v>10</v>
      </c>
    </row>
    <row r="751" spans="3:7" ht="15" thickBot="1" x14ac:dyDescent="0.35">
      <c r="C751" s="10">
        <v>43106</v>
      </c>
      <c r="D751" s="11">
        <v>0.72660879629629627</v>
      </c>
      <c r="E751" s="12" t="s">
        <v>9</v>
      </c>
      <c r="F751" s="13">
        <v>39</v>
      </c>
      <c r="G751" s="12" t="s">
        <v>21</v>
      </c>
    </row>
    <row r="752" spans="3:7" ht="15" thickBot="1" x14ac:dyDescent="0.35">
      <c r="C752" s="10">
        <v>43106</v>
      </c>
      <c r="D752" s="11">
        <v>0.72925925925925927</v>
      </c>
      <c r="E752" s="12" t="s">
        <v>9</v>
      </c>
      <c r="F752" s="13">
        <v>42</v>
      </c>
      <c r="G752" s="12" t="s">
        <v>21</v>
      </c>
    </row>
    <row r="753" spans="3:7" ht="15" thickBot="1" x14ac:dyDescent="0.35">
      <c r="C753" s="10">
        <v>43106</v>
      </c>
      <c r="D753" s="11">
        <v>0.72936342592592596</v>
      </c>
      <c r="E753" s="12" t="s">
        <v>9</v>
      </c>
      <c r="F753" s="13">
        <v>33</v>
      </c>
      <c r="G753" s="12" t="s">
        <v>21</v>
      </c>
    </row>
    <row r="754" spans="3:7" ht="15" thickBot="1" x14ac:dyDescent="0.35">
      <c r="C754" s="10">
        <v>43106</v>
      </c>
      <c r="D754" s="11">
        <v>0.73325231481481479</v>
      </c>
      <c r="E754" s="12" t="s">
        <v>9</v>
      </c>
      <c r="F754" s="13">
        <v>56</v>
      </c>
      <c r="G754" s="12" t="s">
        <v>10</v>
      </c>
    </row>
    <row r="755" spans="3:7" ht="15" thickBot="1" x14ac:dyDescent="0.35">
      <c r="C755" s="10">
        <v>43106</v>
      </c>
      <c r="D755" s="11">
        <v>0.73553240740740744</v>
      </c>
      <c r="E755" s="12" t="s">
        <v>9</v>
      </c>
      <c r="F755" s="13">
        <v>44</v>
      </c>
      <c r="G755" s="12" t="s">
        <v>21</v>
      </c>
    </row>
    <row r="756" spans="3:7" ht="15" thickBot="1" x14ac:dyDescent="0.35">
      <c r="C756" s="10">
        <v>43106</v>
      </c>
      <c r="D756" s="11">
        <v>0.73758101851851843</v>
      </c>
      <c r="E756" s="12" t="s">
        <v>9</v>
      </c>
      <c r="F756" s="13">
        <v>53</v>
      </c>
      <c r="G756" s="12" t="s">
        <v>21</v>
      </c>
    </row>
    <row r="757" spans="3:7" ht="15" thickBot="1" x14ac:dyDescent="0.35">
      <c r="C757" s="10">
        <v>43106</v>
      </c>
      <c r="D757" s="11">
        <v>0.73766203703703714</v>
      </c>
      <c r="E757" s="12" t="s">
        <v>9</v>
      </c>
      <c r="F757" s="13">
        <v>50</v>
      </c>
      <c r="G757" s="12" t="s">
        <v>21</v>
      </c>
    </row>
    <row r="758" spans="3:7" ht="15" thickBot="1" x14ac:dyDescent="0.35">
      <c r="C758" s="10">
        <v>43106</v>
      </c>
      <c r="D758" s="11">
        <v>0.73771990740740734</v>
      </c>
      <c r="E758" s="12" t="s">
        <v>9</v>
      </c>
      <c r="F758" s="13">
        <v>34</v>
      </c>
      <c r="G758" s="12" t="s">
        <v>10</v>
      </c>
    </row>
    <row r="759" spans="3:7" ht="15" thickBot="1" x14ac:dyDescent="0.35">
      <c r="C759" s="10">
        <v>43106</v>
      </c>
      <c r="D759" s="11">
        <v>0.73821759259259256</v>
      </c>
      <c r="E759" s="12" t="s">
        <v>9</v>
      </c>
      <c r="F759" s="13">
        <v>45</v>
      </c>
      <c r="G759" s="12" t="s">
        <v>10</v>
      </c>
    </row>
    <row r="760" spans="3:7" ht="15" thickBot="1" x14ac:dyDescent="0.35">
      <c r="C760" s="10">
        <v>43106</v>
      </c>
      <c r="D760" s="11">
        <v>0.73973379629629632</v>
      </c>
      <c r="E760" s="12" t="s">
        <v>9</v>
      </c>
      <c r="F760" s="13">
        <v>44</v>
      </c>
      <c r="G760" s="12" t="s">
        <v>21</v>
      </c>
    </row>
    <row r="761" spans="3:7" ht="15" thickBot="1" x14ac:dyDescent="0.35">
      <c r="C761" s="10">
        <v>43106</v>
      </c>
      <c r="D761" s="11">
        <v>0.73981481481481481</v>
      </c>
      <c r="E761" s="12" t="s">
        <v>9</v>
      </c>
      <c r="F761" s="13">
        <v>56</v>
      </c>
      <c r="G761" s="12" t="s">
        <v>10</v>
      </c>
    </row>
    <row r="762" spans="3:7" ht="15" thickBot="1" x14ac:dyDescent="0.35">
      <c r="C762" s="10">
        <v>43106</v>
      </c>
      <c r="D762" s="11">
        <v>0.74245370370370367</v>
      </c>
      <c r="E762" s="12" t="s">
        <v>9</v>
      </c>
      <c r="F762" s="13">
        <v>43</v>
      </c>
      <c r="G762" s="12" t="s">
        <v>10</v>
      </c>
    </row>
    <row r="763" spans="3:7" ht="15" thickBot="1" x14ac:dyDescent="0.35">
      <c r="C763" s="10">
        <v>43106</v>
      </c>
      <c r="D763" s="11">
        <v>0.74276620370370372</v>
      </c>
      <c r="E763" s="12" t="s">
        <v>9</v>
      </c>
      <c r="F763" s="13">
        <v>48</v>
      </c>
      <c r="G763" s="12" t="s">
        <v>21</v>
      </c>
    </row>
    <row r="764" spans="3:7" ht="15" thickBot="1" x14ac:dyDescent="0.35">
      <c r="C764" s="10">
        <v>43106</v>
      </c>
      <c r="D764" s="11">
        <v>0.744074074074074</v>
      </c>
      <c r="E764" s="12" t="s">
        <v>9</v>
      </c>
      <c r="F764" s="13">
        <v>46</v>
      </c>
      <c r="G764" s="12" t="s">
        <v>21</v>
      </c>
    </row>
    <row r="765" spans="3:7" ht="15" thickBot="1" x14ac:dyDescent="0.35">
      <c r="C765" s="10">
        <v>43106</v>
      </c>
      <c r="D765" s="11">
        <v>0.74474537037037036</v>
      </c>
      <c r="E765" s="12" t="s">
        <v>9</v>
      </c>
      <c r="F765" s="13">
        <v>48</v>
      </c>
      <c r="G765" s="12" t="s">
        <v>21</v>
      </c>
    </row>
    <row r="766" spans="3:7" ht="15" thickBot="1" x14ac:dyDescent="0.35">
      <c r="C766" s="10">
        <v>43106</v>
      </c>
      <c r="D766" s="11">
        <v>0.74603009259259256</v>
      </c>
      <c r="E766" s="12" t="s">
        <v>9</v>
      </c>
      <c r="F766" s="13">
        <v>30</v>
      </c>
      <c r="G766" s="12" t="s">
        <v>21</v>
      </c>
    </row>
    <row r="767" spans="3:7" ht="15" thickBot="1" x14ac:dyDescent="0.35">
      <c r="C767" s="10">
        <v>43106</v>
      </c>
      <c r="D767" s="11">
        <v>0.74657407407407417</v>
      </c>
      <c r="E767" s="12" t="s">
        <v>9</v>
      </c>
      <c r="F767" s="13">
        <v>49</v>
      </c>
      <c r="G767" s="12" t="s">
        <v>10</v>
      </c>
    </row>
    <row r="768" spans="3:7" ht="15" thickBot="1" x14ac:dyDescent="0.35">
      <c r="C768" s="10">
        <v>43106</v>
      </c>
      <c r="D768" s="11">
        <v>0.75384259259259256</v>
      </c>
      <c r="E768" s="12" t="s">
        <v>9</v>
      </c>
      <c r="F768" s="13">
        <v>47</v>
      </c>
      <c r="G768" s="12" t="s">
        <v>10</v>
      </c>
    </row>
    <row r="769" spans="3:7" ht="15" thickBot="1" x14ac:dyDescent="0.35">
      <c r="C769" s="10">
        <v>43106</v>
      </c>
      <c r="D769" s="11">
        <v>0.76337962962962969</v>
      </c>
      <c r="E769" s="12" t="s">
        <v>9</v>
      </c>
      <c r="F769" s="13">
        <v>42</v>
      </c>
      <c r="G769" s="12" t="s">
        <v>21</v>
      </c>
    </row>
    <row r="770" spans="3:7" ht="15" thickBot="1" x14ac:dyDescent="0.35">
      <c r="C770" s="10">
        <v>43106</v>
      </c>
      <c r="D770" s="11">
        <v>0.7634953703703703</v>
      </c>
      <c r="E770" s="12" t="s">
        <v>9</v>
      </c>
      <c r="F770" s="13">
        <v>34</v>
      </c>
      <c r="G770" s="12" t="s">
        <v>21</v>
      </c>
    </row>
    <row r="771" spans="3:7" ht="15" thickBot="1" x14ac:dyDescent="0.35">
      <c r="C771" s="10">
        <v>43106</v>
      </c>
      <c r="D771" s="11">
        <v>0.76711805555555557</v>
      </c>
      <c r="E771" s="12" t="s">
        <v>9</v>
      </c>
      <c r="F771" s="13">
        <v>48</v>
      </c>
      <c r="G771" s="12" t="s">
        <v>10</v>
      </c>
    </row>
    <row r="772" spans="3:7" ht="15" thickBot="1" x14ac:dyDescent="0.35">
      <c r="C772" s="10">
        <v>43106</v>
      </c>
      <c r="D772" s="11">
        <v>0.76894675925925926</v>
      </c>
      <c r="E772" s="12" t="s">
        <v>9</v>
      </c>
      <c r="F772" s="13">
        <v>36</v>
      </c>
      <c r="G772" s="12" t="s">
        <v>21</v>
      </c>
    </row>
    <row r="773" spans="3:7" ht="15" thickBot="1" x14ac:dyDescent="0.35">
      <c r="C773" s="10">
        <v>43106</v>
      </c>
      <c r="D773" s="11">
        <v>0.77127314814814818</v>
      </c>
      <c r="E773" s="12" t="s">
        <v>9</v>
      </c>
      <c r="F773" s="13">
        <v>42</v>
      </c>
      <c r="G773" s="12" t="s">
        <v>21</v>
      </c>
    </row>
    <row r="774" spans="3:7" ht="15" thickBot="1" x14ac:dyDescent="0.35">
      <c r="C774" s="10">
        <v>43106</v>
      </c>
      <c r="D774" s="11">
        <v>0.7739583333333333</v>
      </c>
      <c r="E774" s="12" t="s">
        <v>9</v>
      </c>
      <c r="F774" s="13">
        <v>40</v>
      </c>
      <c r="G774" s="12" t="s">
        <v>21</v>
      </c>
    </row>
    <row r="775" spans="3:7" ht="15" thickBot="1" x14ac:dyDescent="0.35">
      <c r="C775" s="10">
        <v>43106</v>
      </c>
      <c r="D775" s="11">
        <v>0.77607638888888886</v>
      </c>
      <c r="E775" s="12" t="s">
        <v>9</v>
      </c>
      <c r="F775" s="13">
        <v>41</v>
      </c>
      <c r="G775" s="12" t="s">
        <v>10</v>
      </c>
    </row>
    <row r="776" spans="3:7" ht="15" thickBot="1" x14ac:dyDescent="0.35">
      <c r="C776" s="10">
        <v>43106</v>
      </c>
      <c r="D776" s="11">
        <v>0.77659722222222216</v>
      </c>
      <c r="E776" s="12" t="s">
        <v>9</v>
      </c>
      <c r="F776" s="13">
        <v>42</v>
      </c>
      <c r="G776" s="12" t="s">
        <v>10</v>
      </c>
    </row>
    <row r="777" spans="3:7" ht="15" thickBot="1" x14ac:dyDescent="0.35">
      <c r="C777" s="10">
        <v>43106</v>
      </c>
      <c r="D777" s="11">
        <v>0.77668981481481481</v>
      </c>
      <c r="E777" s="12" t="s">
        <v>9</v>
      </c>
      <c r="F777" s="13">
        <v>43</v>
      </c>
      <c r="G777" s="12" t="s">
        <v>21</v>
      </c>
    </row>
    <row r="778" spans="3:7" ht="15" thickBot="1" x14ac:dyDescent="0.35">
      <c r="C778" s="10">
        <v>43106</v>
      </c>
      <c r="D778" s="11">
        <v>0.77770833333333333</v>
      </c>
      <c r="E778" s="12" t="s">
        <v>9</v>
      </c>
      <c r="F778" s="13">
        <v>44</v>
      </c>
      <c r="G778" s="12" t="s">
        <v>10</v>
      </c>
    </row>
    <row r="779" spans="3:7" ht="15" thickBot="1" x14ac:dyDescent="0.35">
      <c r="C779" s="10">
        <v>43106</v>
      </c>
      <c r="D779" s="11">
        <v>0.77943287037037035</v>
      </c>
      <c r="E779" s="12" t="s">
        <v>9</v>
      </c>
      <c r="F779" s="13">
        <v>48</v>
      </c>
      <c r="G779" s="12" t="s">
        <v>21</v>
      </c>
    </row>
    <row r="780" spans="3:7" ht="15" thickBot="1" x14ac:dyDescent="0.35">
      <c r="C780" s="10">
        <v>43106</v>
      </c>
      <c r="D780" s="11">
        <v>0.78214120370370377</v>
      </c>
      <c r="E780" s="12" t="s">
        <v>9</v>
      </c>
      <c r="F780" s="13">
        <v>37</v>
      </c>
      <c r="G780" s="12" t="s">
        <v>10</v>
      </c>
    </row>
    <row r="781" spans="3:7" ht="15" thickBot="1" x14ac:dyDescent="0.35">
      <c r="C781" s="10">
        <v>43106</v>
      </c>
      <c r="D781" s="11">
        <v>0.78237268518518521</v>
      </c>
      <c r="E781" s="12" t="s">
        <v>9</v>
      </c>
      <c r="F781" s="13">
        <v>49</v>
      </c>
      <c r="G781" s="12" t="s">
        <v>21</v>
      </c>
    </row>
    <row r="782" spans="3:7" ht="15" thickBot="1" x14ac:dyDescent="0.35">
      <c r="C782" s="10">
        <v>43106</v>
      </c>
      <c r="D782" s="11">
        <v>0.78378472222222229</v>
      </c>
      <c r="E782" s="12" t="s">
        <v>9</v>
      </c>
      <c r="F782" s="13">
        <v>27</v>
      </c>
      <c r="G782" s="12" t="s">
        <v>21</v>
      </c>
    </row>
    <row r="783" spans="3:7" ht="15" thickBot="1" x14ac:dyDescent="0.35">
      <c r="C783" s="10">
        <v>43106</v>
      </c>
      <c r="D783" s="11">
        <v>0.78753472222222232</v>
      </c>
      <c r="E783" s="12" t="s">
        <v>9</v>
      </c>
      <c r="F783" s="13">
        <v>54</v>
      </c>
      <c r="G783" s="12" t="s">
        <v>10</v>
      </c>
    </row>
    <row r="784" spans="3:7" ht="15" thickBot="1" x14ac:dyDescent="0.35">
      <c r="C784" s="10">
        <v>43106</v>
      </c>
      <c r="D784" s="11">
        <v>0.7876967592592593</v>
      </c>
      <c r="E784" s="12" t="s">
        <v>9</v>
      </c>
      <c r="F784" s="13">
        <v>37</v>
      </c>
      <c r="G784" s="12" t="s">
        <v>10</v>
      </c>
    </row>
    <row r="785" spans="3:7" ht="15" thickBot="1" x14ac:dyDescent="0.35">
      <c r="C785" s="10">
        <v>43106</v>
      </c>
      <c r="D785" s="11">
        <v>0.78956018518518523</v>
      </c>
      <c r="E785" s="12" t="s">
        <v>9</v>
      </c>
      <c r="F785" s="13">
        <v>59</v>
      </c>
      <c r="G785" s="12" t="s">
        <v>10</v>
      </c>
    </row>
    <row r="786" spans="3:7" ht="15" thickBot="1" x14ac:dyDescent="0.35">
      <c r="C786" s="10">
        <v>43106</v>
      </c>
      <c r="D786" s="11">
        <v>0.79020833333333329</v>
      </c>
      <c r="E786" s="12" t="s">
        <v>9</v>
      </c>
      <c r="F786" s="13">
        <v>35</v>
      </c>
      <c r="G786" s="12" t="s">
        <v>21</v>
      </c>
    </row>
    <row r="787" spans="3:7" ht="15" thickBot="1" x14ac:dyDescent="0.35">
      <c r="C787" s="10">
        <v>43106</v>
      </c>
      <c r="D787" s="11">
        <v>0.79081018518518509</v>
      </c>
      <c r="E787" s="12" t="s">
        <v>9</v>
      </c>
      <c r="F787" s="13">
        <v>38</v>
      </c>
      <c r="G787" s="12" t="s">
        <v>10</v>
      </c>
    </row>
    <row r="788" spans="3:7" ht="15" thickBot="1" x14ac:dyDescent="0.35">
      <c r="C788" s="10">
        <v>43106</v>
      </c>
      <c r="D788" s="11">
        <v>0.79259259259259263</v>
      </c>
      <c r="E788" s="12" t="s">
        <v>9</v>
      </c>
      <c r="F788" s="13">
        <v>36</v>
      </c>
      <c r="G788" s="12" t="s">
        <v>21</v>
      </c>
    </row>
    <row r="789" spans="3:7" ht="15" thickBot="1" x14ac:dyDescent="0.35">
      <c r="C789" s="10">
        <v>43106</v>
      </c>
      <c r="D789" s="11">
        <v>0.79287037037037045</v>
      </c>
      <c r="E789" s="12" t="s">
        <v>9</v>
      </c>
      <c r="F789" s="13">
        <v>26</v>
      </c>
      <c r="G789" s="12" t="s">
        <v>21</v>
      </c>
    </row>
    <row r="790" spans="3:7" ht="15" thickBot="1" x14ac:dyDescent="0.35">
      <c r="C790" s="10">
        <v>43106</v>
      </c>
      <c r="D790" s="11">
        <v>0.79408564814814808</v>
      </c>
      <c r="E790" s="12" t="s">
        <v>9</v>
      </c>
      <c r="F790" s="13">
        <v>44</v>
      </c>
      <c r="G790" s="12" t="s">
        <v>10</v>
      </c>
    </row>
    <row r="791" spans="3:7" ht="15" thickBot="1" x14ac:dyDescent="0.35">
      <c r="C791" s="10">
        <v>43106</v>
      </c>
      <c r="D791" s="11">
        <v>0.7944675925925927</v>
      </c>
      <c r="E791" s="12" t="s">
        <v>9</v>
      </c>
      <c r="F791" s="13">
        <v>38</v>
      </c>
      <c r="G791" s="12" t="s">
        <v>10</v>
      </c>
    </row>
    <row r="792" spans="3:7" ht="15" thickBot="1" x14ac:dyDescent="0.35">
      <c r="C792" s="10">
        <v>43106</v>
      </c>
      <c r="D792" s="11">
        <v>0.79450231481481481</v>
      </c>
      <c r="E792" s="12" t="s">
        <v>9</v>
      </c>
      <c r="F792" s="13">
        <v>32</v>
      </c>
      <c r="G792" s="12" t="s">
        <v>10</v>
      </c>
    </row>
    <row r="793" spans="3:7" ht="15" thickBot="1" x14ac:dyDescent="0.35">
      <c r="C793" s="10">
        <v>43106</v>
      </c>
      <c r="D793" s="11">
        <v>0.79640046296296296</v>
      </c>
      <c r="E793" s="12" t="s">
        <v>9</v>
      </c>
      <c r="F793" s="13">
        <v>17</v>
      </c>
      <c r="G793" s="12" t="s">
        <v>21</v>
      </c>
    </row>
    <row r="794" spans="3:7" ht="15" thickBot="1" x14ac:dyDescent="0.35">
      <c r="C794" s="10">
        <v>43106</v>
      </c>
      <c r="D794" s="11">
        <v>0.79952546296296301</v>
      </c>
      <c r="E794" s="12" t="s">
        <v>9</v>
      </c>
      <c r="F794" s="13">
        <v>33</v>
      </c>
      <c r="G794" s="12" t="s">
        <v>21</v>
      </c>
    </row>
    <row r="795" spans="3:7" ht="15" thickBot="1" x14ac:dyDescent="0.35">
      <c r="C795" s="10">
        <v>43106</v>
      </c>
      <c r="D795" s="11">
        <v>0.80086805555555562</v>
      </c>
      <c r="E795" s="12" t="s">
        <v>9</v>
      </c>
      <c r="F795" s="13">
        <v>53</v>
      </c>
      <c r="G795" s="12" t="s">
        <v>10</v>
      </c>
    </row>
    <row r="796" spans="3:7" ht="15" thickBot="1" x14ac:dyDescent="0.35">
      <c r="C796" s="10">
        <v>43106</v>
      </c>
      <c r="D796" s="11">
        <v>0.80435185185185187</v>
      </c>
      <c r="E796" s="12" t="s">
        <v>9</v>
      </c>
      <c r="F796" s="13">
        <v>47</v>
      </c>
      <c r="G796" s="12" t="s">
        <v>10</v>
      </c>
    </row>
    <row r="797" spans="3:7" ht="15" thickBot="1" x14ac:dyDescent="0.35">
      <c r="C797" s="10">
        <v>43106</v>
      </c>
      <c r="D797" s="11">
        <v>0.80952546296296291</v>
      </c>
      <c r="E797" s="12" t="s">
        <v>9</v>
      </c>
      <c r="F797" s="13">
        <v>42</v>
      </c>
      <c r="G797" s="12" t="s">
        <v>10</v>
      </c>
    </row>
    <row r="798" spans="3:7" ht="15" thickBot="1" x14ac:dyDescent="0.35">
      <c r="C798" s="10">
        <v>43106</v>
      </c>
      <c r="D798" s="11">
        <v>0.80981481481481488</v>
      </c>
      <c r="E798" s="12" t="s">
        <v>9</v>
      </c>
      <c r="F798" s="13">
        <v>36</v>
      </c>
      <c r="G798" s="12" t="s">
        <v>10</v>
      </c>
    </row>
    <row r="799" spans="3:7" ht="15" thickBot="1" x14ac:dyDescent="0.35">
      <c r="C799" s="10">
        <v>43106</v>
      </c>
      <c r="D799" s="11">
        <v>0.81086805555555552</v>
      </c>
      <c r="E799" s="12" t="s">
        <v>9</v>
      </c>
      <c r="F799" s="13">
        <v>48</v>
      </c>
      <c r="G799" s="12" t="s">
        <v>21</v>
      </c>
    </row>
    <row r="800" spans="3:7" ht="15" thickBot="1" x14ac:dyDescent="0.35">
      <c r="C800" s="10">
        <v>43106</v>
      </c>
      <c r="D800" s="11">
        <v>0.81217592592592591</v>
      </c>
      <c r="E800" s="12" t="s">
        <v>9</v>
      </c>
      <c r="F800" s="13">
        <v>52</v>
      </c>
      <c r="G800" s="12" t="s">
        <v>10</v>
      </c>
    </row>
    <row r="801" spans="3:7" ht="15" thickBot="1" x14ac:dyDescent="0.35">
      <c r="C801" s="10">
        <v>43106</v>
      </c>
      <c r="D801" s="11">
        <v>0.81554398148148144</v>
      </c>
      <c r="E801" s="12" t="s">
        <v>9</v>
      </c>
      <c r="F801" s="13">
        <v>46</v>
      </c>
      <c r="G801" s="12" t="s">
        <v>21</v>
      </c>
    </row>
    <row r="802" spans="3:7" ht="15" thickBot="1" x14ac:dyDescent="0.35">
      <c r="C802" s="10">
        <v>43106</v>
      </c>
      <c r="D802" s="11">
        <v>0.81562499999999993</v>
      </c>
      <c r="E802" s="12" t="s">
        <v>9</v>
      </c>
      <c r="F802" s="13">
        <v>42</v>
      </c>
      <c r="G802" s="12" t="s">
        <v>21</v>
      </c>
    </row>
    <row r="803" spans="3:7" ht="15" thickBot="1" x14ac:dyDescent="0.35">
      <c r="C803" s="10">
        <v>43106</v>
      </c>
      <c r="D803" s="11">
        <v>0.81614583333333324</v>
      </c>
      <c r="E803" s="12" t="s">
        <v>9</v>
      </c>
      <c r="F803" s="13">
        <v>38</v>
      </c>
      <c r="G803" s="12" t="s">
        <v>21</v>
      </c>
    </row>
    <row r="804" spans="3:7" ht="15" thickBot="1" x14ac:dyDescent="0.35">
      <c r="C804" s="10">
        <v>43106</v>
      </c>
      <c r="D804" s="11">
        <v>0.81799768518518512</v>
      </c>
      <c r="E804" s="12" t="s">
        <v>9</v>
      </c>
      <c r="F804" s="13">
        <v>45</v>
      </c>
      <c r="G804" s="12" t="s">
        <v>21</v>
      </c>
    </row>
    <row r="805" spans="3:7" ht="15" thickBot="1" x14ac:dyDescent="0.35">
      <c r="C805" s="10">
        <v>43106</v>
      </c>
      <c r="D805" s="11">
        <v>0.81991898148148146</v>
      </c>
      <c r="E805" s="12" t="s">
        <v>9</v>
      </c>
      <c r="F805" s="13">
        <v>28</v>
      </c>
      <c r="G805" s="12" t="s">
        <v>10</v>
      </c>
    </row>
    <row r="806" spans="3:7" ht="15" thickBot="1" x14ac:dyDescent="0.35">
      <c r="C806" s="10">
        <v>43106</v>
      </c>
      <c r="D806" s="11">
        <v>0.81998842592592591</v>
      </c>
      <c r="E806" s="12" t="s">
        <v>9</v>
      </c>
      <c r="F806" s="13">
        <v>33</v>
      </c>
      <c r="G806" s="12" t="s">
        <v>10</v>
      </c>
    </row>
    <row r="807" spans="3:7" ht="15" thickBot="1" x14ac:dyDescent="0.35">
      <c r="C807" s="10">
        <v>43106</v>
      </c>
      <c r="D807" s="11">
        <v>0.82344907407407408</v>
      </c>
      <c r="E807" s="12" t="s">
        <v>9</v>
      </c>
      <c r="F807" s="13">
        <v>43</v>
      </c>
      <c r="G807" s="12" t="s">
        <v>21</v>
      </c>
    </row>
    <row r="808" spans="3:7" ht="15" thickBot="1" x14ac:dyDescent="0.35">
      <c r="C808" s="10">
        <v>43106</v>
      </c>
      <c r="D808" s="11">
        <v>0.82487268518518519</v>
      </c>
      <c r="E808" s="12" t="s">
        <v>9</v>
      </c>
      <c r="F808" s="13">
        <v>69</v>
      </c>
      <c r="G808" s="12" t="s">
        <v>10</v>
      </c>
    </row>
    <row r="809" spans="3:7" ht="15" thickBot="1" x14ac:dyDescent="0.35">
      <c r="C809" s="10">
        <v>43106</v>
      </c>
      <c r="D809" s="11">
        <v>0.82570601851851855</v>
      </c>
      <c r="E809" s="12" t="s">
        <v>9</v>
      </c>
      <c r="F809" s="13">
        <v>43</v>
      </c>
      <c r="G809" s="12" t="s">
        <v>21</v>
      </c>
    </row>
    <row r="810" spans="3:7" ht="15" thickBot="1" x14ac:dyDescent="0.35">
      <c r="C810" s="10">
        <v>43106</v>
      </c>
      <c r="D810" s="11">
        <v>0.82579861111111119</v>
      </c>
      <c r="E810" s="12" t="s">
        <v>9</v>
      </c>
      <c r="F810" s="13">
        <v>34</v>
      </c>
      <c r="G810" s="12" t="s">
        <v>21</v>
      </c>
    </row>
    <row r="811" spans="3:7" ht="15" thickBot="1" x14ac:dyDescent="0.35">
      <c r="C811" s="10">
        <v>43106</v>
      </c>
      <c r="D811" s="11">
        <v>0.82725694444444453</v>
      </c>
      <c r="E811" s="12" t="s">
        <v>9</v>
      </c>
      <c r="F811" s="13">
        <v>31</v>
      </c>
      <c r="G811" s="12" t="s">
        <v>21</v>
      </c>
    </row>
    <row r="812" spans="3:7" ht="15" thickBot="1" x14ac:dyDescent="0.35">
      <c r="C812" s="10">
        <v>43106</v>
      </c>
      <c r="D812" s="11">
        <v>0.82762731481481477</v>
      </c>
      <c r="E812" s="12" t="s">
        <v>9</v>
      </c>
      <c r="F812" s="13">
        <v>48</v>
      </c>
      <c r="G812" s="12" t="s">
        <v>10</v>
      </c>
    </row>
    <row r="813" spans="3:7" ht="15" thickBot="1" x14ac:dyDescent="0.35">
      <c r="C813" s="10">
        <v>43106</v>
      </c>
      <c r="D813" s="11">
        <v>0.82781249999999995</v>
      </c>
      <c r="E813" s="12" t="s">
        <v>9</v>
      </c>
      <c r="F813" s="13">
        <v>38</v>
      </c>
      <c r="G813" s="12" t="s">
        <v>21</v>
      </c>
    </row>
    <row r="814" spans="3:7" ht="15" thickBot="1" x14ac:dyDescent="0.35">
      <c r="C814" s="10">
        <v>43106</v>
      </c>
      <c r="D814" s="11">
        <v>0.82813657407407415</v>
      </c>
      <c r="E814" s="12" t="s">
        <v>9</v>
      </c>
      <c r="F814" s="13">
        <v>14</v>
      </c>
      <c r="G814" s="12" t="s">
        <v>21</v>
      </c>
    </row>
    <row r="815" spans="3:7" ht="15" thickBot="1" x14ac:dyDescent="0.35">
      <c r="C815" s="10">
        <v>43106</v>
      </c>
      <c r="D815" s="11">
        <v>0.83255787037037043</v>
      </c>
      <c r="E815" s="12" t="s">
        <v>9</v>
      </c>
      <c r="F815" s="13">
        <v>34</v>
      </c>
      <c r="G815" s="12" t="s">
        <v>21</v>
      </c>
    </row>
    <row r="816" spans="3:7" ht="15" thickBot="1" x14ac:dyDescent="0.35">
      <c r="C816" s="10">
        <v>43106</v>
      </c>
      <c r="D816" s="11">
        <v>0.83394675925925921</v>
      </c>
      <c r="E816" s="12" t="s">
        <v>9</v>
      </c>
      <c r="F816" s="13">
        <v>44</v>
      </c>
      <c r="G816" s="12" t="s">
        <v>21</v>
      </c>
    </row>
    <row r="817" spans="3:7" ht="15" thickBot="1" x14ac:dyDescent="0.35">
      <c r="C817" s="10">
        <v>43106</v>
      </c>
      <c r="D817" s="11">
        <v>0.83733796296296292</v>
      </c>
      <c r="E817" s="12" t="s">
        <v>9</v>
      </c>
      <c r="F817" s="13">
        <v>21</v>
      </c>
      <c r="G817" s="12" t="s">
        <v>10</v>
      </c>
    </row>
    <row r="818" spans="3:7" ht="15" thickBot="1" x14ac:dyDescent="0.35">
      <c r="C818" s="10">
        <v>43106</v>
      </c>
      <c r="D818" s="11">
        <v>0.84260416666666671</v>
      </c>
      <c r="E818" s="12" t="s">
        <v>9</v>
      </c>
      <c r="F818" s="13">
        <v>37</v>
      </c>
      <c r="G818" s="12" t="s">
        <v>10</v>
      </c>
    </row>
    <row r="819" spans="3:7" ht="15" thickBot="1" x14ac:dyDescent="0.35">
      <c r="C819" s="10">
        <v>43106</v>
      </c>
      <c r="D819" s="11">
        <v>0.84929398148148139</v>
      </c>
      <c r="E819" s="12" t="s">
        <v>9</v>
      </c>
      <c r="F819" s="13">
        <v>30</v>
      </c>
      <c r="G819" s="12" t="s">
        <v>10</v>
      </c>
    </row>
    <row r="820" spans="3:7" ht="15" thickBot="1" x14ac:dyDescent="0.35">
      <c r="C820" s="10">
        <v>43106</v>
      </c>
      <c r="D820" s="11">
        <v>0.85201388888888896</v>
      </c>
      <c r="E820" s="12" t="s">
        <v>9</v>
      </c>
      <c r="F820" s="13">
        <v>43</v>
      </c>
      <c r="G820" s="12" t="s">
        <v>21</v>
      </c>
    </row>
    <row r="821" spans="3:7" ht="15" thickBot="1" x14ac:dyDescent="0.35">
      <c r="C821" s="10">
        <v>43106</v>
      </c>
      <c r="D821" s="11">
        <v>0.85206018518518523</v>
      </c>
      <c r="E821" s="12" t="s">
        <v>9</v>
      </c>
      <c r="F821" s="13">
        <v>54</v>
      </c>
      <c r="G821" s="12" t="s">
        <v>10</v>
      </c>
    </row>
    <row r="822" spans="3:7" ht="15" thickBot="1" x14ac:dyDescent="0.35">
      <c r="C822" s="10">
        <v>43106</v>
      </c>
      <c r="D822" s="11">
        <v>0.85444444444444445</v>
      </c>
      <c r="E822" s="12" t="s">
        <v>9</v>
      </c>
      <c r="F822" s="13">
        <v>36</v>
      </c>
      <c r="G822" s="12" t="s">
        <v>21</v>
      </c>
    </row>
    <row r="823" spans="3:7" ht="15" thickBot="1" x14ac:dyDescent="0.35">
      <c r="C823" s="10">
        <v>43106</v>
      </c>
      <c r="D823" s="11">
        <v>0.85700231481481481</v>
      </c>
      <c r="E823" s="12" t="s">
        <v>9</v>
      </c>
      <c r="F823" s="13">
        <v>29</v>
      </c>
      <c r="G823" s="12" t="s">
        <v>21</v>
      </c>
    </row>
    <row r="824" spans="3:7" ht="15" thickBot="1" x14ac:dyDescent="0.35">
      <c r="C824" s="10">
        <v>43106</v>
      </c>
      <c r="D824" s="11">
        <v>0.85884259259259255</v>
      </c>
      <c r="E824" s="12" t="s">
        <v>9</v>
      </c>
      <c r="F824" s="13">
        <v>34</v>
      </c>
      <c r="G824" s="12" t="s">
        <v>10</v>
      </c>
    </row>
    <row r="825" spans="3:7" ht="15" thickBot="1" x14ac:dyDescent="0.35">
      <c r="C825" s="10">
        <v>43106</v>
      </c>
      <c r="D825" s="11">
        <v>0.859837962962963</v>
      </c>
      <c r="E825" s="12" t="s">
        <v>9</v>
      </c>
      <c r="F825" s="13">
        <v>52</v>
      </c>
      <c r="G825" s="12" t="s">
        <v>10</v>
      </c>
    </row>
    <row r="826" spans="3:7" ht="15" thickBot="1" x14ac:dyDescent="0.35">
      <c r="C826" s="10">
        <v>43106</v>
      </c>
      <c r="D826" s="11">
        <v>0.86047453703703702</v>
      </c>
      <c r="E826" s="12" t="s">
        <v>9</v>
      </c>
      <c r="F826" s="13">
        <v>55</v>
      </c>
      <c r="G826" s="12" t="s">
        <v>21</v>
      </c>
    </row>
    <row r="827" spans="3:7" ht="15" thickBot="1" x14ac:dyDescent="0.35">
      <c r="C827" s="10">
        <v>43106</v>
      </c>
      <c r="D827" s="11">
        <v>0.86081018518518526</v>
      </c>
      <c r="E827" s="12" t="s">
        <v>9</v>
      </c>
      <c r="F827" s="13">
        <v>39</v>
      </c>
      <c r="G827" s="12" t="s">
        <v>21</v>
      </c>
    </row>
    <row r="828" spans="3:7" ht="15" thickBot="1" x14ac:dyDescent="0.35">
      <c r="C828" s="10">
        <v>43106</v>
      </c>
      <c r="D828" s="11">
        <v>0.86094907407407406</v>
      </c>
      <c r="E828" s="12" t="s">
        <v>9</v>
      </c>
      <c r="F828" s="13">
        <v>36</v>
      </c>
      <c r="G828" s="12" t="s">
        <v>10</v>
      </c>
    </row>
    <row r="829" spans="3:7" ht="15" thickBot="1" x14ac:dyDescent="0.35">
      <c r="C829" s="10">
        <v>43106</v>
      </c>
      <c r="D829" s="11">
        <v>0.86410879629629633</v>
      </c>
      <c r="E829" s="12" t="s">
        <v>9</v>
      </c>
      <c r="F829" s="13">
        <v>54</v>
      </c>
      <c r="G829" s="12" t="s">
        <v>10</v>
      </c>
    </row>
    <row r="830" spans="3:7" ht="15" thickBot="1" x14ac:dyDescent="0.35">
      <c r="C830" s="10">
        <v>43106</v>
      </c>
      <c r="D830" s="11">
        <v>0.87236111111111114</v>
      </c>
      <c r="E830" s="12" t="s">
        <v>9</v>
      </c>
      <c r="F830" s="13">
        <v>46</v>
      </c>
      <c r="G830" s="12" t="s">
        <v>21</v>
      </c>
    </row>
    <row r="831" spans="3:7" ht="15" thickBot="1" x14ac:dyDescent="0.35">
      <c r="C831" s="10">
        <v>43106</v>
      </c>
      <c r="D831" s="11">
        <v>0.87240740740740741</v>
      </c>
      <c r="E831" s="12" t="s">
        <v>9</v>
      </c>
      <c r="F831" s="13">
        <v>57</v>
      </c>
      <c r="G831" s="12" t="s">
        <v>10</v>
      </c>
    </row>
    <row r="832" spans="3:7" ht="15" thickBot="1" x14ac:dyDescent="0.35">
      <c r="C832" s="10">
        <v>43106</v>
      </c>
      <c r="D832" s="11">
        <v>0.8752199074074074</v>
      </c>
      <c r="E832" s="12" t="s">
        <v>9</v>
      </c>
      <c r="F832" s="13">
        <v>49</v>
      </c>
      <c r="G832" s="12" t="s">
        <v>21</v>
      </c>
    </row>
    <row r="833" spans="3:7" ht="15" thickBot="1" x14ac:dyDescent="0.35">
      <c r="C833" s="10">
        <v>43106</v>
      </c>
      <c r="D833" s="11">
        <v>0.87531250000000005</v>
      </c>
      <c r="E833" s="12" t="s">
        <v>9</v>
      </c>
      <c r="F833" s="13">
        <v>39</v>
      </c>
      <c r="G833" s="12" t="s">
        <v>21</v>
      </c>
    </row>
    <row r="834" spans="3:7" ht="15" thickBot="1" x14ac:dyDescent="0.35">
      <c r="C834" s="10">
        <v>43106</v>
      </c>
      <c r="D834" s="11">
        <v>0.88076388888888879</v>
      </c>
      <c r="E834" s="12" t="s">
        <v>9</v>
      </c>
      <c r="F834" s="13">
        <v>30</v>
      </c>
      <c r="G834" s="12" t="s">
        <v>10</v>
      </c>
    </row>
    <row r="835" spans="3:7" ht="15" thickBot="1" x14ac:dyDescent="0.35">
      <c r="C835" s="10">
        <v>43106</v>
      </c>
      <c r="D835" s="11">
        <v>0.8924537037037038</v>
      </c>
      <c r="E835" s="12" t="s">
        <v>9</v>
      </c>
      <c r="F835" s="13">
        <v>44</v>
      </c>
      <c r="G835" s="12" t="s">
        <v>21</v>
      </c>
    </row>
    <row r="836" spans="3:7" ht="15" thickBot="1" x14ac:dyDescent="0.35">
      <c r="C836" s="10">
        <v>43106</v>
      </c>
      <c r="D836" s="11">
        <v>0.89310185185185187</v>
      </c>
      <c r="E836" s="12" t="s">
        <v>9</v>
      </c>
      <c r="F836" s="13">
        <v>44</v>
      </c>
      <c r="G836" s="12" t="s">
        <v>10</v>
      </c>
    </row>
    <row r="837" spans="3:7" ht="15" thickBot="1" x14ac:dyDescent="0.35">
      <c r="C837" s="10">
        <v>43106</v>
      </c>
      <c r="D837" s="11">
        <v>0.89322916666666663</v>
      </c>
      <c r="E837" s="12" t="s">
        <v>9</v>
      </c>
      <c r="F837" s="13">
        <v>35</v>
      </c>
      <c r="G837" s="12" t="s">
        <v>10</v>
      </c>
    </row>
    <row r="838" spans="3:7" ht="15" thickBot="1" x14ac:dyDescent="0.35">
      <c r="C838" s="10">
        <v>43106</v>
      </c>
      <c r="D838" s="11">
        <v>0.90328703703703705</v>
      </c>
      <c r="E838" s="12" t="s">
        <v>9</v>
      </c>
      <c r="F838" s="13">
        <v>52</v>
      </c>
      <c r="G838" s="12" t="s">
        <v>21</v>
      </c>
    </row>
    <row r="839" spans="3:7" ht="15" thickBot="1" x14ac:dyDescent="0.35">
      <c r="C839" s="10">
        <v>43106</v>
      </c>
      <c r="D839" s="11">
        <v>0.90509259259259256</v>
      </c>
      <c r="E839" s="12" t="s">
        <v>9</v>
      </c>
      <c r="F839" s="13">
        <v>39</v>
      </c>
      <c r="G839" s="12" t="s">
        <v>21</v>
      </c>
    </row>
    <row r="840" spans="3:7" ht="15" thickBot="1" x14ac:dyDescent="0.35">
      <c r="C840" s="10">
        <v>43106</v>
      </c>
      <c r="D840" s="11">
        <v>0.90894675925925927</v>
      </c>
      <c r="E840" s="12" t="s">
        <v>9</v>
      </c>
      <c r="F840" s="13">
        <v>44</v>
      </c>
      <c r="G840" s="12" t="s">
        <v>21</v>
      </c>
    </row>
    <row r="841" spans="3:7" ht="15" thickBot="1" x14ac:dyDescent="0.35">
      <c r="C841" s="10">
        <v>43106</v>
      </c>
      <c r="D841" s="11">
        <v>0.91366898148148146</v>
      </c>
      <c r="E841" s="12" t="s">
        <v>9</v>
      </c>
      <c r="F841" s="13">
        <v>50</v>
      </c>
      <c r="G841" s="12" t="s">
        <v>21</v>
      </c>
    </row>
    <row r="842" spans="3:7" ht="15" thickBot="1" x14ac:dyDescent="0.35">
      <c r="C842" s="10">
        <v>43106</v>
      </c>
      <c r="D842" s="11">
        <v>0.92956018518518524</v>
      </c>
      <c r="E842" s="12" t="s">
        <v>9</v>
      </c>
      <c r="F842" s="13">
        <v>59</v>
      </c>
      <c r="G842" s="12" t="s">
        <v>21</v>
      </c>
    </row>
    <row r="843" spans="3:7" ht="15" thickBot="1" x14ac:dyDescent="0.35">
      <c r="C843" s="10">
        <v>43106</v>
      </c>
      <c r="D843" s="11">
        <v>0.937037037037037</v>
      </c>
      <c r="E843" s="12" t="s">
        <v>9</v>
      </c>
      <c r="F843" s="13">
        <v>58</v>
      </c>
      <c r="G843" s="12" t="s">
        <v>21</v>
      </c>
    </row>
    <row r="844" spans="3:7" ht="15" thickBot="1" x14ac:dyDescent="0.35">
      <c r="C844" s="10">
        <v>43106</v>
      </c>
      <c r="D844" s="11">
        <v>0.93819444444444444</v>
      </c>
      <c r="E844" s="12" t="s">
        <v>9</v>
      </c>
      <c r="F844" s="13">
        <v>33</v>
      </c>
      <c r="G844" s="12" t="s">
        <v>21</v>
      </c>
    </row>
    <row r="845" spans="3:7" ht="15" thickBot="1" x14ac:dyDescent="0.35">
      <c r="C845" s="10">
        <v>43106</v>
      </c>
      <c r="D845" s="11">
        <v>0.94063657407407408</v>
      </c>
      <c r="E845" s="12" t="s">
        <v>9</v>
      </c>
      <c r="F845" s="13">
        <v>42</v>
      </c>
      <c r="G845" s="12" t="s">
        <v>10</v>
      </c>
    </row>
    <row r="846" spans="3:7" ht="15" thickBot="1" x14ac:dyDescent="0.35">
      <c r="C846" s="10">
        <v>43106</v>
      </c>
      <c r="D846" s="11">
        <v>0.96261574074074074</v>
      </c>
      <c r="E846" s="12" t="s">
        <v>9</v>
      </c>
      <c r="F846" s="13">
        <v>29</v>
      </c>
      <c r="G846" s="12" t="s">
        <v>21</v>
      </c>
    </row>
    <row r="847" spans="3:7" ht="15" thickBot="1" x14ac:dyDescent="0.35">
      <c r="C847" s="10">
        <v>43106</v>
      </c>
      <c r="D847" s="11">
        <v>0.96412037037037035</v>
      </c>
      <c r="E847" s="12" t="s">
        <v>9</v>
      </c>
      <c r="F847" s="13">
        <v>40</v>
      </c>
      <c r="G847" s="12" t="s">
        <v>10</v>
      </c>
    </row>
    <row r="848" spans="3:7" ht="15" thickBot="1" x14ac:dyDescent="0.35">
      <c r="C848" s="10">
        <v>43106</v>
      </c>
      <c r="D848" s="11">
        <v>0.96674768518518517</v>
      </c>
      <c r="E848" s="12" t="s">
        <v>9</v>
      </c>
      <c r="F848" s="13">
        <v>35</v>
      </c>
      <c r="G848" s="12" t="s">
        <v>10</v>
      </c>
    </row>
    <row r="849" spans="3:7" ht="15" thickBot="1" x14ac:dyDescent="0.35">
      <c r="C849" s="10">
        <v>43106</v>
      </c>
      <c r="D849" s="11">
        <v>0.96736111111111101</v>
      </c>
      <c r="E849" s="12" t="s">
        <v>9</v>
      </c>
      <c r="F849" s="13">
        <v>34</v>
      </c>
      <c r="G849" s="12" t="s">
        <v>21</v>
      </c>
    </row>
    <row r="850" spans="3:7" ht="15" thickBot="1" x14ac:dyDescent="0.35">
      <c r="C850" s="10">
        <v>43106</v>
      </c>
      <c r="D850" s="11">
        <v>0.96938657407407414</v>
      </c>
      <c r="E850" s="12" t="s">
        <v>9</v>
      </c>
      <c r="F850" s="13">
        <v>57</v>
      </c>
      <c r="G850" s="12" t="s">
        <v>21</v>
      </c>
    </row>
    <row r="851" spans="3:7" ht="15" thickBot="1" x14ac:dyDescent="0.35">
      <c r="C851" s="10">
        <v>43106</v>
      </c>
      <c r="D851" s="11">
        <v>0.9694328703703704</v>
      </c>
      <c r="E851" s="12" t="s">
        <v>9</v>
      </c>
      <c r="F851" s="13">
        <v>49</v>
      </c>
      <c r="G851" s="12" t="s">
        <v>10</v>
      </c>
    </row>
    <row r="852" spans="3:7" ht="15" thickBot="1" x14ac:dyDescent="0.35">
      <c r="C852" s="10">
        <v>43106</v>
      </c>
      <c r="D852" s="11">
        <v>0.98083333333333333</v>
      </c>
      <c r="E852" s="12" t="s">
        <v>9</v>
      </c>
      <c r="F852" s="13">
        <v>36</v>
      </c>
      <c r="G852" s="12" t="s">
        <v>21</v>
      </c>
    </row>
    <row r="853" spans="3:7" ht="15" thickBot="1" x14ac:dyDescent="0.35">
      <c r="C853" s="10">
        <v>43106</v>
      </c>
      <c r="D853" s="11">
        <v>0.98130787037037026</v>
      </c>
      <c r="E853" s="12" t="s">
        <v>9</v>
      </c>
      <c r="F853" s="13">
        <v>37</v>
      </c>
      <c r="G853" s="12" t="s">
        <v>10</v>
      </c>
    </row>
    <row r="854" spans="3:7" ht="15" thickBot="1" x14ac:dyDescent="0.35">
      <c r="C854" s="10">
        <v>43106</v>
      </c>
      <c r="D854" s="11">
        <v>0.99318287037037034</v>
      </c>
      <c r="E854" s="12" t="s">
        <v>9</v>
      </c>
      <c r="F854" s="13">
        <v>30</v>
      </c>
      <c r="G854" s="12" t="s">
        <v>10</v>
      </c>
    </row>
    <row r="855" spans="3:7" ht="15" thickBot="1" x14ac:dyDescent="0.35">
      <c r="C855" s="10">
        <v>43107</v>
      </c>
      <c r="D855" s="11">
        <v>4.8958333333333328E-3</v>
      </c>
      <c r="E855" s="12" t="s">
        <v>9</v>
      </c>
      <c r="F855" s="13">
        <v>16</v>
      </c>
      <c r="G855" s="12" t="s">
        <v>10</v>
      </c>
    </row>
    <row r="856" spans="3:7" ht="15" thickBot="1" x14ac:dyDescent="0.35">
      <c r="C856" s="10">
        <v>43107</v>
      </c>
      <c r="D856" s="11">
        <v>1.3553240740740741E-2</v>
      </c>
      <c r="E856" s="12" t="s">
        <v>9</v>
      </c>
      <c r="F856" s="13">
        <v>30</v>
      </c>
      <c r="G856" s="12" t="s">
        <v>21</v>
      </c>
    </row>
    <row r="857" spans="3:7" ht="15" thickBot="1" x14ac:dyDescent="0.35">
      <c r="C857" s="10">
        <v>43107</v>
      </c>
      <c r="D857" s="11">
        <v>1.5520833333333333E-2</v>
      </c>
      <c r="E857" s="12" t="s">
        <v>9</v>
      </c>
      <c r="F857" s="13">
        <v>47</v>
      </c>
      <c r="G857" s="12" t="s">
        <v>10</v>
      </c>
    </row>
    <row r="858" spans="3:7" ht="15" thickBot="1" x14ac:dyDescent="0.35">
      <c r="C858" s="10">
        <v>43107</v>
      </c>
      <c r="D858" s="11">
        <v>4.8125000000000001E-2</v>
      </c>
      <c r="E858" s="12" t="s">
        <v>9</v>
      </c>
      <c r="F858" s="13">
        <v>41</v>
      </c>
      <c r="G858" s="12" t="s">
        <v>21</v>
      </c>
    </row>
    <row r="859" spans="3:7" ht="15" thickBot="1" x14ac:dyDescent="0.35">
      <c r="C859" s="10">
        <v>43107</v>
      </c>
      <c r="D859" s="11">
        <v>5.590277777777778E-2</v>
      </c>
      <c r="E859" s="12" t="s">
        <v>9</v>
      </c>
      <c r="F859" s="13">
        <v>43</v>
      </c>
      <c r="G859" s="12" t="s">
        <v>21</v>
      </c>
    </row>
    <row r="860" spans="3:7" ht="15" thickBot="1" x14ac:dyDescent="0.35">
      <c r="C860" s="10">
        <v>43107</v>
      </c>
      <c r="D860" s="11">
        <v>5.5995370370370369E-2</v>
      </c>
      <c r="E860" s="12" t="s">
        <v>9</v>
      </c>
      <c r="F860" s="13">
        <v>41</v>
      </c>
      <c r="G860" s="12" t="s">
        <v>21</v>
      </c>
    </row>
    <row r="861" spans="3:7" ht="15" thickBot="1" x14ac:dyDescent="0.35">
      <c r="C861" s="10">
        <v>43107</v>
      </c>
      <c r="D861" s="11">
        <v>5.7094907407407407E-2</v>
      </c>
      <c r="E861" s="12" t="s">
        <v>9</v>
      </c>
      <c r="F861" s="13">
        <v>36</v>
      </c>
      <c r="G861" s="12" t="s">
        <v>10</v>
      </c>
    </row>
    <row r="862" spans="3:7" ht="15" thickBot="1" x14ac:dyDescent="0.35">
      <c r="C862" s="10">
        <v>43107</v>
      </c>
      <c r="D862" s="11">
        <v>8.188657407407407E-2</v>
      </c>
      <c r="E862" s="12" t="s">
        <v>9</v>
      </c>
      <c r="F862" s="13">
        <v>15</v>
      </c>
      <c r="G862" s="12" t="s">
        <v>21</v>
      </c>
    </row>
    <row r="863" spans="3:7" ht="15" thickBot="1" x14ac:dyDescent="0.35">
      <c r="C863" s="10">
        <v>43107</v>
      </c>
      <c r="D863" s="11">
        <v>0.13416666666666668</v>
      </c>
      <c r="E863" s="12" t="s">
        <v>9</v>
      </c>
      <c r="F863" s="13">
        <v>34</v>
      </c>
      <c r="G863" s="12" t="s">
        <v>21</v>
      </c>
    </row>
    <row r="864" spans="3:7" ht="15" thickBot="1" x14ac:dyDescent="0.35">
      <c r="C864" s="10">
        <v>43107</v>
      </c>
      <c r="D864" s="11">
        <v>0.14525462962962962</v>
      </c>
      <c r="E864" s="12" t="s">
        <v>9</v>
      </c>
      <c r="F864" s="13">
        <v>50</v>
      </c>
      <c r="G864" s="12" t="s">
        <v>21</v>
      </c>
    </row>
    <row r="865" spans="3:7" ht="15" thickBot="1" x14ac:dyDescent="0.35">
      <c r="C865" s="10">
        <v>43107</v>
      </c>
      <c r="D865" s="11">
        <v>0.14706018518518518</v>
      </c>
      <c r="E865" s="12" t="s">
        <v>9</v>
      </c>
      <c r="F865" s="13">
        <v>52</v>
      </c>
      <c r="G865" s="12" t="s">
        <v>10</v>
      </c>
    </row>
    <row r="866" spans="3:7" ht="15" thickBot="1" x14ac:dyDescent="0.35">
      <c r="C866" s="10">
        <v>43107</v>
      </c>
      <c r="D866" s="11">
        <v>0.17711805555555557</v>
      </c>
      <c r="E866" s="12" t="s">
        <v>9</v>
      </c>
      <c r="F866" s="13">
        <v>44</v>
      </c>
      <c r="G866" s="12" t="s">
        <v>21</v>
      </c>
    </row>
    <row r="867" spans="3:7" ht="15" thickBot="1" x14ac:dyDescent="0.35">
      <c r="C867" s="10">
        <v>43107</v>
      </c>
      <c r="D867" s="11">
        <v>0.18850694444444446</v>
      </c>
      <c r="E867" s="12" t="s">
        <v>9</v>
      </c>
      <c r="F867" s="13">
        <v>49</v>
      </c>
      <c r="G867" s="12" t="s">
        <v>10</v>
      </c>
    </row>
    <row r="868" spans="3:7" ht="15" thickBot="1" x14ac:dyDescent="0.35">
      <c r="C868" s="10">
        <v>43107</v>
      </c>
      <c r="D868" s="11">
        <v>0.24612268518518518</v>
      </c>
      <c r="E868" s="12" t="s">
        <v>9</v>
      </c>
      <c r="F868" s="13">
        <v>45</v>
      </c>
      <c r="G868" s="12" t="s">
        <v>21</v>
      </c>
    </row>
    <row r="869" spans="3:7" ht="15" thickBot="1" x14ac:dyDescent="0.35">
      <c r="C869" s="10">
        <v>43107</v>
      </c>
      <c r="D869" s="11">
        <v>0.26972222222222225</v>
      </c>
      <c r="E869" s="12" t="s">
        <v>9</v>
      </c>
      <c r="F869" s="13">
        <v>37</v>
      </c>
      <c r="G869" s="12" t="s">
        <v>10</v>
      </c>
    </row>
    <row r="870" spans="3:7" ht="15" thickBot="1" x14ac:dyDescent="0.35">
      <c r="C870" s="10">
        <v>43107</v>
      </c>
      <c r="D870" s="11">
        <v>0.26993055555555556</v>
      </c>
      <c r="E870" s="12" t="s">
        <v>9</v>
      </c>
      <c r="F870" s="13">
        <v>45</v>
      </c>
      <c r="G870" s="12" t="s">
        <v>10</v>
      </c>
    </row>
    <row r="871" spans="3:7" ht="15" thickBot="1" x14ac:dyDescent="0.35">
      <c r="C871" s="10">
        <v>43107</v>
      </c>
      <c r="D871" s="11">
        <v>0.30763888888888891</v>
      </c>
      <c r="E871" s="12" t="s">
        <v>9</v>
      </c>
      <c r="F871" s="13">
        <v>19</v>
      </c>
      <c r="G871" s="12" t="s">
        <v>21</v>
      </c>
    </row>
    <row r="872" spans="3:7" ht="15" thickBot="1" x14ac:dyDescent="0.35">
      <c r="C872" s="10">
        <v>43107</v>
      </c>
      <c r="D872" s="11">
        <v>0.3112847222222222</v>
      </c>
      <c r="E872" s="12" t="s">
        <v>9</v>
      </c>
      <c r="F872" s="13">
        <v>28</v>
      </c>
      <c r="G872" s="12" t="s">
        <v>10</v>
      </c>
    </row>
    <row r="873" spans="3:7" ht="15" thickBot="1" x14ac:dyDescent="0.35">
      <c r="C873" s="10">
        <v>43107</v>
      </c>
      <c r="D873" s="11">
        <v>0.33293981481481483</v>
      </c>
      <c r="E873" s="12" t="s">
        <v>9</v>
      </c>
      <c r="F873" s="13">
        <v>49</v>
      </c>
      <c r="G873" s="12" t="s">
        <v>10</v>
      </c>
    </row>
    <row r="874" spans="3:7" ht="15" thickBot="1" x14ac:dyDescent="0.35">
      <c r="C874" s="10">
        <v>43107</v>
      </c>
      <c r="D874" s="11">
        <v>0.35136574074074073</v>
      </c>
      <c r="E874" s="12" t="s">
        <v>9</v>
      </c>
      <c r="F874" s="13">
        <v>43</v>
      </c>
      <c r="G874" s="12" t="s">
        <v>21</v>
      </c>
    </row>
    <row r="875" spans="3:7" ht="15" thickBot="1" x14ac:dyDescent="0.35">
      <c r="C875" s="10">
        <v>43107</v>
      </c>
      <c r="D875" s="11">
        <v>0.35660879629629627</v>
      </c>
      <c r="E875" s="12" t="s">
        <v>9</v>
      </c>
      <c r="F875" s="13">
        <v>34</v>
      </c>
      <c r="G875" s="12" t="s">
        <v>10</v>
      </c>
    </row>
    <row r="876" spans="3:7" ht="15" thickBot="1" x14ac:dyDescent="0.35">
      <c r="C876" s="10">
        <v>43107</v>
      </c>
      <c r="D876" s="11">
        <v>0.35662037037037037</v>
      </c>
      <c r="E876" s="12" t="s">
        <v>9</v>
      </c>
      <c r="F876" s="13">
        <v>46</v>
      </c>
      <c r="G876" s="12" t="s">
        <v>10</v>
      </c>
    </row>
    <row r="877" spans="3:7" ht="15" thickBot="1" x14ac:dyDescent="0.35">
      <c r="C877" s="10">
        <v>43107</v>
      </c>
      <c r="D877" s="11">
        <v>0.35803240740740744</v>
      </c>
      <c r="E877" s="12" t="s">
        <v>9</v>
      </c>
      <c r="F877" s="13">
        <v>43</v>
      </c>
      <c r="G877" s="12" t="s">
        <v>10</v>
      </c>
    </row>
    <row r="878" spans="3:7" ht="15" thickBot="1" x14ac:dyDescent="0.35">
      <c r="C878" s="10">
        <v>43107</v>
      </c>
      <c r="D878" s="11">
        <v>0.36678240740740736</v>
      </c>
      <c r="E878" s="12" t="s">
        <v>9</v>
      </c>
      <c r="F878" s="13">
        <v>49</v>
      </c>
      <c r="G878" s="12" t="s">
        <v>10</v>
      </c>
    </row>
    <row r="879" spans="3:7" ht="15" thickBot="1" x14ac:dyDescent="0.35">
      <c r="C879" s="10">
        <v>43107</v>
      </c>
      <c r="D879" s="11">
        <v>0.36821759259259257</v>
      </c>
      <c r="E879" s="12" t="s">
        <v>9</v>
      </c>
      <c r="F879" s="13">
        <v>50</v>
      </c>
      <c r="G879" s="12" t="s">
        <v>10</v>
      </c>
    </row>
    <row r="880" spans="3:7" ht="15" thickBot="1" x14ac:dyDescent="0.35">
      <c r="C880" s="10">
        <v>43107</v>
      </c>
      <c r="D880" s="11">
        <v>0.36913194444444447</v>
      </c>
      <c r="E880" s="12" t="s">
        <v>9</v>
      </c>
      <c r="F880" s="13">
        <v>40</v>
      </c>
      <c r="G880" s="12" t="s">
        <v>10</v>
      </c>
    </row>
    <row r="881" spans="3:7" ht="15" thickBot="1" x14ac:dyDescent="0.35">
      <c r="C881" s="10">
        <v>43107</v>
      </c>
      <c r="D881" s="11">
        <v>0.36935185185185188</v>
      </c>
      <c r="E881" s="12" t="s">
        <v>9</v>
      </c>
      <c r="F881" s="13">
        <v>50</v>
      </c>
      <c r="G881" s="12" t="s">
        <v>10</v>
      </c>
    </row>
    <row r="882" spans="3:7" ht="15" thickBot="1" x14ac:dyDescent="0.35">
      <c r="C882" s="10">
        <v>43107</v>
      </c>
      <c r="D882" s="11">
        <v>0.3721990740740741</v>
      </c>
      <c r="E882" s="12" t="s">
        <v>9</v>
      </c>
      <c r="F882" s="13">
        <v>50</v>
      </c>
      <c r="G882" s="12" t="s">
        <v>10</v>
      </c>
    </row>
    <row r="883" spans="3:7" ht="15" thickBot="1" x14ac:dyDescent="0.35">
      <c r="C883" s="10">
        <v>43107</v>
      </c>
      <c r="D883" s="11">
        <v>0.37874999999999998</v>
      </c>
      <c r="E883" s="12" t="s">
        <v>9</v>
      </c>
      <c r="F883" s="13">
        <v>48</v>
      </c>
      <c r="G883" s="12" t="s">
        <v>10</v>
      </c>
    </row>
    <row r="884" spans="3:7" ht="15" thickBot="1" x14ac:dyDescent="0.35">
      <c r="C884" s="10">
        <v>43107</v>
      </c>
      <c r="D884" s="11">
        <v>0.37923611111111111</v>
      </c>
      <c r="E884" s="12" t="s">
        <v>9</v>
      </c>
      <c r="F884" s="13">
        <v>44</v>
      </c>
      <c r="G884" s="12" t="s">
        <v>10</v>
      </c>
    </row>
    <row r="885" spans="3:7" ht="15" thickBot="1" x14ac:dyDescent="0.35">
      <c r="C885" s="10">
        <v>43107</v>
      </c>
      <c r="D885" s="11">
        <v>0.38278935185185187</v>
      </c>
      <c r="E885" s="12" t="s">
        <v>9</v>
      </c>
      <c r="F885" s="13">
        <v>40</v>
      </c>
      <c r="G885" s="12" t="s">
        <v>10</v>
      </c>
    </row>
    <row r="886" spans="3:7" ht="15" thickBot="1" x14ac:dyDescent="0.35">
      <c r="C886" s="10">
        <v>43107</v>
      </c>
      <c r="D886" s="11">
        <v>0.39004629629629628</v>
      </c>
      <c r="E886" s="12" t="s">
        <v>9</v>
      </c>
      <c r="F886" s="13">
        <v>49</v>
      </c>
      <c r="G886" s="12" t="s">
        <v>10</v>
      </c>
    </row>
    <row r="887" spans="3:7" ht="15" thickBot="1" x14ac:dyDescent="0.35">
      <c r="C887" s="10">
        <v>43107</v>
      </c>
      <c r="D887" s="11">
        <v>0.39956018518518516</v>
      </c>
      <c r="E887" s="12" t="s">
        <v>9</v>
      </c>
      <c r="F887" s="13">
        <v>29</v>
      </c>
      <c r="G887" s="12" t="s">
        <v>21</v>
      </c>
    </row>
    <row r="888" spans="3:7" ht="15" thickBot="1" x14ac:dyDescent="0.35">
      <c r="C888" s="10">
        <v>43107</v>
      </c>
      <c r="D888" s="11">
        <v>0.39989583333333334</v>
      </c>
      <c r="E888" s="12" t="s">
        <v>9</v>
      </c>
      <c r="F888" s="13">
        <v>46</v>
      </c>
      <c r="G888" s="12" t="s">
        <v>21</v>
      </c>
    </row>
    <row r="889" spans="3:7" ht="15" thickBot="1" x14ac:dyDescent="0.35">
      <c r="C889" s="10">
        <v>43107</v>
      </c>
      <c r="D889" s="11">
        <v>0.40815972222222219</v>
      </c>
      <c r="E889" s="12" t="s">
        <v>9</v>
      </c>
      <c r="F889" s="13">
        <v>38</v>
      </c>
      <c r="G889" s="12" t="s">
        <v>10</v>
      </c>
    </row>
    <row r="890" spans="3:7" ht="15" thickBot="1" x14ac:dyDescent="0.35">
      <c r="C890" s="10">
        <v>43107</v>
      </c>
      <c r="D890" s="11">
        <v>0.40965277777777781</v>
      </c>
      <c r="E890" s="12" t="s">
        <v>9</v>
      </c>
      <c r="F890" s="13">
        <v>45</v>
      </c>
      <c r="G890" s="12" t="s">
        <v>10</v>
      </c>
    </row>
    <row r="891" spans="3:7" ht="15" thickBot="1" x14ac:dyDescent="0.35">
      <c r="C891" s="10">
        <v>43107</v>
      </c>
      <c r="D891" s="11">
        <v>0.41071759259259261</v>
      </c>
      <c r="E891" s="12" t="s">
        <v>9</v>
      </c>
      <c r="F891" s="13">
        <v>30</v>
      </c>
      <c r="G891" s="12" t="s">
        <v>10</v>
      </c>
    </row>
    <row r="892" spans="3:7" ht="15" thickBot="1" x14ac:dyDescent="0.35">
      <c r="C892" s="10">
        <v>43107</v>
      </c>
      <c r="D892" s="11">
        <v>0.41153935185185181</v>
      </c>
      <c r="E892" s="12" t="s">
        <v>9</v>
      </c>
      <c r="F892" s="13">
        <v>46</v>
      </c>
      <c r="G892" s="12" t="s">
        <v>21</v>
      </c>
    </row>
    <row r="893" spans="3:7" ht="15" thickBot="1" x14ac:dyDescent="0.35">
      <c r="C893" s="10">
        <v>43107</v>
      </c>
      <c r="D893" s="11">
        <v>0.4198263888888889</v>
      </c>
      <c r="E893" s="12" t="s">
        <v>9</v>
      </c>
      <c r="F893" s="13">
        <v>34</v>
      </c>
      <c r="G893" s="12" t="s">
        <v>10</v>
      </c>
    </row>
    <row r="894" spans="3:7" ht="15" thickBot="1" x14ac:dyDescent="0.35">
      <c r="C894" s="10">
        <v>43107</v>
      </c>
      <c r="D894" s="11">
        <v>0.42914351851851856</v>
      </c>
      <c r="E894" s="12" t="s">
        <v>9</v>
      </c>
      <c r="F894" s="13">
        <v>36</v>
      </c>
      <c r="G894" s="12" t="s">
        <v>21</v>
      </c>
    </row>
    <row r="895" spans="3:7" ht="15" thickBot="1" x14ac:dyDescent="0.35">
      <c r="C895" s="10">
        <v>43107</v>
      </c>
      <c r="D895" s="11">
        <v>0.4292361111111111</v>
      </c>
      <c r="E895" s="12" t="s">
        <v>9</v>
      </c>
      <c r="F895" s="13">
        <v>35</v>
      </c>
      <c r="G895" s="12" t="s">
        <v>10</v>
      </c>
    </row>
    <row r="896" spans="3:7" ht="15" thickBot="1" x14ac:dyDescent="0.35">
      <c r="C896" s="10">
        <v>43107</v>
      </c>
      <c r="D896" s="11">
        <v>0.43234953703703699</v>
      </c>
      <c r="E896" s="12" t="s">
        <v>9</v>
      </c>
      <c r="F896" s="13">
        <v>49</v>
      </c>
      <c r="G896" s="12" t="s">
        <v>10</v>
      </c>
    </row>
    <row r="897" spans="3:7" ht="15" thickBot="1" x14ac:dyDescent="0.35">
      <c r="C897" s="10">
        <v>43107</v>
      </c>
      <c r="D897" s="11">
        <v>0.4343981481481482</v>
      </c>
      <c r="E897" s="12" t="s">
        <v>9</v>
      </c>
      <c r="F897" s="13">
        <v>25</v>
      </c>
      <c r="G897" s="12" t="s">
        <v>21</v>
      </c>
    </row>
    <row r="898" spans="3:7" ht="15" thickBot="1" x14ac:dyDescent="0.35">
      <c r="C898" s="10">
        <v>43107</v>
      </c>
      <c r="D898" s="11">
        <v>0.43656249999999996</v>
      </c>
      <c r="E898" s="12" t="s">
        <v>9</v>
      </c>
      <c r="F898" s="13">
        <v>38</v>
      </c>
      <c r="G898" s="12" t="s">
        <v>10</v>
      </c>
    </row>
    <row r="899" spans="3:7" ht="15" thickBot="1" x14ac:dyDescent="0.35">
      <c r="C899" s="10">
        <v>43107</v>
      </c>
      <c r="D899" s="11">
        <v>0.43793981481481481</v>
      </c>
      <c r="E899" s="12" t="s">
        <v>9</v>
      </c>
      <c r="F899" s="13">
        <v>49</v>
      </c>
      <c r="G899" s="12" t="s">
        <v>10</v>
      </c>
    </row>
    <row r="900" spans="3:7" ht="15" thickBot="1" x14ac:dyDescent="0.35">
      <c r="C900" s="10">
        <v>43107</v>
      </c>
      <c r="D900" s="11">
        <v>0.44189814814814815</v>
      </c>
      <c r="E900" s="12" t="s">
        <v>9</v>
      </c>
      <c r="F900" s="13">
        <v>43</v>
      </c>
      <c r="G900" s="12" t="s">
        <v>21</v>
      </c>
    </row>
    <row r="901" spans="3:7" ht="15" thickBot="1" x14ac:dyDescent="0.35">
      <c r="C901" s="10">
        <v>43107</v>
      </c>
      <c r="D901" s="11">
        <v>0.44695601851851857</v>
      </c>
      <c r="E901" s="12" t="s">
        <v>9</v>
      </c>
      <c r="F901" s="13">
        <v>53</v>
      </c>
      <c r="G901" s="12" t="s">
        <v>21</v>
      </c>
    </row>
    <row r="902" spans="3:7" ht="15" thickBot="1" x14ac:dyDescent="0.35">
      <c r="C902" s="10">
        <v>43107</v>
      </c>
      <c r="D902" s="11">
        <v>0.44714120370370369</v>
      </c>
      <c r="E902" s="12" t="s">
        <v>9</v>
      </c>
      <c r="F902" s="13">
        <v>40</v>
      </c>
      <c r="G902" s="12" t="s">
        <v>21</v>
      </c>
    </row>
    <row r="903" spans="3:7" ht="15" thickBot="1" x14ac:dyDescent="0.35">
      <c r="C903" s="10">
        <v>43107</v>
      </c>
      <c r="D903" s="11">
        <v>0.45079861111111108</v>
      </c>
      <c r="E903" s="12" t="s">
        <v>9</v>
      </c>
      <c r="F903" s="13">
        <v>41</v>
      </c>
      <c r="G903" s="12" t="s">
        <v>10</v>
      </c>
    </row>
    <row r="904" spans="3:7" ht="15" thickBot="1" x14ac:dyDescent="0.35">
      <c r="C904" s="10">
        <v>43107</v>
      </c>
      <c r="D904" s="11">
        <v>0.45324074074074078</v>
      </c>
      <c r="E904" s="12" t="s">
        <v>9</v>
      </c>
      <c r="F904" s="13">
        <v>40</v>
      </c>
      <c r="G904" s="12" t="s">
        <v>21</v>
      </c>
    </row>
    <row r="905" spans="3:7" ht="15" thickBot="1" x14ac:dyDescent="0.35">
      <c r="C905" s="10">
        <v>43107</v>
      </c>
      <c r="D905" s="11">
        <v>0.45802083333333332</v>
      </c>
      <c r="E905" s="12" t="s">
        <v>9</v>
      </c>
      <c r="F905" s="13">
        <v>44</v>
      </c>
      <c r="G905" s="12" t="s">
        <v>21</v>
      </c>
    </row>
    <row r="906" spans="3:7" ht="15" thickBot="1" x14ac:dyDescent="0.35">
      <c r="C906" s="10">
        <v>43107</v>
      </c>
      <c r="D906" s="11">
        <v>0.45913194444444444</v>
      </c>
      <c r="E906" s="12" t="s">
        <v>9</v>
      </c>
      <c r="F906" s="13">
        <v>42</v>
      </c>
      <c r="G906" s="12" t="s">
        <v>21</v>
      </c>
    </row>
    <row r="907" spans="3:7" ht="15" thickBot="1" x14ac:dyDescent="0.35">
      <c r="C907" s="10">
        <v>43107</v>
      </c>
      <c r="D907" s="11">
        <v>0.45947916666666666</v>
      </c>
      <c r="E907" s="12" t="s">
        <v>9</v>
      </c>
      <c r="F907" s="13">
        <v>44</v>
      </c>
      <c r="G907" s="12" t="s">
        <v>10</v>
      </c>
    </row>
    <row r="908" spans="3:7" ht="15" thickBot="1" x14ac:dyDescent="0.35">
      <c r="C908" s="10">
        <v>43107</v>
      </c>
      <c r="D908" s="11">
        <v>0.45965277777777774</v>
      </c>
      <c r="E908" s="12" t="s">
        <v>9</v>
      </c>
      <c r="F908" s="13">
        <v>37</v>
      </c>
      <c r="G908" s="12" t="s">
        <v>10</v>
      </c>
    </row>
    <row r="909" spans="3:7" ht="15" thickBot="1" x14ac:dyDescent="0.35">
      <c r="C909" s="10">
        <v>43107</v>
      </c>
      <c r="D909" s="11">
        <v>0.45968750000000003</v>
      </c>
      <c r="E909" s="12" t="s">
        <v>9</v>
      </c>
      <c r="F909" s="13">
        <v>36</v>
      </c>
      <c r="G909" s="12" t="s">
        <v>10</v>
      </c>
    </row>
    <row r="910" spans="3:7" ht="15" thickBot="1" x14ac:dyDescent="0.35">
      <c r="C910" s="10">
        <v>43107</v>
      </c>
      <c r="D910" s="11">
        <v>0.45979166666666665</v>
      </c>
      <c r="E910" s="12" t="s">
        <v>9</v>
      </c>
      <c r="F910" s="13">
        <v>35</v>
      </c>
      <c r="G910" s="12" t="s">
        <v>10</v>
      </c>
    </row>
    <row r="911" spans="3:7" ht="15" thickBot="1" x14ac:dyDescent="0.35">
      <c r="C911" s="10">
        <v>43107</v>
      </c>
      <c r="D911" s="11">
        <v>0.4613888888888889</v>
      </c>
      <c r="E911" s="12" t="s">
        <v>9</v>
      </c>
      <c r="F911" s="13">
        <v>39</v>
      </c>
      <c r="G911" s="12" t="s">
        <v>10</v>
      </c>
    </row>
    <row r="912" spans="3:7" ht="15" thickBot="1" x14ac:dyDescent="0.35">
      <c r="C912" s="10">
        <v>43107</v>
      </c>
      <c r="D912" s="11">
        <v>0.46155092592592589</v>
      </c>
      <c r="E912" s="12" t="s">
        <v>9</v>
      </c>
      <c r="F912" s="13">
        <v>40</v>
      </c>
      <c r="G912" s="12" t="s">
        <v>10</v>
      </c>
    </row>
    <row r="913" spans="3:7" ht="15" thickBot="1" x14ac:dyDescent="0.35">
      <c r="C913" s="10">
        <v>43107</v>
      </c>
      <c r="D913" s="11">
        <v>0.46174768518518516</v>
      </c>
      <c r="E913" s="12" t="s">
        <v>9</v>
      </c>
      <c r="F913" s="13">
        <v>53</v>
      </c>
      <c r="G913" s="12" t="s">
        <v>10</v>
      </c>
    </row>
    <row r="914" spans="3:7" ht="15" thickBot="1" x14ac:dyDescent="0.35">
      <c r="C914" s="10">
        <v>43107</v>
      </c>
      <c r="D914" s="11">
        <v>0.46328703703703705</v>
      </c>
      <c r="E914" s="12" t="s">
        <v>9</v>
      </c>
      <c r="F914" s="13">
        <v>47</v>
      </c>
      <c r="G914" s="12" t="s">
        <v>10</v>
      </c>
    </row>
    <row r="915" spans="3:7" ht="15" thickBot="1" x14ac:dyDescent="0.35">
      <c r="C915" s="10">
        <v>43107</v>
      </c>
      <c r="D915" s="11">
        <v>0.46611111111111114</v>
      </c>
      <c r="E915" s="12" t="s">
        <v>9</v>
      </c>
      <c r="F915" s="13">
        <v>49</v>
      </c>
      <c r="G915" s="12" t="s">
        <v>10</v>
      </c>
    </row>
    <row r="916" spans="3:7" ht="15" thickBot="1" x14ac:dyDescent="0.35">
      <c r="C916" s="10">
        <v>43107</v>
      </c>
      <c r="D916" s="11">
        <v>0.47125</v>
      </c>
      <c r="E916" s="12" t="s">
        <v>9</v>
      </c>
      <c r="F916" s="13">
        <v>40</v>
      </c>
      <c r="G916" s="12" t="s">
        <v>21</v>
      </c>
    </row>
    <row r="917" spans="3:7" ht="15" thickBot="1" x14ac:dyDescent="0.35">
      <c r="C917" s="10">
        <v>43107</v>
      </c>
      <c r="D917" s="11">
        <v>0.47324074074074068</v>
      </c>
      <c r="E917" s="12" t="s">
        <v>9</v>
      </c>
      <c r="F917" s="13">
        <v>35</v>
      </c>
      <c r="G917" s="12" t="s">
        <v>10</v>
      </c>
    </row>
    <row r="918" spans="3:7" ht="15" thickBot="1" x14ac:dyDescent="0.35">
      <c r="C918" s="10">
        <v>43107</v>
      </c>
      <c r="D918" s="11">
        <v>0.47563657407407406</v>
      </c>
      <c r="E918" s="12" t="s">
        <v>9</v>
      </c>
      <c r="F918" s="13">
        <v>39</v>
      </c>
      <c r="G918" s="12" t="s">
        <v>10</v>
      </c>
    </row>
    <row r="919" spans="3:7" ht="15" thickBot="1" x14ac:dyDescent="0.35">
      <c r="C919" s="10">
        <v>43107</v>
      </c>
      <c r="D919" s="11">
        <v>0.47612268518518519</v>
      </c>
      <c r="E919" s="12" t="s">
        <v>9</v>
      </c>
      <c r="F919" s="13">
        <v>30</v>
      </c>
      <c r="G919" s="12" t="s">
        <v>10</v>
      </c>
    </row>
    <row r="920" spans="3:7" ht="15" thickBot="1" x14ac:dyDescent="0.35">
      <c r="C920" s="10">
        <v>43107</v>
      </c>
      <c r="D920" s="11">
        <v>0.47655092592592596</v>
      </c>
      <c r="E920" s="12" t="s">
        <v>9</v>
      </c>
      <c r="F920" s="13">
        <v>45</v>
      </c>
      <c r="G920" s="12" t="s">
        <v>10</v>
      </c>
    </row>
    <row r="921" spans="3:7" ht="15" thickBot="1" x14ac:dyDescent="0.35">
      <c r="C921" s="10">
        <v>43107</v>
      </c>
      <c r="D921" s="11">
        <v>0.47730324074074071</v>
      </c>
      <c r="E921" s="12" t="s">
        <v>9</v>
      </c>
      <c r="F921" s="13">
        <v>52</v>
      </c>
      <c r="G921" s="12" t="s">
        <v>21</v>
      </c>
    </row>
    <row r="922" spans="3:7" ht="15" thickBot="1" x14ac:dyDescent="0.35">
      <c r="C922" s="10">
        <v>43107</v>
      </c>
      <c r="D922" s="11">
        <v>0.48053240740740738</v>
      </c>
      <c r="E922" s="12" t="s">
        <v>9</v>
      </c>
      <c r="F922" s="13">
        <v>48</v>
      </c>
      <c r="G922" s="12" t="s">
        <v>10</v>
      </c>
    </row>
    <row r="923" spans="3:7" ht="15" thickBot="1" x14ac:dyDescent="0.35">
      <c r="C923" s="10">
        <v>43107</v>
      </c>
      <c r="D923" s="11">
        <v>0.48067129629629629</v>
      </c>
      <c r="E923" s="12" t="s">
        <v>9</v>
      </c>
      <c r="F923" s="13">
        <v>29</v>
      </c>
      <c r="G923" s="12" t="s">
        <v>21</v>
      </c>
    </row>
    <row r="924" spans="3:7" ht="15" thickBot="1" x14ac:dyDescent="0.35">
      <c r="C924" s="10">
        <v>43107</v>
      </c>
      <c r="D924" s="11">
        <v>0.4808912037037037</v>
      </c>
      <c r="E924" s="12" t="s">
        <v>9</v>
      </c>
      <c r="F924" s="13">
        <v>53</v>
      </c>
      <c r="G924" s="12" t="s">
        <v>21</v>
      </c>
    </row>
    <row r="925" spans="3:7" ht="15" thickBot="1" x14ac:dyDescent="0.35">
      <c r="C925" s="10">
        <v>43107</v>
      </c>
      <c r="D925" s="11">
        <v>0.4820949074074074</v>
      </c>
      <c r="E925" s="12" t="s">
        <v>9</v>
      </c>
      <c r="F925" s="13">
        <v>40</v>
      </c>
      <c r="G925" s="12" t="s">
        <v>10</v>
      </c>
    </row>
    <row r="926" spans="3:7" ht="15" thickBot="1" x14ac:dyDescent="0.35">
      <c r="C926" s="10">
        <v>43107</v>
      </c>
      <c r="D926" s="11">
        <v>0.48221064814814812</v>
      </c>
      <c r="E926" s="12" t="s">
        <v>9</v>
      </c>
      <c r="F926" s="13">
        <v>54</v>
      </c>
      <c r="G926" s="12" t="s">
        <v>10</v>
      </c>
    </row>
    <row r="927" spans="3:7" ht="15" thickBot="1" x14ac:dyDescent="0.35">
      <c r="C927" s="10">
        <v>43107</v>
      </c>
      <c r="D927" s="11">
        <v>0.48390046296296302</v>
      </c>
      <c r="E927" s="12" t="s">
        <v>9</v>
      </c>
      <c r="F927" s="13">
        <v>49</v>
      </c>
      <c r="G927" s="12" t="s">
        <v>10</v>
      </c>
    </row>
    <row r="928" spans="3:7" ht="15" thickBot="1" x14ac:dyDescent="0.35">
      <c r="C928" s="10">
        <v>43107</v>
      </c>
      <c r="D928" s="11">
        <v>0.48844907407407406</v>
      </c>
      <c r="E928" s="12" t="s">
        <v>9</v>
      </c>
      <c r="F928" s="13">
        <v>49</v>
      </c>
      <c r="G928" s="12" t="s">
        <v>21</v>
      </c>
    </row>
    <row r="929" spans="3:7" ht="15" thickBot="1" x14ac:dyDescent="0.35">
      <c r="C929" s="10">
        <v>43107</v>
      </c>
      <c r="D929" s="11">
        <v>0.48849537037037033</v>
      </c>
      <c r="E929" s="12" t="s">
        <v>9</v>
      </c>
      <c r="F929" s="13">
        <v>56</v>
      </c>
      <c r="G929" s="12" t="s">
        <v>10</v>
      </c>
    </row>
    <row r="930" spans="3:7" ht="15" thickBot="1" x14ac:dyDescent="0.35">
      <c r="C930" s="10">
        <v>43107</v>
      </c>
      <c r="D930" s="11">
        <v>0.48914351851851851</v>
      </c>
      <c r="E930" s="12" t="s">
        <v>9</v>
      </c>
      <c r="F930" s="13">
        <v>41</v>
      </c>
      <c r="G930" s="12" t="s">
        <v>10</v>
      </c>
    </row>
    <row r="931" spans="3:7" ht="15" thickBot="1" x14ac:dyDescent="0.35">
      <c r="C931" s="10">
        <v>43107</v>
      </c>
      <c r="D931" s="11">
        <v>0.49079861111111112</v>
      </c>
      <c r="E931" s="12" t="s">
        <v>9</v>
      </c>
      <c r="F931" s="13">
        <v>40</v>
      </c>
      <c r="G931" s="12" t="s">
        <v>10</v>
      </c>
    </row>
    <row r="932" spans="3:7" ht="15" thickBot="1" x14ac:dyDescent="0.35">
      <c r="C932" s="10">
        <v>43107</v>
      </c>
      <c r="D932" s="11">
        <v>0.4927083333333333</v>
      </c>
      <c r="E932" s="12" t="s">
        <v>9</v>
      </c>
      <c r="F932" s="13">
        <v>43</v>
      </c>
      <c r="G932" s="12" t="s">
        <v>21</v>
      </c>
    </row>
    <row r="933" spans="3:7" ht="15" thickBot="1" x14ac:dyDescent="0.35">
      <c r="C933" s="10">
        <v>43107</v>
      </c>
      <c r="D933" s="11">
        <v>0.49554398148148149</v>
      </c>
      <c r="E933" s="12" t="s">
        <v>9</v>
      </c>
      <c r="F933" s="13">
        <v>36</v>
      </c>
      <c r="G933" s="12" t="s">
        <v>10</v>
      </c>
    </row>
    <row r="934" spans="3:7" ht="15" thickBot="1" x14ac:dyDescent="0.35">
      <c r="C934" s="10">
        <v>43107</v>
      </c>
      <c r="D934" s="11">
        <v>0.49932870370370369</v>
      </c>
      <c r="E934" s="12" t="s">
        <v>9</v>
      </c>
      <c r="F934" s="13">
        <v>40</v>
      </c>
      <c r="G934" s="12" t="s">
        <v>10</v>
      </c>
    </row>
    <row r="935" spans="3:7" ht="15" thickBot="1" x14ac:dyDescent="0.35">
      <c r="C935" s="10">
        <v>43107</v>
      </c>
      <c r="D935" s="11">
        <v>0.49974537037037042</v>
      </c>
      <c r="E935" s="12" t="s">
        <v>9</v>
      </c>
      <c r="F935" s="13">
        <v>41</v>
      </c>
      <c r="G935" s="12" t="s">
        <v>10</v>
      </c>
    </row>
    <row r="936" spans="3:7" ht="15" thickBot="1" x14ac:dyDescent="0.35">
      <c r="C936" s="10">
        <v>43107</v>
      </c>
      <c r="D936" s="11">
        <v>0.50133101851851858</v>
      </c>
      <c r="E936" s="12" t="s">
        <v>9</v>
      </c>
      <c r="F936" s="13">
        <v>44</v>
      </c>
      <c r="G936" s="12" t="s">
        <v>10</v>
      </c>
    </row>
    <row r="937" spans="3:7" ht="15" thickBot="1" x14ac:dyDescent="0.35">
      <c r="C937" s="10">
        <v>43107</v>
      </c>
      <c r="D937" s="11">
        <v>0.50289351851851849</v>
      </c>
      <c r="E937" s="12" t="s">
        <v>9</v>
      </c>
      <c r="F937" s="13">
        <v>49</v>
      </c>
      <c r="G937" s="12" t="s">
        <v>21</v>
      </c>
    </row>
    <row r="938" spans="3:7" ht="15" thickBot="1" x14ac:dyDescent="0.35">
      <c r="C938" s="10">
        <v>43107</v>
      </c>
      <c r="D938" s="11">
        <v>0.50295138888888891</v>
      </c>
      <c r="E938" s="12" t="s">
        <v>9</v>
      </c>
      <c r="F938" s="13">
        <v>50</v>
      </c>
      <c r="G938" s="12" t="s">
        <v>10</v>
      </c>
    </row>
    <row r="939" spans="3:7" ht="15" thickBot="1" x14ac:dyDescent="0.35">
      <c r="C939" s="10">
        <v>43107</v>
      </c>
      <c r="D939" s="11">
        <v>0.50331018518518522</v>
      </c>
      <c r="E939" s="12" t="s">
        <v>9</v>
      </c>
      <c r="F939" s="13">
        <v>36</v>
      </c>
      <c r="G939" s="12" t="s">
        <v>21</v>
      </c>
    </row>
    <row r="940" spans="3:7" ht="15" thickBot="1" x14ac:dyDescent="0.35">
      <c r="C940" s="10">
        <v>43107</v>
      </c>
      <c r="D940" s="11">
        <v>0.50489583333333332</v>
      </c>
      <c r="E940" s="12" t="s">
        <v>9</v>
      </c>
      <c r="F940" s="13">
        <v>53</v>
      </c>
      <c r="G940" s="12" t="s">
        <v>10</v>
      </c>
    </row>
    <row r="941" spans="3:7" ht="15" thickBot="1" x14ac:dyDescent="0.35">
      <c r="C941" s="10">
        <v>43107</v>
      </c>
      <c r="D941" s="11">
        <v>0.50531249999999994</v>
      </c>
      <c r="E941" s="12" t="s">
        <v>9</v>
      </c>
      <c r="F941" s="13">
        <v>44</v>
      </c>
      <c r="G941" s="12" t="s">
        <v>21</v>
      </c>
    </row>
    <row r="942" spans="3:7" ht="15" thickBot="1" x14ac:dyDescent="0.35">
      <c r="C942" s="10">
        <v>43107</v>
      </c>
      <c r="D942" s="11">
        <v>0.50876157407407407</v>
      </c>
      <c r="E942" s="12" t="s">
        <v>9</v>
      </c>
      <c r="F942" s="13">
        <v>39</v>
      </c>
      <c r="G942" s="12" t="s">
        <v>21</v>
      </c>
    </row>
    <row r="943" spans="3:7" ht="15" thickBot="1" x14ac:dyDescent="0.35">
      <c r="C943" s="10">
        <v>43107</v>
      </c>
      <c r="D943" s="11">
        <v>0.50881944444444438</v>
      </c>
      <c r="E943" s="12" t="s">
        <v>9</v>
      </c>
      <c r="F943" s="13">
        <v>50</v>
      </c>
      <c r="G943" s="12" t="s">
        <v>10</v>
      </c>
    </row>
    <row r="944" spans="3:7" ht="15" thickBot="1" x14ac:dyDescent="0.35">
      <c r="C944" s="10">
        <v>43107</v>
      </c>
      <c r="D944" s="11">
        <v>0.51052083333333331</v>
      </c>
      <c r="E944" s="12" t="s">
        <v>9</v>
      </c>
      <c r="F944" s="13">
        <v>55</v>
      </c>
      <c r="G944" s="12" t="s">
        <v>21</v>
      </c>
    </row>
    <row r="945" spans="3:7" ht="15" thickBot="1" x14ac:dyDescent="0.35">
      <c r="C945" s="10">
        <v>43107</v>
      </c>
      <c r="D945" s="11">
        <v>0.51348379629629626</v>
      </c>
      <c r="E945" s="12" t="s">
        <v>9</v>
      </c>
      <c r="F945" s="13">
        <v>31</v>
      </c>
      <c r="G945" s="12" t="s">
        <v>21</v>
      </c>
    </row>
    <row r="946" spans="3:7" ht="15" thickBot="1" x14ac:dyDescent="0.35">
      <c r="C946" s="10">
        <v>43107</v>
      </c>
      <c r="D946" s="11">
        <v>0.51652777777777781</v>
      </c>
      <c r="E946" s="12" t="s">
        <v>9</v>
      </c>
      <c r="F946" s="13">
        <v>42</v>
      </c>
      <c r="G946" s="12" t="s">
        <v>21</v>
      </c>
    </row>
    <row r="947" spans="3:7" ht="15" thickBot="1" x14ac:dyDescent="0.35">
      <c r="C947" s="10">
        <v>43107</v>
      </c>
      <c r="D947" s="11">
        <v>0.51659722222222226</v>
      </c>
      <c r="E947" s="12" t="s">
        <v>9</v>
      </c>
      <c r="F947" s="13">
        <v>43</v>
      </c>
      <c r="G947" s="12" t="s">
        <v>10</v>
      </c>
    </row>
    <row r="948" spans="3:7" ht="15" thickBot="1" x14ac:dyDescent="0.35">
      <c r="C948" s="10">
        <v>43107</v>
      </c>
      <c r="D948" s="11">
        <v>0.51817129629629632</v>
      </c>
      <c r="E948" s="12" t="s">
        <v>9</v>
      </c>
      <c r="F948" s="13">
        <v>46</v>
      </c>
      <c r="G948" s="12" t="s">
        <v>10</v>
      </c>
    </row>
    <row r="949" spans="3:7" ht="15" thickBot="1" x14ac:dyDescent="0.35">
      <c r="C949" s="10">
        <v>43107</v>
      </c>
      <c r="D949" s="11">
        <v>0.52079861111111114</v>
      </c>
      <c r="E949" s="12" t="s">
        <v>9</v>
      </c>
      <c r="F949" s="13">
        <v>37</v>
      </c>
      <c r="G949" s="12" t="s">
        <v>21</v>
      </c>
    </row>
    <row r="950" spans="3:7" ht="15" thickBot="1" x14ac:dyDescent="0.35">
      <c r="C950" s="10">
        <v>43107</v>
      </c>
      <c r="D950" s="11">
        <v>0.52798611111111116</v>
      </c>
      <c r="E950" s="12" t="s">
        <v>9</v>
      </c>
      <c r="F950" s="13">
        <v>44</v>
      </c>
      <c r="G950" s="12" t="s">
        <v>21</v>
      </c>
    </row>
    <row r="951" spans="3:7" ht="15" thickBot="1" x14ac:dyDescent="0.35">
      <c r="C951" s="10">
        <v>43107</v>
      </c>
      <c r="D951" s="11">
        <v>0.52954861111111107</v>
      </c>
      <c r="E951" s="12" t="s">
        <v>9</v>
      </c>
      <c r="F951" s="13">
        <v>48</v>
      </c>
      <c r="G951" s="12" t="s">
        <v>10</v>
      </c>
    </row>
    <row r="952" spans="3:7" ht="15" thickBot="1" x14ac:dyDescent="0.35">
      <c r="C952" s="10">
        <v>43107</v>
      </c>
      <c r="D952" s="11">
        <v>0.53034722222222219</v>
      </c>
      <c r="E952" s="12" t="s">
        <v>9</v>
      </c>
      <c r="F952" s="13">
        <v>41</v>
      </c>
      <c r="G952" s="12" t="s">
        <v>10</v>
      </c>
    </row>
    <row r="953" spans="3:7" ht="15" thickBot="1" x14ac:dyDescent="0.35">
      <c r="C953" s="10">
        <v>43107</v>
      </c>
      <c r="D953" s="11">
        <v>0.53168981481481481</v>
      </c>
      <c r="E953" s="12" t="s">
        <v>9</v>
      </c>
      <c r="F953" s="13">
        <v>44</v>
      </c>
      <c r="G953" s="12" t="s">
        <v>21</v>
      </c>
    </row>
    <row r="954" spans="3:7" ht="15" thickBot="1" x14ac:dyDescent="0.35">
      <c r="C954" s="10">
        <v>43107</v>
      </c>
      <c r="D954" s="11">
        <v>0.53175925925925926</v>
      </c>
      <c r="E954" s="12" t="s">
        <v>9</v>
      </c>
      <c r="F954" s="13">
        <v>38</v>
      </c>
      <c r="G954" s="12" t="s">
        <v>10</v>
      </c>
    </row>
    <row r="955" spans="3:7" ht="15" thickBot="1" x14ac:dyDescent="0.35">
      <c r="C955" s="10">
        <v>43107</v>
      </c>
      <c r="D955" s="11">
        <v>0.53179398148148149</v>
      </c>
      <c r="E955" s="12" t="s">
        <v>9</v>
      </c>
      <c r="F955" s="13">
        <v>26</v>
      </c>
      <c r="G955" s="12" t="s">
        <v>21</v>
      </c>
    </row>
    <row r="956" spans="3:7" ht="15" thickBot="1" x14ac:dyDescent="0.35">
      <c r="C956" s="10">
        <v>43107</v>
      </c>
      <c r="D956" s="11">
        <v>0.53200231481481486</v>
      </c>
      <c r="E956" s="12" t="s">
        <v>9</v>
      </c>
      <c r="F956" s="13">
        <v>26</v>
      </c>
      <c r="G956" s="12" t="s">
        <v>21</v>
      </c>
    </row>
    <row r="957" spans="3:7" ht="15" thickBot="1" x14ac:dyDescent="0.35">
      <c r="C957" s="10">
        <v>43107</v>
      </c>
      <c r="D957" s="11">
        <v>0.53331018518518525</v>
      </c>
      <c r="E957" s="12" t="s">
        <v>9</v>
      </c>
      <c r="F957" s="13">
        <v>45</v>
      </c>
      <c r="G957" s="12" t="s">
        <v>10</v>
      </c>
    </row>
    <row r="958" spans="3:7" ht="15" thickBot="1" x14ac:dyDescent="0.35">
      <c r="C958" s="10">
        <v>43107</v>
      </c>
      <c r="D958" s="11">
        <v>0.53378472222222217</v>
      </c>
      <c r="E958" s="12" t="s">
        <v>9</v>
      </c>
      <c r="F958" s="13">
        <v>49</v>
      </c>
      <c r="G958" s="12" t="s">
        <v>10</v>
      </c>
    </row>
    <row r="959" spans="3:7" ht="15" thickBot="1" x14ac:dyDescent="0.35">
      <c r="C959" s="10">
        <v>43107</v>
      </c>
      <c r="D959" s="11">
        <v>0.53466435185185179</v>
      </c>
      <c r="E959" s="12" t="s">
        <v>9</v>
      </c>
      <c r="F959" s="13">
        <v>31</v>
      </c>
      <c r="G959" s="12" t="s">
        <v>21</v>
      </c>
    </row>
    <row r="960" spans="3:7" ht="15" thickBot="1" x14ac:dyDescent="0.35">
      <c r="C960" s="10">
        <v>43107</v>
      </c>
      <c r="D960" s="11">
        <v>0.53576388888888882</v>
      </c>
      <c r="E960" s="12" t="s">
        <v>9</v>
      </c>
      <c r="F960" s="13">
        <v>45</v>
      </c>
      <c r="G960" s="12" t="s">
        <v>10</v>
      </c>
    </row>
    <row r="961" spans="3:7" ht="15" thickBot="1" x14ac:dyDescent="0.35">
      <c r="C961" s="10">
        <v>43107</v>
      </c>
      <c r="D961" s="11">
        <v>0.53902777777777777</v>
      </c>
      <c r="E961" s="12" t="s">
        <v>9</v>
      </c>
      <c r="F961" s="13">
        <v>49</v>
      </c>
      <c r="G961" s="12" t="s">
        <v>21</v>
      </c>
    </row>
    <row r="962" spans="3:7" ht="15" thickBot="1" x14ac:dyDescent="0.35">
      <c r="C962" s="10">
        <v>43107</v>
      </c>
      <c r="D962" s="11">
        <v>0.54065972222222225</v>
      </c>
      <c r="E962" s="12" t="s">
        <v>9</v>
      </c>
      <c r="F962" s="13">
        <v>51</v>
      </c>
      <c r="G962" s="12" t="s">
        <v>21</v>
      </c>
    </row>
    <row r="963" spans="3:7" ht="15" thickBot="1" x14ac:dyDescent="0.35">
      <c r="C963" s="10">
        <v>43107</v>
      </c>
      <c r="D963" s="11">
        <v>0.54101851851851845</v>
      </c>
      <c r="E963" s="12" t="s">
        <v>9</v>
      </c>
      <c r="F963" s="13">
        <v>50</v>
      </c>
      <c r="G963" s="12" t="s">
        <v>21</v>
      </c>
    </row>
    <row r="964" spans="3:7" ht="15" thickBot="1" x14ac:dyDescent="0.35">
      <c r="C964" s="10">
        <v>43107</v>
      </c>
      <c r="D964" s="11">
        <v>0.5411921296296297</v>
      </c>
      <c r="E964" s="12" t="s">
        <v>9</v>
      </c>
      <c r="F964" s="13">
        <v>35</v>
      </c>
      <c r="G964" s="12" t="s">
        <v>21</v>
      </c>
    </row>
    <row r="965" spans="3:7" ht="15" thickBot="1" x14ac:dyDescent="0.35">
      <c r="C965" s="10">
        <v>43107</v>
      </c>
      <c r="D965" s="11">
        <v>0.54265046296296293</v>
      </c>
      <c r="E965" s="12" t="s">
        <v>9</v>
      </c>
      <c r="F965" s="13">
        <v>51</v>
      </c>
      <c r="G965" s="12" t="s">
        <v>10</v>
      </c>
    </row>
    <row r="966" spans="3:7" ht="15" thickBot="1" x14ac:dyDescent="0.35">
      <c r="C966" s="10">
        <v>43107</v>
      </c>
      <c r="D966" s="11">
        <v>0.54781250000000004</v>
      </c>
      <c r="E966" s="12" t="s">
        <v>9</v>
      </c>
      <c r="F966" s="13">
        <v>34</v>
      </c>
      <c r="G966" s="12" t="s">
        <v>21</v>
      </c>
    </row>
    <row r="967" spans="3:7" ht="15" thickBot="1" x14ac:dyDescent="0.35">
      <c r="C967" s="10">
        <v>43107</v>
      </c>
      <c r="D967" s="11">
        <v>0.54856481481481478</v>
      </c>
      <c r="E967" s="12" t="s">
        <v>9</v>
      </c>
      <c r="F967" s="13">
        <v>50</v>
      </c>
      <c r="G967" s="12" t="s">
        <v>10</v>
      </c>
    </row>
    <row r="968" spans="3:7" ht="15" thickBot="1" x14ac:dyDescent="0.35">
      <c r="C968" s="10">
        <v>43107</v>
      </c>
      <c r="D968" s="11">
        <v>0.54950231481481482</v>
      </c>
      <c r="E968" s="12" t="s">
        <v>9</v>
      </c>
      <c r="F968" s="13">
        <v>41</v>
      </c>
      <c r="G968" s="12" t="s">
        <v>21</v>
      </c>
    </row>
    <row r="969" spans="3:7" ht="15" thickBot="1" x14ac:dyDescent="0.35">
      <c r="C969" s="10">
        <v>43107</v>
      </c>
      <c r="D969" s="11">
        <v>0.54964120370370373</v>
      </c>
      <c r="E969" s="12" t="s">
        <v>9</v>
      </c>
      <c r="F969" s="13">
        <v>59</v>
      </c>
      <c r="G969" s="12" t="s">
        <v>21</v>
      </c>
    </row>
    <row r="970" spans="3:7" ht="15" thickBot="1" x14ac:dyDescent="0.35">
      <c r="C970" s="10">
        <v>43107</v>
      </c>
      <c r="D970" s="11">
        <v>0.5505902777777778</v>
      </c>
      <c r="E970" s="12" t="s">
        <v>9</v>
      </c>
      <c r="F970" s="13">
        <v>49</v>
      </c>
      <c r="G970" s="12" t="s">
        <v>10</v>
      </c>
    </row>
    <row r="971" spans="3:7" ht="15" thickBot="1" x14ac:dyDescent="0.35">
      <c r="C971" s="10">
        <v>43107</v>
      </c>
      <c r="D971" s="11">
        <v>0.55160879629629633</v>
      </c>
      <c r="E971" s="12" t="s">
        <v>9</v>
      </c>
      <c r="F971" s="13">
        <v>44</v>
      </c>
      <c r="G971" s="12" t="s">
        <v>10</v>
      </c>
    </row>
    <row r="972" spans="3:7" ht="15" thickBot="1" x14ac:dyDescent="0.35">
      <c r="C972" s="10">
        <v>43107</v>
      </c>
      <c r="D972" s="11">
        <v>0.55259259259259264</v>
      </c>
      <c r="E972" s="12" t="s">
        <v>9</v>
      </c>
      <c r="F972" s="13">
        <v>34</v>
      </c>
      <c r="G972" s="12" t="s">
        <v>10</v>
      </c>
    </row>
    <row r="973" spans="3:7" ht="15" thickBot="1" x14ac:dyDescent="0.35">
      <c r="C973" s="10">
        <v>43107</v>
      </c>
      <c r="D973" s="11">
        <v>0.55746527777777777</v>
      </c>
      <c r="E973" s="12" t="s">
        <v>9</v>
      </c>
      <c r="F973" s="13">
        <v>29</v>
      </c>
      <c r="G973" s="12" t="s">
        <v>21</v>
      </c>
    </row>
    <row r="974" spans="3:7" ht="15" thickBot="1" x14ac:dyDescent="0.35">
      <c r="C974" s="10">
        <v>43107</v>
      </c>
      <c r="D974" s="11">
        <v>0.55758101851851849</v>
      </c>
      <c r="E974" s="12" t="s">
        <v>9</v>
      </c>
      <c r="F974" s="13">
        <v>39</v>
      </c>
      <c r="G974" s="12" t="s">
        <v>21</v>
      </c>
    </row>
    <row r="975" spans="3:7" ht="15" thickBot="1" x14ac:dyDescent="0.35">
      <c r="C975" s="10">
        <v>43107</v>
      </c>
      <c r="D975" s="11">
        <v>0.55865740740740744</v>
      </c>
      <c r="E975" s="12" t="s">
        <v>9</v>
      </c>
      <c r="F975" s="13">
        <v>42</v>
      </c>
      <c r="G975" s="12" t="s">
        <v>21</v>
      </c>
    </row>
    <row r="976" spans="3:7" ht="15" thickBot="1" x14ac:dyDescent="0.35">
      <c r="C976" s="10">
        <v>43107</v>
      </c>
      <c r="D976" s="11">
        <v>0.55881944444444442</v>
      </c>
      <c r="E976" s="12" t="s">
        <v>9</v>
      </c>
      <c r="F976" s="13">
        <v>41</v>
      </c>
      <c r="G976" s="12" t="s">
        <v>10</v>
      </c>
    </row>
    <row r="977" spans="3:7" ht="15" thickBot="1" x14ac:dyDescent="0.35">
      <c r="C977" s="10">
        <v>43107</v>
      </c>
      <c r="D977" s="11">
        <v>0.55939814814814814</v>
      </c>
      <c r="E977" s="12" t="s">
        <v>9</v>
      </c>
      <c r="F977" s="13">
        <v>29</v>
      </c>
      <c r="G977" s="12" t="s">
        <v>10</v>
      </c>
    </row>
    <row r="978" spans="3:7" ht="15" thickBot="1" x14ac:dyDescent="0.35">
      <c r="C978" s="10">
        <v>43107</v>
      </c>
      <c r="D978" s="11">
        <v>0.55940972222222218</v>
      </c>
      <c r="E978" s="12" t="s">
        <v>9</v>
      </c>
      <c r="F978" s="13">
        <v>15</v>
      </c>
      <c r="G978" s="12" t="s">
        <v>10</v>
      </c>
    </row>
    <row r="979" spans="3:7" ht="15" thickBot="1" x14ac:dyDescent="0.35">
      <c r="C979" s="10">
        <v>43107</v>
      </c>
      <c r="D979" s="11">
        <v>0.55944444444444441</v>
      </c>
      <c r="E979" s="12" t="s">
        <v>9</v>
      </c>
      <c r="F979" s="13">
        <v>18</v>
      </c>
      <c r="G979" s="12" t="s">
        <v>10</v>
      </c>
    </row>
    <row r="980" spans="3:7" ht="15" thickBot="1" x14ac:dyDescent="0.35">
      <c r="C980" s="10">
        <v>43107</v>
      </c>
      <c r="D980" s="11">
        <v>0.56193287037037043</v>
      </c>
      <c r="E980" s="12" t="s">
        <v>9</v>
      </c>
      <c r="F980" s="13">
        <v>30</v>
      </c>
      <c r="G980" s="12" t="s">
        <v>21</v>
      </c>
    </row>
    <row r="981" spans="3:7" ht="15" thickBot="1" x14ac:dyDescent="0.35">
      <c r="C981" s="10">
        <v>43107</v>
      </c>
      <c r="D981" s="11">
        <v>0.56283564814814813</v>
      </c>
      <c r="E981" s="12" t="s">
        <v>9</v>
      </c>
      <c r="F981" s="13">
        <v>47</v>
      </c>
      <c r="G981" s="12" t="s">
        <v>10</v>
      </c>
    </row>
    <row r="982" spans="3:7" ht="15" thickBot="1" x14ac:dyDescent="0.35">
      <c r="C982" s="10">
        <v>43107</v>
      </c>
      <c r="D982" s="11">
        <v>0.56372685185185178</v>
      </c>
      <c r="E982" s="12" t="s">
        <v>9</v>
      </c>
      <c r="F982" s="13">
        <v>39</v>
      </c>
      <c r="G982" s="12" t="s">
        <v>10</v>
      </c>
    </row>
    <row r="983" spans="3:7" ht="15" thickBot="1" x14ac:dyDescent="0.35">
      <c r="C983" s="10">
        <v>43107</v>
      </c>
      <c r="D983" s="11">
        <v>0.5660532407407407</v>
      </c>
      <c r="E983" s="12" t="s">
        <v>9</v>
      </c>
      <c r="F983" s="13">
        <v>34</v>
      </c>
      <c r="G983" s="12" t="s">
        <v>21</v>
      </c>
    </row>
    <row r="984" spans="3:7" ht="15" thickBot="1" x14ac:dyDescent="0.35">
      <c r="C984" s="10">
        <v>43107</v>
      </c>
      <c r="D984" s="11">
        <v>0.56817129629629626</v>
      </c>
      <c r="E984" s="12" t="s">
        <v>9</v>
      </c>
      <c r="F984" s="13">
        <v>41</v>
      </c>
      <c r="G984" s="12" t="s">
        <v>21</v>
      </c>
    </row>
    <row r="985" spans="3:7" ht="15" thickBot="1" x14ac:dyDescent="0.35">
      <c r="C985" s="10">
        <v>43107</v>
      </c>
      <c r="D985" s="11">
        <v>0.56956018518518514</v>
      </c>
      <c r="E985" s="12" t="s">
        <v>9</v>
      </c>
      <c r="F985" s="13">
        <v>37</v>
      </c>
      <c r="G985" s="12" t="s">
        <v>21</v>
      </c>
    </row>
    <row r="986" spans="3:7" ht="15" thickBot="1" x14ac:dyDescent="0.35">
      <c r="C986" s="10">
        <v>43107</v>
      </c>
      <c r="D986" s="11">
        <v>0.56994212962962965</v>
      </c>
      <c r="E986" s="12" t="s">
        <v>9</v>
      </c>
      <c r="F986" s="13">
        <v>48</v>
      </c>
      <c r="G986" s="12" t="s">
        <v>10</v>
      </c>
    </row>
    <row r="987" spans="3:7" ht="15" thickBot="1" x14ac:dyDescent="0.35">
      <c r="C987" s="10">
        <v>43107</v>
      </c>
      <c r="D987" s="11">
        <v>0.57097222222222221</v>
      </c>
      <c r="E987" s="12" t="s">
        <v>9</v>
      </c>
      <c r="F987" s="13">
        <v>39</v>
      </c>
      <c r="G987" s="12" t="s">
        <v>10</v>
      </c>
    </row>
    <row r="988" spans="3:7" ht="15" thickBot="1" x14ac:dyDescent="0.35">
      <c r="C988" s="10">
        <v>43107</v>
      </c>
      <c r="D988" s="11">
        <v>0.57219907407407411</v>
      </c>
      <c r="E988" s="12" t="s">
        <v>9</v>
      </c>
      <c r="F988" s="13">
        <v>35</v>
      </c>
      <c r="G988" s="12" t="s">
        <v>21</v>
      </c>
    </row>
    <row r="989" spans="3:7" ht="15" thickBot="1" x14ac:dyDescent="0.35">
      <c r="C989" s="10">
        <v>43107</v>
      </c>
      <c r="D989" s="11">
        <v>0.57630787037037035</v>
      </c>
      <c r="E989" s="12" t="s">
        <v>9</v>
      </c>
      <c r="F989" s="13">
        <v>42</v>
      </c>
      <c r="G989" s="12" t="s">
        <v>10</v>
      </c>
    </row>
    <row r="990" spans="3:7" ht="15" thickBot="1" x14ac:dyDescent="0.35">
      <c r="C990" s="10">
        <v>43107</v>
      </c>
      <c r="D990" s="11">
        <v>0.57791666666666663</v>
      </c>
      <c r="E990" s="12" t="s">
        <v>9</v>
      </c>
      <c r="F990" s="13">
        <v>44</v>
      </c>
      <c r="G990" s="12" t="s">
        <v>21</v>
      </c>
    </row>
    <row r="991" spans="3:7" ht="15" thickBot="1" x14ac:dyDescent="0.35">
      <c r="C991" s="10">
        <v>43107</v>
      </c>
      <c r="D991" s="11">
        <v>0.57798611111111109</v>
      </c>
      <c r="E991" s="12" t="s">
        <v>9</v>
      </c>
      <c r="F991" s="13">
        <v>57</v>
      </c>
      <c r="G991" s="12" t="s">
        <v>21</v>
      </c>
    </row>
    <row r="992" spans="3:7" ht="15" thickBot="1" x14ac:dyDescent="0.35">
      <c r="C992" s="10">
        <v>43107</v>
      </c>
      <c r="D992" s="11">
        <v>0.57954861111111111</v>
      </c>
      <c r="E992" s="12" t="s">
        <v>9</v>
      </c>
      <c r="F992" s="13">
        <v>41</v>
      </c>
      <c r="G992" s="12" t="s">
        <v>21</v>
      </c>
    </row>
    <row r="993" spans="3:7" ht="15" thickBot="1" x14ac:dyDescent="0.35">
      <c r="C993" s="10">
        <v>43107</v>
      </c>
      <c r="D993" s="11">
        <v>0.58225694444444442</v>
      </c>
      <c r="E993" s="12" t="s">
        <v>9</v>
      </c>
      <c r="F993" s="13">
        <v>41</v>
      </c>
      <c r="G993" s="12" t="s">
        <v>21</v>
      </c>
    </row>
    <row r="994" spans="3:7" ht="15" thickBot="1" x14ac:dyDescent="0.35">
      <c r="C994" s="10">
        <v>43107</v>
      </c>
      <c r="D994" s="11">
        <v>0.58237268518518526</v>
      </c>
      <c r="E994" s="12" t="s">
        <v>9</v>
      </c>
      <c r="F994" s="13">
        <v>32</v>
      </c>
      <c r="G994" s="12" t="s">
        <v>21</v>
      </c>
    </row>
    <row r="995" spans="3:7" ht="15" thickBot="1" x14ac:dyDescent="0.35">
      <c r="C995" s="10">
        <v>43107</v>
      </c>
      <c r="D995" s="11">
        <v>0.58303240740740747</v>
      </c>
      <c r="E995" s="12" t="s">
        <v>9</v>
      </c>
      <c r="F995" s="13">
        <v>27</v>
      </c>
      <c r="G995" s="12" t="s">
        <v>21</v>
      </c>
    </row>
    <row r="996" spans="3:7" ht="15" thickBot="1" x14ac:dyDescent="0.35">
      <c r="C996" s="10">
        <v>43107</v>
      </c>
      <c r="D996" s="11">
        <v>0.58377314814814818</v>
      </c>
      <c r="E996" s="12" t="s">
        <v>9</v>
      </c>
      <c r="F996" s="13">
        <v>39</v>
      </c>
      <c r="G996" s="12" t="s">
        <v>21</v>
      </c>
    </row>
    <row r="997" spans="3:7" ht="15" thickBot="1" x14ac:dyDescent="0.35">
      <c r="C997" s="10">
        <v>43107</v>
      </c>
      <c r="D997" s="11">
        <v>0.5861574074074074</v>
      </c>
      <c r="E997" s="12" t="s">
        <v>9</v>
      </c>
      <c r="F997" s="13">
        <v>52</v>
      </c>
      <c r="G997" s="12" t="s">
        <v>21</v>
      </c>
    </row>
    <row r="998" spans="3:7" ht="15" thickBot="1" x14ac:dyDescent="0.35">
      <c r="C998" s="10">
        <v>43107</v>
      </c>
      <c r="D998" s="11">
        <v>0.5870023148148148</v>
      </c>
      <c r="E998" s="12" t="s">
        <v>9</v>
      </c>
      <c r="F998" s="13">
        <v>47</v>
      </c>
      <c r="G998" s="12" t="s">
        <v>21</v>
      </c>
    </row>
    <row r="999" spans="3:7" ht="15" thickBot="1" x14ac:dyDescent="0.35">
      <c r="C999" s="10">
        <v>43107</v>
      </c>
      <c r="D999" s="11">
        <v>0.58776620370370369</v>
      </c>
      <c r="E999" s="12" t="s">
        <v>9</v>
      </c>
      <c r="F999" s="13">
        <v>41</v>
      </c>
      <c r="G999" s="12" t="s">
        <v>10</v>
      </c>
    </row>
    <row r="1000" spans="3:7" ht="15" thickBot="1" x14ac:dyDescent="0.35">
      <c r="C1000" s="10">
        <v>43107</v>
      </c>
      <c r="D1000" s="11">
        <v>0.58859953703703705</v>
      </c>
      <c r="E1000" s="12" t="s">
        <v>9</v>
      </c>
      <c r="F1000" s="13">
        <v>17</v>
      </c>
      <c r="G1000" s="12" t="s">
        <v>10</v>
      </c>
    </row>
    <row r="1001" spans="3:7" ht="15" thickBot="1" x14ac:dyDescent="0.35">
      <c r="C1001" s="10">
        <v>43107</v>
      </c>
      <c r="D1001" s="11">
        <v>0.58921296296296299</v>
      </c>
      <c r="E1001" s="12" t="s">
        <v>9</v>
      </c>
      <c r="F1001" s="13">
        <v>27</v>
      </c>
      <c r="G1001" s="12" t="s">
        <v>10</v>
      </c>
    </row>
    <row r="1002" spans="3:7" ht="15" thickBot="1" x14ac:dyDescent="0.35">
      <c r="C1002" s="10">
        <v>43107</v>
      </c>
      <c r="D1002" s="11">
        <v>0.59068287037037037</v>
      </c>
      <c r="E1002" s="12" t="s">
        <v>9</v>
      </c>
      <c r="F1002" s="13">
        <v>35</v>
      </c>
      <c r="G1002" s="12" t="s">
        <v>21</v>
      </c>
    </row>
    <row r="1003" spans="3:7" ht="15" thickBot="1" x14ac:dyDescent="0.35">
      <c r="C1003" s="10">
        <v>43107</v>
      </c>
      <c r="D1003" s="11">
        <v>0.59074074074074068</v>
      </c>
      <c r="E1003" s="12" t="s">
        <v>9</v>
      </c>
      <c r="F1003" s="13">
        <v>43</v>
      </c>
      <c r="G1003" s="12" t="s">
        <v>21</v>
      </c>
    </row>
    <row r="1004" spans="3:7" ht="15" thickBot="1" x14ac:dyDescent="0.35">
      <c r="C1004" s="10">
        <v>43107</v>
      </c>
      <c r="D1004" s="11">
        <v>0.59199074074074076</v>
      </c>
      <c r="E1004" s="12" t="s">
        <v>9</v>
      </c>
      <c r="F1004" s="13">
        <v>36</v>
      </c>
      <c r="G1004" s="12" t="s">
        <v>10</v>
      </c>
    </row>
    <row r="1005" spans="3:7" ht="15" thickBot="1" x14ac:dyDescent="0.35">
      <c r="C1005" s="10">
        <v>43107</v>
      </c>
      <c r="D1005" s="11">
        <v>0.59254629629629629</v>
      </c>
      <c r="E1005" s="12" t="s">
        <v>9</v>
      </c>
      <c r="F1005" s="13">
        <v>41</v>
      </c>
      <c r="G1005" s="12" t="s">
        <v>10</v>
      </c>
    </row>
    <row r="1006" spans="3:7" ht="15" thickBot="1" x14ac:dyDescent="0.35">
      <c r="C1006" s="10">
        <v>43107</v>
      </c>
      <c r="D1006" s="11">
        <v>0.59932870370370372</v>
      </c>
      <c r="E1006" s="12" t="s">
        <v>9</v>
      </c>
      <c r="F1006" s="13">
        <v>46</v>
      </c>
      <c r="G1006" s="12" t="s">
        <v>10</v>
      </c>
    </row>
    <row r="1007" spans="3:7" ht="15" thickBot="1" x14ac:dyDescent="0.35">
      <c r="C1007" s="10">
        <v>43107</v>
      </c>
      <c r="D1007" s="11">
        <v>0.59962962962962962</v>
      </c>
      <c r="E1007" s="12" t="s">
        <v>9</v>
      </c>
      <c r="F1007" s="13">
        <v>29</v>
      </c>
      <c r="G1007" s="12" t="s">
        <v>21</v>
      </c>
    </row>
    <row r="1008" spans="3:7" ht="15" thickBot="1" x14ac:dyDescent="0.35">
      <c r="C1008" s="10">
        <v>43107</v>
      </c>
      <c r="D1008" s="11">
        <v>0.59969907407407408</v>
      </c>
      <c r="E1008" s="12" t="s">
        <v>9</v>
      </c>
      <c r="F1008" s="13">
        <v>19</v>
      </c>
      <c r="G1008" s="12" t="s">
        <v>21</v>
      </c>
    </row>
    <row r="1009" spans="3:7" ht="15" thickBot="1" x14ac:dyDescent="0.35">
      <c r="C1009" s="10">
        <v>43107</v>
      </c>
      <c r="D1009" s="11">
        <v>0.59989583333333341</v>
      </c>
      <c r="E1009" s="12" t="s">
        <v>9</v>
      </c>
      <c r="F1009" s="13">
        <v>32</v>
      </c>
      <c r="G1009" s="12" t="s">
        <v>10</v>
      </c>
    </row>
    <row r="1010" spans="3:7" ht="15" thickBot="1" x14ac:dyDescent="0.35">
      <c r="C1010" s="10">
        <v>43107</v>
      </c>
      <c r="D1010" s="11">
        <v>0.60002314814814817</v>
      </c>
      <c r="E1010" s="12" t="s">
        <v>9</v>
      </c>
      <c r="F1010" s="13">
        <v>42</v>
      </c>
      <c r="G1010" s="12" t="s">
        <v>21</v>
      </c>
    </row>
    <row r="1011" spans="3:7" ht="15" thickBot="1" x14ac:dyDescent="0.35">
      <c r="C1011" s="10">
        <v>43107</v>
      </c>
      <c r="D1011" s="11">
        <v>0.60165509259259264</v>
      </c>
      <c r="E1011" s="12" t="s">
        <v>9</v>
      </c>
      <c r="F1011" s="13">
        <v>52</v>
      </c>
      <c r="G1011" s="12" t="s">
        <v>21</v>
      </c>
    </row>
    <row r="1012" spans="3:7" ht="15" thickBot="1" x14ac:dyDescent="0.35">
      <c r="C1012" s="10">
        <v>43107</v>
      </c>
      <c r="D1012" s="11">
        <v>0.60447916666666668</v>
      </c>
      <c r="E1012" s="12" t="s">
        <v>9</v>
      </c>
      <c r="F1012" s="13">
        <v>47</v>
      </c>
      <c r="G1012" s="12" t="s">
        <v>21</v>
      </c>
    </row>
    <row r="1013" spans="3:7" ht="15" thickBot="1" x14ac:dyDescent="0.35">
      <c r="C1013" s="10">
        <v>43107</v>
      </c>
      <c r="D1013" s="11">
        <v>0.60498842592592594</v>
      </c>
      <c r="E1013" s="12" t="s">
        <v>9</v>
      </c>
      <c r="F1013" s="13">
        <v>27</v>
      </c>
      <c r="G1013" s="12" t="s">
        <v>21</v>
      </c>
    </row>
    <row r="1014" spans="3:7" ht="15" thickBot="1" x14ac:dyDescent="0.35">
      <c r="C1014" s="10">
        <v>43107</v>
      </c>
      <c r="D1014" s="11">
        <v>0.60499999999999998</v>
      </c>
      <c r="E1014" s="12" t="s">
        <v>9</v>
      </c>
      <c r="F1014" s="13">
        <v>28</v>
      </c>
      <c r="G1014" s="12" t="s">
        <v>21</v>
      </c>
    </row>
    <row r="1015" spans="3:7" ht="15" thickBot="1" x14ac:dyDescent="0.35">
      <c r="C1015" s="10">
        <v>43107</v>
      </c>
      <c r="D1015" s="11">
        <v>0.60703703703703704</v>
      </c>
      <c r="E1015" s="12" t="s">
        <v>9</v>
      </c>
      <c r="F1015" s="13">
        <v>50</v>
      </c>
      <c r="G1015" s="12" t="s">
        <v>21</v>
      </c>
    </row>
    <row r="1016" spans="3:7" ht="15" thickBot="1" x14ac:dyDescent="0.35">
      <c r="C1016" s="10">
        <v>43107</v>
      </c>
      <c r="D1016" s="11">
        <v>0.61021990740740739</v>
      </c>
      <c r="E1016" s="12" t="s">
        <v>9</v>
      </c>
      <c r="F1016" s="13">
        <v>15</v>
      </c>
      <c r="G1016" s="12" t="s">
        <v>21</v>
      </c>
    </row>
    <row r="1017" spans="3:7" ht="15" thickBot="1" x14ac:dyDescent="0.35">
      <c r="C1017" s="10">
        <v>43107</v>
      </c>
      <c r="D1017" s="11">
        <v>0.61459490740740741</v>
      </c>
      <c r="E1017" s="12" t="s">
        <v>9</v>
      </c>
      <c r="F1017" s="13">
        <v>43</v>
      </c>
      <c r="G1017" s="12" t="s">
        <v>10</v>
      </c>
    </row>
    <row r="1018" spans="3:7" ht="15" thickBot="1" x14ac:dyDescent="0.35">
      <c r="C1018" s="10">
        <v>43107</v>
      </c>
      <c r="D1018" s="11">
        <v>0.61465277777777783</v>
      </c>
      <c r="E1018" s="12" t="s">
        <v>9</v>
      </c>
      <c r="F1018" s="13">
        <v>34</v>
      </c>
      <c r="G1018" s="12" t="s">
        <v>21</v>
      </c>
    </row>
    <row r="1019" spans="3:7" ht="15" thickBot="1" x14ac:dyDescent="0.35">
      <c r="C1019" s="10">
        <v>43107</v>
      </c>
      <c r="D1019" s="11">
        <v>0.61599537037037033</v>
      </c>
      <c r="E1019" s="12" t="s">
        <v>9</v>
      </c>
      <c r="F1019" s="13">
        <v>46</v>
      </c>
      <c r="G1019" s="12" t="s">
        <v>21</v>
      </c>
    </row>
    <row r="1020" spans="3:7" ht="15" thickBot="1" x14ac:dyDescent="0.35">
      <c r="C1020" s="10">
        <v>43107</v>
      </c>
      <c r="D1020" s="11">
        <v>0.61675925925925923</v>
      </c>
      <c r="E1020" s="12" t="s">
        <v>9</v>
      </c>
      <c r="F1020" s="13">
        <v>44</v>
      </c>
      <c r="G1020" s="12" t="s">
        <v>21</v>
      </c>
    </row>
    <row r="1021" spans="3:7" ht="15" thickBot="1" x14ac:dyDescent="0.35">
      <c r="C1021" s="10">
        <v>43107</v>
      </c>
      <c r="D1021" s="11">
        <v>0.61728009259259264</v>
      </c>
      <c r="E1021" s="12" t="s">
        <v>9</v>
      </c>
      <c r="F1021" s="13">
        <v>55</v>
      </c>
      <c r="G1021" s="12" t="s">
        <v>10</v>
      </c>
    </row>
    <row r="1022" spans="3:7" ht="15" thickBot="1" x14ac:dyDescent="0.35">
      <c r="C1022" s="10">
        <v>43107</v>
      </c>
      <c r="D1022" s="11">
        <v>0.61763888888888896</v>
      </c>
      <c r="E1022" s="12" t="s">
        <v>9</v>
      </c>
      <c r="F1022" s="13">
        <v>49</v>
      </c>
      <c r="G1022" s="12" t="s">
        <v>10</v>
      </c>
    </row>
    <row r="1023" spans="3:7" ht="15" thickBot="1" x14ac:dyDescent="0.35">
      <c r="C1023" s="10">
        <v>43107</v>
      </c>
      <c r="D1023" s="11">
        <v>0.61768518518518511</v>
      </c>
      <c r="E1023" s="12" t="s">
        <v>9</v>
      </c>
      <c r="F1023" s="13">
        <v>46</v>
      </c>
      <c r="G1023" s="12" t="s">
        <v>21</v>
      </c>
    </row>
    <row r="1024" spans="3:7" ht="15" thickBot="1" x14ac:dyDescent="0.35">
      <c r="C1024" s="10">
        <v>43107</v>
      </c>
      <c r="D1024" s="11">
        <v>0.61929398148148151</v>
      </c>
      <c r="E1024" s="12" t="s">
        <v>9</v>
      </c>
      <c r="F1024" s="13">
        <v>41</v>
      </c>
      <c r="G1024" s="12" t="s">
        <v>21</v>
      </c>
    </row>
    <row r="1025" spans="3:7" ht="15" thickBot="1" x14ac:dyDescent="0.35">
      <c r="C1025" s="10">
        <v>43107</v>
      </c>
      <c r="D1025" s="11">
        <v>0.61935185185185182</v>
      </c>
      <c r="E1025" s="12" t="s">
        <v>9</v>
      </c>
      <c r="F1025" s="13">
        <v>47</v>
      </c>
      <c r="G1025" s="12" t="s">
        <v>10</v>
      </c>
    </row>
    <row r="1026" spans="3:7" ht="15" thickBot="1" x14ac:dyDescent="0.35">
      <c r="C1026" s="10">
        <v>43107</v>
      </c>
      <c r="D1026" s="11">
        <v>0.62146990740740737</v>
      </c>
      <c r="E1026" s="12" t="s">
        <v>9</v>
      </c>
      <c r="F1026" s="13">
        <v>54</v>
      </c>
      <c r="G1026" s="12" t="s">
        <v>10</v>
      </c>
    </row>
    <row r="1027" spans="3:7" ht="15" thickBot="1" x14ac:dyDescent="0.35">
      <c r="C1027" s="10">
        <v>43107</v>
      </c>
      <c r="D1027" s="11">
        <v>0.62261574074074078</v>
      </c>
      <c r="E1027" s="12" t="s">
        <v>9</v>
      </c>
      <c r="F1027" s="13">
        <v>40</v>
      </c>
      <c r="G1027" s="12" t="s">
        <v>10</v>
      </c>
    </row>
    <row r="1028" spans="3:7" ht="15" thickBot="1" x14ac:dyDescent="0.35">
      <c r="C1028" s="10">
        <v>43107</v>
      </c>
      <c r="D1028" s="11">
        <v>0.62376157407407407</v>
      </c>
      <c r="E1028" s="12" t="s">
        <v>9</v>
      </c>
      <c r="F1028" s="13">
        <v>50</v>
      </c>
      <c r="G1028" s="12" t="s">
        <v>10</v>
      </c>
    </row>
    <row r="1029" spans="3:7" ht="15" thickBot="1" x14ac:dyDescent="0.35">
      <c r="C1029" s="10">
        <v>43107</v>
      </c>
      <c r="D1029" s="11">
        <v>0.62631944444444443</v>
      </c>
      <c r="E1029" s="12" t="s">
        <v>9</v>
      </c>
      <c r="F1029" s="13">
        <v>48</v>
      </c>
      <c r="G1029" s="12" t="s">
        <v>21</v>
      </c>
    </row>
    <row r="1030" spans="3:7" ht="15" thickBot="1" x14ac:dyDescent="0.35">
      <c r="C1030" s="10">
        <v>43107</v>
      </c>
      <c r="D1030" s="11">
        <v>0.62746527777777772</v>
      </c>
      <c r="E1030" s="12" t="s">
        <v>9</v>
      </c>
      <c r="F1030" s="13">
        <v>44</v>
      </c>
      <c r="G1030" s="12" t="s">
        <v>21</v>
      </c>
    </row>
    <row r="1031" spans="3:7" ht="15" thickBot="1" x14ac:dyDescent="0.35">
      <c r="C1031" s="10">
        <v>43107</v>
      </c>
      <c r="D1031" s="11">
        <v>0.62812499999999993</v>
      </c>
      <c r="E1031" s="12" t="s">
        <v>9</v>
      </c>
      <c r="F1031" s="13">
        <v>44</v>
      </c>
      <c r="G1031" s="12" t="s">
        <v>21</v>
      </c>
    </row>
    <row r="1032" spans="3:7" ht="15" thickBot="1" x14ac:dyDescent="0.35">
      <c r="C1032" s="10">
        <v>43107</v>
      </c>
      <c r="D1032" s="11">
        <v>0.6292592592592593</v>
      </c>
      <c r="E1032" s="12" t="s">
        <v>9</v>
      </c>
      <c r="F1032" s="13">
        <v>54</v>
      </c>
      <c r="G1032" s="12" t="s">
        <v>10</v>
      </c>
    </row>
    <row r="1033" spans="3:7" ht="15" thickBot="1" x14ac:dyDescent="0.35">
      <c r="C1033" s="10">
        <v>43107</v>
      </c>
      <c r="D1033" s="11">
        <v>0.63128472222222221</v>
      </c>
      <c r="E1033" s="12" t="s">
        <v>9</v>
      </c>
      <c r="F1033" s="13">
        <v>44</v>
      </c>
      <c r="G1033" s="12" t="s">
        <v>10</v>
      </c>
    </row>
    <row r="1034" spans="3:7" ht="15" thickBot="1" x14ac:dyDescent="0.35">
      <c r="C1034" s="10">
        <v>43107</v>
      </c>
      <c r="D1034" s="11">
        <v>0.6328125</v>
      </c>
      <c r="E1034" s="12" t="s">
        <v>9</v>
      </c>
      <c r="F1034" s="13">
        <v>31</v>
      </c>
      <c r="G1034" s="12" t="s">
        <v>21</v>
      </c>
    </row>
    <row r="1035" spans="3:7" ht="15" thickBot="1" x14ac:dyDescent="0.35">
      <c r="C1035" s="10">
        <v>43107</v>
      </c>
      <c r="D1035" s="11">
        <v>0.6335763888888889</v>
      </c>
      <c r="E1035" s="12" t="s">
        <v>9</v>
      </c>
      <c r="F1035" s="13">
        <v>49</v>
      </c>
      <c r="G1035" s="12" t="s">
        <v>21</v>
      </c>
    </row>
    <row r="1036" spans="3:7" ht="15" thickBot="1" x14ac:dyDescent="0.35">
      <c r="C1036" s="10">
        <v>43107</v>
      </c>
      <c r="D1036" s="11">
        <v>0.6341782407407407</v>
      </c>
      <c r="E1036" s="12" t="s">
        <v>9</v>
      </c>
      <c r="F1036" s="13">
        <v>59</v>
      </c>
      <c r="G1036" s="12" t="s">
        <v>10</v>
      </c>
    </row>
    <row r="1037" spans="3:7" ht="15" thickBot="1" x14ac:dyDescent="0.35">
      <c r="C1037" s="10">
        <v>43107</v>
      </c>
      <c r="D1037" s="11">
        <v>0.63491898148148151</v>
      </c>
      <c r="E1037" s="12" t="s">
        <v>9</v>
      </c>
      <c r="F1037" s="13">
        <v>45</v>
      </c>
      <c r="G1037" s="12" t="s">
        <v>21</v>
      </c>
    </row>
    <row r="1038" spans="3:7" ht="15" thickBot="1" x14ac:dyDescent="0.35">
      <c r="C1038" s="10">
        <v>43107</v>
      </c>
      <c r="D1038" s="11">
        <v>0.63547453703703705</v>
      </c>
      <c r="E1038" s="12" t="s">
        <v>9</v>
      </c>
      <c r="F1038" s="13">
        <v>44</v>
      </c>
      <c r="G1038" s="12" t="s">
        <v>21</v>
      </c>
    </row>
    <row r="1039" spans="3:7" ht="15" thickBot="1" x14ac:dyDescent="0.35">
      <c r="C1039" s="10">
        <v>43107</v>
      </c>
      <c r="D1039" s="11">
        <v>0.64006944444444447</v>
      </c>
      <c r="E1039" s="12" t="s">
        <v>9</v>
      </c>
      <c r="F1039" s="13">
        <v>40</v>
      </c>
      <c r="G1039" s="12" t="s">
        <v>21</v>
      </c>
    </row>
    <row r="1040" spans="3:7" ht="15" thickBot="1" x14ac:dyDescent="0.35">
      <c r="C1040" s="10">
        <v>43107</v>
      </c>
      <c r="D1040" s="11">
        <v>0.64011574074074074</v>
      </c>
      <c r="E1040" s="12" t="s">
        <v>9</v>
      </c>
      <c r="F1040" s="13">
        <v>61</v>
      </c>
      <c r="G1040" s="12" t="s">
        <v>10</v>
      </c>
    </row>
    <row r="1041" spans="3:7" ht="15" thickBot="1" x14ac:dyDescent="0.35">
      <c r="C1041" s="10">
        <v>43107</v>
      </c>
      <c r="D1041" s="11">
        <v>0.64031249999999995</v>
      </c>
      <c r="E1041" s="12" t="s">
        <v>9</v>
      </c>
      <c r="F1041" s="13">
        <v>40</v>
      </c>
      <c r="G1041" s="12" t="s">
        <v>10</v>
      </c>
    </row>
    <row r="1042" spans="3:7" ht="15" thickBot="1" x14ac:dyDescent="0.35">
      <c r="C1042" s="10">
        <v>43107</v>
      </c>
      <c r="D1042" s="11">
        <v>0.64077546296296295</v>
      </c>
      <c r="E1042" s="12" t="s">
        <v>9</v>
      </c>
      <c r="F1042" s="13">
        <v>27</v>
      </c>
      <c r="G1042" s="12" t="s">
        <v>10</v>
      </c>
    </row>
    <row r="1043" spans="3:7" ht="15" thickBot="1" x14ac:dyDescent="0.35">
      <c r="C1043" s="10">
        <v>43107</v>
      </c>
      <c r="D1043" s="11">
        <v>0.64231481481481478</v>
      </c>
      <c r="E1043" s="12" t="s">
        <v>9</v>
      </c>
      <c r="F1043" s="13">
        <v>41</v>
      </c>
      <c r="G1043" s="12" t="s">
        <v>21</v>
      </c>
    </row>
    <row r="1044" spans="3:7" ht="15" thickBot="1" x14ac:dyDescent="0.35">
      <c r="C1044" s="10">
        <v>43107</v>
      </c>
      <c r="D1044" s="11">
        <v>0.64468749999999997</v>
      </c>
      <c r="E1044" s="12" t="s">
        <v>9</v>
      </c>
      <c r="F1044" s="13">
        <v>32</v>
      </c>
      <c r="G1044" s="12" t="s">
        <v>10</v>
      </c>
    </row>
    <row r="1045" spans="3:7" ht="15" thickBot="1" x14ac:dyDescent="0.35">
      <c r="C1045" s="10">
        <v>43107</v>
      </c>
      <c r="D1045" s="11">
        <v>0.64626157407407414</v>
      </c>
      <c r="E1045" s="12" t="s">
        <v>9</v>
      </c>
      <c r="F1045" s="13">
        <v>57</v>
      </c>
      <c r="G1045" s="12" t="s">
        <v>21</v>
      </c>
    </row>
    <row r="1046" spans="3:7" ht="15" thickBot="1" x14ac:dyDescent="0.35">
      <c r="C1046" s="10">
        <v>43107</v>
      </c>
      <c r="D1046" s="11">
        <v>0.64641203703703709</v>
      </c>
      <c r="E1046" s="12" t="s">
        <v>9</v>
      </c>
      <c r="F1046" s="13">
        <v>45</v>
      </c>
      <c r="G1046" s="12" t="s">
        <v>10</v>
      </c>
    </row>
    <row r="1047" spans="3:7" ht="15" thickBot="1" x14ac:dyDescent="0.35">
      <c r="C1047" s="10">
        <v>43107</v>
      </c>
      <c r="D1047" s="11">
        <v>0.64711805555555557</v>
      </c>
      <c r="E1047" s="12" t="s">
        <v>9</v>
      </c>
      <c r="F1047" s="13">
        <v>42</v>
      </c>
      <c r="G1047" s="12" t="s">
        <v>10</v>
      </c>
    </row>
    <row r="1048" spans="3:7" ht="15" thickBot="1" x14ac:dyDescent="0.35">
      <c r="C1048" s="10">
        <v>43107</v>
      </c>
      <c r="D1048" s="11">
        <v>0.64806712962962965</v>
      </c>
      <c r="E1048" s="12" t="s">
        <v>9</v>
      </c>
      <c r="F1048" s="13">
        <v>33</v>
      </c>
      <c r="G1048" s="12" t="s">
        <v>10</v>
      </c>
    </row>
    <row r="1049" spans="3:7" ht="15" thickBot="1" x14ac:dyDescent="0.35">
      <c r="C1049" s="10">
        <v>43107</v>
      </c>
      <c r="D1049" s="11">
        <v>0.65005787037037044</v>
      </c>
      <c r="E1049" s="12" t="s">
        <v>9</v>
      </c>
      <c r="F1049" s="13">
        <v>38</v>
      </c>
      <c r="G1049" s="12" t="s">
        <v>10</v>
      </c>
    </row>
    <row r="1050" spans="3:7" ht="15" thickBot="1" x14ac:dyDescent="0.35">
      <c r="C1050" s="10">
        <v>43107</v>
      </c>
      <c r="D1050" s="11">
        <v>0.65159722222222227</v>
      </c>
      <c r="E1050" s="12" t="s">
        <v>9</v>
      </c>
      <c r="F1050" s="13">
        <v>39</v>
      </c>
      <c r="G1050" s="12" t="s">
        <v>10</v>
      </c>
    </row>
    <row r="1051" spans="3:7" ht="15" thickBot="1" x14ac:dyDescent="0.35">
      <c r="C1051" s="10">
        <v>43107</v>
      </c>
      <c r="D1051" s="11">
        <v>0.65604166666666663</v>
      </c>
      <c r="E1051" s="12" t="s">
        <v>9</v>
      </c>
      <c r="F1051" s="13">
        <v>24</v>
      </c>
      <c r="G1051" s="12" t="s">
        <v>21</v>
      </c>
    </row>
    <row r="1052" spans="3:7" ht="15" thickBot="1" x14ac:dyDescent="0.35">
      <c r="C1052" s="10">
        <v>43107</v>
      </c>
      <c r="D1052" s="11">
        <v>0.6582175925925926</v>
      </c>
      <c r="E1052" s="12" t="s">
        <v>9</v>
      </c>
      <c r="F1052" s="13">
        <v>38</v>
      </c>
      <c r="G1052" s="12" t="s">
        <v>21</v>
      </c>
    </row>
    <row r="1053" spans="3:7" ht="15" thickBot="1" x14ac:dyDescent="0.35">
      <c r="C1053" s="10">
        <v>43107</v>
      </c>
      <c r="D1053" s="11">
        <v>0.66150462962962964</v>
      </c>
      <c r="E1053" s="12" t="s">
        <v>9</v>
      </c>
      <c r="F1053" s="13">
        <v>47</v>
      </c>
      <c r="G1053" s="12" t="s">
        <v>10</v>
      </c>
    </row>
    <row r="1054" spans="3:7" ht="15" thickBot="1" x14ac:dyDescent="0.35">
      <c r="C1054" s="10">
        <v>43107</v>
      </c>
      <c r="D1054" s="11">
        <v>0.66295138888888883</v>
      </c>
      <c r="E1054" s="12" t="s">
        <v>9</v>
      </c>
      <c r="F1054" s="13">
        <v>59</v>
      </c>
      <c r="G1054" s="12" t="s">
        <v>10</v>
      </c>
    </row>
    <row r="1055" spans="3:7" ht="15" thickBot="1" x14ac:dyDescent="0.35">
      <c r="C1055" s="10">
        <v>43107</v>
      </c>
      <c r="D1055" s="11">
        <v>0.66326388888888888</v>
      </c>
      <c r="E1055" s="12" t="s">
        <v>9</v>
      </c>
      <c r="F1055" s="13">
        <v>37</v>
      </c>
      <c r="G1055" s="12" t="s">
        <v>21</v>
      </c>
    </row>
    <row r="1056" spans="3:7" ht="15" thickBot="1" x14ac:dyDescent="0.35">
      <c r="C1056" s="10">
        <v>43107</v>
      </c>
      <c r="D1056" s="11">
        <v>0.66468749999999999</v>
      </c>
      <c r="E1056" s="12" t="s">
        <v>9</v>
      </c>
      <c r="F1056" s="13">
        <v>24</v>
      </c>
      <c r="G1056" s="12" t="s">
        <v>10</v>
      </c>
    </row>
    <row r="1057" spans="3:7" ht="15" thickBot="1" x14ac:dyDescent="0.35">
      <c r="C1057" s="10">
        <v>43107</v>
      </c>
      <c r="D1057" s="11">
        <v>0.6660300925925926</v>
      </c>
      <c r="E1057" s="12" t="s">
        <v>9</v>
      </c>
      <c r="F1057" s="13">
        <v>17</v>
      </c>
      <c r="G1057" s="12" t="s">
        <v>21</v>
      </c>
    </row>
    <row r="1058" spans="3:7" ht="15" thickBot="1" x14ac:dyDescent="0.35">
      <c r="C1058" s="10">
        <v>43107</v>
      </c>
      <c r="D1058" s="11">
        <v>0.66637731481481477</v>
      </c>
      <c r="E1058" s="12" t="s">
        <v>9</v>
      </c>
      <c r="F1058" s="13">
        <v>45</v>
      </c>
      <c r="G1058" s="12" t="s">
        <v>21</v>
      </c>
    </row>
    <row r="1059" spans="3:7" ht="15" thickBot="1" x14ac:dyDescent="0.35">
      <c r="C1059" s="10">
        <v>43107</v>
      </c>
      <c r="D1059" s="11">
        <v>0.66741898148148149</v>
      </c>
      <c r="E1059" s="12" t="s">
        <v>9</v>
      </c>
      <c r="F1059" s="13">
        <v>46</v>
      </c>
      <c r="G1059" s="12" t="s">
        <v>21</v>
      </c>
    </row>
    <row r="1060" spans="3:7" ht="15" thickBot="1" x14ac:dyDescent="0.35">
      <c r="C1060" s="10">
        <v>43107</v>
      </c>
      <c r="D1060" s="11">
        <v>0.67001157407407408</v>
      </c>
      <c r="E1060" s="12" t="s">
        <v>9</v>
      </c>
      <c r="F1060" s="13">
        <v>40</v>
      </c>
      <c r="G1060" s="12" t="s">
        <v>10</v>
      </c>
    </row>
    <row r="1061" spans="3:7" ht="15" thickBot="1" x14ac:dyDescent="0.35">
      <c r="C1061" s="10">
        <v>43107</v>
      </c>
      <c r="D1061" s="11">
        <v>0.67052083333333334</v>
      </c>
      <c r="E1061" s="12" t="s">
        <v>9</v>
      </c>
      <c r="F1061" s="13">
        <v>38</v>
      </c>
      <c r="G1061" s="12" t="s">
        <v>10</v>
      </c>
    </row>
    <row r="1062" spans="3:7" ht="15" thickBot="1" x14ac:dyDescent="0.35">
      <c r="C1062" s="10">
        <v>43107</v>
      </c>
      <c r="D1062" s="11">
        <v>0.67149305555555561</v>
      </c>
      <c r="E1062" s="12" t="s">
        <v>9</v>
      </c>
      <c r="F1062" s="13">
        <v>33</v>
      </c>
      <c r="G1062" s="12" t="s">
        <v>10</v>
      </c>
    </row>
    <row r="1063" spans="3:7" ht="15" thickBot="1" x14ac:dyDescent="0.35">
      <c r="C1063" s="10">
        <v>43107</v>
      </c>
      <c r="D1063" s="11">
        <v>0.67366898148148147</v>
      </c>
      <c r="E1063" s="12" t="s">
        <v>9</v>
      </c>
      <c r="F1063" s="13">
        <v>35</v>
      </c>
      <c r="G1063" s="12" t="s">
        <v>21</v>
      </c>
    </row>
    <row r="1064" spans="3:7" ht="15" thickBot="1" x14ac:dyDescent="0.35">
      <c r="C1064" s="10">
        <v>43107</v>
      </c>
      <c r="D1064" s="11">
        <v>0.67629629629629628</v>
      </c>
      <c r="E1064" s="12" t="s">
        <v>9</v>
      </c>
      <c r="F1064" s="13">
        <v>38</v>
      </c>
      <c r="G1064" s="12" t="s">
        <v>21</v>
      </c>
    </row>
    <row r="1065" spans="3:7" ht="15" thickBot="1" x14ac:dyDescent="0.35">
      <c r="C1065" s="10">
        <v>43107</v>
      </c>
      <c r="D1065" s="11">
        <v>0.67681712962962959</v>
      </c>
      <c r="E1065" s="12" t="s">
        <v>9</v>
      </c>
      <c r="F1065" s="13">
        <v>47</v>
      </c>
      <c r="G1065" s="12" t="s">
        <v>21</v>
      </c>
    </row>
    <row r="1066" spans="3:7" ht="15" thickBot="1" x14ac:dyDescent="0.35">
      <c r="C1066" s="10">
        <v>43107</v>
      </c>
      <c r="D1066" s="11">
        <v>0.67865740740740732</v>
      </c>
      <c r="E1066" s="12" t="s">
        <v>9</v>
      </c>
      <c r="F1066" s="13">
        <v>48</v>
      </c>
      <c r="G1066" s="12" t="s">
        <v>21</v>
      </c>
    </row>
    <row r="1067" spans="3:7" ht="15" thickBot="1" x14ac:dyDescent="0.35">
      <c r="C1067" s="10">
        <v>43107</v>
      </c>
      <c r="D1067" s="11">
        <v>0.6787037037037037</v>
      </c>
      <c r="E1067" s="12" t="s">
        <v>9</v>
      </c>
      <c r="F1067" s="13">
        <v>47</v>
      </c>
      <c r="G1067" s="12" t="s">
        <v>10</v>
      </c>
    </row>
    <row r="1068" spans="3:7" ht="15" thickBot="1" x14ac:dyDescent="0.35">
      <c r="C1068" s="10">
        <v>43107</v>
      </c>
      <c r="D1068" s="11">
        <v>0.67912037037037043</v>
      </c>
      <c r="E1068" s="12" t="s">
        <v>9</v>
      </c>
      <c r="F1068" s="13">
        <v>32</v>
      </c>
      <c r="G1068" s="12" t="s">
        <v>10</v>
      </c>
    </row>
    <row r="1069" spans="3:7" ht="15" thickBot="1" x14ac:dyDescent="0.35">
      <c r="C1069" s="10">
        <v>43107</v>
      </c>
      <c r="D1069" s="11">
        <v>0.67930555555555561</v>
      </c>
      <c r="E1069" s="12" t="s">
        <v>9</v>
      </c>
      <c r="F1069" s="13">
        <v>43</v>
      </c>
      <c r="G1069" s="12" t="s">
        <v>10</v>
      </c>
    </row>
    <row r="1070" spans="3:7" ht="15" thickBot="1" x14ac:dyDescent="0.35">
      <c r="C1070" s="10">
        <v>43107</v>
      </c>
      <c r="D1070" s="11">
        <v>0.68017361111111108</v>
      </c>
      <c r="E1070" s="12" t="s">
        <v>9</v>
      </c>
      <c r="F1070" s="13">
        <v>32</v>
      </c>
      <c r="G1070" s="12" t="s">
        <v>21</v>
      </c>
    </row>
    <row r="1071" spans="3:7" ht="15" thickBot="1" x14ac:dyDescent="0.35">
      <c r="C1071" s="10">
        <v>43107</v>
      </c>
      <c r="D1071" s="11">
        <v>0.68171296296296291</v>
      </c>
      <c r="E1071" s="12" t="s">
        <v>9</v>
      </c>
      <c r="F1071" s="13">
        <v>39</v>
      </c>
      <c r="G1071" s="12" t="s">
        <v>10</v>
      </c>
    </row>
    <row r="1072" spans="3:7" ht="15" thickBot="1" x14ac:dyDescent="0.35">
      <c r="C1072" s="10">
        <v>43107</v>
      </c>
      <c r="D1072" s="11">
        <v>0.6818749999999999</v>
      </c>
      <c r="E1072" s="12" t="s">
        <v>9</v>
      </c>
      <c r="F1072" s="13">
        <v>44</v>
      </c>
      <c r="G1072" s="12" t="s">
        <v>10</v>
      </c>
    </row>
    <row r="1073" spans="3:7" ht="15" thickBot="1" x14ac:dyDescent="0.35">
      <c r="C1073" s="10">
        <v>43107</v>
      </c>
      <c r="D1073" s="11">
        <v>0.68292824074074077</v>
      </c>
      <c r="E1073" s="12" t="s">
        <v>9</v>
      </c>
      <c r="F1073" s="13">
        <v>56</v>
      </c>
      <c r="G1073" s="12" t="s">
        <v>21</v>
      </c>
    </row>
    <row r="1074" spans="3:7" ht="15" thickBot="1" x14ac:dyDescent="0.35">
      <c r="C1074" s="10">
        <v>43107</v>
      </c>
      <c r="D1074" s="11">
        <v>0.68510416666666663</v>
      </c>
      <c r="E1074" s="12" t="s">
        <v>9</v>
      </c>
      <c r="F1074" s="13">
        <v>61</v>
      </c>
      <c r="G1074" s="12" t="s">
        <v>21</v>
      </c>
    </row>
    <row r="1075" spans="3:7" ht="15" thickBot="1" x14ac:dyDescent="0.35">
      <c r="C1075" s="10">
        <v>43107</v>
      </c>
      <c r="D1075" s="11">
        <v>0.68576388888888884</v>
      </c>
      <c r="E1075" s="12" t="s">
        <v>9</v>
      </c>
      <c r="F1075" s="13">
        <v>32</v>
      </c>
      <c r="G1075" s="12" t="s">
        <v>21</v>
      </c>
    </row>
    <row r="1076" spans="3:7" ht="15" thickBot="1" x14ac:dyDescent="0.35">
      <c r="C1076" s="10">
        <v>43107</v>
      </c>
      <c r="D1076" s="11">
        <v>0.68581018518518511</v>
      </c>
      <c r="E1076" s="12" t="s">
        <v>9</v>
      </c>
      <c r="F1076" s="13">
        <v>40</v>
      </c>
      <c r="G1076" s="12" t="s">
        <v>21</v>
      </c>
    </row>
    <row r="1077" spans="3:7" ht="15" thickBot="1" x14ac:dyDescent="0.35">
      <c r="C1077" s="10">
        <v>43107</v>
      </c>
      <c r="D1077" s="11">
        <v>0.68615740740740738</v>
      </c>
      <c r="E1077" s="12" t="s">
        <v>9</v>
      </c>
      <c r="F1077" s="13">
        <v>24</v>
      </c>
      <c r="G1077" s="12" t="s">
        <v>21</v>
      </c>
    </row>
    <row r="1078" spans="3:7" ht="15" thickBot="1" x14ac:dyDescent="0.35">
      <c r="C1078" s="10">
        <v>43107</v>
      </c>
      <c r="D1078" s="11">
        <v>0.68634259259259256</v>
      </c>
      <c r="E1078" s="12" t="s">
        <v>9</v>
      </c>
      <c r="F1078" s="13">
        <v>45</v>
      </c>
      <c r="G1078" s="12" t="s">
        <v>21</v>
      </c>
    </row>
    <row r="1079" spans="3:7" ht="15" thickBot="1" x14ac:dyDescent="0.35">
      <c r="C1079" s="10">
        <v>43107</v>
      </c>
      <c r="D1079" s="11">
        <v>0.68701388888888892</v>
      </c>
      <c r="E1079" s="12" t="s">
        <v>9</v>
      </c>
      <c r="F1079" s="13">
        <v>41</v>
      </c>
      <c r="G1079" s="12" t="s">
        <v>21</v>
      </c>
    </row>
    <row r="1080" spans="3:7" ht="15" thickBot="1" x14ac:dyDescent="0.35">
      <c r="C1080" s="10">
        <v>43107</v>
      </c>
      <c r="D1080" s="11">
        <v>0.68795138888888896</v>
      </c>
      <c r="E1080" s="12" t="s">
        <v>9</v>
      </c>
      <c r="F1080" s="13">
        <v>44</v>
      </c>
      <c r="G1080" s="12" t="s">
        <v>21</v>
      </c>
    </row>
    <row r="1081" spans="3:7" ht="15" thickBot="1" x14ac:dyDescent="0.35">
      <c r="C1081" s="10">
        <v>43107</v>
      </c>
      <c r="D1081" s="11">
        <v>0.6880208333333333</v>
      </c>
      <c r="E1081" s="12" t="s">
        <v>9</v>
      </c>
      <c r="F1081" s="13">
        <v>40</v>
      </c>
      <c r="G1081" s="12" t="s">
        <v>21</v>
      </c>
    </row>
    <row r="1082" spans="3:7" ht="15" thickBot="1" x14ac:dyDescent="0.35">
      <c r="C1082" s="10">
        <v>43107</v>
      </c>
      <c r="D1082" s="11">
        <v>0.68922453703703701</v>
      </c>
      <c r="E1082" s="12" t="s">
        <v>9</v>
      </c>
      <c r="F1082" s="13">
        <v>35</v>
      </c>
      <c r="G1082" s="12" t="s">
        <v>10</v>
      </c>
    </row>
    <row r="1083" spans="3:7" ht="15" thickBot="1" x14ac:dyDescent="0.35">
      <c r="C1083" s="10">
        <v>43107</v>
      </c>
      <c r="D1083" s="11">
        <v>0.68973379629629628</v>
      </c>
      <c r="E1083" s="12" t="s">
        <v>9</v>
      </c>
      <c r="F1083" s="13">
        <v>58</v>
      </c>
      <c r="G1083" s="12" t="s">
        <v>10</v>
      </c>
    </row>
    <row r="1084" spans="3:7" ht="15" thickBot="1" x14ac:dyDescent="0.35">
      <c r="C1084" s="10">
        <v>43107</v>
      </c>
      <c r="D1084" s="11">
        <v>0.69115740740740739</v>
      </c>
      <c r="E1084" s="12" t="s">
        <v>9</v>
      </c>
      <c r="F1084" s="13">
        <v>42</v>
      </c>
      <c r="G1084" s="12" t="s">
        <v>10</v>
      </c>
    </row>
    <row r="1085" spans="3:7" ht="15" thickBot="1" x14ac:dyDescent="0.35">
      <c r="C1085" s="10">
        <v>43107</v>
      </c>
      <c r="D1085" s="11">
        <v>0.69173611111111111</v>
      </c>
      <c r="E1085" s="12" t="s">
        <v>9</v>
      </c>
      <c r="F1085" s="13">
        <v>44</v>
      </c>
      <c r="G1085" s="12" t="s">
        <v>21</v>
      </c>
    </row>
    <row r="1086" spans="3:7" ht="15" thickBot="1" x14ac:dyDescent="0.35">
      <c r="C1086" s="10">
        <v>43107</v>
      </c>
      <c r="D1086" s="11">
        <v>0.69216435185185177</v>
      </c>
      <c r="E1086" s="12" t="s">
        <v>9</v>
      </c>
      <c r="F1086" s="13">
        <v>58</v>
      </c>
      <c r="G1086" s="12" t="s">
        <v>10</v>
      </c>
    </row>
    <row r="1087" spans="3:7" ht="15" thickBot="1" x14ac:dyDescent="0.35">
      <c r="C1087" s="10">
        <v>43107</v>
      </c>
      <c r="D1087" s="11">
        <v>0.6922800925925926</v>
      </c>
      <c r="E1087" s="12" t="s">
        <v>9</v>
      </c>
      <c r="F1087" s="13">
        <v>37</v>
      </c>
      <c r="G1087" s="12" t="s">
        <v>21</v>
      </c>
    </row>
    <row r="1088" spans="3:7" ht="15" thickBot="1" x14ac:dyDescent="0.35">
      <c r="C1088" s="10">
        <v>43107</v>
      </c>
      <c r="D1088" s="11">
        <v>0.69307870370370372</v>
      </c>
      <c r="E1088" s="12" t="s">
        <v>9</v>
      </c>
      <c r="F1088" s="13">
        <v>37</v>
      </c>
      <c r="G1088" s="12" t="s">
        <v>21</v>
      </c>
    </row>
    <row r="1089" spans="3:7" ht="15" thickBot="1" x14ac:dyDescent="0.35">
      <c r="C1089" s="10">
        <v>43107</v>
      </c>
      <c r="D1089" s="11">
        <v>0.69363425925925926</v>
      </c>
      <c r="E1089" s="12" t="s">
        <v>9</v>
      </c>
      <c r="F1089" s="13">
        <v>17</v>
      </c>
      <c r="G1089" s="12" t="s">
        <v>10</v>
      </c>
    </row>
    <row r="1090" spans="3:7" ht="15" thickBot="1" x14ac:dyDescent="0.35">
      <c r="C1090" s="10">
        <v>43107</v>
      </c>
      <c r="D1090" s="11">
        <v>0.69545138888888891</v>
      </c>
      <c r="E1090" s="12" t="s">
        <v>9</v>
      </c>
      <c r="F1090" s="13">
        <v>32</v>
      </c>
      <c r="G1090" s="12" t="s">
        <v>10</v>
      </c>
    </row>
    <row r="1091" spans="3:7" ht="15" thickBot="1" x14ac:dyDescent="0.35">
      <c r="C1091" s="10">
        <v>43107</v>
      </c>
      <c r="D1091" s="11">
        <v>0.69578703703703704</v>
      </c>
      <c r="E1091" s="12" t="s">
        <v>9</v>
      </c>
      <c r="F1091" s="13">
        <v>44</v>
      </c>
      <c r="G1091" s="12" t="s">
        <v>21</v>
      </c>
    </row>
    <row r="1092" spans="3:7" ht="15" thickBot="1" x14ac:dyDescent="0.35">
      <c r="C1092" s="10">
        <v>43107</v>
      </c>
      <c r="D1092" s="11">
        <v>0.69680555555555557</v>
      </c>
      <c r="E1092" s="12" t="s">
        <v>9</v>
      </c>
      <c r="F1092" s="13">
        <v>32</v>
      </c>
      <c r="G1092" s="12" t="s">
        <v>10</v>
      </c>
    </row>
    <row r="1093" spans="3:7" ht="15" thickBot="1" x14ac:dyDescent="0.35">
      <c r="C1093" s="10">
        <v>43107</v>
      </c>
      <c r="D1093" s="11">
        <v>0.69740740740740748</v>
      </c>
      <c r="E1093" s="12" t="s">
        <v>9</v>
      </c>
      <c r="F1093" s="13">
        <v>41</v>
      </c>
      <c r="G1093" s="12" t="s">
        <v>10</v>
      </c>
    </row>
    <row r="1094" spans="3:7" ht="15" thickBot="1" x14ac:dyDescent="0.35">
      <c r="C1094" s="10">
        <v>43107</v>
      </c>
      <c r="D1094" s="11">
        <v>0.6974421296296297</v>
      </c>
      <c r="E1094" s="12" t="s">
        <v>9</v>
      </c>
      <c r="F1094" s="13">
        <v>40</v>
      </c>
      <c r="G1094" s="12" t="s">
        <v>21</v>
      </c>
    </row>
    <row r="1095" spans="3:7" ht="15" thickBot="1" x14ac:dyDescent="0.35">
      <c r="C1095" s="10">
        <v>43107</v>
      </c>
      <c r="D1095" s="11">
        <v>0.69818287037037041</v>
      </c>
      <c r="E1095" s="12" t="s">
        <v>9</v>
      </c>
      <c r="F1095" s="13">
        <v>33</v>
      </c>
      <c r="G1095" s="12" t="s">
        <v>10</v>
      </c>
    </row>
    <row r="1096" spans="3:7" ht="15" thickBot="1" x14ac:dyDescent="0.35">
      <c r="C1096" s="10">
        <v>43107</v>
      </c>
      <c r="D1096" s="11">
        <v>0.69856481481481481</v>
      </c>
      <c r="E1096" s="12" t="s">
        <v>9</v>
      </c>
      <c r="F1096" s="13">
        <v>45</v>
      </c>
      <c r="G1096" s="12" t="s">
        <v>10</v>
      </c>
    </row>
    <row r="1097" spans="3:7" ht="15" thickBot="1" x14ac:dyDescent="0.35">
      <c r="C1097" s="10">
        <v>43107</v>
      </c>
      <c r="D1097" s="11">
        <v>0.69938657407407412</v>
      </c>
      <c r="E1097" s="12" t="s">
        <v>9</v>
      </c>
      <c r="F1097" s="13">
        <v>22</v>
      </c>
      <c r="G1097" s="12" t="s">
        <v>10</v>
      </c>
    </row>
    <row r="1098" spans="3:7" ht="15" thickBot="1" x14ac:dyDescent="0.35">
      <c r="C1098" s="10">
        <v>43107</v>
      </c>
      <c r="D1098" s="11">
        <v>0.70056712962962964</v>
      </c>
      <c r="E1098" s="12" t="s">
        <v>9</v>
      </c>
      <c r="F1098" s="13">
        <v>50</v>
      </c>
      <c r="G1098" s="12" t="s">
        <v>21</v>
      </c>
    </row>
    <row r="1099" spans="3:7" ht="15" thickBot="1" x14ac:dyDescent="0.35">
      <c r="C1099" s="10">
        <v>43107</v>
      </c>
      <c r="D1099" s="11">
        <v>0.70062500000000005</v>
      </c>
      <c r="E1099" s="12" t="s">
        <v>9</v>
      </c>
      <c r="F1099" s="13">
        <v>49</v>
      </c>
      <c r="G1099" s="12" t="s">
        <v>10</v>
      </c>
    </row>
    <row r="1100" spans="3:7" ht="15" thickBot="1" x14ac:dyDescent="0.35">
      <c r="C1100" s="10">
        <v>43107</v>
      </c>
      <c r="D1100" s="11">
        <v>0.70106481481481486</v>
      </c>
      <c r="E1100" s="12" t="s">
        <v>9</v>
      </c>
      <c r="F1100" s="13">
        <v>44</v>
      </c>
      <c r="G1100" s="12" t="s">
        <v>21</v>
      </c>
    </row>
    <row r="1101" spans="3:7" ht="15" thickBot="1" x14ac:dyDescent="0.35">
      <c r="C1101" s="10">
        <v>43107</v>
      </c>
      <c r="D1101" s="11">
        <v>0.7021412037037037</v>
      </c>
      <c r="E1101" s="12" t="s">
        <v>9</v>
      </c>
      <c r="F1101" s="13">
        <v>55</v>
      </c>
      <c r="G1101" s="12" t="s">
        <v>10</v>
      </c>
    </row>
    <row r="1102" spans="3:7" ht="15" thickBot="1" x14ac:dyDescent="0.35">
      <c r="C1102" s="10">
        <v>43107</v>
      </c>
      <c r="D1102" s="11">
        <v>0.70278935185185187</v>
      </c>
      <c r="E1102" s="12" t="s">
        <v>9</v>
      </c>
      <c r="F1102" s="13">
        <v>36</v>
      </c>
      <c r="G1102" s="12" t="s">
        <v>10</v>
      </c>
    </row>
    <row r="1103" spans="3:7" ht="15" thickBot="1" x14ac:dyDescent="0.35">
      <c r="C1103" s="10">
        <v>43107</v>
      </c>
      <c r="D1103" s="11">
        <v>0.70362268518518523</v>
      </c>
      <c r="E1103" s="12" t="s">
        <v>9</v>
      </c>
      <c r="F1103" s="13">
        <v>44</v>
      </c>
      <c r="G1103" s="12" t="s">
        <v>10</v>
      </c>
    </row>
    <row r="1104" spans="3:7" ht="15" thickBot="1" x14ac:dyDescent="0.35">
      <c r="C1104" s="10">
        <v>43107</v>
      </c>
      <c r="D1104" s="11">
        <v>0.70371527777777787</v>
      </c>
      <c r="E1104" s="12" t="s">
        <v>9</v>
      </c>
      <c r="F1104" s="13">
        <v>44</v>
      </c>
      <c r="G1104" s="12" t="s">
        <v>21</v>
      </c>
    </row>
    <row r="1105" spans="3:7" ht="15" thickBot="1" x14ac:dyDescent="0.35">
      <c r="C1105" s="10">
        <v>43107</v>
      </c>
      <c r="D1105" s="11">
        <v>0.70420138888888895</v>
      </c>
      <c r="E1105" s="12" t="s">
        <v>9</v>
      </c>
      <c r="F1105" s="13">
        <v>31</v>
      </c>
      <c r="G1105" s="12" t="s">
        <v>10</v>
      </c>
    </row>
    <row r="1106" spans="3:7" ht="15" thickBot="1" x14ac:dyDescent="0.35">
      <c r="C1106" s="10">
        <v>43107</v>
      </c>
      <c r="D1106" s="11">
        <v>0.70996527777777774</v>
      </c>
      <c r="E1106" s="12" t="s">
        <v>9</v>
      </c>
      <c r="F1106" s="13">
        <v>39</v>
      </c>
      <c r="G1106" s="12" t="s">
        <v>21</v>
      </c>
    </row>
    <row r="1107" spans="3:7" ht="15" thickBot="1" x14ac:dyDescent="0.35">
      <c r="C1107" s="10">
        <v>43107</v>
      </c>
      <c r="D1107" s="11">
        <v>0.71003472222222219</v>
      </c>
      <c r="E1107" s="12" t="s">
        <v>9</v>
      </c>
      <c r="F1107" s="13">
        <v>44</v>
      </c>
      <c r="G1107" s="12" t="s">
        <v>21</v>
      </c>
    </row>
    <row r="1108" spans="3:7" ht="15" thickBot="1" x14ac:dyDescent="0.35">
      <c r="C1108" s="10">
        <v>43107</v>
      </c>
      <c r="D1108" s="11">
        <v>0.71082175925925928</v>
      </c>
      <c r="E1108" s="12" t="s">
        <v>9</v>
      </c>
      <c r="F1108" s="13">
        <v>30</v>
      </c>
      <c r="G1108" s="12" t="s">
        <v>21</v>
      </c>
    </row>
    <row r="1109" spans="3:7" ht="15" thickBot="1" x14ac:dyDescent="0.35">
      <c r="C1109" s="10">
        <v>43107</v>
      </c>
      <c r="D1109" s="11">
        <v>0.71348379629629621</v>
      </c>
      <c r="E1109" s="12" t="s">
        <v>9</v>
      </c>
      <c r="F1109" s="13">
        <v>25</v>
      </c>
      <c r="G1109" s="12" t="s">
        <v>10</v>
      </c>
    </row>
    <row r="1110" spans="3:7" ht="15" thickBot="1" x14ac:dyDescent="0.35">
      <c r="C1110" s="10">
        <v>43107</v>
      </c>
      <c r="D1110" s="11">
        <v>0.7150347222222222</v>
      </c>
      <c r="E1110" s="12" t="s">
        <v>9</v>
      </c>
      <c r="F1110" s="13">
        <v>55</v>
      </c>
      <c r="G1110" s="12" t="s">
        <v>10</v>
      </c>
    </row>
    <row r="1111" spans="3:7" ht="15" thickBot="1" x14ac:dyDescent="0.35">
      <c r="C1111" s="10">
        <v>43107</v>
      </c>
      <c r="D1111" s="11">
        <v>0.71615740740740741</v>
      </c>
      <c r="E1111" s="12" t="s">
        <v>9</v>
      </c>
      <c r="F1111" s="13">
        <v>25</v>
      </c>
      <c r="G1111" s="12" t="s">
        <v>21</v>
      </c>
    </row>
    <row r="1112" spans="3:7" ht="15" thickBot="1" x14ac:dyDescent="0.35">
      <c r="C1112" s="10">
        <v>43107</v>
      </c>
      <c r="D1112" s="11">
        <v>0.71620370370370379</v>
      </c>
      <c r="E1112" s="12" t="s">
        <v>9</v>
      </c>
      <c r="F1112" s="13">
        <v>45</v>
      </c>
      <c r="G1112" s="12" t="s">
        <v>10</v>
      </c>
    </row>
    <row r="1113" spans="3:7" ht="15" thickBot="1" x14ac:dyDescent="0.35">
      <c r="C1113" s="10">
        <v>43107</v>
      </c>
      <c r="D1113" s="11">
        <v>0.71630787037037036</v>
      </c>
      <c r="E1113" s="12" t="s">
        <v>9</v>
      </c>
      <c r="F1113" s="13">
        <v>40</v>
      </c>
      <c r="G1113" s="12" t="s">
        <v>21</v>
      </c>
    </row>
    <row r="1114" spans="3:7" ht="15" thickBot="1" x14ac:dyDescent="0.35">
      <c r="C1114" s="10">
        <v>43107</v>
      </c>
      <c r="D1114" s="11">
        <v>0.71827546296296296</v>
      </c>
      <c r="E1114" s="12" t="s">
        <v>9</v>
      </c>
      <c r="F1114" s="13">
        <v>41</v>
      </c>
      <c r="G1114" s="12" t="s">
        <v>21</v>
      </c>
    </row>
    <row r="1115" spans="3:7" ht="15" thickBot="1" x14ac:dyDescent="0.35">
      <c r="C1115" s="10">
        <v>43107</v>
      </c>
      <c r="D1115" s="11">
        <v>0.71836805555555561</v>
      </c>
      <c r="E1115" s="12" t="s">
        <v>9</v>
      </c>
      <c r="F1115" s="13">
        <v>33</v>
      </c>
      <c r="G1115" s="12" t="s">
        <v>21</v>
      </c>
    </row>
    <row r="1116" spans="3:7" ht="15" thickBot="1" x14ac:dyDescent="0.35">
      <c r="C1116" s="10">
        <v>43107</v>
      </c>
      <c r="D1116" s="11">
        <v>0.71861111111111109</v>
      </c>
      <c r="E1116" s="12" t="s">
        <v>9</v>
      </c>
      <c r="F1116" s="13">
        <v>48</v>
      </c>
      <c r="G1116" s="12" t="s">
        <v>21</v>
      </c>
    </row>
    <row r="1117" spans="3:7" ht="15" thickBot="1" x14ac:dyDescent="0.35">
      <c r="C1117" s="10">
        <v>43107</v>
      </c>
      <c r="D1117" s="11">
        <v>0.72206018518518522</v>
      </c>
      <c r="E1117" s="12" t="s">
        <v>9</v>
      </c>
      <c r="F1117" s="13">
        <v>60</v>
      </c>
      <c r="G1117" s="12" t="s">
        <v>21</v>
      </c>
    </row>
    <row r="1118" spans="3:7" ht="15" thickBot="1" x14ac:dyDescent="0.35">
      <c r="C1118" s="10">
        <v>43107</v>
      </c>
      <c r="D1118" s="11">
        <v>0.7233680555555555</v>
      </c>
      <c r="E1118" s="12" t="s">
        <v>9</v>
      </c>
      <c r="F1118" s="13">
        <v>44</v>
      </c>
      <c r="G1118" s="12" t="s">
        <v>21</v>
      </c>
    </row>
    <row r="1119" spans="3:7" ht="15" thickBot="1" x14ac:dyDescent="0.35">
      <c r="C1119" s="10">
        <v>43107</v>
      </c>
      <c r="D1119" s="11">
        <v>0.72440972222222222</v>
      </c>
      <c r="E1119" s="12" t="s">
        <v>9</v>
      </c>
      <c r="F1119" s="13">
        <v>27</v>
      </c>
      <c r="G1119" s="12" t="s">
        <v>21</v>
      </c>
    </row>
    <row r="1120" spans="3:7" ht="15" thickBot="1" x14ac:dyDescent="0.35">
      <c r="C1120" s="10">
        <v>43107</v>
      </c>
      <c r="D1120" s="11">
        <v>0.72703703703703704</v>
      </c>
      <c r="E1120" s="12" t="s">
        <v>9</v>
      </c>
      <c r="F1120" s="13">
        <v>48</v>
      </c>
      <c r="G1120" s="12" t="s">
        <v>21</v>
      </c>
    </row>
    <row r="1121" spans="3:7" ht="15" thickBot="1" x14ac:dyDescent="0.35">
      <c r="C1121" s="10">
        <v>43107</v>
      </c>
      <c r="D1121" s="11">
        <v>0.72725694444444444</v>
      </c>
      <c r="E1121" s="12" t="s">
        <v>9</v>
      </c>
      <c r="F1121" s="13">
        <v>38</v>
      </c>
      <c r="G1121" s="12" t="s">
        <v>10</v>
      </c>
    </row>
    <row r="1122" spans="3:7" ht="15" thickBot="1" x14ac:dyDescent="0.35">
      <c r="C1122" s="10">
        <v>43107</v>
      </c>
      <c r="D1122" s="11">
        <v>0.72870370370370363</v>
      </c>
      <c r="E1122" s="12" t="s">
        <v>9</v>
      </c>
      <c r="F1122" s="13">
        <v>39</v>
      </c>
      <c r="G1122" s="12" t="s">
        <v>21</v>
      </c>
    </row>
    <row r="1123" spans="3:7" ht="15" thickBot="1" x14ac:dyDescent="0.35">
      <c r="C1123" s="10">
        <v>43107</v>
      </c>
      <c r="D1123" s="11">
        <v>0.73003472222222221</v>
      </c>
      <c r="E1123" s="12" t="s">
        <v>9</v>
      </c>
      <c r="F1123" s="13">
        <v>28</v>
      </c>
      <c r="G1123" s="12" t="s">
        <v>10</v>
      </c>
    </row>
    <row r="1124" spans="3:7" ht="15" thickBot="1" x14ac:dyDescent="0.35">
      <c r="C1124" s="10">
        <v>43107</v>
      </c>
      <c r="D1124" s="11">
        <v>0.73062499999999997</v>
      </c>
      <c r="E1124" s="12" t="s">
        <v>9</v>
      </c>
      <c r="F1124" s="13">
        <v>25</v>
      </c>
      <c r="G1124" s="12" t="s">
        <v>10</v>
      </c>
    </row>
    <row r="1125" spans="3:7" ht="15" thickBot="1" x14ac:dyDescent="0.35">
      <c r="C1125" s="10">
        <v>43107</v>
      </c>
      <c r="D1125" s="11">
        <v>0.73171296296296295</v>
      </c>
      <c r="E1125" s="12" t="s">
        <v>9</v>
      </c>
      <c r="F1125" s="13">
        <v>44</v>
      </c>
      <c r="G1125" s="12" t="s">
        <v>21</v>
      </c>
    </row>
    <row r="1126" spans="3:7" ht="15" thickBot="1" x14ac:dyDescent="0.35">
      <c r="C1126" s="10">
        <v>43107</v>
      </c>
      <c r="D1126" s="11">
        <v>0.73277777777777775</v>
      </c>
      <c r="E1126" s="12" t="s">
        <v>9</v>
      </c>
      <c r="F1126" s="13">
        <v>47</v>
      </c>
      <c r="G1126" s="12" t="s">
        <v>10</v>
      </c>
    </row>
    <row r="1127" spans="3:7" ht="15" thickBot="1" x14ac:dyDescent="0.35">
      <c r="C1127" s="10">
        <v>43107</v>
      </c>
      <c r="D1127" s="11">
        <v>0.73306712962962972</v>
      </c>
      <c r="E1127" s="12" t="s">
        <v>9</v>
      </c>
      <c r="F1127" s="13">
        <v>34</v>
      </c>
      <c r="G1127" s="12" t="s">
        <v>10</v>
      </c>
    </row>
    <row r="1128" spans="3:7" ht="15" thickBot="1" x14ac:dyDescent="0.35">
      <c r="C1128" s="10">
        <v>43107</v>
      </c>
      <c r="D1128" s="11">
        <v>0.73319444444444448</v>
      </c>
      <c r="E1128" s="12" t="s">
        <v>9</v>
      </c>
      <c r="F1128" s="13">
        <v>38</v>
      </c>
      <c r="G1128" s="12" t="s">
        <v>21</v>
      </c>
    </row>
    <row r="1129" spans="3:7" ht="15" thickBot="1" x14ac:dyDescent="0.35">
      <c r="C1129" s="10">
        <v>43107</v>
      </c>
      <c r="D1129" s="11">
        <v>0.73423611111111109</v>
      </c>
      <c r="E1129" s="12" t="s">
        <v>9</v>
      </c>
      <c r="F1129" s="13">
        <v>17</v>
      </c>
      <c r="G1129" s="12" t="s">
        <v>21</v>
      </c>
    </row>
    <row r="1130" spans="3:7" ht="15" thickBot="1" x14ac:dyDescent="0.35">
      <c r="C1130" s="10">
        <v>43107</v>
      </c>
      <c r="D1130" s="11">
        <v>0.73516203703703698</v>
      </c>
      <c r="E1130" s="12" t="s">
        <v>9</v>
      </c>
      <c r="F1130" s="13">
        <v>50</v>
      </c>
      <c r="G1130" s="12" t="s">
        <v>21</v>
      </c>
    </row>
    <row r="1131" spans="3:7" ht="15" thickBot="1" x14ac:dyDescent="0.35">
      <c r="C1131" s="10">
        <v>43107</v>
      </c>
      <c r="D1131" s="11">
        <v>0.73637731481481483</v>
      </c>
      <c r="E1131" s="12" t="s">
        <v>9</v>
      </c>
      <c r="F1131" s="13">
        <v>36</v>
      </c>
      <c r="G1131" s="12" t="s">
        <v>10</v>
      </c>
    </row>
    <row r="1132" spans="3:7" ht="15" thickBot="1" x14ac:dyDescent="0.35">
      <c r="C1132" s="10">
        <v>43107</v>
      </c>
      <c r="D1132" s="11">
        <v>0.73670138888888881</v>
      </c>
      <c r="E1132" s="12" t="s">
        <v>9</v>
      </c>
      <c r="F1132" s="13">
        <v>59</v>
      </c>
      <c r="G1132" s="12" t="s">
        <v>10</v>
      </c>
    </row>
    <row r="1133" spans="3:7" ht="15" thickBot="1" x14ac:dyDescent="0.35">
      <c r="C1133" s="10">
        <v>43107</v>
      </c>
      <c r="D1133" s="11">
        <v>0.74123842592592604</v>
      </c>
      <c r="E1133" s="12" t="s">
        <v>9</v>
      </c>
      <c r="F1133" s="13">
        <v>48</v>
      </c>
      <c r="G1133" s="12" t="s">
        <v>10</v>
      </c>
    </row>
    <row r="1134" spans="3:7" ht="15" thickBot="1" x14ac:dyDescent="0.35">
      <c r="C1134" s="10">
        <v>43107</v>
      </c>
      <c r="D1134" s="11">
        <v>0.74250000000000005</v>
      </c>
      <c r="E1134" s="12" t="s">
        <v>9</v>
      </c>
      <c r="F1134" s="13">
        <v>24</v>
      </c>
      <c r="G1134" s="12" t="s">
        <v>21</v>
      </c>
    </row>
    <row r="1135" spans="3:7" ht="15" thickBot="1" x14ac:dyDescent="0.35">
      <c r="C1135" s="10">
        <v>43107</v>
      </c>
      <c r="D1135" s="11">
        <v>0.74381944444444448</v>
      </c>
      <c r="E1135" s="12" t="s">
        <v>9</v>
      </c>
      <c r="F1135" s="13">
        <v>43</v>
      </c>
      <c r="G1135" s="12" t="s">
        <v>21</v>
      </c>
    </row>
    <row r="1136" spans="3:7" ht="15" thickBot="1" x14ac:dyDescent="0.35">
      <c r="C1136" s="10">
        <v>43107</v>
      </c>
      <c r="D1136" s="11">
        <v>0.74436342592592597</v>
      </c>
      <c r="E1136" s="12" t="s">
        <v>9</v>
      </c>
      <c r="F1136" s="13">
        <v>42</v>
      </c>
      <c r="G1136" s="12" t="s">
        <v>10</v>
      </c>
    </row>
    <row r="1137" spans="3:7" ht="15" thickBot="1" x14ac:dyDescent="0.35">
      <c r="C1137" s="10">
        <v>43107</v>
      </c>
      <c r="D1137" s="11">
        <v>0.7457407407407407</v>
      </c>
      <c r="E1137" s="12" t="s">
        <v>9</v>
      </c>
      <c r="F1137" s="13">
        <v>47</v>
      </c>
      <c r="G1137" s="12" t="s">
        <v>21</v>
      </c>
    </row>
    <row r="1138" spans="3:7" ht="15" thickBot="1" x14ac:dyDescent="0.35">
      <c r="C1138" s="10">
        <v>43107</v>
      </c>
      <c r="D1138" s="11">
        <v>0.74775462962962969</v>
      </c>
      <c r="E1138" s="12" t="s">
        <v>9</v>
      </c>
      <c r="F1138" s="13">
        <v>44</v>
      </c>
      <c r="G1138" s="12" t="s">
        <v>21</v>
      </c>
    </row>
    <row r="1139" spans="3:7" ht="15" thickBot="1" x14ac:dyDescent="0.35">
      <c r="C1139" s="10">
        <v>43107</v>
      </c>
      <c r="D1139" s="11">
        <v>0.7481712962962962</v>
      </c>
      <c r="E1139" s="12" t="s">
        <v>9</v>
      </c>
      <c r="F1139" s="13">
        <v>41</v>
      </c>
      <c r="G1139" s="12" t="s">
        <v>10</v>
      </c>
    </row>
    <row r="1140" spans="3:7" ht="15" thickBot="1" x14ac:dyDescent="0.35">
      <c r="C1140" s="10">
        <v>43107</v>
      </c>
      <c r="D1140" s="11">
        <v>0.74885416666666671</v>
      </c>
      <c r="E1140" s="12" t="s">
        <v>9</v>
      </c>
      <c r="F1140" s="13">
        <v>35</v>
      </c>
      <c r="G1140" s="12" t="s">
        <v>10</v>
      </c>
    </row>
    <row r="1141" spans="3:7" ht="15" thickBot="1" x14ac:dyDescent="0.35">
      <c r="C1141" s="10">
        <v>43107</v>
      </c>
      <c r="D1141" s="11">
        <v>0.7530324074074074</v>
      </c>
      <c r="E1141" s="12" t="s">
        <v>9</v>
      </c>
      <c r="F1141" s="13">
        <v>49</v>
      </c>
      <c r="G1141" s="12" t="s">
        <v>21</v>
      </c>
    </row>
    <row r="1142" spans="3:7" ht="15" thickBot="1" x14ac:dyDescent="0.35">
      <c r="C1142" s="10">
        <v>43107</v>
      </c>
      <c r="D1142" s="11">
        <v>0.75311342592592589</v>
      </c>
      <c r="E1142" s="12" t="s">
        <v>9</v>
      </c>
      <c r="F1142" s="13">
        <v>42</v>
      </c>
      <c r="G1142" s="12" t="s">
        <v>21</v>
      </c>
    </row>
    <row r="1143" spans="3:7" ht="15" thickBot="1" x14ac:dyDescent="0.35">
      <c r="C1143" s="10">
        <v>43107</v>
      </c>
      <c r="D1143" s="11">
        <v>0.75328703703703714</v>
      </c>
      <c r="E1143" s="12" t="s">
        <v>9</v>
      </c>
      <c r="F1143" s="13">
        <v>37</v>
      </c>
      <c r="G1143" s="12" t="s">
        <v>21</v>
      </c>
    </row>
    <row r="1144" spans="3:7" ht="15" thickBot="1" x14ac:dyDescent="0.35">
      <c r="C1144" s="10">
        <v>43107</v>
      </c>
      <c r="D1144" s="11">
        <v>0.75462962962962965</v>
      </c>
      <c r="E1144" s="12" t="s">
        <v>9</v>
      </c>
      <c r="F1144" s="13">
        <v>21</v>
      </c>
      <c r="G1144" s="12" t="s">
        <v>21</v>
      </c>
    </row>
    <row r="1145" spans="3:7" ht="15" thickBot="1" x14ac:dyDescent="0.35">
      <c r="C1145" s="10">
        <v>43107</v>
      </c>
      <c r="D1145" s="11">
        <v>0.75468750000000007</v>
      </c>
      <c r="E1145" s="12" t="s">
        <v>9</v>
      </c>
      <c r="F1145" s="13">
        <v>33</v>
      </c>
      <c r="G1145" s="12" t="s">
        <v>21</v>
      </c>
    </row>
    <row r="1146" spans="3:7" ht="15" thickBot="1" x14ac:dyDescent="0.35">
      <c r="C1146" s="10">
        <v>43107</v>
      </c>
      <c r="D1146" s="11">
        <v>0.75542824074074078</v>
      </c>
      <c r="E1146" s="12" t="s">
        <v>9</v>
      </c>
      <c r="F1146" s="13">
        <v>34</v>
      </c>
      <c r="G1146" s="12" t="s">
        <v>10</v>
      </c>
    </row>
    <row r="1147" spans="3:7" ht="15" thickBot="1" x14ac:dyDescent="0.35">
      <c r="C1147" s="10">
        <v>43107</v>
      </c>
      <c r="D1147" s="11">
        <v>0.75616898148148148</v>
      </c>
      <c r="E1147" s="12" t="s">
        <v>9</v>
      </c>
      <c r="F1147" s="13">
        <v>26</v>
      </c>
      <c r="G1147" s="12" t="s">
        <v>21</v>
      </c>
    </row>
    <row r="1148" spans="3:7" ht="15" thickBot="1" x14ac:dyDescent="0.35">
      <c r="C1148" s="10">
        <v>43107</v>
      </c>
      <c r="D1148" s="11">
        <v>0.75782407407407415</v>
      </c>
      <c r="E1148" s="12" t="s">
        <v>9</v>
      </c>
      <c r="F1148" s="13">
        <v>36</v>
      </c>
      <c r="G1148" s="12" t="s">
        <v>10</v>
      </c>
    </row>
    <row r="1149" spans="3:7" ht="15" thickBot="1" x14ac:dyDescent="0.35">
      <c r="C1149" s="10">
        <v>43107</v>
      </c>
      <c r="D1149" s="11">
        <v>0.75896990740740744</v>
      </c>
      <c r="E1149" s="12" t="s">
        <v>9</v>
      </c>
      <c r="F1149" s="13">
        <v>38</v>
      </c>
      <c r="G1149" s="12" t="s">
        <v>21</v>
      </c>
    </row>
    <row r="1150" spans="3:7" ht="15" thickBot="1" x14ac:dyDescent="0.35">
      <c r="C1150" s="10">
        <v>43107</v>
      </c>
      <c r="D1150" s="11">
        <v>0.75900462962962967</v>
      </c>
      <c r="E1150" s="12" t="s">
        <v>9</v>
      </c>
      <c r="F1150" s="13">
        <v>39</v>
      </c>
      <c r="G1150" s="12" t="s">
        <v>10</v>
      </c>
    </row>
    <row r="1151" spans="3:7" ht="15" thickBot="1" x14ac:dyDescent="0.35">
      <c r="C1151" s="10">
        <v>43107</v>
      </c>
      <c r="D1151" s="11">
        <v>0.76460648148148147</v>
      </c>
      <c r="E1151" s="12" t="s">
        <v>9</v>
      </c>
      <c r="F1151" s="13">
        <v>57</v>
      </c>
      <c r="G1151" s="12" t="s">
        <v>21</v>
      </c>
    </row>
    <row r="1152" spans="3:7" ht="15" thickBot="1" x14ac:dyDescent="0.35">
      <c r="C1152" s="10">
        <v>43107</v>
      </c>
      <c r="D1152" s="11">
        <v>0.76787037037037031</v>
      </c>
      <c r="E1152" s="12" t="s">
        <v>9</v>
      </c>
      <c r="F1152" s="13">
        <v>30</v>
      </c>
      <c r="G1152" s="12" t="s">
        <v>21</v>
      </c>
    </row>
    <row r="1153" spans="3:7" ht="15" thickBot="1" x14ac:dyDescent="0.35">
      <c r="C1153" s="10">
        <v>43107</v>
      </c>
      <c r="D1153" s="11">
        <v>0.76793981481481488</v>
      </c>
      <c r="E1153" s="12" t="s">
        <v>9</v>
      </c>
      <c r="F1153" s="13">
        <v>42</v>
      </c>
      <c r="G1153" s="12" t="s">
        <v>10</v>
      </c>
    </row>
    <row r="1154" spans="3:7" ht="15" thickBot="1" x14ac:dyDescent="0.35">
      <c r="C1154" s="10">
        <v>43107</v>
      </c>
      <c r="D1154" s="11">
        <v>0.76997685185185183</v>
      </c>
      <c r="E1154" s="12" t="s">
        <v>9</v>
      </c>
      <c r="F1154" s="13">
        <v>32</v>
      </c>
      <c r="G1154" s="12" t="s">
        <v>10</v>
      </c>
    </row>
    <row r="1155" spans="3:7" ht="15" thickBot="1" x14ac:dyDescent="0.35">
      <c r="C1155" s="10">
        <v>43107</v>
      </c>
      <c r="D1155" s="11">
        <v>0.77336805555555566</v>
      </c>
      <c r="E1155" s="12" t="s">
        <v>9</v>
      </c>
      <c r="F1155" s="13">
        <v>44</v>
      </c>
      <c r="G1155" s="12" t="s">
        <v>10</v>
      </c>
    </row>
    <row r="1156" spans="3:7" ht="15" thickBot="1" x14ac:dyDescent="0.35">
      <c r="C1156" s="10">
        <v>43107</v>
      </c>
      <c r="D1156" s="11">
        <v>0.77445601851851853</v>
      </c>
      <c r="E1156" s="12" t="s">
        <v>9</v>
      </c>
      <c r="F1156" s="13">
        <v>40</v>
      </c>
      <c r="G1156" s="12" t="s">
        <v>21</v>
      </c>
    </row>
    <row r="1157" spans="3:7" ht="15" thickBot="1" x14ac:dyDescent="0.35">
      <c r="C1157" s="10">
        <v>43107</v>
      </c>
      <c r="D1157" s="11">
        <v>0.7771527777777778</v>
      </c>
      <c r="E1157" s="12" t="s">
        <v>9</v>
      </c>
      <c r="F1157" s="13">
        <v>43</v>
      </c>
      <c r="G1157" s="12" t="s">
        <v>21</v>
      </c>
    </row>
    <row r="1158" spans="3:7" ht="15" thickBot="1" x14ac:dyDescent="0.35">
      <c r="C1158" s="10">
        <v>43107</v>
      </c>
      <c r="D1158" s="11">
        <v>0.77854166666666658</v>
      </c>
      <c r="E1158" s="12" t="s">
        <v>9</v>
      </c>
      <c r="F1158" s="13">
        <v>28</v>
      </c>
      <c r="G1158" s="12" t="s">
        <v>21</v>
      </c>
    </row>
    <row r="1159" spans="3:7" ht="15" thickBot="1" x14ac:dyDescent="0.35">
      <c r="C1159" s="10">
        <v>43107</v>
      </c>
      <c r="D1159" s="11">
        <v>0.7798842592592593</v>
      </c>
      <c r="E1159" s="12" t="s">
        <v>9</v>
      </c>
      <c r="F1159" s="13">
        <v>38</v>
      </c>
      <c r="G1159" s="12" t="s">
        <v>10</v>
      </c>
    </row>
    <row r="1160" spans="3:7" ht="15" thickBot="1" x14ac:dyDescent="0.35">
      <c r="C1160" s="10">
        <v>43107</v>
      </c>
      <c r="D1160" s="11">
        <v>0.78027777777777774</v>
      </c>
      <c r="E1160" s="12" t="s">
        <v>9</v>
      </c>
      <c r="F1160" s="13">
        <v>35</v>
      </c>
      <c r="G1160" s="12" t="s">
        <v>21</v>
      </c>
    </row>
    <row r="1161" spans="3:7" ht="15" thickBot="1" x14ac:dyDescent="0.35">
      <c r="C1161" s="10">
        <v>43107</v>
      </c>
      <c r="D1161" s="11">
        <v>0.78063657407407405</v>
      </c>
      <c r="E1161" s="12" t="s">
        <v>9</v>
      </c>
      <c r="F1161" s="13">
        <v>51</v>
      </c>
      <c r="G1161" s="12" t="s">
        <v>10</v>
      </c>
    </row>
    <row r="1162" spans="3:7" ht="15" thickBot="1" x14ac:dyDescent="0.35">
      <c r="C1162" s="10">
        <v>43107</v>
      </c>
      <c r="D1162" s="11">
        <v>0.7857291666666667</v>
      </c>
      <c r="E1162" s="12" t="s">
        <v>9</v>
      </c>
      <c r="F1162" s="13">
        <v>34</v>
      </c>
      <c r="G1162" s="12" t="s">
        <v>21</v>
      </c>
    </row>
    <row r="1163" spans="3:7" ht="15" thickBot="1" x14ac:dyDescent="0.35">
      <c r="C1163" s="10">
        <v>43107</v>
      </c>
      <c r="D1163" s="11">
        <v>0.78604166666666664</v>
      </c>
      <c r="E1163" s="12" t="s">
        <v>9</v>
      </c>
      <c r="F1163" s="13">
        <v>43</v>
      </c>
      <c r="G1163" s="12" t="s">
        <v>10</v>
      </c>
    </row>
    <row r="1164" spans="3:7" ht="15" thickBot="1" x14ac:dyDescent="0.35">
      <c r="C1164" s="10">
        <v>43107</v>
      </c>
      <c r="D1164" s="11">
        <v>0.78667824074074078</v>
      </c>
      <c r="E1164" s="12" t="s">
        <v>9</v>
      </c>
      <c r="F1164" s="13">
        <v>55</v>
      </c>
      <c r="G1164" s="12" t="s">
        <v>10</v>
      </c>
    </row>
    <row r="1165" spans="3:7" ht="15" thickBot="1" x14ac:dyDescent="0.35">
      <c r="C1165" s="10">
        <v>43107</v>
      </c>
      <c r="D1165" s="11">
        <v>0.78749999999999998</v>
      </c>
      <c r="E1165" s="12" t="s">
        <v>9</v>
      </c>
      <c r="F1165" s="13">
        <v>34</v>
      </c>
      <c r="G1165" s="12" t="s">
        <v>10</v>
      </c>
    </row>
    <row r="1166" spans="3:7" ht="15" thickBot="1" x14ac:dyDescent="0.35">
      <c r="C1166" s="10">
        <v>43107</v>
      </c>
      <c r="D1166" s="11">
        <v>0.78805555555555562</v>
      </c>
      <c r="E1166" s="12" t="s">
        <v>9</v>
      </c>
      <c r="F1166" s="13">
        <v>40</v>
      </c>
      <c r="G1166" s="12" t="s">
        <v>10</v>
      </c>
    </row>
    <row r="1167" spans="3:7" ht="15" thickBot="1" x14ac:dyDescent="0.35">
      <c r="C1167" s="10">
        <v>43107</v>
      </c>
      <c r="D1167" s="11">
        <v>0.79265046296296304</v>
      </c>
      <c r="E1167" s="12" t="s">
        <v>9</v>
      </c>
      <c r="F1167" s="13">
        <v>37</v>
      </c>
      <c r="G1167" s="12" t="s">
        <v>10</v>
      </c>
    </row>
    <row r="1168" spans="3:7" ht="15" thickBot="1" x14ac:dyDescent="0.35">
      <c r="C1168" s="10">
        <v>43107</v>
      </c>
      <c r="D1168" s="11">
        <v>0.79324074074074069</v>
      </c>
      <c r="E1168" s="12" t="s">
        <v>9</v>
      </c>
      <c r="F1168" s="13">
        <v>51</v>
      </c>
      <c r="G1168" s="12" t="s">
        <v>21</v>
      </c>
    </row>
    <row r="1169" spans="3:7" ht="15" thickBot="1" x14ac:dyDescent="0.35">
      <c r="C1169" s="10">
        <v>43107</v>
      </c>
      <c r="D1169" s="11">
        <v>0.79545138888888889</v>
      </c>
      <c r="E1169" s="12" t="s">
        <v>9</v>
      </c>
      <c r="F1169" s="13">
        <v>44</v>
      </c>
      <c r="G1169" s="12" t="s">
        <v>10</v>
      </c>
    </row>
    <row r="1170" spans="3:7" ht="15" thickBot="1" x14ac:dyDescent="0.35">
      <c r="C1170" s="10">
        <v>43107</v>
      </c>
      <c r="D1170" s="11">
        <v>0.80287037037037035</v>
      </c>
      <c r="E1170" s="12" t="s">
        <v>9</v>
      </c>
      <c r="F1170" s="13">
        <v>32</v>
      </c>
      <c r="G1170" s="12" t="s">
        <v>21</v>
      </c>
    </row>
    <row r="1171" spans="3:7" ht="15" thickBot="1" x14ac:dyDescent="0.35">
      <c r="C1171" s="10">
        <v>43107</v>
      </c>
      <c r="D1171" s="11">
        <v>0.80292824074074076</v>
      </c>
      <c r="E1171" s="12" t="s">
        <v>9</v>
      </c>
      <c r="F1171" s="13">
        <v>63</v>
      </c>
      <c r="G1171" s="12" t="s">
        <v>21</v>
      </c>
    </row>
    <row r="1172" spans="3:7" ht="15" thickBot="1" x14ac:dyDescent="0.35">
      <c r="C1172" s="10">
        <v>43107</v>
      </c>
      <c r="D1172" s="11">
        <v>0.80306712962962967</v>
      </c>
      <c r="E1172" s="12" t="s">
        <v>9</v>
      </c>
      <c r="F1172" s="13">
        <v>41</v>
      </c>
      <c r="G1172" s="12" t="s">
        <v>21</v>
      </c>
    </row>
    <row r="1173" spans="3:7" ht="15" thickBot="1" x14ac:dyDescent="0.35">
      <c r="C1173" s="10">
        <v>43107</v>
      </c>
      <c r="D1173" s="11">
        <v>0.80494212962962963</v>
      </c>
      <c r="E1173" s="12" t="s">
        <v>9</v>
      </c>
      <c r="F1173" s="13">
        <v>47</v>
      </c>
      <c r="G1173" s="12" t="s">
        <v>21</v>
      </c>
    </row>
    <row r="1174" spans="3:7" ht="15" thickBot="1" x14ac:dyDescent="0.35">
      <c r="C1174" s="10">
        <v>43107</v>
      </c>
      <c r="D1174" s="11">
        <v>0.80527777777777787</v>
      </c>
      <c r="E1174" s="12" t="s">
        <v>9</v>
      </c>
      <c r="F1174" s="13">
        <v>38</v>
      </c>
      <c r="G1174" s="12" t="s">
        <v>21</v>
      </c>
    </row>
    <row r="1175" spans="3:7" ht="15" thickBot="1" x14ac:dyDescent="0.35">
      <c r="C1175" s="10">
        <v>43107</v>
      </c>
      <c r="D1175" s="11">
        <v>0.80563657407407396</v>
      </c>
      <c r="E1175" s="12" t="s">
        <v>9</v>
      </c>
      <c r="F1175" s="13">
        <v>40</v>
      </c>
      <c r="G1175" s="12" t="s">
        <v>21</v>
      </c>
    </row>
    <row r="1176" spans="3:7" ht="15" thickBot="1" x14ac:dyDescent="0.35">
      <c r="C1176" s="10">
        <v>43107</v>
      </c>
      <c r="D1176" s="11">
        <v>0.80614583333333334</v>
      </c>
      <c r="E1176" s="12" t="s">
        <v>9</v>
      </c>
      <c r="F1176" s="13">
        <v>51</v>
      </c>
      <c r="G1176" s="12" t="s">
        <v>10</v>
      </c>
    </row>
    <row r="1177" spans="3:7" ht="15" thickBot="1" x14ac:dyDescent="0.35">
      <c r="C1177" s="10">
        <v>43107</v>
      </c>
      <c r="D1177" s="11">
        <v>0.80736111111111108</v>
      </c>
      <c r="E1177" s="12" t="s">
        <v>9</v>
      </c>
      <c r="F1177" s="13">
        <v>50</v>
      </c>
      <c r="G1177" s="12" t="s">
        <v>10</v>
      </c>
    </row>
    <row r="1178" spans="3:7" ht="15" thickBot="1" x14ac:dyDescent="0.35">
      <c r="C1178" s="10">
        <v>43107</v>
      </c>
      <c r="D1178" s="11">
        <v>0.81012731481481481</v>
      </c>
      <c r="E1178" s="12" t="s">
        <v>9</v>
      </c>
      <c r="F1178" s="13">
        <v>35</v>
      </c>
      <c r="G1178" s="12" t="s">
        <v>21</v>
      </c>
    </row>
    <row r="1179" spans="3:7" ht="15" thickBot="1" x14ac:dyDescent="0.35">
      <c r="C1179" s="10">
        <v>43107</v>
      </c>
      <c r="D1179" s="11">
        <v>0.81461805555555555</v>
      </c>
      <c r="E1179" s="12" t="s">
        <v>9</v>
      </c>
      <c r="F1179" s="13">
        <v>46</v>
      </c>
      <c r="G1179" s="12" t="s">
        <v>10</v>
      </c>
    </row>
    <row r="1180" spans="3:7" ht="15" thickBot="1" x14ac:dyDescent="0.35">
      <c r="C1180" s="10">
        <v>43107</v>
      </c>
      <c r="D1180" s="11">
        <v>0.81906249999999992</v>
      </c>
      <c r="E1180" s="12" t="s">
        <v>9</v>
      </c>
      <c r="F1180" s="13">
        <v>30</v>
      </c>
      <c r="G1180" s="12" t="s">
        <v>21</v>
      </c>
    </row>
    <row r="1181" spans="3:7" ht="15" thickBot="1" x14ac:dyDescent="0.35">
      <c r="C1181" s="10">
        <v>43107</v>
      </c>
      <c r="D1181" s="11">
        <v>0.82045138888888891</v>
      </c>
      <c r="E1181" s="12" t="s">
        <v>9</v>
      </c>
      <c r="F1181" s="13">
        <v>36</v>
      </c>
      <c r="G1181" s="12" t="s">
        <v>10</v>
      </c>
    </row>
    <row r="1182" spans="3:7" ht="15" thickBot="1" x14ac:dyDescent="0.35">
      <c r="C1182" s="10">
        <v>43107</v>
      </c>
      <c r="D1182" s="11">
        <v>0.82614583333333336</v>
      </c>
      <c r="E1182" s="12" t="s">
        <v>9</v>
      </c>
      <c r="F1182" s="13">
        <v>31</v>
      </c>
      <c r="G1182" s="12" t="s">
        <v>21</v>
      </c>
    </row>
    <row r="1183" spans="3:7" ht="15" thickBot="1" x14ac:dyDescent="0.35">
      <c r="C1183" s="10">
        <v>43107</v>
      </c>
      <c r="D1183" s="11">
        <v>0.82723379629629623</v>
      </c>
      <c r="E1183" s="12" t="s">
        <v>9</v>
      </c>
      <c r="F1183" s="13">
        <v>31</v>
      </c>
      <c r="G1183" s="12" t="s">
        <v>21</v>
      </c>
    </row>
    <row r="1184" spans="3:7" ht="15" thickBot="1" x14ac:dyDescent="0.35">
      <c r="C1184" s="10">
        <v>43107</v>
      </c>
      <c r="D1184" s="11">
        <v>0.8273032407407408</v>
      </c>
      <c r="E1184" s="12" t="s">
        <v>9</v>
      </c>
      <c r="F1184" s="13">
        <v>40</v>
      </c>
      <c r="G1184" s="12" t="s">
        <v>21</v>
      </c>
    </row>
    <row r="1185" spans="3:7" ht="15" thickBot="1" x14ac:dyDescent="0.35">
      <c r="C1185" s="10">
        <v>43107</v>
      </c>
      <c r="D1185" s="11">
        <v>0.82737268518518514</v>
      </c>
      <c r="E1185" s="12" t="s">
        <v>9</v>
      </c>
      <c r="F1185" s="13">
        <v>49</v>
      </c>
      <c r="G1185" s="12" t="s">
        <v>21</v>
      </c>
    </row>
    <row r="1186" spans="3:7" ht="15" thickBot="1" x14ac:dyDescent="0.35">
      <c r="C1186" s="10">
        <v>43107</v>
      </c>
      <c r="D1186" s="11">
        <v>0.83072916666666663</v>
      </c>
      <c r="E1186" s="12" t="s">
        <v>9</v>
      </c>
      <c r="F1186" s="13">
        <v>23</v>
      </c>
      <c r="G1186" s="12" t="s">
        <v>21</v>
      </c>
    </row>
    <row r="1187" spans="3:7" ht="15" thickBot="1" x14ac:dyDescent="0.35">
      <c r="C1187" s="10">
        <v>43107</v>
      </c>
      <c r="D1187" s="11">
        <v>0.83219907407407412</v>
      </c>
      <c r="E1187" s="12" t="s">
        <v>9</v>
      </c>
      <c r="F1187" s="13">
        <v>34</v>
      </c>
      <c r="G1187" s="12" t="s">
        <v>21</v>
      </c>
    </row>
    <row r="1188" spans="3:7" ht="15" thickBot="1" x14ac:dyDescent="0.35">
      <c r="C1188" s="10">
        <v>43107</v>
      </c>
      <c r="D1188" s="11">
        <v>0.83248842592592587</v>
      </c>
      <c r="E1188" s="12" t="s">
        <v>9</v>
      </c>
      <c r="F1188" s="13">
        <v>35</v>
      </c>
      <c r="G1188" s="12" t="s">
        <v>21</v>
      </c>
    </row>
    <row r="1189" spans="3:7" ht="15" thickBot="1" x14ac:dyDescent="0.35">
      <c r="C1189" s="10">
        <v>43107</v>
      </c>
      <c r="D1189" s="11">
        <v>0.83600694444444434</v>
      </c>
      <c r="E1189" s="12" t="s">
        <v>9</v>
      </c>
      <c r="F1189" s="13">
        <v>46</v>
      </c>
      <c r="G1189" s="12" t="s">
        <v>10</v>
      </c>
    </row>
    <row r="1190" spans="3:7" ht="15" thickBot="1" x14ac:dyDescent="0.35">
      <c r="C1190" s="10">
        <v>43107</v>
      </c>
      <c r="D1190" s="11">
        <v>0.84155092592592595</v>
      </c>
      <c r="E1190" s="12" t="s">
        <v>9</v>
      </c>
      <c r="F1190" s="13">
        <v>47</v>
      </c>
      <c r="G1190" s="12" t="s">
        <v>10</v>
      </c>
    </row>
    <row r="1191" spans="3:7" ht="15" thickBot="1" x14ac:dyDescent="0.35">
      <c r="C1191" s="10">
        <v>43107</v>
      </c>
      <c r="D1191" s="11">
        <v>0.84300925925925929</v>
      </c>
      <c r="E1191" s="12" t="s">
        <v>9</v>
      </c>
      <c r="F1191" s="13">
        <v>23</v>
      </c>
      <c r="G1191" s="12" t="s">
        <v>10</v>
      </c>
    </row>
    <row r="1192" spans="3:7" ht="15" thickBot="1" x14ac:dyDescent="0.35">
      <c r="C1192" s="10">
        <v>43107</v>
      </c>
      <c r="D1192" s="11">
        <v>0.85122685185185187</v>
      </c>
      <c r="E1192" s="12" t="s">
        <v>9</v>
      </c>
      <c r="F1192" s="13">
        <v>47</v>
      </c>
      <c r="G1192" s="12" t="s">
        <v>21</v>
      </c>
    </row>
    <row r="1193" spans="3:7" ht="15" thickBot="1" x14ac:dyDescent="0.35">
      <c r="C1193" s="10">
        <v>43107</v>
      </c>
      <c r="D1193" s="11">
        <v>0.85130787037037037</v>
      </c>
      <c r="E1193" s="12" t="s">
        <v>9</v>
      </c>
      <c r="F1193" s="13">
        <v>37</v>
      </c>
      <c r="G1193" s="12" t="s">
        <v>21</v>
      </c>
    </row>
    <row r="1194" spans="3:7" ht="15" thickBot="1" x14ac:dyDescent="0.35">
      <c r="C1194" s="10">
        <v>43107</v>
      </c>
      <c r="D1194" s="11">
        <v>0.85163194444444434</v>
      </c>
      <c r="E1194" s="12" t="s">
        <v>9</v>
      </c>
      <c r="F1194" s="13">
        <v>47</v>
      </c>
      <c r="G1194" s="12" t="s">
        <v>10</v>
      </c>
    </row>
    <row r="1195" spans="3:7" ht="15" thickBot="1" x14ac:dyDescent="0.35">
      <c r="C1195" s="10">
        <v>43107</v>
      </c>
      <c r="D1195" s="11">
        <v>0.85384259259259254</v>
      </c>
      <c r="E1195" s="12" t="s">
        <v>9</v>
      </c>
      <c r="F1195" s="13">
        <v>28</v>
      </c>
      <c r="G1195" s="12" t="s">
        <v>21</v>
      </c>
    </row>
    <row r="1196" spans="3:7" ht="15" thickBot="1" x14ac:dyDescent="0.35">
      <c r="C1196" s="10">
        <v>43107</v>
      </c>
      <c r="D1196" s="11">
        <v>0.85541666666666671</v>
      </c>
      <c r="E1196" s="12" t="s">
        <v>9</v>
      </c>
      <c r="F1196" s="13">
        <v>44</v>
      </c>
      <c r="G1196" s="12" t="s">
        <v>21</v>
      </c>
    </row>
    <row r="1197" spans="3:7" ht="15" thickBot="1" x14ac:dyDescent="0.35">
      <c r="C1197" s="10">
        <v>43107</v>
      </c>
      <c r="D1197" s="11">
        <v>0.85943287037037042</v>
      </c>
      <c r="E1197" s="12" t="s">
        <v>9</v>
      </c>
      <c r="F1197" s="13">
        <v>39</v>
      </c>
      <c r="G1197" s="12" t="s">
        <v>21</v>
      </c>
    </row>
    <row r="1198" spans="3:7" ht="15" thickBot="1" x14ac:dyDescent="0.35">
      <c r="C1198" s="10">
        <v>43107</v>
      </c>
      <c r="D1198" s="11">
        <v>0.85951388888888891</v>
      </c>
      <c r="E1198" s="12" t="s">
        <v>9</v>
      </c>
      <c r="F1198" s="13">
        <v>42</v>
      </c>
      <c r="G1198" s="12" t="s">
        <v>21</v>
      </c>
    </row>
    <row r="1199" spans="3:7" ht="15" thickBot="1" x14ac:dyDescent="0.35">
      <c r="C1199" s="10">
        <v>43107</v>
      </c>
      <c r="D1199" s="11">
        <v>0.86026620370370377</v>
      </c>
      <c r="E1199" s="12" t="s">
        <v>9</v>
      </c>
      <c r="F1199" s="13">
        <v>35</v>
      </c>
      <c r="G1199" s="12" t="s">
        <v>21</v>
      </c>
    </row>
    <row r="1200" spans="3:7" ht="15" thickBot="1" x14ac:dyDescent="0.35">
      <c r="C1200" s="10">
        <v>43107</v>
      </c>
      <c r="D1200" s="11">
        <v>0.8612847222222223</v>
      </c>
      <c r="E1200" s="12" t="s">
        <v>9</v>
      </c>
      <c r="F1200" s="13">
        <v>50</v>
      </c>
      <c r="G1200" s="12" t="s">
        <v>10</v>
      </c>
    </row>
    <row r="1201" spans="3:7" ht="15" thickBot="1" x14ac:dyDescent="0.35">
      <c r="C1201" s="10">
        <v>43107</v>
      </c>
      <c r="D1201" s="11">
        <v>0.86432870370370374</v>
      </c>
      <c r="E1201" s="12" t="s">
        <v>9</v>
      </c>
      <c r="F1201" s="13">
        <v>38</v>
      </c>
      <c r="G1201" s="12" t="s">
        <v>10</v>
      </c>
    </row>
    <row r="1202" spans="3:7" ht="15" thickBot="1" x14ac:dyDescent="0.35">
      <c r="C1202" s="10">
        <v>43107</v>
      </c>
      <c r="D1202" s="11">
        <v>0.86815972222222226</v>
      </c>
      <c r="E1202" s="12" t="s">
        <v>9</v>
      </c>
      <c r="F1202" s="13">
        <v>54</v>
      </c>
      <c r="G1202" s="12" t="s">
        <v>10</v>
      </c>
    </row>
    <row r="1203" spans="3:7" ht="15" thickBot="1" x14ac:dyDescent="0.35">
      <c r="C1203" s="10">
        <v>43107</v>
      </c>
      <c r="D1203" s="11">
        <v>0.87241898148148145</v>
      </c>
      <c r="E1203" s="12" t="s">
        <v>9</v>
      </c>
      <c r="F1203" s="13">
        <v>55</v>
      </c>
      <c r="G1203" s="12" t="s">
        <v>21</v>
      </c>
    </row>
    <row r="1204" spans="3:7" ht="15" thickBot="1" x14ac:dyDescent="0.35">
      <c r="C1204" s="10">
        <v>43107</v>
      </c>
      <c r="D1204" s="11">
        <v>0.87815972222222216</v>
      </c>
      <c r="E1204" s="12" t="s">
        <v>9</v>
      </c>
      <c r="F1204" s="13">
        <v>27</v>
      </c>
      <c r="G1204" s="12" t="s">
        <v>10</v>
      </c>
    </row>
    <row r="1205" spans="3:7" ht="15" thickBot="1" x14ac:dyDescent="0.35">
      <c r="C1205" s="10">
        <v>43107</v>
      </c>
      <c r="D1205" s="11">
        <v>0.88298611111111114</v>
      </c>
      <c r="E1205" s="12" t="s">
        <v>9</v>
      </c>
      <c r="F1205" s="13">
        <v>43</v>
      </c>
      <c r="G1205" s="12" t="s">
        <v>21</v>
      </c>
    </row>
    <row r="1206" spans="3:7" ht="15" thickBot="1" x14ac:dyDescent="0.35">
      <c r="C1206" s="10">
        <v>43107</v>
      </c>
      <c r="D1206" s="11">
        <v>0.89078703703703699</v>
      </c>
      <c r="E1206" s="12" t="s">
        <v>9</v>
      </c>
      <c r="F1206" s="13">
        <v>47</v>
      </c>
      <c r="G1206" s="12" t="s">
        <v>21</v>
      </c>
    </row>
    <row r="1207" spans="3:7" ht="15" thickBot="1" x14ac:dyDescent="0.35">
      <c r="C1207" s="10">
        <v>43107</v>
      </c>
      <c r="D1207" s="11">
        <v>0.89359953703703709</v>
      </c>
      <c r="E1207" s="12" t="s">
        <v>9</v>
      </c>
      <c r="F1207" s="13">
        <v>26</v>
      </c>
      <c r="G1207" s="12" t="s">
        <v>10</v>
      </c>
    </row>
    <row r="1208" spans="3:7" ht="15" thickBot="1" x14ac:dyDescent="0.35">
      <c r="C1208" s="10">
        <v>43107</v>
      </c>
      <c r="D1208" s="11">
        <v>0.91818287037037039</v>
      </c>
      <c r="E1208" s="12" t="s">
        <v>9</v>
      </c>
      <c r="F1208" s="13">
        <v>47</v>
      </c>
      <c r="G1208" s="12" t="s">
        <v>10</v>
      </c>
    </row>
    <row r="1209" spans="3:7" ht="15" thickBot="1" x14ac:dyDescent="0.35">
      <c r="C1209" s="10">
        <v>43107</v>
      </c>
      <c r="D1209" s="11">
        <v>0.92031249999999998</v>
      </c>
      <c r="E1209" s="12" t="s">
        <v>9</v>
      </c>
      <c r="F1209" s="13">
        <v>43</v>
      </c>
      <c r="G1209" s="12" t="s">
        <v>10</v>
      </c>
    </row>
    <row r="1210" spans="3:7" ht="15" thickBot="1" x14ac:dyDescent="0.35">
      <c r="C1210" s="10">
        <v>43107</v>
      </c>
      <c r="D1210" s="11">
        <v>0.92979166666666668</v>
      </c>
      <c r="E1210" s="12" t="s">
        <v>9</v>
      </c>
      <c r="F1210" s="13">
        <v>31</v>
      </c>
      <c r="G1210" s="12" t="s">
        <v>10</v>
      </c>
    </row>
    <row r="1211" spans="3:7" ht="15" thickBot="1" x14ac:dyDescent="0.35">
      <c r="C1211" s="10">
        <v>43107</v>
      </c>
      <c r="D1211" s="11">
        <v>0.93333333333333324</v>
      </c>
      <c r="E1211" s="12" t="s">
        <v>9</v>
      </c>
      <c r="F1211" s="13">
        <v>33</v>
      </c>
      <c r="G1211" s="12" t="s">
        <v>21</v>
      </c>
    </row>
    <row r="1212" spans="3:7" ht="15" thickBot="1" x14ac:dyDescent="0.35">
      <c r="C1212" s="10">
        <v>43107</v>
      </c>
      <c r="D1212" s="11">
        <v>0.95343750000000005</v>
      </c>
      <c r="E1212" s="12" t="s">
        <v>9</v>
      </c>
      <c r="F1212" s="13">
        <v>23</v>
      </c>
      <c r="G1212" s="12" t="s">
        <v>10</v>
      </c>
    </row>
    <row r="1213" spans="3:7" ht="15" thickBot="1" x14ac:dyDescent="0.35">
      <c r="C1213" s="10">
        <v>43107</v>
      </c>
      <c r="D1213" s="11">
        <v>0.95868055555555554</v>
      </c>
      <c r="E1213" s="12" t="s">
        <v>9</v>
      </c>
      <c r="F1213" s="13">
        <v>43</v>
      </c>
      <c r="G1213" s="12" t="s">
        <v>21</v>
      </c>
    </row>
    <row r="1214" spans="3:7" ht="15" thickBot="1" x14ac:dyDescent="0.35">
      <c r="C1214" s="10">
        <v>43107</v>
      </c>
      <c r="D1214" s="11">
        <v>0.9616203703703704</v>
      </c>
      <c r="E1214" s="12" t="s">
        <v>9</v>
      </c>
      <c r="F1214" s="13">
        <v>42</v>
      </c>
      <c r="G1214" s="12" t="s">
        <v>10</v>
      </c>
    </row>
    <row r="1215" spans="3:7" ht="15" thickBot="1" x14ac:dyDescent="0.35">
      <c r="C1215" s="10">
        <v>43107</v>
      </c>
      <c r="D1215" s="11">
        <v>0.96275462962962965</v>
      </c>
      <c r="E1215" s="12" t="s">
        <v>9</v>
      </c>
      <c r="F1215" s="13">
        <v>43</v>
      </c>
      <c r="G1215" s="12" t="s">
        <v>21</v>
      </c>
    </row>
    <row r="1216" spans="3:7" ht="15" thickBot="1" x14ac:dyDescent="0.35">
      <c r="C1216" s="10">
        <v>43107</v>
      </c>
      <c r="D1216" s="11">
        <v>0.96657407407407403</v>
      </c>
      <c r="E1216" s="12" t="s">
        <v>9</v>
      </c>
      <c r="F1216" s="13">
        <v>60</v>
      </c>
      <c r="G1216" s="12" t="s">
        <v>21</v>
      </c>
    </row>
    <row r="1217" spans="3:7" ht="15" thickBot="1" x14ac:dyDescent="0.35">
      <c r="C1217" s="10">
        <v>43107</v>
      </c>
      <c r="D1217" s="11">
        <v>0.96813657407407405</v>
      </c>
      <c r="E1217" s="12" t="s">
        <v>9</v>
      </c>
      <c r="F1217" s="13">
        <v>44</v>
      </c>
      <c r="G1217" s="12" t="s">
        <v>10</v>
      </c>
    </row>
    <row r="1218" spans="3:7" ht="15" thickBot="1" x14ac:dyDescent="0.35">
      <c r="C1218" s="10">
        <v>43107</v>
      </c>
      <c r="D1218" s="11">
        <v>0.96979166666666661</v>
      </c>
      <c r="E1218" s="12" t="s">
        <v>9</v>
      </c>
      <c r="F1218" s="13">
        <v>40</v>
      </c>
      <c r="G1218" s="12" t="s">
        <v>21</v>
      </c>
    </row>
    <row r="1219" spans="3:7" ht="15" thickBot="1" x14ac:dyDescent="0.35">
      <c r="C1219" s="10">
        <v>43107</v>
      </c>
      <c r="D1219" s="11">
        <v>0.9786689814814814</v>
      </c>
      <c r="E1219" s="12" t="s">
        <v>9</v>
      </c>
      <c r="F1219" s="13">
        <v>33</v>
      </c>
      <c r="G1219" s="12" t="s">
        <v>21</v>
      </c>
    </row>
    <row r="1220" spans="3:7" ht="15" thickBot="1" x14ac:dyDescent="0.35">
      <c r="C1220" s="10">
        <v>43107</v>
      </c>
      <c r="D1220" s="11">
        <v>0.98021990740740739</v>
      </c>
      <c r="E1220" s="12" t="s">
        <v>9</v>
      </c>
      <c r="F1220" s="13">
        <v>35</v>
      </c>
      <c r="G1220" s="12" t="s">
        <v>10</v>
      </c>
    </row>
    <row r="1221" spans="3:7" ht="15" thickBot="1" x14ac:dyDescent="0.35">
      <c r="C1221" s="10">
        <v>43107</v>
      </c>
      <c r="D1221" s="11">
        <v>0.98303240740740738</v>
      </c>
      <c r="E1221" s="12" t="s">
        <v>9</v>
      </c>
      <c r="F1221" s="13">
        <v>37</v>
      </c>
      <c r="G1221" s="12" t="s">
        <v>21</v>
      </c>
    </row>
    <row r="1222" spans="3:7" ht="15" thickBot="1" x14ac:dyDescent="0.35">
      <c r="C1222" s="10">
        <v>43108</v>
      </c>
      <c r="D1222" s="11">
        <v>0.16109953703703703</v>
      </c>
      <c r="E1222" s="12" t="s">
        <v>9</v>
      </c>
      <c r="F1222" s="13">
        <v>24</v>
      </c>
      <c r="G1222" s="12" t="s">
        <v>21</v>
      </c>
    </row>
    <row r="1223" spans="3:7" ht="15" thickBot="1" x14ac:dyDescent="0.35">
      <c r="C1223" s="10">
        <v>43108</v>
      </c>
      <c r="D1223" s="11">
        <v>0.17050925925925928</v>
      </c>
      <c r="E1223" s="12" t="s">
        <v>9</v>
      </c>
      <c r="F1223" s="13">
        <v>38</v>
      </c>
      <c r="G1223" s="12" t="s">
        <v>10</v>
      </c>
    </row>
    <row r="1224" spans="3:7" ht="15" thickBot="1" x14ac:dyDescent="0.35">
      <c r="C1224" s="10">
        <v>43108</v>
      </c>
      <c r="D1224" s="11">
        <v>0.19148148148148147</v>
      </c>
      <c r="E1224" s="12" t="s">
        <v>9</v>
      </c>
      <c r="F1224" s="13">
        <v>29</v>
      </c>
      <c r="G1224" s="12" t="s">
        <v>10</v>
      </c>
    </row>
    <row r="1225" spans="3:7" ht="15" thickBot="1" x14ac:dyDescent="0.35">
      <c r="C1225" s="10">
        <v>43108</v>
      </c>
      <c r="D1225" s="11">
        <v>0.21002314814814815</v>
      </c>
      <c r="E1225" s="12" t="s">
        <v>9</v>
      </c>
      <c r="F1225" s="13">
        <v>21</v>
      </c>
      <c r="G1225" s="12" t="s">
        <v>21</v>
      </c>
    </row>
    <row r="1226" spans="3:7" ht="15" thickBot="1" x14ac:dyDescent="0.35">
      <c r="C1226" s="10">
        <v>43108</v>
      </c>
      <c r="D1226" s="11">
        <v>0.21118055555555557</v>
      </c>
      <c r="E1226" s="12" t="s">
        <v>9</v>
      </c>
      <c r="F1226" s="13">
        <v>39</v>
      </c>
      <c r="G1226" s="12" t="s">
        <v>10</v>
      </c>
    </row>
    <row r="1227" spans="3:7" ht="15" thickBot="1" x14ac:dyDescent="0.35">
      <c r="C1227" s="10">
        <v>43108</v>
      </c>
      <c r="D1227" s="11">
        <v>0.21269675925925927</v>
      </c>
      <c r="E1227" s="12" t="s">
        <v>9</v>
      </c>
      <c r="F1227" s="13">
        <v>35</v>
      </c>
      <c r="G1227" s="12" t="s">
        <v>10</v>
      </c>
    </row>
    <row r="1228" spans="3:7" ht="15" thickBot="1" x14ac:dyDescent="0.35">
      <c r="C1228" s="10">
        <v>43108</v>
      </c>
      <c r="D1228" s="11">
        <v>0.21539351851851851</v>
      </c>
      <c r="E1228" s="12" t="s">
        <v>9</v>
      </c>
      <c r="F1228" s="13">
        <v>43</v>
      </c>
      <c r="G1228" s="12" t="s">
        <v>10</v>
      </c>
    </row>
    <row r="1229" spans="3:7" ht="15" thickBot="1" x14ac:dyDescent="0.35">
      <c r="C1229" s="10">
        <v>43108</v>
      </c>
      <c r="D1229" s="11">
        <v>0.22111111111111112</v>
      </c>
      <c r="E1229" s="12" t="s">
        <v>9</v>
      </c>
      <c r="F1229" s="13">
        <v>35</v>
      </c>
      <c r="G1229" s="12" t="s">
        <v>10</v>
      </c>
    </row>
    <row r="1230" spans="3:7" ht="15" thickBot="1" x14ac:dyDescent="0.35">
      <c r="C1230" s="10">
        <v>43108</v>
      </c>
      <c r="D1230" s="11">
        <v>0.23195601851851852</v>
      </c>
      <c r="E1230" s="12" t="s">
        <v>9</v>
      </c>
      <c r="F1230" s="13">
        <v>32</v>
      </c>
      <c r="G1230" s="12" t="s">
        <v>21</v>
      </c>
    </row>
    <row r="1231" spans="3:7" ht="15" thickBot="1" x14ac:dyDescent="0.35">
      <c r="C1231" s="10">
        <v>43108</v>
      </c>
      <c r="D1231" s="11">
        <v>0.23201388888888888</v>
      </c>
      <c r="E1231" s="12" t="s">
        <v>9</v>
      </c>
      <c r="F1231" s="13">
        <v>47</v>
      </c>
      <c r="G1231" s="12" t="s">
        <v>10</v>
      </c>
    </row>
    <row r="1232" spans="3:7" ht="15" thickBot="1" x14ac:dyDescent="0.35">
      <c r="C1232" s="10">
        <v>43108</v>
      </c>
      <c r="D1232" s="11">
        <v>0.23997685185185183</v>
      </c>
      <c r="E1232" s="12" t="s">
        <v>9</v>
      </c>
      <c r="F1232" s="13">
        <v>25</v>
      </c>
      <c r="G1232" s="12" t="s">
        <v>21</v>
      </c>
    </row>
    <row r="1233" spans="3:7" ht="15" thickBot="1" x14ac:dyDescent="0.35">
      <c r="C1233" s="10">
        <v>43108</v>
      </c>
      <c r="D1233" s="11">
        <v>0.24008101851851851</v>
      </c>
      <c r="E1233" s="12" t="s">
        <v>9</v>
      </c>
      <c r="F1233" s="13">
        <v>26</v>
      </c>
      <c r="G1233" s="12" t="s">
        <v>21</v>
      </c>
    </row>
    <row r="1234" spans="3:7" ht="15" thickBot="1" x14ac:dyDescent="0.35">
      <c r="C1234" s="10">
        <v>43108</v>
      </c>
      <c r="D1234" s="11">
        <v>0.24055555555555555</v>
      </c>
      <c r="E1234" s="12" t="s">
        <v>9</v>
      </c>
      <c r="F1234" s="13">
        <v>39</v>
      </c>
      <c r="G1234" s="12" t="s">
        <v>10</v>
      </c>
    </row>
    <row r="1235" spans="3:7" ht="15" thickBot="1" x14ac:dyDescent="0.35">
      <c r="C1235" s="10">
        <v>43108</v>
      </c>
      <c r="D1235" s="11">
        <v>0.2495023148148148</v>
      </c>
      <c r="E1235" s="12" t="s">
        <v>9</v>
      </c>
      <c r="F1235" s="13">
        <v>40</v>
      </c>
      <c r="G1235" s="12" t="s">
        <v>10</v>
      </c>
    </row>
    <row r="1236" spans="3:7" ht="15" thickBot="1" x14ac:dyDescent="0.35">
      <c r="C1236" s="10">
        <v>43108</v>
      </c>
      <c r="D1236" s="11">
        <v>0.25293981481481481</v>
      </c>
      <c r="E1236" s="12" t="s">
        <v>9</v>
      </c>
      <c r="F1236" s="13">
        <v>23</v>
      </c>
      <c r="G1236" s="12" t="s">
        <v>21</v>
      </c>
    </row>
    <row r="1237" spans="3:7" ht="15" thickBot="1" x14ac:dyDescent="0.35">
      <c r="C1237" s="10">
        <v>43108</v>
      </c>
      <c r="D1237" s="11">
        <v>0.25344907407407408</v>
      </c>
      <c r="E1237" s="12" t="s">
        <v>9</v>
      </c>
      <c r="F1237" s="13">
        <v>57</v>
      </c>
      <c r="G1237" s="12" t="s">
        <v>10</v>
      </c>
    </row>
    <row r="1238" spans="3:7" ht="15" thickBot="1" x14ac:dyDescent="0.35">
      <c r="C1238" s="10">
        <v>43108</v>
      </c>
      <c r="D1238" s="11">
        <v>0.25593749999999998</v>
      </c>
      <c r="E1238" s="12" t="s">
        <v>9</v>
      </c>
      <c r="F1238" s="13">
        <v>45</v>
      </c>
      <c r="G1238" s="12" t="s">
        <v>10</v>
      </c>
    </row>
    <row r="1239" spans="3:7" ht="15" thickBot="1" x14ac:dyDescent="0.35">
      <c r="C1239" s="10">
        <v>43108</v>
      </c>
      <c r="D1239" s="11">
        <v>0.25616898148148148</v>
      </c>
      <c r="E1239" s="12" t="s">
        <v>9</v>
      </c>
      <c r="F1239" s="13">
        <v>43</v>
      </c>
      <c r="G1239" s="12" t="s">
        <v>10</v>
      </c>
    </row>
    <row r="1240" spans="3:7" ht="15" thickBot="1" x14ac:dyDescent="0.35">
      <c r="C1240" s="10">
        <v>43108</v>
      </c>
      <c r="D1240" s="11">
        <v>0.25721064814814815</v>
      </c>
      <c r="E1240" s="12" t="s">
        <v>9</v>
      </c>
      <c r="F1240" s="13">
        <v>44</v>
      </c>
      <c r="G1240" s="12" t="s">
        <v>10</v>
      </c>
    </row>
    <row r="1241" spans="3:7" ht="15" thickBot="1" x14ac:dyDescent="0.35">
      <c r="C1241" s="10">
        <v>43108</v>
      </c>
      <c r="D1241" s="11">
        <v>0.25815972222222222</v>
      </c>
      <c r="E1241" s="12" t="s">
        <v>9</v>
      </c>
      <c r="F1241" s="13">
        <v>40</v>
      </c>
      <c r="G1241" s="12" t="s">
        <v>10</v>
      </c>
    </row>
    <row r="1242" spans="3:7" ht="15" thickBot="1" x14ac:dyDescent="0.35">
      <c r="C1242" s="10">
        <v>43108</v>
      </c>
      <c r="D1242" s="11">
        <v>0.25900462962962961</v>
      </c>
      <c r="E1242" s="12" t="s">
        <v>9</v>
      </c>
      <c r="F1242" s="13">
        <v>46</v>
      </c>
      <c r="G1242" s="12" t="s">
        <v>21</v>
      </c>
    </row>
    <row r="1243" spans="3:7" ht="15" thickBot="1" x14ac:dyDescent="0.35">
      <c r="C1243" s="10">
        <v>43108</v>
      </c>
      <c r="D1243" s="11">
        <v>0.25905092592592593</v>
      </c>
      <c r="E1243" s="12" t="s">
        <v>9</v>
      </c>
      <c r="F1243" s="13">
        <v>43</v>
      </c>
      <c r="G1243" s="12" t="s">
        <v>10</v>
      </c>
    </row>
    <row r="1244" spans="3:7" ht="15" thickBot="1" x14ac:dyDescent="0.35">
      <c r="C1244" s="10">
        <v>43108</v>
      </c>
      <c r="D1244" s="11">
        <v>0.26054398148148145</v>
      </c>
      <c r="E1244" s="12" t="s">
        <v>9</v>
      </c>
      <c r="F1244" s="13">
        <v>55</v>
      </c>
      <c r="G1244" s="12" t="s">
        <v>10</v>
      </c>
    </row>
    <row r="1245" spans="3:7" ht="15" thickBot="1" x14ac:dyDescent="0.35">
      <c r="C1245" s="10">
        <v>43108</v>
      </c>
      <c r="D1245" s="11">
        <v>0.26173611111111111</v>
      </c>
      <c r="E1245" s="12" t="s">
        <v>9</v>
      </c>
      <c r="F1245" s="13">
        <v>36</v>
      </c>
      <c r="G1245" s="12" t="s">
        <v>10</v>
      </c>
    </row>
    <row r="1246" spans="3:7" ht="15" thickBot="1" x14ac:dyDescent="0.35">
      <c r="C1246" s="10">
        <v>43108</v>
      </c>
      <c r="D1246" s="11">
        <v>0.26258101851851851</v>
      </c>
      <c r="E1246" s="12" t="s">
        <v>9</v>
      </c>
      <c r="F1246" s="13">
        <v>28</v>
      </c>
      <c r="G1246" s="12" t="s">
        <v>21</v>
      </c>
    </row>
    <row r="1247" spans="3:7" ht="15" thickBot="1" x14ac:dyDescent="0.35">
      <c r="C1247" s="10">
        <v>43108</v>
      </c>
      <c r="D1247" s="11">
        <v>0.26699074074074075</v>
      </c>
      <c r="E1247" s="12" t="s">
        <v>9</v>
      </c>
      <c r="F1247" s="13">
        <v>44</v>
      </c>
      <c r="G1247" s="12" t="s">
        <v>10</v>
      </c>
    </row>
    <row r="1248" spans="3:7" ht="15" thickBot="1" x14ac:dyDescent="0.35">
      <c r="C1248" s="10">
        <v>43108</v>
      </c>
      <c r="D1248" s="11">
        <v>0.26709490740740743</v>
      </c>
      <c r="E1248" s="12" t="s">
        <v>9</v>
      </c>
      <c r="F1248" s="13">
        <v>45</v>
      </c>
      <c r="G1248" s="12" t="s">
        <v>10</v>
      </c>
    </row>
    <row r="1249" spans="3:7" ht="15" thickBot="1" x14ac:dyDescent="0.35">
      <c r="C1249" s="10">
        <v>43108</v>
      </c>
      <c r="D1249" s="11">
        <v>0.26722222222222219</v>
      </c>
      <c r="E1249" s="12" t="s">
        <v>9</v>
      </c>
      <c r="F1249" s="13">
        <v>36</v>
      </c>
      <c r="G1249" s="12" t="s">
        <v>10</v>
      </c>
    </row>
    <row r="1250" spans="3:7" ht="15" thickBot="1" x14ac:dyDescent="0.35">
      <c r="C1250" s="10">
        <v>43108</v>
      </c>
      <c r="D1250" s="11">
        <v>0.26912037037037034</v>
      </c>
      <c r="E1250" s="12" t="s">
        <v>9</v>
      </c>
      <c r="F1250" s="13">
        <v>29</v>
      </c>
      <c r="G1250" s="12" t="s">
        <v>10</v>
      </c>
    </row>
    <row r="1251" spans="3:7" ht="15" thickBot="1" x14ac:dyDescent="0.35">
      <c r="C1251" s="10">
        <v>43108</v>
      </c>
      <c r="D1251" s="11">
        <v>0.2698726851851852</v>
      </c>
      <c r="E1251" s="12" t="s">
        <v>9</v>
      </c>
      <c r="F1251" s="13">
        <v>42</v>
      </c>
      <c r="G1251" s="12" t="s">
        <v>21</v>
      </c>
    </row>
    <row r="1252" spans="3:7" ht="15" thickBot="1" x14ac:dyDescent="0.35">
      <c r="C1252" s="10">
        <v>43108</v>
      </c>
      <c r="D1252" s="11">
        <v>0.27084490740740741</v>
      </c>
      <c r="E1252" s="12" t="s">
        <v>9</v>
      </c>
      <c r="F1252" s="13">
        <v>32</v>
      </c>
      <c r="G1252" s="12" t="s">
        <v>10</v>
      </c>
    </row>
    <row r="1253" spans="3:7" ht="15" thickBot="1" x14ac:dyDescent="0.35">
      <c r="C1253" s="10">
        <v>43108</v>
      </c>
      <c r="D1253" s="11">
        <v>0.27092592592592596</v>
      </c>
      <c r="E1253" s="12" t="s">
        <v>9</v>
      </c>
      <c r="F1253" s="13">
        <v>38</v>
      </c>
      <c r="G1253" s="12" t="s">
        <v>21</v>
      </c>
    </row>
    <row r="1254" spans="3:7" ht="15" thickBot="1" x14ac:dyDescent="0.35">
      <c r="C1254" s="10">
        <v>43108</v>
      </c>
      <c r="D1254" s="11">
        <v>0.27096064814814813</v>
      </c>
      <c r="E1254" s="12" t="s">
        <v>9</v>
      </c>
      <c r="F1254" s="13">
        <v>40</v>
      </c>
      <c r="G1254" s="12" t="s">
        <v>10</v>
      </c>
    </row>
    <row r="1255" spans="3:7" ht="15" thickBot="1" x14ac:dyDescent="0.35">
      <c r="C1255" s="10">
        <v>43108</v>
      </c>
      <c r="D1255" s="11">
        <v>0.27141203703703703</v>
      </c>
      <c r="E1255" s="12" t="s">
        <v>9</v>
      </c>
      <c r="F1255" s="13">
        <v>40</v>
      </c>
      <c r="G1255" s="12" t="s">
        <v>10</v>
      </c>
    </row>
    <row r="1256" spans="3:7" ht="15" thickBot="1" x14ac:dyDescent="0.35">
      <c r="C1256" s="10">
        <v>43108</v>
      </c>
      <c r="D1256" s="11">
        <v>0.27175925925925926</v>
      </c>
      <c r="E1256" s="12" t="s">
        <v>9</v>
      </c>
      <c r="F1256" s="13">
        <v>54</v>
      </c>
      <c r="G1256" s="12" t="s">
        <v>10</v>
      </c>
    </row>
    <row r="1257" spans="3:7" ht="15" thickBot="1" x14ac:dyDescent="0.35">
      <c r="C1257" s="10">
        <v>43108</v>
      </c>
      <c r="D1257" s="11">
        <v>0.27293981481481483</v>
      </c>
      <c r="E1257" s="12" t="s">
        <v>9</v>
      </c>
      <c r="F1257" s="13">
        <v>34</v>
      </c>
      <c r="G1257" s="12" t="s">
        <v>21</v>
      </c>
    </row>
    <row r="1258" spans="3:7" ht="15" thickBot="1" x14ac:dyDescent="0.35">
      <c r="C1258" s="10">
        <v>43108</v>
      </c>
      <c r="D1258" s="11">
        <v>0.27467592592592593</v>
      </c>
      <c r="E1258" s="12" t="s">
        <v>9</v>
      </c>
      <c r="F1258" s="13">
        <v>52</v>
      </c>
      <c r="G1258" s="12" t="s">
        <v>10</v>
      </c>
    </row>
    <row r="1259" spans="3:7" ht="15" thickBot="1" x14ac:dyDescent="0.35">
      <c r="C1259" s="10">
        <v>43108</v>
      </c>
      <c r="D1259" s="11">
        <v>0.27478009259259256</v>
      </c>
      <c r="E1259" s="12" t="s">
        <v>9</v>
      </c>
      <c r="F1259" s="13">
        <v>41</v>
      </c>
      <c r="G1259" s="12" t="s">
        <v>10</v>
      </c>
    </row>
    <row r="1260" spans="3:7" ht="15" thickBot="1" x14ac:dyDescent="0.35">
      <c r="C1260" s="10">
        <v>43108</v>
      </c>
      <c r="D1260" s="11">
        <v>0.27512731481481484</v>
      </c>
      <c r="E1260" s="12" t="s">
        <v>9</v>
      </c>
      <c r="F1260" s="13">
        <v>29</v>
      </c>
      <c r="G1260" s="12" t="s">
        <v>21</v>
      </c>
    </row>
    <row r="1261" spans="3:7" ht="15" thickBot="1" x14ac:dyDescent="0.35">
      <c r="C1261" s="10">
        <v>43108</v>
      </c>
      <c r="D1261" s="11">
        <v>0.2751736111111111</v>
      </c>
      <c r="E1261" s="12" t="s">
        <v>9</v>
      </c>
      <c r="F1261" s="13">
        <v>36</v>
      </c>
      <c r="G1261" s="12" t="s">
        <v>10</v>
      </c>
    </row>
    <row r="1262" spans="3:7" ht="15" thickBot="1" x14ac:dyDescent="0.35">
      <c r="C1262" s="10">
        <v>43108</v>
      </c>
      <c r="D1262" s="11">
        <v>0.27583333333333332</v>
      </c>
      <c r="E1262" s="12" t="s">
        <v>9</v>
      </c>
      <c r="F1262" s="13">
        <v>35</v>
      </c>
      <c r="G1262" s="12" t="s">
        <v>10</v>
      </c>
    </row>
    <row r="1263" spans="3:7" ht="15" thickBot="1" x14ac:dyDescent="0.35">
      <c r="C1263" s="10">
        <v>43108</v>
      </c>
      <c r="D1263" s="11">
        <v>0.27603009259259259</v>
      </c>
      <c r="E1263" s="12" t="s">
        <v>9</v>
      </c>
      <c r="F1263" s="13">
        <v>43</v>
      </c>
      <c r="G1263" s="12" t="s">
        <v>10</v>
      </c>
    </row>
    <row r="1264" spans="3:7" ht="15" thickBot="1" x14ac:dyDescent="0.35">
      <c r="C1264" s="10">
        <v>43108</v>
      </c>
      <c r="D1264" s="11">
        <v>0.27761574074074075</v>
      </c>
      <c r="E1264" s="12" t="s">
        <v>9</v>
      </c>
      <c r="F1264" s="13">
        <v>43</v>
      </c>
      <c r="G1264" s="12" t="s">
        <v>10</v>
      </c>
    </row>
    <row r="1265" spans="3:7" ht="15" thickBot="1" x14ac:dyDescent="0.35">
      <c r="C1265" s="10">
        <v>43108</v>
      </c>
      <c r="D1265" s="11">
        <v>0.28108796296296296</v>
      </c>
      <c r="E1265" s="12" t="s">
        <v>9</v>
      </c>
      <c r="F1265" s="13">
        <v>29</v>
      </c>
      <c r="G1265" s="12" t="s">
        <v>10</v>
      </c>
    </row>
    <row r="1266" spans="3:7" ht="15" thickBot="1" x14ac:dyDescent="0.35">
      <c r="C1266" s="10">
        <v>43108</v>
      </c>
      <c r="D1266" s="11">
        <v>0.28129629629629632</v>
      </c>
      <c r="E1266" s="12" t="s">
        <v>9</v>
      </c>
      <c r="F1266" s="13">
        <v>49</v>
      </c>
      <c r="G1266" s="12" t="s">
        <v>10</v>
      </c>
    </row>
    <row r="1267" spans="3:7" ht="15" thickBot="1" x14ac:dyDescent="0.35">
      <c r="C1267" s="10">
        <v>43108</v>
      </c>
      <c r="D1267" s="11">
        <v>0.2817013888888889</v>
      </c>
      <c r="E1267" s="12" t="s">
        <v>9</v>
      </c>
      <c r="F1267" s="13">
        <v>52</v>
      </c>
      <c r="G1267" s="12" t="s">
        <v>10</v>
      </c>
    </row>
    <row r="1268" spans="3:7" ht="15" thickBot="1" x14ac:dyDescent="0.35">
      <c r="C1268" s="10">
        <v>43108</v>
      </c>
      <c r="D1268" s="11">
        <v>0.28202546296296299</v>
      </c>
      <c r="E1268" s="12" t="s">
        <v>9</v>
      </c>
      <c r="F1268" s="13">
        <v>35</v>
      </c>
      <c r="G1268" s="12" t="s">
        <v>21</v>
      </c>
    </row>
    <row r="1269" spans="3:7" ht="15" thickBot="1" x14ac:dyDescent="0.35">
      <c r="C1269" s="10">
        <v>43108</v>
      </c>
      <c r="D1269" s="11">
        <v>0.28209490740740745</v>
      </c>
      <c r="E1269" s="12" t="s">
        <v>9</v>
      </c>
      <c r="F1269" s="13">
        <v>29</v>
      </c>
      <c r="G1269" s="12" t="s">
        <v>10</v>
      </c>
    </row>
    <row r="1270" spans="3:7" ht="15" thickBot="1" x14ac:dyDescent="0.35">
      <c r="C1270" s="10">
        <v>43108</v>
      </c>
      <c r="D1270" s="11">
        <v>0.2822453703703704</v>
      </c>
      <c r="E1270" s="12" t="s">
        <v>9</v>
      </c>
      <c r="F1270" s="13">
        <v>44</v>
      </c>
      <c r="G1270" s="12" t="s">
        <v>10</v>
      </c>
    </row>
    <row r="1271" spans="3:7" ht="15" thickBot="1" x14ac:dyDescent="0.35">
      <c r="C1271" s="10">
        <v>43108</v>
      </c>
      <c r="D1271" s="11">
        <v>0.28278935185185183</v>
      </c>
      <c r="E1271" s="12" t="s">
        <v>9</v>
      </c>
      <c r="F1271" s="13">
        <v>53</v>
      </c>
      <c r="G1271" s="12" t="s">
        <v>10</v>
      </c>
    </row>
    <row r="1272" spans="3:7" ht="15" thickBot="1" x14ac:dyDescent="0.35">
      <c r="C1272" s="10">
        <v>43108</v>
      </c>
      <c r="D1272" s="11">
        <v>0.28494212962962967</v>
      </c>
      <c r="E1272" s="12" t="s">
        <v>9</v>
      </c>
      <c r="F1272" s="13">
        <v>33</v>
      </c>
      <c r="G1272" s="12" t="s">
        <v>21</v>
      </c>
    </row>
    <row r="1273" spans="3:7" ht="15" thickBot="1" x14ac:dyDescent="0.35">
      <c r="C1273" s="10">
        <v>43108</v>
      </c>
      <c r="D1273" s="11">
        <v>0.28597222222222224</v>
      </c>
      <c r="E1273" s="12" t="s">
        <v>9</v>
      </c>
      <c r="F1273" s="13">
        <v>31</v>
      </c>
      <c r="G1273" s="12" t="s">
        <v>21</v>
      </c>
    </row>
    <row r="1274" spans="3:7" ht="15" thickBot="1" x14ac:dyDescent="0.35">
      <c r="C1274" s="10">
        <v>43108</v>
      </c>
      <c r="D1274" s="11">
        <v>0.28673611111111114</v>
      </c>
      <c r="E1274" s="12" t="s">
        <v>9</v>
      </c>
      <c r="F1274" s="13">
        <v>26</v>
      </c>
      <c r="G1274" s="12" t="s">
        <v>21</v>
      </c>
    </row>
    <row r="1275" spans="3:7" ht="15" thickBot="1" x14ac:dyDescent="0.35">
      <c r="C1275" s="10">
        <v>43108</v>
      </c>
      <c r="D1275" s="11">
        <v>0.28792824074074075</v>
      </c>
      <c r="E1275" s="12" t="s">
        <v>9</v>
      </c>
      <c r="F1275" s="13">
        <v>47</v>
      </c>
      <c r="G1275" s="12" t="s">
        <v>10</v>
      </c>
    </row>
    <row r="1276" spans="3:7" ht="15" thickBot="1" x14ac:dyDescent="0.35">
      <c r="C1276" s="10">
        <v>43108</v>
      </c>
      <c r="D1276" s="11">
        <v>0.28799768518518515</v>
      </c>
      <c r="E1276" s="12" t="s">
        <v>9</v>
      </c>
      <c r="F1276" s="13">
        <v>44</v>
      </c>
      <c r="G1276" s="12" t="s">
        <v>10</v>
      </c>
    </row>
    <row r="1277" spans="3:7" ht="15" thickBot="1" x14ac:dyDescent="0.35">
      <c r="C1277" s="10">
        <v>43108</v>
      </c>
      <c r="D1277" s="11">
        <v>0.28892361111111109</v>
      </c>
      <c r="E1277" s="12" t="s">
        <v>9</v>
      </c>
      <c r="F1277" s="13">
        <v>25</v>
      </c>
      <c r="G1277" s="12" t="s">
        <v>21</v>
      </c>
    </row>
    <row r="1278" spans="3:7" ht="15" thickBot="1" x14ac:dyDescent="0.35">
      <c r="C1278" s="10">
        <v>43108</v>
      </c>
      <c r="D1278" s="11">
        <v>0.28984953703703703</v>
      </c>
      <c r="E1278" s="12" t="s">
        <v>9</v>
      </c>
      <c r="F1278" s="13">
        <v>42</v>
      </c>
      <c r="G1278" s="12" t="s">
        <v>10</v>
      </c>
    </row>
    <row r="1279" spans="3:7" ht="15" thickBot="1" x14ac:dyDescent="0.35">
      <c r="C1279" s="10">
        <v>43108</v>
      </c>
      <c r="D1279" s="11">
        <v>0.29129629629629633</v>
      </c>
      <c r="E1279" s="12" t="s">
        <v>9</v>
      </c>
      <c r="F1279" s="13">
        <v>35</v>
      </c>
      <c r="G1279" s="12" t="s">
        <v>10</v>
      </c>
    </row>
    <row r="1280" spans="3:7" ht="15" thickBot="1" x14ac:dyDescent="0.35">
      <c r="C1280" s="10">
        <v>43108</v>
      </c>
      <c r="D1280" s="11">
        <v>0.29184027777777777</v>
      </c>
      <c r="E1280" s="12" t="s">
        <v>9</v>
      </c>
      <c r="F1280" s="13">
        <v>40</v>
      </c>
      <c r="G1280" s="12" t="s">
        <v>21</v>
      </c>
    </row>
    <row r="1281" spans="3:7" ht="15" thickBot="1" x14ac:dyDescent="0.35">
      <c r="C1281" s="10">
        <v>43108</v>
      </c>
      <c r="D1281" s="11">
        <v>0.2933912037037037</v>
      </c>
      <c r="E1281" s="12" t="s">
        <v>9</v>
      </c>
      <c r="F1281" s="13">
        <v>32</v>
      </c>
      <c r="G1281" s="12" t="s">
        <v>10</v>
      </c>
    </row>
    <row r="1282" spans="3:7" ht="15" thickBot="1" x14ac:dyDescent="0.35">
      <c r="C1282" s="10">
        <v>43108</v>
      </c>
      <c r="D1282" s="11">
        <v>0.29376157407407405</v>
      </c>
      <c r="E1282" s="12" t="s">
        <v>9</v>
      </c>
      <c r="F1282" s="13">
        <v>24</v>
      </c>
      <c r="G1282" s="12" t="s">
        <v>21</v>
      </c>
    </row>
    <row r="1283" spans="3:7" ht="15" thickBot="1" x14ac:dyDescent="0.35">
      <c r="C1283" s="10">
        <v>43108</v>
      </c>
      <c r="D1283" s="11">
        <v>0.29393518518518519</v>
      </c>
      <c r="E1283" s="12" t="s">
        <v>9</v>
      </c>
      <c r="F1283" s="13">
        <v>29</v>
      </c>
      <c r="G1283" s="12" t="s">
        <v>10</v>
      </c>
    </row>
    <row r="1284" spans="3:7" ht="15" thickBot="1" x14ac:dyDescent="0.35">
      <c r="C1284" s="10">
        <v>43108</v>
      </c>
      <c r="D1284" s="11">
        <v>0.29486111111111107</v>
      </c>
      <c r="E1284" s="12" t="s">
        <v>9</v>
      </c>
      <c r="F1284" s="13">
        <v>44</v>
      </c>
      <c r="G1284" s="12" t="s">
        <v>10</v>
      </c>
    </row>
    <row r="1285" spans="3:7" ht="15" thickBot="1" x14ac:dyDescent="0.35">
      <c r="C1285" s="10">
        <v>43108</v>
      </c>
      <c r="D1285" s="11">
        <v>0.29517361111111112</v>
      </c>
      <c r="E1285" s="12" t="s">
        <v>9</v>
      </c>
      <c r="F1285" s="13">
        <v>34</v>
      </c>
      <c r="G1285" s="12" t="s">
        <v>10</v>
      </c>
    </row>
    <row r="1286" spans="3:7" ht="15" thickBot="1" x14ac:dyDescent="0.35">
      <c r="C1286" s="10">
        <v>43108</v>
      </c>
      <c r="D1286" s="11">
        <v>0.29525462962962962</v>
      </c>
      <c r="E1286" s="12" t="s">
        <v>9</v>
      </c>
      <c r="F1286" s="13">
        <v>30</v>
      </c>
      <c r="G1286" s="12" t="s">
        <v>21</v>
      </c>
    </row>
    <row r="1287" spans="3:7" ht="15" thickBot="1" x14ac:dyDescent="0.35">
      <c r="C1287" s="10">
        <v>43108</v>
      </c>
      <c r="D1287" s="11">
        <v>0.29600694444444448</v>
      </c>
      <c r="E1287" s="12" t="s">
        <v>9</v>
      </c>
      <c r="F1287" s="13">
        <v>27</v>
      </c>
      <c r="G1287" s="12" t="s">
        <v>21</v>
      </c>
    </row>
    <row r="1288" spans="3:7" ht="15" thickBot="1" x14ac:dyDescent="0.35">
      <c r="C1288" s="10">
        <v>43108</v>
      </c>
      <c r="D1288" s="11">
        <v>0.29605324074074074</v>
      </c>
      <c r="E1288" s="12" t="s">
        <v>9</v>
      </c>
      <c r="F1288" s="13">
        <v>40</v>
      </c>
      <c r="G1288" s="12" t="s">
        <v>10</v>
      </c>
    </row>
    <row r="1289" spans="3:7" ht="15" thickBot="1" x14ac:dyDescent="0.35">
      <c r="C1289" s="10">
        <v>43108</v>
      </c>
      <c r="D1289" s="11">
        <v>0.29660879629629627</v>
      </c>
      <c r="E1289" s="12" t="s">
        <v>9</v>
      </c>
      <c r="F1289" s="13">
        <v>45</v>
      </c>
      <c r="G1289" s="12" t="s">
        <v>10</v>
      </c>
    </row>
    <row r="1290" spans="3:7" ht="15" thickBot="1" x14ac:dyDescent="0.35">
      <c r="C1290" s="10">
        <v>43108</v>
      </c>
      <c r="D1290" s="11">
        <v>0.29736111111111113</v>
      </c>
      <c r="E1290" s="12" t="s">
        <v>9</v>
      </c>
      <c r="F1290" s="13">
        <v>26</v>
      </c>
      <c r="G1290" s="12" t="s">
        <v>21</v>
      </c>
    </row>
    <row r="1291" spans="3:7" ht="15" thickBot="1" x14ac:dyDescent="0.35">
      <c r="C1291" s="10">
        <v>43108</v>
      </c>
      <c r="D1291" s="11">
        <v>0.29778935185185185</v>
      </c>
      <c r="E1291" s="12" t="s">
        <v>9</v>
      </c>
      <c r="F1291" s="13">
        <v>48</v>
      </c>
      <c r="G1291" s="12" t="s">
        <v>10</v>
      </c>
    </row>
    <row r="1292" spans="3:7" ht="15" thickBot="1" x14ac:dyDescent="0.35">
      <c r="C1292" s="10">
        <v>43108</v>
      </c>
      <c r="D1292" s="11">
        <v>0.29880787037037038</v>
      </c>
      <c r="E1292" s="12" t="s">
        <v>9</v>
      </c>
      <c r="F1292" s="13">
        <v>42</v>
      </c>
      <c r="G1292" s="12" t="s">
        <v>21</v>
      </c>
    </row>
    <row r="1293" spans="3:7" ht="15" thickBot="1" x14ac:dyDescent="0.35">
      <c r="C1293" s="10">
        <v>43108</v>
      </c>
      <c r="D1293" s="11">
        <v>0.29887731481481483</v>
      </c>
      <c r="E1293" s="12" t="s">
        <v>9</v>
      </c>
      <c r="F1293" s="13">
        <v>25</v>
      </c>
      <c r="G1293" s="12" t="s">
        <v>21</v>
      </c>
    </row>
    <row r="1294" spans="3:7" ht="15" thickBot="1" x14ac:dyDescent="0.35">
      <c r="C1294" s="10">
        <v>43108</v>
      </c>
      <c r="D1294" s="11">
        <v>0.29894675925925923</v>
      </c>
      <c r="E1294" s="12" t="s">
        <v>9</v>
      </c>
      <c r="F1294" s="13">
        <v>46</v>
      </c>
      <c r="G1294" s="12" t="s">
        <v>10</v>
      </c>
    </row>
    <row r="1295" spans="3:7" ht="15" thickBot="1" x14ac:dyDescent="0.35">
      <c r="C1295" s="10">
        <v>43108</v>
      </c>
      <c r="D1295" s="11">
        <v>0.29932870370370374</v>
      </c>
      <c r="E1295" s="12" t="s">
        <v>9</v>
      </c>
      <c r="F1295" s="13">
        <v>28</v>
      </c>
      <c r="G1295" s="12" t="s">
        <v>21</v>
      </c>
    </row>
    <row r="1296" spans="3:7" ht="15" thickBot="1" x14ac:dyDescent="0.35">
      <c r="C1296" s="10">
        <v>43108</v>
      </c>
      <c r="D1296" s="11">
        <v>0.30078703703703702</v>
      </c>
      <c r="E1296" s="12" t="s">
        <v>9</v>
      </c>
      <c r="F1296" s="13">
        <v>34</v>
      </c>
      <c r="G1296" s="12" t="s">
        <v>10</v>
      </c>
    </row>
    <row r="1297" spans="3:7" ht="15" thickBot="1" x14ac:dyDescent="0.35">
      <c r="C1297" s="10">
        <v>43108</v>
      </c>
      <c r="D1297" s="11">
        <v>0.30087962962962961</v>
      </c>
      <c r="E1297" s="12" t="s">
        <v>9</v>
      </c>
      <c r="F1297" s="13">
        <v>27</v>
      </c>
      <c r="G1297" s="12" t="s">
        <v>21</v>
      </c>
    </row>
    <row r="1298" spans="3:7" ht="15" thickBot="1" x14ac:dyDescent="0.35">
      <c r="C1298" s="10">
        <v>43108</v>
      </c>
      <c r="D1298" s="11">
        <v>0.30099537037037039</v>
      </c>
      <c r="E1298" s="12" t="s">
        <v>9</v>
      </c>
      <c r="F1298" s="13">
        <v>35</v>
      </c>
      <c r="G1298" s="12" t="s">
        <v>10</v>
      </c>
    </row>
    <row r="1299" spans="3:7" ht="15" thickBot="1" x14ac:dyDescent="0.35">
      <c r="C1299" s="10">
        <v>43108</v>
      </c>
      <c r="D1299" s="11">
        <v>0.30125000000000002</v>
      </c>
      <c r="E1299" s="12" t="s">
        <v>9</v>
      </c>
      <c r="F1299" s="13">
        <v>51</v>
      </c>
      <c r="G1299" s="12" t="s">
        <v>21</v>
      </c>
    </row>
    <row r="1300" spans="3:7" ht="15" thickBot="1" x14ac:dyDescent="0.35">
      <c r="C1300" s="10">
        <v>43108</v>
      </c>
      <c r="D1300" s="11">
        <v>0.30228009259259259</v>
      </c>
      <c r="E1300" s="12" t="s">
        <v>9</v>
      </c>
      <c r="F1300" s="13">
        <v>62</v>
      </c>
      <c r="G1300" s="12" t="s">
        <v>21</v>
      </c>
    </row>
    <row r="1301" spans="3:7" ht="15" thickBot="1" x14ac:dyDescent="0.35">
      <c r="C1301" s="10">
        <v>43108</v>
      </c>
      <c r="D1301" s="11">
        <v>0.30233796296296295</v>
      </c>
      <c r="E1301" s="12" t="s">
        <v>9</v>
      </c>
      <c r="F1301" s="13">
        <v>46</v>
      </c>
      <c r="G1301" s="12" t="s">
        <v>10</v>
      </c>
    </row>
    <row r="1302" spans="3:7" ht="15" thickBot="1" x14ac:dyDescent="0.35">
      <c r="C1302" s="10">
        <v>43108</v>
      </c>
      <c r="D1302" s="11">
        <v>0.30278935185185185</v>
      </c>
      <c r="E1302" s="12" t="s">
        <v>9</v>
      </c>
      <c r="F1302" s="13">
        <v>58</v>
      </c>
      <c r="G1302" s="12" t="s">
        <v>10</v>
      </c>
    </row>
    <row r="1303" spans="3:7" ht="15" thickBot="1" x14ac:dyDescent="0.35">
      <c r="C1303" s="10">
        <v>43108</v>
      </c>
      <c r="D1303" s="11">
        <v>0.30306712962962962</v>
      </c>
      <c r="E1303" s="12" t="s">
        <v>9</v>
      </c>
      <c r="F1303" s="13">
        <v>43</v>
      </c>
      <c r="G1303" s="12" t="s">
        <v>10</v>
      </c>
    </row>
    <row r="1304" spans="3:7" ht="15" thickBot="1" x14ac:dyDescent="0.35">
      <c r="C1304" s="10">
        <v>43108</v>
      </c>
      <c r="D1304" s="11">
        <v>0.30430555555555555</v>
      </c>
      <c r="E1304" s="12" t="s">
        <v>9</v>
      </c>
      <c r="F1304" s="13">
        <v>34</v>
      </c>
      <c r="G1304" s="12" t="s">
        <v>21</v>
      </c>
    </row>
    <row r="1305" spans="3:7" ht="15" thickBot="1" x14ac:dyDescent="0.35">
      <c r="C1305" s="10">
        <v>43108</v>
      </c>
      <c r="D1305" s="11">
        <v>0.30538194444444444</v>
      </c>
      <c r="E1305" s="12" t="s">
        <v>9</v>
      </c>
      <c r="F1305" s="13">
        <v>24</v>
      </c>
      <c r="G1305" s="12" t="s">
        <v>21</v>
      </c>
    </row>
    <row r="1306" spans="3:7" ht="15" thickBot="1" x14ac:dyDescent="0.35">
      <c r="C1306" s="10">
        <v>43108</v>
      </c>
      <c r="D1306" s="11">
        <v>0.30578703703703702</v>
      </c>
      <c r="E1306" s="12" t="s">
        <v>9</v>
      </c>
      <c r="F1306" s="13">
        <v>53</v>
      </c>
      <c r="G1306" s="12" t="s">
        <v>10</v>
      </c>
    </row>
    <row r="1307" spans="3:7" ht="15" thickBot="1" x14ac:dyDescent="0.35">
      <c r="C1307" s="10">
        <v>43108</v>
      </c>
      <c r="D1307" s="11">
        <v>0.3059027777777778</v>
      </c>
      <c r="E1307" s="12" t="s">
        <v>9</v>
      </c>
      <c r="F1307" s="13">
        <v>54</v>
      </c>
      <c r="G1307" s="12" t="s">
        <v>10</v>
      </c>
    </row>
    <row r="1308" spans="3:7" ht="15" thickBot="1" x14ac:dyDescent="0.35">
      <c r="C1308" s="10">
        <v>43108</v>
      </c>
      <c r="D1308" s="11">
        <v>0.30594907407407407</v>
      </c>
      <c r="E1308" s="12" t="s">
        <v>9</v>
      </c>
      <c r="F1308" s="13">
        <v>22</v>
      </c>
      <c r="G1308" s="12" t="s">
        <v>21</v>
      </c>
    </row>
    <row r="1309" spans="3:7" ht="15" thickBot="1" x14ac:dyDescent="0.35">
      <c r="C1309" s="10">
        <v>43108</v>
      </c>
      <c r="D1309" s="11">
        <v>0.3062037037037037</v>
      </c>
      <c r="E1309" s="12" t="s">
        <v>9</v>
      </c>
      <c r="F1309" s="13">
        <v>36</v>
      </c>
      <c r="G1309" s="12" t="s">
        <v>10</v>
      </c>
    </row>
    <row r="1310" spans="3:7" ht="15" thickBot="1" x14ac:dyDescent="0.35">
      <c r="C1310" s="10">
        <v>43108</v>
      </c>
      <c r="D1310" s="11">
        <v>0.3065046296296296</v>
      </c>
      <c r="E1310" s="12" t="s">
        <v>9</v>
      </c>
      <c r="F1310" s="13">
        <v>29</v>
      </c>
      <c r="G1310" s="12" t="s">
        <v>21</v>
      </c>
    </row>
    <row r="1311" spans="3:7" ht="15" thickBot="1" x14ac:dyDescent="0.35">
      <c r="C1311" s="10">
        <v>43108</v>
      </c>
      <c r="D1311" s="11">
        <v>0.30662037037037038</v>
      </c>
      <c r="E1311" s="12" t="s">
        <v>9</v>
      </c>
      <c r="F1311" s="13">
        <v>34</v>
      </c>
      <c r="G1311" s="12" t="s">
        <v>10</v>
      </c>
    </row>
    <row r="1312" spans="3:7" ht="15" thickBot="1" x14ac:dyDescent="0.35">
      <c r="C1312" s="10">
        <v>43108</v>
      </c>
      <c r="D1312" s="11">
        <v>0.30703703703703705</v>
      </c>
      <c r="E1312" s="12" t="s">
        <v>9</v>
      </c>
      <c r="F1312" s="13">
        <v>42</v>
      </c>
      <c r="G1312" s="12" t="s">
        <v>10</v>
      </c>
    </row>
    <row r="1313" spans="3:7" ht="15" thickBot="1" x14ac:dyDescent="0.35">
      <c r="C1313" s="10">
        <v>43108</v>
      </c>
      <c r="D1313" s="11">
        <v>0.30747685185185186</v>
      </c>
      <c r="E1313" s="12" t="s">
        <v>9</v>
      </c>
      <c r="F1313" s="13">
        <v>39</v>
      </c>
      <c r="G1313" s="12" t="s">
        <v>10</v>
      </c>
    </row>
    <row r="1314" spans="3:7" ht="15" thickBot="1" x14ac:dyDescent="0.35">
      <c r="C1314" s="10">
        <v>43108</v>
      </c>
      <c r="D1314" s="11">
        <v>0.30810185185185185</v>
      </c>
      <c r="E1314" s="12" t="s">
        <v>9</v>
      </c>
      <c r="F1314" s="13">
        <v>28</v>
      </c>
      <c r="G1314" s="12" t="s">
        <v>10</v>
      </c>
    </row>
    <row r="1315" spans="3:7" ht="15" thickBot="1" x14ac:dyDescent="0.35">
      <c r="C1315" s="10">
        <v>43108</v>
      </c>
      <c r="D1315" s="11">
        <v>0.30918981481481483</v>
      </c>
      <c r="E1315" s="12" t="s">
        <v>9</v>
      </c>
      <c r="F1315" s="13">
        <v>41</v>
      </c>
      <c r="G1315" s="12" t="s">
        <v>10</v>
      </c>
    </row>
    <row r="1316" spans="3:7" ht="15" thickBot="1" x14ac:dyDescent="0.35">
      <c r="C1316" s="10">
        <v>43108</v>
      </c>
      <c r="D1316" s="11">
        <v>0.30928240740740742</v>
      </c>
      <c r="E1316" s="12" t="s">
        <v>9</v>
      </c>
      <c r="F1316" s="13">
        <v>33</v>
      </c>
      <c r="G1316" s="12" t="s">
        <v>10</v>
      </c>
    </row>
    <row r="1317" spans="3:7" ht="15" thickBot="1" x14ac:dyDescent="0.35">
      <c r="C1317" s="10">
        <v>43108</v>
      </c>
      <c r="D1317" s="11">
        <v>0.30937500000000001</v>
      </c>
      <c r="E1317" s="12" t="s">
        <v>9</v>
      </c>
      <c r="F1317" s="13">
        <v>39</v>
      </c>
      <c r="G1317" s="12" t="s">
        <v>10</v>
      </c>
    </row>
    <row r="1318" spans="3:7" ht="15" thickBot="1" x14ac:dyDescent="0.35">
      <c r="C1318" s="10">
        <v>43108</v>
      </c>
      <c r="D1318" s="11">
        <v>0.30964120370370368</v>
      </c>
      <c r="E1318" s="12" t="s">
        <v>9</v>
      </c>
      <c r="F1318" s="13">
        <v>48</v>
      </c>
      <c r="G1318" s="12" t="s">
        <v>10</v>
      </c>
    </row>
    <row r="1319" spans="3:7" ht="15" thickBot="1" x14ac:dyDescent="0.35">
      <c r="C1319" s="10">
        <v>43108</v>
      </c>
      <c r="D1319" s="11">
        <v>0.31061342592592595</v>
      </c>
      <c r="E1319" s="12" t="s">
        <v>9</v>
      </c>
      <c r="F1319" s="13">
        <v>34</v>
      </c>
      <c r="G1319" s="12" t="s">
        <v>10</v>
      </c>
    </row>
    <row r="1320" spans="3:7" ht="15" thickBot="1" x14ac:dyDescent="0.35">
      <c r="C1320" s="10">
        <v>43108</v>
      </c>
      <c r="D1320" s="11">
        <v>0.31074074074074071</v>
      </c>
      <c r="E1320" s="12" t="s">
        <v>9</v>
      </c>
      <c r="F1320" s="13">
        <v>38</v>
      </c>
      <c r="G1320" s="12" t="s">
        <v>10</v>
      </c>
    </row>
    <row r="1321" spans="3:7" ht="15" thickBot="1" x14ac:dyDescent="0.35">
      <c r="C1321" s="10">
        <v>43108</v>
      </c>
      <c r="D1321" s="11">
        <v>0.31131944444444443</v>
      </c>
      <c r="E1321" s="12" t="s">
        <v>9</v>
      </c>
      <c r="F1321" s="13">
        <v>22</v>
      </c>
      <c r="G1321" s="12" t="s">
        <v>21</v>
      </c>
    </row>
    <row r="1322" spans="3:7" ht="15" thickBot="1" x14ac:dyDescent="0.35">
      <c r="C1322" s="10">
        <v>43108</v>
      </c>
      <c r="D1322" s="11">
        <v>0.3119675925925926</v>
      </c>
      <c r="E1322" s="12" t="s">
        <v>9</v>
      </c>
      <c r="F1322" s="13">
        <v>44</v>
      </c>
      <c r="G1322" s="12" t="s">
        <v>10</v>
      </c>
    </row>
    <row r="1323" spans="3:7" ht="15" thickBot="1" x14ac:dyDescent="0.35">
      <c r="C1323" s="10">
        <v>43108</v>
      </c>
      <c r="D1323" s="11">
        <v>0.31232638888888892</v>
      </c>
      <c r="E1323" s="12" t="s">
        <v>9</v>
      </c>
      <c r="F1323" s="13">
        <v>47</v>
      </c>
      <c r="G1323" s="12" t="s">
        <v>10</v>
      </c>
    </row>
    <row r="1324" spans="3:7" ht="15" thickBot="1" x14ac:dyDescent="0.35">
      <c r="C1324" s="10">
        <v>43108</v>
      </c>
      <c r="D1324" s="11">
        <v>0.31258101851851855</v>
      </c>
      <c r="E1324" s="12" t="s">
        <v>9</v>
      </c>
      <c r="F1324" s="13">
        <v>26</v>
      </c>
      <c r="G1324" s="12" t="s">
        <v>21</v>
      </c>
    </row>
    <row r="1325" spans="3:7" ht="15" thickBot="1" x14ac:dyDescent="0.35">
      <c r="C1325" s="10">
        <v>43108</v>
      </c>
      <c r="D1325" s="11">
        <v>0.31302083333333336</v>
      </c>
      <c r="E1325" s="12" t="s">
        <v>9</v>
      </c>
      <c r="F1325" s="13">
        <v>37</v>
      </c>
      <c r="G1325" s="12" t="s">
        <v>10</v>
      </c>
    </row>
    <row r="1326" spans="3:7" ht="15" thickBot="1" x14ac:dyDescent="0.35">
      <c r="C1326" s="10">
        <v>43108</v>
      </c>
      <c r="D1326" s="11">
        <v>0.31337962962962962</v>
      </c>
      <c r="E1326" s="12" t="s">
        <v>9</v>
      </c>
      <c r="F1326" s="13">
        <v>41</v>
      </c>
      <c r="G1326" s="12" t="s">
        <v>10</v>
      </c>
    </row>
    <row r="1327" spans="3:7" ht="15" thickBot="1" x14ac:dyDescent="0.35">
      <c r="C1327" s="10">
        <v>43108</v>
      </c>
      <c r="D1327" s="11">
        <v>0.31362268518518516</v>
      </c>
      <c r="E1327" s="12" t="s">
        <v>9</v>
      </c>
      <c r="F1327" s="13">
        <v>43</v>
      </c>
      <c r="G1327" s="12" t="s">
        <v>10</v>
      </c>
    </row>
    <row r="1328" spans="3:7" ht="15" thickBot="1" x14ac:dyDescent="0.35">
      <c r="C1328" s="10">
        <v>43108</v>
      </c>
      <c r="D1328" s="11">
        <v>0.31416666666666665</v>
      </c>
      <c r="E1328" s="12" t="s">
        <v>9</v>
      </c>
      <c r="F1328" s="13">
        <v>34</v>
      </c>
      <c r="G1328" s="12" t="s">
        <v>10</v>
      </c>
    </row>
    <row r="1329" spans="3:7" ht="15" thickBot="1" x14ac:dyDescent="0.35">
      <c r="C1329" s="10">
        <v>43108</v>
      </c>
      <c r="D1329" s="11">
        <v>0.31496527777777777</v>
      </c>
      <c r="E1329" s="12" t="s">
        <v>9</v>
      </c>
      <c r="F1329" s="13">
        <v>32</v>
      </c>
      <c r="G1329" s="12" t="s">
        <v>10</v>
      </c>
    </row>
    <row r="1330" spans="3:7" ht="15" thickBot="1" x14ac:dyDescent="0.35">
      <c r="C1330" s="10">
        <v>43108</v>
      </c>
      <c r="D1330" s="11">
        <v>0.31763888888888886</v>
      </c>
      <c r="E1330" s="12" t="s">
        <v>9</v>
      </c>
      <c r="F1330" s="13">
        <v>40</v>
      </c>
      <c r="G1330" s="12" t="s">
        <v>10</v>
      </c>
    </row>
    <row r="1331" spans="3:7" ht="15" thickBot="1" x14ac:dyDescent="0.35">
      <c r="C1331" s="10">
        <v>43108</v>
      </c>
      <c r="D1331" s="11">
        <v>0.31820601851851854</v>
      </c>
      <c r="E1331" s="12" t="s">
        <v>9</v>
      </c>
      <c r="F1331" s="13">
        <v>33</v>
      </c>
      <c r="G1331" s="12" t="s">
        <v>21</v>
      </c>
    </row>
    <row r="1332" spans="3:7" ht="15" thickBot="1" x14ac:dyDescent="0.35">
      <c r="C1332" s="10">
        <v>43108</v>
      </c>
      <c r="D1332" s="11">
        <v>0.31851851851851848</v>
      </c>
      <c r="E1332" s="12" t="s">
        <v>9</v>
      </c>
      <c r="F1332" s="13">
        <v>38</v>
      </c>
      <c r="G1332" s="12" t="s">
        <v>10</v>
      </c>
    </row>
    <row r="1333" spans="3:7" ht="15" thickBot="1" x14ac:dyDescent="0.35">
      <c r="C1333" s="10">
        <v>43108</v>
      </c>
      <c r="D1333" s="11">
        <v>0.31893518518518521</v>
      </c>
      <c r="E1333" s="12" t="s">
        <v>9</v>
      </c>
      <c r="F1333" s="13">
        <v>35</v>
      </c>
      <c r="G1333" s="12" t="s">
        <v>10</v>
      </c>
    </row>
    <row r="1334" spans="3:7" ht="15" thickBot="1" x14ac:dyDescent="0.35">
      <c r="C1334" s="10">
        <v>43108</v>
      </c>
      <c r="D1334" s="11">
        <v>0.3193287037037037</v>
      </c>
      <c r="E1334" s="12" t="s">
        <v>9</v>
      </c>
      <c r="F1334" s="13">
        <v>36</v>
      </c>
      <c r="G1334" s="12" t="s">
        <v>10</v>
      </c>
    </row>
    <row r="1335" spans="3:7" ht="15" thickBot="1" x14ac:dyDescent="0.35">
      <c r="C1335" s="10">
        <v>43108</v>
      </c>
      <c r="D1335" s="11">
        <v>0.31943287037037038</v>
      </c>
      <c r="E1335" s="12" t="s">
        <v>9</v>
      </c>
      <c r="F1335" s="13">
        <v>47</v>
      </c>
      <c r="G1335" s="12" t="s">
        <v>10</v>
      </c>
    </row>
    <row r="1336" spans="3:7" ht="15" thickBot="1" x14ac:dyDescent="0.35">
      <c r="C1336" s="10">
        <v>43108</v>
      </c>
      <c r="D1336" s="11">
        <v>0.31946759259259255</v>
      </c>
      <c r="E1336" s="12" t="s">
        <v>9</v>
      </c>
      <c r="F1336" s="13">
        <v>32</v>
      </c>
      <c r="G1336" s="12" t="s">
        <v>21</v>
      </c>
    </row>
    <row r="1337" spans="3:7" ht="15" thickBot="1" x14ac:dyDescent="0.35">
      <c r="C1337" s="10">
        <v>43108</v>
      </c>
      <c r="D1337" s="11">
        <v>0.32004629629629627</v>
      </c>
      <c r="E1337" s="12" t="s">
        <v>9</v>
      </c>
      <c r="F1337" s="13">
        <v>35</v>
      </c>
      <c r="G1337" s="12" t="s">
        <v>10</v>
      </c>
    </row>
    <row r="1338" spans="3:7" ht="15" thickBot="1" x14ac:dyDescent="0.35">
      <c r="C1338" s="10">
        <v>43108</v>
      </c>
      <c r="D1338" s="11">
        <v>0.32015046296296296</v>
      </c>
      <c r="E1338" s="12" t="s">
        <v>9</v>
      </c>
      <c r="F1338" s="13">
        <v>38</v>
      </c>
      <c r="G1338" s="12" t="s">
        <v>10</v>
      </c>
    </row>
    <row r="1339" spans="3:7" ht="15" thickBot="1" x14ac:dyDescent="0.35">
      <c r="C1339" s="10">
        <v>43108</v>
      </c>
      <c r="D1339" s="11">
        <v>0.32032407407407409</v>
      </c>
      <c r="E1339" s="12" t="s">
        <v>9</v>
      </c>
      <c r="F1339" s="13">
        <v>29</v>
      </c>
      <c r="G1339" s="12" t="s">
        <v>21</v>
      </c>
    </row>
    <row r="1340" spans="3:7" ht="15" thickBot="1" x14ac:dyDescent="0.35">
      <c r="C1340" s="10">
        <v>43108</v>
      </c>
      <c r="D1340" s="11">
        <v>0.32068287037037035</v>
      </c>
      <c r="E1340" s="12" t="s">
        <v>9</v>
      </c>
      <c r="F1340" s="13">
        <v>47</v>
      </c>
      <c r="G1340" s="12" t="s">
        <v>10</v>
      </c>
    </row>
    <row r="1341" spans="3:7" ht="15" thickBot="1" x14ac:dyDescent="0.35">
      <c r="C1341" s="10">
        <v>43108</v>
      </c>
      <c r="D1341" s="11">
        <v>0.32355324074074071</v>
      </c>
      <c r="E1341" s="12" t="s">
        <v>9</v>
      </c>
      <c r="F1341" s="13">
        <v>28</v>
      </c>
      <c r="G1341" s="12" t="s">
        <v>21</v>
      </c>
    </row>
    <row r="1342" spans="3:7" ht="15" thickBot="1" x14ac:dyDescent="0.35">
      <c r="C1342" s="10">
        <v>43108</v>
      </c>
      <c r="D1342" s="11">
        <v>0.32376157407407408</v>
      </c>
      <c r="E1342" s="12" t="s">
        <v>9</v>
      </c>
      <c r="F1342" s="13">
        <v>42</v>
      </c>
      <c r="G1342" s="12" t="s">
        <v>10</v>
      </c>
    </row>
    <row r="1343" spans="3:7" ht="15" thickBot="1" x14ac:dyDescent="0.35">
      <c r="C1343" s="10">
        <v>43108</v>
      </c>
      <c r="D1343" s="11">
        <v>0.3238773148148148</v>
      </c>
      <c r="E1343" s="12" t="s">
        <v>9</v>
      </c>
      <c r="F1343" s="13">
        <v>41</v>
      </c>
      <c r="G1343" s="12" t="s">
        <v>10</v>
      </c>
    </row>
    <row r="1344" spans="3:7" ht="15" thickBot="1" x14ac:dyDescent="0.35">
      <c r="C1344" s="10">
        <v>43108</v>
      </c>
      <c r="D1344" s="11">
        <v>0.32491898148148146</v>
      </c>
      <c r="E1344" s="12" t="s">
        <v>9</v>
      </c>
      <c r="F1344" s="13">
        <v>33</v>
      </c>
      <c r="G1344" s="12" t="s">
        <v>10</v>
      </c>
    </row>
    <row r="1345" spans="3:7" ht="15" thickBot="1" x14ac:dyDescent="0.35">
      <c r="C1345" s="10">
        <v>43108</v>
      </c>
      <c r="D1345" s="11">
        <v>0.32655092592592594</v>
      </c>
      <c r="E1345" s="12" t="s">
        <v>9</v>
      </c>
      <c r="F1345" s="13">
        <v>34</v>
      </c>
      <c r="G1345" s="12" t="s">
        <v>10</v>
      </c>
    </row>
    <row r="1346" spans="3:7" ht="15" thickBot="1" x14ac:dyDescent="0.35">
      <c r="C1346" s="10">
        <v>43108</v>
      </c>
      <c r="D1346" s="11">
        <v>0.32780092592592591</v>
      </c>
      <c r="E1346" s="12" t="s">
        <v>9</v>
      </c>
      <c r="F1346" s="13">
        <v>37</v>
      </c>
      <c r="G1346" s="12" t="s">
        <v>10</v>
      </c>
    </row>
    <row r="1347" spans="3:7" ht="15" thickBot="1" x14ac:dyDescent="0.35">
      <c r="C1347" s="10">
        <v>43108</v>
      </c>
      <c r="D1347" s="11">
        <v>0.32847222222222222</v>
      </c>
      <c r="E1347" s="12" t="s">
        <v>9</v>
      </c>
      <c r="F1347" s="13">
        <v>39</v>
      </c>
      <c r="G1347" s="12" t="s">
        <v>10</v>
      </c>
    </row>
    <row r="1348" spans="3:7" ht="15" thickBot="1" x14ac:dyDescent="0.35">
      <c r="C1348" s="10">
        <v>43108</v>
      </c>
      <c r="D1348" s="11">
        <v>0.32940972222222226</v>
      </c>
      <c r="E1348" s="12" t="s">
        <v>9</v>
      </c>
      <c r="F1348" s="13">
        <v>29</v>
      </c>
      <c r="G1348" s="12" t="s">
        <v>21</v>
      </c>
    </row>
    <row r="1349" spans="3:7" ht="15" thickBot="1" x14ac:dyDescent="0.35">
      <c r="C1349" s="10">
        <v>43108</v>
      </c>
      <c r="D1349" s="11">
        <v>0.33020833333333333</v>
      </c>
      <c r="E1349" s="12" t="s">
        <v>9</v>
      </c>
      <c r="F1349" s="13">
        <v>45</v>
      </c>
      <c r="G1349" s="12" t="s">
        <v>21</v>
      </c>
    </row>
    <row r="1350" spans="3:7" ht="15" thickBot="1" x14ac:dyDescent="0.35">
      <c r="C1350" s="10">
        <v>43108</v>
      </c>
      <c r="D1350" s="11">
        <v>0.33026620370370369</v>
      </c>
      <c r="E1350" s="12" t="s">
        <v>9</v>
      </c>
      <c r="F1350" s="13">
        <v>35</v>
      </c>
      <c r="G1350" s="12" t="s">
        <v>10</v>
      </c>
    </row>
    <row r="1351" spans="3:7" ht="15" thickBot="1" x14ac:dyDescent="0.35">
      <c r="C1351" s="10">
        <v>43108</v>
      </c>
      <c r="D1351" s="11">
        <v>0.3308680555555556</v>
      </c>
      <c r="E1351" s="12" t="s">
        <v>9</v>
      </c>
      <c r="F1351" s="13">
        <v>44</v>
      </c>
      <c r="G1351" s="12" t="s">
        <v>10</v>
      </c>
    </row>
    <row r="1352" spans="3:7" ht="15" thickBot="1" x14ac:dyDescent="0.35">
      <c r="C1352" s="10">
        <v>43108</v>
      </c>
      <c r="D1352" s="11">
        <v>0.33329861111111109</v>
      </c>
      <c r="E1352" s="12" t="s">
        <v>9</v>
      </c>
      <c r="F1352" s="13">
        <v>45</v>
      </c>
      <c r="G1352" s="12" t="s">
        <v>10</v>
      </c>
    </row>
    <row r="1353" spans="3:7" ht="15" thickBot="1" x14ac:dyDescent="0.35">
      <c r="C1353" s="10">
        <v>43108</v>
      </c>
      <c r="D1353" s="11">
        <v>0.33377314814814812</v>
      </c>
      <c r="E1353" s="12" t="s">
        <v>9</v>
      </c>
      <c r="F1353" s="13">
        <v>31</v>
      </c>
      <c r="G1353" s="12" t="s">
        <v>10</v>
      </c>
    </row>
    <row r="1354" spans="3:7" ht="15" thickBot="1" x14ac:dyDescent="0.35">
      <c r="C1354" s="10">
        <v>43108</v>
      </c>
      <c r="D1354" s="11">
        <v>0.33395833333333336</v>
      </c>
      <c r="E1354" s="12" t="s">
        <v>9</v>
      </c>
      <c r="F1354" s="13">
        <v>35</v>
      </c>
      <c r="G1354" s="12" t="s">
        <v>10</v>
      </c>
    </row>
    <row r="1355" spans="3:7" ht="15" thickBot="1" x14ac:dyDescent="0.35">
      <c r="C1355" s="10">
        <v>43108</v>
      </c>
      <c r="D1355" s="11">
        <v>0.33511574074074074</v>
      </c>
      <c r="E1355" s="12" t="s">
        <v>9</v>
      </c>
      <c r="F1355" s="13">
        <v>47</v>
      </c>
      <c r="G1355" s="12" t="s">
        <v>10</v>
      </c>
    </row>
    <row r="1356" spans="3:7" ht="15" thickBot="1" x14ac:dyDescent="0.35">
      <c r="C1356" s="10">
        <v>43108</v>
      </c>
      <c r="D1356" s="11">
        <v>0.3371527777777778</v>
      </c>
      <c r="E1356" s="12" t="s">
        <v>9</v>
      </c>
      <c r="F1356" s="13">
        <v>21</v>
      </c>
      <c r="G1356" s="12" t="s">
        <v>10</v>
      </c>
    </row>
    <row r="1357" spans="3:7" ht="15" thickBot="1" x14ac:dyDescent="0.35">
      <c r="C1357" s="10">
        <v>43108</v>
      </c>
      <c r="D1357" s="11">
        <v>0.33719907407407407</v>
      </c>
      <c r="E1357" s="12" t="s">
        <v>9</v>
      </c>
      <c r="F1357" s="13">
        <v>25</v>
      </c>
      <c r="G1357" s="12" t="s">
        <v>10</v>
      </c>
    </row>
    <row r="1358" spans="3:7" ht="15" thickBot="1" x14ac:dyDescent="0.35">
      <c r="C1358" s="10">
        <v>43108</v>
      </c>
      <c r="D1358" s="11">
        <v>0.33834490740740741</v>
      </c>
      <c r="E1358" s="12" t="s">
        <v>9</v>
      </c>
      <c r="F1358" s="13">
        <v>37</v>
      </c>
      <c r="G1358" s="12" t="s">
        <v>10</v>
      </c>
    </row>
    <row r="1359" spans="3:7" ht="15" thickBot="1" x14ac:dyDescent="0.35">
      <c r="C1359" s="10">
        <v>43108</v>
      </c>
      <c r="D1359" s="11">
        <v>0.33836805555555555</v>
      </c>
      <c r="E1359" s="12" t="s">
        <v>9</v>
      </c>
      <c r="F1359" s="13">
        <v>27</v>
      </c>
      <c r="G1359" s="12" t="s">
        <v>21</v>
      </c>
    </row>
    <row r="1360" spans="3:7" ht="15" thickBot="1" x14ac:dyDescent="0.35">
      <c r="C1360" s="10">
        <v>43108</v>
      </c>
      <c r="D1360" s="11">
        <v>0.33883101851851855</v>
      </c>
      <c r="E1360" s="12" t="s">
        <v>9</v>
      </c>
      <c r="F1360" s="13">
        <v>41</v>
      </c>
      <c r="G1360" s="12" t="s">
        <v>10</v>
      </c>
    </row>
    <row r="1361" spans="3:7" ht="15" thickBot="1" x14ac:dyDescent="0.35">
      <c r="C1361" s="10">
        <v>43108</v>
      </c>
      <c r="D1361" s="11">
        <v>0.3420023148148148</v>
      </c>
      <c r="E1361" s="12" t="s">
        <v>9</v>
      </c>
      <c r="F1361" s="13">
        <v>24</v>
      </c>
      <c r="G1361" s="12" t="s">
        <v>21</v>
      </c>
    </row>
    <row r="1362" spans="3:7" ht="15" thickBot="1" x14ac:dyDescent="0.35">
      <c r="C1362" s="10">
        <v>43108</v>
      </c>
      <c r="D1362" s="11">
        <v>0.34263888888888888</v>
      </c>
      <c r="E1362" s="12" t="s">
        <v>9</v>
      </c>
      <c r="F1362" s="13">
        <v>37</v>
      </c>
      <c r="G1362" s="12" t="s">
        <v>21</v>
      </c>
    </row>
    <row r="1363" spans="3:7" ht="15" thickBot="1" x14ac:dyDescent="0.35">
      <c r="C1363" s="10">
        <v>43108</v>
      </c>
      <c r="D1363" s="11">
        <v>0.34326388888888887</v>
      </c>
      <c r="E1363" s="12" t="s">
        <v>9</v>
      </c>
      <c r="F1363" s="13">
        <v>28</v>
      </c>
      <c r="G1363" s="12" t="s">
        <v>10</v>
      </c>
    </row>
    <row r="1364" spans="3:7" ht="15" thickBot="1" x14ac:dyDescent="0.35">
      <c r="C1364" s="10">
        <v>43108</v>
      </c>
      <c r="D1364" s="11">
        <v>0.34410879629629632</v>
      </c>
      <c r="E1364" s="12" t="s">
        <v>9</v>
      </c>
      <c r="F1364" s="13">
        <v>38</v>
      </c>
      <c r="G1364" s="12" t="s">
        <v>10</v>
      </c>
    </row>
    <row r="1365" spans="3:7" ht="15" thickBot="1" x14ac:dyDescent="0.35">
      <c r="C1365" s="10">
        <v>43108</v>
      </c>
      <c r="D1365" s="11">
        <v>0.34711805555555553</v>
      </c>
      <c r="E1365" s="12" t="s">
        <v>9</v>
      </c>
      <c r="F1365" s="13">
        <v>47</v>
      </c>
      <c r="G1365" s="12" t="s">
        <v>10</v>
      </c>
    </row>
    <row r="1366" spans="3:7" ht="15" thickBot="1" x14ac:dyDescent="0.35">
      <c r="C1366" s="10">
        <v>43108</v>
      </c>
      <c r="D1366" s="11">
        <v>0.34756944444444443</v>
      </c>
      <c r="E1366" s="12" t="s">
        <v>9</v>
      </c>
      <c r="F1366" s="13">
        <v>31</v>
      </c>
      <c r="G1366" s="12" t="s">
        <v>21</v>
      </c>
    </row>
    <row r="1367" spans="3:7" ht="15" thickBot="1" x14ac:dyDescent="0.35">
      <c r="C1367" s="10">
        <v>43108</v>
      </c>
      <c r="D1367" s="11">
        <v>0.34979166666666667</v>
      </c>
      <c r="E1367" s="12" t="s">
        <v>9</v>
      </c>
      <c r="F1367" s="13">
        <v>20</v>
      </c>
      <c r="G1367" s="12" t="s">
        <v>21</v>
      </c>
    </row>
    <row r="1368" spans="3:7" ht="15" thickBot="1" x14ac:dyDescent="0.35">
      <c r="C1368" s="10">
        <v>43108</v>
      </c>
      <c r="D1368" s="11">
        <v>0.35023148148148148</v>
      </c>
      <c r="E1368" s="12" t="s">
        <v>9</v>
      </c>
      <c r="F1368" s="13">
        <v>32</v>
      </c>
      <c r="G1368" s="12" t="s">
        <v>10</v>
      </c>
    </row>
    <row r="1369" spans="3:7" ht="15" thickBot="1" x14ac:dyDescent="0.35">
      <c r="C1369" s="10">
        <v>43108</v>
      </c>
      <c r="D1369" s="11">
        <v>0.35070601851851851</v>
      </c>
      <c r="E1369" s="12" t="s">
        <v>9</v>
      </c>
      <c r="F1369" s="13">
        <v>40</v>
      </c>
      <c r="G1369" s="12" t="s">
        <v>10</v>
      </c>
    </row>
    <row r="1370" spans="3:7" ht="15" thickBot="1" x14ac:dyDescent="0.35">
      <c r="C1370" s="10">
        <v>43108</v>
      </c>
      <c r="D1370" s="11">
        <v>0.35190972222222222</v>
      </c>
      <c r="E1370" s="12" t="s">
        <v>9</v>
      </c>
      <c r="F1370" s="13">
        <v>58</v>
      </c>
      <c r="G1370" s="12" t="s">
        <v>21</v>
      </c>
    </row>
    <row r="1371" spans="3:7" ht="15" thickBot="1" x14ac:dyDescent="0.35">
      <c r="C1371" s="10">
        <v>43108</v>
      </c>
      <c r="D1371" s="11">
        <v>0.35196759259259264</v>
      </c>
      <c r="E1371" s="12" t="s">
        <v>9</v>
      </c>
      <c r="F1371" s="13">
        <v>38</v>
      </c>
      <c r="G1371" s="12" t="s">
        <v>10</v>
      </c>
    </row>
    <row r="1372" spans="3:7" ht="15" thickBot="1" x14ac:dyDescent="0.35">
      <c r="C1372" s="10">
        <v>43108</v>
      </c>
      <c r="D1372" s="11">
        <v>0.35223379629629631</v>
      </c>
      <c r="E1372" s="12" t="s">
        <v>9</v>
      </c>
      <c r="F1372" s="13">
        <v>19</v>
      </c>
      <c r="G1372" s="12" t="s">
        <v>21</v>
      </c>
    </row>
    <row r="1373" spans="3:7" ht="15" thickBot="1" x14ac:dyDescent="0.35">
      <c r="C1373" s="10">
        <v>43108</v>
      </c>
      <c r="D1373" s="11">
        <v>0.35282407407407407</v>
      </c>
      <c r="E1373" s="12" t="s">
        <v>9</v>
      </c>
      <c r="F1373" s="13">
        <v>43</v>
      </c>
      <c r="G1373" s="12" t="s">
        <v>10</v>
      </c>
    </row>
    <row r="1374" spans="3:7" ht="15" thickBot="1" x14ac:dyDescent="0.35">
      <c r="C1374" s="10">
        <v>43108</v>
      </c>
      <c r="D1374" s="11">
        <v>0.3532986111111111</v>
      </c>
      <c r="E1374" s="12" t="s">
        <v>9</v>
      </c>
      <c r="F1374" s="13">
        <v>52</v>
      </c>
      <c r="G1374" s="12" t="s">
        <v>10</v>
      </c>
    </row>
    <row r="1375" spans="3:7" ht="15" thickBot="1" x14ac:dyDescent="0.35">
      <c r="C1375" s="10">
        <v>43108</v>
      </c>
      <c r="D1375" s="11">
        <v>0.35719907407407409</v>
      </c>
      <c r="E1375" s="12" t="s">
        <v>9</v>
      </c>
      <c r="F1375" s="13">
        <v>40</v>
      </c>
      <c r="G1375" s="12" t="s">
        <v>21</v>
      </c>
    </row>
    <row r="1376" spans="3:7" ht="15" thickBot="1" x14ac:dyDescent="0.35">
      <c r="C1376" s="10">
        <v>43108</v>
      </c>
      <c r="D1376" s="11">
        <v>0.35731481481481481</v>
      </c>
      <c r="E1376" s="12" t="s">
        <v>9</v>
      </c>
      <c r="F1376" s="13">
        <v>28</v>
      </c>
      <c r="G1376" s="12" t="s">
        <v>21</v>
      </c>
    </row>
    <row r="1377" spans="3:7" ht="15" thickBot="1" x14ac:dyDescent="0.35">
      <c r="C1377" s="10">
        <v>43108</v>
      </c>
      <c r="D1377" s="11">
        <v>0.35770833333333335</v>
      </c>
      <c r="E1377" s="12" t="s">
        <v>9</v>
      </c>
      <c r="F1377" s="13">
        <v>16</v>
      </c>
      <c r="G1377" s="12" t="s">
        <v>21</v>
      </c>
    </row>
    <row r="1378" spans="3:7" ht="15" thickBot="1" x14ac:dyDescent="0.35">
      <c r="C1378" s="10">
        <v>43108</v>
      </c>
      <c r="D1378" s="11">
        <v>0.359375</v>
      </c>
      <c r="E1378" s="12" t="s">
        <v>9</v>
      </c>
      <c r="F1378" s="13">
        <v>29</v>
      </c>
      <c r="G1378" s="12" t="s">
        <v>10</v>
      </c>
    </row>
    <row r="1379" spans="3:7" ht="15" thickBot="1" x14ac:dyDescent="0.35">
      <c r="C1379" s="10">
        <v>43108</v>
      </c>
      <c r="D1379" s="11">
        <v>0.36168981481481483</v>
      </c>
      <c r="E1379" s="12" t="s">
        <v>9</v>
      </c>
      <c r="F1379" s="13">
        <v>40</v>
      </c>
      <c r="G1379" s="12" t="s">
        <v>10</v>
      </c>
    </row>
    <row r="1380" spans="3:7" ht="15" thickBot="1" x14ac:dyDescent="0.35">
      <c r="C1380" s="10">
        <v>43108</v>
      </c>
      <c r="D1380" s="11">
        <v>0.36175925925925928</v>
      </c>
      <c r="E1380" s="12" t="s">
        <v>9</v>
      </c>
      <c r="F1380" s="13">
        <v>27</v>
      </c>
      <c r="G1380" s="12" t="s">
        <v>21</v>
      </c>
    </row>
    <row r="1381" spans="3:7" ht="15" thickBot="1" x14ac:dyDescent="0.35">
      <c r="C1381" s="10">
        <v>43108</v>
      </c>
      <c r="D1381" s="11">
        <v>0.3626967592592592</v>
      </c>
      <c r="E1381" s="12" t="s">
        <v>9</v>
      </c>
      <c r="F1381" s="13">
        <v>24</v>
      </c>
      <c r="G1381" s="12" t="s">
        <v>21</v>
      </c>
    </row>
    <row r="1382" spans="3:7" ht="15" thickBot="1" x14ac:dyDescent="0.35">
      <c r="C1382" s="10">
        <v>43108</v>
      </c>
      <c r="D1382" s="11">
        <v>0.3633912037037037</v>
      </c>
      <c r="E1382" s="12" t="s">
        <v>9</v>
      </c>
      <c r="F1382" s="13">
        <v>38</v>
      </c>
      <c r="G1382" s="12" t="s">
        <v>10</v>
      </c>
    </row>
    <row r="1383" spans="3:7" ht="15" thickBot="1" x14ac:dyDescent="0.35">
      <c r="C1383" s="10">
        <v>43108</v>
      </c>
      <c r="D1383" s="11">
        <v>0.36428240740740742</v>
      </c>
      <c r="E1383" s="12" t="s">
        <v>9</v>
      </c>
      <c r="F1383" s="13">
        <v>47</v>
      </c>
      <c r="G1383" s="12" t="s">
        <v>10</v>
      </c>
    </row>
    <row r="1384" spans="3:7" ht="15" thickBot="1" x14ac:dyDescent="0.35">
      <c r="C1384" s="10">
        <v>43108</v>
      </c>
      <c r="D1384" s="11">
        <v>0.36494212962962963</v>
      </c>
      <c r="E1384" s="12" t="s">
        <v>9</v>
      </c>
      <c r="F1384" s="13">
        <v>43</v>
      </c>
      <c r="G1384" s="12" t="s">
        <v>10</v>
      </c>
    </row>
    <row r="1385" spans="3:7" ht="15" thickBot="1" x14ac:dyDescent="0.35">
      <c r="C1385" s="10">
        <v>43108</v>
      </c>
      <c r="D1385" s="11">
        <v>0.36553240740740739</v>
      </c>
      <c r="E1385" s="12" t="s">
        <v>9</v>
      </c>
      <c r="F1385" s="13">
        <v>42</v>
      </c>
      <c r="G1385" s="12" t="s">
        <v>10</v>
      </c>
    </row>
    <row r="1386" spans="3:7" ht="15" thickBot="1" x14ac:dyDescent="0.35">
      <c r="C1386" s="10">
        <v>43108</v>
      </c>
      <c r="D1386" s="11">
        <v>0.37031249999999999</v>
      </c>
      <c r="E1386" s="12" t="s">
        <v>9</v>
      </c>
      <c r="F1386" s="13">
        <v>34</v>
      </c>
      <c r="G1386" s="12" t="s">
        <v>10</v>
      </c>
    </row>
    <row r="1387" spans="3:7" ht="15" thickBot="1" x14ac:dyDescent="0.35">
      <c r="C1387" s="10">
        <v>43108</v>
      </c>
      <c r="D1387" s="11">
        <v>0.37144675925925924</v>
      </c>
      <c r="E1387" s="12" t="s">
        <v>9</v>
      </c>
      <c r="F1387" s="13">
        <v>48</v>
      </c>
      <c r="G1387" s="12" t="s">
        <v>21</v>
      </c>
    </row>
    <row r="1388" spans="3:7" ht="15" thickBot="1" x14ac:dyDescent="0.35">
      <c r="C1388" s="10">
        <v>43108</v>
      </c>
      <c r="D1388" s="11">
        <v>0.37283564814814812</v>
      </c>
      <c r="E1388" s="12" t="s">
        <v>9</v>
      </c>
      <c r="F1388" s="13">
        <v>37</v>
      </c>
      <c r="G1388" s="12" t="s">
        <v>21</v>
      </c>
    </row>
    <row r="1389" spans="3:7" ht="15" thickBot="1" x14ac:dyDescent="0.35">
      <c r="C1389" s="10">
        <v>43108</v>
      </c>
      <c r="D1389" s="11">
        <v>0.38438657407407412</v>
      </c>
      <c r="E1389" s="12" t="s">
        <v>9</v>
      </c>
      <c r="F1389" s="13">
        <v>30</v>
      </c>
      <c r="G1389" s="12" t="s">
        <v>21</v>
      </c>
    </row>
    <row r="1390" spans="3:7" ht="15" thickBot="1" x14ac:dyDescent="0.35">
      <c r="C1390" s="10">
        <v>43108</v>
      </c>
      <c r="D1390" s="11">
        <v>0.38758101851851851</v>
      </c>
      <c r="E1390" s="12" t="s">
        <v>9</v>
      </c>
      <c r="F1390" s="13">
        <v>33</v>
      </c>
      <c r="G1390" s="12" t="s">
        <v>10</v>
      </c>
    </row>
    <row r="1391" spans="3:7" ht="15" thickBot="1" x14ac:dyDescent="0.35">
      <c r="C1391" s="10">
        <v>43108</v>
      </c>
      <c r="D1391" s="11">
        <v>0.39297453703703705</v>
      </c>
      <c r="E1391" s="12" t="s">
        <v>9</v>
      </c>
      <c r="F1391" s="13">
        <v>41</v>
      </c>
      <c r="G1391" s="12" t="s">
        <v>10</v>
      </c>
    </row>
    <row r="1392" spans="3:7" ht="15" thickBot="1" x14ac:dyDescent="0.35">
      <c r="C1392" s="10">
        <v>43108</v>
      </c>
      <c r="D1392" s="11">
        <v>0.39386574074074071</v>
      </c>
      <c r="E1392" s="12" t="s">
        <v>9</v>
      </c>
      <c r="F1392" s="13">
        <v>16</v>
      </c>
      <c r="G1392" s="12" t="s">
        <v>21</v>
      </c>
    </row>
    <row r="1393" spans="3:7" ht="15" thickBot="1" x14ac:dyDescent="0.35">
      <c r="C1393" s="10">
        <v>43108</v>
      </c>
      <c r="D1393" s="11">
        <v>0.39387731481481486</v>
      </c>
      <c r="E1393" s="12" t="s">
        <v>9</v>
      </c>
      <c r="F1393" s="13">
        <v>15</v>
      </c>
      <c r="G1393" s="12" t="s">
        <v>21</v>
      </c>
    </row>
    <row r="1394" spans="3:7" ht="15" thickBot="1" x14ac:dyDescent="0.35">
      <c r="C1394" s="10">
        <v>43108</v>
      </c>
      <c r="D1394" s="11">
        <v>0.39553240740740742</v>
      </c>
      <c r="E1394" s="12" t="s">
        <v>9</v>
      </c>
      <c r="F1394" s="13">
        <v>22</v>
      </c>
      <c r="G1394" s="12" t="s">
        <v>21</v>
      </c>
    </row>
    <row r="1395" spans="3:7" ht="15" thickBot="1" x14ac:dyDescent="0.35">
      <c r="C1395" s="10">
        <v>43108</v>
      </c>
      <c r="D1395" s="11">
        <v>0.39626157407407409</v>
      </c>
      <c r="E1395" s="12" t="s">
        <v>9</v>
      </c>
      <c r="F1395" s="13">
        <v>31</v>
      </c>
      <c r="G1395" s="12" t="s">
        <v>10</v>
      </c>
    </row>
    <row r="1396" spans="3:7" ht="15" thickBot="1" x14ac:dyDescent="0.35">
      <c r="C1396" s="10">
        <v>43108</v>
      </c>
      <c r="D1396" s="11">
        <v>0.40063657407407405</v>
      </c>
      <c r="E1396" s="12" t="s">
        <v>9</v>
      </c>
      <c r="F1396" s="13">
        <v>31</v>
      </c>
      <c r="G1396" s="12" t="s">
        <v>10</v>
      </c>
    </row>
    <row r="1397" spans="3:7" ht="15" thickBot="1" x14ac:dyDescent="0.35">
      <c r="C1397" s="10">
        <v>43108</v>
      </c>
      <c r="D1397" s="11">
        <v>0.4010185185185185</v>
      </c>
      <c r="E1397" s="12" t="s">
        <v>9</v>
      </c>
      <c r="F1397" s="13">
        <v>24</v>
      </c>
      <c r="G1397" s="12" t="s">
        <v>21</v>
      </c>
    </row>
    <row r="1398" spans="3:7" ht="15" thickBot="1" x14ac:dyDescent="0.35">
      <c r="C1398" s="10">
        <v>43108</v>
      </c>
      <c r="D1398" s="11">
        <v>0.4034490740740741</v>
      </c>
      <c r="E1398" s="12" t="s">
        <v>9</v>
      </c>
      <c r="F1398" s="13">
        <v>29</v>
      </c>
      <c r="G1398" s="12" t="s">
        <v>10</v>
      </c>
    </row>
    <row r="1399" spans="3:7" ht="15" thickBot="1" x14ac:dyDescent="0.35">
      <c r="C1399" s="10">
        <v>43108</v>
      </c>
      <c r="D1399" s="11">
        <v>0.40563657407407411</v>
      </c>
      <c r="E1399" s="12" t="s">
        <v>9</v>
      </c>
      <c r="F1399" s="13">
        <v>40</v>
      </c>
      <c r="G1399" s="12" t="s">
        <v>10</v>
      </c>
    </row>
    <row r="1400" spans="3:7" ht="15" thickBot="1" x14ac:dyDescent="0.35">
      <c r="C1400" s="10">
        <v>43108</v>
      </c>
      <c r="D1400" s="11">
        <v>0.40607638888888892</v>
      </c>
      <c r="E1400" s="12" t="s">
        <v>9</v>
      </c>
      <c r="F1400" s="13">
        <v>34</v>
      </c>
      <c r="G1400" s="12" t="s">
        <v>10</v>
      </c>
    </row>
    <row r="1401" spans="3:7" ht="15" thickBot="1" x14ac:dyDescent="0.35">
      <c r="C1401" s="10">
        <v>43108</v>
      </c>
      <c r="D1401" s="11">
        <v>0.40704861111111112</v>
      </c>
      <c r="E1401" s="12" t="s">
        <v>9</v>
      </c>
      <c r="F1401" s="13">
        <v>32</v>
      </c>
      <c r="G1401" s="12" t="s">
        <v>10</v>
      </c>
    </row>
    <row r="1402" spans="3:7" ht="15" thickBot="1" x14ac:dyDescent="0.35">
      <c r="C1402" s="10">
        <v>43108</v>
      </c>
      <c r="D1402" s="11">
        <v>0.41141203703703705</v>
      </c>
      <c r="E1402" s="12" t="s">
        <v>9</v>
      </c>
      <c r="F1402" s="13">
        <v>39</v>
      </c>
      <c r="G1402" s="12" t="s">
        <v>10</v>
      </c>
    </row>
    <row r="1403" spans="3:7" ht="15" thickBot="1" x14ac:dyDescent="0.35">
      <c r="C1403" s="10">
        <v>43108</v>
      </c>
      <c r="D1403" s="11">
        <v>0.41189814814814812</v>
      </c>
      <c r="E1403" s="12" t="s">
        <v>9</v>
      </c>
      <c r="F1403" s="13">
        <v>24</v>
      </c>
      <c r="G1403" s="12" t="s">
        <v>21</v>
      </c>
    </row>
    <row r="1404" spans="3:7" ht="15" thickBot="1" x14ac:dyDescent="0.35">
      <c r="C1404" s="10">
        <v>43108</v>
      </c>
      <c r="D1404" s="11">
        <v>0.41449074074074077</v>
      </c>
      <c r="E1404" s="12" t="s">
        <v>9</v>
      </c>
      <c r="F1404" s="13">
        <v>26</v>
      </c>
      <c r="G1404" s="12" t="s">
        <v>10</v>
      </c>
    </row>
    <row r="1405" spans="3:7" ht="15" thickBot="1" x14ac:dyDescent="0.35">
      <c r="C1405" s="10">
        <v>43108</v>
      </c>
      <c r="D1405" s="11">
        <v>0.41718749999999999</v>
      </c>
      <c r="E1405" s="12" t="s">
        <v>9</v>
      </c>
      <c r="F1405" s="13">
        <v>21</v>
      </c>
      <c r="G1405" s="12" t="s">
        <v>21</v>
      </c>
    </row>
    <row r="1406" spans="3:7" ht="15" thickBot="1" x14ac:dyDescent="0.35">
      <c r="C1406" s="10">
        <v>43108</v>
      </c>
      <c r="D1406" s="11">
        <v>0.41821759259259261</v>
      </c>
      <c r="E1406" s="12" t="s">
        <v>9</v>
      </c>
      <c r="F1406" s="13">
        <v>32</v>
      </c>
      <c r="G1406" s="12" t="s">
        <v>10</v>
      </c>
    </row>
    <row r="1407" spans="3:7" ht="15" thickBot="1" x14ac:dyDescent="0.35">
      <c r="C1407" s="10">
        <v>43108</v>
      </c>
      <c r="D1407" s="11">
        <v>0.41934027777777777</v>
      </c>
      <c r="E1407" s="12" t="s">
        <v>9</v>
      </c>
      <c r="F1407" s="13">
        <v>44</v>
      </c>
      <c r="G1407" s="12" t="s">
        <v>10</v>
      </c>
    </row>
    <row r="1408" spans="3:7" ht="15" thickBot="1" x14ac:dyDescent="0.35">
      <c r="C1408" s="10">
        <v>43108</v>
      </c>
      <c r="D1408" s="11">
        <v>0.42332175925925924</v>
      </c>
      <c r="E1408" s="12" t="s">
        <v>9</v>
      </c>
      <c r="F1408" s="13">
        <v>20</v>
      </c>
      <c r="G1408" s="12" t="s">
        <v>21</v>
      </c>
    </row>
    <row r="1409" spans="3:7" ht="15" thickBot="1" x14ac:dyDescent="0.35">
      <c r="C1409" s="10">
        <v>43108</v>
      </c>
      <c r="D1409" s="11">
        <v>0.4271064814814815</v>
      </c>
      <c r="E1409" s="12" t="s">
        <v>9</v>
      </c>
      <c r="F1409" s="13">
        <v>37</v>
      </c>
      <c r="G1409" s="12" t="s">
        <v>10</v>
      </c>
    </row>
    <row r="1410" spans="3:7" ht="15" thickBot="1" x14ac:dyDescent="0.35">
      <c r="C1410" s="10">
        <v>43108</v>
      </c>
      <c r="D1410" s="11">
        <v>0.42717592592592596</v>
      </c>
      <c r="E1410" s="12" t="s">
        <v>9</v>
      </c>
      <c r="F1410" s="13">
        <v>28</v>
      </c>
      <c r="G1410" s="12" t="s">
        <v>21</v>
      </c>
    </row>
    <row r="1411" spans="3:7" ht="15" thickBot="1" x14ac:dyDescent="0.35">
      <c r="C1411" s="10">
        <v>43108</v>
      </c>
      <c r="D1411" s="11">
        <v>0.43130787037037038</v>
      </c>
      <c r="E1411" s="12" t="s">
        <v>9</v>
      </c>
      <c r="F1411" s="13">
        <v>25</v>
      </c>
      <c r="G1411" s="12" t="s">
        <v>21</v>
      </c>
    </row>
    <row r="1412" spans="3:7" ht="15" thickBot="1" x14ac:dyDescent="0.35">
      <c r="C1412" s="10">
        <v>43108</v>
      </c>
      <c r="D1412" s="11">
        <v>0.43136574074074074</v>
      </c>
      <c r="E1412" s="12" t="s">
        <v>9</v>
      </c>
      <c r="F1412" s="13">
        <v>29</v>
      </c>
      <c r="G1412" s="12" t="s">
        <v>10</v>
      </c>
    </row>
    <row r="1413" spans="3:7" ht="15" thickBot="1" x14ac:dyDescent="0.35">
      <c r="C1413" s="10">
        <v>43108</v>
      </c>
      <c r="D1413" s="11">
        <v>0.43282407407407408</v>
      </c>
      <c r="E1413" s="12" t="s">
        <v>9</v>
      </c>
      <c r="F1413" s="13">
        <v>39</v>
      </c>
      <c r="G1413" s="12" t="s">
        <v>10</v>
      </c>
    </row>
    <row r="1414" spans="3:7" ht="15" thickBot="1" x14ac:dyDescent="0.35">
      <c r="C1414" s="10">
        <v>43108</v>
      </c>
      <c r="D1414" s="11">
        <v>0.4337037037037037</v>
      </c>
      <c r="E1414" s="12" t="s">
        <v>9</v>
      </c>
      <c r="F1414" s="13">
        <v>36</v>
      </c>
      <c r="G1414" s="12" t="s">
        <v>10</v>
      </c>
    </row>
    <row r="1415" spans="3:7" ht="15" thickBot="1" x14ac:dyDescent="0.35">
      <c r="C1415" s="10">
        <v>43108</v>
      </c>
      <c r="D1415" s="11">
        <v>0.43729166666666663</v>
      </c>
      <c r="E1415" s="12" t="s">
        <v>9</v>
      </c>
      <c r="F1415" s="13">
        <v>19</v>
      </c>
      <c r="G1415" s="12" t="s">
        <v>21</v>
      </c>
    </row>
    <row r="1416" spans="3:7" ht="15" thickBot="1" x14ac:dyDescent="0.35">
      <c r="C1416" s="10">
        <v>43108</v>
      </c>
      <c r="D1416" s="11">
        <v>0.43961805555555555</v>
      </c>
      <c r="E1416" s="12" t="s">
        <v>9</v>
      </c>
      <c r="F1416" s="13">
        <v>35</v>
      </c>
      <c r="G1416" s="12" t="s">
        <v>10</v>
      </c>
    </row>
    <row r="1417" spans="3:7" ht="15" thickBot="1" x14ac:dyDescent="0.35">
      <c r="C1417" s="10">
        <v>43108</v>
      </c>
      <c r="D1417" s="11">
        <v>0.44013888888888886</v>
      </c>
      <c r="E1417" s="12" t="s">
        <v>9</v>
      </c>
      <c r="F1417" s="13">
        <v>34</v>
      </c>
      <c r="G1417" s="12" t="s">
        <v>21</v>
      </c>
    </row>
    <row r="1418" spans="3:7" ht="15" thickBot="1" x14ac:dyDescent="0.35">
      <c r="C1418" s="10">
        <v>43108</v>
      </c>
      <c r="D1418" s="11">
        <v>0.440462962962963</v>
      </c>
      <c r="E1418" s="12" t="s">
        <v>9</v>
      </c>
      <c r="F1418" s="13">
        <v>38</v>
      </c>
      <c r="G1418" s="12" t="s">
        <v>10</v>
      </c>
    </row>
    <row r="1419" spans="3:7" ht="15" thickBot="1" x14ac:dyDescent="0.35">
      <c r="C1419" s="10">
        <v>43108</v>
      </c>
      <c r="D1419" s="11">
        <v>0.44142361111111111</v>
      </c>
      <c r="E1419" s="12" t="s">
        <v>9</v>
      </c>
      <c r="F1419" s="13">
        <v>26</v>
      </c>
      <c r="G1419" s="12" t="s">
        <v>21</v>
      </c>
    </row>
    <row r="1420" spans="3:7" ht="15" thickBot="1" x14ac:dyDescent="0.35">
      <c r="C1420" s="10">
        <v>43108</v>
      </c>
      <c r="D1420" s="11">
        <v>0.44328703703703703</v>
      </c>
      <c r="E1420" s="12" t="s">
        <v>9</v>
      </c>
      <c r="F1420" s="13">
        <v>21</v>
      </c>
      <c r="G1420" s="12" t="s">
        <v>21</v>
      </c>
    </row>
    <row r="1421" spans="3:7" ht="15" thickBot="1" x14ac:dyDescent="0.35">
      <c r="C1421" s="10">
        <v>43108</v>
      </c>
      <c r="D1421" s="11">
        <v>0.44369212962962962</v>
      </c>
      <c r="E1421" s="12" t="s">
        <v>9</v>
      </c>
      <c r="F1421" s="13">
        <v>31</v>
      </c>
      <c r="G1421" s="12" t="s">
        <v>10</v>
      </c>
    </row>
    <row r="1422" spans="3:7" ht="15" thickBot="1" x14ac:dyDescent="0.35">
      <c r="C1422" s="10">
        <v>43108</v>
      </c>
      <c r="D1422" s="11">
        <v>0.44422453703703701</v>
      </c>
      <c r="E1422" s="12" t="s">
        <v>9</v>
      </c>
      <c r="F1422" s="13">
        <v>17</v>
      </c>
      <c r="G1422" s="12" t="s">
        <v>10</v>
      </c>
    </row>
    <row r="1423" spans="3:7" ht="15" thickBot="1" x14ac:dyDescent="0.35">
      <c r="C1423" s="10">
        <v>43108</v>
      </c>
      <c r="D1423" s="11">
        <v>0.44611111111111112</v>
      </c>
      <c r="E1423" s="12" t="s">
        <v>9</v>
      </c>
      <c r="F1423" s="13">
        <v>41</v>
      </c>
      <c r="G1423" s="12" t="s">
        <v>10</v>
      </c>
    </row>
    <row r="1424" spans="3:7" ht="15" thickBot="1" x14ac:dyDescent="0.35">
      <c r="C1424" s="10">
        <v>43108</v>
      </c>
      <c r="D1424" s="11">
        <v>0.44686342592592593</v>
      </c>
      <c r="E1424" s="12" t="s">
        <v>9</v>
      </c>
      <c r="F1424" s="13">
        <v>37</v>
      </c>
      <c r="G1424" s="12" t="s">
        <v>21</v>
      </c>
    </row>
    <row r="1425" spans="3:7" ht="15" thickBot="1" x14ac:dyDescent="0.35">
      <c r="C1425" s="10">
        <v>43108</v>
      </c>
      <c r="D1425" s="11">
        <v>0.44711805555555556</v>
      </c>
      <c r="E1425" s="12" t="s">
        <v>9</v>
      </c>
      <c r="F1425" s="13">
        <v>37</v>
      </c>
      <c r="G1425" s="12" t="s">
        <v>10</v>
      </c>
    </row>
    <row r="1426" spans="3:7" ht="15" thickBot="1" x14ac:dyDescent="0.35">
      <c r="C1426" s="10">
        <v>43108</v>
      </c>
      <c r="D1426" s="11">
        <v>0.44834490740740746</v>
      </c>
      <c r="E1426" s="12" t="s">
        <v>9</v>
      </c>
      <c r="F1426" s="13">
        <v>48</v>
      </c>
      <c r="G1426" s="12" t="s">
        <v>21</v>
      </c>
    </row>
    <row r="1427" spans="3:7" ht="15" thickBot="1" x14ac:dyDescent="0.35">
      <c r="C1427" s="10">
        <v>43108</v>
      </c>
      <c r="D1427" s="11">
        <v>0.4484143518518518</v>
      </c>
      <c r="E1427" s="12" t="s">
        <v>9</v>
      </c>
      <c r="F1427" s="13">
        <v>33</v>
      </c>
      <c r="G1427" s="12" t="s">
        <v>21</v>
      </c>
    </row>
    <row r="1428" spans="3:7" ht="15" thickBot="1" x14ac:dyDescent="0.35">
      <c r="C1428" s="10">
        <v>43108</v>
      </c>
      <c r="D1428" s="11">
        <v>0.45406250000000004</v>
      </c>
      <c r="E1428" s="12" t="s">
        <v>9</v>
      </c>
      <c r="F1428" s="13">
        <v>22</v>
      </c>
      <c r="G1428" s="12" t="s">
        <v>21</v>
      </c>
    </row>
    <row r="1429" spans="3:7" ht="15" thickBot="1" x14ac:dyDescent="0.35">
      <c r="C1429" s="10">
        <v>43108</v>
      </c>
      <c r="D1429" s="11">
        <v>0.4541203703703704</v>
      </c>
      <c r="E1429" s="12" t="s">
        <v>9</v>
      </c>
      <c r="F1429" s="13">
        <v>54</v>
      </c>
      <c r="G1429" s="12" t="s">
        <v>10</v>
      </c>
    </row>
    <row r="1430" spans="3:7" ht="15" thickBot="1" x14ac:dyDescent="0.35">
      <c r="C1430" s="10">
        <v>43108</v>
      </c>
      <c r="D1430" s="11">
        <v>0.45601851851851855</v>
      </c>
      <c r="E1430" s="12" t="s">
        <v>9</v>
      </c>
      <c r="F1430" s="13">
        <v>27</v>
      </c>
      <c r="G1430" s="12" t="s">
        <v>21</v>
      </c>
    </row>
    <row r="1431" spans="3:7" ht="15" thickBot="1" x14ac:dyDescent="0.35">
      <c r="C1431" s="10">
        <v>43108</v>
      </c>
      <c r="D1431" s="11">
        <v>0.45626157407407408</v>
      </c>
      <c r="E1431" s="12" t="s">
        <v>9</v>
      </c>
      <c r="F1431" s="13">
        <v>22</v>
      </c>
      <c r="G1431" s="12" t="s">
        <v>21</v>
      </c>
    </row>
    <row r="1432" spans="3:7" ht="15" thickBot="1" x14ac:dyDescent="0.35">
      <c r="C1432" s="10">
        <v>43108</v>
      </c>
      <c r="D1432" s="11">
        <v>0.45712962962962966</v>
      </c>
      <c r="E1432" s="12" t="s">
        <v>9</v>
      </c>
      <c r="F1432" s="13">
        <v>17</v>
      </c>
      <c r="G1432" s="12" t="s">
        <v>21</v>
      </c>
    </row>
    <row r="1433" spans="3:7" ht="15" thickBot="1" x14ac:dyDescent="0.35">
      <c r="C1433" s="10">
        <v>43108</v>
      </c>
      <c r="D1433" s="11">
        <v>0.45798611111111115</v>
      </c>
      <c r="E1433" s="12" t="s">
        <v>9</v>
      </c>
      <c r="F1433" s="13">
        <v>19</v>
      </c>
      <c r="G1433" s="12" t="s">
        <v>21</v>
      </c>
    </row>
    <row r="1434" spans="3:7" ht="15" thickBot="1" x14ac:dyDescent="0.35">
      <c r="C1434" s="10">
        <v>43108</v>
      </c>
      <c r="D1434" s="11">
        <v>0.45829861111111114</v>
      </c>
      <c r="E1434" s="12" t="s">
        <v>9</v>
      </c>
      <c r="F1434" s="13">
        <v>42</v>
      </c>
      <c r="G1434" s="12" t="s">
        <v>10</v>
      </c>
    </row>
    <row r="1435" spans="3:7" ht="15" thickBot="1" x14ac:dyDescent="0.35">
      <c r="C1435" s="10">
        <v>43108</v>
      </c>
      <c r="D1435" s="11">
        <v>0.45869212962962963</v>
      </c>
      <c r="E1435" s="12" t="s">
        <v>9</v>
      </c>
      <c r="F1435" s="13">
        <v>35</v>
      </c>
      <c r="G1435" s="12" t="s">
        <v>21</v>
      </c>
    </row>
    <row r="1436" spans="3:7" ht="15" thickBot="1" x14ac:dyDescent="0.35">
      <c r="C1436" s="10">
        <v>43108</v>
      </c>
      <c r="D1436" s="11">
        <v>0.45937500000000003</v>
      </c>
      <c r="E1436" s="12" t="s">
        <v>9</v>
      </c>
      <c r="F1436" s="13">
        <v>27</v>
      </c>
      <c r="G1436" s="12" t="s">
        <v>21</v>
      </c>
    </row>
    <row r="1437" spans="3:7" ht="15" thickBot="1" x14ac:dyDescent="0.35">
      <c r="C1437" s="10">
        <v>43108</v>
      </c>
      <c r="D1437" s="11">
        <v>0.45997685185185189</v>
      </c>
      <c r="E1437" s="12" t="s">
        <v>9</v>
      </c>
      <c r="F1437" s="13">
        <v>35</v>
      </c>
      <c r="G1437" s="12" t="s">
        <v>10</v>
      </c>
    </row>
    <row r="1438" spans="3:7" ht="15" thickBot="1" x14ac:dyDescent="0.35">
      <c r="C1438" s="10">
        <v>43108</v>
      </c>
      <c r="D1438" s="11">
        <v>0.46006944444444442</v>
      </c>
      <c r="E1438" s="12" t="s">
        <v>9</v>
      </c>
      <c r="F1438" s="13">
        <v>36</v>
      </c>
      <c r="G1438" s="12" t="s">
        <v>10</v>
      </c>
    </row>
    <row r="1439" spans="3:7" ht="15" thickBot="1" x14ac:dyDescent="0.35">
      <c r="C1439" s="10">
        <v>43108</v>
      </c>
      <c r="D1439" s="11">
        <v>0.4632175925925926</v>
      </c>
      <c r="E1439" s="12" t="s">
        <v>9</v>
      </c>
      <c r="F1439" s="13">
        <v>45</v>
      </c>
      <c r="G1439" s="12" t="s">
        <v>21</v>
      </c>
    </row>
    <row r="1440" spans="3:7" ht="15" thickBot="1" x14ac:dyDescent="0.35">
      <c r="C1440" s="10">
        <v>43108</v>
      </c>
      <c r="D1440" s="11">
        <v>0.46362268518518518</v>
      </c>
      <c r="E1440" s="12" t="s">
        <v>9</v>
      </c>
      <c r="F1440" s="13">
        <v>35</v>
      </c>
      <c r="G1440" s="12" t="s">
        <v>10</v>
      </c>
    </row>
    <row r="1441" spans="3:7" ht="15" thickBot="1" x14ac:dyDescent="0.35">
      <c r="C1441" s="10">
        <v>43108</v>
      </c>
      <c r="D1441" s="11">
        <v>0.46820601851851856</v>
      </c>
      <c r="E1441" s="12" t="s">
        <v>9</v>
      </c>
      <c r="F1441" s="13">
        <v>23</v>
      </c>
      <c r="G1441" s="12" t="s">
        <v>21</v>
      </c>
    </row>
    <row r="1442" spans="3:7" ht="15" thickBot="1" x14ac:dyDescent="0.35">
      <c r="C1442" s="10">
        <v>43108</v>
      </c>
      <c r="D1442" s="11">
        <v>0.46952546296296299</v>
      </c>
      <c r="E1442" s="12" t="s">
        <v>9</v>
      </c>
      <c r="F1442" s="13">
        <v>46</v>
      </c>
      <c r="G1442" s="12" t="s">
        <v>21</v>
      </c>
    </row>
    <row r="1443" spans="3:7" ht="15" thickBot="1" x14ac:dyDescent="0.35">
      <c r="C1443" s="10">
        <v>43108</v>
      </c>
      <c r="D1443" s="11">
        <v>0.47106481481481483</v>
      </c>
      <c r="E1443" s="12" t="s">
        <v>9</v>
      </c>
      <c r="F1443" s="13">
        <v>35</v>
      </c>
      <c r="G1443" s="12" t="s">
        <v>10</v>
      </c>
    </row>
    <row r="1444" spans="3:7" ht="15" thickBot="1" x14ac:dyDescent="0.35">
      <c r="C1444" s="10">
        <v>43108</v>
      </c>
      <c r="D1444" s="11">
        <v>0.47937500000000005</v>
      </c>
      <c r="E1444" s="12" t="s">
        <v>9</v>
      </c>
      <c r="F1444" s="13">
        <v>29</v>
      </c>
      <c r="G1444" s="12" t="s">
        <v>21</v>
      </c>
    </row>
    <row r="1445" spans="3:7" ht="15" thickBot="1" x14ac:dyDescent="0.35">
      <c r="C1445" s="10">
        <v>43108</v>
      </c>
      <c r="D1445" s="11">
        <v>0.48060185185185184</v>
      </c>
      <c r="E1445" s="12" t="s">
        <v>9</v>
      </c>
      <c r="F1445" s="13">
        <v>22</v>
      </c>
      <c r="G1445" s="12" t="s">
        <v>21</v>
      </c>
    </row>
    <row r="1446" spans="3:7" ht="15" thickBot="1" x14ac:dyDescent="0.35">
      <c r="C1446" s="10">
        <v>43108</v>
      </c>
      <c r="D1446" s="11">
        <v>0.4841550925925926</v>
      </c>
      <c r="E1446" s="12" t="s">
        <v>9</v>
      </c>
      <c r="F1446" s="13">
        <v>27</v>
      </c>
      <c r="G1446" s="12" t="s">
        <v>21</v>
      </c>
    </row>
    <row r="1447" spans="3:7" ht="15" thickBot="1" x14ac:dyDescent="0.35">
      <c r="C1447" s="10">
        <v>43108</v>
      </c>
      <c r="D1447" s="11">
        <v>0.48692129629629632</v>
      </c>
      <c r="E1447" s="12" t="s">
        <v>9</v>
      </c>
      <c r="F1447" s="13">
        <v>41</v>
      </c>
      <c r="G1447" s="12" t="s">
        <v>10</v>
      </c>
    </row>
    <row r="1448" spans="3:7" ht="15" thickBot="1" x14ac:dyDescent="0.35">
      <c r="C1448" s="10">
        <v>43108</v>
      </c>
      <c r="D1448" s="11">
        <v>0.48746527777777776</v>
      </c>
      <c r="E1448" s="12" t="s">
        <v>9</v>
      </c>
      <c r="F1448" s="13">
        <v>30</v>
      </c>
      <c r="G1448" s="12" t="s">
        <v>10</v>
      </c>
    </row>
    <row r="1449" spans="3:7" ht="15" thickBot="1" x14ac:dyDescent="0.35">
      <c r="C1449" s="10">
        <v>43108</v>
      </c>
      <c r="D1449" s="11">
        <v>0.48846064814814816</v>
      </c>
      <c r="E1449" s="12" t="s">
        <v>9</v>
      </c>
      <c r="F1449" s="13">
        <v>38</v>
      </c>
      <c r="G1449" s="12" t="s">
        <v>10</v>
      </c>
    </row>
    <row r="1450" spans="3:7" ht="15" thickBot="1" x14ac:dyDescent="0.35">
      <c r="C1450" s="10">
        <v>43108</v>
      </c>
      <c r="D1450" s="11">
        <v>0.4889236111111111</v>
      </c>
      <c r="E1450" s="12" t="s">
        <v>9</v>
      </c>
      <c r="F1450" s="13">
        <v>23</v>
      </c>
      <c r="G1450" s="12" t="s">
        <v>21</v>
      </c>
    </row>
    <row r="1451" spans="3:7" ht="15" thickBot="1" x14ac:dyDescent="0.35">
      <c r="C1451" s="10">
        <v>43108</v>
      </c>
      <c r="D1451" s="11">
        <v>0.48982638888888891</v>
      </c>
      <c r="E1451" s="12" t="s">
        <v>9</v>
      </c>
      <c r="F1451" s="13">
        <v>34</v>
      </c>
      <c r="G1451" s="12" t="s">
        <v>21</v>
      </c>
    </row>
    <row r="1452" spans="3:7" ht="15" thickBot="1" x14ac:dyDescent="0.35">
      <c r="C1452" s="10">
        <v>43108</v>
      </c>
      <c r="D1452" s="11">
        <v>0.4899189814814815</v>
      </c>
      <c r="E1452" s="12" t="s">
        <v>9</v>
      </c>
      <c r="F1452" s="13">
        <v>24</v>
      </c>
      <c r="G1452" s="12" t="s">
        <v>21</v>
      </c>
    </row>
    <row r="1453" spans="3:7" ht="15" thickBot="1" x14ac:dyDescent="0.35">
      <c r="C1453" s="10">
        <v>43108</v>
      </c>
      <c r="D1453" s="11">
        <v>0.49134259259259255</v>
      </c>
      <c r="E1453" s="12" t="s">
        <v>9</v>
      </c>
      <c r="F1453" s="13">
        <v>28</v>
      </c>
      <c r="G1453" s="12" t="s">
        <v>21</v>
      </c>
    </row>
    <row r="1454" spans="3:7" ht="15" thickBot="1" x14ac:dyDescent="0.35">
      <c r="C1454" s="10">
        <v>43108</v>
      </c>
      <c r="D1454" s="11">
        <v>0.4914930555555555</v>
      </c>
      <c r="E1454" s="12" t="s">
        <v>9</v>
      </c>
      <c r="F1454" s="13">
        <v>31</v>
      </c>
      <c r="G1454" s="12" t="s">
        <v>21</v>
      </c>
    </row>
    <row r="1455" spans="3:7" ht="15" thickBot="1" x14ac:dyDescent="0.35">
      <c r="C1455" s="10">
        <v>43108</v>
      </c>
      <c r="D1455" s="11">
        <v>0.49179398148148151</v>
      </c>
      <c r="E1455" s="12" t="s">
        <v>9</v>
      </c>
      <c r="F1455" s="13">
        <v>31</v>
      </c>
      <c r="G1455" s="12" t="s">
        <v>10</v>
      </c>
    </row>
    <row r="1456" spans="3:7" ht="15" thickBot="1" x14ac:dyDescent="0.35">
      <c r="C1456" s="10">
        <v>43108</v>
      </c>
      <c r="D1456" s="11">
        <v>0.4918865740740741</v>
      </c>
      <c r="E1456" s="12" t="s">
        <v>9</v>
      </c>
      <c r="F1456" s="13">
        <v>31</v>
      </c>
      <c r="G1456" s="12" t="s">
        <v>10</v>
      </c>
    </row>
    <row r="1457" spans="3:7" ht="15" thickBot="1" x14ac:dyDescent="0.35">
      <c r="C1457" s="10">
        <v>43108</v>
      </c>
      <c r="D1457" s="11">
        <v>0.49245370370370373</v>
      </c>
      <c r="E1457" s="12" t="s">
        <v>9</v>
      </c>
      <c r="F1457" s="13">
        <v>26</v>
      </c>
      <c r="G1457" s="12" t="s">
        <v>21</v>
      </c>
    </row>
    <row r="1458" spans="3:7" ht="15" thickBot="1" x14ac:dyDescent="0.35">
      <c r="C1458" s="10">
        <v>43108</v>
      </c>
      <c r="D1458" s="11">
        <v>0.49328703703703702</v>
      </c>
      <c r="E1458" s="12" t="s">
        <v>9</v>
      </c>
      <c r="F1458" s="13">
        <v>42</v>
      </c>
      <c r="G1458" s="12" t="s">
        <v>10</v>
      </c>
    </row>
    <row r="1459" spans="3:7" ht="15" thickBot="1" x14ac:dyDescent="0.35">
      <c r="C1459" s="10">
        <v>43108</v>
      </c>
      <c r="D1459" s="11">
        <v>0.49364583333333334</v>
      </c>
      <c r="E1459" s="12" t="s">
        <v>9</v>
      </c>
      <c r="F1459" s="13">
        <v>24</v>
      </c>
      <c r="G1459" s="12" t="s">
        <v>21</v>
      </c>
    </row>
    <row r="1460" spans="3:7" ht="15" thickBot="1" x14ac:dyDescent="0.35">
      <c r="C1460" s="10">
        <v>43108</v>
      </c>
      <c r="D1460" s="11">
        <v>0.4939236111111111</v>
      </c>
      <c r="E1460" s="12" t="s">
        <v>9</v>
      </c>
      <c r="F1460" s="13">
        <v>43</v>
      </c>
      <c r="G1460" s="12" t="s">
        <v>10</v>
      </c>
    </row>
    <row r="1461" spans="3:7" ht="15" thickBot="1" x14ac:dyDescent="0.35">
      <c r="C1461" s="10">
        <v>43108</v>
      </c>
      <c r="D1461" s="11">
        <v>0.4949884259259259</v>
      </c>
      <c r="E1461" s="12" t="s">
        <v>9</v>
      </c>
      <c r="F1461" s="13">
        <v>49</v>
      </c>
      <c r="G1461" s="12" t="s">
        <v>10</v>
      </c>
    </row>
    <row r="1462" spans="3:7" ht="15" thickBot="1" x14ac:dyDescent="0.35">
      <c r="C1462" s="10">
        <v>43108</v>
      </c>
      <c r="D1462" s="11">
        <v>0.49591435185185184</v>
      </c>
      <c r="E1462" s="12" t="s">
        <v>9</v>
      </c>
      <c r="F1462" s="13">
        <v>44</v>
      </c>
      <c r="G1462" s="12" t="s">
        <v>10</v>
      </c>
    </row>
    <row r="1463" spans="3:7" ht="15" thickBot="1" x14ac:dyDescent="0.35">
      <c r="C1463" s="10">
        <v>43108</v>
      </c>
      <c r="D1463" s="11">
        <v>0.49718749999999995</v>
      </c>
      <c r="E1463" s="12" t="s">
        <v>9</v>
      </c>
      <c r="F1463" s="13">
        <v>30</v>
      </c>
      <c r="G1463" s="12" t="s">
        <v>10</v>
      </c>
    </row>
    <row r="1464" spans="3:7" ht="15" thickBot="1" x14ac:dyDescent="0.35">
      <c r="C1464" s="10">
        <v>43108</v>
      </c>
      <c r="D1464" s="11">
        <v>0.50140046296296303</v>
      </c>
      <c r="E1464" s="12" t="s">
        <v>9</v>
      </c>
      <c r="F1464" s="13">
        <v>37</v>
      </c>
      <c r="G1464" s="12" t="s">
        <v>21</v>
      </c>
    </row>
    <row r="1465" spans="3:7" ht="15" thickBot="1" x14ac:dyDescent="0.35">
      <c r="C1465" s="10">
        <v>43108</v>
      </c>
      <c r="D1465" s="11">
        <v>0.50241898148148145</v>
      </c>
      <c r="E1465" s="12" t="s">
        <v>9</v>
      </c>
      <c r="F1465" s="13">
        <v>27</v>
      </c>
      <c r="G1465" s="12" t="s">
        <v>21</v>
      </c>
    </row>
    <row r="1466" spans="3:7" ht="15" thickBot="1" x14ac:dyDescent="0.35">
      <c r="C1466" s="10">
        <v>43108</v>
      </c>
      <c r="D1466" s="11">
        <v>0.50253472222222217</v>
      </c>
      <c r="E1466" s="12" t="s">
        <v>9</v>
      </c>
      <c r="F1466" s="13">
        <v>28</v>
      </c>
      <c r="G1466" s="12" t="s">
        <v>21</v>
      </c>
    </row>
    <row r="1467" spans="3:7" ht="15" thickBot="1" x14ac:dyDescent="0.35">
      <c r="C1467" s="10">
        <v>43108</v>
      </c>
      <c r="D1467" s="11">
        <v>0.50510416666666669</v>
      </c>
      <c r="E1467" s="12" t="s">
        <v>9</v>
      </c>
      <c r="F1467" s="13">
        <v>28</v>
      </c>
      <c r="G1467" s="12" t="s">
        <v>10</v>
      </c>
    </row>
    <row r="1468" spans="3:7" ht="15" thickBot="1" x14ac:dyDescent="0.35">
      <c r="C1468" s="10">
        <v>43108</v>
      </c>
      <c r="D1468" s="11">
        <v>0.50635416666666666</v>
      </c>
      <c r="E1468" s="12" t="s">
        <v>9</v>
      </c>
      <c r="F1468" s="13">
        <v>29</v>
      </c>
      <c r="G1468" s="12" t="s">
        <v>21</v>
      </c>
    </row>
    <row r="1469" spans="3:7" ht="15" thickBot="1" x14ac:dyDescent="0.35">
      <c r="C1469" s="10">
        <v>43108</v>
      </c>
      <c r="D1469" s="11">
        <v>0.50707175925925929</v>
      </c>
      <c r="E1469" s="12" t="s">
        <v>9</v>
      </c>
      <c r="F1469" s="13">
        <v>16</v>
      </c>
      <c r="G1469" s="12" t="s">
        <v>21</v>
      </c>
    </row>
    <row r="1470" spans="3:7" ht="15" thickBot="1" x14ac:dyDescent="0.35">
      <c r="C1470" s="10">
        <v>43108</v>
      </c>
      <c r="D1470" s="11">
        <v>0.50766203703703705</v>
      </c>
      <c r="E1470" s="12" t="s">
        <v>9</v>
      </c>
      <c r="F1470" s="13">
        <v>34</v>
      </c>
      <c r="G1470" s="12" t="s">
        <v>10</v>
      </c>
    </row>
    <row r="1471" spans="3:7" ht="15" thickBot="1" x14ac:dyDescent="0.35">
      <c r="C1471" s="10">
        <v>43108</v>
      </c>
      <c r="D1471" s="11">
        <v>0.51657407407407407</v>
      </c>
      <c r="E1471" s="12" t="s">
        <v>9</v>
      </c>
      <c r="F1471" s="13">
        <v>43</v>
      </c>
      <c r="G1471" s="12" t="s">
        <v>21</v>
      </c>
    </row>
    <row r="1472" spans="3:7" ht="15" thickBot="1" x14ac:dyDescent="0.35">
      <c r="C1472" s="10">
        <v>43108</v>
      </c>
      <c r="D1472" s="11">
        <v>0.5183564814814815</v>
      </c>
      <c r="E1472" s="12" t="s">
        <v>9</v>
      </c>
      <c r="F1472" s="13">
        <v>31</v>
      </c>
      <c r="G1472" s="12" t="s">
        <v>21</v>
      </c>
    </row>
    <row r="1473" spans="3:7" ht="15" thickBot="1" x14ac:dyDescent="0.35">
      <c r="C1473" s="10">
        <v>43108</v>
      </c>
      <c r="D1473" s="11">
        <v>0.51840277777777777</v>
      </c>
      <c r="E1473" s="12" t="s">
        <v>9</v>
      </c>
      <c r="F1473" s="13">
        <v>43</v>
      </c>
      <c r="G1473" s="12" t="s">
        <v>10</v>
      </c>
    </row>
    <row r="1474" spans="3:7" ht="15" thickBot="1" x14ac:dyDescent="0.35">
      <c r="C1474" s="10">
        <v>43108</v>
      </c>
      <c r="D1474" s="11">
        <v>0.51849537037037041</v>
      </c>
      <c r="E1474" s="12" t="s">
        <v>9</v>
      </c>
      <c r="F1474" s="13">
        <v>42</v>
      </c>
      <c r="G1474" s="12" t="s">
        <v>10</v>
      </c>
    </row>
    <row r="1475" spans="3:7" ht="15" thickBot="1" x14ac:dyDescent="0.35">
      <c r="C1475" s="10">
        <v>43108</v>
      </c>
      <c r="D1475" s="11">
        <v>0.51921296296296293</v>
      </c>
      <c r="E1475" s="12" t="s">
        <v>9</v>
      </c>
      <c r="F1475" s="13">
        <v>27</v>
      </c>
      <c r="G1475" s="12" t="s">
        <v>21</v>
      </c>
    </row>
    <row r="1476" spans="3:7" ht="15" thickBot="1" x14ac:dyDescent="0.35">
      <c r="C1476" s="10">
        <v>43108</v>
      </c>
      <c r="D1476" s="11">
        <v>0.5220717592592593</v>
      </c>
      <c r="E1476" s="12" t="s">
        <v>9</v>
      </c>
      <c r="F1476" s="13">
        <v>26</v>
      </c>
      <c r="G1476" s="12" t="s">
        <v>21</v>
      </c>
    </row>
    <row r="1477" spans="3:7" ht="15" thickBot="1" x14ac:dyDescent="0.35">
      <c r="C1477" s="10">
        <v>43108</v>
      </c>
      <c r="D1477" s="11">
        <v>0.53016203703703701</v>
      </c>
      <c r="E1477" s="12" t="s">
        <v>9</v>
      </c>
      <c r="F1477" s="13">
        <v>26</v>
      </c>
      <c r="G1477" s="12" t="s">
        <v>10</v>
      </c>
    </row>
    <row r="1478" spans="3:7" ht="15" thickBot="1" x14ac:dyDescent="0.35">
      <c r="C1478" s="10">
        <v>43108</v>
      </c>
      <c r="D1478" s="11">
        <v>0.53087962962962965</v>
      </c>
      <c r="E1478" s="12" t="s">
        <v>9</v>
      </c>
      <c r="F1478" s="13">
        <v>37</v>
      </c>
      <c r="G1478" s="12" t="s">
        <v>10</v>
      </c>
    </row>
    <row r="1479" spans="3:7" ht="15" thickBot="1" x14ac:dyDescent="0.35">
      <c r="C1479" s="10">
        <v>43108</v>
      </c>
      <c r="D1479" s="11">
        <v>0.53167824074074077</v>
      </c>
      <c r="E1479" s="12" t="s">
        <v>9</v>
      </c>
      <c r="F1479" s="13">
        <v>50</v>
      </c>
      <c r="G1479" s="12" t="s">
        <v>10</v>
      </c>
    </row>
    <row r="1480" spans="3:7" ht="15" thickBot="1" x14ac:dyDescent="0.35">
      <c r="C1480" s="10">
        <v>43108</v>
      </c>
      <c r="D1480" s="11">
        <v>0.53273148148148153</v>
      </c>
      <c r="E1480" s="12" t="s">
        <v>9</v>
      </c>
      <c r="F1480" s="13">
        <v>22</v>
      </c>
      <c r="G1480" s="12" t="s">
        <v>21</v>
      </c>
    </row>
    <row r="1481" spans="3:7" ht="15" thickBot="1" x14ac:dyDescent="0.35">
      <c r="C1481" s="10">
        <v>43108</v>
      </c>
      <c r="D1481" s="11">
        <v>0.53388888888888886</v>
      </c>
      <c r="E1481" s="12" t="s">
        <v>9</v>
      </c>
      <c r="F1481" s="13">
        <v>21</v>
      </c>
      <c r="G1481" s="12" t="s">
        <v>10</v>
      </c>
    </row>
    <row r="1482" spans="3:7" ht="15" thickBot="1" x14ac:dyDescent="0.35">
      <c r="C1482" s="10">
        <v>43108</v>
      </c>
      <c r="D1482" s="11">
        <v>0.53486111111111112</v>
      </c>
      <c r="E1482" s="12" t="s">
        <v>9</v>
      </c>
      <c r="F1482" s="13">
        <v>36</v>
      </c>
      <c r="G1482" s="12" t="s">
        <v>10</v>
      </c>
    </row>
    <row r="1483" spans="3:7" ht="15" thickBot="1" x14ac:dyDescent="0.35">
      <c r="C1483" s="10">
        <v>43108</v>
      </c>
      <c r="D1483" s="11">
        <v>0.53494212962962961</v>
      </c>
      <c r="E1483" s="12" t="s">
        <v>9</v>
      </c>
      <c r="F1483" s="13">
        <v>44</v>
      </c>
      <c r="G1483" s="12" t="s">
        <v>10</v>
      </c>
    </row>
    <row r="1484" spans="3:7" ht="15" thickBot="1" x14ac:dyDescent="0.35">
      <c r="C1484" s="10">
        <v>43108</v>
      </c>
      <c r="D1484" s="11">
        <v>0.53548611111111111</v>
      </c>
      <c r="E1484" s="12" t="s">
        <v>9</v>
      </c>
      <c r="F1484" s="13">
        <v>33</v>
      </c>
      <c r="G1484" s="12" t="s">
        <v>21</v>
      </c>
    </row>
    <row r="1485" spans="3:7" ht="15" thickBot="1" x14ac:dyDescent="0.35">
      <c r="C1485" s="10">
        <v>43108</v>
      </c>
      <c r="D1485" s="11">
        <v>0.53659722222222228</v>
      </c>
      <c r="E1485" s="12" t="s">
        <v>9</v>
      </c>
      <c r="F1485" s="13">
        <v>28</v>
      </c>
      <c r="G1485" s="12" t="s">
        <v>10</v>
      </c>
    </row>
    <row r="1486" spans="3:7" ht="15" thickBot="1" x14ac:dyDescent="0.35">
      <c r="C1486" s="10">
        <v>43108</v>
      </c>
      <c r="D1486" s="11">
        <v>0.54140046296296296</v>
      </c>
      <c r="E1486" s="12" t="s">
        <v>9</v>
      </c>
      <c r="F1486" s="13">
        <v>36</v>
      </c>
      <c r="G1486" s="12" t="s">
        <v>10</v>
      </c>
    </row>
    <row r="1487" spans="3:7" ht="15" thickBot="1" x14ac:dyDescent="0.35">
      <c r="C1487" s="10">
        <v>43108</v>
      </c>
      <c r="D1487" s="11">
        <v>0.55184027777777778</v>
      </c>
      <c r="E1487" s="12" t="s">
        <v>9</v>
      </c>
      <c r="F1487" s="13">
        <v>44</v>
      </c>
      <c r="G1487" s="12" t="s">
        <v>10</v>
      </c>
    </row>
    <row r="1488" spans="3:7" ht="15" thickBot="1" x14ac:dyDescent="0.35">
      <c r="C1488" s="10">
        <v>43108</v>
      </c>
      <c r="D1488" s="11">
        <v>0.55206018518518518</v>
      </c>
      <c r="E1488" s="12" t="s">
        <v>9</v>
      </c>
      <c r="F1488" s="13">
        <v>26</v>
      </c>
      <c r="G1488" s="12" t="s">
        <v>21</v>
      </c>
    </row>
    <row r="1489" spans="3:7" ht="15" thickBot="1" x14ac:dyDescent="0.35">
      <c r="C1489" s="10">
        <v>43108</v>
      </c>
      <c r="D1489" s="11">
        <v>0.55260416666666667</v>
      </c>
      <c r="E1489" s="12" t="s">
        <v>9</v>
      </c>
      <c r="F1489" s="13">
        <v>52</v>
      </c>
      <c r="G1489" s="12" t="s">
        <v>10</v>
      </c>
    </row>
    <row r="1490" spans="3:7" ht="15" thickBot="1" x14ac:dyDescent="0.35">
      <c r="C1490" s="10">
        <v>43108</v>
      </c>
      <c r="D1490" s="11">
        <v>0.5634837962962963</v>
      </c>
      <c r="E1490" s="12" t="s">
        <v>9</v>
      </c>
      <c r="F1490" s="13">
        <v>32</v>
      </c>
      <c r="G1490" s="12" t="s">
        <v>21</v>
      </c>
    </row>
    <row r="1491" spans="3:7" ht="15" thickBot="1" x14ac:dyDescent="0.35">
      <c r="C1491" s="10">
        <v>43108</v>
      </c>
      <c r="D1491" s="11">
        <v>0.56445601851851845</v>
      </c>
      <c r="E1491" s="12" t="s">
        <v>9</v>
      </c>
      <c r="F1491" s="13">
        <v>18</v>
      </c>
      <c r="G1491" s="12" t="s">
        <v>21</v>
      </c>
    </row>
    <row r="1492" spans="3:7" ht="15" thickBot="1" x14ac:dyDescent="0.35">
      <c r="C1492" s="10">
        <v>43108</v>
      </c>
      <c r="D1492" s="11">
        <v>0.56456018518518525</v>
      </c>
      <c r="E1492" s="12" t="s">
        <v>9</v>
      </c>
      <c r="F1492" s="13">
        <v>23</v>
      </c>
      <c r="G1492" s="12" t="s">
        <v>21</v>
      </c>
    </row>
    <row r="1493" spans="3:7" ht="15" thickBot="1" x14ac:dyDescent="0.35">
      <c r="C1493" s="10">
        <v>43108</v>
      </c>
      <c r="D1493" s="11">
        <v>0.56516203703703705</v>
      </c>
      <c r="E1493" s="12" t="s">
        <v>9</v>
      </c>
      <c r="F1493" s="13">
        <v>27</v>
      </c>
      <c r="G1493" s="12" t="s">
        <v>21</v>
      </c>
    </row>
    <row r="1494" spans="3:7" ht="15" thickBot="1" x14ac:dyDescent="0.35">
      <c r="C1494" s="10">
        <v>43108</v>
      </c>
      <c r="D1494" s="11">
        <v>0.56637731481481479</v>
      </c>
      <c r="E1494" s="12" t="s">
        <v>9</v>
      </c>
      <c r="F1494" s="13">
        <v>28</v>
      </c>
      <c r="G1494" s="12" t="s">
        <v>10</v>
      </c>
    </row>
    <row r="1495" spans="3:7" ht="15" thickBot="1" x14ac:dyDescent="0.35">
      <c r="C1495" s="10">
        <v>43108</v>
      </c>
      <c r="D1495" s="11">
        <v>0.56774305555555549</v>
      </c>
      <c r="E1495" s="12" t="s">
        <v>9</v>
      </c>
      <c r="F1495" s="13">
        <v>28</v>
      </c>
      <c r="G1495" s="12" t="s">
        <v>10</v>
      </c>
    </row>
    <row r="1496" spans="3:7" ht="15" thickBot="1" x14ac:dyDescent="0.35">
      <c r="C1496" s="10">
        <v>43108</v>
      </c>
      <c r="D1496" s="11">
        <v>0.56775462962962964</v>
      </c>
      <c r="E1496" s="12" t="s">
        <v>9</v>
      </c>
      <c r="F1496" s="13">
        <v>30</v>
      </c>
      <c r="G1496" s="12" t="s">
        <v>10</v>
      </c>
    </row>
    <row r="1497" spans="3:7" ht="15" thickBot="1" x14ac:dyDescent="0.35">
      <c r="C1497" s="10">
        <v>43108</v>
      </c>
      <c r="D1497" s="11">
        <v>0.56776620370370368</v>
      </c>
      <c r="E1497" s="12" t="s">
        <v>9</v>
      </c>
      <c r="F1497" s="13">
        <v>39</v>
      </c>
      <c r="G1497" s="12" t="s">
        <v>10</v>
      </c>
    </row>
    <row r="1498" spans="3:7" ht="15" thickBot="1" x14ac:dyDescent="0.35">
      <c r="C1498" s="10">
        <v>43108</v>
      </c>
      <c r="D1498" s="11">
        <v>0.56778935185185186</v>
      </c>
      <c r="E1498" s="12" t="s">
        <v>9</v>
      </c>
      <c r="F1498" s="13">
        <v>38</v>
      </c>
      <c r="G1498" s="12" t="s">
        <v>10</v>
      </c>
    </row>
    <row r="1499" spans="3:7" ht="15" thickBot="1" x14ac:dyDescent="0.35">
      <c r="C1499" s="10">
        <v>43108</v>
      </c>
      <c r="D1499" s="11">
        <v>0.56778935185185186</v>
      </c>
      <c r="E1499" s="12" t="s">
        <v>9</v>
      </c>
      <c r="F1499" s="13">
        <v>33</v>
      </c>
      <c r="G1499" s="12" t="s">
        <v>10</v>
      </c>
    </row>
    <row r="1500" spans="3:7" ht="15" thickBot="1" x14ac:dyDescent="0.35">
      <c r="C1500" s="10">
        <v>43108</v>
      </c>
      <c r="D1500" s="11">
        <v>0.56793981481481481</v>
      </c>
      <c r="E1500" s="12" t="s">
        <v>9</v>
      </c>
      <c r="F1500" s="13">
        <v>35</v>
      </c>
      <c r="G1500" s="12" t="s">
        <v>10</v>
      </c>
    </row>
    <row r="1501" spans="3:7" ht="15" thickBot="1" x14ac:dyDescent="0.35">
      <c r="C1501" s="10">
        <v>43108</v>
      </c>
      <c r="D1501" s="11">
        <v>0.56795138888888885</v>
      </c>
      <c r="E1501" s="12" t="s">
        <v>9</v>
      </c>
      <c r="F1501" s="13">
        <v>32</v>
      </c>
      <c r="G1501" s="12" t="s">
        <v>10</v>
      </c>
    </row>
    <row r="1502" spans="3:7" ht="15" thickBot="1" x14ac:dyDescent="0.35">
      <c r="C1502" s="10">
        <v>43108</v>
      </c>
      <c r="D1502" s="11">
        <v>0.56825231481481475</v>
      </c>
      <c r="E1502" s="12" t="s">
        <v>9</v>
      </c>
      <c r="F1502" s="13">
        <v>35</v>
      </c>
      <c r="G1502" s="12" t="s">
        <v>10</v>
      </c>
    </row>
    <row r="1503" spans="3:7" ht="15" thickBot="1" x14ac:dyDescent="0.35">
      <c r="C1503" s="10">
        <v>43108</v>
      </c>
      <c r="D1503" s="11">
        <v>0.56848379629629631</v>
      </c>
      <c r="E1503" s="12" t="s">
        <v>9</v>
      </c>
      <c r="F1503" s="13">
        <v>33</v>
      </c>
      <c r="G1503" s="12" t="s">
        <v>21</v>
      </c>
    </row>
    <row r="1504" spans="3:7" ht="15" thickBot="1" x14ac:dyDescent="0.35">
      <c r="C1504" s="10">
        <v>43108</v>
      </c>
      <c r="D1504" s="11">
        <v>0.56849537037037035</v>
      </c>
      <c r="E1504" s="12" t="s">
        <v>9</v>
      </c>
      <c r="F1504" s="13">
        <v>28</v>
      </c>
      <c r="G1504" s="12" t="s">
        <v>21</v>
      </c>
    </row>
    <row r="1505" spans="3:7" ht="15" thickBot="1" x14ac:dyDescent="0.35">
      <c r="C1505" s="10">
        <v>43108</v>
      </c>
      <c r="D1505" s="11">
        <v>0.56851851851851853</v>
      </c>
      <c r="E1505" s="12" t="s">
        <v>9</v>
      </c>
      <c r="F1505" s="13">
        <v>27</v>
      </c>
      <c r="G1505" s="12" t="s">
        <v>21</v>
      </c>
    </row>
    <row r="1506" spans="3:7" ht="15" thickBot="1" x14ac:dyDescent="0.35">
      <c r="C1506" s="10">
        <v>43108</v>
      </c>
      <c r="D1506" s="11">
        <v>0.57039351851851849</v>
      </c>
      <c r="E1506" s="12" t="s">
        <v>9</v>
      </c>
      <c r="F1506" s="13">
        <v>35</v>
      </c>
      <c r="G1506" s="12" t="s">
        <v>10</v>
      </c>
    </row>
    <row r="1507" spans="3:7" ht="15" thickBot="1" x14ac:dyDescent="0.35">
      <c r="C1507" s="10">
        <v>43108</v>
      </c>
      <c r="D1507" s="11">
        <v>0.57344907407407408</v>
      </c>
      <c r="E1507" s="12" t="s">
        <v>9</v>
      </c>
      <c r="F1507" s="13">
        <v>17</v>
      </c>
      <c r="G1507" s="12" t="s">
        <v>21</v>
      </c>
    </row>
    <row r="1508" spans="3:7" ht="15" thickBot="1" x14ac:dyDescent="0.35">
      <c r="C1508" s="10">
        <v>43108</v>
      </c>
      <c r="D1508" s="11">
        <v>0.57377314814814817</v>
      </c>
      <c r="E1508" s="12" t="s">
        <v>9</v>
      </c>
      <c r="F1508" s="13">
        <v>50</v>
      </c>
      <c r="G1508" s="12" t="s">
        <v>21</v>
      </c>
    </row>
    <row r="1509" spans="3:7" ht="15" thickBot="1" x14ac:dyDescent="0.35">
      <c r="C1509" s="10">
        <v>43108</v>
      </c>
      <c r="D1509" s="11">
        <v>0.57484953703703701</v>
      </c>
      <c r="E1509" s="12" t="s">
        <v>9</v>
      </c>
      <c r="F1509" s="13">
        <v>25</v>
      </c>
      <c r="G1509" s="12" t="s">
        <v>21</v>
      </c>
    </row>
    <row r="1510" spans="3:7" ht="15" thickBot="1" x14ac:dyDescent="0.35">
      <c r="C1510" s="10">
        <v>43108</v>
      </c>
      <c r="D1510" s="11">
        <v>0.57818287037037031</v>
      </c>
      <c r="E1510" s="12" t="s">
        <v>9</v>
      </c>
      <c r="F1510" s="13">
        <v>25</v>
      </c>
      <c r="G1510" s="12" t="s">
        <v>21</v>
      </c>
    </row>
    <row r="1511" spans="3:7" ht="15" thickBot="1" x14ac:dyDescent="0.35">
      <c r="C1511" s="10">
        <v>43108</v>
      </c>
      <c r="D1511" s="11">
        <v>0.5783449074074074</v>
      </c>
      <c r="E1511" s="12" t="s">
        <v>9</v>
      </c>
      <c r="F1511" s="13">
        <v>30</v>
      </c>
      <c r="G1511" s="12" t="s">
        <v>21</v>
      </c>
    </row>
    <row r="1512" spans="3:7" ht="15" thickBot="1" x14ac:dyDescent="0.35">
      <c r="C1512" s="10">
        <v>43108</v>
      </c>
      <c r="D1512" s="11">
        <v>0.57846064814814813</v>
      </c>
      <c r="E1512" s="12" t="s">
        <v>9</v>
      </c>
      <c r="F1512" s="13">
        <v>35</v>
      </c>
      <c r="G1512" s="12" t="s">
        <v>10</v>
      </c>
    </row>
    <row r="1513" spans="3:7" ht="15" thickBot="1" x14ac:dyDescent="0.35">
      <c r="C1513" s="10">
        <v>43108</v>
      </c>
      <c r="D1513" s="11">
        <v>0.58739583333333334</v>
      </c>
      <c r="E1513" s="12" t="s">
        <v>9</v>
      </c>
      <c r="F1513" s="13">
        <v>16</v>
      </c>
      <c r="G1513" s="12" t="s">
        <v>10</v>
      </c>
    </row>
    <row r="1514" spans="3:7" ht="15" thickBot="1" x14ac:dyDescent="0.35">
      <c r="C1514" s="10">
        <v>43108</v>
      </c>
      <c r="D1514" s="11">
        <v>0.58784722222222219</v>
      </c>
      <c r="E1514" s="12" t="s">
        <v>9</v>
      </c>
      <c r="F1514" s="13">
        <v>52</v>
      </c>
      <c r="G1514" s="12" t="s">
        <v>10</v>
      </c>
    </row>
    <row r="1515" spans="3:7" ht="15" thickBot="1" x14ac:dyDescent="0.35">
      <c r="C1515" s="10">
        <v>43108</v>
      </c>
      <c r="D1515" s="11">
        <v>0.58886574074074072</v>
      </c>
      <c r="E1515" s="12" t="s">
        <v>9</v>
      </c>
      <c r="F1515" s="13">
        <v>40</v>
      </c>
      <c r="G1515" s="12" t="s">
        <v>21</v>
      </c>
    </row>
    <row r="1516" spans="3:7" ht="15" thickBot="1" x14ac:dyDescent="0.35">
      <c r="C1516" s="10">
        <v>43108</v>
      </c>
      <c r="D1516" s="11">
        <v>0.58983796296296298</v>
      </c>
      <c r="E1516" s="12" t="s">
        <v>9</v>
      </c>
      <c r="F1516" s="13">
        <v>50</v>
      </c>
      <c r="G1516" s="12" t="s">
        <v>21</v>
      </c>
    </row>
    <row r="1517" spans="3:7" ht="15" thickBot="1" x14ac:dyDescent="0.35">
      <c r="C1517" s="10">
        <v>43108</v>
      </c>
      <c r="D1517" s="11">
        <v>0.5899537037037037</v>
      </c>
      <c r="E1517" s="12" t="s">
        <v>9</v>
      </c>
      <c r="F1517" s="13">
        <v>23</v>
      </c>
      <c r="G1517" s="12" t="s">
        <v>21</v>
      </c>
    </row>
    <row r="1518" spans="3:7" ht="15" thickBot="1" x14ac:dyDescent="0.35">
      <c r="C1518" s="10">
        <v>43108</v>
      </c>
      <c r="D1518" s="11">
        <v>0.59085648148148151</v>
      </c>
      <c r="E1518" s="12" t="s">
        <v>9</v>
      </c>
      <c r="F1518" s="13">
        <v>26</v>
      </c>
      <c r="G1518" s="12" t="s">
        <v>21</v>
      </c>
    </row>
    <row r="1519" spans="3:7" ht="15" thickBot="1" x14ac:dyDescent="0.35">
      <c r="C1519" s="10">
        <v>43108</v>
      </c>
      <c r="D1519" s="11">
        <v>0.59244212962962961</v>
      </c>
      <c r="E1519" s="12" t="s">
        <v>9</v>
      </c>
      <c r="F1519" s="13">
        <v>44</v>
      </c>
      <c r="G1519" s="12" t="s">
        <v>10</v>
      </c>
    </row>
    <row r="1520" spans="3:7" ht="15" thickBot="1" x14ac:dyDescent="0.35">
      <c r="C1520" s="10">
        <v>43108</v>
      </c>
      <c r="D1520" s="11">
        <v>0.59271990740740743</v>
      </c>
      <c r="E1520" s="12" t="s">
        <v>9</v>
      </c>
      <c r="F1520" s="13">
        <v>23</v>
      </c>
      <c r="G1520" s="12" t="s">
        <v>21</v>
      </c>
    </row>
    <row r="1521" spans="3:7" ht="15" thickBot="1" x14ac:dyDescent="0.35">
      <c r="C1521" s="10">
        <v>43108</v>
      </c>
      <c r="D1521" s="11">
        <v>0.59365740740740736</v>
      </c>
      <c r="E1521" s="12" t="s">
        <v>9</v>
      </c>
      <c r="F1521" s="13">
        <v>41</v>
      </c>
      <c r="G1521" s="12" t="s">
        <v>10</v>
      </c>
    </row>
    <row r="1522" spans="3:7" ht="15" thickBot="1" x14ac:dyDescent="0.35">
      <c r="C1522" s="10">
        <v>43108</v>
      </c>
      <c r="D1522" s="11">
        <v>0.59368055555555554</v>
      </c>
      <c r="E1522" s="12" t="s">
        <v>9</v>
      </c>
      <c r="F1522" s="13">
        <v>37</v>
      </c>
      <c r="G1522" s="12" t="s">
        <v>21</v>
      </c>
    </row>
    <row r="1523" spans="3:7" ht="15" thickBot="1" x14ac:dyDescent="0.35">
      <c r="C1523" s="10">
        <v>43108</v>
      </c>
      <c r="D1523" s="11">
        <v>0.59424768518518511</v>
      </c>
      <c r="E1523" s="12" t="s">
        <v>9</v>
      </c>
      <c r="F1523" s="13">
        <v>20</v>
      </c>
      <c r="G1523" s="12" t="s">
        <v>10</v>
      </c>
    </row>
    <row r="1524" spans="3:7" ht="15" thickBot="1" x14ac:dyDescent="0.35">
      <c r="C1524" s="10">
        <v>43108</v>
      </c>
      <c r="D1524" s="11">
        <v>0.59464120370370377</v>
      </c>
      <c r="E1524" s="12" t="s">
        <v>9</v>
      </c>
      <c r="F1524" s="13">
        <v>36</v>
      </c>
      <c r="G1524" s="12" t="s">
        <v>10</v>
      </c>
    </row>
    <row r="1525" spans="3:7" ht="15" thickBot="1" x14ac:dyDescent="0.35">
      <c r="C1525" s="10">
        <v>43108</v>
      </c>
      <c r="D1525" s="11">
        <v>0.59465277777777781</v>
      </c>
      <c r="E1525" s="12" t="s">
        <v>9</v>
      </c>
      <c r="F1525" s="13">
        <v>26</v>
      </c>
      <c r="G1525" s="12" t="s">
        <v>21</v>
      </c>
    </row>
    <row r="1526" spans="3:7" ht="15" thickBot="1" x14ac:dyDescent="0.35">
      <c r="C1526" s="10">
        <v>43108</v>
      </c>
      <c r="D1526" s="11">
        <v>0.59505787037037039</v>
      </c>
      <c r="E1526" s="12" t="s">
        <v>9</v>
      </c>
      <c r="F1526" s="13">
        <v>23</v>
      </c>
      <c r="G1526" s="12" t="s">
        <v>21</v>
      </c>
    </row>
    <row r="1527" spans="3:7" ht="15" thickBot="1" x14ac:dyDescent="0.35">
      <c r="C1527" s="10">
        <v>43108</v>
      </c>
      <c r="D1527" s="11">
        <v>0.595636574074074</v>
      </c>
      <c r="E1527" s="12" t="s">
        <v>9</v>
      </c>
      <c r="F1527" s="13">
        <v>29</v>
      </c>
      <c r="G1527" s="12" t="s">
        <v>21</v>
      </c>
    </row>
    <row r="1528" spans="3:7" ht="15" thickBot="1" x14ac:dyDescent="0.35">
      <c r="C1528" s="10">
        <v>43108</v>
      </c>
      <c r="D1528" s="11">
        <v>0.59621527777777772</v>
      </c>
      <c r="E1528" s="12" t="s">
        <v>9</v>
      </c>
      <c r="F1528" s="13">
        <v>57</v>
      </c>
      <c r="G1528" s="12" t="s">
        <v>10</v>
      </c>
    </row>
    <row r="1529" spans="3:7" ht="15" thickBot="1" x14ac:dyDescent="0.35">
      <c r="C1529" s="10">
        <v>43108</v>
      </c>
      <c r="D1529" s="11">
        <v>0.59696759259259258</v>
      </c>
      <c r="E1529" s="12" t="s">
        <v>9</v>
      </c>
      <c r="F1529" s="13">
        <v>43</v>
      </c>
      <c r="G1529" s="12" t="s">
        <v>21</v>
      </c>
    </row>
    <row r="1530" spans="3:7" ht="15" thickBot="1" x14ac:dyDescent="0.35">
      <c r="C1530" s="10">
        <v>43108</v>
      </c>
      <c r="D1530" s="11">
        <v>0.59865740740740747</v>
      </c>
      <c r="E1530" s="12" t="s">
        <v>9</v>
      </c>
      <c r="F1530" s="13">
        <v>24</v>
      </c>
      <c r="G1530" s="12" t="s">
        <v>21</v>
      </c>
    </row>
    <row r="1531" spans="3:7" ht="15" thickBot="1" x14ac:dyDescent="0.35">
      <c r="C1531" s="10">
        <v>43108</v>
      </c>
      <c r="D1531" s="11">
        <v>0.60480324074074077</v>
      </c>
      <c r="E1531" s="12" t="s">
        <v>9</v>
      </c>
      <c r="F1531" s="13">
        <v>41</v>
      </c>
      <c r="G1531" s="12" t="s">
        <v>10</v>
      </c>
    </row>
    <row r="1532" spans="3:7" ht="15" thickBot="1" x14ac:dyDescent="0.35">
      <c r="C1532" s="10">
        <v>43108</v>
      </c>
      <c r="D1532" s="11">
        <v>0.60518518518518516</v>
      </c>
      <c r="E1532" s="12" t="s">
        <v>9</v>
      </c>
      <c r="F1532" s="13">
        <v>31</v>
      </c>
      <c r="G1532" s="12" t="s">
        <v>21</v>
      </c>
    </row>
    <row r="1533" spans="3:7" ht="15" thickBot="1" x14ac:dyDescent="0.35">
      <c r="C1533" s="10">
        <v>43108</v>
      </c>
      <c r="D1533" s="11">
        <v>0.60521990740740739</v>
      </c>
      <c r="E1533" s="12" t="s">
        <v>9</v>
      </c>
      <c r="F1533" s="13">
        <v>32</v>
      </c>
      <c r="G1533" s="12" t="s">
        <v>10</v>
      </c>
    </row>
    <row r="1534" spans="3:7" ht="15" thickBot="1" x14ac:dyDescent="0.35">
      <c r="C1534" s="10">
        <v>43108</v>
      </c>
      <c r="D1534" s="11">
        <v>0.60585648148148141</v>
      </c>
      <c r="E1534" s="12" t="s">
        <v>9</v>
      </c>
      <c r="F1534" s="13">
        <v>31</v>
      </c>
      <c r="G1534" s="12" t="s">
        <v>21</v>
      </c>
    </row>
    <row r="1535" spans="3:7" ht="15" thickBot="1" x14ac:dyDescent="0.35">
      <c r="C1535" s="10">
        <v>43108</v>
      </c>
      <c r="D1535" s="11">
        <v>0.60684027777777783</v>
      </c>
      <c r="E1535" s="12" t="s">
        <v>9</v>
      </c>
      <c r="F1535" s="13">
        <v>24</v>
      </c>
      <c r="G1535" s="12" t="s">
        <v>21</v>
      </c>
    </row>
    <row r="1536" spans="3:7" ht="15" thickBot="1" x14ac:dyDescent="0.35">
      <c r="C1536" s="10">
        <v>43108</v>
      </c>
      <c r="D1536" s="11">
        <v>0.60878472222222224</v>
      </c>
      <c r="E1536" s="12" t="s">
        <v>9</v>
      </c>
      <c r="F1536" s="13">
        <v>23</v>
      </c>
      <c r="G1536" s="12" t="s">
        <v>21</v>
      </c>
    </row>
    <row r="1537" spans="3:7" ht="15" thickBot="1" x14ac:dyDescent="0.35">
      <c r="C1537" s="10">
        <v>43108</v>
      </c>
      <c r="D1537" s="11">
        <v>0.60943287037037031</v>
      </c>
      <c r="E1537" s="12" t="s">
        <v>9</v>
      </c>
      <c r="F1537" s="13">
        <v>26</v>
      </c>
      <c r="G1537" s="12" t="s">
        <v>21</v>
      </c>
    </row>
    <row r="1538" spans="3:7" ht="15" thickBot="1" x14ac:dyDescent="0.35">
      <c r="C1538" s="10">
        <v>43108</v>
      </c>
      <c r="D1538" s="11">
        <v>0.61189814814814814</v>
      </c>
      <c r="E1538" s="12" t="s">
        <v>9</v>
      </c>
      <c r="F1538" s="13">
        <v>28</v>
      </c>
      <c r="G1538" s="12" t="s">
        <v>10</v>
      </c>
    </row>
    <row r="1539" spans="3:7" ht="15" thickBot="1" x14ac:dyDescent="0.35">
      <c r="C1539" s="10">
        <v>43108</v>
      </c>
      <c r="D1539" s="11">
        <v>0.61567129629629636</v>
      </c>
      <c r="E1539" s="12" t="s">
        <v>9</v>
      </c>
      <c r="F1539" s="13">
        <v>25</v>
      </c>
      <c r="G1539" s="12" t="s">
        <v>21</v>
      </c>
    </row>
    <row r="1540" spans="3:7" ht="15" thickBot="1" x14ac:dyDescent="0.35">
      <c r="C1540" s="10">
        <v>43108</v>
      </c>
      <c r="D1540" s="11">
        <v>0.61841435185185178</v>
      </c>
      <c r="E1540" s="12" t="s">
        <v>9</v>
      </c>
      <c r="F1540" s="13">
        <v>31</v>
      </c>
      <c r="G1540" s="12" t="s">
        <v>21</v>
      </c>
    </row>
    <row r="1541" spans="3:7" ht="15" thickBot="1" x14ac:dyDescent="0.35">
      <c r="C1541" s="10">
        <v>43108</v>
      </c>
      <c r="D1541" s="11">
        <v>0.61925925925925929</v>
      </c>
      <c r="E1541" s="12" t="s">
        <v>9</v>
      </c>
      <c r="F1541" s="13">
        <v>40</v>
      </c>
      <c r="G1541" s="12" t="s">
        <v>21</v>
      </c>
    </row>
    <row r="1542" spans="3:7" ht="15" thickBot="1" x14ac:dyDescent="0.35">
      <c r="C1542" s="10">
        <v>43108</v>
      </c>
      <c r="D1542" s="11">
        <v>0.62195601851851856</v>
      </c>
      <c r="E1542" s="12" t="s">
        <v>9</v>
      </c>
      <c r="F1542" s="13">
        <v>54</v>
      </c>
      <c r="G1542" s="12" t="s">
        <v>10</v>
      </c>
    </row>
    <row r="1543" spans="3:7" ht="15" thickBot="1" x14ac:dyDescent="0.35">
      <c r="C1543" s="10">
        <v>43108</v>
      </c>
      <c r="D1543" s="11">
        <v>0.62321759259259257</v>
      </c>
      <c r="E1543" s="12" t="s">
        <v>9</v>
      </c>
      <c r="F1543" s="13">
        <v>24</v>
      </c>
      <c r="G1543" s="12" t="s">
        <v>10</v>
      </c>
    </row>
    <row r="1544" spans="3:7" ht="15" thickBot="1" x14ac:dyDescent="0.35">
      <c r="C1544" s="10">
        <v>43108</v>
      </c>
      <c r="D1544" s="11">
        <v>0.62373842592592588</v>
      </c>
      <c r="E1544" s="12" t="s">
        <v>9</v>
      </c>
      <c r="F1544" s="13">
        <v>30</v>
      </c>
      <c r="G1544" s="12" t="s">
        <v>21</v>
      </c>
    </row>
    <row r="1545" spans="3:7" ht="15" thickBot="1" x14ac:dyDescent="0.35">
      <c r="C1545" s="10">
        <v>43108</v>
      </c>
      <c r="D1545" s="11">
        <v>0.6247800925925926</v>
      </c>
      <c r="E1545" s="12" t="s">
        <v>9</v>
      </c>
      <c r="F1545" s="13">
        <v>40</v>
      </c>
      <c r="G1545" s="12" t="s">
        <v>10</v>
      </c>
    </row>
    <row r="1546" spans="3:7" ht="15" thickBot="1" x14ac:dyDescent="0.35">
      <c r="C1546" s="10">
        <v>43108</v>
      </c>
      <c r="D1546" s="11">
        <v>0.62523148148148155</v>
      </c>
      <c r="E1546" s="12" t="s">
        <v>9</v>
      </c>
      <c r="F1546" s="13">
        <v>58</v>
      </c>
      <c r="G1546" s="12" t="s">
        <v>21</v>
      </c>
    </row>
    <row r="1547" spans="3:7" ht="15" thickBot="1" x14ac:dyDescent="0.35">
      <c r="C1547" s="10">
        <v>43108</v>
      </c>
      <c r="D1547" s="11">
        <v>0.6256828703703704</v>
      </c>
      <c r="E1547" s="12" t="s">
        <v>9</v>
      </c>
      <c r="F1547" s="13">
        <v>25</v>
      </c>
      <c r="G1547" s="12" t="s">
        <v>21</v>
      </c>
    </row>
    <row r="1548" spans="3:7" ht="15" thickBot="1" x14ac:dyDescent="0.35">
      <c r="C1548" s="10">
        <v>43108</v>
      </c>
      <c r="D1548" s="11">
        <v>0.62618055555555563</v>
      </c>
      <c r="E1548" s="12" t="s">
        <v>9</v>
      </c>
      <c r="F1548" s="13">
        <v>45</v>
      </c>
      <c r="G1548" s="12" t="s">
        <v>10</v>
      </c>
    </row>
    <row r="1549" spans="3:7" ht="15" thickBot="1" x14ac:dyDescent="0.35">
      <c r="C1549" s="10">
        <v>43108</v>
      </c>
      <c r="D1549" s="11">
        <v>0.62790509259259253</v>
      </c>
      <c r="E1549" s="12" t="s">
        <v>9</v>
      </c>
      <c r="F1549" s="13">
        <v>70</v>
      </c>
      <c r="G1549" s="12" t="s">
        <v>10</v>
      </c>
    </row>
    <row r="1550" spans="3:7" ht="15" thickBot="1" x14ac:dyDescent="0.35">
      <c r="C1550" s="10">
        <v>43108</v>
      </c>
      <c r="D1550" s="11">
        <v>0.62847222222222221</v>
      </c>
      <c r="E1550" s="12" t="s">
        <v>9</v>
      </c>
      <c r="F1550" s="13">
        <v>46</v>
      </c>
      <c r="G1550" s="12" t="s">
        <v>21</v>
      </c>
    </row>
    <row r="1551" spans="3:7" ht="15" thickBot="1" x14ac:dyDescent="0.35">
      <c r="C1551" s="10">
        <v>43108</v>
      </c>
      <c r="D1551" s="11">
        <v>0.62868055555555558</v>
      </c>
      <c r="E1551" s="12" t="s">
        <v>9</v>
      </c>
      <c r="F1551" s="13">
        <v>54</v>
      </c>
      <c r="G1551" s="12" t="s">
        <v>10</v>
      </c>
    </row>
    <row r="1552" spans="3:7" ht="15" thickBot="1" x14ac:dyDescent="0.35">
      <c r="C1552" s="10">
        <v>43108</v>
      </c>
      <c r="D1552" s="11">
        <v>0.63067129629629626</v>
      </c>
      <c r="E1552" s="12" t="s">
        <v>9</v>
      </c>
      <c r="F1552" s="13">
        <v>42</v>
      </c>
      <c r="G1552" s="12" t="s">
        <v>21</v>
      </c>
    </row>
    <row r="1553" spans="3:7" ht="15" thickBot="1" x14ac:dyDescent="0.35">
      <c r="C1553" s="10">
        <v>43108</v>
      </c>
      <c r="D1553" s="11">
        <v>0.63591435185185186</v>
      </c>
      <c r="E1553" s="12" t="s">
        <v>9</v>
      </c>
      <c r="F1553" s="13">
        <v>28</v>
      </c>
      <c r="G1553" s="12" t="s">
        <v>21</v>
      </c>
    </row>
    <row r="1554" spans="3:7" ht="15" thickBot="1" x14ac:dyDescent="0.35">
      <c r="C1554" s="10">
        <v>43108</v>
      </c>
      <c r="D1554" s="11">
        <v>0.63658564814814811</v>
      </c>
      <c r="E1554" s="12" t="s">
        <v>9</v>
      </c>
      <c r="F1554" s="13">
        <v>32</v>
      </c>
      <c r="G1554" s="12" t="s">
        <v>21</v>
      </c>
    </row>
    <row r="1555" spans="3:7" ht="15" thickBot="1" x14ac:dyDescent="0.35">
      <c r="C1555" s="10">
        <v>43108</v>
      </c>
      <c r="D1555" s="11">
        <v>0.63733796296296297</v>
      </c>
      <c r="E1555" s="12" t="s">
        <v>9</v>
      </c>
      <c r="F1555" s="13">
        <v>25</v>
      </c>
      <c r="G1555" s="12" t="s">
        <v>21</v>
      </c>
    </row>
    <row r="1556" spans="3:7" ht="15" thickBot="1" x14ac:dyDescent="0.35">
      <c r="C1556" s="10">
        <v>43108</v>
      </c>
      <c r="D1556" s="11">
        <v>0.63821759259259259</v>
      </c>
      <c r="E1556" s="12" t="s">
        <v>9</v>
      </c>
      <c r="F1556" s="13">
        <v>44</v>
      </c>
      <c r="G1556" s="12" t="s">
        <v>10</v>
      </c>
    </row>
    <row r="1557" spans="3:7" ht="15" thickBot="1" x14ac:dyDescent="0.35">
      <c r="C1557" s="10">
        <v>43108</v>
      </c>
      <c r="D1557" s="11">
        <v>0.63836805555555554</v>
      </c>
      <c r="E1557" s="12" t="s">
        <v>9</v>
      </c>
      <c r="F1557" s="13">
        <v>35</v>
      </c>
      <c r="G1557" s="12" t="s">
        <v>21</v>
      </c>
    </row>
    <row r="1558" spans="3:7" ht="15" thickBot="1" x14ac:dyDescent="0.35">
      <c r="C1558" s="10">
        <v>43108</v>
      </c>
      <c r="D1558" s="11">
        <v>0.63959490740740743</v>
      </c>
      <c r="E1558" s="12" t="s">
        <v>9</v>
      </c>
      <c r="F1558" s="13">
        <v>36</v>
      </c>
      <c r="G1558" s="12" t="s">
        <v>21</v>
      </c>
    </row>
    <row r="1559" spans="3:7" ht="15" thickBot="1" x14ac:dyDescent="0.35">
      <c r="C1559" s="10">
        <v>43108</v>
      </c>
      <c r="D1559" s="11">
        <v>0.63974537037037038</v>
      </c>
      <c r="E1559" s="12" t="s">
        <v>9</v>
      </c>
      <c r="F1559" s="13">
        <v>35</v>
      </c>
      <c r="G1559" s="12" t="s">
        <v>21</v>
      </c>
    </row>
    <row r="1560" spans="3:7" ht="15" thickBot="1" x14ac:dyDescent="0.35">
      <c r="C1560" s="10">
        <v>43108</v>
      </c>
      <c r="D1560" s="11">
        <v>0.64071759259259264</v>
      </c>
      <c r="E1560" s="12" t="s">
        <v>9</v>
      </c>
      <c r="F1560" s="13">
        <v>38</v>
      </c>
      <c r="G1560" s="12" t="s">
        <v>10</v>
      </c>
    </row>
    <row r="1561" spans="3:7" ht="15" thickBot="1" x14ac:dyDescent="0.35">
      <c r="C1561" s="10">
        <v>43108</v>
      </c>
      <c r="D1561" s="11">
        <v>0.64356481481481487</v>
      </c>
      <c r="E1561" s="12" t="s">
        <v>9</v>
      </c>
      <c r="F1561" s="13">
        <v>47</v>
      </c>
      <c r="G1561" s="12" t="s">
        <v>10</v>
      </c>
    </row>
    <row r="1562" spans="3:7" ht="15" thickBot="1" x14ac:dyDescent="0.35">
      <c r="C1562" s="10">
        <v>43108</v>
      </c>
      <c r="D1562" s="11">
        <v>0.64453703703703702</v>
      </c>
      <c r="E1562" s="12" t="s">
        <v>9</v>
      </c>
      <c r="F1562" s="13">
        <v>31</v>
      </c>
      <c r="G1562" s="12" t="s">
        <v>10</v>
      </c>
    </row>
    <row r="1563" spans="3:7" ht="15" thickBot="1" x14ac:dyDescent="0.35">
      <c r="C1563" s="10">
        <v>43108</v>
      </c>
      <c r="D1563" s="11">
        <v>0.64546296296296302</v>
      </c>
      <c r="E1563" s="12" t="s">
        <v>9</v>
      </c>
      <c r="F1563" s="13">
        <v>28</v>
      </c>
      <c r="G1563" s="12" t="s">
        <v>21</v>
      </c>
    </row>
    <row r="1564" spans="3:7" ht="15" thickBot="1" x14ac:dyDescent="0.35">
      <c r="C1564" s="10">
        <v>43108</v>
      </c>
      <c r="D1564" s="11">
        <v>0.64709490740740738</v>
      </c>
      <c r="E1564" s="12" t="s">
        <v>9</v>
      </c>
      <c r="F1564" s="13">
        <v>23</v>
      </c>
      <c r="G1564" s="12" t="s">
        <v>21</v>
      </c>
    </row>
    <row r="1565" spans="3:7" ht="15" thickBot="1" x14ac:dyDescent="0.35">
      <c r="C1565" s="10">
        <v>43108</v>
      </c>
      <c r="D1565" s="11">
        <v>0.6474537037037037</v>
      </c>
      <c r="E1565" s="12" t="s">
        <v>9</v>
      </c>
      <c r="F1565" s="13">
        <v>32</v>
      </c>
      <c r="G1565" s="12" t="s">
        <v>21</v>
      </c>
    </row>
    <row r="1566" spans="3:7" ht="15" thickBot="1" x14ac:dyDescent="0.35">
      <c r="C1566" s="10">
        <v>43108</v>
      </c>
      <c r="D1566" s="11">
        <v>0.64749999999999996</v>
      </c>
      <c r="E1566" s="12" t="s">
        <v>9</v>
      </c>
      <c r="F1566" s="13">
        <v>26</v>
      </c>
      <c r="G1566" s="12" t="s">
        <v>10</v>
      </c>
    </row>
    <row r="1567" spans="3:7" ht="15" thickBot="1" x14ac:dyDescent="0.35">
      <c r="C1567" s="10">
        <v>43108</v>
      </c>
      <c r="D1567" s="11">
        <v>0.64773148148148152</v>
      </c>
      <c r="E1567" s="12" t="s">
        <v>9</v>
      </c>
      <c r="F1567" s="13">
        <v>26</v>
      </c>
      <c r="G1567" s="12" t="s">
        <v>21</v>
      </c>
    </row>
    <row r="1568" spans="3:7" ht="15" thickBot="1" x14ac:dyDescent="0.35">
      <c r="C1568" s="10">
        <v>43108</v>
      </c>
      <c r="D1568" s="11">
        <v>0.64782407407407405</v>
      </c>
      <c r="E1568" s="12" t="s">
        <v>9</v>
      </c>
      <c r="F1568" s="13">
        <v>45</v>
      </c>
      <c r="G1568" s="12" t="s">
        <v>10</v>
      </c>
    </row>
    <row r="1569" spans="3:7" ht="15" thickBot="1" x14ac:dyDescent="0.35">
      <c r="C1569" s="10">
        <v>43108</v>
      </c>
      <c r="D1569" s="11">
        <v>0.64864583333333337</v>
      </c>
      <c r="E1569" s="12" t="s">
        <v>9</v>
      </c>
      <c r="F1569" s="13">
        <v>42</v>
      </c>
      <c r="G1569" s="12" t="s">
        <v>21</v>
      </c>
    </row>
    <row r="1570" spans="3:7" ht="15" thickBot="1" x14ac:dyDescent="0.35">
      <c r="C1570" s="10">
        <v>43108</v>
      </c>
      <c r="D1570" s="11">
        <v>0.64877314814814813</v>
      </c>
      <c r="E1570" s="12" t="s">
        <v>9</v>
      </c>
      <c r="F1570" s="13">
        <v>22</v>
      </c>
      <c r="G1570" s="12" t="s">
        <v>21</v>
      </c>
    </row>
    <row r="1571" spans="3:7" ht="15" thickBot="1" x14ac:dyDescent="0.35">
      <c r="C1571" s="10">
        <v>43108</v>
      </c>
      <c r="D1571" s="11">
        <v>0.64974537037037039</v>
      </c>
      <c r="E1571" s="12" t="s">
        <v>9</v>
      </c>
      <c r="F1571" s="13">
        <v>42</v>
      </c>
      <c r="G1571" s="12" t="s">
        <v>21</v>
      </c>
    </row>
    <row r="1572" spans="3:7" ht="15" thickBot="1" x14ac:dyDescent="0.35">
      <c r="C1572" s="10">
        <v>43108</v>
      </c>
      <c r="D1572" s="11">
        <v>0.65004629629629629</v>
      </c>
      <c r="E1572" s="12" t="s">
        <v>9</v>
      </c>
      <c r="F1572" s="13">
        <v>22</v>
      </c>
      <c r="G1572" s="12" t="s">
        <v>21</v>
      </c>
    </row>
    <row r="1573" spans="3:7" ht="15" thickBot="1" x14ac:dyDescent="0.35">
      <c r="C1573" s="10">
        <v>43108</v>
      </c>
      <c r="D1573" s="11">
        <v>0.65100694444444451</v>
      </c>
      <c r="E1573" s="12" t="s">
        <v>9</v>
      </c>
      <c r="F1573" s="13">
        <v>46</v>
      </c>
      <c r="G1573" s="12" t="s">
        <v>10</v>
      </c>
    </row>
    <row r="1574" spans="3:7" ht="15" thickBot="1" x14ac:dyDescent="0.35">
      <c r="C1574" s="10">
        <v>43108</v>
      </c>
      <c r="D1574" s="11">
        <v>0.65178240740740734</v>
      </c>
      <c r="E1574" s="12" t="s">
        <v>9</v>
      </c>
      <c r="F1574" s="13">
        <v>32</v>
      </c>
      <c r="G1574" s="12" t="s">
        <v>21</v>
      </c>
    </row>
    <row r="1575" spans="3:7" ht="15" thickBot="1" x14ac:dyDescent="0.35">
      <c r="C1575" s="10">
        <v>43108</v>
      </c>
      <c r="D1575" s="11">
        <v>0.65181712962962968</v>
      </c>
      <c r="E1575" s="12" t="s">
        <v>9</v>
      </c>
      <c r="F1575" s="13">
        <v>54</v>
      </c>
      <c r="G1575" s="12" t="s">
        <v>10</v>
      </c>
    </row>
    <row r="1576" spans="3:7" ht="15" thickBot="1" x14ac:dyDescent="0.35">
      <c r="C1576" s="10">
        <v>43108</v>
      </c>
      <c r="D1576" s="11">
        <v>0.65206018518518516</v>
      </c>
      <c r="E1576" s="12" t="s">
        <v>9</v>
      </c>
      <c r="F1576" s="13">
        <v>22</v>
      </c>
      <c r="G1576" s="12" t="s">
        <v>21</v>
      </c>
    </row>
    <row r="1577" spans="3:7" ht="15" thickBot="1" x14ac:dyDescent="0.35">
      <c r="C1577" s="10">
        <v>43108</v>
      </c>
      <c r="D1577" s="11">
        <v>0.6525347222222222</v>
      </c>
      <c r="E1577" s="12" t="s">
        <v>9</v>
      </c>
      <c r="F1577" s="13">
        <v>38</v>
      </c>
      <c r="G1577" s="12" t="s">
        <v>10</v>
      </c>
    </row>
    <row r="1578" spans="3:7" ht="15" thickBot="1" x14ac:dyDescent="0.35">
      <c r="C1578" s="10">
        <v>43108</v>
      </c>
      <c r="D1578" s="11">
        <v>0.65515046296296298</v>
      </c>
      <c r="E1578" s="12" t="s">
        <v>9</v>
      </c>
      <c r="F1578" s="13">
        <v>42</v>
      </c>
      <c r="G1578" s="12" t="s">
        <v>10</v>
      </c>
    </row>
    <row r="1579" spans="3:7" ht="15" thickBot="1" x14ac:dyDescent="0.35">
      <c r="C1579" s="10">
        <v>43108</v>
      </c>
      <c r="D1579" s="11">
        <v>0.65611111111111109</v>
      </c>
      <c r="E1579" s="12" t="s">
        <v>9</v>
      </c>
      <c r="F1579" s="13">
        <v>46</v>
      </c>
      <c r="G1579" s="12" t="s">
        <v>21</v>
      </c>
    </row>
    <row r="1580" spans="3:7" ht="15" thickBot="1" x14ac:dyDescent="0.35">
      <c r="C1580" s="10">
        <v>43108</v>
      </c>
      <c r="D1580" s="11">
        <v>0.65628472222222223</v>
      </c>
      <c r="E1580" s="12" t="s">
        <v>9</v>
      </c>
      <c r="F1580" s="13">
        <v>31</v>
      </c>
      <c r="G1580" s="12" t="s">
        <v>10</v>
      </c>
    </row>
    <row r="1581" spans="3:7" ht="15" thickBot="1" x14ac:dyDescent="0.35">
      <c r="C1581" s="10">
        <v>43108</v>
      </c>
      <c r="D1581" s="11">
        <v>0.65659722222222217</v>
      </c>
      <c r="E1581" s="12" t="s">
        <v>9</v>
      </c>
      <c r="F1581" s="13">
        <v>30</v>
      </c>
      <c r="G1581" s="12" t="s">
        <v>10</v>
      </c>
    </row>
    <row r="1582" spans="3:7" ht="15" thickBot="1" x14ac:dyDescent="0.35">
      <c r="C1582" s="10">
        <v>43108</v>
      </c>
      <c r="D1582" s="11">
        <v>0.65662037037037035</v>
      </c>
      <c r="E1582" s="12" t="s">
        <v>9</v>
      </c>
      <c r="F1582" s="13">
        <v>33</v>
      </c>
      <c r="G1582" s="12" t="s">
        <v>21</v>
      </c>
    </row>
    <row r="1583" spans="3:7" ht="15" thickBot="1" x14ac:dyDescent="0.35">
      <c r="C1583" s="10">
        <v>43108</v>
      </c>
      <c r="D1583" s="11">
        <v>0.6567708333333333</v>
      </c>
      <c r="E1583" s="12" t="s">
        <v>9</v>
      </c>
      <c r="F1583" s="13">
        <v>34</v>
      </c>
      <c r="G1583" s="12" t="s">
        <v>10</v>
      </c>
    </row>
    <row r="1584" spans="3:7" ht="15" thickBot="1" x14ac:dyDescent="0.35">
      <c r="C1584" s="10">
        <v>43108</v>
      </c>
      <c r="D1584" s="11">
        <v>0.65767361111111111</v>
      </c>
      <c r="E1584" s="12" t="s">
        <v>9</v>
      </c>
      <c r="F1584" s="13">
        <v>37</v>
      </c>
      <c r="G1584" s="12" t="s">
        <v>10</v>
      </c>
    </row>
    <row r="1585" spans="3:7" ht="15" thickBot="1" x14ac:dyDescent="0.35">
      <c r="C1585" s="10">
        <v>43108</v>
      </c>
      <c r="D1585" s="11">
        <v>0.65810185185185188</v>
      </c>
      <c r="E1585" s="12" t="s">
        <v>9</v>
      </c>
      <c r="F1585" s="13">
        <v>34</v>
      </c>
      <c r="G1585" s="12" t="s">
        <v>10</v>
      </c>
    </row>
    <row r="1586" spans="3:7" ht="15" thickBot="1" x14ac:dyDescent="0.35">
      <c r="C1586" s="10">
        <v>43108</v>
      </c>
      <c r="D1586" s="11">
        <v>0.65881944444444451</v>
      </c>
      <c r="E1586" s="12" t="s">
        <v>9</v>
      </c>
      <c r="F1586" s="13">
        <v>25</v>
      </c>
      <c r="G1586" s="12" t="s">
        <v>21</v>
      </c>
    </row>
    <row r="1587" spans="3:7" ht="15" thickBot="1" x14ac:dyDescent="0.35">
      <c r="C1587" s="10">
        <v>43108</v>
      </c>
      <c r="D1587" s="11">
        <v>0.66003472222222226</v>
      </c>
      <c r="E1587" s="12" t="s">
        <v>9</v>
      </c>
      <c r="F1587" s="13">
        <v>24</v>
      </c>
      <c r="G1587" s="12" t="s">
        <v>10</v>
      </c>
    </row>
    <row r="1588" spans="3:7" ht="15" thickBot="1" x14ac:dyDescent="0.35">
      <c r="C1588" s="10">
        <v>43108</v>
      </c>
      <c r="D1588" s="11">
        <v>0.66015046296296298</v>
      </c>
      <c r="E1588" s="12" t="s">
        <v>9</v>
      </c>
      <c r="F1588" s="13">
        <v>18</v>
      </c>
      <c r="G1588" s="12" t="s">
        <v>10</v>
      </c>
    </row>
    <row r="1589" spans="3:7" ht="15" thickBot="1" x14ac:dyDescent="0.35">
      <c r="C1589" s="10">
        <v>43108</v>
      </c>
      <c r="D1589" s="11">
        <v>0.66018518518518521</v>
      </c>
      <c r="E1589" s="12" t="s">
        <v>9</v>
      </c>
      <c r="F1589" s="13">
        <v>32</v>
      </c>
      <c r="G1589" s="12" t="s">
        <v>21</v>
      </c>
    </row>
    <row r="1590" spans="3:7" ht="15" thickBot="1" x14ac:dyDescent="0.35">
      <c r="C1590" s="10">
        <v>43108</v>
      </c>
      <c r="D1590" s="11">
        <v>0.66070601851851851</v>
      </c>
      <c r="E1590" s="12" t="s">
        <v>9</v>
      </c>
      <c r="F1590" s="13">
        <v>27</v>
      </c>
      <c r="G1590" s="12" t="s">
        <v>21</v>
      </c>
    </row>
    <row r="1591" spans="3:7" ht="15" thickBot="1" x14ac:dyDescent="0.35">
      <c r="C1591" s="10">
        <v>43108</v>
      </c>
      <c r="D1591" s="11">
        <v>0.66152777777777783</v>
      </c>
      <c r="E1591" s="12" t="s">
        <v>9</v>
      </c>
      <c r="F1591" s="13">
        <v>24</v>
      </c>
      <c r="G1591" s="12" t="s">
        <v>21</v>
      </c>
    </row>
    <row r="1592" spans="3:7" ht="15" thickBot="1" x14ac:dyDescent="0.35">
      <c r="C1592" s="10">
        <v>43108</v>
      </c>
      <c r="D1592" s="11">
        <v>0.66207175925925921</v>
      </c>
      <c r="E1592" s="12" t="s">
        <v>9</v>
      </c>
      <c r="F1592" s="13">
        <v>44</v>
      </c>
      <c r="G1592" s="12" t="s">
        <v>21</v>
      </c>
    </row>
    <row r="1593" spans="3:7" ht="15" thickBot="1" x14ac:dyDescent="0.35">
      <c r="C1593" s="10">
        <v>43108</v>
      </c>
      <c r="D1593" s="11">
        <v>0.6620949074074074</v>
      </c>
      <c r="E1593" s="12" t="s">
        <v>9</v>
      </c>
      <c r="F1593" s="13">
        <v>38</v>
      </c>
      <c r="G1593" s="12" t="s">
        <v>21</v>
      </c>
    </row>
    <row r="1594" spans="3:7" ht="15" thickBot="1" x14ac:dyDescent="0.35">
      <c r="C1594" s="10">
        <v>43108</v>
      </c>
      <c r="D1594" s="11">
        <v>0.66278935185185184</v>
      </c>
      <c r="E1594" s="12" t="s">
        <v>9</v>
      </c>
      <c r="F1594" s="13">
        <v>54</v>
      </c>
      <c r="G1594" s="12" t="s">
        <v>10</v>
      </c>
    </row>
    <row r="1595" spans="3:7" ht="15" thickBot="1" x14ac:dyDescent="0.35">
      <c r="C1595" s="10">
        <v>43108</v>
      </c>
      <c r="D1595" s="11">
        <v>0.66371527777777783</v>
      </c>
      <c r="E1595" s="12" t="s">
        <v>9</v>
      </c>
      <c r="F1595" s="13">
        <v>48</v>
      </c>
      <c r="G1595" s="12" t="s">
        <v>10</v>
      </c>
    </row>
    <row r="1596" spans="3:7" ht="15" thickBot="1" x14ac:dyDescent="0.35">
      <c r="C1596" s="10">
        <v>43108</v>
      </c>
      <c r="D1596" s="11">
        <v>0.66462962962962957</v>
      </c>
      <c r="E1596" s="12" t="s">
        <v>9</v>
      </c>
      <c r="F1596" s="13">
        <v>38</v>
      </c>
      <c r="G1596" s="12" t="s">
        <v>10</v>
      </c>
    </row>
    <row r="1597" spans="3:7" ht="15" thickBot="1" x14ac:dyDescent="0.35">
      <c r="C1597" s="10">
        <v>43108</v>
      </c>
      <c r="D1597" s="11">
        <v>0.66584490740740743</v>
      </c>
      <c r="E1597" s="12" t="s">
        <v>9</v>
      </c>
      <c r="F1597" s="13">
        <v>24</v>
      </c>
      <c r="G1597" s="12" t="s">
        <v>21</v>
      </c>
    </row>
    <row r="1598" spans="3:7" ht="15" thickBot="1" x14ac:dyDescent="0.35">
      <c r="C1598" s="10">
        <v>43108</v>
      </c>
      <c r="D1598" s="11">
        <v>0.66592592592592592</v>
      </c>
      <c r="E1598" s="12" t="s">
        <v>9</v>
      </c>
      <c r="F1598" s="13">
        <v>31</v>
      </c>
      <c r="G1598" s="12" t="s">
        <v>21</v>
      </c>
    </row>
    <row r="1599" spans="3:7" ht="15" thickBot="1" x14ac:dyDescent="0.35">
      <c r="C1599" s="10">
        <v>43108</v>
      </c>
      <c r="D1599" s="11">
        <v>0.66634259259259265</v>
      </c>
      <c r="E1599" s="12" t="s">
        <v>9</v>
      </c>
      <c r="F1599" s="13">
        <v>39</v>
      </c>
      <c r="G1599" s="12" t="s">
        <v>21</v>
      </c>
    </row>
    <row r="1600" spans="3:7" ht="15" thickBot="1" x14ac:dyDescent="0.35">
      <c r="C1600" s="10">
        <v>43108</v>
      </c>
      <c r="D1600" s="11">
        <v>0.666875</v>
      </c>
      <c r="E1600" s="12" t="s">
        <v>9</v>
      </c>
      <c r="F1600" s="13">
        <v>29</v>
      </c>
      <c r="G1600" s="12" t="s">
        <v>21</v>
      </c>
    </row>
    <row r="1601" spans="3:7" ht="15" thickBot="1" x14ac:dyDescent="0.35">
      <c r="C1601" s="10">
        <v>43108</v>
      </c>
      <c r="D1601" s="11">
        <v>0.66718749999999993</v>
      </c>
      <c r="E1601" s="12" t="s">
        <v>9</v>
      </c>
      <c r="F1601" s="13">
        <v>24</v>
      </c>
      <c r="G1601" s="12" t="s">
        <v>21</v>
      </c>
    </row>
    <row r="1602" spans="3:7" ht="15" thickBot="1" x14ac:dyDescent="0.35">
      <c r="C1602" s="10">
        <v>43108</v>
      </c>
      <c r="D1602" s="11">
        <v>0.66726851851851843</v>
      </c>
      <c r="E1602" s="12" t="s">
        <v>9</v>
      </c>
      <c r="F1602" s="13">
        <v>35</v>
      </c>
      <c r="G1602" s="12" t="s">
        <v>10</v>
      </c>
    </row>
    <row r="1603" spans="3:7" ht="15" thickBot="1" x14ac:dyDescent="0.35">
      <c r="C1603" s="10">
        <v>43108</v>
      </c>
      <c r="D1603" s="11">
        <v>0.66746527777777775</v>
      </c>
      <c r="E1603" s="12" t="s">
        <v>9</v>
      </c>
      <c r="F1603" s="13">
        <v>34</v>
      </c>
      <c r="G1603" s="12" t="s">
        <v>21</v>
      </c>
    </row>
    <row r="1604" spans="3:7" ht="15" thickBot="1" x14ac:dyDescent="0.35">
      <c r="C1604" s="10">
        <v>43108</v>
      </c>
      <c r="D1604" s="11">
        <v>0.6677777777777778</v>
      </c>
      <c r="E1604" s="12" t="s">
        <v>9</v>
      </c>
      <c r="F1604" s="13">
        <v>36</v>
      </c>
      <c r="G1604" s="12" t="s">
        <v>21</v>
      </c>
    </row>
    <row r="1605" spans="3:7" ht="15" thickBot="1" x14ac:dyDescent="0.35">
      <c r="C1605" s="10">
        <v>43108</v>
      </c>
      <c r="D1605" s="11">
        <v>0.66792824074074064</v>
      </c>
      <c r="E1605" s="12" t="s">
        <v>9</v>
      </c>
      <c r="F1605" s="13">
        <v>29</v>
      </c>
      <c r="G1605" s="12" t="s">
        <v>10</v>
      </c>
    </row>
    <row r="1606" spans="3:7" ht="15" thickBot="1" x14ac:dyDescent="0.35">
      <c r="C1606" s="10">
        <v>43108</v>
      </c>
      <c r="D1606" s="11">
        <v>0.66825231481481484</v>
      </c>
      <c r="E1606" s="12" t="s">
        <v>9</v>
      </c>
      <c r="F1606" s="13">
        <v>26</v>
      </c>
      <c r="G1606" s="12" t="s">
        <v>21</v>
      </c>
    </row>
    <row r="1607" spans="3:7" ht="15" thickBot="1" x14ac:dyDescent="0.35">
      <c r="C1607" s="10">
        <v>43108</v>
      </c>
      <c r="D1607" s="11">
        <v>0.67065972222222225</v>
      </c>
      <c r="E1607" s="12" t="s">
        <v>9</v>
      </c>
      <c r="F1607" s="13">
        <v>32</v>
      </c>
      <c r="G1607" s="12" t="s">
        <v>10</v>
      </c>
    </row>
    <row r="1608" spans="3:7" ht="15" thickBot="1" x14ac:dyDescent="0.35">
      <c r="C1608" s="10">
        <v>43108</v>
      </c>
      <c r="D1608" s="11">
        <v>0.67215277777777782</v>
      </c>
      <c r="E1608" s="12" t="s">
        <v>9</v>
      </c>
      <c r="F1608" s="13">
        <v>27</v>
      </c>
      <c r="G1608" s="12" t="s">
        <v>21</v>
      </c>
    </row>
    <row r="1609" spans="3:7" ht="15" thickBot="1" x14ac:dyDescent="0.35">
      <c r="C1609" s="10">
        <v>43108</v>
      </c>
      <c r="D1609" s="11">
        <v>0.672337962962963</v>
      </c>
      <c r="E1609" s="12" t="s">
        <v>9</v>
      </c>
      <c r="F1609" s="13">
        <v>45</v>
      </c>
      <c r="G1609" s="12" t="s">
        <v>21</v>
      </c>
    </row>
    <row r="1610" spans="3:7" ht="15" thickBot="1" x14ac:dyDescent="0.35">
      <c r="C1610" s="10">
        <v>43108</v>
      </c>
      <c r="D1610" s="11">
        <v>0.6723958333333333</v>
      </c>
      <c r="E1610" s="12" t="s">
        <v>9</v>
      </c>
      <c r="F1610" s="13">
        <v>36</v>
      </c>
      <c r="G1610" s="12" t="s">
        <v>21</v>
      </c>
    </row>
    <row r="1611" spans="3:7" ht="15" thickBot="1" x14ac:dyDescent="0.35">
      <c r="C1611" s="10">
        <v>43108</v>
      </c>
      <c r="D1611" s="11">
        <v>0.67262731481481486</v>
      </c>
      <c r="E1611" s="12" t="s">
        <v>9</v>
      </c>
      <c r="F1611" s="13">
        <v>40</v>
      </c>
      <c r="G1611" s="12" t="s">
        <v>10</v>
      </c>
    </row>
    <row r="1612" spans="3:7" ht="15" thickBot="1" x14ac:dyDescent="0.35">
      <c r="C1612" s="10">
        <v>43108</v>
      </c>
      <c r="D1612" s="11">
        <v>0.67335648148148142</v>
      </c>
      <c r="E1612" s="12" t="s">
        <v>9</v>
      </c>
      <c r="F1612" s="13">
        <v>29</v>
      </c>
      <c r="G1612" s="12" t="s">
        <v>21</v>
      </c>
    </row>
    <row r="1613" spans="3:7" ht="15" thickBot="1" x14ac:dyDescent="0.35">
      <c r="C1613" s="10">
        <v>43108</v>
      </c>
      <c r="D1613" s="11">
        <v>0.67344907407407406</v>
      </c>
      <c r="E1613" s="12" t="s">
        <v>9</v>
      </c>
      <c r="F1613" s="13">
        <v>34</v>
      </c>
      <c r="G1613" s="12" t="s">
        <v>21</v>
      </c>
    </row>
    <row r="1614" spans="3:7" ht="15" thickBot="1" x14ac:dyDescent="0.35">
      <c r="C1614" s="10">
        <v>43108</v>
      </c>
      <c r="D1614" s="11">
        <v>0.6743055555555556</v>
      </c>
      <c r="E1614" s="12" t="s">
        <v>9</v>
      </c>
      <c r="F1614" s="13">
        <v>25</v>
      </c>
      <c r="G1614" s="12" t="s">
        <v>21</v>
      </c>
    </row>
    <row r="1615" spans="3:7" ht="15" thickBot="1" x14ac:dyDescent="0.35">
      <c r="C1615" s="10">
        <v>43108</v>
      </c>
      <c r="D1615" s="11">
        <v>0.67503472222222216</v>
      </c>
      <c r="E1615" s="12" t="s">
        <v>9</v>
      </c>
      <c r="F1615" s="13">
        <v>36</v>
      </c>
      <c r="G1615" s="12" t="s">
        <v>10</v>
      </c>
    </row>
    <row r="1616" spans="3:7" ht="15" thickBot="1" x14ac:dyDescent="0.35">
      <c r="C1616" s="10">
        <v>43108</v>
      </c>
      <c r="D1616" s="11">
        <v>0.67552083333333324</v>
      </c>
      <c r="E1616" s="12" t="s">
        <v>9</v>
      </c>
      <c r="F1616" s="13">
        <v>48</v>
      </c>
      <c r="G1616" s="12" t="s">
        <v>21</v>
      </c>
    </row>
    <row r="1617" spans="3:7" ht="15" thickBot="1" x14ac:dyDescent="0.35">
      <c r="C1617" s="10">
        <v>43108</v>
      </c>
      <c r="D1617" s="11">
        <v>0.67620370370370375</v>
      </c>
      <c r="E1617" s="12" t="s">
        <v>9</v>
      </c>
      <c r="F1617" s="13">
        <v>55</v>
      </c>
      <c r="G1617" s="12" t="s">
        <v>10</v>
      </c>
    </row>
    <row r="1618" spans="3:7" ht="15" thickBot="1" x14ac:dyDescent="0.35">
      <c r="C1618" s="10">
        <v>43108</v>
      </c>
      <c r="D1618" s="11">
        <v>0.67715277777777771</v>
      </c>
      <c r="E1618" s="12" t="s">
        <v>9</v>
      </c>
      <c r="F1618" s="13">
        <v>37</v>
      </c>
      <c r="G1618" s="12" t="s">
        <v>10</v>
      </c>
    </row>
    <row r="1619" spans="3:7" ht="15" thickBot="1" x14ac:dyDescent="0.35">
      <c r="C1619" s="10">
        <v>43108</v>
      </c>
      <c r="D1619" s="11">
        <v>0.67718750000000005</v>
      </c>
      <c r="E1619" s="12" t="s">
        <v>9</v>
      </c>
      <c r="F1619" s="13">
        <v>34</v>
      </c>
      <c r="G1619" s="12" t="s">
        <v>21</v>
      </c>
    </row>
    <row r="1620" spans="3:7" ht="15" thickBot="1" x14ac:dyDescent="0.35">
      <c r="C1620" s="10">
        <v>43108</v>
      </c>
      <c r="D1620" s="11">
        <v>0.67741898148148139</v>
      </c>
      <c r="E1620" s="12" t="s">
        <v>9</v>
      </c>
      <c r="F1620" s="13">
        <v>42</v>
      </c>
      <c r="G1620" s="12" t="s">
        <v>10</v>
      </c>
    </row>
    <row r="1621" spans="3:7" ht="15" thickBot="1" x14ac:dyDescent="0.35">
      <c r="C1621" s="10">
        <v>43108</v>
      </c>
      <c r="D1621" s="11">
        <v>0.67864583333333339</v>
      </c>
      <c r="E1621" s="12" t="s">
        <v>9</v>
      </c>
      <c r="F1621" s="13">
        <v>40</v>
      </c>
      <c r="G1621" s="12" t="s">
        <v>21</v>
      </c>
    </row>
    <row r="1622" spans="3:7" ht="15" thickBot="1" x14ac:dyDescent="0.35">
      <c r="C1622" s="10">
        <v>43108</v>
      </c>
      <c r="D1622" s="11">
        <v>0.6787037037037037</v>
      </c>
      <c r="E1622" s="12" t="s">
        <v>9</v>
      </c>
      <c r="F1622" s="13">
        <v>41</v>
      </c>
      <c r="G1622" s="12" t="s">
        <v>10</v>
      </c>
    </row>
    <row r="1623" spans="3:7" ht="15" thickBot="1" x14ac:dyDescent="0.35">
      <c r="C1623" s="10">
        <v>43108</v>
      </c>
      <c r="D1623" s="11">
        <v>0.6790046296296296</v>
      </c>
      <c r="E1623" s="12" t="s">
        <v>9</v>
      </c>
      <c r="F1623" s="13">
        <v>35</v>
      </c>
      <c r="G1623" s="12" t="s">
        <v>21</v>
      </c>
    </row>
    <row r="1624" spans="3:7" ht="15" thickBot="1" x14ac:dyDescent="0.35">
      <c r="C1624" s="10">
        <v>43108</v>
      </c>
      <c r="D1624" s="11">
        <v>0.67906250000000001</v>
      </c>
      <c r="E1624" s="12" t="s">
        <v>9</v>
      </c>
      <c r="F1624" s="13">
        <v>28</v>
      </c>
      <c r="G1624" s="12" t="s">
        <v>21</v>
      </c>
    </row>
    <row r="1625" spans="3:7" ht="15" thickBot="1" x14ac:dyDescent="0.35">
      <c r="C1625" s="10">
        <v>43108</v>
      </c>
      <c r="D1625" s="11">
        <v>0.67937499999999995</v>
      </c>
      <c r="E1625" s="12" t="s">
        <v>9</v>
      </c>
      <c r="F1625" s="13">
        <v>28</v>
      </c>
      <c r="G1625" s="12" t="s">
        <v>21</v>
      </c>
    </row>
    <row r="1626" spans="3:7" ht="15" thickBot="1" x14ac:dyDescent="0.35">
      <c r="C1626" s="10">
        <v>43108</v>
      </c>
      <c r="D1626" s="11">
        <v>0.67947916666666675</v>
      </c>
      <c r="E1626" s="12" t="s">
        <v>9</v>
      </c>
      <c r="F1626" s="13">
        <v>22</v>
      </c>
      <c r="G1626" s="12" t="s">
        <v>21</v>
      </c>
    </row>
    <row r="1627" spans="3:7" ht="15" thickBot="1" x14ac:dyDescent="0.35">
      <c r="C1627" s="10">
        <v>43108</v>
      </c>
      <c r="D1627" s="11">
        <v>0.68025462962962957</v>
      </c>
      <c r="E1627" s="12" t="s">
        <v>9</v>
      </c>
      <c r="F1627" s="13">
        <v>34</v>
      </c>
      <c r="G1627" s="12" t="s">
        <v>21</v>
      </c>
    </row>
    <row r="1628" spans="3:7" ht="15" thickBot="1" x14ac:dyDescent="0.35">
      <c r="C1628" s="10">
        <v>43108</v>
      </c>
      <c r="D1628" s="11">
        <v>0.68039351851851848</v>
      </c>
      <c r="E1628" s="12" t="s">
        <v>9</v>
      </c>
      <c r="F1628" s="13">
        <v>41</v>
      </c>
      <c r="G1628" s="12" t="s">
        <v>10</v>
      </c>
    </row>
    <row r="1629" spans="3:7" ht="15" thickBot="1" x14ac:dyDescent="0.35">
      <c r="C1629" s="10">
        <v>43108</v>
      </c>
      <c r="D1629" s="11">
        <v>0.68048611111111112</v>
      </c>
      <c r="E1629" s="12" t="s">
        <v>9</v>
      </c>
      <c r="F1629" s="13">
        <v>48</v>
      </c>
      <c r="G1629" s="12" t="s">
        <v>10</v>
      </c>
    </row>
    <row r="1630" spans="3:7" ht="15" thickBot="1" x14ac:dyDescent="0.35">
      <c r="C1630" s="10">
        <v>43108</v>
      </c>
      <c r="D1630" s="11">
        <v>0.68091435185185178</v>
      </c>
      <c r="E1630" s="12" t="s">
        <v>9</v>
      </c>
      <c r="F1630" s="13">
        <v>34</v>
      </c>
      <c r="G1630" s="12" t="s">
        <v>21</v>
      </c>
    </row>
    <row r="1631" spans="3:7" ht="15" thickBot="1" x14ac:dyDescent="0.35">
      <c r="C1631" s="10">
        <v>43108</v>
      </c>
      <c r="D1631" s="11">
        <v>0.68116898148148142</v>
      </c>
      <c r="E1631" s="12" t="s">
        <v>9</v>
      </c>
      <c r="F1631" s="13">
        <v>39</v>
      </c>
      <c r="G1631" s="12" t="s">
        <v>21</v>
      </c>
    </row>
    <row r="1632" spans="3:7" ht="15" thickBot="1" x14ac:dyDescent="0.35">
      <c r="C1632" s="10">
        <v>43108</v>
      </c>
      <c r="D1632" s="11">
        <v>0.681574074074074</v>
      </c>
      <c r="E1632" s="12" t="s">
        <v>9</v>
      </c>
      <c r="F1632" s="13">
        <v>33</v>
      </c>
      <c r="G1632" s="12" t="s">
        <v>10</v>
      </c>
    </row>
    <row r="1633" spans="3:7" ht="15" thickBot="1" x14ac:dyDescent="0.35">
      <c r="C1633" s="10">
        <v>43108</v>
      </c>
      <c r="D1633" s="11">
        <v>0.68188657407407405</v>
      </c>
      <c r="E1633" s="12" t="s">
        <v>9</v>
      </c>
      <c r="F1633" s="13">
        <v>32</v>
      </c>
      <c r="G1633" s="12" t="s">
        <v>21</v>
      </c>
    </row>
    <row r="1634" spans="3:7" ht="15" thickBot="1" x14ac:dyDescent="0.35">
      <c r="C1634" s="10">
        <v>43108</v>
      </c>
      <c r="D1634" s="11">
        <v>0.6827199074074074</v>
      </c>
      <c r="E1634" s="12" t="s">
        <v>9</v>
      </c>
      <c r="F1634" s="13">
        <v>28</v>
      </c>
      <c r="G1634" s="12" t="s">
        <v>21</v>
      </c>
    </row>
    <row r="1635" spans="3:7" ht="15" thickBot="1" x14ac:dyDescent="0.35">
      <c r="C1635" s="10">
        <v>43108</v>
      </c>
      <c r="D1635" s="11">
        <v>0.68274305555555559</v>
      </c>
      <c r="E1635" s="12" t="s">
        <v>9</v>
      </c>
      <c r="F1635" s="13">
        <v>31</v>
      </c>
      <c r="G1635" s="12" t="s">
        <v>10</v>
      </c>
    </row>
    <row r="1636" spans="3:7" ht="15" thickBot="1" x14ac:dyDescent="0.35">
      <c r="C1636" s="10">
        <v>43108</v>
      </c>
      <c r="D1636" s="11">
        <v>0.68276620370370367</v>
      </c>
      <c r="E1636" s="12" t="s">
        <v>9</v>
      </c>
      <c r="F1636" s="13">
        <v>29</v>
      </c>
      <c r="G1636" s="12" t="s">
        <v>21</v>
      </c>
    </row>
    <row r="1637" spans="3:7" ht="15" thickBot="1" x14ac:dyDescent="0.35">
      <c r="C1637" s="10">
        <v>43108</v>
      </c>
      <c r="D1637" s="11">
        <v>0.68393518518518526</v>
      </c>
      <c r="E1637" s="12" t="s">
        <v>9</v>
      </c>
      <c r="F1637" s="13">
        <v>35</v>
      </c>
      <c r="G1637" s="12" t="s">
        <v>10</v>
      </c>
    </row>
    <row r="1638" spans="3:7" ht="15" thickBot="1" x14ac:dyDescent="0.35">
      <c r="C1638" s="10">
        <v>43108</v>
      </c>
      <c r="D1638" s="11">
        <v>0.68440972222222218</v>
      </c>
      <c r="E1638" s="12" t="s">
        <v>9</v>
      </c>
      <c r="F1638" s="13">
        <v>25</v>
      </c>
      <c r="G1638" s="12" t="s">
        <v>21</v>
      </c>
    </row>
    <row r="1639" spans="3:7" ht="15" thickBot="1" x14ac:dyDescent="0.35">
      <c r="C1639" s="10">
        <v>43108</v>
      </c>
      <c r="D1639" s="11">
        <v>0.68449074074074068</v>
      </c>
      <c r="E1639" s="12" t="s">
        <v>9</v>
      </c>
      <c r="F1639" s="13">
        <v>41</v>
      </c>
      <c r="G1639" s="12" t="s">
        <v>10</v>
      </c>
    </row>
    <row r="1640" spans="3:7" ht="15" thickBot="1" x14ac:dyDescent="0.35">
      <c r="C1640" s="10">
        <v>43108</v>
      </c>
      <c r="D1640" s="11">
        <v>0.68501157407407398</v>
      </c>
      <c r="E1640" s="12" t="s">
        <v>9</v>
      </c>
      <c r="F1640" s="13">
        <v>46</v>
      </c>
      <c r="G1640" s="12" t="s">
        <v>10</v>
      </c>
    </row>
    <row r="1641" spans="3:7" ht="15" thickBot="1" x14ac:dyDescent="0.35">
      <c r="C1641" s="10">
        <v>43108</v>
      </c>
      <c r="D1641" s="11">
        <v>0.68504629629629632</v>
      </c>
      <c r="E1641" s="12" t="s">
        <v>9</v>
      </c>
      <c r="F1641" s="13">
        <v>41</v>
      </c>
      <c r="G1641" s="12" t="s">
        <v>10</v>
      </c>
    </row>
    <row r="1642" spans="3:7" ht="15" thickBot="1" x14ac:dyDescent="0.35">
      <c r="C1642" s="10">
        <v>43108</v>
      </c>
      <c r="D1642" s="11">
        <v>0.68568287037037035</v>
      </c>
      <c r="E1642" s="12" t="s">
        <v>9</v>
      </c>
      <c r="F1642" s="13">
        <v>16</v>
      </c>
      <c r="G1642" s="12" t="s">
        <v>21</v>
      </c>
    </row>
    <row r="1643" spans="3:7" ht="15" thickBot="1" x14ac:dyDescent="0.35">
      <c r="C1643" s="10">
        <v>43108</v>
      </c>
      <c r="D1643" s="11">
        <v>0.68612268518518515</v>
      </c>
      <c r="E1643" s="12" t="s">
        <v>9</v>
      </c>
      <c r="F1643" s="13">
        <v>34</v>
      </c>
      <c r="G1643" s="12" t="s">
        <v>21</v>
      </c>
    </row>
    <row r="1644" spans="3:7" ht="15" thickBot="1" x14ac:dyDescent="0.35">
      <c r="C1644" s="10">
        <v>43108</v>
      </c>
      <c r="D1644" s="11">
        <v>0.68682870370370364</v>
      </c>
      <c r="E1644" s="12" t="s">
        <v>9</v>
      </c>
      <c r="F1644" s="13">
        <v>26</v>
      </c>
      <c r="G1644" s="12" t="s">
        <v>21</v>
      </c>
    </row>
    <row r="1645" spans="3:7" ht="15" thickBot="1" x14ac:dyDescent="0.35">
      <c r="C1645" s="10">
        <v>43108</v>
      </c>
      <c r="D1645" s="11">
        <v>0.68692129629629628</v>
      </c>
      <c r="E1645" s="12" t="s">
        <v>9</v>
      </c>
      <c r="F1645" s="13">
        <v>33</v>
      </c>
      <c r="G1645" s="12" t="s">
        <v>21</v>
      </c>
    </row>
    <row r="1646" spans="3:7" ht="15" thickBot="1" x14ac:dyDescent="0.35">
      <c r="C1646" s="10">
        <v>43108</v>
      </c>
      <c r="D1646" s="11">
        <v>0.68807870370370372</v>
      </c>
      <c r="E1646" s="12" t="s">
        <v>9</v>
      </c>
      <c r="F1646" s="13">
        <v>23</v>
      </c>
      <c r="G1646" s="12" t="s">
        <v>21</v>
      </c>
    </row>
    <row r="1647" spans="3:7" ht="15" thickBot="1" x14ac:dyDescent="0.35">
      <c r="C1647" s="10">
        <v>43108</v>
      </c>
      <c r="D1647" s="11">
        <v>0.68953703703703706</v>
      </c>
      <c r="E1647" s="12" t="s">
        <v>9</v>
      </c>
      <c r="F1647" s="13">
        <v>44</v>
      </c>
      <c r="G1647" s="12" t="s">
        <v>10</v>
      </c>
    </row>
    <row r="1648" spans="3:7" ht="15" thickBot="1" x14ac:dyDescent="0.35">
      <c r="C1648" s="10">
        <v>43108</v>
      </c>
      <c r="D1648" s="11">
        <v>0.69103009259259263</v>
      </c>
      <c r="E1648" s="12" t="s">
        <v>9</v>
      </c>
      <c r="F1648" s="13">
        <v>25</v>
      </c>
      <c r="G1648" s="12" t="s">
        <v>21</v>
      </c>
    </row>
    <row r="1649" spans="3:7" ht="15" thickBot="1" x14ac:dyDescent="0.35">
      <c r="C1649" s="10">
        <v>43108</v>
      </c>
      <c r="D1649" s="11">
        <v>0.69111111111111112</v>
      </c>
      <c r="E1649" s="12" t="s">
        <v>9</v>
      </c>
      <c r="F1649" s="13">
        <v>31</v>
      </c>
      <c r="G1649" s="12" t="s">
        <v>10</v>
      </c>
    </row>
    <row r="1650" spans="3:7" ht="15" thickBot="1" x14ac:dyDescent="0.35">
      <c r="C1650" s="10">
        <v>43108</v>
      </c>
      <c r="D1650" s="11">
        <v>0.69114583333333324</v>
      </c>
      <c r="E1650" s="12" t="s">
        <v>9</v>
      </c>
      <c r="F1650" s="13">
        <v>30</v>
      </c>
      <c r="G1650" s="12" t="s">
        <v>21</v>
      </c>
    </row>
    <row r="1651" spans="3:7" ht="15" thickBot="1" x14ac:dyDescent="0.35">
      <c r="C1651" s="10">
        <v>43108</v>
      </c>
      <c r="D1651" s="11">
        <v>0.69243055555555555</v>
      </c>
      <c r="E1651" s="12" t="s">
        <v>9</v>
      </c>
      <c r="F1651" s="13">
        <v>41</v>
      </c>
      <c r="G1651" s="12" t="s">
        <v>10</v>
      </c>
    </row>
    <row r="1652" spans="3:7" ht="15" thickBot="1" x14ac:dyDescent="0.35">
      <c r="C1652" s="10">
        <v>43108</v>
      </c>
      <c r="D1652" s="11">
        <v>0.69307870370370372</v>
      </c>
      <c r="E1652" s="12" t="s">
        <v>9</v>
      </c>
      <c r="F1652" s="13">
        <v>43</v>
      </c>
      <c r="G1652" s="12" t="s">
        <v>10</v>
      </c>
    </row>
    <row r="1653" spans="3:7" ht="15" thickBot="1" x14ac:dyDescent="0.35">
      <c r="C1653" s="10">
        <v>43108</v>
      </c>
      <c r="D1653" s="11">
        <v>0.69324074074074071</v>
      </c>
      <c r="E1653" s="12" t="s">
        <v>9</v>
      </c>
      <c r="F1653" s="13">
        <v>38</v>
      </c>
      <c r="G1653" s="12" t="s">
        <v>21</v>
      </c>
    </row>
    <row r="1654" spans="3:7" ht="15" thickBot="1" x14ac:dyDescent="0.35">
      <c r="C1654" s="10">
        <v>43108</v>
      </c>
      <c r="D1654" s="11">
        <v>0.69361111111111118</v>
      </c>
      <c r="E1654" s="12" t="s">
        <v>9</v>
      </c>
      <c r="F1654" s="13">
        <v>26</v>
      </c>
      <c r="G1654" s="12" t="s">
        <v>21</v>
      </c>
    </row>
    <row r="1655" spans="3:7" ht="15" thickBot="1" x14ac:dyDescent="0.35">
      <c r="C1655" s="10">
        <v>43108</v>
      </c>
      <c r="D1655" s="11">
        <v>0.6953125</v>
      </c>
      <c r="E1655" s="12" t="s">
        <v>9</v>
      </c>
      <c r="F1655" s="13">
        <v>27</v>
      </c>
      <c r="G1655" s="12" t="s">
        <v>21</v>
      </c>
    </row>
    <row r="1656" spans="3:7" ht="15" thickBot="1" x14ac:dyDescent="0.35">
      <c r="C1656" s="10">
        <v>43108</v>
      </c>
      <c r="D1656" s="11">
        <v>0.69571759259259258</v>
      </c>
      <c r="E1656" s="12" t="s">
        <v>9</v>
      </c>
      <c r="F1656" s="13">
        <v>27</v>
      </c>
      <c r="G1656" s="12" t="s">
        <v>21</v>
      </c>
    </row>
    <row r="1657" spans="3:7" ht="15" thickBot="1" x14ac:dyDescent="0.35">
      <c r="C1657" s="10">
        <v>43108</v>
      </c>
      <c r="D1657" s="11">
        <v>0.69581018518518523</v>
      </c>
      <c r="E1657" s="12" t="s">
        <v>9</v>
      </c>
      <c r="F1657" s="13">
        <v>33</v>
      </c>
      <c r="G1657" s="12" t="s">
        <v>21</v>
      </c>
    </row>
    <row r="1658" spans="3:7" ht="15" thickBot="1" x14ac:dyDescent="0.35">
      <c r="C1658" s="10">
        <v>43108</v>
      </c>
      <c r="D1658" s="11">
        <v>0.69644675925925925</v>
      </c>
      <c r="E1658" s="12" t="s">
        <v>9</v>
      </c>
      <c r="F1658" s="13">
        <v>34</v>
      </c>
      <c r="G1658" s="12" t="s">
        <v>21</v>
      </c>
    </row>
    <row r="1659" spans="3:7" ht="15" thickBot="1" x14ac:dyDescent="0.35">
      <c r="C1659" s="10">
        <v>43108</v>
      </c>
      <c r="D1659" s="11">
        <v>0.6965972222222222</v>
      </c>
      <c r="E1659" s="12" t="s">
        <v>9</v>
      </c>
      <c r="F1659" s="13">
        <v>26</v>
      </c>
      <c r="G1659" s="12" t="s">
        <v>21</v>
      </c>
    </row>
    <row r="1660" spans="3:7" ht="15" thickBot="1" x14ac:dyDescent="0.35">
      <c r="C1660" s="10">
        <v>43108</v>
      </c>
      <c r="D1660" s="11">
        <v>0.69664351851851858</v>
      </c>
      <c r="E1660" s="12" t="s">
        <v>9</v>
      </c>
      <c r="F1660" s="13">
        <v>30</v>
      </c>
      <c r="G1660" s="12" t="s">
        <v>21</v>
      </c>
    </row>
    <row r="1661" spans="3:7" ht="15" thickBot="1" x14ac:dyDescent="0.35">
      <c r="C1661" s="10">
        <v>43108</v>
      </c>
      <c r="D1661" s="11">
        <v>0.69743055555555555</v>
      </c>
      <c r="E1661" s="12" t="s">
        <v>9</v>
      </c>
      <c r="F1661" s="13">
        <v>26</v>
      </c>
      <c r="G1661" s="12" t="s">
        <v>21</v>
      </c>
    </row>
    <row r="1662" spans="3:7" ht="15" thickBot="1" x14ac:dyDescent="0.35">
      <c r="C1662" s="10">
        <v>43108</v>
      </c>
      <c r="D1662" s="11">
        <v>0.6974999999999999</v>
      </c>
      <c r="E1662" s="12" t="s">
        <v>9</v>
      </c>
      <c r="F1662" s="13">
        <v>25</v>
      </c>
      <c r="G1662" s="12" t="s">
        <v>21</v>
      </c>
    </row>
    <row r="1663" spans="3:7" ht="15" thickBot="1" x14ac:dyDescent="0.35">
      <c r="C1663" s="10">
        <v>43108</v>
      </c>
      <c r="D1663" s="11">
        <v>0.69756944444444446</v>
      </c>
      <c r="E1663" s="12" t="s">
        <v>9</v>
      </c>
      <c r="F1663" s="13">
        <v>25</v>
      </c>
      <c r="G1663" s="12" t="s">
        <v>21</v>
      </c>
    </row>
    <row r="1664" spans="3:7" ht="15" thickBot="1" x14ac:dyDescent="0.35">
      <c r="C1664" s="10">
        <v>43108</v>
      </c>
      <c r="D1664" s="11">
        <v>0.69761574074074073</v>
      </c>
      <c r="E1664" s="12" t="s">
        <v>9</v>
      </c>
      <c r="F1664" s="13">
        <v>38</v>
      </c>
      <c r="G1664" s="12" t="s">
        <v>10</v>
      </c>
    </row>
    <row r="1665" spans="3:7" ht="15" thickBot="1" x14ac:dyDescent="0.35">
      <c r="C1665" s="10">
        <v>43108</v>
      </c>
      <c r="D1665" s="11">
        <v>0.69770833333333337</v>
      </c>
      <c r="E1665" s="12" t="s">
        <v>9</v>
      </c>
      <c r="F1665" s="13">
        <v>35</v>
      </c>
      <c r="G1665" s="12" t="s">
        <v>10</v>
      </c>
    </row>
    <row r="1666" spans="3:7" ht="15" thickBot="1" x14ac:dyDescent="0.35">
      <c r="C1666" s="10">
        <v>43108</v>
      </c>
      <c r="D1666" s="11">
        <v>0.69773148148148145</v>
      </c>
      <c r="E1666" s="12" t="s">
        <v>9</v>
      </c>
      <c r="F1666" s="13">
        <v>27</v>
      </c>
      <c r="G1666" s="12" t="s">
        <v>21</v>
      </c>
    </row>
    <row r="1667" spans="3:7" ht="15" thickBot="1" x14ac:dyDescent="0.35">
      <c r="C1667" s="10">
        <v>43108</v>
      </c>
      <c r="D1667" s="11">
        <v>0.69784722222222229</v>
      </c>
      <c r="E1667" s="12" t="s">
        <v>9</v>
      </c>
      <c r="F1667" s="13">
        <v>39</v>
      </c>
      <c r="G1667" s="12" t="s">
        <v>21</v>
      </c>
    </row>
    <row r="1668" spans="3:7" ht="15" thickBot="1" x14ac:dyDescent="0.35">
      <c r="C1668" s="10">
        <v>43108</v>
      </c>
      <c r="D1668" s="11">
        <v>0.69976851851851851</v>
      </c>
      <c r="E1668" s="12" t="s">
        <v>9</v>
      </c>
      <c r="F1668" s="13">
        <v>22</v>
      </c>
      <c r="G1668" s="12" t="s">
        <v>21</v>
      </c>
    </row>
    <row r="1669" spans="3:7" ht="15" thickBot="1" x14ac:dyDescent="0.35">
      <c r="C1669" s="10">
        <v>43108</v>
      </c>
      <c r="D1669" s="11">
        <v>0.70053240740740741</v>
      </c>
      <c r="E1669" s="12" t="s">
        <v>9</v>
      </c>
      <c r="F1669" s="13">
        <v>32</v>
      </c>
      <c r="G1669" s="12" t="s">
        <v>21</v>
      </c>
    </row>
    <row r="1670" spans="3:7" ht="15" thickBot="1" x14ac:dyDescent="0.35">
      <c r="C1670" s="10">
        <v>43108</v>
      </c>
      <c r="D1670" s="11">
        <v>0.70174768518518515</v>
      </c>
      <c r="E1670" s="12" t="s">
        <v>9</v>
      </c>
      <c r="F1670" s="13">
        <v>32</v>
      </c>
      <c r="G1670" s="12" t="s">
        <v>21</v>
      </c>
    </row>
    <row r="1671" spans="3:7" ht="15" thickBot="1" x14ac:dyDescent="0.35">
      <c r="C1671" s="10">
        <v>43108</v>
      </c>
      <c r="D1671" s="11">
        <v>0.70180555555555557</v>
      </c>
      <c r="E1671" s="12" t="s">
        <v>9</v>
      </c>
      <c r="F1671" s="13">
        <v>48</v>
      </c>
      <c r="G1671" s="12" t="s">
        <v>10</v>
      </c>
    </row>
    <row r="1672" spans="3:7" ht="15" thickBot="1" x14ac:dyDescent="0.35">
      <c r="C1672" s="10">
        <v>43108</v>
      </c>
      <c r="D1672" s="11">
        <v>0.70210648148148147</v>
      </c>
      <c r="E1672" s="12" t="s">
        <v>9</v>
      </c>
      <c r="F1672" s="13">
        <v>42</v>
      </c>
      <c r="G1672" s="12" t="s">
        <v>10</v>
      </c>
    </row>
    <row r="1673" spans="3:7" ht="15" thickBot="1" x14ac:dyDescent="0.35">
      <c r="C1673" s="10">
        <v>43108</v>
      </c>
      <c r="D1673" s="11">
        <v>0.70248842592592586</v>
      </c>
      <c r="E1673" s="12" t="s">
        <v>9</v>
      </c>
      <c r="F1673" s="13">
        <v>42</v>
      </c>
      <c r="G1673" s="12" t="s">
        <v>21</v>
      </c>
    </row>
    <row r="1674" spans="3:7" ht="15" thickBot="1" x14ac:dyDescent="0.35">
      <c r="C1674" s="10">
        <v>43108</v>
      </c>
      <c r="D1674" s="11">
        <v>0.7028240740740741</v>
      </c>
      <c r="E1674" s="12" t="s">
        <v>9</v>
      </c>
      <c r="F1674" s="13">
        <v>32</v>
      </c>
      <c r="G1674" s="12" t="s">
        <v>10</v>
      </c>
    </row>
    <row r="1675" spans="3:7" ht="15" thickBot="1" x14ac:dyDescent="0.35">
      <c r="C1675" s="10">
        <v>43108</v>
      </c>
      <c r="D1675" s="11">
        <v>0.70284722222222218</v>
      </c>
      <c r="E1675" s="12" t="s">
        <v>9</v>
      </c>
      <c r="F1675" s="13">
        <v>23</v>
      </c>
      <c r="G1675" s="12" t="s">
        <v>21</v>
      </c>
    </row>
    <row r="1676" spans="3:7" ht="15" thickBot="1" x14ac:dyDescent="0.35">
      <c r="C1676" s="10">
        <v>43108</v>
      </c>
      <c r="D1676" s="11">
        <v>0.70293981481481482</v>
      </c>
      <c r="E1676" s="12" t="s">
        <v>9</v>
      </c>
      <c r="F1676" s="13">
        <v>39</v>
      </c>
      <c r="G1676" s="12" t="s">
        <v>10</v>
      </c>
    </row>
    <row r="1677" spans="3:7" ht="15" thickBot="1" x14ac:dyDescent="0.35">
      <c r="C1677" s="10">
        <v>43108</v>
      </c>
      <c r="D1677" s="11">
        <v>0.70365740740740745</v>
      </c>
      <c r="E1677" s="12" t="s">
        <v>9</v>
      </c>
      <c r="F1677" s="13">
        <v>25</v>
      </c>
      <c r="G1677" s="12" t="s">
        <v>21</v>
      </c>
    </row>
    <row r="1678" spans="3:7" ht="15" thickBot="1" x14ac:dyDescent="0.35">
      <c r="C1678" s="10">
        <v>43108</v>
      </c>
      <c r="D1678" s="11">
        <v>0.70396990740740739</v>
      </c>
      <c r="E1678" s="12" t="s">
        <v>9</v>
      </c>
      <c r="F1678" s="13">
        <v>32</v>
      </c>
      <c r="G1678" s="12" t="s">
        <v>21</v>
      </c>
    </row>
    <row r="1679" spans="3:7" ht="15" thickBot="1" x14ac:dyDescent="0.35">
      <c r="C1679" s="10">
        <v>43108</v>
      </c>
      <c r="D1679" s="11">
        <v>0.70574074074074078</v>
      </c>
      <c r="E1679" s="12" t="s">
        <v>9</v>
      </c>
      <c r="F1679" s="13">
        <v>56</v>
      </c>
      <c r="G1679" s="12" t="s">
        <v>21</v>
      </c>
    </row>
    <row r="1680" spans="3:7" ht="15" thickBot="1" x14ac:dyDescent="0.35">
      <c r="C1680" s="10">
        <v>43108</v>
      </c>
      <c r="D1680" s="11">
        <v>0.70579861111111108</v>
      </c>
      <c r="E1680" s="12" t="s">
        <v>9</v>
      </c>
      <c r="F1680" s="13">
        <v>47</v>
      </c>
      <c r="G1680" s="12" t="s">
        <v>10</v>
      </c>
    </row>
    <row r="1681" spans="3:7" ht="15" thickBot="1" x14ac:dyDescent="0.35">
      <c r="C1681" s="10">
        <v>43108</v>
      </c>
      <c r="D1681" s="11">
        <v>0.70634259259259258</v>
      </c>
      <c r="E1681" s="12" t="s">
        <v>9</v>
      </c>
      <c r="F1681" s="13">
        <v>43</v>
      </c>
      <c r="G1681" s="12" t="s">
        <v>10</v>
      </c>
    </row>
    <row r="1682" spans="3:7" ht="15" thickBot="1" x14ac:dyDescent="0.35">
      <c r="C1682" s="10">
        <v>43108</v>
      </c>
      <c r="D1682" s="11">
        <v>0.70672453703703697</v>
      </c>
      <c r="E1682" s="12" t="s">
        <v>9</v>
      </c>
      <c r="F1682" s="13">
        <v>48</v>
      </c>
      <c r="G1682" s="12" t="s">
        <v>10</v>
      </c>
    </row>
    <row r="1683" spans="3:7" ht="15" thickBot="1" x14ac:dyDescent="0.35">
      <c r="C1683" s="10">
        <v>43108</v>
      </c>
      <c r="D1683" s="11">
        <v>0.70733796296296303</v>
      </c>
      <c r="E1683" s="12" t="s">
        <v>9</v>
      </c>
      <c r="F1683" s="13">
        <v>30</v>
      </c>
      <c r="G1683" s="12" t="s">
        <v>21</v>
      </c>
    </row>
    <row r="1684" spans="3:7" ht="15" thickBot="1" x14ac:dyDescent="0.35">
      <c r="C1684" s="10">
        <v>43108</v>
      </c>
      <c r="D1684" s="11">
        <v>0.70761574074074074</v>
      </c>
      <c r="E1684" s="12" t="s">
        <v>9</v>
      </c>
      <c r="F1684" s="13">
        <v>37</v>
      </c>
      <c r="G1684" s="12" t="s">
        <v>21</v>
      </c>
    </row>
    <row r="1685" spans="3:7" ht="15" thickBot="1" x14ac:dyDescent="0.35">
      <c r="C1685" s="10">
        <v>43108</v>
      </c>
      <c r="D1685" s="11">
        <v>0.70824074074074073</v>
      </c>
      <c r="E1685" s="12" t="s">
        <v>9</v>
      </c>
      <c r="F1685" s="13">
        <v>47</v>
      </c>
      <c r="G1685" s="12" t="s">
        <v>21</v>
      </c>
    </row>
    <row r="1686" spans="3:7" ht="15" thickBot="1" x14ac:dyDescent="0.35">
      <c r="C1686" s="10">
        <v>43108</v>
      </c>
      <c r="D1686" s="11">
        <v>0.70870370370370372</v>
      </c>
      <c r="E1686" s="12" t="s">
        <v>9</v>
      </c>
      <c r="F1686" s="13">
        <v>35</v>
      </c>
      <c r="G1686" s="12" t="s">
        <v>10</v>
      </c>
    </row>
    <row r="1687" spans="3:7" ht="15" thickBot="1" x14ac:dyDescent="0.35">
      <c r="C1687" s="10">
        <v>43108</v>
      </c>
      <c r="D1687" s="11">
        <v>0.70876157407407403</v>
      </c>
      <c r="E1687" s="12" t="s">
        <v>9</v>
      </c>
      <c r="F1687" s="13">
        <v>37</v>
      </c>
      <c r="G1687" s="12" t="s">
        <v>21</v>
      </c>
    </row>
    <row r="1688" spans="3:7" ht="15" thickBot="1" x14ac:dyDescent="0.35">
      <c r="C1688" s="10">
        <v>43108</v>
      </c>
      <c r="D1688" s="11">
        <v>0.7096527777777778</v>
      </c>
      <c r="E1688" s="12" t="s">
        <v>9</v>
      </c>
      <c r="F1688" s="13">
        <v>46</v>
      </c>
      <c r="G1688" s="12" t="s">
        <v>10</v>
      </c>
    </row>
    <row r="1689" spans="3:7" ht="15" thickBot="1" x14ac:dyDescent="0.35">
      <c r="C1689" s="10">
        <v>43108</v>
      </c>
      <c r="D1689" s="11">
        <v>0.71003472222222219</v>
      </c>
      <c r="E1689" s="12" t="s">
        <v>9</v>
      </c>
      <c r="F1689" s="13">
        <v>36</v>
      </c>
      <c r="G1689" s="12" t="s">
        <v>21</v>
      </c>
    </row>
    <row r="1690" spans="3:7" ht="15" thickBot="1" x14ac:dyDescent="0.35">
      <c r="C1690" s="10">
        <v>43108</v>
      </c>
      <c r="D1690" s="11">
        <v>0.71005787037037038</v>
      </c>
      <c r="E1690" s="12" t="s">
        <v>9</v>
      </c>
      <c r="F1690" s="13">
        <v>36</v>
      </c>
      <c r="G1690" s="12" t="s">
        <v>21</v>
      </c>
    </row>
    <row r="1691" spans="3:7" ht="15" thickBot="1" x14ac:dyDescent="0.35">
      <c r="C1691" s="10">
        <v>43108</v>
      </c>
      <c r="D1691" s="11">
        <v>0.71021990740740737</v>
      </c>
      <c r="E1691" s="12" t="s">
        <v>9</v>
      </c>
      <c r="F1691" s="13">
        <v>44</v>
      </c>
      <c r="G1691" s="12" t="s">
        <v>10</v>
      </c>
    </row>
    <row r="1692" spans="3:7" ht="15" thickBot="1" x14ac:dyDescent="0.35">
      <c r="C1692" s="10">
        <v>43108</v>
      </c>
      <c r="D1692" s="11">
        <v>0.71083333333333332</v>
      </c>
      <c r="E1692" s="12" t="s">
        <v>9</v>
      </c>
      <c r="F1692" s="13">
        <v>36</v>
      </c>
      <c r="G1692" s="12" t="s">
        <v>21</v>
      </c>
    </row>
    <row r="1693" spans="3:7" ht="15" thickBot="1" x14ac:dyDescent="0.35">
      <c r="C1693" s="10">
        <v>43108</v>
      </c>
      <c r="D1693" s="11">
        <v>0.71134259259259258</v>
      </c>
      <c r="E1693" s="12" t="s">
        <v>9</v>
      </c>
      <c r="F1693" s="13">
        <v>20</v>
      </c>
      <c r="G1693" s="12" t="s">
        <v>10</v>
      </c>
    </row>
    <row r="1694" spans="3:7" ht="15" thickBot="1" x14ac:dyDescent="0.35">
      <c r="C1694" s="10">
        <v>43108</v>
      </c>
      <c r="D1694" s="11">
        <v>0.71144675925925915</v>
      </c>
      <c r="E1694" s="12" t="s">
        <v>9</v>
      </c>
      <c r="F1694" s="13">
        <v>29</v>
      </c>
      <c r="G1694" s="12" t="s">
        <v>10</v>
      </c>
    </row>
    <row r="1695" spans="3:7" ht="15" thickBot="1" x14ac:dyDescent="0.35">
      <c r="C1695" s="10">
        <v>43108</v>
      </c>
      <c r="D1695" s="11">
        <v>0.71271990740740743</v>
      </c>
      <c r="E1695" s="12" t="s">
        <v>9</v>
      </c>
      <c r="F1695" s="13">
        <v>39</v>
      </c>
      <c r="G1695" s="12" t="s">
        <v>10</v>
      </c>
    </row>
    <row r="1696" spans="3:7" ht="15" thickBot="1" x14ac:dyDescent="0.35">
      <c r="C1696" s="10">
        <v>43108</v>
      </c>
      <c r="D1696" s="11">
        <v>0.7133449074074073</v>
      </c>
      <c r="E1696" s="12" t="s">
        <v>9</v>
      </c>
      <c r="F1696" s="13">
        <v>34</v>
      </c>
      <c r="G1696" s="12" t="s">
        <v>21</v>
      </c>
    </row>
    <row r="1697" spans="3:7" ht="15" thickBot="1" x14ac:dyDescent="0.35">
      <c r="C1697" s="10">
        <v>43108</v>
      </c>
      <c r="D1697" s="11">
        <v>0.71502314814814805</v>
      </c>
      <c r="E1697" s="12" t="s">
        <v>9</v>
      </c>
      <c r="F1697" s="13">
        <v>43</v>
      </c>
      <c r="G1697" s="12" t="s">
        <v>10</v>
      </c>
    </row>
    <row r="1698" spans="3:7" ht="15" thickBot="1" x14ac:dyDescent="0.35">
      <c r="C1698" s="10">
        <v>43108</v>
      </c>
      <c r="D1698" s="11">
        <v>0.71540509259259266</v>
      </c>
      <c r="E1698" s="12" t="s">
        <v>9</v>
      </c>
      <c r="F1698" s="13">
        <v>42</v>
      </c>
      <c r="G1698" s="12" t="s">
        <v>21</v>
      </c>
    </row>
    <row r="1699" spans="3:7" ht="15" thickBot="1" x14ac:dyDescent="0.35">
      <c r="C1699" s="10">
        <v>43108</v>
      </c>
      <c r="D1699" s="11">
        <v>0.71577546296296291</v>
      </c>
      <c r="E1699" s="12" t="s">
        <v>9</v>
      </c>
      <c r="F1699" s="13">
        <v>38</v>
      </c>
      <c r="G1699" s="12" t="s">
        <v>21</v>
      </c>
    </row>
    <row r="1700" spans="3:7" ht="15" thickBot="1" x14ac:dyDescent="0.35">
      <c r="C1700" s="10">
        <v>43108</v>
      </c>
      <c r="D1700" s="11">
        <v>0.71590277777777789</v>
      </c>
      <c r="E1700" s="12" t="s">
        <v>9</v>
      </c>
      <c r="F1700" s="13">
        <v>48</v>
      </c>
      <c r="G1700" s="12" t="s">
        <v>21</v>
      </c>
    </row>
    <row r="1701" spans="3:7" ht="15" thickBot="1" x14ac:dyDescent="0.35">
      <c r="C1701" s="10">
        <v>43108</v>
      </c>
      <c r="D1701" s="11">
        <v>0.71645833333333331</v>
      </c>
      <c r="E1701" s="12" t="s">
        <v>9</v>
      </c>
      <c r="F1701" s="13">
        <v>38</v>
      </c>
      <c r="G1701" s="12" t="s">
        <v>10</v>
      </c>
    </row>
    <row r="1702" spans="3:7" ht="15" thickBot="1" x14ac:dyDescent="0.35">
      <c r="C1702" s="10">
        <v>43108</v>
      </c>
      <c r="D1702" s="11">
        <v>0.71678240740740751</v>
      </c>
      <c r="E1702" s="12" t="s">
        <v>9</v>
      </c>
      <c r="F1702" s="13">
        <v>42</v>
      </c>
      <c r="G1702" s="12" t="s">
        <v>10</v>
      </c>
    </row>
    <row r="1703" spans="3:7" ht="15" thickBot="1" x14ac:dyDescent="0.35">
      <c r="C1703" s="10">
        <v>43108</v>
      </c>
      <c r="D1703" s="11">
        <v>0.7169212962962962</v>
      </c>
      <c r="E1703" s="12" t="s">
        <v>9</v>
      </c>
      <c r="F1703" s="13">
        <v>27</v>
      </c>
      <c r="G1703" s="12" t="s">
        <v>21</v>
      </c>
    </row>
    <row r="1704" spans="3:7" ht="15" thickBot="1" x14ac:dyDescent="0.35">
      <c r="C1704" s="10">
        <v>43108</v>
      </c>
      <c r="D1704" s="11">
        <v>0.71722222222222232</v>
      </c>
      <c r="E1704" s="12" t="s">
        <v>9</v>
      </c>
      <c r="F1704" s="13">
        <v>43</v>
      </c>
      <c r="G1704" s="12" t="s">
        <v>21</v>
      </c>
    </row>
    <row r="1705" spans="3:7" ht="15" thickBot="1" x14ac:dyDescent="0.35">
      <c r="C1705" s="10">
        <v>43108</v>
      </c>
      <c r="D1705" s="11">
        <v>0.71917824074074066</v>
      </c>
      <c r="E1705" s="12" t="s">
        <v>9</v>
      </c>
      <c r="F1705" s="13">
        <v>45</v>
      </c>
      <c r="G1705" s="12" t="s">
        <v>10</v>
      </c>
    </row>
    <row r="1706" spans="3:7" ht="15" thickBot="1" x14ac:dyDescent="0.35">
      <c r="C1706" s="10">
        <v>43108</v>
      </c>
      <c r="D1706" s="11">
        <v>0.72072916666666664</v>
      </c>
      <c r="E1706" s="12" t="s">
        <v>9</v>
      </c>
      <c r="F1706" s="13">
        <v>15</v>
      </c>
      <c r="G1706" s="12" t="s">
        <v>21</v>
      </c>
    </row>
    <row r="1707" spans="3:7" ht="15" thickBot="1" x14ac:dyDescent="0.35">
      <c r="C1707" s="10">
        <v>43108</v>
      </c>
      <c r="D1707" s="11">
        <v>0.72078703703703706</v>
      </c>
      <c r="E1707" s="12" t="s">
        <v>9</v>
      </c>
      <c r="F1707" s="13">
        <v>29</v>
      </c>
      <c r="G1707" s="12" t="s">
        <v>21</v>
      </c>
    </row>
    <row r="1708" spans="3:7" ht="15" thickBot="1" x14ac:dyDescent="0.35">
      <c r="C1708" s="10">
        <v>43108</v>
      </c>
      <c r="D1708" s="11">
        <v>0.72081018518518514</v>
      </c>
      <c r="E1708" s="12" t="s">
        <v>9</v>
      </c>
      <c r="F1708" s="13">
        <v>36</v>
      </c>
      <c r="G1708" s="12" t="s">
        <v>21</v>
      </c>
    </row>
    <row r="1709" spans="3:7" ht="15" thickBot="1" x14ac:dyDescent="0.35">
      <c r="C1709" s="10">
        <v>43108</v>
      </c>
      <c r="D1709" s="11">
        <v>0.7208564814814814</v>
      </c>
      <c r="E1709" s="12" t="s">
        <v>9</v>
      </c>
      <c r="F1709" s="13">
        <v>38</v>
      </c>
      <c r="G1709" s="12" t="s">
        <v>10</v>
      </c>
    </row>
    <row r="1710" spans="3:7" ht="15" thickBot="1" x14ac:dyDescent="0.35">
      <c r="C1710" s="10">
        <v>43108</v>
      </c>
      <c r="D1710" s="11">
        <v>0.72106481481481488</v>
      </c>
      <c r="E1710" s="12" t="s">
        <v>9</v>
      </c>
      <c r="F1710" s="13">
        <v>36</v>
      </c>
      <c r="G1710" s="12" t="s">
        <v>21</v>
      </c>
    </row>
    <row r="1711" spans="3:7" ht="15" thickBot="1" x14ac:dyDescent="0.35">
      <c r="C1711" s="10">
        <v>43108</v>
      </c>
      <c r="D1711" s="11">
        <v>0.72116898148148145</v>
      </c>
      <c r="E1711" s="12" t="s">
        <v>9</v>
      </c>
      <c r="F1711" s="13">
        <v>31</v>
      </c>
      <c r="G1711" s="12" t="s">
        <v>21</v>
      </c>
    </row>
    <row r="1712" spans="3:7" ht="15" thickBot="1" x14ac:dyDescent="0.35">
      <c r="C1712" s="10">
        <v>43108</v>
      </c>
      <c r="D1712" s="11">
        <v>0.72124999999999995</v>
      </c>
      <c r="E1712" s="12" t="s">
        <v>9</v>
      </c>
      <c r="F1712" s="13">
        <v>40</v>
      </c>
      <c r="G1712" s="12" t="s">
        <v>21</v>
      </c>
    </row>
    <row r="1713" spans="3:7" ht="15" thickBot="1" x14ac:dyDescent="0.35">
      <c r="C1713" s="10">
        <v>43108</v>
      </c>
      <c r="D1713" s="11">
        <v>0.72327546296296286</v>
      </c>
      <c r="E1713" s="12" t="s">
        <v>9</v>
      </c>
      <c r="F1713" s="13">
        <v>34</v>
      </c>
      <c r="G1713" s="12" t="s">
        <v>21</v>
      </c>
    </row>
    <row r="1714" spans="3:7" ht="15" thickBot="1" x14ac:dyDescent="0.35">
      <c r="C1714" s="10">
        <v>43108</v>
      </c>
      <c r="D1714" s="11">
        <v>0.72403935185185186</v>
      </c>
      <c r="E1714" s="12" t="s">
        <v>9</v>
      </c>
      <c r="F1714" s="13">
        <v>55</v>
      </c>
      <c r="G1714" s="12" t="s">
        <v>21</v>
      </c>
    </row>
    <row r="1715" spans="3:7" ht="15" thickBot="1" x14ac:dyDescent="0.35">
      <c r="C1715" s="10">
        <v>43108</v>
      </c>
      <c r="D1715" s="11">
        <v>0.72431712962962969</v>
      </c>
      <c r="E1715" s="12" t="s">
        <v>9</v>
      </c>
      <c r="F1715" s="13">
        <v>49</v>
      </c>
      <c r="G1715" s="12" t="s">
        <v>21</v>
      </c>
    </row>
    <row r="1716" spans="3:7" ht="15" thickBot="1" x14ac:dyDescent="0.35">
      <c r="C1716" s="10">
        <v>43108</v>
      </c>
      <c r="D1716" s="11">
        <v>0.7243750000000001</v>
      </c>
      <c r="E1716" s="12" t="s">
        <v>9</v>
      </c>
      <c r="F1716" s="13">
        <v>41</v>
      </c>
      <c r="G1716" s="12" t="s">
        <v>21</v>
      </c>
    </row>
    <row r="1717" spans="3:7" ht="15" thickBot="1" x14ac:dyDescent="0.35">
      <c r="C1717" s="10">
        <v>43108</v>
      </c>
      <c r="D1717" s="11">
        <v>0.72480324074074076</v>
      </c>
      <c r="E1717" s="12" t="s">
        <v>9</v>
      </c>
      <c r="F1717" s="13">
        <v>41</v>
      </c>
      <c r="G1717" s="12" t="s">
        <v>10</v>
      </c>
    </row>
    <row r="1718" spans="3:7" ht="15" thickBot="1" x14ac:dyDescent="0.35">
      <c r="C1718" s="10">
        <v>43108</v>
      </c>
      <c r="D1718" s="11">
        <v>0.72499999999999998</v>
      </c>
      <c r="E1718" s="12" t="s">
        <v>9</v>
      </c>
      <c r="F1718" s="13">
        <v>23</v>
      </c>
      <c r="G1718" s="12" t="s">
        <v>21</v>
      </c>
    </row>
    <row r="1719" spans="3:7" ht="15" thickBot="1" x14ac:dyDescent="0.35">
      <c r="C1719" s="10">
        <v>43108</v>
      </c>
      <c r="D1719" s="11">
        <v>0.7251967592592593</v>
      </c>
      <c r="E1719" s="12" t="s">
        <v>9</v>
      </c>
      <c r="F1719" s="13">
        <v>43</v>
      </c>
      <c r="G1719" s="12" t="s">
        <v>10</v>
      </c>
    </row>
    <row r="1720" spans="3:7" ht="15" thickBot="1" x14ac:dyDescent="0.35">
      <c r="C1720" s="10">
        <v>43108</v>
      </c>
      <c r="D1720" s="11">
        <v>0.72556712962962966</v>
      </c>
      <c r="E1720" s="12" t="s">
        <v>9</v>
      </c>
      <c r="F1720" s="13">
        <v>28</v>
      </c>
      <c r="G1720" s="12" t="s">
        <v>10</v>
      </c>
    </row>
    <row r="1721" spans="3:7" ht="15" thickBot="1" x14ac:dyDescent="0.35">
      <c r="C1721" s="10">
        <v>43108</v>
      </c>
      <c r="D1721" s="11">
        <v>0.72618055555555561</v>
      </c>
      <c r="E1721" s="12" t="s">
        <v>9</v>
      </c>
      <c r="F1721" s="13">
        <v>51</v>
      </c>
      <c r="G1721" s="12" t="s">
        <v>10</v>
      </c>
    </row>
    <row r="1722" spans="3:7" ht="15" thickBot="1" x14ac:dyDescent="0.35">
      <c r="C1722" s="10">
        <v>43108</v>
      </c>
      <c r="D1722" s="11">
        <v>0.72781250000000008</v>
      </c>
      <c r="E1722" s="12" t="s">
        <v>9</v>
      </c>
      <c r="F1722" s="13">
        <v>43</v>
      </c>
      <c r="G1722" s="12" t="s">
        <v>10</v>
      </c>
    </row>
    <row r="1723" spans="3:7" ht="15" thickBot="1" x14ac:dyDescent="0.35">
      <c r="C1723" s="10">
        <v>43108</v>
      </c>
      <c r="D1723" s="11">
        <v>0.72813657407407406</v>
      </c>
      <c r="E1723" s="12" t="s">
        <v>9</v>
      </c>
      <c r="F1723" s="13">
        <v>39</v>
      </c>
      <c r="G1723" s="12" t="s">
        <v>21</v>
      </c>
    </row>
    <row r="1724" spans="3:7" ht="15" thickBot="1" x14ac:dyDescent="0.35">
      <c r="C1724" s="10">
        <v>43108</v>
      </c>
      <c r="D1724" s="11">
        <v>0.72870370370370363</v>
      </c>
      <c r="E1724" s="12" t="s">
        <v>9</v>
      </c>
      <c r="F1724" s="13">
        <v>39</v>
      </c>
      <c r="G1724" s="12" t="s">
        <v>10</v>
      </c>
    </row>
    <row r="1725" spans="3:7" ht="15" thickBot="1" x14ac:dyDescent="0.35">
      <c r="C1725" s="10">
        <v>43108</v>
      </c>
      <c r="D1725" s="11">
        <v>0.72954861111111102</v>
      </c>
      <c r="E1725" s="12" t="s">
        <v>9</v>
      </c>
      <c r="F1725" s="13">
        <v>41</v>
      </c>
      <c r="G1725" s="12" t="s">
        <v>21</v>
      </c>
    </row>
    <row r="1726" spans="3:7" ht="15" thickBot="1" x14ac:dyDescent="0.35">
      <c r="C1726" s="10">
        <v>43108</v>
      </c>
      <c r="D1726" s="11">
        <v>0.73006944444444455</v>
      </c>
      <c r="E1726" s="12" t="s">
        <v>9</v>
      </c>
      <c r="F1726" s="13">
        <v>36</v>
      </c>
      <c r="G1726" s="12" t="s">
        <v>21</v>
      </c>
    </row>
    <row r="1727" spans="3:7" ht="15" thickBot="1" x14ac:dyDescent="0.35">
      <c r="C1727" s="10">
        <v>43108</v>
      </c>
      <c r="D1727" s="11">
        <v>0.73018518518518516</v>
      </c>
      <c r="E1727" s="12" t="s">
        <v>9</v>
      </c>
      <c r="F1727" s="13">
        <v>39</v>
      </c>
      <c r="G1727" s="12" t="s">
        <v>10</v>
      </c>
    </row>
    <row r="1728" spans="3:7" ht="15" thickBot="1" x14ac:dyDescent="0.35">
      <c r="C1728" s="10">
        <v>43108</v>
      </c>
      <c r="D1728" s="11">
        <v>0.73028935185185195</v>
      </c>
      <c r="E1728" s="12" t="s">
        <v>9</v>
      </c>
      <c r="F1728" s="13">
        <v>44</v>
      </c>
      <c r="G1728" s="12" t="s">
        <v>21</v>
      </c>
    </row>
    <row r="1729" spans="3:7" ht="15" thickBot="1" x14ac:dyDescent="0.35">
      <c r="C1729" s="10">
        <v>43108</v>
      </c>
      <c r="D1729" s="11">
        <v>0.7305787037037037</v>
      </c>
      <c r="E1729" s="12" t="s">
        <v>9</v>
      </c>
      <c r="F1729" s="13">
        <v>35</v>
      </c>
      <c r="G1729" s="12" t="s">
        <v>21</v>
      </c>
    </row>
    <row r="1730" spans="3:7" ht="15" thickBot="1" x14ac:dyDescent="0.35">
      <c r="C1730" s="10">
        <v>43108</v>
      </c>
      <c r="D1730" s="11">
        <v>0.73127314814814814</v>
      </c>
      <c r="E1730" s="12" t="s">
        <v>9</v>
      </c>
      <c r="F1730" s="13">
        <v>39</v>
      </c>
      <c r="G1730" s="12" t="s">
        <v>10</v>
      </c>
    </row>
    <row r="1731" spans="3:7" ht="15" thickBot="1" x14ac:dyDescent="0.35">
      <c r="C1731" s="10">
        <v>43108</v>
      </c>
      <c r="D1731" s="11">
        <v>0.73131944444444441</v>
      </c>
      <c r="E1731" s="12" t="s">
        <v>9</v>
      </c>
      <c r="F1731" s="13">
        <v>46</v>
      </c>
      <c r="G1731" s="12" t="s">
        <v>21</v>
      </c>
    </row>
    <row r="1732" spans="3:7" ht="15" thickBot="1" x14ac:dyDescent="0.35">
      <c r="C1732" s="10">
        <v>43108</v>
      </c>
      <c r="D1732" s="11">
        <v>0.73283564814814817</v>
      </c>
      <c r="E1732" s="12" t="s">
        <v>9</v>
      </c>
      <c r="F1732" s="13">
        <v>34</v>
      </c>
      <c r="G1732" s="12" t="s">
        <v>10</v>
      </c>
    </row>
    <row r="1733" spans="3:7" ht="15" thickBot="1" x14ac:dyDescent="0.35">
      <c r="C1733" s="10">
        <v>43108</v>
      </c>
      <c r="D1733" s="11">
        <v>0.73662037037037031</v>
      </c>
      <c r="E1733" s="12" t="s">
        <v>9</v>
      </c>
      <c r="F1733" s="13">
        <v>25</v>
      </c>
      <c r="G1733" s="12" t="s">
        <v>21</v>
      </c>
    </row>
    <row r="1734" spans="3:7" ht="15" thickBot="1" x14ac:dyDescent="0.35">
      <c r="C1734" s="10">
        <v>43108</v>
      </c>
      <c r="D1734" s="11">
        <v>0.73673611111111104</v>
      </c>
      <c r="E1734" s="12" t="s">
        <v>9</v>
      </c>
      <c r="F1734" s="13">
        <v>39</v>
      </c>
      <c r="G1734" s="12" t="s">
        <v>10</v>
      </c>
    </row>
    <row r="1735" spans="3:7" ht="15" thickBot="1" x14ac:dyDescent="0.35">
      <c r="C1735" s="10">
        <v>43108</v>
      </c>
      <c r="D1735" s="11">
        <v>0.73781249999999998</v>
      </c>
      <c r="E1735" s="12" t="s">
        <v>9</v>
      </c>
      <c r="F1735" s="13">
        <v>37</v>
      </c>
      <c r="G1735" s="12" t="s">
        <v>21</v>
      </c>
    </row>
    <row r="1736" spans="3:7" ht="15" thickBot="1" x14ac:dyDescent="0.35">
      <c r="C1736" s="10">
        <v>43108</v>
      </c>
      <c r="D1736" s="11">
        <v>0.73788194444444455</v>
      </c>
      <c r="E1736" s="12" t="s">
        <v>9</v>
      </c>
      <c r="F1736" s="13">
        <v>43</v>
      </c>
      <c r="G1736" s="12" t="s">
        <v>21</v>
      </c>
    </row>
    <row r="1737" spans="3:7" ht="15" thickBot="1" x14ac:dyDescent="0.35">
      <c r="C1737" s="10">
        <v>43108</v>
      </c>
      <c r="D1737" s="11">
        <v>0.73803240740740739</v>
      </c>
      <c r="E1737" s="12" t="s">
        <v>9</v>
      </c>
      <c r="F1737" s="13">
        <v>44</v>
      </c>
      <c r="G1737" s="12" t="s">
        <v>21</v>
      </c>
    </row>
    <row r="1738" spans="3:7" ht="15" thickBot="1" x14ac:dyDescent="0.35">
      <c r="C1738" s="10">
        <v>43108</v>
      </c>
      <c r="D1738" s="11">
        <v>0.73902777777777784</v>
      </c>
      <c r="E1738" s="12" t="s">
        <v>9</v>
      </c>
      <c r="F1738" s="13">
        <v>45</v>
      </c>
      <c r="G1738" s="12" t="s">
        <v>10</v>
      </c>
    </row>
    <row r="1739" spans="3:7" ht="15" thickBot="1" x14ac:dyDescent="0.35">
      <c r="C1739" s="10">
        <v>43108</v>
      </c>
      <c r="D1739" s="11">
        <v>0.73987268518518512</v>
      </c>
      <c r="E1739" s="12" t="s">
        <v>9</v>
      </c>
      <c r="F1739" s="13">
        <v>46</v>
      </c>
      <c r="G1739" s="12" t="s">
        <v>21</v>
      </c>
    </row>
    <row r="1740" spans="3:7" ht="15" thickBot="1" x14ac:dyDescent="0.35">
      <c r="C1740" s="10">
        <v>43108</v>
      </c>
      <c r="D1740" s="11">
        <v>0.74255787037037047</v>
      </c>
      <c r="E1740" s="12" t="s">
        <v>9</v>
      </c>
      <c r="F1740" s="13">
        <v>35</v>
      </c>
      <c r="G1740" s="12" t="s">
        <v>21</v>
      </c>
    </row>
    <row r="1741" spans="3:7" ht="15" thickBot="1" x14ac:dyDescent="0.35">
      <c r="C1741" s="10">
        <v>43108</v>
      </c>
      <c r="D1741" s="11">
        <v>0.74348379629629635</v>
      </c>
      <c r="E1741" s="12" t="s">
        <v>9</v>
      </c>
      <c r="F1741" s="13">
        <v>30</v>
      </c>
      <c r="G1741" s="12" t="s">
        <v>21</v>
      </c>
    </row>
    <row r="1742" spans="3:7" ht="15" thickBot="1" x14ac:dyDescent="0.35">
      <c r="C1742" s="10">
        <v>43108</v>
      </c>
      <c r="D1742" s="11">
        <v>0.74394675925925924</v>
      </c>
      <c r="E1742" s="12" t="s">
        <v>9</v>
      </c>
      <c r="F1742" s="13">
        <v>42</v>
      </c>
      <c r="G1742" s="12" t="s">
        <v>21</v>
      </c>
    </row>
    <row r="1743" spans="3:7" ht="15" thickBot="1" x14ac:dyDescent="0.35">
      <c r="C1743" s="10">
        <v>43108</v>
      </c>
      <c r="D1743" s="11">
        <v>0.74468749999999995</v>
      </c>
      <c r="E1743" s="12" t="s">
        <v>9</v>
      </c>
      <c r="F1743" s="13">
        <v>38</v>
      </c>
      <c r="G1743" s="12" t="s">
        <v>10</v>
      </c>
    </row>
    <row r="1744" spans="3:7" ht="15" thickBot="1" x14ac:dyDescent="0.35">
      <c r="C1744" s="10">
        <v>43108</v>
      </c>
      <c r="D1744" s="11">
        <v>0.74479166666666663</v>
      </c>
      <c r="E1744" s="12" t="s">
        <v>9</v>
      </c>
      <c r="F1744" s="13">
        <v>53</v>
      </c>
      <c r="G1744" s="12" t="s">
        <v>21</v>
      </c>
    </row>
    <row r="1745" spans="3:7" ht="15" thickBot="1" x14ac:dyDescent="0.35">
      <c r="C1745" s="10">
        <v>43108</v>
      </c>
      <c r="D1745" s="11">
        <v>0.7449189814814815</v>
      </c>
      <c r="E1745" s="12" t="s">
        <v>9</v>
      </c>
      <c r="F1745" s="13">
        <v>40</v>
      </c>
      <c r="G1745" s="12" t="s">
        <v>10</v>
      </c>
    </row>
    <row r="1746" spans="3:7" ht="15" thickBot="1" x14ac:dyDescent="0.35">
      <c r="C1746" s="10">
        <v>43108</v>
      </c>
      <c r="D1746" s="11">
        <v>0.74505787037037041</v>
      </c>
      <c r="E1746" s="12" t="s">
        <v>9</v>
      </c>
      <c r="F1746" s="13">
        <v>45</v>
      </c>
      <c r="G1746" s="12" t="s">
        <v>21</v>
      </c>
    </row>
    <row r="1747" spans="3:7" ht="15" thickBot="1" x14ac:dyDescent="0.35">
      <c r="C1747" s="10">
        <v>43108</v>
      </c>
      <c r="D1747" s="11">
        <v>0.74515046296296295</v>
      </c>
      <c r="E1747" s="12" t="s">
        <v>9</v>
      </c>
      <c r="F1747" s="13">
        <v>35</v>
      </c>
      <c r="G1747" s="12" t="s">
        <v>21</v>
      </c>
    </row>
    <row r="1748" spans="3:7" ht="15" thickBot="1" x14ac:dyDescent="0.35">
      <c r="C1748" s="10">
        <v>43108</v>
      </c>
      <c r="D1748" s="11">
        <v>0.74730324074074073</v>
      </c>
      <c r="E1748" s="12" t="s">
        <v>9</v>
      </c>
      <c r="F1748" s="13">
        <v>34</v>
      </c>
      <c r="G1748" s="12" t="s">
        <v>21</v>
      </c>
    </row>
    <row r="1749" spans="3:7" ht="15" thickBot="1" x14ac:dyDescent="0.35">
      <c r="C1749" s="10">
        <v>43108</v>
      </c>
      <c r="D1749" s="11">
        <v>0.7478703703703703</v>
      </c>
      <c r="E1749" s="12" t="s">
        <v>9</v>
      </c>
      <c r="F1749" s="13">
        <v>48</v>
      </c>
      <c r="G1749" s="12" t="s">
        <v>10</v>
      </c>
    </row>
    <row r="1750" spans="3:7" ht="15" thickBot="1" x14ac:dyDescent="0.35">
      <c r="C1750" s="10">
        <v>43108</v>
      </c>
      <c r="D1750" s="11">
        <v>0.74798611111111113</v>
      </c>
      <c r="E1750" s="12" t="s">
        <v>9</v>
      </c>
      <c r="F1750" s="13">
        <v>29</v>
      </c>
      <c r="G1750" s="12" t="s">
        <v>10</v>
      </c>
    </row>
    <row r="1751" spans="3:7" ht="15" thickBot="1" x14ac:dyDescent="0.35">
      <c r="C1751" s="10">
        <v>43108</v>
      </c>
      <c r="D1751" s="11">
        <v>0.74958333333333327</v>
      </c>
      <c r="E1751" s="12" t="s">
        <v>9</v>
      </c>
      <c r="F1751" s="13">
        <v>40</v>
      </c>
      <c r="G1751" s="12" t="s">
        <v>10</v>
      </c>
    </row>
    <row r="1752" spans="3:7" ht="15" thickBot="1" x14ac:dyDescent="0.35">
      <c r="C1752" s="10">
        <v>43108</v>
      </c>
      <c r="D1752" s="11">
        <v>0.75045138888888896</v>
      </c>
      <c r="E1752" s="12" t="s">
        <v>9</v>
      </c>
      <c r="F1752" s="13">
        <v>41</v>
      </c>
      <c r="G1752" s="12" t="s">
        <v>10</v>
      </c>
    </row>
    <row r="1753" spans="3:7" ht="15" thickBot="1" x14ac:dyDescent="0.35">
      <c r="C1753" s="10">
        <v>43108</v>
      </c>
      <c r="D1753" s="11">
        <v>0.75063657407407414</v>
      </c>
      <c r="E1753" s="12" t="s">
        <v>9</v>
      </c>
      <c r="F1753" s="13">
        <v>32</v>
      </c>
      <c r="G1753" s="12" t="s">
        <v>21</v>
      </c>
    </row>
    <row r="1754" spans="3:7" ht="15" thickBot="1" x14ac:dyDescent="0.35">
      <c r="C1754" s="10">
        <v>43108</v>
      </c>
      <c r="D1754" s="11">
        <v>0.75127314814814816</v>
      </c>
      <c r="E1754" s="12" t="s">
        <v>9</v>
      </c>
      <c r="F1754" s="13">
        <v>48</v>
      </c>
      <c r="G1754" s="12" t="s">
        <v>10</v>
      </c>
    </row>
    <row r="1755" spans="3:7" ht="15" thickBot="1" x14ac:dyDescent="0.35">
      <c r="C1755" s="10">
        <v>43108</v>
      </c>
      <c r="D1755" s="11">
        <v>0.75181712962962965</v>
      </c>
      <c r="E1755" s="12" t="s">
        <v>9</v>
      </c>
      <c r="F1755" s="13">
        <v>40</v>
      </c>
      <c r="G1755" s="12" t="s">
        <v>10</v>
      </c>
    </row>
    <row r="1756" spans="3:7" ht="15" thickBot="1" x14ac:dyDescent="0.35">
      <c r="C1756" s="10">
        <v>43108</v>
      </c>
      <c r="D1756" s="11">
        <v>0.75189814814814815</v>
      </c>
      <c r="E1756" s="12" t="s">
        <v>9</v>
      </c>
      <c r="F1756" s="13">
        <v>38</v>
      </c>
      <c r="G1756" s="12" t="s">
        <v>10</v>
      </c>
    </row>
    <row r="1757" spans="3:7" ht="15" thickBot="1" x14ac:dyDescent="0.35">
      <c r="C1757" s="10">
        <v>43108</v>
      </c>
      <c r="D1757" s="11">
        <v>0.75346064814814817</v>
      </c>
      <c r="E1757" s="12" t="s">
        <v>9</v>
      </c>
      <c r="F1757" s="13">
        <v>28</v>
      </c>
      <c r="G1757" s="12" t="s">
        <v>21</v>
      </c>
    </row>
    <row r="1758" spans="3:7" ht="15" thickBot="1" x14ac:dyDescent="0.35">
      <c r="C1758" s="10">
        <v>43108</v>
      </c>
      <c r="D1758" s="11">
        <v>0.75650462962962972</v>
      </c>
      <c r="E1758" s="12" t="s">
        <v>9</v>
      </c>
      <c r="F1758" s="13">
        <v>39</v>
      </c>
      <c r="G1758" s="12" t="s">
        <v>21</v>
      </c>
    </row>
    <row r="1759" spans="3:7" ht="15" thickBot="1" x14ac:dyDescent="0.35">
      <c r="C1759" s="10">
        <v>43108</v>
      </c>
      <c r="D1759" s="11">
        <v>0.75701388888888888</v>
      </c>
      <c r="E1759" s="12" t="s">
        <v>9</v>
      </c>
      <c r="F1759" s="13">
        <v>23</v>
      </c>
      <c r="G1759" s="12" t="s">
        <v>21</v>
      </c>
    </row>
    <row r="1760" spans="3:7" ht="15" thickBot="1" x14ac:dyDescent="0.35">
      <c r="C1760" s="10">
        <v>43108</v>
      </c>
      <c r="D1760" s="11">
        <v>0.75718750000000001</v>
      </c>
      <c r="E1760" s="12" t="s">
        <v>9</v>
      </c>
      <c r="F1760" s="13">
        <v>18</v>
      </c>
      <c r="G1760" s="12" t="s">
        <v>21</v>
      </c>
    </row>
    <row r="1761" spans="3:7" ht="15" thickBot="1" x14ac:dyDescent="0.35">
      <c r="C1761" s="10">
        <v>43108</v>
      </c>
      <c r="D1761" s="11">
        <v>0.75718750000000001</v>
      </c>
      <c r="E1761" s="12" t="s">
        <v>9</v>
      </c>
      <c r="F1761" s="13">
        <v>16</v>
      </c>
      <c r="G1761" s="12" t="s">
        <v>21</v>
      </c>
    </row>
    <row r="1762" spans="3:7" ht="15" thickBot="1" x14ac:dyDescent="0.35">
      <c r="C1762" s="10">
        <v>43108</v>
      </c>
      <c r="D1762" s="11">
        <v>0.75723379629629628</v>
      </c>
      <c r="E1762" s="12" t="s">
        <v>9</v>
      </c>
      <c r="F1762" s="13">
        <v>22</v>
      </c>
      <c r="G1762" s="12" t="s">
        <v>21</v>
      </c>
    </row>
    <row r="1763" spans="3:7" ht="15" thickBot="1" x14ac:dyDescent="0.35">
      <c r="C1763" s="10">
        <v>43108</v>
      </c>
      <c r="D1763" s="11">
        <v>0.75723379629629628</v>
      </c>
      <c r="E1763" s="12" t="s">
        <v>9</v>
      </c>
      <c r="F1763" s="13">
        <v>19</v>
      </c>
      <c r="G1763" s="12" t="s">
        <v>21</v>
      </c>
    </row>
    <row r="1764" spans="3:7" ht="15" thickBot="1" x14ac:dyDescent="0.35">
      <c r="C1764" s="10">
        <v>43108</v>
      </c>
      <c r="D1764" s="11">
        <v>0.75847222222222221</v>
      </c>
      <c r="E1764" s="12" t="s">
        <v>9</v>
      </c>
      <c r="F1764" s="13">
        <v>31</v>
      </c>
      <c r="G1764" s="12" t="s">
        <v>21</v>
      </c>
    </row>
    <row r="1765" spans="3:7" ht="15" thickBot="1" x14ac:dyDescent="0.35">
      <c r="C1765" s="10">
        <v>43108</v>
      </c>
      <c r="D1765" s="11">
        <v>0.76026620370370368</v>
      </c>
      <c r="E1765" s="12" t="s">
        <v>9</v>
      </c>
      <c r="F1765" s="13">
        <v>39</v>
      </c>
      <c r="G1765" s="12" t="s">
        <v>21</v>
      </c>
    </row>
    <row r="1766" spans="3:7" ht="15" thickBot="1" x14ac:dyDescent="0.35">
      <c r="C1766" s="10">
        <v>43108</v>
      </c>
      <c r="D1766" s="11">
        <v>0.76075231481481476</v>
      </c>
      <c r="E1766" s="12" t="s">
        <v>9</v>
      </c>
      <c r="F1766" s="13">
        <v>32</v>
      </c>
      <c r="G1766" s="12" t="s">
        <v>21</v>
      </c>
    </row>
    <row r="1767" spans="3:7" ht="15" thickBot="1" x14ac:dyDescent="0.35">
      <c r="C1767" s="10">
        <v>43108</v>
      </c>
      <c r="D1767" s="11">
        <v>0.76089120370370367</v>
      </c>
      <c r="E1767" s="12" t="s">
        <v>9</v>
      </c>
      <c r="F1767" s="13">
        <v>30</v>
      </c>
      <c r="G1767" s="12" t="s">
        <v>10</v>
      </c>
    </row>
    <row r="1768" spans="3:7" ht="15" thickBot="1" x14ac:dyDescent="0.35">
      <c r="C1768" s="10">
        <v>43108</v>
      </c>
      <c r="D1768" s="11">
        <v>0.76234953703703701</v>
      </c>
      <c r="E1768" s="12" t="s">
        <v>9</v>
      </c>
      <c r="F1768" s="13">
        <v>37</v>
      </c>
      <c r="G1768" s="12" t="s">
        <v>21</v>
      </c>
    </row>
    <row r="1769" spans="3:7" ht="15" thickBot="1" x14ac:dyDescent="0.35">
      <c r="C1769" s="10">
        <v>43108</v>
      </c>
      <c r="D1769" s="11">
        <v>0.7635185185185186</v>
      </c>
      <c r="E1769" s="12" t="s">
        <v>9</v>
      </c>
      <c r="F1769" s="13">
        <v>49</v>
      </c>
      <c r="G1769" s="12" t="s">
        <v>21</v>
      </c>
    </row>
    <row r="1770" spans="3:7" ht="15" thickBot="1" x14ac:dyDescent="0.35">
      <c r="C1770" s="10">
        <v>43108</v>
      </c>
      <c r="D1770" s="11">
        <v>0.76533564814814825</v>
      </c>
      <c r="E1770" s="12" t="s">
        <v>9</v>
      </c>
      <c r="F1770" s="13">
        <v>50</v>
      </c>
      <c r="G1770" s="12" t="s">
        <v>21</v>
      </c>
    </row>
    <row r="1771" spans="3:7" ht="15" thickBot="1" x14ac:dyDescent="0.35">
      <c r="C1771" s="10">
        <v>43108</v>
      </c>
      <c r="D1771" s="11">
        <v>0.76636574074074071</v>
      </c>
      <c r="E1771" s="12" t="s">
        <v>9</v>
      </c>
      <c r="F1771" s="13">
        <v>49</v>
      </c>
      <c r="G1771" s="12" t="s">
        <v>21</v>
      </c>
    </row>
    <row r="1772" spans="3:7" ht="15" thickBot="1" x14ac:dyDescent="0.35">
      <c r="C1772" s="10">
        <v>43108</v>
      </c>
      <c r="D1772" s="11">
        <v>0.7672106481481481</v>
      </c>
      <c r="E1772" s="12" t="s">
        <v>9</v>
      </c>
      <c r="F1772" s="13">
        <v>44</v>
      </c>
      <c r="G1772" s="12" t="s">
        <v>21</v>
      </c>
    </row>
    <row r="1773" spans="3:7" ht="15" thickBot="1" x14ac:dyDescent="0.35">
      <c r="C1773" s="10">
        <v>43108</v>
      </c>
      <c r="D1773" s="11">
        <v>0.76756944444444442</v>
      </c>
      <c r="E1773" s="12" t="s">
        <v>9</v>
      </c>
      <c r="F1773" s="13">
        <v>49</v>
      </c>
      <c r="G1773" s="12" t="s">
        <v>10</v>
      </c>
    </row>
    <row r="1774" spans="3:7" ht="15" thickBot="1" x14ac:dyDescent="0.35">
      <c r="C1774" s="10">
        <v>43108</v>
      </c>
      <c r="D1774" s="11">
        <v>0.76839120370370362</v>
      </c>
      <c r="E1774" s="12" t="s">
        <v>9</v>
      </c>
      <c r="F1774" s="13">
        <v>41</v>
      </c>
      <c r="G1774" s="12" t="s">
        <v>10</v>
      </c>
    </row>
    <row r="1775" spans="3:7" ht="15" thickBot="1" x14ac:dyDescent="0.35">
      <c r="C1775" s="10">
        <v>43108</v>
      </c>
      <c r="D1775" s="11">
        <v>0.77033564814814814</v>
      </c>
      <c r="E1775" s="12" t="s">
        <v>9</v>
      </c>
      <c r="F1775" s="13">
        <v>43</v>
      </c>
      <c r="G1775" s="12" t="s">
        <v>21</v>
      </c>
    </row>
    <row r="1776" spans="3:7" ht="15" thickBot="1" x14ac:dyDescent="0.35">
      <c r="C1776" s="10">
        <v>43108</v>
      </c>
      <c r="D1776" s="11">
        <v>0.77113425925925927</v>
      </c>
      <c r="E1776" s="12" t="s">
        <v>9</v>
      </c>
      <c r="F1776" s="13">
        <v>35</v>
      </c>
      <c r="G1776" s="12" t="s">
        <v>10</v>
      </c>
    </row>
    <row r="1777" spans="3:7" ht="15" thickBot="1" x14ac:dyDescent="0.35">
      <c r="C1777" s="10">
        <v>43108</v>
      </c>
      <c r="D1777" s="11">
        <v>0.77221064814814822</v>
      </c>
      <c r="E1777" s="12" t="s">
        <v>9</v>
      </c>
      <c r="F1777" s="13">
        <v>51</v>
      </c>
      <c r="G1777" s="12" t="s">
        <v>10</v>
      </c>
    </row>
    <row r="1778" spans="3:7" ht="15" thickBot="1" x14ac:dyDescent="0.35">
      <c r="C1778" s="10">
        <v>43108</v>
      </c>
      <c r="D1778" s="11">
        <v>0.77414351851851848</v>
      </c>
      <c r="E1778" s="12" t="s">
        <v>9</v>
      </c>
      <c r="F1778" s="13">
        <v>51</v>
      </c>
      <c r="G1778" s="12" t="s">
        <v>10</v>
      </c>
    </row>
    <row r="1779" spans="3:7" ht="15" thickBot="1" x14ac:dyDescent="0.35">
      <c r="C1779" s="10">
        <v>43108</v>
      </c>
      <c r="D1779" s="11">
        <v>0.77621527777777777</v>
      </c>
      <c r="E1779" s="12" t="s">
        <v>9</v>
      </c>
      <c r="F1779" s="13">
        <v>41</v>
      </c>
      <c r="G1779" s="12" t="s">
        <v>10</v>
      </c>
    </row>
    <row r="1780" spans="3:7" ht="15" thickBot="1" x14ac:dyDescent="0.35">
      <c r="C1780" s="10">
        <v>43108</v>
      </c>
      <c r="D1780" s="11">
        <v>0.7764699074074074</v>
      </c>
      <c r="E1780" s="12" t="s">
        <v>9</v>
      </c>
      <c r="F1780" s="13">
        <v>32</v>
      </c>
      <c r="G1780" s="12" t="s">
        <v>21</v>
      </c>
    </row>
    <row r="1781" spans="3:7" ht="15" thickBot="1" x14ac:dyDescent="0.35">
      <c r="C1781" s="10">
        <v>43108</v>
      </c>
      <c r="D1781" s="11">
        <v>0.77729166666666671</v>
      </c>
      <c r="E1781" s="12" t="s">
        <v>9</v>
      </c>
      <c r="F1781" s="13">
        <v>54</v>
      </c>
      <c r="G1781" s="12" t="s">
        <v>21</v>
      </c>
    </row>
    <row r="1782" spans="3:7" ht="15" thickBot="1" x14ac:dyDescent="0.35">
      <c r="C1782" s="10">
        <v>43108</v>
      </c>
      <c r="D1782" s="11">
        <v>0.77795138888888893</v>
      </c>
      <c r="E1782" s="12" t="s">
        <v>9</v>
      </c>
      <c r="F1782" s="13">
        <v>44</v>
      </c>
      <c r="G1782" s="12" t="s">
        <v>21</v>
      </c>
    </row>
    <row r="1783" spans="3:7" ht="15" thickBot="1" x14ac:dyDescent="0.35">
      <c r="C1783" s="10">
        <v>43108</v>
      </c>
      <c r="D1783" s="11">
        <v>0.77802083333333327</v>
      </c>
      <c r="E1783" s="12" t="s">
        <v>9</v>
      </c>
      <c r="F1783" s="13">
        <v>42</v>
      </c>
      <c r="G1783" s="12" t="s">
        <v>21</v>
      </c>
    </row>
    <row r="1784" spans="3:7" ht="15" thickBot="1" x14ac:dyDescent="0.35">
      <c r="C1784" s="10">
        <v>43108</v>
      </c>
      <c r="D1784" s="11">
        <v>0.77938657407407408</v>
      </c>
      <c r="E1784" s="12" t="s">
        <v>9</v>
      </c>
      <c r="F1784" s="13">
        <v>38</v>
      </c>
      <c r="G1784" s="12" t="s">
        <v>21</v>
      </c>
    </row>
    <row r="1785" spans="3:7" ht="15" thickBot="1" x14ac:dyDescent="0.35">
      <c r="C1785" s="10">
        <v>43108</v>
      </c>
      <c r="D1785" s="11">
        <v>0.77943287037037035</v>
      </c>
      <c r="E1785" s="12" t="s">
        <v>9</v>
      </c>
      <c r="F1785" s="13">
        <v>41</v>
      </c>
      <c r="G1785" s="12" t="s">
        <v>10</v>
      </c>
    </row>
    <row r="1786" spans="3:7" ht="15" thickBot="1" x14ac:dyDescent="0.35">
      <c r="C1786" s="10">
        <v>43108</v>
      </c>
      <c r="D1786" s="11">
        <v>0.78083333333333327</v>
      </c>
      <c r="E1786" s="12" t="s">
        <v>9</v>
      </c>
      <c r="F1786" s="13">
        <v>50</v>
      </c>
      <c r="G1786" s="12" t="s">
        <v>10</v>
      </c>
    </row>
    <row r="1787" spans="3:7" ht="15" thickBot="1" x14ac:dyDescent="0.35">
      <c r="C1787" s="10">
        <v>43108</v>
      </c>
      <c r="D1787" s="11">
        <v>0.78092592592592591</v>
      </c>
      <c r="E1787" s="12" t="s">
        <v>9</v>
      </c>
      <c r="F1787" s="13">
        <v>43</v>
      </c>
      <c r="G1787" s="12" t="s">
        <v>10</v>
      </c>
    </row>
    <row r="1788" spans="3:7" ht="15" thickBot="1" x14ac:dyDescent="0.35">
      <c r="C1788" s="10">
        <v>43108</v>
      </c>
      <c r="D1788" s="11">
        <v>0.78100694444444441</v>
      </c>
      <c r="E1788" s="12" t="s">
        <v>9</v>
      </c>
      <c r="F1788" s="13">
        <v>40</v>
      </c>
      <c r="G1788" s="12" t="s">
        <v>21</v>
      </c>
    </row>
    <row r="1789" spans="3:7" ht="15" thickBot="1" x14ac:dyDescent="0.35">
      <c r="C1789" s="10">
        <v>43108</v>
      </c>
      <c r="D1789" s="11">
        <v>0.78144675925925933</v>
      </c>
      <c r="E1789" s="12" t="s">
        <v>9</v>
      </c>
      <c r="F1789" s="13">
        <v>38</v>
      </c>
      <c r="G1789" s="12" t="s">
        <v>21</v>
      </c>
    </row>
    <row r="1790" spans="3:7" ht="15" thickBot="1" x14ac:dyDescent="0.35">
      <c r="C1790" s="10">
        <v>43108</v>
      </c>
      <c r="D1790" s="11">
        <v>0.78166666666666673</v>
      </c>
      <c r="E1790" s="12" t="s">
        <v>9</v>
      </c>
      <c r="F1790" s="13">
        <v>45</v>
      </c>
      <c r="G1790" s="12" t="s">
        <v>21</v>
      </c>
    </row>
    <row r="1791" spans="3:7" ht="15" thickBot="1" x14ac:dyDescent="0.35">
      <c r="C1791" s="10">
        <v>43108</v>
      </c>
      <c r="D1791" s="11">
        <v>0.78229166666666661</v>
      </c>
      <c r="E1791" s="12" t="s">
        <v>9</v>
      </c>
      <c r="F1791" s="13">
        <v>44</v>
      </c>
      <c r="G1791" s="12" t="s">
        <v>21</v>
      </c>
    </row>
    <row r="1792" spans="3:7" ht="15" thickBot="1" x14ac:dyDescent="0.35">
      <c r="C1792" s="10">
        <v>43108</v>
      </c>
      <c r="D1792" s="11">
        <v>0.78321759259259249</v>
      </c>
      <c r="E1792" s="12" t="s">
        <v>9</v>
      </c>
      <c r="F1792" s="13">
        <v>52</v>
      </c>
      <c r="G1792" s="12" t="s">
        <v>21</v>
      </c>
    </row>
    <row r="1793" spans="3:7" ht="15" thickBot="1" x14ac:dyDescent="0.35">
      <c r="C1793" s="10">
        <v>43108</v>
      </c>
      <c r="D1793" s="11">
        <v>0.78328703703703706</v>
      </c>
      <c r="E1793" s="12" t="s">
        <v>9</v>
      </c>
      <c r="F1793" s="13">
        <v>44</v>
      </c>
      <c r="G1793" s="12" t="s">
        <v>10</v>
      </c>
    </row>
    <row r="1794" spans="3:7" ht="15" thickBot="1" x14ac:dyDescent="0.35">
      <c r="C1794" s="10">
        <v>43108</v>
      </c>
      <c r="D1794" s="11">
        <v>0.78362268518518519</v>
      </c>
      <c r="E1794" s="12" t="s">
        <v>9</v>
      </c>
      <c r="F1794" s="13">
        <v>48</v>
      </c>
      <c r="G1794" s="12" t="s">
        <v>10</v>
      </c>
    </row>
    <row r="1795" spans="3:7" ht="15" thickBot="1" x14ac:dyDescent="0.35">
      <c r="C1795" s="10">
        <v>43108</v>
      </c>
      <c r="D1795" s="11">
        <v>0.78538194444444442</v>
      </c>
      <c r="E1795" s="12" t="s">
        <v>9</v>
      </c>
      <c r="F1795" s="13">
        <v>21</v>
      </c>
      <c r="G1795" s="12" t="s">
        <v>21</v>
      </c>
    </row>
    <row r="1796" spans="3:7" ht="15" thickBot="1" x14ac:dyDescent="0.35">
      <c r="C1796" s="10">
        <v>43108</v>
      </c>
      <c r="D1796" s="11">
        <v>0.78546296296296303</v>
      </c>
      <c r="E1796" s="12" t="s">
        <v>9</v>
      </c>
      <c r="F1796" s="13">
        <v>36</v>
      </c>
      <c r="G1796" s="12" t="s">
        <v>21</v>
      </c>
    </row>
    <row r="1797" spans="3:7" ht="15" thickBot="1" x14ac:dyDescent="0.35">
      <c r="C1797" s="10">
        <v>43108</v>
      </c>
      <c r="D1797" s="11">
        <v>0.78700231481481486</v>
      </c>
      <c r="E1797" s="12" t="s">
        <v>9</v>
      </c>
      <c r="F1797" s="13">
        <v>49</v>
      </c>
      <c r="G1797" s="12" t="s">
        <v>21</v>
      </c>
    </row>
    <row r="1798" spans="3:7" ht="15" thickBot="1" x14ac:dyDescent="0.35">
      <c r="C1798" s="10">
        <v>43108</v>
      </c>
      <c r="D1798" s="11">
        <v>0.78851851851851851</v>
      </c>
      <c r="E1798" s="12" t="s">
        <v>9</v>
      </c>
      <c r="F1798" s="13">
        <v>47</v>
      </c>
      <c r="G1798" s="12" t="s">
        <v>21</v>
      </c>
    </row>
    <row r="1799" spans="3:7" ht="15" thickBot="1" x14ac:dyDescent="0.35">
      <c r="C1799" s="10">
        <v>43108</v>
      </c>
      <c r="D1799" s="11">
        <v>0.78903935185185192</v>
      </c>
      <c r="E1799" s="12" t="s">
        <v>9</v>
      </c>
      <c r="F1799" s="13">
        <v>28</v>
      </c>
      <c r="G1799" s="12" t="s">
        <v>10</v>
      </c>
    </row>
    <row r="1800" spans="3:7" ht="15" thickBot="1" x14ac:dyDescent="0.35">
      <c r="C1800" s="10">
        <v>43108</v>
      </c>
      <c r="D1800" s="11">
        <v>0.78913194444444434</v>
      </c>
      <c r="E1800" s="12" t="s">
        <v>9</v>
      </c>
      <c r="F1800" s="13">
        <v>59</v>
      </c>
      <c r="G1800" s="12" t="s">
        <v>10</v>
      </c>
    </row>
    <row r="1801" spans="3:7" ht="15" thickBot="1" x14ac:dyDescent="0.35">
      <c r="C1801" s="10">
        <v>43108</v>
      </c>
      <c r="D1801" s="11">
        <v>0.7915740740740741</v>
      </c>
      <c r="E1801" s="12" t="s">
        <v>9</v>
      </c>
      <c r="F1801" s="13">
        <v>40</v>
      </c>
      <c r="G1801" s="12" t="s">
        <v>10</v>
      </c>
    </row>
    <row r="1802" spans="3:7" ht="15" thickBot="1" x14ac:dyDescent="0.35">
      <c r="C1802" s="10">
        <v>43108</v>
      </c>
      <c r="D1802" s="11">
        <v>0.79215277777777782</v>
      </c>
      <c r="E1802" s="12" t="s">
        <v>9</v>
      </c>
      <c r="F1802" s="13">
        <v>43</v>
      </c>
      <c r="G1802" s="12" t="s">
        <v>21</v>
      </c>
    </row>
    <row r="1803" spans="3:7" ht="15" thickBot="1" x14ac:dyDescent="0.35">
      <c r="C1803" s="10">
        <v>43108</v>
      </c>
      <c r="D1803" s="11">
        <v>0.79443287037037036</v>
      </c>
      <c r="E1803" s="12" t="s">
        <v>9</v>
      </c>
      <c r="F1803" s="13">
        <v>60</v>
      </c>
      <c r="G1803" s="12" t="s">
        <v>21</v>
      </c>
    </row>
    <row r="1804" spans="3:7" ht="15" thickBot="1" x14ac:dyDescent="0.35">
      <c r="C1804" s="10">
        <v>43108</v>
      </c>
      <c r="D1804" s="11">
        <v>0.79682870370370373</v>
      </c>
      <c r="E1804" s="12" t="s">
        <v>9</v>
      </c>
      <c r="F1804" s="13">
        <v>43</v>
      </c>
      <c r="G1804" s="12" t="s">
        <v>21</v>
      </c>
    </row>
    <row r="1805" spans="3:7" ht="15" thickBot="1" x14ac:dyDescent="0.35">
      <c r="C1805" s="10">
        <v>43108</v>
      </c>
      <c r="D1805" s="11">
        <v>0.79699074074074072</v>
      </c>
      <c r="E1805" s="12" t="s">
        <v>9</v>
      </c>
      <c r="F1805" s="13">
        <v>49</v>
      </c>
      <c r="G1805" s="12" t="s">
        <v>21</v>
      </c>
    </row>
    <row r="1806" spans="3:7" ht="15" thickBot="1" x14ac:dyDescent="0.35">
      <c r="C1806" s="10">
        <v>43108</v>
      </c>
      <c r="D1806" s="11">
        <v>0.80043981481481474</v>
      </c>
      <c r="E1806" s="12" t="s">
        <v>9</v>
      </c>
      <c r="F1806" s="13">
        <v>44</v>
      </c>
      <c r="G1806" s="12" t="s">
        <v>10</v>
      </c>
    </row>
    <row r="1807" spans="3:7" ht="15" thickBot="1" x14ac:dyDescent="0.35">
      <c r="C1807" s="10">
        <v>43108</v>
      </c>
      <c r="D1807" s="11">
        <v>0.80699074074074073</v>
      </c>
      <c r="E1807" s="12" t="s">
        <v>9</v>
      </c>
      <c r="F1807" s="13">
        <v>38</v>
      </c>
      <c r="G1807" s="12" t="s">
        <v>21</v>
      </c>
    </row>
    <row r="1808" spans="3:7" ht="15" thickBot="1" x14ac:dyDescent="0.35">
      <c r="C1808" s="10">
        <v>43108</v>
      </c>
      <c r="D1808" s="11">
        <v>0.80869212962962955</v>
      </c>
      <c r="E1808" s="12" t="s">
        <v>9</v>
      </c>
      <c r="F1808" s="13">
        <v>39</v>
      </c>
      <c r="G1808" s="12" t="s">
        <v>21</v>
      </c>
    </row>
    <row r="1809" spans="3:7" ht="15" thickBot="1" x14ac:dyDescent="0.35">
      <c r="C1809" s="10">
        <v>43108</v>
      </c>
      <c r="D1809" s="11">
        <v>0.80876157407407412</v>
      </c>
      <c r="E1809" s="12" t="s">
        <v>9</v>
      </c>
      <c r="F1809" s="13">
        <v>23</v>
      </c>
      <c r="G1809" s="12" t="s">
        <v>10</v>
      </c>
    </row>
    <row r="1810" spans="3:7" ht="15" thickBot="1" x14ac:dyDescent="0.35">
      <c r="C1810" s="10">
        <v>43108</v>
      </c>
      <c r="D1810" s="11">
        <v>0.80888888888888888</v>
      </c>
      <c r="E1810" s="12" t="s">
        <v>9</v>
      </c>
      <c r="F1810" s="13">
        <v>42</v>
      </c>
      <c r="G1810" s="12" t="s">
        <v>21</v>
      </c>
    </row>
    <row r="1811" spans="3:7" ht="15" thickBot="1" x14ac:dyDescent="0.35">
      <c r="C1811" s="10">
        <v>43108</v>
      </c>
      <c r="D1811" s="11">
        <v>0.8090046296296296</v>
      </c>
      <c r="E1811" s="12" t="s">
        <v>9</v>
      </c>
      <c r="F1811" s="13">
        <v>53</v>
      </c>
      <c r="G1811" s="12" t="s">
        <v>10</v>
      </c>
    </row>
    <row r="1812" spans="3:7" ht="15" thickBot="1" x14ac:dyDescent="0.35">
      <c r="C1812" s="10">
        <v>43108</v>
      </c>
      <c r="D1812" s="11">
        <v>0.81010416666666663</v>
      </c>
      <c r="E1812" s="12" t="s">
        <v>9</v>
      </c>
      <c r="F1812" s="13">
        <v>32</v>
      </c>
      <c r="G1812" s="12" t="s">
        <v>21</v>
      </c>
    </row>
    <row r="1813" spans="3:7" ht="15" thickBot="1" x14ac:dyDescent="0.35">
      <c r="C1813" s="10">
        <v>43108</v>
      </c>
      <c r="D1813" s="11">
        <v>0.81230324074074067</v>
      </c>
      <c r="E1813" s="12" t="s">
        <v>9</v>
      </c>
      <c r="F1813" s="13">
        <v>45</v>
      </c>
      <c r="G1813" s="12" t="s">
        <v>10</v>
      </c>
    </row>
    <row r="1814" spans="3:7" ht="15" thickBot="1" x14ac:dyDescent="0.35">
      <c r="C1814" s="10">
        <v>43108</v>
      </c>
      <c r="D1814" s="11">
        <v>0.81417824074074074</v>
      </c>
      <c r="E1814" s="12" t="s">
        <v>9</v>
      </c>
      <c r="F1814" s="13">
        <v>41</v>
      </c>
      <c r="G1814" s="12" t="s">
        <v>10</v>
      </c>
    </row>
    <row r="1815" spans="3:7" ht="15" thickBot="1" x14ac:dyDescent="0.35">
      <c r="C1815" s="10">
        <v>43108</v>
      </c>
      <c r="D1815" s="11">
        <v>0.81546296296296295</v>
      </c>
      <c r="E1815" s="12" t="s">
        <v>9</v>
      </c>
      <c r="F1815" s="13">
        <v>40</v>
      </c>
      <c r="G1815" s="12" t="s">
        <v>21</v>
      </c>
    </row>
    <row r="1816" spans="3:7" ht="15" thickBot="1" x14ac:dyDescent="0.35">
      <c r="C1816" s="10">
        <v>43108</v>
      </c>
      <c r="D1816" s="11">
        <v>0.81673611111111111</v>
      </c>
      <c r="E1816" s="12" t="s">
        <v>9</v>
      </c>
      <c r="F1816" s="13">
        <v>59</v>
      </c>
      <c r="G1816" s="12" t="s">
        <v>10</v>
      </c>
    </row>
    <row r="1817" spans="3:7" ht="15" thickBot="1" x14ac:dyDescent="0.35">
      <c r="C1817" s="10">
        <v>43108</v>
      </c>
      <c r="D1817" s="11">
        <v>0.81819444444444445</v>
      </c>
      <c r="E1817" s="12" t="s">
        <v>9</v>
      </c>
      <c r="F1817" s="13">
        <v>21</v>
      </c>
      <c r="G1817" s="12" t="s">
        <v>10</v>
      </c>
    </row>
    <row r="1818" spans="3:7" ht="15" thickBot="1" x14ac:dyDescent="0.35">
      <c r="C1818" s="10">
        <v>43108</v>
      </c>
      <c r="D1818" s="11">
        <v>0.82317129629629626</v>
      </c>
      <c r="E1818" s="12" t="s">
        <v>9</v>
      </c>
      <c r="F1818" s="13">
        <v>46</v>
      </c>
      <c r="G1818" s="12" t="s">
        <v>21</v>
      </c>
    </row>
    <row r="1819" spans="3:7" ht="15" thickBot="1" x14ac:dyDescent="0.35">
      <c r="C1819" s="10">
        <v>43108</v>
      </c>
      <c r="D1819" s="11">
        <v>0.82450231481481484</v>
      </c>
      <c r="E1819" s="12" t="s">
        <v>9</v>
      </c>
      <c r="F1819" s="13">
        <v>43</v>
      </c>
      <c r="G1819" s="12" t="s">
        <v>21</v>
      </c>
    </row>
    <row r="1820" spans="3:7" ht="15" thickBot="1" x14ac:dyDescent="0.35">
      <c r="C1820" s="10">
        <v>43108</v>
      </c>
      <c r="D1820" s="11">
        <v>0.82504629629629633</v>
      </c>
      <c r="E1820" s="12" t="s">
        <v>9</v>
      </c>
      <c r="F1820" s="13">
        <v>59</v>
      </c>
      <c r="G1820" s="12" t="s">
        <v>10</v>
      </c>
    </row>
    <row r="1821" spans="3:7" ht="15" thickBot="1" x14ac:dyDescent="0.35">
      <c r="C1821" s="10">
        <v>43108</v>
      </c>
      <c r="D1821" s="11">
        <v>0.82726851851851846</v>
      </c>
      <c r="E1821" s="12" t="s">
        <v>9</v>
      </c>
      <c r="F1821" s="13">
        <v>36</v>
      </c>
      <c r="G1821" s="12" t="s">
        <v>21</v>
      </c>
    </row>
    <row r="1822" spans="3:7" ht="15" thickBot="1" x14ac:dyDescent="0.35">
      <c r="C1822" s="10">
        <v>43108</v>
      </c>
      <c r="D1822" s="11">
        <v>0.82902777777777781</v>
      </c>
      <c r="E1822" s="12" t="s">
        <v>9</v>
      </c>
      <c r="F1822" s="13">
        <v>33</v>
      </c>
      <c r="G1822" s="12" t="s">
        <v>21</v>
      </c>
    </row>
    <row r="1823" spans="3:7" ht="15" thickBot="1" x14ac:dyDescent="0.35">
      <c r="C1823" s="10">
        <v>43108</v>
      </c>
      <c r="D1823" s="11">
        <v>0.82908564814814811</v>
      </c>
      <c r="E1823" s="12" t="s">
        <v>9</v>
      </c>
      <c r="F1823" s="13">
        <v>42</v>
      </c>
      <c r="G1823" s="12" t="s">
        <v>10</v>
      </c>
    </row>
    <row r="1824" spans="3:7" ht="15" thickBot="1" x14ac:dyDescent="0.35">
      <c r="C1824" s="10">
        <v>43108</v>
      </c>
      <c r="D1824" s="11">
        <v>0.83240740740740737</v>
      </c>
      <c r="E1824" s="12" t="s">
        <v>9</v>
      </c>
      <c r="F1824" s="13">
        <v>46</v>
      </c>
      <c r="G1824" s="12" t="s">
        <v>21</v>
      </c>
    </row>
    <row r="1825" spans="3:7" ht="15" thickBot="1" x14ac:dyDescent="0.35">
      <c r="C1825" s="10">
        <v>43108</v>
      </c>
      <c r="D1825" s="11">
        <v>0.83436342592592594</v>
      </c>
      <c r="E1825" s="12" t="s">
        <v>9</v>
      </c>
      <c r="F1825" s="13">
        <v>35</v>
      </c>
      <c r="G1825" s="12" t="s">
        <v>21</v>
      </c>
    </row>
    <row r="1826" spans="3:7" ht="15" thickBot="1" x14ac:dyDescent="0.35">
      <c r="C1826" s="10">
        <v>43108</v>
      </c>
      <c r="D1826" s="11">
        <v>0.8357175925925926</v>
      </c>
      <c r="E1826" s="12" t="s">
        <v>9</v>
      </c>
      <c r="F1826" s="13">
        <v>54</v>
      </c>
      <c r="G1826" s="12" t="s">
        <v>10</v>
      </c>
    </row>
    <row r="1827" spans="3:7" ht="15" thickBot="1" x14ac:dyDescent="0.35">
      <c r="C1827" s="10">
        <v>43108</v>
      </c>
      <c r="D1827" s="11">
        <v>0.83590277777777777</v>
      </c>
      <c r="E1827" s="12" t="s">
        <v>9</v>
      </c>
      <c r="F1827" s="13">
        <v>42</v>
      </c>
      <c r="G1827" s="12" t="s">
        <v>10</v>
      </c>
    </row>
    <row r="1828" spans="3:7" ht="15" thickBot="1" x14ac:dyDescent="0.35">
      <c r="C1828" s="10">
        <v>43108</v>
      </c>
      <c r="D1828" s="11">
        <v>0.83631944444444439</v>
      </c>
      <c r="E1828" s="12" t="s">
        <v>9</v>
      </c>
      <c r="F1828" s="13">
        <v>52</v>
      </c>
      <c r="G1828" s="12" t="s">
        <v>10</v>
      </c>
    </row>
    <row r="1829" spans="3:7" ht="15" thickBot="1" x14ac:dyDescent="0.35">
      <c r="C1829" s="10">
        <v>43108</v>
      </c>
      <c r="D1829" s="11">
        <v>0.83811342592592597</v>
      </c>
      <c r="E1829" s="12" t="s">
        <v>9</v>
      </c>
      <c r="F1829" s="13">
        <v>28</v>
      </c>
      <c r="G1829" s="12" t="s">
        <v>21</v>
      </c>
    </row>
    <row r="1830" spans="3:7" ht="15" thickBot="1" x14ac:dyDescent="0.35">
      <c r="C1830" s="10">
        <v>43108</v>
      </c>
      <c r="D1830" s="11">
        <v>0.84232638888888889</v>
      </c>
      <c r="E1830" s="12" t="s">
        <v>9</v>
      </c>
      <c r="F1830" s="13">
        <v>41</v>
      </c>
      <c r="G1830" s="12" t="s">
        <v>21</v>
      </c>
    </row>
    <row r="1831" spans="3:7" ht="15" thickBot="1" x14ac:dyDescent="0.35">
      <c r="C1831" s="10">
        <v>43108</v>
      </c>
      <c r="D1831" s="11">
        <v>0.8423842592592593</v>
      </c>
      <c r="E1831" s="12" t="s">
        <v>9</v>
      </c>
      <c r="F1831" s="13">
        <v>48</v>
      </c>
      <c r="G1831" s="12" t="s">
        <v>10</v>
      </c>
    </row>
    <row r="1832" spans="3:7" ht="15" thickBot="1" x14ac:dyDescent="0.35">
      <c r="C1832" s="10">
        <v>43108</v>
      </c>
      <c r="D1832" s="11">
        <v>0.84423611111111108</v>
      </c>
      <c r="E1832" s="12" t="s">
        <v>9</v>
      </c>
      <c r="F1832" s="13">
        <v>39</v>
      </c>
      <c r="G1832" s="12" t="s">
        <v>21</v>
      </c>
    </row>
    <row r="1833" spans="3:7" ht="15" thickBot="1" x14ac:dyDescent="0.35">
      <c r="C1833" s="10">
        <v>43108</v>
      </c>
      <c r="D1833" s="11">
        <v>0.84428240740740745</v>
      </c>
      <c r="E1833" s="12" t="s">
        <v>9</v>
      </c>
      <c r="F1833" s="13">
        <v>25</v>
      </c>
      <c r="G1833" s="12" t="s">
        <v>21</v>
      </c>
    </row>
    <row r="1834" spans="3:7" ht="15" thickBot="1" x14ac:dyDescent="0.35">
      <c r="C1834" s="10">
        <v>43108</v>
      </c>
      <c r="D1834" s="11">
        <v>0.84472222222222226</v>
      </c>
      <c r="E1834" s="12" t="s">
        <v>9</v>
      </c>
      <c r="F1834" s="13">
        <v>40</v>
      </c>
      <c r="G1834" s="12" t="s">
        <v>21</v>
      </c>
    </row>
    <row r="1835" spans="3:7" ht="15" thickBot="1" x14ac:dyDescent="0.35">
      <c r="C1835" s="10">
        <v>43108</v>
      </c>
      <c r="D1835" s="11">
        <v>0.84484953703703702</v>
      </c>
      <c r="E1835" s="12" t="s">
        <v>9</v>
      </c>
      <c r="F1835" s="13">
        <v>36</v>
      </c>
      <c r="G1835" s="12" t="s">
        <v>21</v>
      </c>
    </row>
    <row r="1836" spans="3:7" ht="15" thickBot="1" x14ac:dyDescent="0.35">
      <c r="C1836" s="10">
        <v>43108</v>
      </c>
      <c r="D1836" s="11">
        <v>0.84581018518518514</v>
      </c>
      <c r="E1836" s="12" t="s">
        <v>9</v>
      </c>
      <c r="F1836" s="13">
        <v>36</v>
      </c>
      <c r="G1836" s="12" t="s">
        <v>21</v>
      </c>
    </row>
    <row r="1837" spans="3:7" ht="15" thickBot="1" x14ac:dyDescent="0.35">
      <c r="C1837" s="10">
        <v>43108</v>
      </c>
      <c r="D1837" s="11">
        <v>0.85386574074074073</v>
      </c>
      <c r="E1837" s="12" t="s">
        <v>9</v>
      </c>
      <c r="F1837" s="13">
        <v>32</v>
      </c>
      <c r="G1837" s="12" t="s">
        <v>10</v>
      </c>
    </row>
    <row r="1838" spans="3:7" ht="15" thickBot="1" x14ac:dyDescent="0.35">
      <c r="C1838" s="10">
        <v>43108</v>
      </c>
      <c r="D1838" s="11">
        <v>0.85392361111111104</v>
      </c>
      <c r="E1838" s="12" t="s">
        <v>9</v>
      </c>
      <c r="F1838" s="13">
        <v>42</v>
      </c>
      <c r="G1838" s="12" t="s">
        <v>21</v>
      </c>
    </row>
    <row r="1839" spans="3:7" ht="15" thickBot="1" x14ac:dyDescent="0.35">
      <c r="C1839" s="10">
        <v>43108</v>
      </c>
      <c r="D1839" s="11">
        <v>0.85811342592592599</v>
      </c>
      <c r="E1839" s="12" t="s">
        <v>9</v>
      </c>
      <c r="F1839" s="13">
        <v>36</v>
      </c>
      <c r="G1839" s="12" t="s">
        <v>21</v>
      </c>
    </row>
    <row r="1840" spans="3:7" ht="15" thickBot="1" x14ac:dyDescent="0.35">
      <c r="C1840" s="10">
        <v>43108</v>
      </c>
      <c r="D1840" s="11">
        <v>0.85819444444444448</v>
      </c>
      <c r="E1840" s="12" t="s">
        <v>9</v>
      </c>
      <c r="F1840" s="13">
        <v>31</v>
      </c>
      <c r="G1840" s="12" t="s">
        <v>21</v>
      </c>
    </row>
    <row r="1841" spans="3:7" ht="15" thickBot="1" x14ac:dyDescent="0.35">
      <c r="C1841" s="10">
        <v>43108</v>
      </c>
      <c r="D1841" s="11">
        <v>0.8611805555555555</v>
      </c>
      <c r="E1841" s="12" t="s">
        <v>9</v>
      </c>
      <c r="F1841" s="13">
        <v>27</v>
      </c>
      <c r="G1841" s="12" t="s">
        <v>21</v>
      </c>
    </row>
    <row r="1842" spans="3:7" ht="15" thickBot="1" x14ac:dyDescent="0.35">
      <c r="C1842" s="10">
        <v>43108</v>
      </c>
      <c r="D1842" s="11">
        <v>0.86520833333333336</v>
      </c>
      <c r="E1842" s="12" t="s">
        <v>9</v>
      </c>
      <c r="F1842" s="13">
        <v>55</v>
      </c>
      <c r="G1842" s="12" t="s">
        <v>21</v>
      </c>
    </row>
    <row r="1843" spans="3:7" ht="15" thickBot="1" x14ac:dyDescent="0.35">
      <c r="C1843" s="10">
        <v>43108</v>
      </c>
      <c r="D1843" s="11">
        <v>0.86671296296296296</v>
      </c>
      <c r="E1843" s="12" t="s">
        <v>9</v>
      </c>
      <c r="F1843" s="13">
        <v>57</v>
      </c>
      <c r="G1843" s="12" t="s">
        <v>21</v>
      </c>
    </row>
    <row r="1844" spans="3:7" ht="15" thickBot="1" x14ac:dyDescent="0.35">
      <c r="C1844" s="10">
        <v>43108</v>
      </c>
      <c r="D1844" s="11">
        <v>0.86771990740740745</v>
      </c>
      <c r="E1844" s="12" t="s">
        <v>9</v>
      </c>
      <c r="F1844" s="13">
        <v>44</v>
      </c>
      <c r="G1844" s="12" t="s">
        <v>10</v>
      </c>
    </row>
    <row r="1845" spans="3:7" ht="15" thickBot="1" x14ac:dyDescent="0.35">
      <c r="C1845" s="10">
        <v>43108</v>
      </c>
      <c r="D1845" s="11">
        <v>0.86790509259259263</v>
      </c>
      <c r="E1845" s="12" t="s">
        <v>9</v>
      </c>
      <c r="F1845" s="13">
        <v>46</v>
      </c>
      <c r="G1845" s="12" t="s">
        <v>10</v>
      </c>
    </row>
    <row r="1846" spans="3:7" ht="15" thickBot="1" x14ac:dyDescent="0.35">
      <c r="C1846" s="10">
        <v>43108</v>
      </c>
      <c r="D1846" s="11">
        <v>0.86836805555555552</v>
      </c>
      <c r="E1846" s="12" t="s">
        <v>9</v>
      </c>
      <c r="F1846" s="13">
        <v>50</v>
      </c>
      <c r="G1846" s="12" t="s">
        <v>21</v>
      </c>
    </row>
    <row r="1847" spans="3:7" ht="15" thickBot="1" x14ac:dyDescent="0.35">
      <c r="C1847" s="10">
        <v>43108</v>
      </c>
      <c r="D1847" s="11">
        <v>0.87532407407407409</v>
      </c>
      <c r="E1847" s="12" t="s">
        <v>9</v>
      </c>
      <c r="F1847" s="13">
        <v>54</v>
      </c>
      <c r="G1847" s="12" t="s">
        <v>10</v>
      </c>
    </row>
    <row r="1848" spans="3:7" ht="15" thickBot="1" x14ac:dyDescent="0.35">
      <c r="C1848" s="10">
        <v>43108</v>
      </c>
      <c r="D1848" s="11">
        <v>0.87709490740740748</v>
      </c>
      <c r="E1848" s="12" t="s">
        <v>9</v>
      </c>
      <c r="F1848" s="13">
        <v>60</v>
      </c>
      <c r="G1848" s="12" t="s">
        <v>21</v>
      </c>
    </row>
    <row r="1849" spans="3:7" ht="15" thickBot="1" x14ac:dyDescent="0.35">
      <c r="C1849" s="10">
        <v>43108</v>
      </c>
      <c r="D1849" s="11">
        <v>0.87791666666666668</v>
      </c>
      <c r="E1849" s="12" t="s">
        <v>9</v>
      </c>
      <c r="F1849" s="13">
        <v>60</v>
      </c>
      <c r="G1849" s="12" t="s">
        <v>10</v>
      </c>
    </row>
    <row r="1850" spans="3:7" ht="15" thickBot="1" x14ac:dyDescent="0.35">
      <c r="C1850" s="10">
        <v>43108</v>
      </c>
      <c r="D1850" s="11">
        <v>0.88318287037037047</v>
      </c>
      <c r="E1850" s="12" t="s">
        <v>9</v>
      </c>
      <c r="F1850" s="13">
        <v>35</v>
      </c>
      <c r="G1850" s="12" t="s">
        <v>10</v>
      </c>
    </row>
    <row r="1851" spans="3:7" ht="15" thickBot="1" x14ac:dyDescent="0.35">
      <c r="C1851" s="10">
        <v>43108</v>
      </c>
      <c r="D1851" s="11">
        <v>0.89579861111111114</v>
      </c>
      <c r="E1851" s="12" t="s">
        <v>9</v>
      </c>
      <c r="F1851" s="13">
        <v>33</v>
      </c>
      <c r="G1851" s="12" t="s">
        <v>21</v>
      </c>
    </row>
    <row r="1852" spans="3:7" ht="15" thickBot="1" x14ac:dyDescent="0.35">
      <c r="C1852" s="10">
        <v>43108</v>
      </c>
      <c r="D1852" s="11">
        <v>0.89880787037037047</v>
      </c>
      <c r="E1852" s="12" t="s">
        <v>9</v>
      </c>
      <c r="F1852" s="13">
        <v>34</v>
      </c>
      <c r="G1852" s="12" t="s">
        <v>21</v>
      </c>
    </row>
    <row r="1853" spans="3:7" ht="15" thickBot="1" x14ac:dyDescent="0.35">
      <c r="C1853" s="10">
        <v>43108</v>
      </c>
      <c r="D1853" s="11">
        <v>0.89906249999999999</v>
      </c>
      <c r="E1853" s="12" t="s">
        <v>9</v>
      </c>
      <c r="F1853" s="13">
        <v>40</v>
      </c>
      <c r="G1853" s="12" t="s">
        <v>10</v>
      </c>
    </row>
    <row r="1854" spans="3:7" ht="15" thickBot="1" x14ac:dyDescent="0.35">
      <c r="C1854" s="10">
        <v>43108</v>
      </c>
      <c r="D1854" s="11">
        <v>0.90386574074074078</v>
      </c>
      <c r="E1854" s="12" t="s">
        <v>9</v>
      </c>
      <c r="F1854" s="13">
        <v>62</v>
      </c>
      <c r="G1854" s="12" t="s">
        <v>21</v>
      </c>
    </row>
    <row r="1855" spans="3:7" ht="15" thickBot="1" x14ac:dyDescent="0.35">
      <c r="C1855" s="10">
        <v>43108</v>
      </c>
      <c r="D1855" s="11">
        <v>0.93134259259259267</v>
      </c>
      <c r="E1855" s="12" t="s">
        <v>9</v>
      </c>
      <c r="F1855" s="13">
        <v>50</v>
      </c>
      <c r="G1855" s="12" t="s">
        <v>21</v>
      </c>
    </row>
    <row r="1856" spans="3:7" ht="15" thickBot="1" x14ac:dyDescent="0.35">
      <c r="C1856" s="10">
        <v>43108</v>
      </c>
      <c r="D1856" s="11">
        <v>0.93725694444444441</v>
      </c>
      <c r="E1856" s="12" t="s">
        <v>9</v>
      </c>
      <c r="F1856" s="13">
        <v>48</v>
      </c>
      <c r="G1856" s="12" t="s">
        <v>21</v>
      </c>
    </row>
    <row r="1857" spans="3:7" ht="15" thickBot="1" x14ac:dyDescent="0.35">
      <c r="C1857" s="10">
        <v>43108</v>
      </c>
      <c r="D1857" s="11">
        <v>0.9408333333333333</v>
      </c>
      <c r="E1857" s="12" t="s">
        <v>9</v>
      </c>
      <c r="F1857" s="13">
        <v>50</v>
      </c>
      <c r="G1857" s="12" t="s">
        <v>10</v>
      </c>
    </row>
    <row r="1858" spans="3:7" ht="15" thickBot="1" x14ac:dyDescent="0.35">
      <c r="C1858" s="10">
        <v>43108</v>
      </c>
      <c r="D1858" s="11">
        <v>0.94887731481481474</v>
      </c>
      <c r="E1858" s="12" t="s">
        <v>9</v>
      </c>
      <c r="F1858" s="13">
        <v>41</v>
      </c>
      <c r="G1858" s="12" t="s">
        <v>21</v>
      </c>
    </row>
    <row r="1859" spans="3:7" ht="15" thickBot="1" x14ac:dyDescent="0.35">
      <c r="C1859" s="10">
        <v>43108</v>
      </c>
      <c r="D1859" s="11">
        <v>0.9741550925925927</v>
      </c>
      <c r="E1859" s="12" t="s">
        <v>9</v>
      </c>
      <c r="F1859" s="13">
        <v>40</v>
      </c>
      <c r="G1859" s="12" t="s">
        <v>21</v>
      </c>
    </row>
    <row r="1860" spans="3:7" ht="15" thickBot="1" x14ac:dyDescent="0.35">
      <c r="C1860" s="10">
        <v>43109</v>
      </c>
      <c r="D1860" s="11">
        <v>0.14037037037037037</v>
      </c>
      <c r="E1860" s="12" t="s">
        <v>9</v>
      </c>
      <c r="F1860" s="13">
        <v>27</v>
      </c>
      <c r="G1860" s="12" t="s">
        <v>21</v>
      </c>
    </row>
    <row r="1861" spans="3:7" ht="15" thickBot="1" x14ac:dyDescent="0.35">
      <c r="C1861" s="10">
        <v>43109</v>
      </c>
      <c r="D1861" s="11">
        <v>0.14914351851851851</v>
      </c>
      <c r="E1861" s="12" t="s">
        <v>9</v>
      </c>
      <c r="F1861" s="13">
        <v>34</v>
      </c>
      <c r="G1861" s="12" t="s">
        <v>10</v>
      </c>
    </row>
    <row r="1862" spans="3:7" ht="15" thickBot="1" x14ac:dyDescent="0.35">
      <c r="C1862" s="10">
        <v>43109</v>
      </c>
      <c r="D1862" s="11">
        <v>0.18657407407407409</v>
      </c>
      <c r="E1862" s="12" t="s">
        <v>9</v>
      </c>
      <c r="F1862" s="13">
        <v>35</v>
      </c>
      <c r="G1862" s="12" t="s">
        <v>10</v>
      </c>
    </row>
    <row r="1863" spans="3:7" ht="15" thickBot="1" x14ac:dyDescent="0.35">
      <c r="C1863" s="10">
        <v>43109</v>
      </c>
      <c r="D1863" s="11">
        <v>0.20480324074074074</v>
      </c>
      <c r="E1863" s="12" t="s">
        <v>9</v>
      </c>
      <c r="F1863" s="13">
        <v>30</v>
      </c>
      <c r="G1863" s="12" t="s">
        <v>21</v>
      </c>
    </row>
    <row r="1864" spans="3:7" ht="15" thickBot="1" x14ac:dyDescent="0.35">
      <c r="C1864" s="10">
        <v>43109</v>
      </c>
      <c r="D1864" s="11">
        <v>0.21388888888888891</v>
      </c>
      <c r="E1864" s="12" t="s">
        <v>9</v>
      </c>
      <c r="F1864" s="13">
        <v>45</v>
      </c>
      <c r="G1864" s="12" t="s">
        <v>10</v>
      </c>
    </row>
    <row r="1865" spans="3:7" ht="15" thickBot="1" x14ac:dyDescent="0.35">
      <c r="C1865" s="10">
        <v>43109</v>
      </c>
      <c r="D1865" s="11">
        <v>0.21413194444444442</v>
      </c>
      <c r="E1865" s="12" t="s">
        <v>9</v>
      </c>
      <c r="F1865" s="13">
        <v>41</v>
      </c>
      <c r="G1865" s="12" t="s">
        <v>10</v>
      </c>
    </row>
    <row r="1866" spans="3:7" ht="15" thickBot="1" x14ac:dyDescent="0.35">
      <c r="C1866" s="10">
        <v>43109</v>
      </c>
      <c r="D1866" s="11">
        <v>0.21462962962962961</v>
      </c>
      <c r="E1866" s="12" t="s">
        <v>9</v>
      </c>
      <c r="F1866" s="13">
        <v>58</v>
      </c>
      <c r="G1866" s="12" t="s">
        <v>10</v>
      </c>
    </row>
    <row r="1867" spans="3:7" ht="15" thickBot="1" x14ac:dyDescent="0.35">
      <c r="C1867" s="10">
        <v>43109</v>
      </c>
      <c r="D1867" s="11">
        <v>0.21751157407407407</v>
      </c>
      <c r="E1867" s="12" t="s">
        <v>9</v>
      </c>
      <c r="F1867" s="13">
        <v>39</v>
      </c>
      <c r="G1867" s="12" t="s">
        <v>10</v>
      </c>
    </row>
    <row r="1868" spans="3:7" ht="15" thickBot="1" x14ac:dyDescent="0.35">
      <c r="C1868" s="10">
        <v>43109</v>
      </c>
      <c r="D1868" s="11">
        <v>0.22163194444444445</v>
      </c>
      <c r="E1868" s="12" t="s">
        <v>9</v>
      </c>
      <c r="F1868" s="13">
        <v>31</v>
      </c>
      <c r="G1868" s="12" t="s">
        <v>10</v>
      </c>
    </row>
    <row r="1869" spans="3:7" ht="15" thickBot="1" x14ac:dyDescent="0.35">
      <c r="C1869" s="10">
        <v>43109</v>
      </c>
      <c r="D1869" s="11">
        <v>0.23565972222222223</v>
      </c>
      <c r="E1869" s="12" t="s">
        <v>9</v>
      </c>
      <c r="F1869" s="13">
        <v>36</v>
      </c>
      <c r="G1869" s="12" t="s">
        <v>21</v>
      </c>
    </row>
    <row r="1870" spans="3:7" ht="15" thickBot="1" x14ac:dyDescent="0.35">
      <c r="C1870" s="10">
        <v>43109</v>
      </c>
      <c r="D1870" s="11">
        <v>0.23659722222222224</v>
      </c>
      <c r="E1870" s="12" t="s">
        <v>9</v>
      </c>
      <c r="F1870" s="13">
        <v>32</v>
      </c>
      <c r="G1870" s="12" t="s">
        <v>10</v>
      </c>
    </row>
    <row r="1871" spans="3:7" ht="15" thickBot="1" x14ac:dyDescent="0.35">
      <c r="C1871" s="10">
        <v>43109</v>
      </c>
      <c r="D1871" s="11">
        <v>0.23828703703703705</v>
      </c>
      <c r="E1871" s="12" t="s">
        <v>9</v>
      </c>
      <c r="F1871" s="13">
        <v>39</v>
      </c>
      <c r="G1871" s="12" t="s">
        <v>21</v>
      </c>
    </row>
    <row r="1872" spans="3:7" ht="15" thickBot="1" x14ac:dyDescent="0.35">
      <c r="C1872" s="10">
        <v>43109</v>
      </c>
      <c r="D1872" s="11">
        <v>0.24261574074074074</v>
      </c>
      <c r="E1872" s="12" t="s">
        <v>9</v>
      </c>
      <c r="F1872" s="13">
        <v>29</v>
      </c>
      <c r="G1872" s="12" t="s">
        <v>10</v>
      </c>
    </row>
    <row r="1873" spans="3:7" ht="15" thickBot="1" x14ac:dyDescent="0.35">
      <c r="C1873" s="10">
        <v>43109</v>
      </c>
      <c r="D1873" s="11">
        <v>0.24775462962962966</v>
      </c>
      <c r="E1873" s="12" t="s">
        <v>9</v>
      </c>
      <c r="F1873" s="13">
        <v>34</v>
      </c>
      <c r="G1873" s="12" t="s">
        <v>21</v>
      </c>
    </row>
    <row r="1874" spans="3:7" ht="15" thickBot="1" x14ac:dyDescent="0.35">
      <c r="C1874" s="10">
        <v>43109</v>
      </c>
      <c r="D1874" s="11">
        <v>0.24857638888888889</v>
      </c>
      <c r="E1874" s="12" t="s">
        <v>9</v>
      </c>
      <c r="F1874" s="13">
        <v>35</v>
      </c>
      <c r="G1874" s="12" t="s">
        <v>10</v>
      </c>
    </row>
    <row r="1875" spans="3:7" ht="15" thickBot="1" x14ac:dyDescent="0.35">
      <c r="C1875" s="10">
        <v>43109</v>
      </c>
      <c r="D1875" s="11">
        <v>0.25287037037037036</v>
      </c>
      <c r="E1875" s="12" t="s">
        <v>9</v>
      </c>
      <c r="F1875" s="13">
        <v>39</v>
      </c>
      <c r="G1875" s="12" t="s">
        <v>21</v>
      </c>
    </row>
    <row r="1876" spans="3:7" ht="15" thickBot="1" x14ac:dyDescent="0.35">
      <c r="C1876" s="10">
        <v>43109</v>
      </c>
      <c r="D1876" s="11">
        <v>0.25293981481481481</v>
      </c>
      <c r="E1876" s="12" t="s">
        <v>9</v>
      </c>
      <c r="F1876" s="13">
        <v>37</v>
      </c>
      <c r="G1876" s="12" t="s">
        <v>10</v>
      </c>
    </row>
    <row r="1877" spans="3:7" ht="15" thickBot="1" x14ac:dyDescent="0.35">
      <c r="C1877" s="10">
        <v>43109</v>
      </c>
      <c r="D1877" s="11">
        <v>0.25311342592592595</v>
      </c>
      <c r="E1877" s="12" t="s">
        <v>9</v>
      </c>
      <c r="F1877" s="13">
        <v>52</v>
      </c>
      <c r="G1877" s="12" t="s">
        <v>10</v>
      </c>
    </row>
    <row r="1878" spans="3:7" ht="15" thickBot="1" x14ac:dyDescent="0.35">
      <c r="C1878" s="10">
        <v>43109</v>
      </c>
      <c r="D1878" s="11">
        <v>0.25510416666666663</v>
      </c>
      <c r="E1878" s="12" t="s">
        <v>9</v>
      </c>
      <c r="F1878" s="13">
        <v>39</v>
      </c>
      <c r="G1878" s="12" t="s">
        <v>10</v>
      </c>
    </row>
    <row r="1879" spans="3:7" ht="15" thickBot="1" x14ac:dyDescent="0.35">
      <c r="C1879" s="10">
        <v>43109</v>
      </c>
      <c r="D1879" s="11">
        <v>0.25616898148148148</v>
      </c>
      <c r="E1879" s="12" t="s">
        <v>9</v>
      </c>
      <c r="F1879" s="13">
        <v>35</v>
      </c>
      <c r="G1879" s="12" t="s">
        <v>10</v>
      </c>
    </row>
    <row r="1880" spans="3:7" ht="15" thickBot="1" x14ac:dyDescent="0.35">
      <c r="C1880" s="10">
        <v>43109</v>
      </c>
      <c r="D1880" s="11">
        <v>0.25729166666666664</v>
      </c>
      <c r="E1880" s="12" t="s">
        <v>9</v>
      </c>
      <c r="F1880" s="13">
        <v>53</v>
      </c>
      <c r="G1880" s="12" t="s">
        <v>10</v>
      </c>
    </row>
    <row r="1881" spans="3:7" ht="15" thickBot="1" x14ac:dyDescent="0.35">
      <c r="C1881" s="10">
        <v>43109</v>
      </c>
      <c r="D1881" s="11">
        <v>0.25942129629629629</v>
      </c>
      <c r="E1881" s="12" t="s">
        <v>9</v>
      </c>
      <c r="F1881" s="13">
        <v>38</v>
      </c>
      <c r="G1881" s="12" t="s">
        <v>10</v>
      </c>
    </row>
    <row r="1882" spans="3:7" ht="15" thickBot="1" x14ac:dyDescent="0.35">
      <c r="C1882" s="10">
        <v>43109</v>
      </c>
      <c r="D1882" s="11">
        <v>0.26017361111111109</v>
      </c>
      <c r="E1882" s="12" t="s">
        <v>9</v>
      </c>
      <c r="F1882" s="13">
        <v>28</v>
      </c>
      <c r="G1882" s="12" t="s">
        <v>10</v>
      </c>
    </row>
    <row r="1883" spans="3:7" ht="15" thickBot="1" x14ac:dyDescent="0.35">
      <c r="C1883" s="10">
        <v>43109</v>
      </c>
      <c r="D1883" s="11">
        <v>0.26277777777777778</v>
      </c>
      <c r="E1883" s="12" t="s">
        <v>9</v>
      </c>
      <c r="F1883" s="13">
        <v>44</v>
      </c>
      <c r="G1883" s="12" t="s">
        <v>10</v>
      </c>
    </row>
    <row r="1884" spans="3:7" ht="15" thickBot="1" x14ac:dyDescent="0.35">
      <c r="C1884" s="10">
        <v>43109</v>
      </c>
      <c r="D1884" s="11">
        <v>0.26371527777777776</v>
      </c>
      <c r="E1884" s="12" t="s">
        <v>9</v>
      </c>
      <c r="F1884" s="13">
        <v>28</v>
      </c>
      <c r="G1884" s="12" t="s">
        <v>21</v>
      </c>
    </row>
    <row r="1885" spans="3:7" ht="15" thickBot="1" x14ac:dyDescent="0.35">
      <c r="C1885" s="10">
        <v>43109</v>
      </c>
      <c r="D1885" s="11">
        <v>0.26614583333333336</v>
      </c>
      <c r="E1885" s="12" t="s">
        <v>9</v>
      </c>
      <c r="F1885" s="13">
        <v>41</v>
      </c>
      <c r="G1885" s="12" t="s">
        <v>21</v>
      </c>
    </row>
    <row r="1886" spans="3:7" ht="15" thickBot="1" x14ac:dyDescent="0.35">
      <c r="C1886" s="10">
        <v>43109</v>
      </c>
      <c r="D1886" s="11">
        <v>0.26659722222222221</v>
      </c>
      <c r="E1886" s="12" t="s">
        <v>9</v>
      </c>
      <c r="F1886" s="13">
        <v>42</v>
      </c>
      <c r="G1886" s="12" t="s">
        <v>21</v>
      </c>
    </row>
    <row r="1887" spans="3:7" ht="15" thickBot="1" x14ac:dyDescent="0.35">
      <c r="C1887" s="10">
        <v>43109</v>
      </c>
      <c r="D1887" s="11">
        <v>0.26730324074074074</v>
      </c>
      <c r="E1887" s="12" t="s">
        <v>9</v>
      </c>
      <c r="F1887" s="13">
        <v>40</v>
      </c>
      <c r="G1887" s="12" t="s">
        <v>10</v>
      </c>
    </row>
    <row r="1888" spans="3:7" ht="15" thickBot="1" x14ac:dyDescent="0.35">
      <c r="C1888" s="10">
        <v>43109</v>
      </c>
      <c r="D1888" s="11">
        <v>0.26765046296296297</v>
      </c>
      <c r="E1888" s="12" t="s">
        <v>9</v>
      </c>
      <c r="F1888" s="13">
        <v>28</v>
      </c>
      <c r="G1888" s="12" t="s">
        <v>21</v>
      </c>
    </row>
    <row r="1889" spans="3:7" ht="15" thickBot="1" x14ac:dyDescent="0.35">
      <c r="C1889" s="10">
        <v>43109</v>
      </c>
      <c r="D1889" s="11">
        <v>0.26824074074074072</v>
      </c>
      <c r="E1889" s="12" t="s">
        <v>9</v>
      </c>
      <c r="F1889" s="13">
        <v>44</v>
      </c>
      <c r="G1889" s="12" t="s">
        <v>10</v>
      </c>
    </row>
    <row r="1890" spans="3:7" ht="15" thickBot="1" x14ac:dyDescent="0.35">
      <c r="C1890" s="10">
        <v>43109</v>
      </c>
      <c r="D1890" s="11">
        <v>0.26906249999999998</v>
      </c>
      <c r="E1890" s="12" t="s">
        <v>9</v>
      </c>
      <c r="F1890" s="13">
        <v>31</v>
      </c>
      <c r="G1890" s="12" t="s">
        <v>10</v>
      </c>
    </row>
    <row r="1891" spans="3:7" ht="15" thickBot="1" x14ac:dyDescent="0.35">
      <c r="C1891" s="10">
        <v>43109</v>
      </c>
      <c r="D1891" s="11">
        <v>0.26929398148148148</v>
      </c>
      <c r="E1891" s="12" t="s">
        <v>9</v>
      </c>
      <c r="F1891" s="13">
        <v>28</v>
      </c>
      <c r="G1891" s="12" t="s">
        <v>21</v>
      </c>
    </row>
    <row r="1892" spans="3:7" ht="15" thickBot="1" x14ac:dyDescent="0.35">
      <c r="C1892" s="10">
        <v>43109</v>
      </c>
      <c r="D1892" s="11">
        <v>0.27181712962962962</v>
      </c>
      <c r="E1892" s="12" t="s">
        <v>9</v>
      </c>
      <c r="F1892" s="13">
        <v>28</v>
      </c>
      <c r="G1892" s="12" t="s">
        <v>21</v>
      </c>
    </row>
    <row r="1893" spans="3:7" ht="15" thickBot="1" x14ac:dyDescent="0.35">
      <c r="C1893" s="10">
        <v>43109</v>
      </c>
      <c r="D1893" s="11">
        <v>0.27187500000000003</v>
      </c>
      <c r="E1893" s="12" t="s">
        <v>9</v>
      </c>
      <c r="F1893" s="13">
        <v>23</v>
      </c>
      <c r="G1893" s="12" t="s">
        <v>10</v>
      </c>
    </row>
    <row r="1894" spans="3:7" ht="15" thickBot="1" x14ac:dyDescent="0.35">
      <c r="C1894" s="10">
        <v>43109</v>
      </c>
      <c r="D1894" s="11">
        <v>0.27206018518518521</v>
      </c>
      <c r="E1894" s="12" t="s">
        <v>9</v>
      </c>
      <c r="F1894" s="13">
        <v>38</v>
      </c>
      <c r="G1894" s="12" t="s">
        <v>10</v>
      </c>
    </row>
    <row r="1895" spans="3:7" ht="15" thickBot="1" x14ac:dyDescent="0.35">
      <c r="C1895" s="10">
        <v>43109</v>
      </c>
      <c r="D1895" s="11">
        <v>0.27247685185185183</v>
      </c>
      <c r="E1895" s="12" t="s">
        <v>9</v>
      </c>
      <c r="F1895" s="13">
        <v>44</v>
      </c>
      <c r="G1895" s="12" t="s">
        <v>10</v>
      </c>
    </row>
    <row r="1896" spans="3:7" ht="15" thickBot="1" x14ac:dyDescent="0.35">
      <c r="C1896" s="10">
        <v>43109</v>
      </c>
      <c r="D1896" s="11">
        <v>0.2732175925925926</v>
      </c>
      <c r="E1896" s="12" t="s">
        <v>9</v>
      </c>
      <c r="F1896" s="13">
        <v>49</v>
      </c>
      <c r="G1896" s="12" t="s">
        <v>10</v>
      </c>
    </row>
    <row r="1897" spans="3:7" ht="15" thickBot="1" x14ac:dyDescent="0.35">
      <c r="C1897" s="10">
        <v>43109</v>
      </c>
      <c r="D1897" s="11">
        <v>0.27348379629629632</v>
      </c>
      <c r="E1897" s="12" t="s">
        <v>9</v>
      </c>
      <c r="F1897" s="13">
        <v>43</v>
      </c>
      <c r="G1897" s="12" t="s">
        <v>10</v>
      </c>
    </row>
    <row r="1898" spans="3:7" ht="15" thickBot="1" x14ac:dyDescent="0.35">
      <c r="C1898" s="10">
        <v>43109</v>
      </c>
      <c r="D1898" s="11">
        <v>0.27400462962962963</v>
      </c>
      <c r="E1898" s="12" t="s">
        <v>9</v>
      </c>
      <c r="F1898" s="13">
        <v>34</v>
      </c>
      <c r="G1898" s="12" t="s">
        <v>21</v>
      </c>
    </row>
    <row r="1899" spans="3:7" ht="15" thickBot="1" x14ac:dyDescent="0.35">
      <c r="C1899" s="10">
        <v>43109</v>
      </c>
      <c r="D1899" s="11">
        <v>0.27511574074074074</v>
      </c>
      <c r="E1899" s="12" t="s">
        <v>9</v>
      </c>
      <c r="F1899" s="13">
        <v>37</v>
      </c>
      <c r="G1899" s="12" t="s">
        <v>21</v>
      </c>
    </row>
    <row r="1900" spans="3:7" ht="15" thickBot="1" x14ac:dyDescent="0.35">
      <c r="C1900" s="10">
        <v>43109</v>
      </c>
      <c r="D1900" s="11">
        <v>0.27516203703703707</v>
      </c>
      <c r="E1900" s="12" t="s">
        <v>9</v>
      </c>
      <c r="F1900" s="13">
        <v>51</v>
      </c>
      <c r="G1900" s="12" t="s">
        <v>10</v>
      </c>
    </row>
    <row r="1901" spans="3:7" ht="15" thickBot="1" x14ac:dyDescent="0.35">
      <c r="C1901" s="10">
        <v>43109</v>
      </c>
      <c r="D1901" s="11">
        <v>0.27555555555555555</v>
      </c>
      <c r="E1901" s="12" t="s">
        <v>9</v>
      </c>
      <c r="F1901" s="13">
        <v>35</v>
      </c>
      <c r="G1901" s="12" t="s">
        <v>10</v>
      </c>
    </row>
    <row r="1902" spans="3:7" ht="15" thickBot="1" x14ac:dyDescent="0.35">
      <c r="C1902" s="10">
        <v>43109</v>
      </c>
      <c r="D1902" s="11">
        <v>0.27634259259259258</v>
      </c>
      <c r="E1902" s="12" t="s">
        <v>9</v>
      </c>
      <c r="F1902" s="13">
        <v>39</v>
      </c>
      <c r="G1902" s="12" t="s">
        <v>10</v>
      </c>
    </row>
    <row r="1903" spans="3:7" ht="15" thickBot="1" x14ac:dyDescent="0.35">
      <c r="C1903" s="10">
        <v>43109</v>
      </c>
      <c r="D1903" s="11">
        <v>0.27652777777777776</v>
      </c>
      <c r="E1903" s="12" t="s">
        <v>9</v>
      </c>
      <c r="F1903" s="13">
        <v>42</v>
      </c>
      <c r="G1903" s="12" t="s">
        <v>10</v>
      </c>
    </row>
    <row r="1904" spans="3:7" ht="15" thickBot="1" x14ac:dyDescent="0.35">
      <c r="C1904" s="10">
        <v>43109</v>
      </c>
      <c r="D1904" s="11">
        <v>0.27709490740740739</v>
      </c>
      <c r="E1904" s="12" t="s">
        <v>9</v>
      </c>
      <c r="F1904" s="13">
        <v>33</v>
      </c>
      <c r="G1904" s="12" t="s">
        <v>10</v>
      </c>
    </row>
    <row r="1905" spans="3:7" ht="15" thickBot="1" x14ac:dyDescent="0.35">
      <c r="C1905" s="10">
        <v>43109</v>
      </c>
      <c r="D1905" s="11">
        <v>0.27818287037037037</v>
      </c>
      <c r="E1905" s="12" t="s">
        <v>9</v>
      </c>
      <c r="F1905" s="13">
        <v>36</v>
      </c>
      <c r="G1905" s="12" t="s">
        <v>10</v>
      </c>
    </row>
    <row r="1906" spans="3:7" ht="15" thickBot="1" x14ac:dyDescent="0.35">
      <c r="C1906" s="10">
        <v>43109</v>
      </c>
      <c r="D1906" s="11">
        <v>0.27912037037037035</v>
      </c>
      <c r="E1906" s="12" t="s">
        <v>9</v>
      </c>
      <c r="F1906" s="13">
        <v>32</v>
      </c>
      <c r="G1906" s="12" t="s">
        <v>10</v>
      </c>
    </row>
    <row r="1907" spans="3:7" ht="15" thickBot="1" x14ac:dyDescent="0.35">
      <c r="C1907" s="10">
        <v>43109</v>
      </c>
      <c r="D1907" s="11">
        <v>0.27988425925925925</v>
      </c>
      <c r="E1907" s="12" t="s">
        <v>9</v>
      </c>
      <c r="F1907" s="13">
        <v>40</v>
      </c>
      <c r="G1907" s="12" t="s">
        <v>10</v>
      </c>
    </row>
    <row r="1908" spans="3:7" ht="15" thickBot="1" x14ac:dyDescent="0.35">
      <c r="C1908" s="10">
        <v>43109</v>
      </c>
      <c r="D1908" s="11">
        <v>0.2804166666666667</v>
      </c>
      <c r="E1908" s="12" t="s">
        <v>9</v>
      </c>
      <c r="F1908" s="13">
        <v>37</v>
      </c>
      <c r="G1908" s="12" t="s">
        <v>21</v>
      </c>
    </row>
    <row r="1909" spans="3:7" ht="15" thickBot="1" x14ac:dyDescent="0.35">
      <c r="C1909" s="10">
        <v>43109</v>
      </c>
      <c r="D1909" s="11">
        <v>0.28086805555555555</v>
      </c>
      <c r="E1909" s="12" t="s">
        <v>9</v>
      </c>
      <c r="F1909" s="13">
        <v>29</v>
      </c>
      <c r="G1909" s="12" t="s">
        <v>10</v>
      </c>
    </row>
    <row r="1910" spans="3:7" ht="15" thickBot="1" x14ac:dyDescent="0.35">
      <c r="C1910" s="10">
        <v>43109</v>
      </c>
      <c r="D1910" s="11">
        <v>0.28121527777777777</v>
      </c>
      <c r="E1910" s="12" t="s">
        <v>9</v>
      </c>
      <c r="F1910" s="13">
        <v>39</v>
      </c>
      <c r="G1910" s="12" t="s">
        <v>10</v>
      </c>
    </row>
    <row r="1911" spans="3:7" ht="15" thickBot="1" x14ac:dyDescent="0.35">
      <c r="C1911" s="10">
        <v>43109</v>
      </c>
      <c r="D1911" s="11">
        <v>0.28138888888888891</v>
      </c>
      <c r="E1911" s="12" t="s">
        <v>9</v>
      </c>
      <c r="F1911" s="13">
        <v>45</v>
      </c>
      <c r="G1911" s="12" t="s">
        <v>10</v>
      </c>
    </row>
    <row r="1912" spans="3:7" ht="15" thickBot="1" x14ac:dyDescent="0.35">
      <c r="C1912" s="10">
        <v>43109</v>
      </c>
      <c r="D1912" s="11">
        <v>0.2814814814814815</v>
      </c>
      <c r="E1912" s="12" t="s">
        <v>9</v>
      </c>
      <c r="F1912" s="13">
        <v>46</v>
      </c>
      <c r="G1912" s="12" t="s">
        <v>21</v>
      </c>
    </row>
    <row r="1913" spans="3:7" ht="15" thickBot="1" x14ac:dyDescent="0.35">
      <c r="C1913" s="10">
        <v>43109</v>
      </c>
      <c r="D1913" s="11">
        <v>0.28152777777777777</v>
      </c>
      <c r="E1913" s="12" t="s">
        <v>9</v>
      </c>
      <c r="F1913" s="13">
        <v>44</v>
      </c>
      <c r="G1913" s="12" t="s">
        <v>10</v>
      </c>
    </row>
    <row r="1914" spans="3:7" ht="15" thickBot="1" x14ac:dyDescent="0.35">
      <c r="C1914" s="10">
        <v>43109</v>
      </c>
      <c r="D1914" s="11">
        <v>0.28217592592592594</v>
      </c>
      <c r="E1914" s="12" t="s">
        <v>9</v>
      </c>
      <c r="F1914" s="13">
        <v>45</v>
      </c>
      <c r="G1914" s="12" t="s">
        <v>10</v>
      </c>
    </row>
    <row r="1915" spans="3:7" ht="15" thickBot="1" x14ac:dyDescent="0.35">
      <c r="C1915" s="10">
        <v>43109</v>
      </c>
      <c r="D1915" s="11">
        <v>0.28356481481481483</v>
      </c>
      <c r="E1915" s="12" t="s">
        <v>9</v>
      </c>
      <c r="F1915" s="13">
        <v>46</v>
      </c>
      <c r="G1915" s="12" t="s">
        <v>10</v>
      </c>
    </row>
    <row r="1916" spans="3:7" ht="15" thickBot="1" x14ac:dyDescent="0.35">
      <c r="C1916" s="10">
        <v>43109</v>
      </c>
      <c r="D1916" s="11">
        <v>0.28369212962962964</v>
      </c>
      <c r="E1916" s="12" t="s">
        <v>9</v>
      </c>
      <c r="F1916" s="13">
        <v>42</v>
      </c>
      <c r="G1916" s="12" t="s">
        <v>10</v>
      </c>
    </row>
    <row r="1917" spans="3:7" ht="15" thickBot="1" x14ac:dyDescent="0.35">
      <c r="C1917" s="10">
        <v>43109</v>
      </c>
      <c r="D1917" s="11">
        <v>0.28422453703703704</v>
      </c>
      <c r="E1917" s="12" t="s">
        <v>9</v>
      </c>
      <c r="F1917" s="13">
        <v>25</v>
      </c>
      <c r="G1917" s="12" t="s">
        <v>21</v>
      </c>
    </row>
    <row r="1918" spans="3:7" ht="15" thickBot="1" x14ac:dyDescent="0.35">
      <c r="C1918" s="10">
        <v>43109</v>
      </c>
      <c r="D1918" s="11">
        <v>0.28476851851851853</v>
      </c>
      <c r="E1918" s="12" t="s">
        <v>9</v>
      </c>
      <c r="F1918" s="13">
        <v>50</v>
      </c>
      <c r="G1918" s="12" t="s">
        <v>10</v>
      </c>
    </row>
    <row r="1919" spans="3:7" ht="15" thickBot="1" x14ac:dyDescent="0.35">
      <c r="C1919" s="10">
        <v>43109</v>
      </c>
      <c r="D1919" s="11">
        <v>0.2848148148148148</v>
      </c>
      <c r="E1919" s="12" t="s">
        <v>9</v>
      </c>
      <c r="F1919" s="13">
        <v>51</v>
      </c>
      <c r="G1919" s="12" t="s">
        <v>10</v>
      </c>
    </row>
    <row r="1920" spans="3:7" ht="15" thickBot="1" x14ac:dyDescent="0.35">
      <c r="C1920" s="10">
        <v>43109</v>
      </c>
      <c r="D1920" s="11">
        <v>0.28555555555555556</v>
      </c>
      <c r="E1920" s="12" t="s">
        <v>9</v>
      </c>
      <c r="F1920" s="13">
        <v>40</v>
      </c>
      <c r="G1920" s="12" t="s">
        <v>10</v>
      </c>
    </row>
    <row r="1921" spans="3:7" ht="15" thickBot="1" x14ac:dyDescent="0.35">
      <c r="C1921" s="10">
        <v>43109</v>
      </c>
      <c r="D1921" s="11">
        <v>0.2868634259259259</v>
      </c>
      <c r="E1921" s="12" t="s">
        <v>9</v>
      </c>
      <c r="F1921" s="13">
        <v>15</v>
      </c>
      <c r="G1921" s="12" t="s">
        <v>21</v>
      </c>
    </row>
    <row r="1922" spans="3:7" ht="15" thickBot="1" x14ac:dyDescent="0.35">
      <c r="C1922" s="10">
        <v>43109</v>
      </c>
      <c r="D1922" s="11">
        <v>0.28695601851851854</v>
      </c>
      <c r="E1922" s="12" t="s">
        <v>9</v>
      </c>
      <c r="F1922" s="13">
        <v>31</v>
      </c>
      <c r="G1922" s="12" t="s">
        <v>10</v>
      </c>
    </row>
    <row r="1923" spans="3:7" ht="15" thickBot="1" x14ac:dyDescent="0.35">
      <c r="C1923" s="10">
        <v>43109</v>
      </c>
      <c r="D1923" s="11">
        <v>0.28722222222222221</v>
      </c>
      <c r="E1923" s="12" t="s">
        <v>9</v>
      </c>
      <c r="F1923" s="13">
        <v>34</v>
      </c>
      <c r="G1923" s="12" t="s">
        <v>10</v>
      </c>
    </row>
    <row r="1924" spans="3:7" ht="15" thickBot="1" x14ac:dyDescent="0.35">
      <c r="C1924" s="10">
        <v>43109</v>
      </c>
      <c r="D1924" s="11">
        <v>0.28768518518518521</v>
      </c>
      <c r="E1924" s="12" t="s">
        <v>9</v>
      </c>
      <c r="F1924" s="13">
        <v>47</v>
      </c>
      <c r="G1924" s="12" t="s">
        <v>10</v>
      </c>
    </row>
    <row r="1925" spans="3:7" ht="15" thickBot="1" x14ac:dyDescent="0.35">
      <c r="C1925" s="10">
        <v>43109</v>
      </c>
      <c r="D1925" s="11">
        <v>0.28777777777777774</v>
      </c>
      <c r="E1925" s="12" t="s">
        <v>9</v>
      </c>
      <c r="F1925" s="13">
        <v>32</v>
      </c>
      <c r="G1925" s="12" t="s">
        <v>10</v>
      </c>
    </row>
    <row r="1926" spans="3:7" ht="15" thickBot="1" x14ac:dyDescent="0.35">
      <c r="C1926" s="10">
        <v>43109</v>
      </c>
      <c r="D1926" s="11">
        <v>0.28785879629629629</v>
      </c>
      <c r="E1926" s="12" t="s">
        <v>9</v>
      </c>
      <c r="F1926" s="13">
        <v>42</v>
      </c>
      <c r="G1926" s="12" t="s">
        <v>10</v>
      </c>
    </row>
    <row r="1927" spans="3:7" ht="15" thickBot="1" x14ac:dyDescent="0.35">
      <c r="C1927" s="10">
        <v>43109</v>
      </c>
      <c r="D1927" s="11">
        <v>0.28805555555555556</v>
      </c>
      <c r="E1927" s="12" t="s">
        <v>9</v>
      </c>
      <c r="F1927" s="13">
        <v>38</v>
      </c>
      <c r="G1927" s="12" t="s">
        <v>10</v>
      </c>
    </row>
    <row r="1928" spans="3:7" ht="15" thickBot="1" x14ac:dyDescent="0.35">
      <c r="C1928" s="10">
        <v>43109</v>
      </c>
      <c r="D1928" s="11">
        <v>0.28870370370370368</v>
      </c>
      <c r="E1928" s="12" t="s">
        <v>9</v>
      </c>
      <c r="F1928" s="13">
        <v>36</v>
      </c>
      <c r="G1928" s="12" t="s">
        <v>10</v>
      </c>
    </row>
    <row r="1929" spans="3:7" ht="15" thickBot="1" x14ac:dyDescent="0.35">
      <c r="C1929" s="10">
        <v>43109</v>
      </c>
      <c r="D1929" s="11">
        <v>0.28877314814814814</v>
      </c>
      <c r="E1929" s="12" t="s">
        <v>9</v>
      </c>
      <c r="F1929" s="13">
        <v>55</v>
      </c>
      <c r="G1929" s="12" t="s">
        <v>10</v>
      </c>
    </row>
    <row r="1930" spans="3:7" ht="15" thickBot="1" x14ac:dyDescent="0.35">
      <c r="C1930" s="10">
        <v>43109</v>
      </c>
      <c r="D1930" s="11">
        <v>0.2888425925925926</v>
      </c>
      <c r="E1930" s="12" t="s">
        <v>9</v>
      </c>
      <c r="F1930" s="13">
        <v>28</v>
      </c>
      <c r="G1930" s="12" t="s">
        <v>21</v>
      </c>
    </row>
    <row r="1931" spans="3:7" ht="15" thickBot="1" x14ac:dyDescent="0.35">
      <c r="C1931" s="10">
        <v>43109</v>
      </c>
      <c r="D1931" s="11">
        <v>0.28967592592592589</v>
      </c>
      <c r="E1931" s="12" t="s">
        <v>9</v>
      </c>
      <c r="F1931" s="13">
        <v>36</v>
      </c>
      <c r="G1931" s="12" t="s">
        <v>21</v>
      </c>
    </row>
    <row r="1932" spans="3:7" ht="15" thickBot="1" x14ac:dyDescent="0.35">
      <c r="C1932" s="10">
        <v>43109</v>
      </c>
      <c r="D1932" s="11">
        <v>0.29071759259259261</v>
      </c>
      <c r="E1932" s="12" t="s">
        <v>9</v>
      </c>
      <c r="F1932" s="13">
        <v>23</v>
      </c>
      <c r="G1932" s="12" t="s">
        <v>21</v>
      </c>
    </row>
    <row r="1933" spans="3:7" ht="15" thickBot="1" x14ac:dyDescent="0.35">
      <c r="C1933" s="10">
        <v>43109</v>
      </c>
      <c r="D1933" s="11">
        <v>0.29151620370370374</v>
      </c>
      <c r="E1933" s="12" t="s">
        <v>9</v>
      </c>
      <c r="F1933" s="13">
        <v>30</v>
      </c>
      <c r="G1933" s="12" t="s">
        <v>21</v>
      </c>
    </row>
    <row r="1934" spans="3:7" ht="15" thickBot="1" x14ac:dyDescent="0.35">
      <c r="C1934" s="10">
        <v>43109</v>
      </c>
      <c r="D1934" s="11">
        <v>0.29170138888888891</v>
      </c>
      <c r="E1934" s="12" t="s">
        <v>9</v>
      </c>
      <c r="F1934" s="13">
        <v>34</v>
      </c>
      <c r="G1934" s="12" t="s">
        <v>21</v>
      </c>
    </row>
    <row r="1935" spans="3:7" ht="15" thickBot="1" x14ac:dyDescent="0.35">
      <c r="C1935" s="10">
        <v>43109</v>
      </c>
      <c r="D1935" s="11">
        <v>0.29204861111111108</v>
      </c>
      <c r="E1935" s="12" t="s">
        <v>9</v>
      </c>
      <c r="F1935" s="13">
        <v>53</v>
      </c>
      <c r="G1935" s="12" t="s">
        <v>10</v>
      </c>
    </row>
    <row r="1936" spans="3:7" ht="15" thickBot="1" x14ac:dyDescent="0.35">
      <c r="C1936" s="10">
        <v>43109</v>
      </c>
      <c r="D1936" s="11">
        <v>0.29241898148148149</v>
      </c>
      <c r="E1936" s="12" t="s">
        <v>9</v>
      </c>
      <c r="F1936" s="13">
        <v>39</v>
      </c>
      <c r="G1936" s="12" t="s">
        <v>10</v>
      </c>
    </row>
    <row r="1937" spans="3:7" ht="15" thickBot="1" x14ac:dyDescent="0.35">
      <c r="C1937" s="10">
        <v>43109</v>
      </c>
      <c r="D1937" s="11">
        <v>0.29292824074074075</v>
      </c>
      <c r="E1937" s="12" t="s">
        <v>9</v>
      </c>
      <c r="F1937" s="13">
        <v>44</v>
      </c>
      <c r="G1937" s="12" t="s">
        <v>10</v>
      </c>
    </row>
    <row r="1938" spans="3:7" ht="15" thickBot="1" x14ac:dyDescent="0.35">
      <c r="C1938" s="10">
        <v>43109</v>
      </c>
      <c r="D1938" s="11">
        <v>0.2936111111111111</v>
      </c>
      <c r="E1938" s="12" t="s">
        <v>9</v>
      </c>
      <c r="F1938" s="13">
        <v>44</v>
      </c>
      <c r="G1938" s="12" t="s">
        <v>10</v>
      </c>
    </row>
    <row r="1939" spans="3:7" ht="15" thickBot="1" x14ac:dyDescent="0.35">
      <c r="C1939" s="10">
        <v>43109</v>
      </c>
      <c r="D1939" s="11">
        <v>0.29394675925925923</v>
      </c>
      <c r="E1939" s="12" t="s">
        <v>9</v>
      </c>
      <c r="F1939" s="13">
        <v>35</v>
      </c>
      <c r="G1939" s="12" t="s">
        <v>10</v>
      </c>
    </row>
    <row r="1940" spans="3:7" ht="15" thickBot="1" x14ac:dyDescent="0.35">
      <c r="C1940" s="10">
        <v>43109</v>
      </c>
      <c r="D1940" s="11">
        <v>0.29405092592592591</v>
      </c>
      <c r="E1940" s="12" t="s">
        <v>9</v>
      </c>
      <c r="F1940" s="13">
        <v>25</v>
      </c>
      <c r="G1940" s="12" t="s">
        <v>21</v>
      </c>
    </row>
    <row r="1941" spans="3:7" ht="15" thickBot="1" x14ac:dyDescent="0.35">
      <c r="C1941" s="10">
        <v>43109</v>
      </c>
      <c r="D1941" s="11">
        <v>0.29449074074074072</v>
      </c>
      <c r="E1941" s="12" t="s">
        <v>9</v>
      </c>
      <c r="F1941" s="13">
        <v>30</v>
      </c>
      <c r="G1941" s="12" t="s">
        <v>10</v>
      </c>
    </row>
    <row r="1942" spans="3:7" ht="15" thickBot="1" x14ac:dyDescent="0.35">
      <c r="C1942" s="10">
        <v>43109</v>
      </c>
      <c r="D1942" s="11">
        <v>0.29462962962962963</v>
      </c>
      <c r="E1942" s="12" t="s">
        <v>9</v>
      </c>
      <c r="F1942" s="13">
        <v>32</v>
      </c>
      <c r="G1942" s="12" t="s">
        <v>21</v>
      </c>
    </row>
    <row r="1943" spans="3:7" ht="15" thickBot="1" x14ac:dyDescent="0.35">
      <c r="C1943" s="10">
        <v>43109</v>
      </c>
      <c r="D1943" s="11">
        <v>0.29487268518518517</v>
      </c>
      <c r="E1943" s="12" t="s">
        <v>9</v>
      </c>
      <c r="F1943" s="13">
        <v>32</v>
      </c>
      <c r="G1943" s="12" t="s">
        <v>10</v>
      </c>
    </row>
    <row r="1944" spans="3:7" ht="15" thickBot="1" x14ac:dyDescent="0.35">
      <c r="C1944" s="10">
        <v>43109</v>
      </c>
      <c r="D1944" s="11">
        <v>0.29628472222222224</v>
      </c>
      <c r="E1944" s="12" t="s">
        <v>9</v>
      </c>
      <c r="F1944" s="13">
        <v>28</v>
      </c>
      <c r="G1944" s="12" t="s">
        <v>21</v>
      </c>
    </row>
    <row r="1945" spans="3:7" ht="15" thickBot="1" x14ac:dyDescent="0.35">
      <c r="C1945" s="10">
        <v>43109</v>
      </c>
      <c r="D1945" s="11">
        <v>0.29692129629629632</v>
      </c>
      <c r="E1945" s="12" t="s">
        <v>9</v>
      </c>
      <c r="F1945" s="13">
        <v>34</v>
      </c>
      <c r="G1945" s="12" t="s">
        <v>10</v>
      </c>
    </row>
    <row r="1946" spans="3:7" ht="15" thickBot="1" x14ac:dyDescent="0.35">
      <c r="C1946" s="10">
        <v>43109</v>
      </c>
      <c r="D1946" s="11">
        <v>0.29722222222222222</v>
      </c>
      <c r="E1946" s="12" t="s">
        <v>9</v>
      </c>
      <c r="F1946" s="13">
        <v>37</v>
      </c>
      <c r="G1946" s="12" t="s">
        <v>10</v>
      </c>
    </row>
    <row r="1947" spans="3:7" ht="15" thickBot="1" x14ac:dyDescent="0.35">
      <c r="C1947" s="10">
        <v>43109</v>
      </c>
      <c r="D1947" s="11">
        <v>0.29739583333333336</v>
      </c>
      <c r="E1947" s="12" t="s">
        <v>9</v>
      </c>
      <c r="F1947" s="13">
        <v>28</v>
      </c>
      <c r="G1947" s="12" t="s">
        <v>21</v>
      </c>
    </row>
    <row r="1948" spans="3:7" ht="15" thickBot="1" x14ac:dyDescent="0.35">
      <c r="C1948" s="10">
        <v>43109</v>
      </c>
      <c r="D1948" s="11">
        <v>0.29788194444444444</v>
      </c>
      <c r="E1948" s="12" t="s">
        <v>9</v>
      </c>
      <c r="F1948" s="13">
        <v>44</v>
      </c>
      <c r="G1948" s="12" t="s">
        <v>10</v>
      </c>
    </row>
    <row r="1949" spans="3:7" ht="15" thickBot="1" x14ac:dyDescent="0.35">
      <c r="C1949" s="10">
        <v>43109</v>
      </c>
      <c r="D1949" s="11">
        <v>0.29811342592592593</v>
      </c>
      <c r="E1949" s="12" t="s">
        <v>9</v>
      </c>
      <c r="F1949" s="13">
        <v>38</v>
      </c>
      <c r="G1949" s="12" t="s">
        <v>10</v>
      </c>
    </row>
    <row r="1950" spans="3:7" ht="15" thickBot="1" x14ac:dyDescent="0.35">
      <c r="C1950" s="10">
        <v>43109</v>
      </c>
      <c r="D1950" s="11">
        <v>0.29934027777777777</v>
      </c>
      <c r="E1950" s="12" t="s">
        <v>9</v>
      </c>
      <c r="F1950" s="13">
        <v>42</v>
      </c>
      <c r="G1950" s="12" t="s">
        <v>10</v>
      </c>
    </row>
    <row r="1951" spans="3:7" ht="15" thickBot="1" x14ac:dyDescent="0.35">
      <c r="C1951" s="10">
        <v>43109</v>
      </c>
      <c r="D1951" s="11">
        <v>0.30020833333333335</v>
      </c>
      <c r="E1951" s="12" t="s">
        <v>9</v>
      </c>
      <c r="F1951" s="13">
        <v>31</v>
      </c>
      <c r="G1951" s="12" t="s">
        <v>10</v>
      </c>
    </row>
    <row r="1952" spans="3:7" ht="15" thickBot="1" x14ac:dyDescent="0.35">
      <c r="C1952" s="10">
        <v>43109</v>
      </c>
      <c r="D1952" s="11">
        <v>0.30032407407407408</v>
      </c>
      <c r="E1952" s="12" t="s">
        <v>9</v>
      </c>
      <c r="F1952" s="13">
        <v>48</v>
      </c>
      <c r="G1952" s="12" t="s">
        <v>10</v>
      </c>
    </row>
    <row r="1953" spans="3:7" ht="15" thickBot="1" x14ac:dyDescent="0.35">
      <c r="C1953" s="10">
        <v>43109</v>
      </c>
      <c r="D1953" s="11">
        <v>0.30055555555555552</v>
      </c>
      <c r="E1953" s="12" t="s">
        <v>9</v>
      </c>
      <c r="F1953" s="13">
        <v>37</v>
      </c>
      <c r="G1953" s="12" t="s">
        <v>10</v>
      </c>
    </row>
    <row r="1954" spans="3:7" ht="15" thickBot="1" x14ac:dyDescent="0.35">
      <c r="C1954" s="10">
        <v>43109</v>
      </c>
      <c r="D1954" s="11">
        <v>0.30084490740740738</v>
      </c>
      <c r="E1954" s="12" t="s">
        <v>9</v>
      </c>
      <c r="F1954" s="13">
        <v>38</v>
      </c>
      <c r="G1954" s="12" t="s">
        <v>10</v>
      </c>
    </row>
    <row r="1955" spans="3:7" ht="15" thickBot="1" x14ac:dyDescent="0.35">
      <c r="C1955" s="10">
        <v>43109</v>
      </c>
      <c r="D1955" s="11">
        <v>0.30133101851851851</v>
      </c>
      <c r="E1955" s="12" t="s">
        <v>9</v>
      </c>
      <c r="F1955" s="13">
        <v>39</v>
      </c>
      <c r="G1955" s="12" t="s">
        <v>10</v>
      </c>
    </row>
    <row r="1956" spans="3:7" ht="15" thickBot="1" x14ac:dyDescent="0.35">
      <c r="C1956" s="10">
        <v>43109</v>
      </c>
      <c r="D1956" s="11">
        <v>0.30296296296296293</v>
      </c>
      <c r="E1956" s="12" t="s">
        <v>9</v>
      </c>
      <c r="F1956" s="13">
        <v>27</v>
      </c>
      <c r="G1956" s="12" t="s">
        <v>21</v>
      </c>
    </row>
    <row r="1957" spans="3:7" ht="15" thickBot="1" x14ac:dyDescent="0.35">
      <c r="C1957" s="10">
        <v>43109</v>
      </c>
      <c r="D1957" s="11">
        <v>0.30371527777777779</v>
      </c>
      <c r="E1957" s="12" t="s">
        <v>9</v>
      </c>
      <c r="F1957" s="13">
        <v>20</v>
      </c>
      <c r="G1957" s="12" t="s">
        <v>21</v>
      </c>
    </row>
    <row r="1958" spans="3:7" ht="15" thickBot="1" x14ac:dyDescent="0.35">
      <c r="C1958" s="10">
        <v>43109</v>
      </c>
      <c r="D1958" s="11">
        <v>0.30443287037037037</v>
      </c>
      <c r="E1958" s="12" t="s">
        <v>9</v>
      </c>
      <c r="F1958" s="13">
        <v>26</v>
      </c>
      <c r="G1958" s="12" t="s">
        <v>10</v>
      </c>
    </row>
    <row r="1959" spans="3:7" ht="15" thickBot="1" x14ac:dyDescent="0.35">
      <c r="C1959" s="10">
        <v>43109</v>
      </c>
      <c r="D1959" s="11">
        <v>0.3044675925925926</v>
      </c>
      <c r="E1959" s="12" t="s">
        <v>9</v>
      </c>
      <c r="F1959" s="13">
        <v>49</v>
      </c>
      <c r="G1959" s="12" t="s">
        <v>10</v>
      </c>
    </row>
    <row r="1960" spans="3:7" ht="15" thickBot="1" x14ac:dyDescent="0.35">
      <c r="C1960" s="10">
        <v>43109</v>
      </c>
      <c r="D1960" s="11">
        <v>0.3049189814814815</v>
      </c>
      <c r="E1960" s="12" t="s">
        <v>9</v>
      </c>
      <c r="F1960" s="13">
        <v>34</v>
      </c>
      <c r="G1960" s="12" t="s">
        <v>10</v>
      </c>
    </row>
    <row r="1961" spans="3:7" ht="15" thickBot="1" x14ac:dyDescent="0.35">
      <c r="C1961" s="10">
        <v>43109</v>
      </c>
      <c r="D1961" s="11">
        <v>0.30493055555555554</v>
      </c>
      <c r="E1961" s="12" t="s">
        <v>9</v>
      </c>
      <c r="F1961" s="13">
        <v>35</v>
      </c>
      <c r="G1961" s="12" t="s">
        <v>10</v>
      </c>
    </row>
    <row r="1962" spans="3:7" ht="15" thickBot="1" x14ac:dyDescent="0.35">
      <c r="C1962" s="10">
        <v>43109</v>
      </c>
      <c r="D1962" s="11">
        <v>0.30538194444444444</v>
      </c>
      <c r="E1962" s="12" t="s">
        <v>9</v>
      </c>
      <c r="F1962" s="13">
        <v>41</v>
      </c>
      <c r="G1962" s="12" t="s">
        <v>10</v>
      </c>
    </row>
    <row r="1963" spans="3:7" ht="15" thickBot="1" x14ac:dyDescent="0.35">
      <c r="C1963" s="10">
        <v>43109</v>
      </c>
      <c r="D1963" s="11">
        <v>0.30559027777777775</v>
      </c>
      <c r="E1963" s="12" t="s">
        <v>9</v>
      </c>
      <c r="F1963" s="13">
        <v>29</v>
      </c>
      <c r="G1963" s="12" t="s">
        <v>10</v>
      </c>
    </row>
    <row r="1964" spans="3:7" ht="15" thickBot="1" x14ac:dyDescent="0.35">
      <c r="C1964" s="10">
        <v>43109</v>
      </c>
      <c r="D1964" s="11">
        <v>0.30700231481481483</v>
      </c>
      <c r="E1964" s="12" t="s">
        <v>9</v>
      </c>
      <c r="F1964" s="13">
        <v>35</v>
      </c>
      <c r="G1964" s="12" t="s">
        <v>10</v>
      </c>
    </row>
    <row r="1965" spans="3:7" ht="15" thickBot="1" x14ac:dyDescent="0.35">
      <c r="C1965" s="10">
        <v>43109</v>
      </c>
      <c r="D1965" s="11">
        <v>0.30811342592592594</v>
      </c>
      <c r="E1965" s="12" t="s">
        <v>9</v>
      </c>
      <c r="F1965" s="13">
        <v>30</v>
      </c>
      <c r="G1965" s="12" t="s">
        <v>10</v>
      </c>
    </row>
    <row r="1966" spans="3:7" ht="15" thickBot="1" x14ac:dyDescent="0.35">
      <c r="C1966" s="10">
        <v>43109</v>
      </c>
      <c r="D1966" s="11">
        <v>0.31119212962962967</v>
      </c>
      <c r="E1966" s="12" t="s">
        <v>9</v>
      </c>
      <c r="F1966" s="13">
        <v>32</v>
      </c>
      <c r="G1966" s="12" t="s">
        <v>10</v>
      </c>
    </row>
    <row r="1967" spans="3:7" ht="15" thickBot="1" x14ac:dyDescent="0.35">
      <c r="C1967" s="10">
        <v>43109</v>
      </c>
      <c r="D1967" s="11">
        <v>0.31145833333333334</v>
      </c>
      <c r="E1967" s="12" t="s">
        <v>9</v>
      </c>
      <c r="F1967" s="13">
        <v>52</v>
      </c>
      <c r="G1967" s="12" t="s">
        <v>10</v>
      </c>
    </row>
    <row r="1968" spans="3:7" ht="15" thickBot="1" x14ac:dyDescent="0.35">
      <c r="C1968" s="10">
        <v>43109</v>
      </c>
      <c r="D1968" s="11">
        <v>0.31269675925925927</v>
      </c>
      <c r="E1968" s="12" t="s">
        <v>9</v>
      </c>
      <c r="F1968" s="13">
        <v>26</v>
      </c>
      <c r="G1968" s="12" t="s">
        <v>21</v>
      </c>
    </row>
    <row r="1969" spans="3:7" ht="15" thickBot="1" x14ac:dyDescent="0.35">
      <c r="C1969" s="10">
        <v>43109</v>
      </c>
      <c r="D1969" s="11">
        <v>0.31287037037037035</v>
      </c>
      <c r="E1969" s="12" t="s">
        <v>9</v>
      </c>
      <c r="F1969" s="13">
        <v>23</v>
      </c>
      <c r="G1969" s="12" t="s">
        <v>21</v>
      </c>
    </row>
    <row r="1970" spans="3:7" ht="15" thickBot="1" x14ac:dyDescent="0.35">
      <c r="C1970" s="10">
        <v>43109</v>
      </c>
      <c r="D1970" s="11">
        <v>0.3137962962962963</v>
      </c>
      <c r="E1970" s="12" t="s">
        <v>9</v>
      </c>
      <c r="F1970" s="13">
        <v>33</v>
      </c>
      <c r="G1970" s="12" t="s">
        <v>10</v>
      </c>
    </row>
    <row r="1971" spans="3:7" ht="15" thickBot="1" x14ac:dyDescent="0.35">
      <c r="C1971" s="10">
        <v>43109</v>
      </c>
      <c r="D1971" s="11">
        <v>0.31387731481481479</v>
      </c>
      <c r="E1971" s="12" t="s">
        <v>9</v>
      </c>
      <c r="F1971" s="13">
        <v>39</v>
      </c>
      <c r="G1971" s="12" t="s">
        <v>10</v>
      </c>
    </row>
    <row r="1972" spans="3:7" ht="15" thickBot="1" x14ac:dyDescent="0.35">
      <c r="C1972" s="10">
        <v>43109</v>
      </c>
      <c r="D1972" s="11">
        <v>0.31459490740740742</v>
      </c>
      <c r="E1972" s="12" t="s">
        <v>9</v>
      </c>
      <c r="F1972" s="13">
        <v>38</v>
      </c>
      <c r="G1972" s="12" t="s">
        <v>10</v>
      </c>
    </row>
    <row r="1973" spans="3:7" ht="15" thickBot="1" x14ac:dyDescent="0.35">
      <c r="C1973" s="10">
        <v>43109</v>
      </c>
      <c r="D1973" s="11">
        <v>0.31660879629629629</v>
      </c>
      <c r="E1973" s="12" t="s">
        <v>9</v>
      </c>
      <c r="F1973" s="13">
        <v>36</v>
      </c>
      <c r="G1973" s="12" t="s">
        <v>10</v>
      </c>
    </row>
    <row r="1974" spans="3:7" ht="15" thickBot="1" x14ac:dyDescent="0.35">
      <c r="C1974" s="10">
        <v>43109</v>
      </c>
      <c r="D1974" s="11">
        <v>0.31753472222222223</v>
      </c>
      <c r="E1974" s="12" t="s">
        <v>9</v>
      </c>
      <c r="F1974" s="13">
        <v>45</v>
      </c>
      <c r="G1974" s="12" t="s">
        <v>21</v>
      </c>
    </row>
    <row r="1975" spans="3:7" ht="15" thickBot="1" x14ac:dyDescent="0.35">
      <c r="C1975" s="10">
        <v>43109</v>
      </c>
      <c r="D1975" s="11">
        <v>0.31976851851851851</v>
      </c>
      <c r="E1975" s="12" t="s">
        <v>9</v>
      </c>
      <c r="F1975" s="13">
        <v>39</v>
      </c>
      <c r="G1975" s="12" t="s">
        <v>10</v>
      </c>
    </row>
    <row r="1976" spans="3:7" ht="15" thickBot="1" x14ac:dyDescent="0.35">
      <c r="C1976" s="10">
        <v>43109</v>
      </c>
      <c r="D1976" s="11">
        <v>0.32</v>
      </c>
      <c r="E1976" s="12" t="s">
        <v>9</v>
      </c>
      <c r="F1976" s="13">
        <v>32</v>
      </c>
      <c r="G1976" s="12" t="s">
        <v>10</v>
      </c>
    </row>
    <row r="1977" spans="3:7" ht="15" thickBot="1" x14ac:dyDescent="0.35">
      <c r="C1977" s="10">
        <v>43109</v>
      </c>
      <c r="D1977" s="11">
        <v>0.32034722222222223</v>
      </c>
      <c r="E1977" s="12" t="s">
        <v>9</v>
      </c>
      <c r="F1977" s="13">
        <v>19</v>
      </c>
      <c r="G1977" s="12" t="s">
        <v>21</v>
      </c>
    </row>
    <row r="1978" spans="3:7" ht="15" thickBot="1" x14ac:dyDescent="0.35">
      <c r="C1978" s="10">
        <v>43109</v>
      </c>
      <c r="D1978" s="11">
        <v>0.3215277777777778</v>
      </c>
      <c r="E1978" s="12" t="s">
        <v>9</v>
      </c>
      <c r="F1978" s="13">
        <v>37</v>
      </c>
      <c r="G1978" s="12" t="s">
        <v>10</v>
      </c>
    </row>
    <row r="1979" spans="3:7" ht="15" thickBot="1" x14ac:dyDescent="0.35">
      <c r="C1979" s="10">
        <v>43109</v>
      </c>
      <c r="D1979" s="11">
        <v>0.32174768518518521</v>
      </c>
      <c r="E1979" s="12" t="s">
        <v>9</v>
      </c>
      <c r="F1979" s="13">
        <v>43</v>
      </c>
      <c r="G1979" s="12" t="s">
        <v>10</v>
      </c>
    </row>
    <row r="1980" spans="3:7" ht="15" thickBot="1" x14ac:dyDescent="0.35">
      <c r="C1980" s="10">
        <v>43109</v>
      </c>
      <c r="D1980" s="11">
        <v>0.32302083333333331</v>
      </c>
      <c r="E1980" s="12" t="s">
        <v>9</v>
      </c>
      <c r="F1980" s="13">
        <v>38</v>
      </c>
      <c r="G1980" s="12" t="s">
        <v>10</v>
      </c>
    </row>
    <row r="1981" spans="3:7" ht="15" thickBot="1" x14ac:dyDescent="0.35">
      <c r="C1981" s="10">
        <v>43109</v>
      </c>
      <c r="D1981" s="11">
        <v>0.32317129629629632</v>
      </c>
      <c r="E1981" s="12" t="s">
        <v>9</v>
      </c>
      <c r="F1981" s="13">
        <v>54</v>
      </c>
      <c r="G1981" s="12" t="s">
        <v>10</v>
      </c>
    </row>
    <row r="1982" spans="3:7" ht="15" thickBot="1" x14ac:dyDescent="0.35">
      <c r="C1982" s="10">
        <v>43109</v>
      </c>
      <c r="D1982" s="11">
        <v>0.32341435185185186</v>
      </c>
      <c r="E1982" s="12" t="s">
        <v>9</v>
      </c>
      <c r="F1982" s="13">
        <v>16</v>
      </c>
      <c r="G1982" s="12" t="s">
        <v>21</v>
      </c>
    </row>
    <row r="1983" spans="3:7" ht="15" thickBot="1" x14ac:dyDescent="0.35">
      <c r="C1983" s="10">
        <v>43109</v>
      </c>
      <c r="D1983" s="11">
        <v>0.32400462962962967</v>
      </c>
      <c r="E1983" s="12" t="s">
        <v>9</v>
      </c>
      <c r="F1983" s="13">
        <v>32</v>
      </c>
      <c r="G1983" s="12" t="s">
        <v>21</v>
      </c>
    </row>
    <row r="1984" spans="3:7" ht="15" thickBot="1" x14ac:dyDescent="0.35">
      <c r="C1984" s="10">
        <v>43109</v>
      </c>
      <c r="D1984" s="11">
        <v>0.32428240740740738</v>
      </c>
      <c r="E1984" s="12" t="s">
        <v>9</v>
      </c>
      <c r="F1984" s="13">
        <v>28</v>
      </c>
      <c r="G1984" s="12" t="s">
        <v>21</v>
      </c>
    </row>
    <row r="1985" spans="3:7" ht="15" thickBot="1" x14ac:dyDescent="0.35">
      <c r="C1985" s="10">
        <v>43109</v>
      </c>
      <c r="D1985" s="11">
        <v>0.32467592592592592</v>
      </c>
      <c r="E1985" s="12" t="s">
        <v>9</v>
      </c>
      <c r="F1985" s="13">
        <v>28</v>
      </c>
      <c r="G1985" s="12" t="s">
        <v>10</v>
      </c>
    </row>
    <row r="1986" spans="3:7" ht="15" thickBot="1" x14ac:dyDescent="0.35">
      <c r="C1986" s="10">
        <v>43109</v>
      </c>
      <c r="D1986" s="11">
        <v>0.32475694444444442</v>
      </c>
      <c r="E1986" s="12" t="s">
        <v>9</v>
      </c>
      <c r="F1986" s="13">
        <v>37</v>
      </c>
      <c r="G1986" s="12" t="s">
        <v>10</v>
      </c>
    </row>
    <row r="1987" spans="3:7" ht="15" thickBot="1" x14ac:dyDescent="0.35">
      <c r="C1987" s="10">
        <v>43109</v>
      </c>
      <c r="D1987" s="11">
        <v>0.32518518518518519</v>
      </c>
      <c r="E1987" s="12" t="s">
        <v>9</v>
      </c>
      <c r="F1987" s="13">
        <v>40</v>
      </c>
      <c r="G1987" s="12" t="s">
        <v>10</v>
      </c>
    </row>
    <row r="1988" spans="3:7" ht="15" thickBot="1" x14ac:dyDescent="0.35">
      <c r="C1988" s="10">
        <v>43109</v>
      </c>
      <c r="D1988" s="11">
        <v>0.32568287037037036</v>
      </c>
      <c r="E1988" s="12" t="s">
        <v>9</v>
      </c>
      <c r="F1988" s="13">
        <v>25</v>
      </c>
      <c r="G1988" s="12" t="s">
        <v>21</v>
      </c>
    </row>
    <row r="1989" spans="3:7" ht="15" thickBot="1" x14ac:dyDescent="0.35">
      <c r="C1989" s="10">
        <v>43109</v>
      </c>
      <c r="D1989" s="11">
        <v>0.32696759259259262</v>
      </c>
      <c r="E1989" s="12" t="s">
        <v>9</v>
      </c>
      <c r="F1989" s="13">
        <v>35</v>
      </c>
      <c r="G1989" s="12" t="s">
        <v>10</v>
      </c>
    </row>
    <row r="1990" spans="3:7" ht="15" thickBot="1" x14ac:dyDescent="0.35">
      <c r="C1990" s="10">
        <v>43109</v>
      </c>
      <c r="D1990" s="11">
        <v>0.32724537037037038</v>
      </c>
      <c r="E1990" s="12" t="s">
        <v>9</v>
      </c>
      <c r="F1990" s="13">
        <v>38</v>
      </c>
      <c r="G1990" s="12" t="s">
        <v>10</v>
      </c>
    </row>
    <row r="1991" spans="3:7" ht="15" thickBot="1" x14ac:dyDescent="0.35">
      <c r="C1991" s="10">
        <v>43109</v>
      </c>
      <c r="D1991" s="11">
        <v>0.32805555555555554</v>
      </c>
      <c r="E1991" s="12" t="s">
        <v>9</v>
      </c>
      <c r="F1991" s="13">
        <v>38</v>
      </c>
      <c r="G1991" s="12" t="s">
        <v>10</v>
      </c>
    </row>
    <row r="1992" spans="3:7" ht="15" thickBot="1" x14ac:dyDescent="0.35">
      <c r="C1992" s="10">
        <v>43109</v>
      </c>
      <c r="D1992" s="11">
        <v>0.32954861111111111</v>
      </c>
      <c r="E1992" s="12" t="s">
        <v>9</v>
      </c>
      <c r="F1992" s="13">
        <v>39</v>
      </c>
      <c r="G1992" s="12" t="s">
        <v>10</v>
      </c>
    </row>
    <row r="1993" spans="3:7" ht="15" thickBot="1" x14ac:dyDescent="0.35">
      <c r="C1993" s="10">
        <v>43109</v>
      </c>
      <c r="D1993" s="11">
        <v>0.32965277777777779</v>
      </c>
      <c r="E1993" s="12" t="s">
        <v>9</v>
      </c>
      <c r="F1993" s="13">
        <v>43</v>
      </c>
      <c r="G1993" s="12" t="s">
        <v>21</v>
      </c>
    </row>
    <row r="1994" spans="3:7" ht="15" thickBot="1" x14ac:dyDescent="0.35">
      <c r="C1994" s="10">
        <v>43109</v>
      </c>
      <c r="D1994" s="11">
        <v>0.33021990740740742</v>
      </c>
      <c r="E1994" s="12" t="s">
        <v>9</v>
      </c>
      <c r="F1994" s="13">
        <v>32</v>
      </c>
      <c r="G1994" s="12" t="s">
        <v>10</v>
      </c>
    </row>
    <row r="1995" spans="3:7" ht="15" thickBot="1" x14ac:dyDescent="0.35">
      <c r="C1995" s="10">
        <v>43109</v>
      </c>
      <c r="D1995" s="11">
        <v>0.33046296296296296</v>
      </c>
      <c r="E1995" s="12" t="s">
        <v>9</v>
      </c>
      <c r="F1995" s="13">
        <v>45</v>
      </c>
      <c r="G1995" s="12" t="s">
        <v>10</v>
      </c>
    </row>
    <row r="1996" spans="3:7" ht="15" thickBot="1" x14ac:dyDescent="0.35">
      <c r="C1996" s="10">
        <v>43109</v>
      </c>
      <c r="D1996" s="11">
        <v>0.33064814814814814</v>
      </c>
      <c r="E1996" s="12" t="s">
        <v>9</v>
      </c>
      <c r="F1996" s="13">
        <v>17</v>
      </c>
      <c r="G1996" s="12" t="s">
        <v>21</v>
      </c>
    </row>
    <row r="1997" spans="3:7" ht="15" thickBot="1" x14ac:dyDescent="0.35">
      <c r="C1997" s="10">
        <v>43109</v>
      </c>
      <c r="D1997" s="11">
        <v>0.33159722222222221</v>
      </c>
      <c r="E1997" s="12" t="s">
        <v>9</v>
      </c>
      <c r="F1997" s="13">
        <v>34</v>
      </c>
      <c r="G1997" s="12" t="s">
        <v>10</v>
      </c>
    </row>
    <row r="1998" spans="3:7" ht="15" thickBot="1" x14ac:dyDescent="0.35">
      <c r="C1998" s="10">
        <v>43109</v>
      </c>
      <c r="D1998" s="11">
        <v>0.33187499999999998</v>
      </c>
      <c r="E1998" s="12" t="s">
        <v>9</v>
      </c>
      <c r="F1998" s="13">
        <v>41</v>
      </c>
      <c r="G1998" s="12" t="s">
        <v>10</v>
      </c>
    </row>
    <row r="1999" spans="3:7" ht="15" thickBot="1" x14ac:dyDescent="0.35">
      <c r="C1999" s="10">
        <v>43109</v>
      </c>
      <c r="D1999" s="11">
        <v>0.33241898148148147</v>
      </c>
      <c r="E1999" s="12" t="s">
        <v>9</v>
      </c>
      <c r="F1999" s="13">
        <v>26</v>
      </c>
      <c r="G1999" s="12" t="s">
        <v>21</v>
      </c>
    </row>
    <row r="2000" spans="3:7" ht="15" thickBot="1" x14ac:dyDescent="0.35">
      <c r="C2000" s="10">
        <v>43109</v>
      </c>
      <c r="D2000" s="11">
        <v>0.33273148148148146</v>
      </c>
      <c r="E2000" s="12" t="s">
        <v>9</v>
      </c>
      <c r="F2000" s="13">
        <v>33</v>
      </c>
      <c r="G2000" s="12" t="s">
        <v>10</v>
      </c>
    </row>
    <row r="2001" spans="3:7" ht="15" thickBot="1" x14ac:dyDescent="0.35">
      <c r="C2001" s="10">
        <v>43109</v>
      </c>
      <c r="D2001" s="11">
        <v>0.33315972222222223</v>
      </c>
      <c r="E2001" s="12" t="s">
        <v>9</v>
      </c>
      <c r="F2001" s="13">
        <v>33</v>
      </c>
      <c r="G2001" s="12" t="s">
        <v>10</v>
      </c>
    </row>
    <row r="2002" spans="3:7" ht="15" thickBot="1" x14ac:dyDescent="0.35">
      <c r="C2002" s="10">
        <v>43109</v>
      </c>
      <c r="D2002" s="11">
        <v>0.33405092592592589</v>
      </c>
      <c r="E2002" s="12" t="s">
        <v>9</v>
      </c>
      <c r="F2002" s="13">
        <v>33</v>
      </c>
      <c r="G2002" s="12" t="s">
        <v>10</v>
      </c>
    </row>
    <row r="2003" spans="3:7" ht="15" thickBot="1" x14ac:dyDescent="0.35">
      <c r="C2003" s="10">
        <v>43109</v>
      </c>
      <c r="D2003" s="11">
        <v>0.33412037037037035</v>
      </c>
      <c r="E2003" s="12" t="s">
        <v>9</v>
      </c>
      <c r="F2003" s="13">
        <v>43</v>
      </c>
      <c r="G2003" s="12" t="s">
        <v>10</v>
      </c>
    </row>
    <row r="2004" spans="3:7" ht="15" thickBot="1" x14ac:dyDescent="0.35">
      <c r="C2004" s="10">
        <v>43109</v>
      </c>
      <c r="D2004" s="11">
        <v>0.33427083333333335</v>
      </c>
      <c r="E2004" s="12" t="s">
        <v>9</v>
      </c>
      <c r="F2004" s="13">
        <v>33</v>
      </c>
      <c r="G2004" s="12" t="s">
        <v>21</v>
      </c>
    </row>
    <row r="2005" spans="3:7" ht="15" thickBot="1" x14ac:dyDescent="0.35">
      <c r="C2005" s="10">
        <v>43109</v>
      </c>
      <c r="D2005" s="11">
        <v>0.33438657407407407</v>
      </c>
      <c r="E2005" s="12" t="s">
        <v>9</v>
      </c>
      <c r="F2005" s="13">
        <v>42</v>
      </c>
      <c r="G2005" s="12" t="s">
        <v>10</v>
      </c>
    </row>
    <row r="2006" spans="3:7" ht="15" thickBot="1" x14ac:dyDescent="0.35">
      <c r="C2006" s="10">
        <v>43109</v>
      </c>
      <c r="D2006" s="11">
        <v>0.33487268518518515</v>
      </c>
      <c r="E2006" s="12" t="s">
        <v>9</v>
      </c>
      <c r="F2006" s="13">
        <v>35</v>
      </c>
      <c r="G2006" s="12" t="s">
        <v>10</v>
      </c>
    </row>
    <row r="2007" spans="3:7" ht="15" thickBot="1" x14ac:dyDescent="0.35">
      <c r="C2007" s="10">
        <v>43109</v>
      </c>
      <c r="D2007" s="11">
        <v>0.33542824074074074</v>
      </c>
      <c r="E2007" s="12" t="s">
        <v>9</v>
      </c>
      <c r="F2007" s="13">
        <v>40</v>
      </c>
      <c r="G2007" s="12" t="s">
        <v>10</v>
      </c>
    </row>
    <row r="2008" spans="3:7" ht="15" thickBot="1" x14ac:dyDescent="0.35">
      <c r="C2008" s="10">
        <v>43109</v>
      </c>
      <c r="D2008" s="11">
        <v>0.33556712962962965</v>
      </c>
      <c r="E2008" s="12" t="s">
        <v>9</v>
      </c>
      <c r="F2008" s="13">
        <v>30</v>
      </c>
      <c r="G2008" s="12" t="s">
        <v>21</v>
      </c>
    </row>
    <row r="2009" spans="3:7" ht="15" thickBot="1" x14ac:dyDescent="0.35">
      <c r="C2009" s="10">
        <v>43109</v>
      </c>
      <c r="D2009" s="11">
        <v>0.33657407407407408</v>
      </c>
      <c r="E2009" s="12" t="s">
        <v>9</v>
      </c>
      <c r="F2009" s="13">
        <v>30</v>
      </c>
      <c r="G2009" s="12" t="s">
        <v>10</v>
      </c>
    </row>
    <row r="2010" spans="3:7" ht="15" thickBot="1" x14ac:dyDescent="0.35">
      <c r="C2010" s="10">
        <v>43109</v>
      </c>
      <c r="D2010" s="11">
        <v>0.33855324074074072</v>
      </c>
      <c r="E2010" s="12" t="s">
        <v>9</v>
      </c>
      <c r="F2010" s="13">
        <v>24</v>
      </c>
      <c r="G2010" s="12" t="s">
        <v>21</v>
      </c>
    </row>
    <row r="2011" spans="3:7" ht="15" thickBot="1" x14ac:dyDescent="0.35">
      <c r="C2011" s="10">
        <v>43109</v>
      </c>
      <c r="D2011" s="11">
        <v>0.33895833333333331</v>
      </c>
      <c r="E2011" s="12" t="s">
        <v>9</v>
      </c>
      <c r="F2011" s="13">
        <v>44</v>
      </c>
      <c r="G2011" s="12" t="s">
        <v>21</v>
      </c>
    </row>
    <row r="2012" spans="3:7" ht="15" thickBot="1" x14ac:dyDescent="0.35">
      <c r="C2012" s="10">
        <v>43109</v>
      </c>
      <c r="D2012" s="11">
        <v>0.33946759259259257</v>
      </c>
      <c r="E2012" s="12" t="s">
        <v>9</v>
      </c>
      <c r="F2012" s="13">
        <v>28</v>
      </c>
      <c r="G2012" s="12" t="s">
        <v>10</v>
      </c>
    </row>
    <row r="2013" spans="3:7" ht="15" thickBot="1" x14ac:dyDescent="0.35">
      <c r="C2013" s="10">
        <v>43109</v>
      </c>
      <c r="D2013" s="11">
        <v>0.34087962962962964</v>
      </c>
      <c r="E2013" s="12" t="s">
        <v>9</v>
      </c>
      <c r="F2013" s="13">
        <v>22</v>
      </c>
      <c r="G2013" s="12" t="s">
        <v>21</v>
      </c>
    </row>
    <row r="2014" spans="3:7" ht="15" thickBot="1" x14ac:dyDescent="0.35">
      <c r="C2014" s="10">
        <v>43109</v>
      </c>
      <c r="D2014" s="11">
        <v>0.34098379629629627</v>
      </c>
      <c r="E2014" s="12" t="s">
        <v>9</v>
      </c>
      <c r="F2014" s="13">
        <v>27</v>
      </c>
      <c r="G2014" s="12" t="s">
        <v>21</v>
      </c>
    </row>
    <row r="2015" spans="3:7" ht="15" thickBot="1" x14ac:dyDescent="0.35">
      <c r="C2015" s="10">
        <v>43109</v>
      </c>
      <c r="D2015" s="11">
        <v>0.34140046296296295</v>
      </c>
      <c r="E2015" s="12" t="s">
        <v>9</v>
      </c>
      <c r="F2015" s="13">
        <v>37</v>
      </c>
      <c r="G2015" s="12" t="s">
        <v>10</v>
      </c>
    </row>
    <row r="2016" spans="3:7" ht="15" thickBot="1" x14ac:dyDescent="0.35">
      <c r="C2016" s="10">
        <v>43109</v>
      </c>
      <c r="D2016" s="11">
        <v>0.34277777777777779</v>
      </c>
      <c r="E2016" s="12" t="s">
        <v>9</v>
      </c>
      <c r="F2016" s="13">
        <v>46</v>
      </c>
      <c r="G2016" s="12" t="s">
        <v>10</v>
      </c>
    </row>
    <row r="2017" spans="3:7" ht="15" thickBot="1" x14ac:dyDescent="0.35">
      <c r="C2017" s="10">
        <v>43109</v>
      </c>
      <c r="D2017" s="11">
        <v>0.3428356481481481</v>
      </c>
      <c r="E2017" s="12" t="s">
        <v>9</v>
      </c>
      <c r="F2017" s="13">
        <v>32</v>
      </c>
      <c r="G2017" s="12" t="s">
        <v>21</v>
      </c>
    </row>
    <row r="2018" spans="3:7" ht="15" thickBot="1" x14ac:dyDescent="0.35">
      <c r="C2018" s="10">
        <v>43109</v>
      </c>
      <c r="D2018" s="11">
        <v>0.34358796296296296</v>
      </c>
      <c r="E2018" s="12" t="s">
        <v>9</v>
      </c>
      <c r="F2018" s="13">
        <v>36</v>
      </c>
      <c r="G2018" s="12" t="s">
        <v>10</v>
      </c>
    </row>
    <row r="2019" spans="3:7" ht="15" thickBot="1" x14ac:dyDescent="0.35">
      <c r="C2019" s="10">
        <v>43109</v>
      </c>
      <c r="D2019" s="11">
        <v>0.34487268518518516</v>
      </c>
      <c r="E2019" s="12" t="s">
        <v>9</v>
      </c>
      <c r="F2019" s="13">
        <v>38</v>
      </c>
      <c r="G2019" s="12" t="s">
        <v>10</v>
      </c>
    </row>
    <row r="2020" spans="3:7" ht="15" thickBot="1" x14ac:dyDescent="0.35">
      <c r="C2020" s="10">
        <v>43109</v>
      </c>
      <c r="D2020" s="11">
        <v>0.34555555555555556</v>
      </c>
      <c r="E2020" s="12" t="s">
        <v>9</v>
      </c>
      <c r="F2020" s="13">
        <v>26</v>
      </c>
      <c r="G2020" s="12" t="s">
        <v>21</v>
      </c>
    </row>
    <row r="2021" spans="3:7" ht="15" thickBot="1" x14ac:dyDescent="0.35">
      <c r="C2021" s="10">
        <v>43109</v>
      </c>
      <c r="D2021" s="11">
        <v>0.34623842592592591</v>
      </c>
      <c r="E2021" s="12" t="s">
        <v>9</v>
      </c>
      <c r="F2021" s="13">
        <v>29</v>
      </c>
      <c r="G2021" s="12" t="s">
        <v>10</v>
      </c>
    </row>
    <row r="2022" spans="3:7" ht="15" thickBot="1" x14ac:dyDescent="0.35">
      <c r="C2022" s="10">
        <v>43109</v>
      </c>
      <c r="D2022" s="11">
        <v>0.34640046296296295</v>
      </c>
      <c r="E2022" s="12" t="s">
        <v>9</v>
      </c>
      <c r="F2022" s="13">
        <v>48</v>
      </c>
      <c r="G2022" s="12" t="s">
        <v>10</v>
      </c>
    </row>
    <row r="2023" spans="3:7" ht="15" thickBot="1" x14ac:dyDescent="0.35">
      <c r="C2023" s="10">
        <v>43109</v>
      </c>
      <c r="D2023" s="11">
        <v>0.34778935185185184</v>
      </c>
      <c r="E2023" s="12" t="s">
        <v>9</v>
      </c>
      <c r="F2023" s="13">
        <v>27</v>
      </c>
      <c r="G2023" s="12" t="s">
        <v>21</v>
      </c>
    </row>
    <row r="2024" spans="3:7" ht="15" thickBot="1" x14ac:dyDescent="0.35">
      <c r="C2024" s="10">
        <v>43109</v>
      </c>
      <c r="D2024" s="11">
        <v>0.34783564814814816</v>
      </c>
      <c r="E2024" s="12" t="s">
        <v>9</v>
      </c>
      <c r="F2024" s="13">
        <v>40</v>
      </c>
      <c r="G2024" s="12" t="s">
        <v>10</v>
      </c>
    </row>
    <row r="2025" spans="3:7" ht="15" thickBot="1" x14ac:dyDescent="0.35">
      <c r="C2025" s="10">
        <v>43109</v>
      </c>
      <c r="D2025" s="11">
        <v>0.3484606481481482</v>
      </c>
      <c r="E2025" s="12" t="s">
        <v>9</v>
      </c>
      <c r="F2025" s="13">
        <v>25</v>
      </c>
      <c r="G2025" s="12" t="s">
        <v>21</v>
      </c>
    </row>
    <row r="2026" spans="3:7" ht="15" thickBot="1" x14ac:dyDescent="0.35">
      <c r="C2026" s="10">
        <v>43109</v>
      </c>
      <c r="D2026" s="11">
        <v>0.3498148148148148</v>
      </c>
      <c r="E2026" s="12" t="s">
        <v>9</v>
      </c>
      <c r="F2026" s="13">
        <v>24</v>
      </c>
      <c r="G2026" s="12" t="s">
        <v>21</v>
      </c>
    </row>
    <row r="2027" spans="3:7" ht="15" thickBot="1" x14ac:dyDescent="0.35">
      <c r="C2027" s="10">
        <v>43109</v>
      </c>
      <c r="D2027" s="11">
        <v>0.35042824074074069</v>
      </c>
      <c r="E2027" s="12" t="s">
        <v>9</v>
      </c>
      <c r="F2027" s="13">
        <v>51</v>
      </c>
      <c r="G2027" s="12" t="s">
        <v>10</v>
      </c>
    </row>
    <row r="2028" spans="3:7" ht="15" thickBot="1" x14ac:dyDescent="0.35">
      <c r="C2028" s="10">
        <v>43109</v>
      </c>
      <c r="D2028" s="11">
        <v>0.35076388888888888</v>
      </c>
      <c r="E2028" s="12" t="s">
        <v>9</v>
      </c>
      <c r="F2028" s="13">
        <v>34</v>
      </c>
      <c r="G2028" s="12" t="s">
        <v>10</v>
      </c>
    </row>
    <row r="2029" spans="3:7" ht="15" thickBot="1" x14ac:dyDescent="0.35">
      <c r="C2029" s="10">
        <v>43109</v>
      </c>
      <c r="D2029" s="11">
        <v>0.35251157407407407</v>
      </c>
      <c r="E2029" s="12" t="s">
        <v>9</v>
      </c>
      <c r="F2029" s="13">
        <v>23</v>
      </c>
      <c r="G2029" s="12" t="s">
        <v>21</v>
      </c>
    </row>
    <row r="2030" spans="3:7" ht="15" thickBot="1" x14ac:dyDescent="0.35">
      <c r="C2030" s="10">
        <v>43109</v>
      </c>
      <c r="D2030" s="11">
        <v>0.35284722222222226</v>
      </c>
      <c r="E2030" s="12" t="s">
        <v>9</v>
      </c>
      <c r="F2030" s="13">
        <v>44</v>
      </c>
      <c r="G2030" s="12" t="s">
        <v>10</v>
      </c>
    </row>
    <row r="2031" spans="3:7" ht="15" thickBot="1" x14ac:dyDescent="0.35">
      <c r="C2031" s="10">
        <v>43109</v>
      </c>
      <c r="D2031" s="11">
        <v>0.35363425925925923</v>
      </c>
      <c r="E2031" s="12" t="s">
        <v>9</v>
      </c>
      <c r="F2031" s="13">
        <v>39</v>
      </c>
      <c r="G2031" s="12" t="s">
        <v>10</v>
      </c>
    </row>
    <row r="2032" spans="3:7" ht="15" thickBot="1" x14ac:dyDescent="0.35">
      <c r="C2032" s="10">
        <v>43109</v>
      </c>
      <c r="D2032" s="11">
        <v>0.35480324074074071</v>
      </c>
      <c r="E2032" s="12" t="s">
        <v>9</v>
      </c>
      <c r="F2032" s="13">
        <v>40</v>
      </c>
      <c r="G2032" s="12" t="s">
        <v>10</v>
      </c>
    </row>
    <row r="2033" spans="3:7" ht="15" thickBot="1" x14ac:dyDescent="0.35">
      <c r="C2033" s="10">
        <v>43109</v>
      </c>
      <c r="D2033" s="11">
        <v>0.35964120370370373</v>
      </c>
      <c r="E2033" s="12" t="s">
        <v>9</v>
      </c>
      <c r="F2033" s="13">
        <v>33</v>
      </c>
      <c r="G2033" s="12" t="s">
        <v>21</v>
      </c>
    </row>
    <row r="2034" spans="3:7" ht="15" thickBot="1" x14ac:dyDescent="0.35">
      <c r="C2034" s="10">
        <v>43109</v>
      </c>
      <c r="D2034" s="11">
        <v>0.35974537037037035</v>
      </c>
      <c r="E2034" s="12" t="s">
        <v>9</v>
      </c>
      <c r="F2034" s="13">
        <v>26</v>
      </c>
      <c r="G2034" s="12" t="s">
        <v>21</v>
      </c>
    </row>
    <row r="2035" spans="3:7" ht="15" thickBot="1" x14ac:dyDescent="0.35">
      <c r="C2035" s="10">
        <v>43109</v>
      </c>
      <c r="D2035" s="11">
        <v>0.36040509259259257</v>
      </c>
      <c r="E2035" s="12" t="s">
        <v>9</v>
      </c>
      <c r="F2035" s="13">
        <v>34</v>
      </c>
      <c r="G2035" s="12" t="s">
        <v>10</v>
      </c>
    </row>
    <row r="2036" spans="3:7" ht="15" thickBot="1" x14ac:dyDescent="0.35">
      <c r="C2036" s="10">
        <v>43109</v>
      </c>
      <c r="D2036" s="11">
        <v>0.36069444444444443</v>
      </c>
      <c r="E2036" s="12" t="s">
        <v>9</v>
      </c>
      <c r="F2036" s="13">
        <v>42</v>
      </c>
      <c r="G2036" s="12" t="s">
        <v>10</v>
      </c>
    </row>
    <row r="2037" spans="3:7" ht="15" thickBot="1" x14ac:dyDescent="0.35">
      <c r="C2037" s="10">
        <v>43109</v>
      </c>
      <c r="D2037" s="11">
        <v>0.36393518518518514</v>
      </c>
      <c r="E2037" s="12" t="s">
        <v>9</v>
      </c>
      <c r="F2037" s="13">
        <v>33</v>
      </c>
      <c r="G2037" s="12" t="s">
        <v>21</v>
      </c>
    </row>
    <row r="2038" spans="3:7" ht="15" thickBot="1" x14ac:dyDescent="0.35">
      <c r="C2038" s="10">
        <v>43109</v>
      </c>
      <c r="D2038" s="11">
        <v>0.36396990740740742</v>
      </c>
      <c r="E2038" s="12" t="s">
        <v>9</v>
      </c>
      <c r="F2038" s="13">
        <v>35</v>
      </c>
      <c r="G2038" s="12" t="s">
        <v>10</v>
      </c>
    </row>
    <row r="2039" spans="3:7" ht="15" thickBot="1" x14ac:dyDescent="0.35">
      <c r="C2039" s="10">
        <v>43109</v>
      </c>
      <c r="D2039" s="11">
        <v>0.36415509259259254</v>
      </c>
      <c r="E2039" s="12" t="s">
        <v>9</v>
      </c>
      <c r="F2039" s="13">
        <v>28</v>
      </c>
      <c r="G2039" s="12" t="s">
        <v>10</v>
      </c>
    </row>
    <row r="2040" spans="3:7" ht="15" thickBot="1" x14ac:dyDescent="0.35">
      <c r="C2040" s="10">
        <v>43109</v>
      </c>
      <c r="D2040" s="11">
        <v>0.36924768518518519</v>
      </c>
      <c r="E2040" s="12" t="s">
        <v>9</v>
      </c>
      <c r="F2040" s="13">
        <v>26</v>
      </c>
      <c r="G2040" s="12" t="s">
        <v>21</v>
      </c>
    </row>
    <row r="2041" spans="3:7" ht="15" thickBot="1" x14ac:dyDescent="0.35">
      <c r="C2041" s="10">
        <v>43109</v>
      </c>
      <c r="D2041" s="11">
        <v>0.37156250000000002</v>
      </c>
      <c r="E2041" s="12" t="s">
        <v>9</v>
      </c>
      <c r="F2041" s="13">
        <v>33</v>
      </c>
      <c r="G2041" s="12" t="s">
        <v>21</v>
      </c>
    </row>
    <row r="2042" spans="3:7" ht="15" thickBot="1" x14ac:dyDescent="0.35">
      <c r="C2042" s="10">
        <v>43109</v>
      </c>
      <c r="D2042" s="11">
        <v>0.37761574074074072</v>
      </c>
      <c r="E2042" s="12" t="s">
        <v>9</v>
      </c>
      <c r="F2042" s="13">
        <v>28</v>
      </c>
      <c r="G2042" s="12" t="s">
        <v>21</v>
      </c>
    </row>
    <row r="2043" spans="3:7" ht="15" thickBot="1" x14ac:dyDescent="0.35">
      <c r="C2043" s="10">
        <v>43109</v>
      </c>
      <c r="D2043" s="11">
        <v>0.37920138888888894</v>
      </c>
      <c r="E2043" s="12" t="s">
        <v>9</v>
      </c>
      <c r="F2043" s="13">
        <v>21</v>
      </c>
      <c r="G2043" s="12" t="s">
        <v>21</v>
      </c>
    </row>
    <row r="2044" spans="3:7" ht="15" thickBot="1" x14ac:dyDescent="0.35">
      <c r="C2044" s="10">
        <v>43109</v>
      </c>
      <c r="D2044" s="11">
        <v>0.37944444444444447</v>
      </c>
      <c r="E2044" s="12" t="s">
        <v>9</v>
      </c>
      <c r="F2044" s="13">
        <v>41</v>
      </c>
      <c r="G2044" s="12" t="s">
        <v>21</v>
      </c>
    </row>
    <row r="2045" spans="3:7" ht="15" thickBot="1" x14ac:dyDescent="0.35">
      <c r="C2045" s="10">
        <v>43109</v>
      </c>
      <c r="D2045" s="11">
        <v>0.38324074074074077</v>
      </c>
      <c r="E2045" s="12" t="s">
        <v>9</v>
      </c>
      <c r="F2045" s="13">
        <v>34</v>
      </c>
      <c r="G2045" s="12" t="s">
        <v>10</v>
      </c>
    </row>
    <row r="2046" spans="3:7" ht="15" thickBot="1" x14ac:dyDescent="0.35">
      <c r="C2046" s="10">
        <v>43109</v>
      </c>
      <c r="D2046" s="11">
        <v>0.38376157407407407</v>
      </c>
      <c r="E2046" s="12" t="s">
        <v>9</v>
      </c>
      <c r="F2046" s="13">
        <v>42</v>
      </c>
      <c r="G2046" s="12" t="s">
        <v>10</v>
      </c>
    </row>
    <row r="2047" spans="3:7" ht="15" thickBot="1" x14ac:dyDescent="0.35">
      <c r="C2047" s="10">
        <v>43109</v>
      </c>
      <c r="D2047" s="11">
        <v>0.38598379629629626</v>
      </c>
      <c r="E2047" s="12" t="s">
        <v>9</v>
      </c>
      <c r="F2047" s="13">
        <v>40</v>
      </c>
      <c r="G2047" s="12" t="s">
        <v>21</v>
      </c>
    </row>
    <row r="2048" spans="3:7" ht="15" thickBot="1" x14ac:dyDescent="0.35">
      <c r="C2048" s="10">
        <v>43109</v>
      </c>
      <c r="D2048" s="11">
        <v>0.38604166666666667</v>
      </c>
      <c r="E2048" s="12" t="s">
        <v>9</v>
      </c>
      <c r="F2048" s="13">
        <v>37</v>
      </c>
      <c r="G2048" s="12" t="s">
        <v>10</v>
      </c>
    </row>
    <row r="2049" spans="3:7" ht="15" thickBot="1" x14ac:dyDescent="0.35">
      <c r="C2049" s="10">
        <v>43109</v>
      </c>
      <c r="D2049" s="11">
        <v>0.38694444444444448</v>
      </c>
      <c r="E2049" s="12" t="s">
        <v>9</v>
      </c>
      <c r="F2049" s="13">
        <v>39</v>
      </c>
      <c r="G2049" s="12" t="s">
        <v>10</v>
      </c>
    </row>
    <row r="2050" spans="3:7" ht="15" thickBot="1" x14ac:dyDescent="0.35">
      <c r="C2050" s="10">
        <v>43109</v>
      </c>
      <c r="D2050" s="11">
        <v>0.39016203703703706</v>
      </c>
      <c r="E2050" s="12" t="s">
        <v>9</v>
      </c>
      <c r="F2050" s="13">
        <v>37</v>
      </c>
      <c r="G2050" s="12" t="s">
        <v>10</v>
      </c>
    </row>
    <row r="2051" spans="3:7" ht="15" thickBot="1" x14ac:dyDescent="0.35">
      <c r="C2051" s="10">
        <v>43109</v>
      </c>
      <c r="D2051" s="11">
        <v>0.39223379629629629</v>
      </c>
      <c r="E2051" s="12" t="s">
        <v>9</v>
      </c>
      <c r="F2051" s="13">
        <v>44</v>
      </c>
      <c r="G2051" s="12" t="s">
        <v>10</v>
      </c>
    </row>
    <row r="2052" spans="3:7" ht="15" thickBot="1" x14ac:dyDescent="0.35">
      <c r="C2052" s="10">
        <v>43109</v>
      </c>
      <c r="D2052" s="11">
        <v>0.39409722222222227</v>
      </c>
      <c r="E2052" s="12" t="s">
        <v>9</v>
      </c>
      <c r="F2052" s="13">
        <v>48</v>
      </c>
      <c r="G2052" s="12" t="s">
        <v>10</v>
      </c>
    </row>
    <row r="2053" spans="3:7" ht="15" thickBot="1" x14ac:dyDescent="0.35">
      <c r="C2053" s="10">
        <v>43109</v>
      </c>
      <c r="D2053" s="11">
        <v>0.39415509259259257</v>
      </c>
      <c r="E2053" s="12" t="s">
        <v>9</v>
      </c>
      <c r="F2053" s="13">
        <v>47</v>
      </c>
      <c r="G2053" s="12" t="s">
        <v>10</v>
      </c>
    </row>
    <row r="2054" spans="3:7" ht="15" thickBot="1" x14ac:dyDescent="0.35">
      <c r="C2054" s="10">
        <v>43109</v>
      </c>
      <c r="D2054" s="11">
        <v>0.3959375</v>
      </c>
      <c r="E2054" s="12" t="s">
        <v>9</v>
      </c>
      <c r="F2054" s="13">
        <v>34</v>
      </c>
      <c r="G2054" s="12" t="s">
        <v>21</v>
      </c>
    </row>
    <row r="2055" spans="3:7" ht="15" thickBot="1" x14ac:dyDescent="0.35">
      <c r="C2055" s="10">
        <v>43109</v>
      </c>
      <c r="D2055" s="11">
        <v>0.39600694444444445</v>
      </c>
      <c r="E2055" s="12" t="s">
        <v>9</v>
      </c>
      <c r="F2055" s="13">
        <v>32</v>
      </c>
      <c r="G2055" s="12" t="s">
        <v>10</v>
      </c>
    </row>
    <row r="2056" spans="3:7" ht="15" thickBot="1" x14ac:dyDescent="0.35">
      <c r="C2056" s="10">
        <v>43109</v>
      </c>
      <c r="D2056" s="11">
        <v>0.39871527777777777</v>
      </c>
      <c r="E2056" s="12" t="s">
        <v>9</v>
      </c>
      <c r="F2056" s="13">
        <v>41</v>
      </c>
      <c r="G2056" s="12" t="s">
        <v>10</v>
      </c>
    </row>
    <row r="2057" spans="3:7" ht="15" thickBot="1" x14ac:dyDescent="0.35">
      <c r="C2057" s="10">
        <v>43109</v>
      </c>
      <c r="D2057" s="11">
        <v>0.40019675925925924</v>
      </c>
      <c r="E2057" s="12" t="s">
        <v>9</v>
      </c>
      <c r="F2057" s="13">
        <v>45</v>
      </c>
      <c r="G2057" s="12" t="s">
        <v>10</v>
      </c>
    </row>
    <row r="2058" spans="3:7" ht="15" thickBot="1" x14ac:dyDescent="0.35">
      <c r="C2058" s="10">
        <v>43109</v>
      </c>
      <c r="D2058" s="11">
        <v>0.40255787037037033</v>
      </c>
      <c r="E2058" s="12" t="s">
        <v>9</v>
      </c>
      <c r="F2058" s="13">
        <v>29</v>
      </c>
      <c r="G2058" s="12" t="s">
        <v>21</v>
      </c>
    </row>
    <row r="2059" spans="3:7" ht="15" thickBot="1" x14ac:dyDescent="0.35">
      <c r="C2059" s="10">
        <v>43109</v>
      </c>
      <c r="D2059" s="11">
        <v>0.40501157407407407</v>
      </c>
      <c r="E2059" s="12" t="s">
        <v>9</v>
      </c>
      <c r="F2059" s="13">
        <v>32</v>
      </c>
      <c r="G2059" s="12" t="s">
        <v>10</v>
      </c>
    </row>
    <row r="2060" spans="3:7" ht="15" thickBot="1" x14ac:dyDescent="0.35">
      <c r="C2060" s="10">
        <v>43109</v>
      </c>
      <c r="D2060" s="11">
        <v>0.40759259259259256</v>
      </c>
      <c r="E2060" s="12" t="s">
        <v>9</v>
      </c>
      <c r="F2060" s="13">
        <v>55</v>
      </c>
      <c r="G2060" s="12" t="s">
        <v>10</v>
      </c>
    </row>
    <row r="2061" spans="3:7" ht="15" thickBot="1" x14ac:dyDescent="0.35">
      <c r="C2061" s="10">
        <v>43109</v>
      </c>
      <c r="D2061" s="11">
        <v>0.40884259259259265</v>
      </c>
      <c r="E2061" s="12" t="s">
        <v>9</v>
      </c>
      <c r="F2061" s="13">
        <v>37</v>
      </c>
      <c r="G2061" s="12" t="s">
        <v>10</v>
      </c>
    </row>
    <row r="2062" spans="3:7" ht="15" thickBot="1" x14ac:dyDescent="0.35">
      <c r="C2062" s="10">
        <v>43109</v>
      </c>
      <c r="D2062" s="11">
        <v>0.41325231481481484</v>
      </c>
      <c r="E2062" s="12" t="s">
        <v>9</v>
      </c>
      <c r="F2062" s="13">
        <v>39</v>
      </c>
      <c r="G2062" s="12" t="s">
        <v>10</v>
      </c>
    </row>
    <row r="2063" spans="3:7" ht="15" thickBot="1" x14ac:dyDescent="0.35">
      <c r="C2063" s="10">
        <v>43109</v>
      </c>
      <c r="D2063" s="11">
        <v>0.41340277777777779</v>
      </c>
      <c r="E2063" s="12" t="s">
        <v>9</v>
      </c>
      <c r="F2063" s="13">
        <v>30</v>
      </c>
      <c r="G2063" s="12" t="s">
        <v>21</v>
      </c>
    </row>
    <row r="2064" spans="3:7" ht="15" thickBot="1" x14ac:dyDescent="0.35">
      <c r="C2064" s="10">
        <v>43109</v>
      </c>
      <c r="D2064" s="11">
        <v>0.41520833333333335</v>
      </c>
      <c r="E2064" s="12" t="s">
        <v>9</v>
      </c>
      <c r="F2064" s="13">
        <v>31</v>
      </c>
      <c r="G2064" s="12" t="s">
        <v>21</v>
      </c>
    </row>
    <row r="2065" spans="3:7" ht="15" thickBot="1" x14ac:dyDescent="0.35">
      <c r="C2065" s="10">
        <v>43109</v>
      </c>
      <c r="D2065" s="11">
        <v>0.41552083333333334</v>
      </c>
      <c r="E2065" s="12" t="s">
        <v>9</v>
      </c>
      <c r="F2065" s="13">
        <v>28</v>
      </c>
      <c r="G2065" s="12" t="s">
        <v>10</v>
      </c>
    </row>
    <row r="2066" spans="3:7" ht="15" thickBot="1" x14ac:dyDescent="0.35">
      <c r="C2066" s="10">
        <v>43109</v>
      </c>
      <c r="D2066" s="11">
        <v>0.41585648148148152</v>
      </c>
      <c r="E2066" s="12" t="s">
        <v>9</v>
      </c>
      <c r="F2066" s="13">
        <v>31</v>
      </c>
      <c r="G2066" s="12" t="s">
        <v>10</v>
      </c>
    </row>
    <row r="2067" spans="3:7" ht="15" thickBot="1" x14ac:dyDescent="0.35">
      <c r="C2067" s="10">
        <v>43109</v>
      </c>
      <c r="D2067" s="11">
        <v>0.42348379629629629</v>
      </c>
      <c r="E2067" s="12" t="s">
        <v>9</v>
      </c>
      <c r="F2067" s="13">
        <v>17</v>
      </c>
      <c r="G2067" s="12" t="s">
        <v>21</v>
      </c>
    </row>
    <row r="2068" spans="3:7" ht="15" thickBot="1" x14ac:dyDescent="0.35">
      <c r="C2068" s="10">
        <v>43109</v>
      </c>
      <c r="D2068" s="11">
        <v>0.42408564814814814</v>
      </c>
      <c r="E2068" s="12" t="s">
        <v>9</v>
      </c>
      <c r="F2068" s="13">
        <v>32</v>
      </c>
      <c r="G2068" s="12" t="s">
        <v>10</v>
      </c>
    </row>
    <row r="2069" spans="3:7" ht="15" thickBot="1" x14ac:dyDescent="0.35">
      <c r="C2069" s="10">
        <v>43109</v>
      </c>
      <c r="D2069" s="11">
        <v>0.42700231481481482</v>
      </c>
      <c r="E2069" s="12" t="s">
        <v>9</v>
      </c>
      <c r="F2069" s="13">
        <v>33</v>
      </c>
      <c r="G2069" s="12" t="s">
        <v>21</v>
      </c>
    </row>
    <row r="2070" spans="3:7" ht="15" thickBot="1" x14ac:dyDescent="0.35">
      <c r="C2070" s="10">
        <v>43109</v>
      </c>
      <c r="D2070" s="11">
        <v>0.42784722222222221</v>
      </c>
      <c r="E2070" s="12" t="s">
        <v>9</v>
      </c>
      <c r="F2070" s="13">
        <v>31</v>
      </c>
      <c r="G2070" s="12" t="s">
        <v>10</v>
      </c>
    </row>
    <row r="2071" spans="3:7" ht="15" thickBot="1" x14ac:dyDescent="0.35">
      <c r="C2071" s="10">
        <v>43109</v>
      </c>
      <c r="D2071" s="11">
        <v>0.42880787037037038</v>
      </c>
      <c r="E2071" s="12" t="s">
        <v>9</v>
      </c>
      <c r="F2071" s="13">
        <v>25</v>
      </c>
      <c r="G2071" s="12" t="s">
        <v>21</v>
      </c>
    </row>
    <row r="2072" spans="3:7" ht="15" thickBot="1" x14ac:dyDescent="0.35">
      <c r="C2072" s="10">
        <v>43109</v>
      </c>
      <c r="D2072" s="11">
        <v>0.42980324074074078</v>
      </c>
      <c r="E2072" s="12" t="s">
        <v>9</v>
      </c>
      <c r="F2072" s="13">
        <v>44</v>
      </c>
      <c r="G2072" s="12" t="s">
        <v>21</v>
      </c>
    </row>
    <row r="2073" spans="3:7" ht="15" thickBot="1" x14ac:dyDescent="0.35">
      <c r="C2073" s="10">
        <v>43109</v>
      </c>
      <c r="D2073" s="11">
        <v>0.43084490740740744</v>
      </c>
      <c r="E2073" s="12" t="s">
        <v>9</v>
      </c>
      <c r="F2073" s="13">
        <v>24</v>
      </c>
      <c r="G2073" s="12" t="s">
        <v>21</v>
      </c>
    </row>
    <row r="2074" spans="3:7" ht="15" thickBot="1" x14ac:dyDescent="0.35">
      <c r="C2074" s="10">
        <v>43109</v>
      </c>
      <c r="D2074" s="11">
        <v>0.4309027777777778</v>
      </c>
      <c r="E2074" s="12" t="s">
        <v>9</v>
      </c>
      <c r="F2074" s="13">
        <v>57</v>
      </c>
      <c r="G2074" s="12" t="s">
        <v>10</v>
      </c>
    </row>
    <row r="2075" spans="3:7" ht="15" thickBot="1" x14ac:dyDescent="0.35">
      <c r="C2075" s="10">
        <v>43109</v>
      </c>
      <c r="D2075" s="11">
        <v>0.43437500000000001</v>
      </c>
      <c r="E2075" s="12" t="s">
        <v>9</v>
      </c>
      <c r="F2075" s="13">
        <v>16</v>
      </c>
      <c r="G2075" s="12" t="s">
        <v>10</v>
      </c>
    </row>
    <row r="2076" spans="3:7" ht="15" thickBot="1" x14ac:dyDescent="0.35">
      <c r="C2076" s="10">
        <v>43109</v>
      </c>
      <c r="D2076" s="11">
        <v>0.43533564814814812</v>
      </c>
      <c r="E2076" s="12" t="s">
        <v>9</v>
      </c>
      <c r="F2076" s="13">
        <v>29</v>
      </c>
      <c r="G2076" s="12" t="s">
        <v>21</v>
      </c>
    </row>
    <row r="2077" spans="3:7" ht="15" thickBot="1" x14ac:dyDescent="0.35">
      <c r="C2077" s="10">
        <v>43109</v>
      </c>
      <c r="D2077" s="11">
        <v>0.43563657407407402</v>
      </c>
      <c r="E2077" s="12" t="s">
        <v>9</v>
      </c>
      <c r="F2077" s="13">
        <v>46</v>
      </c>
      <c r="G2077" s="12" t="s">
        <v>10</v>
      </c>
    </row>
    <row r="2078" spans="3:7" ht="15" thickBot="1" x14ac:dyDescent="0.35">
      <c r="C2078" s="10">
        <v>43109</v>
      </c>
      <c r="D2078" s="11">
        <v>0.43589120370370371</v>
      </c>
      <c r="E2078" s="12" t="s">
        <v>9</v>
      </c>
      <c r="F2078" s="13">
        <v>34</v>
      </c>
      <c r="G2078" s="12" t="s">
        <v>10</v>
      </c>
    </row>
    <row r="2079" spans="3:7" ht="15" thickBot="1" x14ac:dyDescent="0.35">
      <c r="C2079" s="10">
        <v>43109</v>
      </c>
      <c r="D2079" s="11">
        <v>0.43608796296296298</v>
      </c>
      <c r="E2079" s="12" t="s">
        <v>9</v>
      </c>
      <c r="F2079" s="13">
        <v>33</v>
      </c>
      <c r="G2079" s="12" t="s">
        <v>10</v>
      </c>
    </row>
    <row r="2080" spans="3:7" ht="15" thickBot="1" x14ac:dyDescent="0.35">
      <c r="C2080" s="10">
        <v>43109</v>
      </c>
      <c r="D2080" s="11">
        <v>0.43657407407407406</v>
      </c>
      <c r="E2080" s="12" t="s">
        <v>9</v>
      </c>
      <c r="F2080" s="13">
        <v>38</v>
      </c>
      <c r="G2080" s="12" t="s">
        <v>10</v>
      </c>
    </row>
    <row r="2081" spans="3:7" ht="15" thickBot="1" x14ac:dyDescent="0.35">
      <c r="C2081" s="10">
        <v>43109</v>
      </c>
      <c r="D2081" s="11">
        <v>0.43769675925925927</v>
      </c>
      <c r="E2081" s="12" t="s">
        <v>9</v>
      </c>
      <c r="F2081" s="13">
        <v>26</v>
      </c>
      <c r="G2081" s="12" t="s">
        <v>21</v>
      </c>
    </row>
    <row r="2082" spans="3:7" ht="15" thickBot="1" x14ac:dyDescent="0.35">
      <c r="C2082" s="10">
        <v>43109</v>
      </c>
      <c r="D2082" s="11">
        <v>0.44116898148148148</v>
      </c>
      <c r="E2082" s="12" t="s">
        <v>9</v>
      </c>
      <c r="F2082" s="13">
        <v>24</v>
      </c>
      <c r="G2082" s="12" t="s">
        <v>21</v>
      </c>
    </row>
    <row r="2083" spans="3:7" ht="15" thickBot="1" x14ac:dyDescent="0.35">
      <c r="C2083" s="10">
        <v>43109</v>
      </c>
      <c r="D2083" s="11">
        <v>0.4412962962962963</v>
      </c>
      <c r="E2083" s="12" t="s">
        <v>9</v>
      </c>
      <c r="F2083" s="13">
        <v>21</v>
      </c>
      <c r="G2083" s="12" t="s">
        <v>21</v>
      </c>
    </row>
    <row r="2084" spans="3:7" ht="15" thickBot="1" x14ac:dyDescent="0.35">
      <c r="C2084" s="10">
        <v>43109</v>
      </c>
      <c r="D2084" s="11">
        <v>0.44748842592592591</v>
      </c>
      <c r="E2084" s="12" t="s">
        <v>9</v>
      </c>
      <c r="F2084" s="13">
        <v>36</v>
      </c>
      <c r="G2084" s="12" t="s">
        <v>10</v>
      </c>
    </row>
    <row r="2085" spans="3:7" ht="15" thickBot="1" x14ac:dyDescent="0.35">
      <c r="C2085" s="10">
        <v>43109</v>
      </c>
      <c r="D2085" s="11">
        <v>0.45118055555555553</v>
      </c>
      <c r="E2085" s="12" t="s">
        <v>9</v>
      </c>
      <c r="F2085" s="13">
        <v>41</v>
      </c>
      <c r="G2085" s="12" t="s">
        <v>10</v>
      </c>
    </row>
    <row r="2086" spans="3:7" ht="15" thickBot="1" x14ac:dyDescent="0.35">
      <c r="C2086" s="10">
        <v>43109</v>
      </c>
      <c r="D2086" s="11">
        <v>0.45126157407407402</v>
      </c>
      <c r="E2086" s="12" t="s">
        <v>9</v>
      </c>
      <c r="F2086" s="13">
        <v>48</v>
      </c>
      <c r="G2086" s="12" t="s">
        <v>10</v>
      </c>
    </row>
    <row r="2087" spans="3:7" ht="15" thickBot="1" x14ac:dyDescent="0.35">
      <c r="C2087" s="10">
        <v>43109</v>
      </c>
      <c r="D2087" s="11">
        <v>0.45288194444444446</v>
      </c>
      <c r="E2087" s="12" t="s">
        <v>9</v>
      </c>
      <c r="F2087" s="13">
        <v>29</v>
      </c>
      <c r="G2087" s="12" t="s">
        <v>21</v>
      </c>
    </row>
    <row r="2088" spans="3:7" ht="15" thickBot="1" x14ac:dyDescent="0.35">
      <c r="C2088" s="10">
        <v>43109</v>
      </c>
      <c r="D2088" s="11">
        <v>0.45346064814814818</v>
      </c>
      <c r="E2088" s="12" t="s">
        <v>9</v>
      </c>
      <c r="F2088" s="13">
        <v>39</v>
      </c>
      <c r="G2088" s="12" t="s">
        <v>10</v>
      </c>
    </row>
    <row r="2089" spans="3:7" ht="15" thickBot="1" x14ac:dyDescent="0.35">
      <c r="C2089" s="10">
        <v>43109</v>
      </c>
      <c r="D2089" s="11">
        <v>0.45587962962962963</v>
      </c>
      <c r="E2089" s="12" t="s">
        <v>9</v>
      </c>
      <c r="F2089" s="13">
        <v>32</v>
      </c>
      <c r="G2089" s="12" t="s">
        <v>21</v>
      </c>
    </row>
    <row r="2090" spans="3:7" ht="15" thickBot="1" x14ac:dyDescent="0.35">
      <c r="C2090" s="10">
        <v>43109</v>
      </c>
      <c r="D2090" s="11">
        <v>0.45951388888888894</v>
      </c>
      <c r="E2090" s="12" t="s">
        <v>9</v>
      </c>
      <c r="F2090" s="13">
        <v>41</v>
      </c>
      <c r="G2090" s="12" t="s">
        <v>10</v>
      </c>
    </row>
    <row r="2091" spans="3:7" ht="15" thickBot="1" x14ac:dyDescent="0.35">
      <c r="C2091" s="10">
        <v>43109</v>
      </c>
      <c r="D2091" s="11">
        <v>0.46651620370370367</v>
      </c>
      <c r="E2091" s="12" t="s">
        <v>9</v>
      </c>
      <c r="F2091" s="13">
        <v>23</v>
      </c>
      <c r="G2091" s="12" t="s">
        <v>21</v>
      </c>
    </row>
    <row r="2092" spans="3:7" ht="15" thickBot="1" x14ac:dyDescent="0.35">
      <c r="C2092" s="10">
        <v>43109</v>
      </c>
      <c r="D2092" s="11">
        <v>0.46660879629629631</v>
      </c>
      <c r="E2092" s="12" t="s">
        <v>9</v>
      </c>
      <c r="F2092" s="13">
        <v>29</v>
      </c>
      <c r="G2092" s="12" t="s">
        <v>21</v>
      </c>
    </row>
    <row r="2093" spans="3:7" ht="15" thickBot="1" x14ac:dyDescent="0.35">
      <c r="C2093" s="10">
        <v>43109</v>
      </c>
      <c r="D2093" s="11">
        <v>0.46687499999999998</v>
      </c>
      <c r="E2093" s="12" t="s">
        <v>9</v>
      </c>
      <c r="F2093" s="13">
        <v>30</v>
      </c>
      <c r="G2093" s="12" t="s">
        <v>21</v>
      </c>
    </row>
    <row r="2094" spans="3:7" ht="15" thickBot="1" x14ac:dyDescent="0.35">
      <c r="C2094" s="10">
        <v>43109</v>
      </c>
      <c r="D2094" s="11">
        <v>0.4730787037037037</v>
      </c>
      <c r="E2094" s="12" t="s">
        <v>9</v>
      </c>
      <c r="F2094" s="13">
        <v>42</v>
      </c>
      <c r="G2094" s="12" t="s">
        <v>10</v>
      </c>
    </row>
    <row r="2095" spans="3:7" ht="15" thickBot="1" x14ac:dyDescent="0.35">
      <c r="C2095" s="10">
        <v>43109</v>
      </c>
      <c r="D2095" s="11">
        <v>0.47501157407407407</v>
      </c>
      <c r="E2095" s="12" t="s">
        <v>9</v>
      </c>
      <c r="F2095" s="13">
        <v>29</v>
      </c>
      <c r="G2095" s="12" t="s">
        <v>21</v>
      </c>
    </row>
    <row r="2096" spans="3:7" ht="15" thickBot="1" x14ac:dyDescent="0.35">
      <c r="C2096" s="10">
        <v>43109</v>
      </c>
      <c r="D2096" s="11">
        <v>0.47724537037037035</v>
      </c>
      <c r="E2096" s="12" t="s">
        <v>9</v>
      </c>
      <c r="F2096" s="13">
        <v>31</v>
      </c>
      <c r="G2096" s="12" t="s">
        <v>10</v>
      </c>
    </row>
    <row r="2097" spans="3:7" ht="15" thickBot="1" x14ac:dyDescent="0.35">
      <c r="C2097" s="10">
        <v>43109</v>
      </c>
      <c r="D2097" s="11">
        <v>0.48063657407407406</v>
      </c>
      <c r="E2097" s="12" t="s">
        <v>9</v>
      </c>
      <c r="F2097" s="13">
        <v>39</v>
      </c>
      <c r="G2097" s="12" t="s">
        <v>10</v>
      </c>
    </row>
    <row r="2098" spans="3:7" ht="15" thickBot="1" x14ac:dyDescent="0.35">
      <c r="C2098" s="10">
        <v>43109</v>
      </c>
      <c r="D2098" s="11">
        <v>0.48265046296296293</v>
      </c>
      <c r="E2098" s="12" t="s">
        <v>9</v>
      </c>
      <c r="F2098" s="13">
        <v>36</v>
      </c>
      <c r="G2098" s="12" t="s">
        <v>10</v>
      </c>
    </row>
    <row r="2099" spans="3:7" ht="15" thickBot="1" x14ac:dyDescent="0.35">
      <c r="C2099" s="10">
        <v>43109</v>
      </c>
      <c r="D2099" s="11">
        <v>0.48630787037037032</v>
      </c>
      <c r="E2099" s="12" t="s">
        <v>9</v>
      </c>
      <c r="F2099" s="13">
        <v>35</v>
      </c>
      <c r="G2099" s="12" t="s">
        <v>10</v>
      </c>
    </row>
    <row r="2100" spans="3:7" ht="15" thickBot="1" x14ac:dyDescent="0.35">
      <c r="C2100" s="10">
        <v>43109</v>
      </c>
      <c r="D2100" s="11">
        <v>0.48875000000000002</v>
      </c>
      <c r="E2100" s="12" t="s">
        <v>9</v>
      </c>
      <c r="F2100" s="13">
        <v>22</v>
      </c>
      <c r="G2100" s="12" t="s">
        <v>21</v>
      </c>
    </row>
    <row r="2101" spans="3:7" ht="15" thickBot="1" x14ac:dyDescent="0.35">
      <c r="C2101" s="10">
        <v>43109</v>
      </c>
      <c r="D2101" s="11">
        <v>0.49063657407407407</v>
      </c>
      <c r="E2101" s="12" t="s">
        <v>9</v>
      </c>
      <c r="F2101" s="13">
        <v>34</v>
      </c>
      <c r="G2101" s="12" t="s">
        <v>10</v>
      </c>
    </row>
    <row r="2102" spans="3:7" ht="15" thickBot="1" x14ac:dyDescent="0.35">
      <c r="C2102" s="10">
        <v>43109</v>
      </c>
      <c r="D2102" s="11">
        <v>0.4937037037037037</v>
      </c>
      <c r="E2102" s="12" t="s">
        <v>9</v>
      </c>
      <c r="F2102" s="13">
        <v>39</v>
      </c>
      <c r="G2102" s="12" t="s">
        <v>21</v>
      </c>
    </row>
    <row r="2103" spans="3:7" ht="15" thickBot="1" x14ac:dyDescent="0.35">
      <c r="C2103" s="10">
        <v>43109</v>
      </c>
      <c r="D2103" s="11">
        <v>0.49379629629629629</v>
      </c>
      <c r="E2103" s="12" t="s">
        <v>9</v>
      </c>
      <c r="F2103" s="13">
        <v>28</v>
      </c>
      <c r="G2103" s="12" t="s">
        <v>21</v>
      </c>
    </row>
    <row r="2104" spans="3:7" ht="15" thickBot="1" x14ac:dyDescent="0.35">
      <c r="C2104" s="10">
        <v>43109</v>
      </c>
      <c r="D2104" s="11">
        <v>0.49730324074074073</v>
      </c>
      <c r="E2104" s="12" t="s">
        <v>9</v>
      </c>
      <c r="F2104" s="13">
        <v>30</v>
      </c>
      <c r="G2104" s="12" t="s">
        <v>21</v>
      </c>
    </row>
    <row r="2105" spans="3:7" ht="15" thickBot="1" x14ac:dyDescent="0.35">
      <c r="C2105" s="10">
        <v>43109</v>
      </c>
      <c r="D2105" s="11">
        <v>0.4992476851851852</v>
      </c>
      <c r="E2105" s="12" t="s">
        <v>9</v>
      </c>
      <c r="F2105" s="13">
        <v>27</v>
      </c>
      <c r="G2105" s="12" t="s">
        <v>10</v>
      </c>
    </row>
    <row r="2106" spans="3:7" ht="15" thickBot="1" x14ac:dyDescent="0.35">
      <c r="C2106" s="10">
        <v>43109</v>
      </c>
      <c r="D2106" s="11">
        <v>0.49974537037037042</v>
      </c>
      <c r="E2106" s="12" t="s">
        <v>9</v>
      </c>
      <c r="F2106" s="13">
        <v>43</v>
      </c>
      <c r="G2106" s="12" t="s">
        <v>10</v>
      </c>
    </row>
    <row r="2107" spans="3:7" ht="15" thickBot="1" x14ac:dyDescent="0.35">
      <c r="C2107" s="10">
        <v>43109</v>
      </c>
      <c r="D2107" s="11">
        <v>0.5</v>
      </c>
      <c r="E2107" s="12" t="s">
        <v>9</v>
      </c>
      <c r="F2107" s="13">
        <v>30</v>
      </c>
      <c r="G2107" s="12" t="s">
        <v>21</v>
      </c>
    </row>
    <row r="2108" spans="3:7" ht="15" thickBot="1" x14ac:dyDescent="0.35">
      <c r="C2108" s="10">
        <v>43109</v>
      </c>
      <c r="D2108" s="11">
        <v>0.50192129629629634</v>
      </c>
      <c r="E2108" s="12" t="s">
        <v>9</v>
      </c>
      <c r="F2108" s="13">
        <v>23</v>
      </c>
      <c r="G2108" s="12" t="s">
        <v>21</v>
      </c>
    </row>
    <row r="2109" spans="3:7" ht="15" thickBot="1" x14ac:dyDescent="0.35">
      <c r="C2109" s="10">
        <v>43109</v>
      </c>
      <c r="D2109" s="11">
        <v>0.50222222222222224</v>
      </c>
      <c r="E2109" s="12" t="s">
        <v>9</v>
      </c>
      <c r="F2109" s="13">
        <v>46</v>
      </c>
      <c r="G2109" s="12" t="s">
        <v>10</v>
      </c>
    </row>
    <row r="2110" spans="3:7" ht="15" thickBot="1" x14ac:dyDescent="0.35">
      <c r="C2110" s="10">
        <v>43109</v>
      </c>
      <c r="D2110" s="11">
        <v>0.50410879629629635</v>
      </c>
      <c r="E2110" s="12" t="s">
        <v>9</v>
      </c>
      <c r="F2110" s="13">
        <v>40</v>
      </c>
      <c r="G2110" s="12" t="s">
        <v>10</v>
      </c>
    </row>
    <row r="2111" spans="3:7" ht="15" thickBot="1" x14ac:dyDescent="0.35">
      <c r="C2111" s="10">
        <v>43109</v>
      </c>
      <c r="D2111" s="11">
        <v>0.50436342592592587</v>
      </c>
      <c r="E2111" s="12" t="s">
        <v>9</v>
      </c>
      <c r="F2111" s="13">
        <v>41</v>
      </c>
      <c r="G2111" s="12" t="s">
        <v>10</v>
      </c>
    </row>
    <row r="2112" spans="3:7" ht="15" thickBot="1" x14ac:dyDescent="0.35">
      <c r="C2112" s="10">
        <v>43109</v>
      </c>
      <c r="D2112" s="11">
        <v>0.50663194444444448</v>
      </c>
      <c r="E2112" s="12" t="s">
        <v>9</v>
      </c>
      <c r="F2112" s="13">
        <v>25</v>
      </c>
      <c r="G2112" s="12" t="s">
        <v>21</v>
      </c>
    </row>
    <row r="2113" spans="3:7" ht="15" thickBot="1" x14ac:dyDescent="0.35">
      <c r="C2113" s="10">
        <v>43109</v>
      </c>
      <c r="D2113" s="11">
        <v>0.50702546296296302</v>
      </c>
      <c r="E2113" s="12" t="s">
        <v>9</v>
      </c>
      <c r="F2113" s="13">
        <v>25</v>
      </c>
      <c r="G2113" s="12" t="s">
        <v>21</v>
      </c>
    </row>
    <row r="2114" spans="3:7" ht="15" thickBot="1" x14ac:dyDescent="0.35">
      <c r="C2114" s="10">
        <v>43109</v>
      </c>
      <c r="D2114" s="11">
        <v>0.50791666666666668</v>
      </c>
      <c r="E2114" s="12" t="s">
        <v>9</v>
      </c>
      <c r="F2114" s="13">
        <v>32</v>
      </c>
      <c r="G2114" s="12" t="s">
        <v>21</v>
      </c>
    </row>
    <row r="2115" spans="3:7" ht="15" thickBot="1" x14ac:dyDescent="0.35">
      <c r="C2115" s="10">
        <v>43109</v>
      </c>
      <c r="D2115" s="11">
        <v>0.50798611111111114</v>
      </c>
      <c r="E2115" s="12" t="s">
        <v>9</v>
      </c>
      <c r="F2115" s="13">
        <v>26</v>
      </c>
      <c r="G2115" s="12" t="s">
        <v>21</v>
      </c>
    </row>
    <row r="2116" spans="3:7" ht="15" thickBot="1" x14ac:dyDescent="0.35">
      <c r="C2116" s="10">
        <v>43109</v>
      </c>
      <c r="D2116" s="11">
        <v>0.50864583333333335</v>
      </c>
      <c r="E2116" s="12" t="s">
        <v>9</v>
      </c>
      <c r="F2116" s="13">
        <v>29</v>
      </c>
      <c r="G2116" s="12" t="s">
        <v>21</v>
      </c>
    </row>
    <row r="2117" spans="3:7" ht="15" thickBot="1" x14ac:dyDescent="0.35">
      <c r="C2117" s="10">
        <v>43109</v>
      </c>
      <c r="D2117" s="11">
        <v>0.51118055555555553</v>
      </c>
      <c r="E2117" s="12" t="s">
        <v>9</v>
      </c>
      <c r="F2117" s="13">
        <v>29</v>
      </c>
      <c r="G2117" s="12" t="s">
        <v>10</v>
      </c>
    </row>
    <row r="2118" spans="3:7" ht="15" thickBot="1" x14ac:dyDescent="0.35">
      <c r="C2118" s="10">
        <v>43109</v>
      </c>
      <c r="D2118" s="11">
        <v>0.51142361111111112</v>
      </c>
      <c r="E2118" s="12" t="s">
        <v>9</v>
      </c>
      <c r="F2118" s="13">
        <v>47</v>
      </c>
      <c r="G2118" s="12" t="s">
        <v>10</v>
      </c>
    </row>
    <row r="2119" spans="3:7" ht="15" thickBot="1" x14ac:dyDescent="0.35">
      <c r="C2119" s="10">
        <v>43109</v>
      </c>
      <c r="D2119" s="11">
        <v>0.51295138888888892</v>
      </c>
      <c r="E2119" s="12" t="s">
        <v>9</v>
      </c>
      <c r="F2119" s="13">
        <v>19</v>
      </c>
      <c r="G2119" s="12" t="s">
        <v>21</v>
      </c>
    </row>
    <row r="2120" spans="3:7" ht="15" thickBot="1" x14ac:dyDescent="0.35">
      <c r="C2120" s="10">
        <v>43109</v>
      </c>
      <c r="D2120" s="11">
        <v>0.51303240740740741</v>
      </c>
      <c r="E2120" s="12" t="s">
        <v>9</v>
      </c>
      <c r="F2120" s="13">
        <v>30</v>
      </c>
      <c r="G2120" s="12" t="s">
        <v>21</v>
      </c>
    </row>
    <row r="2121" spans="3:7" ht="15" thickBot="1" x14ac:dyDescent="0.35">
      <c r="C2121" s="10">
        <v>43109</v>
      </c>
      <c r="D2121" s="11">
        <v>0.51362268518518517</v>
      </c>
      <c r="E2121" s="12" t="s">
        <v>9</v>
      </c>
      <c r="F2121" s="13">
        <v>23</v>
      </c>
      <c r="G2121" s="12" t="s">
        <v>21</v>
      </c>
    </row>
    <row r="2122" spans="3:7" ht="15" thickBot="1" x14ac:dyDescent="0.35">
      <c r="C2122" s="10">
        <v>43109</v>
      </c>
      <c r="D2122" s="11">
        <v>0.52719907407407407</v>
      </c>
      <c r="E2122" s="12" t="s">
        <v>9</v>
      </c>
      <c r="F2122" s="13">
        <v>36</v>
      </c>
      <c r="G2122" s="12" t="s">
        <v>10</v>
      </c>
    </row>
    <row r="2123" spans="3:7" ht="15" thickBot="1" x14ac:dyDescent="0.35">
      <c r="C2123" s="10">
        <v>43109</v>
      </c>
      <c r="D2123" s="11">
        <v>0.52731481481481479</v>
      </c>
      <c r="E2123" s="12" t="s">
        <v>9</v>
      </c>
      <c r="F2123" s="13">
        <v>35</v>
      </c>
      <c r="G2123" s="12" t="s">
        <v>10</v>
      </c>
    </row>
    <row r="2124" spans="3:7" ht="15" thickBot="1" x14ac:dyDescent="0.35">
      <c r="C2124" s="10">
        <v>43109</v>
      </c>
      <c r="D2124" s="11">
        <v>0.5291203703703703</v>
      </c>
      <c r="E2124" s="12" t="s">
        <v>9</v>
      </c>
      <c r="F2124" s="13">
        <v>42</v>
      </c>
      <c r="G2124" s="12" t="s">
        <v>10</v>
      </c>
    </row>
    <row r="2125" spans="3:7" ht="15" thickBot="1" x14ac:dyDescent="0.35">
      <c r="C2125" s="10">
        <v>43109</v>
      </c>
      <c r="D2125" s="11">
        <v>0.52974537037037039</v>
      </c>
      <c r="E2125" s="12" t="s">
        <v>9</v>
      </c>
      <c r="F2125" s="13">
        <v>40</v>
      </c>
      <c r="G2125" s="12" t="s">
        <v>10</v>
      </c>
    </row>
    <row r="2126" spans="3:7" ht="15" thickBot="1" x14ac:dyDescent="0.35">
      <c r="C2126" s="10">
        <v>43109</v>
      </c>
      <c r="D2126" s="11">
        <v>0.53035879629629623</v>
      </c>
      <c r="E2126" s="12" t="s">
        <v>9</v>
      </c>
      <c r="F2126" s="13">
        <v>27</v>
      </c>
      <c r="G2126" s="12" t="s">
        <v>21</v>
      </c>
    </row>
    <row r="2127" spans="3:7" ht="15" thickBot="1" x14ac:dyDescent="0.35">
      <c r="C2127" s="10">
        <v>43109</v>
      </c>
      <c r="D2127" s="11">
        <v>0.53929398148148155</v>
      </c>
      <c r="E2127" s="12" t="s">
        <v>9</v>
      </c>
      <c r="F2127" s="13">
        <v>47</v>
      </c>
      <c r="G2127" s="12" t="s">
        <v>21</v>
      </c>
    </row>
    <row r="2128" spans="3:7" ht="15" thickBot="1" x14ac:dyDescent="0.35">
      <c r="C2128" s="10">
        <v>43109</v>
      </c>
      <c r="D2128" s="11">
        <v>0.54028935185185178</v>
      </c>
      <c r="E2128" s="12" t="s">
        <v>9</v>
      </c>
      <c r="F2128" s="13">
        <v>31</v>
      </c>
      <c r="G2128" s="12" t="s">
        <v>10</v>
      </c>
    </row>
    <row r="2129" spans="3:7" ht="15" thickBot="1" x14ac:dyDescent="0.35">
      <c r="C2129" s="10">
        <v>43109</v>
      </c>
      <c r="D2129" s="11">
        <v>0.54091435185185188</v>
      </c>
      <c r="E2129" s="12" t="s">
        <v>9</v>
      </c>
      <c r="F2129" s="13">
        <v>46</v>
      </c>
      <c r="G2129" s="12" t="s">
        <v>10</v>
      </c>
    </row>
    <row r="2130" spans="3:7" ht="15" thickBot="1" x14ac:dyDescent="0.35">
      <c r="C2130" s="10">
        <v>43109</v>
      </c>
      <c r="D2130" s="11">
        <v>0.54226851851851854</v>
      </c>
      <c r="E2130" s="12" t="s">
        <v>9</v>
      </c>
      <c r="F2130" s="13">
        <v>37</v>
      </c>
      <c r="G2130" s="12" t="s">
        <v>10</v>
      </c>
    </row>
    <row r="2131" spans="3:7" ht="15" thickBot="1" x14ac:dyDescent="0.35">
      <c r="C2131" s="10">
        <v>43109</v>
      </c>
      <c r="D2131" s="11">
        <v>0.54469907407407414</v>
      </c>
      <c r="E2131" s="12" t="s">
        <v>9</v>
      </c>
      <c r="F2131" s="13">
        <v>39</v>
      </c>
      <c r="G2131" s="12" t="s">
        <v>10</v>
      </c>
    </row>
    <row r="2132" spans="3:7" ht="15" thickBot="1" x14ac:dyDescent="0.35">
      <c r="C2132" s="10">
        <v>43109</v>
      </c>
      <c r="D2132" s="11">
        <v>0.54681712962962969</v>
      </c>
      <c r="E2132" s="12" t="s">
        <v>9</v>
      </c>
      <c r="F2132" s="13">
        <v>24</v>
      </c>
      <c r="G2132" s="12" t="s">
        <v>21</v>
      </c>
    </row>
    <row r="2133" spans="3:7" ht="15" thickBot="1" x14ac:dyDescent="0.35">
      <c r="C2133" s="10">
        <v>43109</v>
      </c>
      <c r="D2133" s="11">
        <v>0.54688657407407404</v>
      </c>
      <c r="E2133" s="12" t="s">
        <v>9</v>
      </c>
      <c r="F2133" s="13">
        <v>32</v>
      </c>
      <c r="G2133" s="12" t="s">
        <v>21</v>
      </c>
    </row>
    <row r="2134" spans="3:7" ht="15" thickBot="1" x14ac:dyDescent="0.35">
      <c r="C2134" s="10">
        <v>43109</v>
      </c>
      <c r="D2134" s="11">
        <v>0.5559722222222222</v>
      </c>
      <c r="E2134" s="12" t="s">
        <v>9</v>
      </c>
      <c r="F2134" s="13">
        <v>24</v>
      </c>
      <c r="G2134" s="12" t="s">
        <v>21</v>
      </c>
    </row>
    <row r="2135" spans="3:7" ht="15" thickBot="1" x14ac:dyDescent="0.35">
      <c r="C2135" s="10">
        <v>43109</v>
      </c>
      <c r="D2135" s="11">
        <v>0.55813657407407413</v>
      </c>
      <c r="E2135" s="12" t="s">
        <v>9</v>
      </c>
      <c r="F2135" s="13">
        <v>37</v>
      </c>
      <c r="G2135" s="12" t="s">
        <v>21</v>
      </c>
    </row>
    <row r="2136" spans="3:7" ht="15" thickBot="1" x14ac:dyDescent="0.35">
      <c r="C2136" s="10">
        <v>43109</v>
      </c>
      <c r="D2136" s="11">
        <v>0.55834490740740739</v>
      </c>
      <c r="E2136" s="12" t="s">
        <v>9</v>
      </c>
      <c r="F2136" s="13">
        <v>27</v>
      </c>
      <c r="G2136" s="12" t="s">
        <v>21</v>
      </c>
    </row>
    <row r="2137" spans="3:7" ht="15" thickBot="1" x14ac:dyDescent="0.35">
      <c r="C2137" s="10">
        <v>43109</v>
      </c>
      <c r="D2137" s="11">
        <v>0.55913194444444447</v>
      </c>
      <c r="E2137" s="12" t="s">
        <v>9</v>
      </c>
      <c r="F2137" s="13">
        <v>26</v>
      </c>
      <c r="G2137" s="12" t="s">
        <v>21</v>
      </c>
    </row>
    <row r="2138" spans="3:7" ht="15" thickBot="1" x14ac:dyDescent="0.35">
      <c r="C2138" s="10">
        <v>43109</v>
      </c>
      <c r="D2138" s="11">
        <v>0.56059027777777781</v>
      </c>
      <c r="E2138" s="12" t="s">
        <v>9</v>
      </c>
      <c r="F2138" s="13">
        <v>27</v>
      </c>
      <c r="G2138" s="12" t="s">
        <v>21</v>
      </c>
    </row>
    <row r="2139" spans="3:7" ht="15" thickBot="1" x14ac:dyDescent="0.35">
      <c r="C2139" s="10">
        <v>43109</v>
      </c>
      <c r="D2139" s="11">
        <v>0.56274305555555559</v>
      </c>
      <c r="E2139" s="12" t="s">
        <v>9</v>
      </c>
      <c r="F2139" s="13">
        <v>25</v>
      </c>
      <c r="G2139" s="12" t="s">
        <v>21</v>
      </c>
    </row>
    <row r="2140" spans="3:7" ht="15" thickBot="1" x14ac:dyDescent="0.35">
      <c r="C2140" s="10">
        <v>43109</v>
      </c>
      <c r="D2140" s="11">
        <v>0.56278935185185186</v>
      </c>
      <c r="E2140" s="12" t="s">
        <v>9</v>
      </c>
      <c r="F2140" s="13">
        <v>25</v>
      </c>
      <c r="G2140" s="12" t="s">
        <v>10</v>
      </c>
    </row>
    <row r="2141" spans="3:7" ht="15" thickBot="1" x14ac:dyDescent="0.35">
      <c r="C2141" s="10">
        <v>43109</v>
      </c>
      <c r="D2141" s="11">
        <v>0.56319444444444444</v>
      </c>
      <c r="E2141" s="12" t="s">
        <v>9</v>
      </c>
      <c r="F2141" s="13">
        <v>32</v>
      </c>
      <c r="G2141" s="12" t="s">
        <v>10</v>
      </c>
    </row>
    <row r="2142" spans="3:7" ht="15" thickBot="1" x14ac:dyDescent="0.35">
      <c r="C2142" s="10">
        <v>43109</v>
      </c>
      <c r="D2142" s="11">
        <v>0.56319444444444444</v>
      </c>
      <c r="E2142" s="12" t="s">
        <v>9</v>
      </c>
      <c r="F2142" s="13">
        <v>33</v>
      </c>
      <c r="G2142" s="12" t="s">
        <v>21</v>
      </c>
    </row>
    <row r="2143" spans="3:7" ht="15" thickBot="1" x14ac:dyDescent="0.35">
      <c r="C2143" s="10">
        <v>43109</v>
      </c>
      <c r="D2143" s="11">
        <v>0.56322916666666667</v>
      </c>
      <c r="E2143" s="12" t="s">
        <v>9</v>
      </c>
      <c r="F2143" s="13">
        <v>28</v>
      </c>
      <c r="G2143" s="12" t="s">
        <v>21</v>
      </c>
    </row>
    <row r="2144" spans="3:7" ht="15" thickBot="1" x14ac:dyDescent="0.35">
      <c r="C2144" s="10">
        <v>43109</v>
      </c>
      <c r="D2144" s="11">
        <v>0.56542824074074072</v>
      </c>
      <c r="E2144" s="12" t="s">
        <v>9</v>
      </c>
      <c r="F2144" s="13">
        <v>35</v>
      </c>
      <c r="G2144" s="12" t="s">
        <v>10</v>
      </c>
    </row>
    <row r="2145" spans="3:7" ht="15" thickBot="1" x14ac:dyDescent="0.35">
      <c r="C2145" s="10">
        <v>43109</v>
      </c>
      <c r="D2145" s="11">
        <v>0.56556712962962963</v>
      </c>
      <c r="E2145" s="12" t="s">
        <v>9</v>
      </c>
      <c r="F2145" s="13">
        <v>26</v>
      </c>
      <c r="G2145" s="12" t="s">
        <v>21</v>
      </c>
    </row>
    <row r="2146" spans="3:7" ht="15" thickBot="1" x14ac:dyDescent="0.35">
      <c r="C2146" s="10">
        <v>43109</v>
      </c>
      <c r="D2146" s="11">
        <v>0.5675810185185185</v>
      </c>
      <c r="E2146" s="12" t="s">
        <v>9</v>
      </c>
      <c r="F2146" s="13">
        <v>27</v>
      </c>
      <c r="G2146" s="12" t="s">
        <v>21</v>
      </c>
    </row>
    <row r="2147" spans="3:7" ht="15" thickBot="1" x14ac:dyDescent="0.35">
      <c r="C2147" s="10">
        <v>43109</v>
      </c>
      <c r="D2147" s="11">
        <v>0.56918981481481479</v>
      </c>
      <c r="E2147" s="12" t="s">
        <v>9</v>
      </c>
      <c r="F2147" s="13">
        <v>27</v>
      </c>
      <c r="G2147" s="12" t="s">
        <v>21</v>
      </c>
    </row>
    <row r="2148" spans="3:7" ht="15" thickBot="1" x14ac:dyDescent="0.35">
      <c r="C2148" s="10">
        <v>43109</v>
      </c>
      <c r="D2148" s="11">
        <v>0.56920138888888883</v>
      </c>
      <c r="E2148" s="12" t="s">
        <v>9</v>
      </c>
      <c r="F2148" s="13">
        <v>22</v>
      </c>
      <c r="G2148" s="12" t="s">
        <v>21</v>
      </c>
    </row>
    <row r="2149" spans="3:7" ht="15" thickBot="1" x14ac:dyDescent="0.35">
      <c r="C2149" s="10">
        <v>43109</v>
      </c>
      <c r="D2149" s="11">
        <v>0.56974537037037043</v>
      </c>
      <c r="E2149" s="12" t="s">
        <v>9</v>
      </c>
      <c r="F2149" s="13">
        <v>18</v>
      </c>
      <c r="G2149" s="12" t="s">
        <v>21</v>
      </c>
    </row>
    <row r="2150" spans="3:7" ht="15" thickBot="1" x14ac:dyDescent="0.35">
      <c r="C2150" s="10">
        <v>43109</v>
      </c>
      <c r="D2150" s="11">
        <v>0.5697916666666667</v>
      </c>
      <c r="E2150" s="12" t="s">
        <v>9</v>
      </c>
      <c r="F2150" s="13">
        <v>39</v>
      </c>
      <c r="G2150" s="12" t="s">
        <v>10</v>
      </c>
    </row>
    <row r="2151" spans="3:7" ht="15" thickBot="1" x14ac:dyDescent="0.35">
      <c r="C2151" s="10">
        <v>43109</v>
      </c>
      <c r="D2151" s="11">
        <v>0.57054398148148155</v>
      </c>
      <c r="E2151" s="12" t="s">
        <v>9</v>
      </c>
      <c r="F2151" s="13">
        <v>25</v>
      </c>
      <c r="G2151" s="12" t="s">
        <v>10</v>
      </c>
    </row>
    <row r="2152" spans="3:7" ht="15" thickBot="1" x14ac:dyDescent="0.35">
      <c r="C2152" s="10">
        <v>43109</v>
      </c>
      <c r="D2152" s="11">
        <v>0.57126157407407407</v>
      </c>
      <c r="E2152" s="12" t="s">
        <v>9</v>
      </c>
      <c r="F2152" s="13">
        <v>37</v>
      </c>
      <c r="G2152" s="12" t="s">
        <v>21</v>
      </c>
    </row>
    <row r="2153" spans="3:7" ht="15" thickBot="1" x14ac:dyDescent="0.35">
      <c r="C2153" s="10">
        <v>43109</v>
      </c>
      <c r="D2153" s="11">
        <v>0.57344907407407408</v>
      </c>
      <c r="E2153" s="12" t="s">
        <v>9</v>
      </c>
      <c r="F2153" s="13">
        <v>26</v>
      </c>
      <c r="G2153" s="12" t="s">
        <v>21</v>
      </c>
    </row>
    <row r="2154" spans="3:7" ht="15" thickBot="1" x14ac:dyDescent="0.35">
      <c r="C2154" s="10">
        <v>43109</v>
      </c>
      <c r="D2154" s="11">
        <v>0.57361111111111118</v>
      </c>
      <c r="E2154" s="12" t="s">
        <v>9</v>
      </c>
      <c r="F2154" s="13">
        <v>24</v>
      </c>
      <c r="G2154" s="12" t="s">
        <v>21</v>
      </c>
    </row>
    <row r="2155" spans="3:7" ht="15" thickBot="1" x14ac:dyDescent="0.35">
      <c r="C2155" s="10">
        <v>43109</v>
      </c>
      <c r="D2155" s="11">
        <v>0.57399305555555558</v>
      </c>
      <c r="E2155" s="12" t="s">
        <v>9</v>
      </c>
      <c r="F2155" s="13">
        <v>32</v>
      </c>
      <c r="G2155" s="12" t="s">
        <v>10</v>
      </c>
    </row>
    <row r="2156" spans="3:7" ht="15" thickBot="1" x14ac:dyDescent="0.35">
      <c r="C2156" s="10">
        <v>43109</v>
      </c>
      <c r="D2156" s="11">
        <v>0.57594907407407414</v>
      </c>
      <c r="E2156" s="12" t="s">
        <v>9</v>
      </c>
      <c r="F2156" s="13">
        <v>51</v>
      </c>
      <c r="G2156" s="12" t="s">
        <v>10</v>
      </c>
    </row>
    <row r="2157" spans="3:7" ht="15" thickBot="1" x14ac:dyDescent="0.35">
      <c r="C2157" s="10">
        <v>43109</v>
      </c>
      <c r="D2157" s="11">
        <v>0.57659722222222221</v>
      </c>
      <c r="E2157" s="12" t="s">
        <v>9</v>
      </c>
      <c r="F2157" s="13">
        <v>26</v>
      </c>
      <c r="G2157" s="12" t="s">
        <v>21</v>
      </c>
    </row>
    <row r="2158" spans="3:7" ht="15" thickBot="1" x14ac:dyDescent="0.35">
      <c r="C2158" s="10">
        <v>43109</v>
      </c>
      <c r="D2158" s="11">
        <v>0.57915509259259257</v>
      </c>
      <c r="E2158" s="12" t="s">
        <v>9</v>
      </c>
      <c r="F2158" s="13">
        <v>24</v>
      </c>
      <c r="G2158" s="12" t="s">
        <v>21</v>
      </c>
    </row>
    <row r="2159" spans="3:7" ht="15" thickBot="1" x14ac:dyDescent="0.35">
      <c r="C2159" s="10">
        <v>43109</v>
      </c>
      <c r="D2159" s="11">
        <v>0.57984953703703701</v>
      </c>
      <c r="E2159" s="12" t="s">
        <v>9</v>
      </c>
      <c r="F2159" s="13">
        <v>42</v>
      </c>
      <c r="G2159" s="12" t="s">
        <v>10</v>
      </c>
    </row>
    <row r="2160" spans="3:7" ht="15" thickBot="1" x14ac:dyDescent="0.35">
      <c r="C2160" s="10">
        <v>43109</v>
      </c>
      <c r="D2160" s="11">
        <v>0.58003472222222219</v>
      </c>
      <c r="E2160" s="12" t="s">
        <v>9</v>
      </c>
      <c r="F2160" s="13">
        <v>38</v>
      </c>
      <c r="G2160" s="12" t="s">
        <v>10</v>
      </c>
    </row>
    <row r="2161" spans="3:7" ht="15" thickBot="1" x14ac:dyDescent="0.35">
      <c r="C2161" s="10">
        <v>43109</v>
      </c>
      <c r="D2161" s="11">
        <v>0.58096064814814818</v>
      </c>
      <c r="E2161" s="12" t="s">
        <v>9</v>
      </c>
      <c r="F2161" s="13">
        <v>31</v>
      </c>
      <c r="G2161" s="12" t="s">
        <v>10</v>
      </c>
    </row>
    <row r="2162" spans="3:7" ht="15" thickBot="1" x14ac:dyDescent="0.35">
      <c r="C2162" s="10">
        <v>43109</v>
      </c>
      <c r="D2162" s="11">
        <v>0.58105324074074072</v>
      </c>
      <c r="E2162" s="12" t="s">
        <v>9</v>
      </c>
      <c r="F2162" s="13">
        <v>39</v>
      </c>
      <c r="G2162" s="12" t="s">
        <v>10</v>
      </c>
    </row>
    <row r="2163" spans="3:7" ht="15" thickBot="1" x14ac:dyDescent="0.35">
      <c r="C2163" s="10">
        <v>43109</v>
      </c>
      <c r="D2163" s="11">
        <v>0.58622685185185186</v>
      </c>
      <c r="E2163" s="12" t="s">
        <v>9</v>
      </c>
      <c r="F2163" s="13">
        <v>30</v>
      </c>
      <c r="G2163" s="12" t="s">
        <v>21</v>
      </c>
    </row>
    <row r="2164" spans="3:7" ht="15" thickBot="1" x14ac:dyDescent="0.35">
      <c r="C2164" s="10">
        <v>43109</v>
      </c>
      <c r="D2164" s="11">
        <v>0.58883101851851849</v>
      </c>
      <c r="E2164" s="12" t="s">
        <v>9</v>
      </c>
      <c r="F2164" s="13">
        <v>35</v>
      </c>
      <c r="G2164" s="12" t="s">
        <v>10</v>
      </c>
    </row>
    <row r="2165" spans="3:7" ht="15" thickBot="1" x14ac:dyDescent="0.35">
      <c r="C2165" s="10">
        <v>43109</v>
      </c>
      <c r="D2165" s="11">
        <v>0.58900462962962963</v>
      </c>
      <c r="E2165" s="12" t="s">
        <v>9</v>
      </c>
      <c r="F2165" s="13">
        <v>25</v>
      </c>
      <c r="G2165" s="12" t="s">
        <v>21</v>
      </c>
    </row>
    <row r="2166" spans="3:7" ht="15" thickBot="1" x14ac:dyDescent="0.35">
      <c r="C2166" s="10">
        <v>43109</v>
      </c>
      <c r="D2166" s="11">
        <v>0.58956018518518516</v>
      </c>
      <c r="E2166" s="12" t="s">
        <v>9</v>
      </c>
      <c r="F2166" s="13">
        <v>40</v>
      </c>
      <c r="G2166" s="12" t="s">
        <v>21</v>
      </c>
    </row>
    <row r="2167" spans="3:7" ht="15" thickBot="1" x14ac:dyDescent="0.35">
      <c r="C2167" s="10">
        <v>43109</v>
      </c>
      <c r="D2167" s="11">
        <v>0.58966435185185184</v>
      </c>
      <c r="E2167" s="12" t="s">
        <v>9</v>
      </c>
      <c r="F2167" s="13">
        <v>26</v>
      </c>
      <c r="G2167" s="12" t="s">
        <v>21</v>
      </c>
    </row>
    <row r="2168" spans="3:7" ht="15" thickBot="1" x14ac:dyDescent="0.35">
      <c r="C2168" s="10">
        <v>43109</v>
      </c>
      <c r="D2168" s="11">
        <v>0.5901157407407408</v>
      </c>
      <c r="E2168" s="12" t="s">
        <v>9</v>
      </c>
      <c r="F2168" s="13">
        <v>47</v>
      </c>
      <c r="G2168" s="12" t="s">
        <v>10</v>
      </c>
    </row>
    <row r="2169" spans="3:7" ht="15" thickBot="1" x14ac:dyDescent="0.35">
      <c r="C2169" s="10">
        <v>43109</v>
      </c>
      <c r="D2169" s="11">
        <v>0.59174768518518517</v>
      </c>
      <c r="E2169" s="12" t="s">
        <v>9</v>
      </c>
      <c r="F2169" s="13">
        <v>27</v>
      </c>
      <c r="G2169" s="12" t="s">
        <v>21</v>
      </c>
    </row>
    <row r="2170" spans="3:7" ht="15" thickBot="1" x14ac:dyDescent="0.35">
      <c r="C2170" s="10">
        <v>43109</v>
      </c>
      <c r="D2170" s="11">
        <v>0.59315972222222224</v>
      </c>
      <c r="E2170" s="12" t="s">
        <v>9</v>
      </c>
      <c r="F2170" s="13">
        <v>30</v>
      </c>
      <c r="G2170" s="12" t="s">
        <v>21</v>
      </c>
    </row>
    <row r="2171" spans="3:7" ht="15" thickBot="1" x14ac:dyDescent="0.35">
      <c r="C2171" s="10">
        <v>43109</v>
      </c>
      <c r="D2171" s="11">
        <v>0.59641203703703705</v>
      </c>
      <c r="E2171" s="12" t="s">
        <v>9</v>
      </c>
      <c r="F2171" s="13">
        <v>39</v>
      </c>
      <c r="G2171" s="12" t="s">
        <v>10</v>
      </c>
    </row>
    <row r="2172" spans="3:7" ht="15" thickBot="1" x14ac:dyDescent="0.35">
      <c r="C2172" s="10">
        <v>43109</v>
      </c>
      <c r="D2172" s="11">
        <v>0.59896990740740741</v>
      </c>
      <c r="E2172" s="12" t="s">
        <v>9</v>
      </c>
      <c r="F2172" s="13">
        <v>34</v>
      </c>
      <c r="G2172" s="12" t="s">
        <v>21</v>
      </c>
    </row>
    <row r="2173" spans="3:7" ht="15" thickBot="1" x14ac:dyDescent="0.35">
      <c r="C2173" s="10">
        <v>43109</v>
      </c>
      <c r="D2173" s="11">
        <v>0.60144675925925928</v>
      </c>
      <c r="E2173" s="12" t="s">
        <v>9</v>
      </c>
      <c r="F2173" s="13">
        <v>38</v>
      </c>
      <c r="G2173" s="12" t="s">
        <v>21</v>
      </c>
    </row>
    <row r="2174" spans="3:7" ht="15" thickBot="1" x14ac:dyDescent="0.35">
      <c r="C2174" s="10">
        <v>43109</v>
      </c>
      <c r="D2174" s="11">
        <v>0.60443287037037041</v>
      </c>
      <c r="E2174" s="12" t="s">
        <v>9</v>
      </c>
      <c r="F2174" s="13">
        <v>54</v>
      </c>
      <c r="G2174" s="12" t="s">
        <v>10</v>
      </c>
    </row>
    <row r="2175" spans="3:7" ht="15" thickBot="1" x14ac:dyDescent="0.35">
      <c r="C2175" s="10">
        <v>43109</v>
      </c>
      <c r="D2175" s="11">
        <v>0.60708333333333331</v>
      </c>
      <c r="E2175" s="12" t="s">
        <v>9</v>
      </c>
      <c r="F2175" s="13">
        <v>36</v>
      </c>
      <c r="G2175" s="12" t="s">
        <v>10</v>
      </c>
    </row>
    <row r="2176" spans="3:7" ht="15" thickBot="1" x14ac:dyDescent="0.35">
      <c r="C2176" s="10">
        <v>43109</v>
      </c>
      <c r="D2176" s="11">
        <v>0.60853009259259261</v>
      </c>
      <c r="E2176" s="12" t="s">
        <v>9</v>
      </c>
      <c r="F2176" s="13">
        <v>39</v>
      </c>
      <c r="G2176" s="12" t="s">
        <v>10</v>
      </c>
    </row>
    <row r="2177" spans="3:7" ht="15" thickBot="1" x14ac:dyDescent="0.35">
      <c r="C2177" s="10">
        <v>43109</v>
      </c>
      <c r="D2177" s="11">
        <v>0.60876157407407405</v>
      </c>
      <c r="E2177" s="12" t="s">
        <v>9</v>
      </c>
      <c r="F2177" s="13">
        <v>28</v>
      </c>
      <c r="G2177" s="12" t="s">
        <v>21</v>
      </c>
    </row>
    <row r="2178" spans="3:7" ht="15" thickBot="1" x14ac:dyDescent="0.35">
      <c r="C2178" s="10">
        <v>43109</v>
      </c>
      <c r="D2178" s="11">
        <v>0.61006944444444444</v>
      </c>
      <c r="E2178" s="12" t="s">
        <v>9</v>
      </c>
      <c r="F2178" s="13">
        <v>26</v>
      </c>
      <c r="G2178" s="12" t="s">
        <v>21</v>
      </c>
    </row>
    <row r="2179" spans="3:7" ht="15" thickBot="1" x14ac:dyDescent="0.35">
      <c r="C2179" s="10">
        <v>43109</v>
      </c>
      <c r="D2179" s="11">
        <v>0.61041666666666672</v>
      </c>
      <c r="E2179" s="12" t="s">
        <v>9</v>
      </c>
      <c r="F2179" s="13">
        <v>35</v>
      </c>
      <c r="G2179" s="12" t="s">
        <v>10</v>
      </c>
    </row>
    <row r="2180" spans="3:7" ht="15" thickBot="1" x14ac:dyDescent="0.35">
      <c r="C2180" s="10">
        <v>43109</v>
      </c>
      <c r="D2180" s="11">
        <v>0.61172453703703711</v>
      </c>
      <c r="E2180" s="12" t="s">
        <v>9</v>
      </c>
      <c r="F2180" s="13">
        <v>32</v>
      </c>
      <c r="G2180" s="12" t="s">
        <v>21</v>
      </c>
    </row>
    <row r="2181" spans="3:7" ht="15" thickBot="1" x14ac:dyDescent="0.35">
      <c r="C2181" s="10">
        <v>43109</v>
      </c>
      <c r="D2181" s="11">
        <v>0.61315972222222226</v>
      </c>
      <c r="E2181" s="12" t="s">
        <v>9</v>
      </c>
      <c r="F2181" s="13">
        <v>25</v>
      </c>
      <c r="G2181" s="12" t="s">
        <v>21</v>
      </c>
    </row>
    <row r="2182" spans="3:7" ht="15" thickBot="1" x14ac:dyDescent="0.35">
      <c r="C2182" s="10">
        <v>43109</v>
      </c>
      <c r="D2182" s="11">
        <v>0.61364583333333333</v>
      </c>
      <c r="E2182" s="12" t="s">
        <v>9</v>
      </c>
      <c r="F2182" s="13">
        <v>31</v>
      </c>
      <c r="G2182" s="12" t="s">
        <v>21</v>
      </c>
    </row>
    <row r="2183" spans="3:7" ht="15" thickBot="1" x14ac:dyDescent="0.35">
      <c r="C2183" s="10">
        <v>43109</v>
      </c>
      <c r="D2183" s="11">
        <v>0.61439814814814808</v>
      </c>
      <c r="E2183" s="12" t="s">
        <v>9</v>
      </c>
      <c r="F2183" s="13">
        <v>23</v>
      </c>
      <c r="G2183" s="12" t="s">
        <v>21</v>
      </c>
    </row>
    <row r="2184" spans="3:7" ht="15" thickBot="1" x14ac:dyDescent="0.35">
      <c r="C2184" s="10">
        <v>43109</v>
      </c>
      <c r="D2184" s="11">
        <v>0.61546296296296299</v>
      </c>
      <c r="E2184" s="12" t="s">
        <v>9</v>
      </c>
      <c r="F2184" s="13">
        <v>26</v>
      </c>
      <c r="G2184" s="12" t="s">
        <v>21</v>
      </c>
    </row>
    <row r="2185" spans="3:7" ht="15" thickBot="1" x14ac:dyDescent="0.35">
      <c r="C2185" s="10">
        <v>43109</v>
      </c>
      <c r="D2185" s="11">
        <v>0.61741898148148155</v>
      </c>
      <c r="E2185" s="12" t="s">
        <v>9</v>
      </c>
      <c r="F2185" s="13">
        <v>31</v>
      </c>
      <c r="G2185" s="12" t="s">
        <v>10</v>
      </c>
    </row>
    <row r="2186" spans="3:7" ht="15" thickBot="1" x14ac:dyDescent="0.35">
      <c r="C2186" s="10">
        <v>43109</v>
      </c>
      <c r="D2186" s="11">
        <v>0.61812500000000004</v>
      </c>
      <c r="E2186" s="12" t="s">
        <v>9</v>
      </c>
      <c r="F2186" s="13">
        <v>26</v>
      </c>
      <c r="G2186" s="12" t="s">
        <v>21</v>
      </c>
    </row>
    <row r="2187" spans="3:7" ht="15" thickBot="1" x14ac:dyDescent="0.35">
      <c r="C2187" s="10">
        <v>43109</v>
      </c>
      <c r="D2187" s="11">
        <v>0.61848379629629624</v>
      </c>
      <c r="E2187" s="12" t="s">
        <v>9</v>
      </c>
      <c r="F2187" s="13">
        <v>35</v>
      </c>
      <c r="G2187" s="12" t="s">
        <v>10</v>
      </c>
    </row>
    <row r="2188" spans="3:7" ht="15" thickBot="1" x14ac:dyDescent="0.35">
      <c r="C2188" s="10">
        <v>43109</v>
      </c>
      <c r="D2188" s="11">
        <v>0.6202199074074074</v>
      </c>
      <c r="E2188" s="12" t="s">
        <v>9</v>
      </c>
      <c r="F2188" s="13">
        <v>41</v>
      </c>
      <c r="G2188" s="12" t="s">
        <v>10</v>
      </c>
    </row>
    <row r="2189" spans="3:7" ht="15" thickBot="1" x14ac:dyDescent="0.35">
      <c r="C2189" s="10">
        <v>43109</v>
      </c>
      <c r="D2189" s="11">
        <v>0.62293981481481475</v>
      </c>
      <c r="E2189" s="12" t="s">
        <v>9</v>
      </c>
      <c r="F2189" s="13">
        <v>39</v>
      </c>
      <c r="G2189" s="12" t="s">
        <v>10</v>
      </c>
    </row>
    <row r="2190" spans="3:7" ht="15" thickBot="1" x14ac:dyDescent="0.35">
      <c r="C2190" s="10">
        <v>43109</v>
      </c>
      <c r="D2190" s="11">
        <v>0.62298611111111113</v>
      </c>
      <c r="E2190" s="12" t="s">
        <v>9</v>
      </c>
      <c r="F2190" s="13">
        <v>38</v>
      </c>
      <c r="G2190" s="12" t="s">
        <v>10</v>
      </c>
    </row>
    <row r="2191" spans="3:7" ht="15" thickBot="1" x14ac:dyDescent="0.35">
      <c r="C2191" s="10">
        <v>43109</v>
      </c>
      <c r="D2191" s="11">
        <v>0.62342592592592594</v>
      </c>
      <c r="E2191" s="12" t="s">
        <v>9</v>
      </c>
      <c r="F2191" s="13">
        <v>39</v>
      </c>
      <c r="G2191" s="12" t="s">
        <v>21</v>
      </c>
    </row>
    <row r="2192" spans="3:7" ht="15" thickBot="1" x14ac:dyDescent="0.35">
      <c r="C2192" s="10">
        <v>43109</v>
      </c>
      <c r="D2192" s="11">
        <v>0.62346064814814817</v>
      </c>
      <c r="E2192" s="12" t="s">
        <v>9</v>
      </c>
      <c r="F2192" s="13">
        <v>27</v>
      </c>
      <c r="G2192" s="12" t="s">
        <v>21</v>
      </c>
    </row>
    <row r="2193" spans="3:7" ht="15" thickBot="1" x14ac:dyDescent="0.35">
      <c r="C2193" s="10">
        <v>43109</v>
      </c>
      <c r="D2193" s="11">
        <v>0.62364583333333334</v>
      </c>
      <c r="E2193" s="12" t="s">
        <v>9</v>
      </c>
      <c r="F2193" s="13">
        <v>23</v>
      </c>
      <c r="G2193" s="12" t="s">
        <v>10</v>
      </c>
    </row>
    <row r="2194" spans="3:7" ht="15" thickBot="1" x14ac:dyDescent="0.35">
      <c r="C2194" s="10">
        <v>43109</v>
      </c>
      <c r="D2194" s="11">
        <v>0.62489583333333332</v>
      </c>
      <c r="E2194" s="12" t="s">
        <v>9</v>
      </c>
      <c r="F2194" s="13">
        <v>30</v>
      </c>
      <c r="G2194" s="12" t="s">
        <v>21</v>
      </c>
    </row>
    <row r="2195" spans="3:7" ht="15" thickBot="1" x14ac:dyDescent="0.35">
      <c r="C2195" s="10">
        <v>43109</v>
      </c>
      <c r="D2195" s="11">
        <v>0.62646990740740738</v>
      </c>
      <c r="E2195" s="12" t="s">
        <v>9</v>
      </c>
      <c r="F2195" s="13">
        <v>49</v>
      </c>
      <c r="G2195" s="12" t="s">
        <v>10</v>
      </c>
    </row>
    <row r="2196" spans="3:7" ht="15" thickBot="1" x14ac:dyDescent="0.35">
      <c r="C2196" s="10">
        <v>43109</v>
      </c>
      <c r="D2196" s="11">
        <v>0.6275115740740741</v>
      </c>
      <c r="E2196" s="12" t="s">
        <v>9</v>
      </c>
      <c r="F2196" s="13">
        <v>35</v>
      </c>
      <c r="G2196" s="12" t="s">
        <v>10</v>
      </c>
    </row>
    <row r="2197" spans="3:7" ht="15" thickBot="1" x14ac:dyDescent="0.35">
      <c r="C2197" s="10">
        <v>43109</v>
      </c>
      <c r="D2197" s="11">
        <v>0.6289583333333334</v>
      </c>
      <c r="E2197" s="12" t="s">
        <v>9</v>
      </c>
      <c r="F2197" s="13">
        <v>35</v>
      </c>
      <c r="G2197" s="12" t="s">
        <v>10</v>
      </c>
    </row>
    <row r="2198" spans="3:7" ht="15" thickBot="1" x14ac:dyDescent="0.35">
      <c r="C2198" s="10">
        <v>43109</v>
      </c>
      <c r="D2198" s="11">
        <v>0.6292592592592593</v>
      </c>
      <c r="E2198" s="12" t="s">
        <v>9</v>
      </c>
      <c r="F2198" s="13">
        <v>33</v>
      </c>
      <c r="G2198" s="12" t="s">
        <v>10</v>
      </c>
    </row>
    <row r="2199" spans="3:7" ht="15" thickBot="1" x14ac:dyDescent="0.35">
      <c r="C2199" s="10">
        <v>43109</v>
      </c>
      <c r="D2199" s="11">
        <v>0.63299768518518518</v>
      </c>
      <c r="E2199" s="12" t="s">
        <v>9</v>
      </c>
      <c r="F2199" s="13">
        <v>35</v>
      </c>
      <c r="G2199" s="12" t="s">
        <v>21</v>
      </c>
    </row>
    <row r="2200" spans="3:7" ht="15" thickBot="1" x14ac:dyDescent="0.35">
      <c r="C2200" s="10">
        <v>43109</v>
      </c>
      <c r="D2200" s="11">
        <v>0.63586805555555559</v>
      </c>
      <c r="E2200" s="12" t="s">
        <v>9</v>
      </c>
      <c r="F2200" s="13">
        <v>27</v>
      </c>
      <c r="G2200" s="12" t="s">
        <v>21</v>
      </c>
    </row>
    <row r="2201" spans="3:7" ht="15" thickBot="1" x14ac:dyDescent="0.35">
      <c r="C2201" s="10">
        <v>43109</v>
      </c>
      <c r="D2201" s="11">
        <v>0.63737268518518519</v>
      </c>
      <c r="E2201" s="12" t="s">
        <v>9</v>
      </c>
      <c r="F2201" s="13">
        <v>26</v>
      </c>
      <c r="G2201" s="12" t="s">
        <v>21</v>
      </c>
    </row>
    <row r="2202" spans="3:7" ht="15" thickBot="1" x14ac:dyDescent="0.35">
      <c r="C2202" s="10">
        <v>43109</v>
      </c>
      <c r="D2202" s="11">
        <v>0.63751157407407411</v>
      </c>
      <c r="E2202" s="12" t="s">
        <v>9</v>
      </c>
      <c r="F2202" s="13">
        <v>33</v>
      </c>
      <c r="G2202" s="12" t="s">
        <v>21</v>
      </c>
    </row>
    <row r="2203" spans="3:7" ht="15" thickBot="1" x14ac:dyDescent="0.35">
      <c r="C2203" s="10">
        <v>43109</v>
      </c>
      <c r="D2203" s="11">
        <v>0.63848379629629626</v>
      </c>
      <c r="E2203" s="12" t="s">
        <v>9</v>
      </c>
      <c r="F2203" s="13">
        <v>48</v>
      </c>
      <c r="G2203" s="12" t="s">
        <v>10</v>
      </c>
    </row>
    <row r="2204" spans="3:7" ht="15" thickBot="1" x14ac:dyDescent="0.35">
      <c r="C2204" s="10">
        <v>43109</v>
      </c>
      <c r="D2204" s="11">
        <v>0.63947916666666671</v>
      </c>
      <c r="E2204" s="12" t="s">
        <v>9</v>
      </c>
      <c r="F2204" s="13">
        <v>44</v>
      </c>
      <c r="G2204" s="12" t="s">
        <v>10</v>
      </c>
    </row>
    <row r="2205" spans="3:7" ht="15" thickBot="1" x14ac:dyDescent="0.35">
      <c r="C2205" s="10">
        <v>43109</v>
      </c>
      <c r="D2205" s="11">
        <v>0.64063657407407404</v>
      </c>
      <c r="E2205" s="12" t="s">
        <v>9</v>
      </c>
      <c r="F2205" s="13">
        <v>35</v>
      </c>
      <c r="G2205" s="12" t="s">
        <v>10</v>
      </c>
    </row>
    <row r="2206" spans="3:7" ht="15" thickBot="1" x14ac:dyDescent="0.35">
      <c r="C2206" s="10">
        <v>43109</v>
      </c>
      <c r="D2206" s="11">
        <v>0.64219907407407406</v>
      </c>
      <c r="E2206" s="12" t="s">
        <v>9</v>
      </c>
      <c r="F2206" s="13">
        <v>24</v>
      </c>
      <c r="G2206" s="12" t="s">
        <v>21</v>
      </c>
    </row>
    <row r="2207" spans="3:7" ht="15" thickBot="1" x14ac:dyDescent="0.35">
      <c r="C2207" s="10">
        <v>43109</v>
      </c>
      <c r="D2207" s="11">
        <v>0.64225694444444448</v>
      </c>
      <c r="E2207" s="12" t="s">
        <v>9</v>
      </c>
      <c r="F2207" s="13">
        <v>42</v>
      </c>
      <c r="G2207" s="12" t="s">
        <v>10</v>
      </c>
    </row>
    <row r="2208" spans="3:7" ht="15" thickBot="1" x14ac:dyDescent="0.35">
      <c r="C2208" s="10">
        <v>43109</v>
      </c>
      <c r="D2208" s="11">
        <v>0.64355324074074072</v>
      </c>
      <c r="E2208" s="12" t="s">
        <v>9</v>
      </c>
      <c r="F2208" s="13">
        <v>34</v>
      </c>
      <c r="G2208" s="12" t="s">
        <v>10</v>
      </c>
    </row>
    <row r="2209" spans="3:7" ht="15" thickBot="1" x14ac:dyDescent="0.35">
      <c r="C2209" s="10">
        <v>43109</v>
      </c>
      <c r="D2209" s="11">
        <v>0.64493055555555556</v>
      </c>
      <c r="E2209" s="12" t="s">
        <v>9</v>
      </c>
      <c r="F2209" s="13">
        <v>25</v>
      </c>
      <c r="G2209" s="12" t="s">
        <v>21</v>
      </c>
    </row>
    <row r="2210" spans="3:7" ht="15" thickBot="1" x14ac:dyDescent="0.35">
      <c r="C2210" s="10">
        <v>43109</v>
      </c>
      <c r="D2210" s="11">
        <v>0.64498842592592587</v>
      </c>
      <c r="E2210" s="12" t="s">
        <v>9</v>
      </c>
      <c r="F2210" s="13">
        <v>15</v>
      </c>
      <c r="G2210" s="12" t="s">
        <v>21</v>
      </c>
    </row>
    <row r="2211" spans="3:7" ht="15" thickBot="1" x14ac:dyDescent="0.35">
      <c r="C2211" s="10">
        <v>43109</v>
      </c>
      <c r="D2211" s="11">
        <v>0.6451041666666667</v>
      </c>
      <c r="E2211" s="12" t="s">
        <v>9</v>
      </c>
      <c r="F2211" s="13">
        <v>24</v>
      </c>
      <c r="G2211" s="12" t="s">
        <v>21</v>
      </c>
    </row>
    <row r="2212" spans="3:7" ht="15" thickBot="1" x14ac:dyDescent="0.35">
      <c r="C2212" s="10">
        <v>43109</v>
      </c>
      <c r="D2212" s="11">
        <v>0.64519675925925923</v>
      </c>
      <c r="E2212" s="12" t="s">
        <v>9</v>
      </c>
      <c r="F2212" s="13">
        <v>36</v>
      </c>
      <c r="G2212" s="12" t="s">
        <v>21</v>
      </c>
    </row>
    <row r="2213" spans="3:7" ht="15" thickBot="1" x14ac:dyDescent="0.35">
      <c r="C2213" s="10">
        <v>43109</v>
      </c>
      <c r="D2213" s="11">
        <v>0.64591435185185186</v>
      </c>
      <c r="E2213" s="12" t="s">
        <v>9</v>
      </c>
      <c r="F2213" s="13">
        <v>26</v>
      </c>
      <c r="G2213" s="12" t="s">
        <v>21</v>
      </c>
    </row>
    <row r="2214" spans="3:7" ht="15" thickBot="1" x14ac:dyDescent="0.35">
      <c r="C2214" s="10">
        <v>43109</v>
      </c>
      <c r="D2214" s="11">
        <v>0.64599537037037036</v>
      </c>
      <c r="E2214" s="12" t="s">
        <v>9</v>
      </c>
      <c r="F2214" s="13">
        <v>29</v>
      </c>
      <c r="G2214" s="12" t="s">
        <v>10</v>
      </c>
    </row>
    <row r="2215" spans="3:7" ht="15" thickBot="1" x14ac:dyDescent="0.35">
      <c r="C2215" s="10">
        <v>43109</v>
      </c>
      <c r="D2215" s="11">
        <v>0.64872685185185186</v>
      </c>
      <c r="E2215" s="12" t="s">
        <v>9</v>
      </c>
      <c r="F2215" s="13">
        <v>31</v>
      </c>
      <c r="G2215" s="12" t="s">
        <v>21</v>
      </c>
    </row>
    <row r="2216" spans="3:7" ht="15" thickBot="1" x14ac:dyDescent="0.35">
      <c r="C2216" s="10">
        <v>43109</v>
      </c>
      <c r="D2216" s="11">
        <v>0.65027777777777784</v>
      </c>
      <c r="E2216" s="12" t="s">
        <v>9</v>
      </c>
      <c r="F2216" s="13">
        <v>36</v>
      </c>
      <c r="G2216" s="12" t="s">
        <v>21</v>
      </c>
    </row>
    <row r="2217" spans="3:7" ht="15" thickBot="1" x14ac:dyDescent="0.35">
      <c r="C2217" s="10">
        <v>43109</v>
      </c>
      <c r="D2217" s="11">
        <v>0.65032407407407411</v>
      </c>
      <c r="E2217" s="12" t="s">
        <v>9</v>
      </c>
      <c r="F2217" s="13">
        <v>30</v>
      </c>
      <c r="G2217" s="12" t="s">
        <v>21</v>
      </c>
    </row>
    <row r="2218" spans="3:7" ht="15" thickBot="1" x14ac:dyDescent="0.35">
      <c r="C2218" s="10">
        <v>43109</v>
      </c>
      <c r="D2218" s="11">
        <v>0.65194444444444444</v>
      </c>
      <c r="E2218" s="12" t="s">
        <v>9</v>
      </c>
      <c r="F2218" s="13">
        <v>23</v>
      </c>
      <c r="G2218" s="12" t="s">
        <v>21</v>
      </c>
    </row>
    <row r="2219" spans="3:7" ht="15" thickBot="1" x14ac:dyDescent="0.35">
      <c r="C2219" s="10">
        <v>43109</v>
      </c>
      <c r="D2219" s="11">
        <v>0.65248842592592593</v>
      </c>
      <c r="E2219" s="12" t="s">
        <v>9</v>
      </c>
      <c r="F2219" s="13">
        <v>45</v>
      </c>
      <c r="G2219" s="12" t="s">
        <v>21</v>
      </c>
    </row>
    <row r="2220" spans="3:7" ht="15" thickBot="1" x14ac:dyDescent="0.35">
      <c r="C2220" s="10">
        <v>43109</v>
      </c>
      <c r="D2220" s="11">
        <v>0.65402777777777776</v>
      </c>
      <c r="E2220" s="12" t="s">
        <v>9</v>
      </c>
      <c r="F2220" s="13">
        <v>25</v>
      </c>
      <c r="G2220" s="12" t="s">
        <v>21</v>
      </c>
    </row>
    <row r="2221" spans="3:7" ht="15" thickBot="1" x14ac:dyDescent="0.35">
      <c r="C2221" s="10">
        <v>43109</v>
      </c>
      <c r="D2221" s="11">
        <v>0.65408564814814818</v>
      </c>
      <c r="E2221" s="12" t="s">
        <v>9</v>
      </c>
      <c r="F2221" s="13">
        <v>36</v>
      </c>
      <c r="G2221" s="12" t="s">
        <v>10</v>
      </c>
    </row>
    <row r="2222" spans="3:7" ht="15" thickBot="1" x14ac:dyDescent="0.35">
      <c r="C2222" s="10">
        <v>43109</v>
      </c>
      <c r="D2222" s="11">
        <v>0.65437500000000004</v>
      </c>
      <c r="E2222" s="12" t="s">
        <v>9</v>
      </c>
      <c r="F2222" s="13">
        <v>28</v>
      </c>
      <c r="G2222" s="12" t="s">
        <v>21</v>
      </c>
    </row>
    <row r="2223" spans="3:7" ht="15" thickBot="1" x14ac:dyDescent="0.35">
      <c r="C2223" s="10">
        <v>43109</v>
      </c>
      <c r="D2223" s="11">
        <v>0.65687499999999999</v>
      </c>
      <c r="E2223" s="12" t="s">
        <v>9</v>
      </c>
      <c r="F2223" s="13">
        <v>38</v>
      </c>
      <c r="G2223" s="12" t="s">
        <v>10</v>
      </c>
    </row>
    <row r="2224" spans="3:7" ht="15" thickBot="1" x14ac:dyDescent="0.35">
      <c r="C2224" s="10">
        <v>43109</v>
      </c>
      <c r="D2224" s="11">
        <v>0.65751157407407412</v>
      </c>
      <c r="E2224" s="12" t="s">
        <v>9</v>
      </c>
      <c r="F2224" s="13">
        <v>24</v>
      </c>
      <c r="G2224" s="12" t="s">
        <v>21</v>
      </c>
    </row>
    <row r="2225" spans="3:7" ht="15" thickBot="1" x14ac:dyDescent="0.35">
      <c r="C2225" s="10">
        <v>43109</v>
      </c>
      <c r="D2225" s="11">
        <v>0.65756944444444443</v>
      </c>
      <c r="E2225" s="12" t="s">
        <v>9</v>
      </c>
      <c r="F2225" s="13">
        <v>44</v>
      </c>
      <c r="G2225" s="12" t="s">
        <v>10</v>
      </c>
    </row>
    <row r="2226" spans="3:7" ht="15" thickBot="1" x14ac:dyDescent="0.35">
      <c r="C2226" s="10">
        <v>43109</v>
      </c>
      <c r="D2226" s="11">
        <v>0.6580555555555555</v>
      </c>
      <c r="E2226" s="12" t="s">
        <v>9</v>
      </c>
      <c r="F2226" s="13">
        <v>30</v>
      </c>
      <c r="G2226" s="12" t="s">
        <v>21</v>
      </c>
    </row>
    <row r="2227" spans="3:7" ht="15" thickBot="1" x14ac:dyDescent="0.35">
      <c r="C2227" s="10">
        <v>43109</v>
      </c>
      <c r="D2227" s="11">
        <v>0.65818287037037038</v>
      </c>
      <c r="E2227" s="12" t="s">
        <v>9</v>
      </c>
      <c r="F2227" s="13">
        <v>27</v>
      </c>
      <c r="G2227" s="12" t="s">
        <v>21</v>
      </c>
    </row>
    <row r="2228" spans="3:7" ht="15" thickBot="1" x14ac:dyDescent="0.35">
      <c r="C2228" s="10">
        <v>43109</v>
      </c>
      <c r="D2228" s="11">
        <v>0.65826388888888887</v>
      </c>
      <c r="E2228" s="12" t="s">
        <v>9</v>
      </c>
      <c r="F2228" s="13">
        <v>34</v>
      </c>
      <c r="G2228" s="12" t="s">
        <v>21</v>
      </c>
    </row>
    <row r="2229" spans="3:7" ht="15" thickBot="1" x14ac:dyDescent="0.35">
      <c r="C2229" s="10">
        <v>43109</v>
      </c>
      <c r="D2229" s="11">
        <v>0.65843750000000001</v>
      </c>
      <c r="E2229" s="12" t="s">
        <v>9</v>
      </c>
      <c r="F2229" s="13">
        <v>28</v>
      </c>
      <c r="G2229" s="12" t="s">
        <v>21</v>
      </c>
    </row>
    <row r="2230" spans="3:7" ht="15" thickBot="1" x14ac:dyDescent="0.35">
      <c r="C2230" s="10">
        <v>43109</v>
      </c>
      <c r="D2230" s="11">
        <v>0.65887731481481482</v>
      </c>
      <c r="E2230" s="12" t="s">
        <v>9</v>
      </c>
      <c r="F2230" s="13">
        <v>23</v>
      </c>
      <c r="G2230" s="12" t="s">
        <v>21</v>
      </c>
    </row>
    <row r="2231" spans="3:7" ht="15" thickBot="1" x14ac:dyDescent="0.35">
      <c r="C2231" s="10">
        <v>43109</v>
      </c>
      <c r="D2231" s="11">
        <v>0.66092592592592592</v>
      </c>
      <c r="E2231" s="12" t="s">
        <v>9</v>
      </c>
      <c r="F2231" s="13">
        <v>38</v>
      </c>
      <c r="G2231" s="12" t="s">
        <v>10</v>
      </c>
    </row>
    <row r="2232" spans="3:7" ht="15" thickBot="1" x14ac:dyDescent="0.35">
      <c r="C2232" s="10">
        <v>43109</v>
      </c>
      <c r="D2232" s="11">
        <v>0.66129629629629627</v>
      </c>
      <c r="E2232" s="12" t="s">
        <v>9</v>
      </c>
      <c r="F2232" s="13">
        <v>36</v>
      </c>
      <c r="G2232" s="12" t="s">
        <v>21</v>
      </c>
    </row>
    <row r="2233" spans="3:7" ht="15" thickBot="1" x14ac:dyDescent="0.35">
      <c r="C2233" s="10">
        <v>43109</v>
      </c>
      <c r="D2233" s="11">
        <v>0.6615509259259259</v>
      </c>
      <c r="E2233" s="12" t="s">
        <v>9</v>
      </c>
      <c r="F2233" s="13">
        <v>21</v>
      </c>
      <c r="G2233" s="12" t="s">
        <v>21</v>
      </c>
    </row>
    <row r="2234" spans="3:7" ht="15" thickBot="1" x14ac:dyDescent="0.35">
      <c r="C2234" s="10">
        <v>43109</v>
      </c>
      <c r="D2234" s="11">
        <v>0.66255787037037039</v>
      </c>
      <c r="E2234" s="12" t="s">
        <v>9</v>
      </c>
      <c r="F2234" s="13">
        <v>35</v>
      </c>
      <c r="G2234" s="12" t="s">
        <v>10</v>
      </c>
    </row>
    <row r="2235" spans="3:7" ht="15" thickBot="1" x14ac:dyDescent="0.35">
      <c r="C2235" s="10">
        <v>43109</v>
      </c>
      <c r="D2235" s="11">
        <v>0.66309027777777774</v>
      </c>
      <c r="E2235" s="12" t="s">
        <v>9</v>
      </c>
      <c r="F2235" s="13">
        <v>26</v>
      </c>
      <c r="G2235" s="12" t="s">
        <v>21</v>
      </c>
    </row>
    <row r="2236" spans="3:7" ht="15" thickBot="1" x14ac:dyDescent="0.35">
      <c r="C2236" s="10">
        <v>43109</v>
      </c>
      <c r="D2236" s="11">
        <v>0.66317129629629623</v>
      </c>
      <c r="E2236" s="12" t="s">
        <v>9</v>
      </c>
      <c r="F2236" s="13">
        <v>26</v>
      </c>
      <c r="G2236" s="12" t="s">
        <v>10</v>
      </c>
    </row>
    <row r="2237" spans="3:7" ht="15" thickBot="1" x14ac:dyDescent="0.35">
      <c r="C2237" s="10">
        <v>43109</v>
      </c>
      <c r="D2237" s="11">
        <v>0.66385416666666663</v>
      </c>
      <c r="E2237" s="12" t="s">
        <v>9</v>
      </c>
      <c r="F2237" s="13">
        <v>22</v>
      </c>
      <c r="G2237" s="12" t="s">
        <v>21</v>
      </c>
    </row>
    <row r="2238" spans="3:7" ht="15" thickBot="1" x14ac:dyDescent="0.35">
      <c r="C2238" s="10">
        <v>43109</v>
      </c>
      <c r="D2238" s="11">
        <v>0.6645833333333333</v>
      </c>
      <c r="E2238" s="12" t="s">
        <v>9</v>
      </c>
      <c r="F2238" s="13">
        <v>29</v>
      </c>
      <c r="G2238" s="12" t="s">
        <v>21</v>
      </c>
    </row>
    <row r="2239" spans="3:7" ht="15" thickBot="1" x14ac:dyDescent="0.35">
      <c r="C2239" s="10">
        <v>43109</v>
      </c>
      <c r="D2239" s="11">
        <v>0.66516203703703702</v>
      </c>
      <c r="E2239" s="12" t="s">
        <v>9</v>
      </c>
      <c r="F2239" s="13">
        <v>26</v>
      </c>
      <c r="G2239" s="12" t="s">
        <v>21</v>
      </c>
    </row>
    <row r="2240" spans="3:7" ht="15" thickBot="1" x14ac:dyDescent="0.35">
      <c r="C2240" s="10">
        <v>43109</v>
      </c>
      <c r="D2240" s="11">
        <v>0.66601851851851845</v>
      </c>
      <c r="E2240" s="12" t="s">
        <v>9</v>
      </c>
      <c r="F2240" s="13">
        <v>38</v>
      </c>
      <c r="G2240" s="12" t="s">
        <v>21</v>
      </c>
    </row>
    <row r="2241" spans="3:7" ht="15" thickBot="1" x14ac:dyDescent="0.35">
      <c r="C2241" s="10">
        <v>43109</v>
      </c>
      <c r="D2241" s="11">
        <v>0.6661921296296297</v>
      </c>
      <c r="E2241" s="12" t="s">
        <v>9</v>
      </c>
      <c r="F2241" s="13">
        <v>34</v>
      </c>
      <c r="G2241" s="12" t="s">
        <v>10</v>
      </c>
    </row>
    <row r="2242" spans="3:7" ht="15" thickBot="1" x14ac:dyDescent="0.35">
      <c r="C2242" s="10">
        <v>43109</v>
      </c>
      <c r="D2242" s="11">
        <v>0.66706018518518517</v>
      </c>
      <c r="E2242" s="12" t="s">
        <v>9</v>
      </c>
      <c r="F2242" s="13">
        <v>41</v>
      </c>
      <c r="G2242" s="12" t="s">
        <v>10</v>
      </c>
    </row>
    <row r="2243" spans="3:7" ht="15" thickBot="1" x14ac:dyDescent="0.35">
      <c r="C2243" s="10">
        <v>43109</v>
      </c>
      <c r="D2243" s="11">
        <v>0.6678587962962963</v>
      </c>
      <c r="E2243" s="12" t="s">
        <v>9</v>
      </c>
      <c r="F2243" s="13">
        <v>36</v>
      </c>
      <c r="G2243" s="12" t="s">
        <v>10</v>
      </c>
    </row>
    <row r="2244" spans="3:7" ht="15" thickBot="1" x14ac:dyDescent="0.35">
      <c r="C2244" s="10">
        <v>43109</v>
      </c>
      <c r="D2244" s="11">
        <v>0.66800925925925936</v>
      </c>
      <c r="E2244" s="12" t="s">
        <v>9</v>
      </c>
      <c r="F2244" s="13">
        <v>40</v>
      </c>
      <c r="G2244" s="12" t="s">
        <v>10</v>
      </c>
    </row>
    <row r="2245" spans="3:7" ht="15" thickBot="1" x14ac:dyDescent="0.35">
      <c r="C2245" s="10">
        <v>43109</v>
      </c>
      <c r="D2245" s="11">
        <v>0.66841435185185183</v>
      </c>
      <c r="E2245" s="12" t="s">
        <v>9</v>
      </c>
      <c r="F2245" s="13">
        <v>28</v>
      </c>
      <c r="G2245" s="12" t="s">
        <v>21</v>
      </c>
    </row>
    <row r="2246" spans="3:7" ht="15" thickBot="1" x14ac:dyDescent="0.35">
      <c r="C2246" s="10">
        <v>43109</v>
      </c>
      <c r="D2246" s="11">
        <v>0.66879629629629633</v>
      </c>
      <c r="E2246" s="12" t="s">
        <v>9</v>
      </c>
      <c r="F2246" s="13">
        <v>46</v>
      </c>
      <c r="G2246" s="12" t="s">
        <v>10</v>
      </c>
    </row>
    <row r="2247" spans="3:7" ht="15" thickBot="1" x14ac:dyDescent="0.35">
      <c r="C2247" s="10">
        <v>43109</v>
      </c>
      <c r="D2247" s="11">
        <v>0.66886574074074068</v>
      </c>
      <c r="E2247" s="12" t="s">
        <v>9</v>
      </c>
      <c r="F2247" s="13">
        <v>37</v>
      </c>
      <c r="G2247" s="12" t="s">
        <v>21</v>
      </c>
    </row>
    <row r="2248" spans="3:7" ht="15" thickBot="1" x14ac:dyDescent="0.35">
      <c r="C2248" s="10">
        <v>43109</v>
      </c>
      <c r="D2248" s="11">
        <v>0.66952546296296289</v>
      </c>
      <c r="E2248" s="12" t="s">
        <v>9</v>
      </c>
      <c r="F2248" s="13">
        <v>35</v>
      </c>
      <c r="G2248" s="12" t="s">
        <v>21</v>
      </c>
    </row>
    <row r="2249" spans="3:7" ht="15" thickBot="1" x14ac:dyDescent="0.35">
      <c r="C2249" s="10">
        <v>43109</v>
      </c>
      <c r="D2249" s="11">
        <v>0.66964120370370372</v>
      </c>
      <c r="E2249" s="12" t="s">
        <v>9</v>
      </c>
      <c r="F2249" s="13">
        <v>20</v>
      </c>
      <c r="G2249" s="12" t="s">
        <v>10</v>
      </c>
    </row>
    <row r="2250" spans="3:7" ht="15" thickBot="1" x14ac:dyDescent="0.35">
      <c r="C2250" s="10">
        <v>43109</v>
      </c>
      <c r="D2250" s="11">
        <v>0.66988425925925921</v>
      </c>
      <c r="E2250" s="12" t="s">
        <v>9</v>
      </c>
      <c r="F2250" s="13">
        <v>26</v>
      </c>
      <c r="G2250" s="12" t="s">
        <v>21</v>
      </c>
    </row>
    <row r="2251" spans="3:7" ht="15" thickBot="1" x14ac:dyDescent="0.35">
      <c r="C2251" s="10">
        <v>43109</v>
      </c>
      <c r="D2251" s="11">
        <v>0.67202546296296306</v>
      </c>
      <c r="E2251" s="12" t="s">
        <v>9</v>
      </c>
      <c r="F2251" s="13">
        <v>28</v>
      </c>
      <c r="G2251" s="12" t="s">
        <v>21</v>
      </c>
    </row>
    <row r="2252" spans="3:7" ht="15" thickBot="1" x14ac:dyDescent="0.35">
      <c r="C2252" s="10">
        <v>43109</v>
      </c>
      <c r="D2252" s="11">
        <v>0.67216435185185175</v>
      </c>
      <c r="E2252" s="12" t="s">
        <v>9</v>
      </c>
      <c r="F2252" s="13">
        <v>39</v>
      </c>
      <c r="G2252" s="12" t="s">
        <v>10</v>
      </c>
    </row>
    <row r="2253" spans="3:7" ht="15" thickBot="1" x14ac:dyDescent="0.35">
      <c r="C2253" s="10">
        <v>43109</v>
      </c>
      <c r="D2253" s="11">
        <v>0.67276620370370377</v>
      </c>
      <c r="E2253" s="12" t="s">
        <v>9</v>
      </c>
      <c r="F2253" s="13">
        <v>28</v>
      </c>
      <c r="G2253" s="12" t="s">
        <v>21</v>
      </c>
    </row>
    <row r="2254" spans="3:7" ht="15" thickBot="1" x14ac:dyDescent="0.35">
      <c r="C2254" s="10">
        <v>43109</v>
      </c>
      <c r="D2254" s="11">
        <v>0.67288194444444438</v>
      </c>
      <c r="E2254" s="12" t="s">
        <v>9</v>
      </c>
      <c r="F2254" s="13">
        <v>51</v>
      </c>
      <c r="G2254" s="12" t="s">
        <v>21</v>
      </c>
    </row>
    <row r="2255" spans="3:7" ht="15" thickBot="1" x14ac:dyDescent="0.35">
      <c r="C2255" s="10">
        <v>43109</v>
      </c>
      <c r="D2255" s="11">
        <v>0.67395833333333333</v>
      </c>
      <c r="E2255" s="12" t="s">
        <v>9</v>
      </c>
      <c r="F2255" s="13">
        <v>48</v>
      </c>
      <c r="G2255" s="12" t="s">
        <v>10</v>
      </c>
    </row>
    <row r="2256" spans="3:7" ht="15" thickBot="1" x14ac:dyDescent="0.35">
      <c r="C2256" s="10">
        <v>43109</v>
      </c>
      <c r="D2256" s="11">
        <v>0.6740624999999999</v>
      </c>
      <c r="E2256" s="12" t="s">
        <v>9</v>
      </c>
      <c r="F2256" s="13">
        <v>38</v>
      </c>
      <c r="G2256" s="12" t="s">
        <v>10</v>
      </c>
    </row>
    <row r="2257" spans="3:7" ht="15" thickBot="1" x14ac:dyDescent="0.35">
      <c r="C2257" s="10">
        <v>43109</v>
      </c>
      <c r="D2257" s="11">
        <v>0.67440972222222229</v>
      </c>
      <c r="E2257" s="12" t="s">
        <v>9</v>
      </c>
      <c r="F2257" s="13">
        <v>31</v>
      </c>
      <c r="G2257" s="12" t="s">
        <v>21</v>
      </c>
    </row>
    <row r="2258" spans="3:7" ht="15" thickBot="1" x14ac:dyDescent="0.35">
      <c r="C2258" s="10">
        <v>43109</v>
      </c>
      <c r="D2258" s="11">
        <v>0.67562500000000003</v>
      </c>
      <c r="E2258" s="12" t="s">
        <v>9</v>
      </c>
      <c r="F2258" s="13">
        <v>46</v>
      </c>
      <c r="G2258" s="12" t="s">
        <v>21</v>
      </c>
    </row>
    <row r="2259" spans="3:7" ht="15" thickBot="1" x14ac:dyDescent="0.35">
      <c r="C2259" s="10">
        <v>43109</v>
      </c>
      <c r="D2259" s="11">
        <v>0.67568287037037045</v>
      </c>
      <c r="E2259" s="12" t="s">
        <v>9</v>
      </c>
      <c r="F2259" s="13">
        <v>40</v>
      </c>
      <c r="G2259" s="12" t="s">
        <v>21</v>
      </c>
    </row>
    <row r="2260" spans="3:7" ht="15" thickBot="1" x14ac:dyDescent="0.35">
      <c r="C2260" s="10">
        <v>43109</v>
      </c>
      <c r="D2260" s="11">
        <v>0.67582175925925936</v>
      </c>
      <c r="E2260" s="12" t="s">
        <v>9</v>
      </c>
      <c r="F2260" s="13">
        <v>27</v>
      </c>
      <c r="G2260" s="12" t="s">
        <v>21</v>
      </c>
    </row>
    <row r="2261" spans="3:7" ht="15" thickBot="1" x14ac:dyDescent="0.35">
      <c r="C2261" s="10">
        <v>43109</v>
      </c>
      <c r="D2261" s="11">
        <v>0.67601851851851846</v>
      </c>
      <c r="E2261" s="12" t="s">
        <v>9</v>
      </c>
      <c r="F2261" s="13">
        <v>28</v>
      </c>
      <c r="G2261" s="12" t="s">
        <v>21</v>
      </c>
    </row>
    <row r="2262" spans="3:7" ht="15" thickBot="1" x14ac:dyDescent="0.35">
      <c r="C2262" s="10">
        <v>43109</v>
      </c>
      <c r="D2262" s="11">
        <v>0.67618055555555545</v>
      </c>
      <c r="E2262" s="12" t="s">
        <v>9</v>
      </c>
      <c r="F2262" s="13">
        <v>26</v>
      </c>
      <c r="G2262" s="12" t="s">
        <v>21</v>
      </c>
    </row>
    <row r="2263" spans="3:7" ht="15" thickBot="1" x14ac:dyDescent="0.35">
      <c r="C2263" s="10">
        <v>43109</v>
      </c>
      <c r="D2263" s="11">
        <v>0.67671296296296291</v>
      </c>
      <c r="E2263" s="12" t="s">
        <v>9</v>
      </c>
      <c r="F2263" s="13">
        <v>28</v>
      </c>
      <c r="G2263" s="12" t="s">
        <v>21</v>
      </c>
    </row>
    <row r="2264" spans="3:7" ht="15" thickBot="1" x14ac:dyDescent="0.35">
      <c r="C2264" s="10">
        <v>43109</v>
      </c>
      <c r="D2264" s="11">
        <v>0.67723379629629632</v>
      </c>
      <c r="E2264" s="12" t="s">
        <v>9</v>
      </c>
      <c r="F2264" s="13">
        <v>40</v>
      </c>
      <c r="G2264" s="12" t="s">
        <v>21</v>
      </c>
    </row>
    <row r="2265" spans="3:7" ht="15" thickBot="1" x14ac:dyDescent="0.35">
      <c r="C2265" s="10">
        <v>43109</v>
      </c>
      <c r="D2265" s="11">
        <v>0.67767361111111113</v>
      </c>
      <c r="E2265" s="12" t="s">
        <v>9</v>
      </c>
      <c r="F2265" s="13">
        <v>33</v>
      </c>
      <c r="G2265" s="12" t="s">
        <v>21</v>
      </c>
    </row>
    <row r="2266" spans="3:7" ht="15" thickBot="1" x14ac:dyDescent="0.35">
      <c r="C2266" s="10">
        <v>43109</v>
      </c>
      <c r="D2266" s="11">
        <v>0.6783217592592593</v>
      </c>
      <c r="E2266" s="12" t="s">
        <v>9</v>
      </c>
      <c r="F2266" s="13">
        <v>39</v>
      </c>
      <c r="G2266" s="12" t="s">
        <v>21</v>
      </c>
    </row>
    <row r="2267" spans="3:7" ht="15" thickBot="1" x14ac:dyDescent="0.35">
      <c r="C2267" s="10">
        <v>43109</v>
      </c>
      <c r="D2267" s="11">
        <v>0.67844907407407407</v>
      </c>
      <c r="E2267" s="12" t="s">
        <v>9</v>
      </c>
      <c r="F2267" s="13">
        <v>36</v>
      </c>
      <c r="G2267" s="12" t="s">
        <v>21</v>
      </c>
    </row>
    <row r="2268" spans="3:7" ht="15" thickBot="1" x14ac:dyDescent="0.35">
      <c r="C2268" s="10">
        <v>43109</v>
      </c>
      <c r="D2268" s="11">
        <v>0.67906250000000001</v>
      </c>
      <c r="E2268" s="12" t="s">
        <v>9</v>
      </c>
      <c r="F2268" s="13">
        <v>28</v>
      </c>
      <c r="G2268" s="12" t="s">
        <v>21</v>
      </c>
    </row>
    <row r="2269" spans="3:7" ht="15" thickBot="1" x14ac:dyDescent="0.35">
      <c r="C2269" s="10">
        <v>43109</v>
      </c>
      <c r="D2269" s="11">
        <v>0.67981481481481476</v>
      </c>
      <c r="E2269" s="12" t="s">
        <v>9</v>
      </c>
      <c r="F2269" s="13">
        <v>41</v>
      </c>
      <c r="G2269" s="12" t="s">
        <v>10</v>
      </c>
    </row>
    <row r="2270" spans="3:7" ht="15" thickBot="1" x14ac:dyDescent="0.35">
      <c r="C2270" s="10">
        <v>43109</v>
      </c>
      <c r="D2270" s="11">
        <v>0.6802083333333333</v>
      </c>
      <c r="E2270" s="12" t="s">
        <v>9</v>
      </c>
      <c r="F2270" s="13">
        <v>43</v>
      </c>
      <c r="G2270" s="12" t="s">
        <v>10</v>
      </c>
    </row>
    <row r="2271" spans="3:7" ht="15" thickBot="1" x14ac:dyDescent="0.35">
      <c r="C2271" s="10">
        <v>43109</v>
      </c>
      <c r="D2271" s="11">
        <v>0.68093750000000008</v>
      </c>
      <c r="E2271" s="12" t="s">
        <v>9</v>
      </c>
      <c r="F2271" s="13">
        <v>30</v>
      </c>
      <c r="G2271" s="12" t="s">
        <v>21</v>
      </c>
    </row>
    <row r="2272" spans="3:7" ht="15" thickBot="1" x14ac:dyDescent="0.35">
      <c r="C2272" s="10">
        <v>43109</v>
      </c>
      <c r="D2272" s="11">
        <v>0.68146990740740743</v>
      </c>
      <c r="E2272" s="12" t="s">
        <v>9</v>
      </c>
      <c r="F2272" s="13">
        <v>32</v>
      </c>
      <c r="G2272" s="12" t="s">
        <v>21</v>
      </c>
    </row>
    <row r="2273" spans="3:7" ht="15" thickBot="1" x14ac:dyDescent="0.35">
      <c r="C2273" s="10">
        <v>43109</v>
      </c>
      <c r="D2273" s="11">
        <v>0.68232638888888886</v>
      </c>
      <c r="E2273" s="12" t="s">
        <v>9</v>
      </c>
      <c r="F2273" s="13">
        <v>34</v>
      </c>
      <c r="G2273" s="12" t="s">
        <v>21</v>
      </c>
    </row>
    <row r="2274" spans="3:7" ht="15" thickBot="1" x14ac:dyDescent="0.35">
      <c r="C2274" s="10">
        <v>43109</v>
      </c>
      <c r="D2274" s="11">
        <v>0.68239583333333342</v>
      </c>
      <c r="E2274" s="12" t="s">
        <v>9</v>
      </c>
      <c r="F2274" s="13">
        <v>28</v>
      </c>
      <c r="G2274" s="12" t="s">
        <v>10</v>
      </c>
    </row>
    <row r="2275" spans="3:7" ht="15" thickBot="1" x14ac:dyDescent="0.35">
      <c r="C2275" s="10">
        <v>43109</v>
      </c>
      <c r="D2275" s="11">
        <v>0.68317129629629625</v>
      </c>
      <c r="E2275" s="12" t="s">
        <v>9</v>
      </c>
      <c r="F2275" s="13">
        <v>40</v>
      </c>
      <c r="G2275" s="12" t="s">
        <v>21</v>
      </c>
    </row>
    <row r="2276" spans="3:7" ht="15" thickBot="1" x14ac:dyDescent="0.35">
      <c r="C2276" s="10">
        <v>43109</v>
      </c>
      <c r="D2276" s="11">
        <v>0.68325231481481474</v>
      </c>
      <c r="E2276" s="12" t="s">
        <v>9</v>
      </c>
      <c r="F2276" s="13">
        <v>35</v>
      </c>
      <c r="G2276" s="12" t="s">
        <v>21</v>
      </c>
    </row>
    <row r="2277" spans="3:7" ht="15" thickBot="1" x14ac:dyDescent="0.35">
      <c r="C2277" s="10">
        <v>43109</v>
      </c>
      <c r="D2277" s="11">
        <v>0.68395833333333333</v>
      </c>
      <c r="E2277" s="12" t="s">
        <v>9</v>
      </c>
      <c r="F2277" s="13">
        <v>46</v>
      </c>
      <c r="G2277" s="12" t="s">
        <v>21</v>
      </c>
    </row>
    <row r="2278" spans="3:7" ht="15" thickBot="1" x14ac:dyDescent="0.35">
      <c r="C2278" s="10">
        <v>43109</v>
      </c>
      <c r="D2278" s="11">
        <v>0.6840046296296296</v>
      </c>
      <c r="E2278" s="12" t="s">
        <v>9</v>
      </c>
      <c r="F2278" s="13">
        <v>54</v>
      </c>
      <c r="G2278" s="12" t="s">
        <v>10</v>
      </c>
    </row>
    <row r="2279" spans="3:7" ht="15" thickBot="1" x14ac:dyDescent="0.35">
      <c r="C2279" s="10">
        <v>43109</v>
      </c>
      <c r="D2279" s="11">
        <v>0.68417824074074074</v>
      </c>
      <c r="E2279" s="12" t="s">
        <v>9</v>
      </c>
      <c r="F2279" s="13">
        <v>36</v>
      </c>
      <c r="G2279" s="12" t="s">
        <v>21</v>
      </c>
    </row>
    <row r="2280" spans="3:7" ht="15" thickBot="1" x14ac:dyDescent="0.35">
      <c r="C2280" s="10">
        <v>43109</v>
      </c>
      <c r="D2280" s="11">
        <v>0.68425925925925923</v>
      </c>
      <c r="E2280" s="12" t="s">
        <v>9</v>
      </c>
      <c r="F2280" s="13">
        <v>28</v>
      </c>
      <c r="G2280" s="12" t="s">
        <v>10</v>
      </c>
    </row>
    <row r="2281" spans="3:7" ht="15" thickBot="1" x14ac:dyDescent="0.35">
      <c r="C2281" s="10">
        <v>43109</v>
      </c>
      <c r="D2281" s="11">
        <v>0.68523148148148139</v>
      </c>
      <c r="E2281" s="12" t="s">
        <v>9</v>
      </c>
      <c r="F2281" s="13">
        <v>35</v>
      </c>
      <c r="G2281" s="12" t="s">
        <v>10</v>
      </c>
    </row>
    <row r="2282" spans="3:7" ht="15" thickBot="1" x14ac:dyDescent="0.35">
      <c r="C2282" s="10">
        <v>43109</v>
      </c>
      <c r="D2282" s="11">
        <v>0.68527777777777776</v>
      </c>
      <c r="E2282" s="12" t="s">
        <v>9</v>
      </c>
      <c r="F2282" s="13">
        <v>31</v>
      </c>
      <c r="G2282" s="12" t="s">
        <v>21</v>
      </c>
    </row>
    <row r="2283" spans="3:7" ht="15" thickBot="1" x14ac:dyDescent="0.35">
      <c r="C2283" s="10">
        <v>43109</v>
      </c>
      <c r="D2283" s="11">
        <v>0.68548611111111113</v>
      </c>
      <c r="E2283" s="12" t="s">
        <v>9</v>
      </c>
      <c r="F2283" s="13">
        <v>28</v>
      </c>
      <c r="G2283" s="12" t="s">
        <v>21</v>
      </c>
    </row>
    <row r="2284" spans="3:7" ht="15" thickBot="1" x14ac:dyDescent="0.35">
      <c r="C2284" s="10">
        <v>43109</v>
      </c>
      <c r="D2284" s="11">
        <v>0.68593749999999998</v>
      </c>
      <c r="E2284" s="12" t="s">
        <v>9</v>
      </c>
      <c r="F2284" s="13">
        <v>52</v>
      </c>
      <c r="G2284" s="12" t="s">
        <v>10</v>
      </c>
    </row>
    <row r="2285" spans="3:7" ht="15" thickBot="1" x14ac:dyDescent="0.35">
      <c r="C2285" s="10">
        <v>43109</v>
      </c>
      <c r="D2285" s="11">
        <v>0.68606481481481485</v>
      </c>
      <c r="E2285" s="12" t="s">
        <v>9</v>
      </c>
      <c r="F2285" s="13">
        <v>45</v>
      </c>
      <c r="G2285" s="12" t="s">
        <v>10</v>
      </c>
    </row>
    <row r="2286" spans="3:7" ht="15" thickBot="1" x14ac:dyDescent="0.35">
      <c r="C2286" s="10">
        <v>43109</v>
      </c>
      <c r="D2286" s="11">
        <v>0.68870370370370371</v>
      </c>
      <c r="E2286" s="12" t="s">
        <v>9</v>
      </c>
      <c r="F2286" s="13">
        <v>34</v>
      </c>
      <c r="G2286" s="12" t="s">
        <v>21</v>
      </c>
    </row>
    <row r="2287" spans="3:7" ht="15" thickBot="1" x14ac:dyDescent="0.35">
      <c r="C2287" s="10">
        <v>43109</v>
      </c>
      <c r="D2287" s="11">
        <v>0.68997685185185187</v>
      </c>
      <c r="E2287" s="12" t="s">
        <v>9</v>
      </c>
      <c r="F2287" s="13">
        <v>30</v>
      </c>
      <c r="G2287" s="12" t="s">
        <v>21</v>
      </c>
    </row>
    <row r="2288" spans="3:7" ht="15" thickBot="1" x14ac:dyDescent="0.35">
      <c r="C2288" s="10">
        <v>43109</v>
      </c>
      <c r="D2288" s="11">
        <v>0.69009259259259259</v>
      </c>
      <c r="E2288" s="12" t="s">
        <v>9</v>
      </c>
      <c r="F2288" s="13">
        <v>26</v>
      </c>
      <c r="G2288" s="12" t="s">
        <v>21</v>
      </c>
    </row>
    <row r="2289" spans="3:7" ht="15" thickBot="1" x14ac:dyDescent="0.35">
      <c r="C2289" s="10">
        <v>43109</v>
      </c>
      <c r="D2289" s="11">
        <v>0.6910532407407407</v>
      </c>
      <c r="E2289" s="12" t="s">
        <v>9</v>
      </c>
      <c r="F2289" s="13">
        <v>38</v>
      </c>
      <c r="G2289" s="12" t="s">
        <v>21</v>
      </c>
    </row>
    <row r="2290" spans="3:7" ht="15" thickBot="1" x14ac:dyDescent="0.35">
      <c r="C2290" s="10">
        <v>43109</v>
      </c>
      <c r="D2290" s="11">
        <v>0.69156249999999997</v>
      </c>
      <c r="E2290" s="12" t="s">
        <v>9</v>
      </c>
      <c r="F2290" s="13">
        <v>35</v>
      </c>
      <c r="G2290" s="12" t="s">
        <v>21</v>
      </c>
    </row>
    <row r="2291" spans="3:7" ht="15" thickBot="1" x14ac:dyDescent="0.35">
      <c r="C2291" s="10">
        <v>43109</v>
      </c>
      <c r="D2291" s="11">
        <v>0.69273148148148145</v>
      </c>
      <c r="E2291" s="12" t="s">
        <v>9</v>
      </c>
      <c r="F2291" s="13">
        <v>27</v>
      </c>
      <c r="G2291" s="12" t="s">
        <v>21</v>
      </c>
    </row>
    <row r="2292" spans="3:7" ht="15" thickBot="1" x14ac:dyDescent="0.35">
      <c r="C2292" s="10">
        <v>43109</v>
      </c>
      <c r="D2292" s="11">
        <v>0.69277777777777771</v>
      </c>
      <c r="E2292" s="12" t="s">
        <v>9</v>
      </c>
      <c r="F2292" s="13">
        <v>40</v>
      </c>
      <c r="G2292" s="12" t="s">
        <v>10</v>
      </c>
    </row>
    <row r="2293" spans="3:7" ht="15" thickBot="1" x14ac:dyDescent="0.35">
      <c r="C2293" s="10">
        <v>43109</v>
      </c>
      <c r="D2293" s="11">
        <v>0.69333333333333336</v>
      </c>
      <c r="E2293" s="12" t="s">
        <v>9</v>
      </c>
      <c r="F2293" s="13">
        <v>24</v>
      </c>
      <c r="G2293" s="12" t="s">
        <v>10</v>
      </c>
    </row>
    <row r="2294" spans="3:7" ht="15" thickBot="1" x14ac:dyDescent="0.35">
      <c r="C2294" s="10">
        <v>43109</v>
      </c>
      <c r="D2294" s="11">
        <v>0.69405092592592599</v>
      </c>
      <c r="E2294" s="12" t="s">
        <v>9</v>
      </c>
      <c r="F2294" s="13">
        <v>66</v>
      </c>
      <c r="G2294" s="12" t="s">
        <v>10</v>
      </c>
    </row>
    <row r="2295" spans="3:7" ht="15" thickBot="1" x14ac:dyDescent="0.35">
      <c r="C2295" s="10">
        <v>43109</v>
      </c>
      <c r="D2295" s="11">
        <v>0.69425925925925924</v>
      </c>
      <c r="E2295" s="12" t="s">
        <v>9</v>
      </c>
      <c r="F2295" s="13">
        <v>40</v>
      </c>
      <c r="G2295" s="12" t="s">
        <v>10</v>
      </c>
    </row>
    <row r="2296" spans="3:7" ht="15" thickBot="1" x14ac:dyDescent="0.35">
      <c r="C2296" s="10">
        <v>43109</v>
      </c>
      <c r="D2296" s="11">
        <v>0.69631944444444438</v>
      </c>
      <c r="E2296" s="12" t="s">
        <v>9</v>
      </c>
      <c r="F2296" s="13">
        <v>36</v>
      </c>
      <c r="G2296" s="12" t="s">
        <v>21</v>
      </c>
    </row>
    <row r="2297" spans="3:7" ht="15" thickBot="1" x14ac:dyDescent="0.35">
      <c r="C2297" s="10">
        <v>43109</v>
      </c>
      <c r="D2297" s="11">
        <v>0.69827546296296295</v>
      </c>
      <c r="E2297" s="12" t="s">
        <v>9</v>
      </c>
      <c r="F2297" s="13">
        <v>26</v>
      </c>
      <c r="G2297" s="12" t="s">
        <v>21</v>
      </c>
    </row>
    <row r="2298" spans="3:7" ht="15" thickBot="1" x14ac:dyDescent="0.35">
      <c r="C2298" s="10">
        <v>43109</v>
      </c>
      <c r="D2298" s="11">
        <v>0.69829861111111102</v>
      </c>
      <c r="E2298" s="12" t="s">
        <v>9</v>
      </c>
      <c r="F2298" s="13">
        <v>21</v>
      </c>
      <c r="G2298" s="12" t="s">
        <v>21</v>
      </c>
    </row>
    <row r="2299" spans="3:7" ht="15" thickBot="1" x14ac:dyDescent="0.35">
      <c r="C2299" s="10">
        <v>43109</v>
      </c>
      <c r="D2299" s="11">
        <v>0.6983449074074074</v>
      </c>
      <c r="E2299" s="12" t="s">
        <v>9</v>
      </c>
      <c r="F2299" s="13">
        <v>37</v>
      </c>
      <c r="G2299" s="12" t="s">
        <v>10</v>
      </c>
    </row>
    <row r="2300" spans="3:7" ht="15" thickBot="1" x14ac:dyDescent="0.35">
      <c r="C2300" s="10">
        <v>43109</v>
      </c>
      <c r="D2300" s="11">
        <v>0.69836805555555559</v>
      </c>
      <c r="E2300" s="12" t="s">
        <v>9</v>
      </c>
      <c r="F2300" s="13">
        <v>26</v>
      </c>
      <c r="G2300" s="12" t="s">
        <v>21</v>
      </c>
    </row>
    <row r="2301" spans="3:7" ht="15" thickBot="1" x14ac:dyDescent="0.35">
      <c r="C2301" s="10">
        <v>43109</v>
      </c>
      <c r="D2301" s="11">
        <v>0.69857638888888884</v>
      </c>
      <c r="E2301" s="12" t="s">
        <v>9</v>
      </c>
      <c r="F2301" s="13">
        <v>39</v>
      </c>
      <c r="G2301" s="12" t="s">
        <v>21</v>
      </c>
    </row>
    <row r="2302" spans="3:7" ht="15" thickBot="1" x14ac:dyDescent="0.35">
      <c r="C2302" s="10">
        <v>43109</v>
      </c>
      <c r="D2302" s="11">
        <v>0.69905092592592588</v>
      </c>
      <c r="E2302" s="12" t="s">
        <v>9</v>
      </c>
      <c r="F2302" s="13">
        <v>35</v>
      </c>
      <c r="G2302" s="12" t="s">
        <v>10</v>
      </c>
    </row>
    <row r="2303" spans="3:7" ht="15" thickBot="1" x14ac:dyDescent="0.35">
      <c r="C2303" s="10">
        <v>43109</v>
      </c>
      <c r="D2303" s="11">
        <v>0.70189814814814822</v>
      </c>
      <c r="E2303" s="12" t="s">
        <v>9</v>
      </c>
      <c r="F2303" s="13">
        <v>38</v>
      </c>
      <c r="G2303" s="12" t="s">
        <v>10</v>
      </c>
    </row>
    <row r="2304" spans="3:7" ht="15" thickBot="1" x14ac:dyDescent="0.35">
      <c r="C2304" s="10">
        <v>43109</v>
      </c>
      <c r="D2304" s="11">
        <v>0.7026041666666667</v>
      </c>
      <c r="E2304" s="12" t="s">
        <v>9</v>
      </c>
      <c r="F2304" s="13">
        <v>43</v>
      </c>
      <c r="G2304" s="12" t="s">
        <v>21</v>
      </c>
    </row>
    <row r="2305" spans="3:7" ht="15" thickBot="1" x14ac:dyDescent="0.35">
      <c r="C2305" s="10">
        <v>43109</v>
      </c>
      <c r="D2305" s="11">
        <v>0.70278935185185187</v>
      </c>
      <c r="E2305" s="12" t="s">
        <v>9</v>
      </c>
      <c r="F2305" s="13">
        <v>35</v>
      </c>
      <c r="G2305" s="12" t="s">
        <v>21</v>
      </c>
    </row>
    <row r="2306" spans="3:7" ht="15" thickBot="1" x14ac:dyDescent="0.35">
      <c r="C2306" s="10">
        <v>43109</v>
      </c>
      <c r="D2306" s="11">
        <v>0.70385416666666656</v>
      </c>
      <c r="E2306" s="12" t="s">
        <v>9</v>
      </c>
      <c r="F2306" s="13">
        <v>38</v>
      </c>
      <c r="G2306" s="12" t="s">
        <v>21</v>
      </c>
    </row>
    <row r="2307" spans="3:7" ht="15" thickBot="1" x14ac:dyDescent="0.35">
      <c r="C2307" s="10">
        <v>43109</v>
      </c>
      <c r="D2307" s="11">
        <v>0.70390046296296294</v>
      </c>
      <c r="E2307" s="12" t="s">
        <v>9</v>
      </c>
      <c r="F2307" s="13">
        <v>46</v>
      </c>
      <c r="G2307" s="12" t="s">
        <v>21</v>
      </c>
    </row>
    <row r="2308" spans="3:7" ht="15" thickBot="1" x14ac:dyDescent="0.35">
      <c r="C2308" s="10">
        <v>43109</v>
      </c>
      <c r="D2308" s="11">
        <v>0.7041087962962963</v>
      </c>
      <c r="E2308" s="12" t="s">
        <v>9</v>
      </c>
      <c r="F2308" s="13">
        <v>43</v>
      </c>
      <c r="G2308" s="12" t="s">
        <v>10</v>
      </c>
    </row>
    <row r="2309" spans="3:7" ht="15" thickBot="1" x14ac:dyDescent="0.35">
      <c r="C2309" s="10">
        <v>43109</v>
      </c>
      <c r="D2309" s="11">
        <v>0.70420138888888895</v>
      </c>
      <c r="E2309" s="12" t="s">
        <v>9</v>
      </c>
      <c r="F2309" s="13">
        <v>33</v>
      </c>
      <c r="G2309" s="12" t="s">
        <v>21</v>
      </c>
    </row>
    <row r="2310" spans="3:7" ht="15" thickBot="1" x14ac:dyDescent="0.35">
      <c r="C2310" s="10">
        <v>43109</v>
      </c>
      <c r="D2310" s="11">
        <v>0.70513888888888887</v>
      </c>
      <c r="E2310" s="12" t="s">
        <v>9</v>
      </c>
      <c r="F2310" s="13">
        <v>41</v>
      </c>
      <c r="G2310" s="12" t="s">
        <v>10</v>
      </c>
    </row>
    <row r="2311" spans="3:7" ht="15" thickBot="1" x14ac:dyDescent="0.35">
      <c r="C2311" s="10">
        <v>43109</v>
      </c>
      <c r="D2311" s="11">
        <v>0.70550925925925922</v>
      </c>
      <c r="E2311" s="12" t="s">
        <v>9</v>
      </c>
      <c r="F2311" s="13">
        <v>29</v>
      </c>
      <c r="G2311" s="12" t="s">
        <v>21</v>
      </c>
    </row>
    <row r="2312" spans="3:7" ht="15" thickBot="1" x14ac:dyDescent="0.35">
      <c r="C2312" s="10">
        <v>43109</v>
      </c>
      <c r="D2312" s="11">
        <v>0.70594907407407403</v>
      </c>
      <c r="E2312" s="12" t="s">
        <v>9</v>
      </c>
      <c r="F2312" s="13">
        <v>38</v>
      </c>
      <c r="G2312" s="12" t="s">
        <v>10</v>
      </c>
    </row>
    <row r="2313" spans="3:7" ht="15" thickBot="1" x14ac:dyDescent="0.35">
      <c r="C2313" s="10">
        <v>43109</v>
      </c>
      <c r="D2313" s="11">
        <v>0.70638888888888884</v>
      </c>
      <c r="E2313" s="12" t="s">
        <v>9</v>
      </c>
      <c r="F2313" s="13">
        <v>42</v>
      </c>
      <c r="G2313" s="12" t="s">
        <v>21</v>
      </c>
    </row>
    <row r="2314" spans="3:7" ht="15" thickBot="1" x14ac:dyDescent="0.35">
      <c r="C2314" s="10">
        <v>43109</v>
      </c>
      <c r="D2314" s="11">
        <v>0.70643518518518522</v>
      </c>
      <c r="E2314" s="12" t="s">
        <v>9</v>
      </c>
      <c r="F2314" s="13">
        <v>37</v>
      </c>
      <c r="G2314" s="12" t="s">
        <v>21</v>
      </c>
    </row>
    <row r="2315" spans="3:7" ht="15" thickBot="1" x14ac:dyDescent="0.35">
      <c r="C2315" s="10">
        <v>43109</v>
      </c>
      <c r="D2315" s="11">
        <v>0.70696759259259256</v>
      </c>
      <c r="E2315" s="12" t="s">
        <v>9</v>
      </c>
      <c r="F2315" s="13">
        <v>20</v>
      </c>
      <c r="G2315" s="12" t="s">
        <v>21</v>
      </c>
    </row>
    <row r="2316" spans="3:7" ht="15" thickBot="1" x14ac:dyDescent="0.35">
      <c r="C2316" s="10">
        <v>43109</v>
      </c>
      <c r="D2316" s="11">
        <v>0.70804398148148151</v>
      </c>
      <c r="E2316" s="12" t="s">
        <v>9</v>
      </c>
      <c r="F2316" s="13">
        <v>27</v>
      </c>
      <c r="G2316" s="12" t="s">
        <v>21</v>
      </c>
    </row>
    <row r="2317" spans="3:7" ht="15" thickBot="1" x14ac:dyDescent="0.35">
      <c r="C2317" s="10">
        <v>43109</v>
      </c>
      <c r="D2317" s="11">
        <v>0.70841435185185186</v>
      </c>
      <c r="E2317" s="12" t="s">
        <v>9</v>
      </c>
      <c r="F2317" s="13">
        <v>44</v>
      </c>
      <c r="G2317" s="12" t="s">
        <v>10</v>
      </c>
    </row>
    <row r="2318" spans="3:7" ht="15" thickBot="1" x14ac:dyDescent="0.35">
      <c r="C2318" s="10">
        <v>43109</v>
      </c>
      <c r="D2318" s="11">
        <v>0.7085069444444444</v>
      </c>
      <c r="E2318" s="12" t="s">
        <v>9</v>
      </c>
      <c r="F2318" s="13">
        <v>16</v>
      </c>
      <c r="G2318" s="12" t="s">
        <v>21</v>
      </c>
    </row>
    <row r="2319" spans="3:7" ht="15" thickBot="1" x14ac:dyDescent="0.35">
      <c r="C2319" s="10">
        <v>43109</v>
      </c>
      <c r="D2319" s="11">
        <v>0.70869212962962969</v>
      </c>
      <c r="E2319" s="12" t="s">
        <v>9</v>
      </c>
      <c r="F2319" s="13">
        <v>18</v>
      </c>
      <c r="G2319" s="12" t="s">
        <v>21</v>
      </c>
    </row>
    <row r="2320" spans="3:7" ht="15" thickBot="1" x14ac:dyDescent="0.35">
      <c r="C2320" s="10">
        <v>43109</v>
      </c>
      <c r="D2320" s="11">
        <v>0.7090277777777777</v>
      </c>
      <c r="E2320" s="12" t="s">
        <v>9</v>
      </c>
      <c r="F2320" s="13">
        <v>39</v>
      </c>
      <c r="G2320" s="12" t="s">
        <v>10</v>
      </c>
    </row>
    <row r="2321" spans="3:7" ht="15" thickBot="1" x14ac:dyDescent="0.35">
      <c r="C2321" s="10">
        <v>43109</v>
      </c>
      <c r="D2321" s="11">
        <v>0.70939814814814817</v>
      </c>
      <c r="E2321" s="12" t="s">
        <v>9</v>
      </c>
      <c r="F2321" s="13">
        <v>32</v>
      </c>
      <c r="G2321" s="12" t="s">
        <v>21</v>
      </c>
    </row>
    <row r="2322" spans="3:7" ht="15" thickBot="1" x14ac:dyDescent="0.35">
      <c r="C2322" s="10">
        <v>43109</v>
      </c>
      <c r="D2322" s="11">
        <v>0.70942129629629624</v>
      </c>
      <c r="E2322" s="12" t="s">
        <v>9</v>
      </c>
      <c r="F2322" s="13">
        <v>31</v>
      </c>
      <c r="G2322" s="12" t="s">
        <v>21</v>
      </c>
    </row>
    <row r="2323" spans="3:7" ht="15" thickBot="1" x14ac:dyDescent="0.35">
      <c r="C2323" s="10">
        <v>43109</v>
      </c>
      <c r="D2323" s="11">
        <v>0.70944444444444443</v>
      </c>
      <c r="E2323" s="12" t="s">
        <v>9</v>
      </c>
      <c r="F2323" s="13">
        <v>32</v>
      </c>
      <c r="G2323" s="12" t="s">
        <v>21</v>
      </c>
    </row>
    <row r="2324" spans="3:7" ht="15" thickBot="1" x14ac:dyDescent="0.35">
      <c r="C2324" s="10">
        <v>43109</v>
      </c>
      <c r="D2324" s="11">
        <v>0.71143518518518523</v>
      </c>
      <c r="E2324" s="12" t="s">
        <v>9</v>
      </c>
      <c r="F2324" s="13">
        <v>41</v>
      </c>
      <c r="G2324" s="12" t="s">
        <v>10</v>
      </c>
    </row>
    <row r="2325" spans="3:7" ht="15" thickBot="1" x14ac:dyDescent="0.35">
      <c r="C2325" s="10">
        <v>43109</v>
      </c>
      <c r="D2325" s="11">
        <v>0.71251157407407406</v>
      </c>
      <c r="E2325" s="12" t="s">
        <v>9</v>
      </c>
      <c r="F2325" s="13">
        <v>31</v>
      </c>
      <c r="G2325" s="12" t="s">
        <v>21</v>
      </c>
    </row>
    <row r="2326" spans="3:7" ht="15" thickBot="1" x14ac:dyDescent="0.35">
      <c r="C2326" s="10">
        <v>43109</v>
      </c>
      <c r="D2326" s="11">
        <v>0.71442129629629625</v>
      </c>
      <c r="E2326" s="12" t="s">
        <v>9</v>
      </c>
      <c r="F2326" s="13">
        <v>35</v>
      </c>
      <c r="G2326" s="12" t="s">
        <v>21</v>
      </c>
    </row>
    <row r="2327" spans="3:7" ht="15" thickBot="1" x14ac:dyDescent="0.35">
      <c r="C2327" s="10">
        <v>43109</v>
      </c>
      <c r="D2327" s="11">
        <v>0.7146527777777778</v>
      </c>
      <c r="E2327" s="12" t="s">
        <v>9</v>
      </c>
      <c r="F2327" s="13">
        <v>40</v>
      </c>
      <c r="G2327" s="12" t="s">
        <v>21</v>
      </c>
    </row>
    <row r="2328" spans="3:7" ht="15" thickBot="1" x14ac:dyDescent="0.35">
      <c r="C2328" s="10">
        <v>43109</v>
      </c>
      <c r="D2328" s="11">
        <v>0.71489583333333329</v>
      </c>
      <c r="E2328" s="12" t="s">
        <v>9</v>
      </c>
      <c r="F2328" s="13">
        <v>41</v>
      </c>
      <c r="G2328" s="12" t="s">
        <v>10</v>
      </c>
    </row>
    <row r="2329" spans="3:7" ht="15" thickBot="1" x14ac:dyDescent="0.35">
      <c r="C2329" s="10">
        <v>43109</v>
      </c>
      <c r="D2329" s="11">
        <v>0.71668981481481486</v>
      </c>
      <c r="E2329" s="12" t="s">
        <v>9</v>
      </c>
      <c r="F2329" s="13">
        <v>33</v>
      </c>
      <c r="G2329" s="12" t="s">
        <v>21</v>
      </c>
    </row>
    <row r="2330" spans="3:7" ht="15" thickBot="1" x14ac:dyDescent="0.35">
      <c r="C2330" s="10">
        <v>43109</v>
      </c>
      <c r="D2330" s="11">
        <v>0.71749999999999992</v>
      </c>
      <c r="E2330" s="12" t="s">
        <v>9</v>
      </c>
      <c r="F2330" s="13">
        <v>47</v>
      </c>
      <c r="G2330" s="12" t="s">
        <v>21</v>
      </c>
    </row>
    <row r="2331" spans="3:7" ht="15" thickBot="1" x14ac:dyDescent="0.35">
      <c r="C2331" s="10">
        <v>43109</v>
      </c>
      <c r="D2331" s="11">
        <v>0.71917824074074066</v>
      </c>
      <c r="E2331" s="12" t="s">
        <v>9</v>
      </c>
      <c r="F2331" s="13">
        <v>25</v>
      </c>
      <c r="G2331" s="12" t="s">
        <v>21</v>
      </c>
    </row>
    <row r="2332" spans="3:7" ht="15" thickBot="1" x14ac:dyDescent="0.35">
      <c r="C2332" s="10">
        <v>43109</v>
      </c>
      <c r="D2332" s="11">
        <v>0.71922453703703704</v>
      </c>
      <c r="E2332" s="12" t="s">
        <v>9</v>
      </c>
      <c r="F2332" s="13">
        <v>42</v>
      </c>
      <c r="G2332" s="12" t="s">
        <v>10</v>
      </c>
    </row>
    <row r="2333" spans="3:7" ht="15" thickBot="1" x14ac:dyDescent="0.35">
      <c r="C2333" s="10">
        <v>43109</v>
      </c>
      <c r="D2333" s="11">
        <v>0.7205555555555555</v>
      </c>
      <c r="E2333" s="12" t="s">
        <v>9</v>
      </c>
      <c r="F2333" s="13">
        <v>46</v>
      </c>
      <c r="G2333" s="12" t="s">
        <v>21</v>
      </c>
    </row>
    <row r="2334" spans="3:7" ht="15" thickBot="1" x14ac:dyDescent="0.35">
      <c r="C2334" s="10">
        <v>43109</v>
      </c>
      <c r="D2334" s="11">
        <v>0.72061342592592592</v>
      </c>
      <c r="E2334" s="12" t="s">
        <v>9</v>
      </c>
      <c r="F2334" s="13">
        <v>26</v>
      </c>
      <c r="G2334" s="12" t="s">
        <v>10</v>
      </c>
    </row>
    <row r="2335" spans="3:7" ht="15" thickBot="1" x14ac:dyDescent="0.35">
      <c r="C2335" s="10">
        <v>43109</v>
      </c>
      <c r="D2335" s="11">
        <v>0.72094907407407405</v>
      </c>
      <c r="E2335" s="12" t="s">
        <v>9</v>
      </c>
      <c r="F2335" s="13">
        <v>52</v>
      </c>
      <c r="G2335" s="12" t="s">
        <v>21</v>
      </c>
    </row>
    <row r="2336" spans="3:7" ht="15" thickBot="1" x14ac:dyDescent="0.35">
      <c r="C2336" s="10">
        <v>43109</v>
      </c>
      <c r="D2336" s="11">
        <v>0.72100694444444446</v>
      </c>
      <c r="E2336" s="12" t="s">
        <v>9</v>
      </c>
      <c r="F2336" s="13">
        <v>43</v>
      </c>
      <c r="G2336" s="12" t="s">
        <v>10</v>
      </c>
    </row>
    <row r="2337" spans="3:7" ht="15" thickBot="1" x14ac:dyDescent="0.35">
      <c r="C2337" s="10">
        <v>43109</v>
      </c>
      <c r="D2337" s="11">
        <v>0.72105324074074073</v>
      </c>
      <c r="E2337" s="12" t="s">
        <v>9</v>
      </c>
      <c r="F2337" s="13">
        <v>40</v>
      </c>
      <c r="G2337" s="12" t="s">
        <v>21</v>
      </c>
    </row>
    <row r="2338" spans="3:7" ht="15" thickBot="1" x14ac:dyDescent="0.35">
      <c r="C2338" s="10">
        <v>43109</v>
      </c>
      <c r="D2338" s="11">
        <v>0.7212615740740741</v>
      </c>
      <c r="E2338" s="12" t="s">
        <v>9</v>
      </c>
      <c r="F2338" s="13">
        <v>28</v>
      </c>
      <c r="G2338" s="12" t="s">
        <v>21</v>
      </c>
    </row>
    <row r="2339" spans="3:7" ht="15" thickBot="1" x14ac:dyDescent="0.35">
      <c r="C2339" s="10">
        <v>43109</v>
      </c>
      <c r="D2339" s="11">
        <v>0.72192129629629631</v>
      </c>
      <c r="E2339" s="12" t="s">
        <v>9</v>
      </c>
      <c r="F2339" s="13">
        <v>40</v>
      </c>
      <c r="G2339" s="12" t="s">
        <v>21</v>
      </c>
    </row>
    <row r="2340" spans="3:7" ht="15" thickBot="1" x14ac:dyDescent="0.35">
      <c r="C2340" s="10">
        <v>43109</v>
      </c>
      <c r="D2340" s="11">
        <v>0.72200231481481481</v>
      </c>
      <c r="E2340" s="12" t="s">
        <v>9</v>
      </c>
      <c r="F2340" s="13">
        <v>35</v>
      </c>
      <c r="G2340" s="12" t="s">
        <v>10</v>
      </c>
    </row>
    <row r="2341" spans="3:7" ht="15" thickBot="1" x14ac:dyDescent="0.35">
      <c r="C2341" s="10">
        <v>43109</v>
      </c>
      <c r="D2341" s="11">
        <v>0.72236111111111112</v>
      </c>
      <c r="E2341" s="12" t="s">
        <v>9</v>
      </c>
      <c r="F2341" s="13">
        <v>27</v>
      </c>
      <c r="G2341" s="12" t="s">
        <v>21</v>
      </c>
    </row>
    <row r="2342" spans="3:7" ht="15" thickBot="1" x14ac:dyDescent="0.35">
      <c r="C2342" s="10">
        <v>43109</v>
      </c>
      <c r="D2342" s="11">
        <v>0.72369212962962959</v>
      </c>
      <c r="E2342" s="12" t="s">
        <v>9</v>
      </c>
      <c r="F2342" s="13">
        <v>41</v>
      </c>
      <c r="G2342" s="12" t="s">
        <v>21</v>
      </c>
    </row>
    <row r="2343" spans="3:7" ht="15" thickBot="1" x14ac:dyDescent="0.35">
      <c r="C2343" s="10">
        <v>43109</v>
      </c>
      <c r="D2343" s="11">
        <v>0.72381944444444446</v>
      </c>
      <c r="E2343" s="12" t="s">
        <v>9</v>
      </c>
      <c r="F2343" s="13">
        <v>38</v>
      </c>
      <c r="G2343" s="12" t="s">
        <v>21</v>
      </c>
    </row>
    <row r="2344" spans="3:7" ht="15" thickBot="1" x14ac:dyDescent="0.35">
      <c r="C2344" s="10">
        <v>43109</v>
      </c>
      <c r="D2344" s="11">
        <v>0.72417824074074078</v>
      </c>
      <c r="E2344" s="12" t="s">
        <v>9</v>
      </c>
      <c r="F2344" s="13">
        <v>47</v>
      </c>
      <c r="G2344" s="12" t="s">
        <v>10</v>
      </c>
    </row>
    <row r="2345" spans="3:7" ht="15" thickBot="1" x14ac:dyDescent="0.35">
      <c r="C2345" s="10">
        <v>43109</v>
      </c>
      <c r="D2345" s="11">
        <v>0.72428240740740746</v>
      </c>
      <c r="E2345" s="12" t="s">
        <v>9</v>
      </c>
      <c r="F2345" s="13">
        <v>30</v>
      </c>
      <c r="G2345" s="12" t="s">
        <v>21</v>
      </c>
    </row>
    <row r="2346" spans="3:7" ht="15" thickBot="1" x14ac:dyDescent="0.35">
      <c r="C2346" s="10">
        <v>43109</v>
      </c>
      <c r="D2346" s="11">
        <v>0.72504629629629624</v>
      </c>
      <c r="E2346" s="12" t="s">
        <v>9</v>
      </c>
      <c r="F2346" s="13">
        <v>46</v>
      </c>
      <c r="G2346" s="12" t="s">
        <v>10</v>
      </c>
    </row>
    <row r="2347" spans="3:7" ht="15" thickBot="1" x14ac:dyDescent="0.35">
      <c r="C2347" s="10">
        <v>43109</v>
      </c>
      <c r="D2347" s="11">
        <v>0.7255787037037037</v>
      </c>
      <c r="E2347" s="12" t="s">
        <v>9</v>
      </c>
      <c r="F2347" s="13">
        <v>31</v>
      </c>
      <c r="G2347" s="12" t="s">
        <v>21</v>
      </c>
    </row>
    <row r="2348" spans="3:7" ht="15" thickBot="1" x14ac:dyDescent="0.35">
      <c r="C2348" s="10">
        <v>43109</v>
      </c>
      <c r="D2348" s="11">
        <v>0.72605324074074085</v>
      </c>
      <c r="E2348" s="12" t="s">
        <v>9</v>
      </c>
      <c r="F2348" s="13">
        <v>49</v>
      </c>
      <c r="G2348" s="12" t="s">
        <v>10</v>
      </c>
    </row>
    <row r="2349" spans="3:7" ht="15" thickBot="1" x14ac:dyDescent="0.35">
      <c r="C2349" s="10">
        <v>43109</v>
      </c>
      <c r="D2349" s="11">
        <v>0.72670138888888891</v>
      </c>
      <c r="E2349" s="12" t="s">
        <v>9</v>
      </c>
      <c r="F2349" s="13">
        <v>33</v>
      </c>
      <c r="G2349" s="12" t="s">
        <v>10</v>
      </c>
    </row>
    <row r="2350" spans="3:7" ht="15" thickBot="1" x14ac:dyDescent="0.35">
      <c r="C2350" s="10">
        <v>43109</v>
      </c>
      <c r="D2350" s="11">
        <v>0.72714120370370372</v>
      </c>
      <c r="E2350" s="12" t="s">
        <v>9</v>
      </c>
      <c r="F2350" s="13">
        <v>38</v>
      </c>
      <c r="G2350" s="12" t="s">
        <v>21</v>
      </c>
    </row>
    <row r="2351" spans="3:7" ht="15" thickBot="1" x14ac:dyDescent="0.35">
      <c r="C2351" s="10">
        <v>43109</v>
      </c>
      <c r="D2351" s="11">
        <v>0.72748842592592589</v>
      </c>
      <c r="E2351" s="12" t="s">
        <v>9</v>
      </c>
      <c r="F2351" s="13">
        <v>40</v>
      </c>
      <c r="G2351" s="12" t="s">
        <v>10</v>
      </c>
    </row>
    <row r="2352" spans="3:7" ht="15" thickBot="1" x14ac:dyDescent="0.35">
      <c r="C2352" s="10">
        <v>43109</v>
      </c>
      <c r="D2352" s="11">
        <v>0.72758101851851853</v>
      </c>
      <c r="E2352" s="12" t="s">
        <v>9</v>
      </c>
      <c r="F2352" s="13">
        <v>38</v>
      </c>
      <c r="G2352" s="12" t="s">
        <v>10</v>
      </c>
    </row>
    <row r="2353" spans="3:7" ht="15" thickBot="1" x14ac:dyDescent="0.35">
      <c r="C2353" s="10">
        <v>43109</v>
      </c>
      <c r="D2353" s="11">
        <v>0.72766203703703702</v>
      </c>
      <c r="E2353" s="12" t="s">
        <v>9</v>
      </c>
      <c r="F2353" s="13">
        <v>48</v>
      </c>
      <c r="G2353" s="12" t="s">
        <v>21</v>
      </c>
    </row>
    <row r="2354" spans="3:7" ht="15" thickBot="1" x14ac:dyDescent="0.35">
      <c r="C2354" s="10">
        <v>43109</v>
      </c>
      <c r="D2354" s="11">
        <v>0.72770833333333329</v>
      </c>
      <c r="E2354" s="12" t="s">
        <v>9</v>
      </c>
      <c r="F2354" s="13">
        <v>35</v>
      </c>
      <c r="G2354" s="12" t="s">
        <v>10</v>
      </c>
    </row>
    <row r="2355" spans="3:7" ht="15" thickBot="1" x14ac:dyDescent="0.35">
      <c r="C2355" s="10">
        <v>43109</v>
      </c>
      <c r="D2355" s="11">
        <v>0.72824074074074074</v>
      </c>
      <c r="E2355" s="12" t="s">
        <v>9</v>
      </c>
      <c r="F2355" s="13">
        <v>58</v>
      </c>
      <c r="G2355" s="12" t="s">
        <v>10</v>
      </c>
    </row>
    <row r="2356" spans="3:7" ht="15" thickBot="1" x14ac:dyDescent="0.35">
      <c r="C2356" s="10">
        <v>43109</v>
      </c>
      <c r="D2356" s="11">
        <v>0.72843750000000007</v>
      </c>
      <c r="E2356" s="12" t="s">
        <v>9</v>
      </c>
      <c r="F2356" s="13">
        <v>39</v>
      </c>
      <c r="G2356" s="12" t="s">
        <v>21</v>
      </c>
    </row>
    <row r="2357" spans="3:7" ht="15" thickBot="1" x14ac:dyDescent="0.35">
      <c r="C2357" s="10">
        <v>43109</v>
      </c>
      <c r="D2357" s="11">
        <v>0.7286689814814814</v>
      </c>
      <c r="E2357" s="12" t="s">
        <v>9</v>
      </c>
      <c r="F2357" s="13">
        <v>30</v>
      </c>
      <c r="G2357" s="12" t="s">
        <v>21</v>
      </c>
    </row>
    <row r="2358" spans="3:7" ht="15" thickBot="1" x14ac:dyDescent="0.35">
      <c r="C2358" s="10">
        <v>43109</v>
      </c>
      <c r="D2358" s="11">
        <v>0.73129629629629633</v>
      </c>
      <c r="E2358" s="12" t="s">
        <v>9</v>
      </c>
      <c r="F2358" s="13">
        <v>45</v>
      </c>
      <c r="G2358" s="12" t="s">
        <v>21</v>
      </c>
    </row>
    <row r="2359" spans="3:7" ht="15" thickBot="1" x14ac:dyDescent="0.35">
      <c r="C2359" s="10">
        <v>43109</v>
      </c>
      <c r="D2359" s="11">
        <v>0.73195601851851855</v>
      </c>
      <c r="E2359" s="12" t="s">
        <v>9</v>
      </c>
      <c r="F2359" s="13">
        <v>39</v>
      </c>
      <c r="G2359" s="12" t="s">
        <v>21</v>
      </c>
    </row>
    <row r="2360" spans="3:7" ht="15" thickBot="1" x14ac:dyDescent="0.35">
      <c r="C2360" s="10">
        <v>43109</v>
      </c>
      <c r="D2360" s="11">
        <v>0.73314814814814822</v>
      </c>
      <c r="E2360" s="12" t="s">
        <v>9</v>
      </c>
      <c r="F2360" s="13">
        <v>40</v>
      </c>
      <c r="G2360" s="12" t="s">
        <v>10</v>
      </c>
    </row>
    <row r="2361" spans="3:7" ht="15" thickBot="1" x14ac:dyDescent="0.35">
      <c r="C2361" s="10">
        <v>43109</v>
      </c>
      <c r="D2361" s="11">
        <v>0.73365740740740737</v>
      </c>
      <c r="E2361" s="12" t="s">
        <v>9</v>
      </c>
      <c r="F2361" s="13">
        <v>32</v>
      </c>
      <c r="G2361" s="12" t="s">
        <v>21</v>
      </c>
    </row>
    <row r="2362" spans="3:7" ht="15" thickBot="1" x14ac:dyDescent="0.35">
      <c r="C2362" s="10">
        <v>43109</v>
      </c>
      <c r="D2362" s="11">
        <v>0.73526620370370377</v>
      </c>
      <c r="E2362" s="12" t="s">
        <v>9</v>
      </c>
      <c r="F2362" s="13">
        <v>38</v>
      </c>
      <c r="G2362" s="12" t="s">
        <v>21</v>
      </c>
    </row>
    <row r="2363" spans="3:7" ht="15" thickBot="1" x14ac:dyDescent="0.35">
      <c r="C2363" s="10">
        <v>43109</v>
      </c>
      <c r="D2363" s="11">
        <v>0.73712962962962969</v>
      </c>
      <c r="E2363" s="12" t="s">
        <v>9</v>
      </c>
      <c r="F2363" s="13">
        <v>38</v>
      </c>
      <c r="G2363" s="12" t="s">
        <v>21</v>
      </c>
    </row>
    <row r="2364" spans="3:7" ht="15" thickBot="1" x14ac:dyDescent="0.35">
      <c r="C2364" s="10">
        <v>43109</v>
      </c>
      <c r="D2364" s="11">
        <v>0.73806712962962961</v>
      </c>
      <c r="E2364" s="12" t="s">
        <v>9</v>
      </c>
      <c r="F2364" s="13">
        <v>47</v>
      </c>
      <c r="G2364" s="12" t="s">
        <v>21</v>
      </c>
    </row>
    <row r="2365" spans="3:7" ht="15" thickBot="1" x14ac:dyDescent="0.35">
      <c r="C2365" s="10">
        <v>43109</v>
      </c>
      <c r="D2365" s="11">
        <v>0.73908564814814814</v>
      </c>
      <c r="E2365" s="12" t="s">
        <v>9</v>
      </c>
      <c r="F2365" s="13">
        <v>49</v>
      </c>
      <c r="G2365" s="12" t="s">
        <v>21</v>
      </c>
    </row>
    <row r="2366" spans="3:7" ht="15" thickBot="1" x14ac:dyDescent="0.35">
      <c r="C2366" s="10">
        <v>43109</v>
      </c>
      <c r="D2366" s="11">
        <v>0.73960648148148145</v>
      </c>
      <c r="E2366" s="12" t="s">
        <v>9</v>
      </c>
      <c r="F2366" s="13">
        <v>60</v>
      </c>
      <c r="G2366" s="12" t="s">
        <v>10</v>
      </c>
    </row>
    <row r="2367" spans="3:7" ht="15" thickBot="1" x14ac:dyDescent="0.35">
      <c r="C2367" s="10">
        <v>43109</v>
      </c>
      <c r="D2367" s="11">
        <v>0.74246527777777782</v>
      </c>
      <c r="E2367" s="12" t="s">
        <v>9</v>
      </c>
      <c r="F2367" s="13">
        <v>34</v>
      </c>
      <c r="G2367" s="12" t="s">
        <v>21</v>
      </c>
    </row>
    <row r="2368" spans="3:7" ht="15" thickBot="1" x14ac:dyDescent="0.35">
      <c r="C2368" s="10">
        <v>43109</v>
      </c>
      <c r="D2368" s="11">
        <v>0.74311342592592589</v>
      </c>
      <c r="E2368" s="12" t="s">
        <v>9</v>
      </c>
      <c r="F2368" s="13">
        <v>39</v>
      </c>
      <c r="G2368" s="12" t="s">
        <v>21</v>
      </c>
    </row>
    <row r="2369" spans="3:7" ht="15" thickBot="1" x14ac:dyDescent="0.35">
      <c r="C2369" s="10">
        <v>43109</v>
      </c>
      <c r="D2369" s="11">
        <v>0.74594907407407407</v>
      </c>
      <c r="E2369" s="12" t="s">
        <v>9</v>
      </c>
      <c r="F2369" s="13">
        <v>62</v>
      </c>
      <c r="G2369" s="12" t="s">
        <v>21</v>
      </c>
    </row>
    <row r="2370" spans="3:7" ht="15" thickBot="1" x14ac:dyDescent="0.35">
      <c r="C2370" s="10">
        <v>43109</v>
      </c>
      <c r="D2370" s="11">
        <v>0.74736111111111114</v>
      </c>
      <c r="E2370" s="12" t="s">
        <v>9</v>
      </c>
      <c r="F2370" s="13">
        <v>40</v>
      </c>
      <c r="G2370" s="12" t="s">
        <v>10</v>
      </c>
    </row>
    <row r="2371" spans="3:7" ht="15" thickBot="1" x14ac:dyDescent="0.35">
      <c r="C2371" s="10">
        <v>43109</v>
      </c>
      <c r="D2371" s="11">
        <v>0.74782407407407403</v>
      </c>
      <c r="E2371" s="12" t="s">
        <v>9</v>
      </c>
      <c r="F2371" s="13">
        <v>39</v>
      </c>
      <c r="G2371" s="12" t="s">
        <v>10</v>
      </c>
    </row>
    <row r="2372" spans="3:7" ht="15" thickBot="1" x14ac:dyDescent="0.35">
      <c r="C2372" s="10">
        <v>43109</v>
      </c>
      <c r="D2372" s="11">
        <v>0.74968749999999995</v>
      </c>
      <c r="E2372" s="12" t="s">
        <v>9</v>
      </c>
      <c r="F2372" s="13">
        <v>34</v>
      </c>
      <c r="G2372" s="12" t="s">
        <v>21</v>
      </c>
    </row>
    <row r="2373" spans="3:7" ht="15" thickBot="1" x14ac:dyDescent="0.35">
      <c r="C2373" s="10">
        <v>43109</v>
      </c>
      <c r="D2373" s="11">
        <v>0.74986111111111109</v>
      </c>
      <c r="E2373" s="12" t="s">
        <v>9</v>
      </c>
      <c r="F2373" s="13">
        <v>31</v>
      </c>
      <c r="G2373" s="12" t="s">
        <v>10</v>
      </c>
    </row>
    <row r="2374" spans="3:7" ht="15" thickBot="1" x14ac:dyDescent="0.35">
      <c r="C2374" s="10">
        <v>43109</v>
      </c>
      <c r="D2374" s="11">
        <v>0.75062499999999999</v>
      </c>
      <c r="E2374" s="12" t="s">
        <v>9</v>
      </c>
      <c r="F2374" s="13">
        <v>37</v>
      </c>
      <c r="G2374" s="12" t="s">
        <v>10</v>
      </c>
    </row>
    <row r="2375" spans="3:7" ht="15" thickBot="1" x14ac:dyDescent="0.35">
      <c r="C2375" s="10">
        <v>43109</v>
      </c>
      <c r="D2375" s="11">
        <v>0.75232638888888881</v>
      </c>
      <c r="E2375" s="12" t="s">
        <v>9</v>
      </c>
      <c r="F2375" s="13">
        <v>32</v>
      </c>
      <c r="G2375" s="12" t="s">
        <v>10</v>
      </c>
    </row>
    <row r="2376" spans="3:7" ht="15" thickBot="1" x14ac:dyDescent="0.35">
      <c r="C2376" s="10">
        <v>43109</v>
      </c>
      <c r="D2376" s="11">
        <v>0.75239583333333337</v>
      </c>
      <c r="E2376" s="12" t="s">
        <v>9</v>
      </c>
      <c r="F2376" s="13">
        <v>22</v>
      </c>
      <c r="G2376" s="12" t="s">
        <v>21</v>
      </c>
    </row>
    <row r="2377" spans="3:7" ht="15" thickBot="1" x14ac:dyDescent="0.35">
      <c r="C2377" s="10">
        <v>43109</v>
      </c>
      <c r="D2377" s="11">
        <v>0.7528125</v>
      </c>
      <c r="E2377" s="12" t="s">
        <v>9</v>
      </c>
      <c r="F2377" s="13">
        <v>50</v>
      </c>
      <c r="G2377" s="12" t="s">
        <v>21</v>
      </c>
    </row>
    <row r="2378" spans="3:7" ht="15" thickBot="1" x14ac:dyDescent="0.35">
      <c r="C2378" s="10">
        <v>43109</v>
      </c>
      <c r="D2378" s="11">
        <v>0.75291666666666668</v>
      </c>
      <c r="E2378" s="12" t="s">
        <v>9</v>
      </c>
      <c r="F2378" s="13">
        <v>23</v>
      </c>
      <c r="G2378" s="12" t="s">
        <v>21</v>
      </c>
    </row>
    <row r="2379" spans="3:7" ht="15" thickBot="1" x14ac:dyDescent="0.35">
      <c r="C2379" s="10">
        <v>43109</v>
      </c>
      <c r="D2379" s="11">
        <v>0.75456018518518519</v>
      </c>
      <c r="E2379" s="12" t="s">
        <v>9</v>
      </c>
      <c r="F2379" s="13">
        <v>33</v>
      </c>
      <c r="G2379" s="12" t="s">
        <v>21</v>
      </c>
    </row>
    <row r="2380" spans="3:7" ht="15" thickBot="1" x14ac:dyDescent="0.35">
      <c r="C2380" s="10">
        <v>43109</v>
      </c>
      <c r="D2380" s="11">
        <v>0.75474537037037026</v>
      </c>
      <c r="E2380" s="12" t="s">
        <v>9</v>
      </c>
      <c r="F2380" s="13">
        <v>33</v>
      </c>
      <c r="G2380" s="12" t="s">
        <v>10</v>
      </c>
    </row>
    <row r="2381" spans="3:7" ht="15" thickBot="1" x14ac:dyDescent="0.35">
      <c r="C2381" s="10">
        <v>43109</v>
      </c>
      <c r="D2381" s="11">
        <v>0.75475694444444441</v>
      </c>
      <c r="E2381" s="12" t="s">
        <v>9</v>
      </c>
      <c r="F2381" s="13">
        <v>24</v>
      </c>
      <c r="G2381" s="12" t="s">
        <v>10</v>
      </c>
    </row>
    <row r="2382" spans="3:7" ht="15" thickBot="1" x14ac:dyDescent="0.35">
      <c r="C2382" s="10">
        <v>43109</v>
      </c>
      <c r="D2382" s="11">
        <v>0.75480324074074068</v>
      </c>
      <c r="E2382" s="12" t="s">
        <v>9</v>
      </c>
      <c r="F2382" s="13">
        <v>40</v>
      </c>
      <c r="G2382" s="12" t="s">
        <v>10</v>
      </c>
    </row>
    <row r="2383" spans="3:7" ht="15" thickBot="1" x14ac:dyDescent="0.35">
      <c r="C2383" s="10">
        <v>43109</v>
      </c>
      <c r="D2383" s="11">
        <v>0.75483796296296291</v>
      </c>
      <c r="E2383" s="12" t="s">
        <v>9</v>
      </c>
      <c r="F2383" s="13">
        <v>54</v>
      </c>
      <c r="G2383" s="12" t="s">
        <v>10</v>
      </c>
    </row>
    <row r="2384" spans="3:7" ht="15" thickBot="1" x14ac:dyDescent="0.35">
      <c r="C2384" s="10">
        <v>43109</v>
      </c>
      <c r="D2384" s="11">
        <v>0.75607638888888884</v>
      </c>
      <c r="E2384" s="12" t="s">
        <v>9</v>
      </c>
      <c r="F2384" s="13">
        <v>33</v>
      </c>
      <c r="G2384" s="12" t="s">
        <v>10</v>
      </c>
    </row>
    <row r="2385" spans="3:7" ht="15" thickBot="1" x14ac:dyDescent="0.35">
      <c r="C2385" s="10">
        <v>43109</v>
      </c>
      <c r="D2385" s="11">
        <v>0.75615740740740733</v>
      </c>
      <c r="E2385" s="12" t="s">
        <v>9</v>
      </c>
      <c r="F2385" s="13">
        <v>38</v>
      </c>
      <c r="G2385" s="12" t="s">
        <v>10</v>
      </c>
    </row>
    <row r="2386" spans="3:7" ht="15" thickBot="1" x14ac:dyDescent="0.35">
      <c r="C2386" s="10">
        <v>43109</v>
      </c>
      <c r="D2386" s="11">
        <v>0.7605439814814815</v>
      </c>
      <c r="E2386" s="12" t="s">
        <v>9</v>
      </c>
      <c r="F2386" s="13">
        <v>41</v>
      </c>
      <c r="G2386" s="12" t="s">
        <v>10</v>
      </c>
    </row>
    <row r="2387" spans="3:7" ht="15" thickBot="1" x14ac:dyDescent="0.35">
      <c r="C2387" s="10">
        <v>43109</v>
      </c>
      <c r="D2387" s="11">
        <v>0.76224537037037043</v>
      </c>
      <c r="E2387" s="12" t="s">
        <v>9</v>
      </c>
      <c r="F2387" s="13">
        <v>39</v>
      </c>
      <c r="G2387" s="12" t="s">
        <v>10</v>
      </c>
    </row>
    <row r="2388" spans="3:7" ht="15" thickBot="1" x14ac:dyDescent="0.35">
      <c r="C2388" s="10">
        <v>43109</v>
      </c>
      <c r="D2388" s="11">
        <v>0.76231481481481478</v>
      </c>
      <c r="E2388" s="12" t="s">
        <v>9</v>
      </c>
      <c r="F2388" s="13">
        <v>45</v>
      </c>
      <c r="G2388" s="12" t="s">
        <v>21</v>
      </c>
    </row>
    <row r="2389" spans="3:7" ht="15" thickBot="1" x14ac:dyDescent="0.35">
      <c r="C2389" s="10">
        <v>43109</v>
      </c>
      <c r="D2389" s="11">
        <v>0.76237268518518519</v>
      </c>
      <c r="E2389" s="12" t="s">
        <v>9</v>
      </c>
      <c r="F2389" s="13">
        <v>48</v>
      </c>
      <c r="G2389" s="12" t="s">
        <v>21</v>
      </c>
    </row>
    <row r="2390" spans="3:7" ht="15" thickBot="1" x14ac:dyDescent="0.35">
      <c r="C2390" s="10">
        <v>43109</v>
      </c>
      <c r="D2390" s="11">
        <v>0.76283564814814808</v>
      </c>
      <c r="E2390" s="12" t="s">
        <v>9</v>
      </c>
      <c r="F2390" s="13">
        <v>36</v>
      </c>
      <c r="G2390" s="12" t="s">
        <v>21</v>
      </c>
    </row>
    <row r="2391" spans="3:7" ht="15" thickBot="1" x14ac:dyDescent="0.35">
      <c r="C2391" s="10">
        <v>43109</v>
      </c>
      <c r="D2391" s="11">
        <v>0.7635185185185186</v>
      </c>
      <c r="E2391" s="12" t="s">
        <v>9</v>
      </c>
      <c r="F2391" s="13">
        <v>30</v>
      </c>
      <c r="G2391" s="12" t="s">
        <v>21</v>
      </c>
    </row>
    <row r="2392" spans="3:7" ht="15" thickBot="1" x14ac:dyDescent="0.35">
      <c r="C2392" s="10">
        <v>43109</v>
      </c>
      <c r="D2392" s="11">
        <v>0.76503472222222213</v>
      </c>
      <c r="E2392" s="12" t="s">
        <v>9</v>
      </c>
      <c r="F2392" s="13">
        <v>39</v>
      </c>
      <c r="G2392" s="12" t="s">
        <v>10</v>
      </c>
    </row>
    <row r="2393" spans="3:7" ht="15" thickBot="1" x14ac:dyDescent="0.35">
      <c r="C2393" s="10">
        <v>43109</v>
      </c>
      <c r="D2393" s="11">
        <v>0.76541666666666675</v>
      </c>
      <c r="E2393" s="12" t="s">
        <v>9</v>
      </c>
      <c r="F2393" s="13">
        <v>40</v>
      </c>
      <c r="G2393" s="12" t="s">
        <v>10</v>
      </c>
    </row>
    <row r="2394" spans="3:7" ht="15" thickBot="1" x14ac:dyDescent="0.35">
      <c r="C2394" s="10">
        <v>43109</v>
      </c>
      <c r="D2394" s="11">
        <v>0.76718750000000002</v>
      </c>
      <c r="E2394" s="12" t="s">
        <v>9</v>
      </c>
      <c r="F2394" s="13">
        <v>43</v>
      </c>
      <c r="G2394" s="12" t="s">
        <v>21</v>
      </c>
    </row>
    <row r="2395" spans="3:7" ht="15" thickBot="1" x14ac:dyDescent="0.35">
      <c r="C2395" s="10">
        <v>43109</v>
      </c>
      <c r="D2395" s="11">
        <v>0.77090277777777771</v>
      </c>
      <c r="E2395" s="12" t="s">
        <v>9</v>
      </c>
      <c r="F2395" s="13">
        <v>47</v>
      </c>
      <c r="G2395" s="12" t="s">
        <v>10</v>
      </c>
    </row>
    <row r="2396" spans="3:7" ht="15" thickBot="1" x14ac:dyDescent="0.35">
      <c r="C2396" s="10">
        <v>43109</v>
      </c>
      <c r="D2396" s="11">
        <v>0.77141203703703709</v>
      </c>
      <c r="E2396" s="12" t="s">
        <v>9</v>
      </c>
      <c r="F2396" s="13">
        <v>43</v>
      </c>
      <c r="G2396" s="12" t="s">
        <v>10</v>
      </c>
    </row>
    <row r="2397" spans="3:7" ht="15" thickBot="1" x14ac:dyDescent="0.35">
      <c r="C2397" s="10">
        <v>43109</v>
      </c>
      <c r="D2397" s="11">
        <v>0.77268518518518514</v>
      </c>
      <c r="E2397" s="12" t="s">
        <v>9</v>
      </c>
      <c r="F2397" s="13">
        <v>39</v>
      </c>
      <c r="G2397" s="12" t="s">
        <v>10</v>
      </c>
    </row>
    <row r="2398" spans="3:7" ht="15" thickBot="1" x14ac:dyDescent="0.35">
      <c r="C2398" s="10">
        <v>43109</v>
      </c>
      <c r="D2398" s="11">
        <v>0.77350694444444434</v>
      </c>
      <c r="E2398" s="12" t="s">
        <v>9</v>
      </c>
      <c r="F2398" s="13">
        <v>36</v>
      </c>
      <c r="G2398" s="12" t="s">
        <v>21</v>
      </c>
    </row>
    <row r="2399" spans="3:7" ht="15" thickBot="1" x14ac:dyDescent="0.35">
      <c r="C2399" s="10">
        <v>43109</v>
      </c>
      <c r="D2399" s="11">
        <v>0.77427083333333335</v>
      </c>
      <c r="E2399" s="12" t="s">
        <v>9</v>
      </c>
      <c r="F2399" s="13">
        <v>22</v>
      </c>
      <c r="G2399" s="12" t="s">
        <v>21</v>
      </c>
    </row>
    <row r="2400" spans="3:7" ht="15" thickBot="1" x14ac:dyDescent="0.35">
      <c r="C2400" s="10">
        <v>43109</v>
      </c>
      <c r="D2400" s="11">
        <v>0.77456018518518521</v>
      </c>
      <c r="E2400" s="12" t="s">
        <v>9</v>
      </c>
      <c r="F2400" s="13">
        <v>19</v>
      </c>
      <c r="G2400" s="12" t="s">
        <v>10</v>
      </c>
    </row>
    <row r="2401" spans="3:7" ht="15" thickBot="1" x14ac:dyDescent="0.35">
      <c r="C2401" s="10">
        <v>43109</v>
      </c>
      <c r="D2401" s="11">
        <v>0.77607638888888886</v>
      </c>
      <c r="E2401" s="12" t="s">
        <v>9</v>
      </c>
      <c r="F2401" s="13">
        <v>52</v>
      </c>
      <c r="G2401" s="12" t="s">
        <v>21</v>
      </c>
    </row>
    <row r="2402" spans="3:7" ht="15" thickBot="1" x14ac:dyDescent="0.35">
      <c r="C2402" s="10">
        <v>43109</v>
      </c>
      <c r="D2402" s="11">
        <v>0.7768518518518519</v>
      </c>
      <c r="E2402" s="12" t="s">
        <v>9</v>
      </c>
      <c r="F2402" s="13">
        <v>43</v>
      </c>
      <c r="G2402" s="12" t="s">
        <v>21</v>
      </c>
    </row>
    <row r="2403" spans="3:7" ht="15" thickBot="1" x14ac:dyDescent="0.35">
      <c r="C2403" s="10">
        <v>43109</v>
      </c>
      <c r="D2403" s="11">
        <v>0.77747685185185189</v>
      </c>
      <c r="E2403" s="12" t="s">
        <v>9</v>
      </c>
      <c r="F2403" s="13">
        <v>59</v>
      </c>
      <c r="G2403" s="12" t="s">
        <v>10</v>
      </c>
    </row>
    <row r="2404" spans="3:7" ht="15" thickBot="1" x14ac:dyDescent="0.35">
      <c r="C2404" s="10">
        <v>43109</v>
      </c>
      <c r="D2404" s="11">
        <v>0.77965277777777775</v>
      </c>
      <c r="E2404" s="12" t="s">
        <v>9</v>
      </c>
      <c r="F2404" s="13">
        <v>42</v>
      </c>
      <c r="G2404" s="12" t="s">
        <v>10</v>
      </c>
    </row>
    <row r="2405" spans="3:7" ht="15" thickBot="1" x14ac:dyDescent="0.35">
      <c r="C2405" s="10">
        <v>43109</v>
      </c>
      <c r="D2405" s="11">
        <v>0.78063657407407405</v>
      </c>
      <c r="E2405" s="12" t="s">
        <v>9</v>
      </c>
      <c r="F2405" s="13">
        <v>36</v>
      </c>
      <c r="G2405" s="12" t="s">
        <v>10</v>
      </c>
    </row>
    <row r="2406" spans="3:7" ht="15" thickBot="1" x14ac:dyDescent="0.35">
      <c r="C2406" s="10">
        <v>43109</v>
      </c>
      <c r="D2406" s="11">
        <v>0.78204861111111112</v>
      </c>
      <c r="E2406" s="12" t="s">
        <v>9</v>
      </c>
      <c r="F2406" s="13">
        <v>39</v>
      </c>
      <c r="G2406" s="12" t="s">
        <v>21</v>
      </c>
    </row>
    <row r="2407" spans="3:7" ht="15" thickBot="1" x14ac:dyDescent="0.35">
      <c r="C2407" s="10">
        <v>43109</v>
      </c>
      <c r="D2407" s="11">
        <v>0.78260416666666666</v>
      </c>
      <c r="E2407" s="12" t="s">
        <v>9</v>
      </c>
      <c r="F2407" s="13">
        <v>29</v>
      </c>
      <c r="G2407" s="12" t="s">
        <v>21</v>
      </c>
    </row>
    <row r="2408" spans="3:7" ht="15" thickBot="1" x14ac:dyDescent="0.35">
      <c r="C2408" s="10">
        <v>43109</v>
      </c>
      <c r="D2408" s="11">
        <v>0.78290509259259267</v>
      </c>
      <c r="E2408" s="12" t="s">
        <v>9</v>
      </c>
      <c r="F2408" s="13">
        <v>38</v>
      </c>
      <c r="G2408" s="12" t="s">
        <v>10</v>
      </c>
    </row>
    <row r="2409" spans="3:7" ht="15" thickBot="1" x14ac:dyDescent="0.35">
      <c r="C2409" s="10">
        <v>43109</v>
      </c>
      <c r="D2409" s="11">
        <v>0.78325231481481483</v>
      </c>
      <c r="E2409" s="12" t="s">
        <v>9</v>
      </c>
      <c r="F2409" s="13">
        <v>51</v>
      </c>
      <c r="G2409" s="12" t="s">
        <v>21</v>
      </c>
    </row>
    <row r="2410" spans="3:7" ht="15" thickBot="1" x14ac:dyDescent="0.35">
      <c r="C2410" s="10">
        <v>43109</v>
      </c>
      <c r="D2410" s="11">
        <v>0.78508101851851853</v>
      </c>
      <c r="E2410" s="12" t="s">
        <v>9</v>
      </c>
      <c r="F2410" s="13">
        <v>45</v>
      </c>
      <c r="G2410" s="12" t="s">
        <v>21</v>
      </c>
    </row>
    <row r="2411" spans="3:7" ht="15" thickBot="1" x14ac:dyDescent="0.35">
      <c r="C2411" s="10">
        <v>43109</v>
      </c>
      <c r="D2411" s="11">
        <v>0.78517361111111106</v>
      </c>
      <c r="E2411" s="12" t="s">
        <v>9</v>
      </c>
      <c r="F2411" s="13">
        <v>29</v>
      </c>
      <c r="G2411" s="12" t="s">
        <v>21</v>
      </c>
    </row>
    <row r="2412" spans="3:7" ht="15" thickBot="1" x14ac:dyDescent="0.35">
      <c r="C2412" s="10">
        <v>43109</v>
      </c>
      <c r="D2412" s="11">
        <v>0.78520833333333329</v>
      </c>
      <c r="E2412" s="12" t="s">
        <v>9</v>
      </c>
      <c r="F2412" s="13">
        <v>34</v>
      </c>
      <c r="G2412" s="12" t="s">
        <v>21</v>
      </c>
    </row>
    <row r="2413" spans="3:7" ht="15" thickBot="1" x14ac:dyDescent="0.35">
      <c r="C2413" s="10">
        <v>43109</v>
      </c>
      <c r="D2413" s="11">
        <v>0.7865509259259259</v>
      </c>
      <c r="E2413" s="12" t="s">
        <v>9</v>
      </c>
      <c r="F2413" s="13">
        <v>52</v>
      </c>
      <c r="G2413" s="12" t="s">
        <v>10</v>
      </c>
    </row>
    <row r="2414" spans="3:7" ht="15" thickBot="1" x14ac:dyDescent="0.35">
      <c r="C2414" s="10">
        <v>43109</v>
      </c>
      <c r="D2414" s="11">
        <v>0.7869328703703703</v>
      </c>
      <c r="E2414" s="12" t="s">
        <v>9</v>
      </c>
      <c r="F2414" s="13">
        <v>42</v>
      </c>
      <c r="G2414" s="12" t="s">
        <v>10</v>
      </c>
    </row>
    <row r="2415" spans="3:7" ht="15" thickBot="1" x14ac:dyDescent="0.35">
      <c r="C2415" s="10">
        <v>43109</v>
      </c>
      <c r="D2415" s="11">
        <v>0.78869212962962953</v>
      </c>
      <c r="E2415" s="12" t="s">
        <v>9</v>
      </c>
      <c r="F2415" s="13">
        <v>42</v>
      </c>
      <c r="G2415" s="12" t="s">
        <v>21</v>
      </c>
    </row>
    <row r="2416" spans="3:7" ht="15" thickBot="1" x14ac:dyDescent="0.35">
      <c r="C2416" s="10">
        <v>43109</v>
      </c>
      <c r="D2416" s="11">
        <v>0.79538194444444443</v>
      </c>
      <c r="E2416" s="12" t="s">
        <v>9</v>
      </c>
      <c r="F2416" s="13">
        <v>44</v>
      </c>
      <c r="G2416" s="12" t="s">
        <v>10</v>
      </c>
    </row>
    <row r="2417" spans="3:7" ht="15" thickBot="1" x14ac:dyDescent="0.35">
      <c r="C2417" s="10">
        <v>43109</v>
      </c>
      <c r="D2417" s="11">
        <v>0.79658564814814825</v>
      </c>
      <c r="E2417" s="12" t="s">
        <v>9</v>
      </c>
      <c r="F2417" s="13">
        <v>34</v>
      </c>
      <c r="G2417" s="12" t="s">
        <v>21</v>
      </c>
    </row>
    <row r="2418" spans="3:7" ht="15" thickBot="1" x14ac:dyDescent="0.35">
      <c r="C2418" s="10">
        <v>43109</v>
      </c>
      <c r="D2418" s="11">
        <v>0.79666666666666675</v>
      </c>
      <c r="E2418" s="12" t="s">
        <v>9</v>
      </c>
      <c r="F2418" s="13">
        <v>42</v>
      </c>
      <c r="G2418" s="12" t="s">
        <v>21</v>
      </c>
    </row>
    <row r="2419" spans="3:7" ht="15" thickBot="1" x14ac:dyDescent="0.35">
      <c r="C2419" s="10">
        <v>43109</v>
      </c>
      <c r="D2419" s="11">
        <v>0.79744212962962957</v>
      </c>
      <c r="E2419" s="12" t="s">
        <v>9</v>
      </c>
      <c r="F2419" s="13">
        <v>35</v>
      </c>
      <c r="G2419" s="12" t="s">
        <v>10</v>
      </c>
    </row>
    <row r="2420" spans="3:7" ht="15" thickBot="1" x14ac:dyDescent="0.35">
      <c r="C2420" s="10">
        <v>43109</v>
      </c>
      <c r="D2420" s="11">
        <v>0.80207175925925922</v>
      </c>
      <c r="E2420" s="12" t="s">
        <v>9</v>
      </c>
      <c r="F2420" s="13">
        <v>47</v>
      </c>
      <c r="G2420" s="12" t="s">
        <v>21</v>
      </c>
    </row>
    <row r="2421" spans="3:7" ht="15" thickBot="1" x14ac:dyDescent="0.35">
      <c r="C2421" s="10">
        <v>43109</v>
      </c>
      <c r="D2421" s="11">
        <v>0.80214120370370379</v>
      </c>
      <c r="E2421" s="12" t="s">
        <v>9</v>
      </c>
      <c r="F2421" s="13">
        <v>35</v>
      </c>
      <c r="G2421" s="12" t="s">
        <v>10</v>
      </c>
    </row>
    <row r="2422" spans="3:7" ht="15" thickBot="1" x14ac:dyDescent="0.35">
      <c r="C2422" s="10">
        <v>43109</v>
      </c>
      <c r="D2422" s="11">
        <v>0.80619212962962961</v>
      </c>
      <c r="E2422" s="12" t="s">
        <v>9</v>
      </c>
      <c r="F2422" s="13">
        <v>43</v>
      </c>
      <c r="G2422" s="12" t="s">
        <v>21</v>
      </c>
    </row>
    <row r="2423" spans="3:7" ht="15" thickBot="1" x14ac:dyDescent="0.35">
      <c r="C2423" s="10">
        <v>43109</v>
      </c>
      <c r="D2423" s="11">
        <v>0.80625000000000002</v>
      </c>
      <c r="E2423" s="12" t="s">
        <v>9</v>
      </c>
      <c r="F2423" s="13">
        <v>33</v>
      </c>
      <c r="G2423" s="12" t="s">
        <v>21</v>
      </c>
    </row>
    <row r="2424" spans="3:7" ht="15" thickBot="1" x14ac:dyDescent="0.35">
      <c r="C2424" s="10">
        <v>43109</v>
      </c>
      <c r="D2424" s="11">
        <v>0.80658564814814815</v>
      </c>
      <c r="E2424" s="12" t="s">
        <v>9</v>
      </c>
      <c r="F2424" s="13">
        <v>22</v>
      </c>
      <c r="G2424" s="12" t="s">
        <v>21</v>
      </c>
    </row>
    <row r="2425" spans="3:7" ht="15" thickBot="1" x14ac:dyDescent="0.35">
      <c r="C2425" s="10">
        <v>43109</v>
      </c>
      <c r="D2425" s="11">
        <v>0.80983796296296295</v>
      </c>
      <c r="E2425" s="12" t="s">
        <v>9</v>
      </c>
      <c r="F2425" s="13">
        <v>34</v>
      </c>
      <c r="G2425" s="12" t="s">
        <v>10</v>
      </c>
    </row>
    <row r="2426" spans="3:7" ht="15" thickBot="1" x14ac:dyDescent="0.35">
      <c r="C2426" s="10">
        <v>43109</v>
      </c>
      <c r="D2426" s="11">
        <v>0.8109143518518519</v>
      </c>
      <c r="E2426" s="12" t="s">
        <v>9</v>
      </c>
      <c r="F2426" s="13">
        <v>34</v>
      </c>
      <c r="G2426" s="12" t="s">
        <v>21</v>
      </c>
    </row>
    <row r="2427" spans="3:7" ht="15" thickBot="1" x14ac:dyDescent="0.35">
      <c r="C2427" s="10">
        <v>43109</v>
      </c>
      <c r="D2427" s="11">
        <v>0.81099537037037039</v>
      </c>
      <c r="E2427" s="12" t="s">
        <v>9</v>
      </c>
      <c r="F2427" s="13">
        <v>47</v>
      </c>
      <c r="G2427" s="12" t="s">
        <v>10</v>
      </c>
    </row>
    <row r="2428" spans="3:7" ht="15" thickBot="1" x14ac:dyDescent="0.35">
      <c r="C2428" s="10">
        <v>43109</v>
      </c>
      <c r="D2428" s="11">
        <v>0.81209490740740742</v>
      </c>
      <c r="E2428" s="12" t="s">
        <v>9</v>
      </c>
      <c r="F2428" s="13">
        <v>41</v>
      </c>
      <c r="G2428" s="12" t="s">
        <v>10</v>
      </c>
    </row>
    <row r="2429" spans="3:7" ht="15" thickBot="1" x14ac:dyDescent="0.35">
      <c r="C2429" s="10">
        <v>43109</v>
      </c>
      <c r="D2429" s="11">
        <v>0.81362268518518521</v>
      </c>
      <c r="E2429" s="12" t="s">
        <v>9</v>
      </c>
      <c r="F2429" s="13">
        <v>23</v>
      </c>
      <c r="G2429" s="12" t="s">
        <v>21</v>
      </c>
    </row>
    <row r="2430" spans="3:7" ht="15" thickBot="1" x14ac:dyDescent="0.35">
      <c r="C2430" s="10">
        <v>43109</v>
      </c>
      <c r="D2430" s="11">
        <v>0.81572916666666673</v>
      </c>
      <c r="E2430" s="12" t="s">
        <v>9</v>
      </c>
      <c r="F2430" s="13">
        <v>41</v>
      </c>
      <c r="G2430" s="12" t="s">
        <v>10</v>
      </c>
    </row>
    <row r="2431" spans="3:7" ht="15" thickBot="1" x14ac:dyDescent="0.35">
      <c r="C2431" s="10">
        <v>43109</v>
      </c>
      <c r="D2431" s="11">
        <v>0.81866898148148148</v>
      </c>
      <c r="E2431" s="12" t="s">
        <v>9</v>
      </c>
      <c r="F2431" s="13">
        <v>42</v>
      </c>
      <c r="G2431" s="12" t="s">
        <v>10</v>
      </c>
    </row>
    <row r="2432" spans="3:7" ht="15" thickBot="1" x14ac:dyDescent="0.35">
      <c r="C2432" s="10">
        <v>43109</v>
      </c>
      <c r="D2432" s="11">
        <v>0.82266203703703711</v>
      </c>
      <c r="E2432" s="12" t="s">
        <v>9</v>
      </c>
      <c r="F2432" s="13">
        <v>45</v>
      </c>
      <c r="G2432" s="12" t="s">
        <v>21</v>
      </c>
    </row>
    <row r="2433" spans="3:7" ht="15" thickBot="1" x14ac:dyDescent="0.35">
      <c r="C2433" s="10">
        <v>43109</v>
      </c>
      <c r="D2433" s="11">
        <v>0.8227199074074073</v>
      </c>
      <c r="E2433" s="12" t="s">
        <v>9</v>
      </c>
      <c r="F2433" s="13">
        <v>33</v>
      </c>
      <c r="G2433" s="12" t="s">
        <v>21</v>
      </c>
    </row>
    <row r="2434" spans="3:7" ht="15" thickBot="1" x14ac:dyDescent="0.35">
      <c r="C2434" s="10">
        <v>43109</v>
      </c>
      <c r="D2434" s="11">
        <v>0.8253125</v>
      </c>
      <c r="E2434" s="12" t="s">
        <v>9</v>
      </c>
      <c r="F2434" s="13">
        <v>47</v>
      </c>
      <c r="G2434" s="12" t="s">
        <v>21</v>
      </c>
    </row>
    <row r="2435" spans="3:7" ht="15" thickBot="1" x14ac:dyDescent="0.35">
      <c r="C2435" s="10">
        <v>43109</v>
      </c>
      <c r="D2435" s="11">
        <v>0.82567129629629632</v>
      </c>
      <c r="E2435" s="12" t="s">
        <v>9</v>
      </c>
      <c r="F2435" s="13">
        <v>25</v>
      </c>
      <c r="G2435" s="12" t="s">
        <v>21</v>
      </c>
    </row>
    <row r="2436" spans="3:7" ht="15" thickBot="1" x14ac:dyDescent="0.35">
      <c r="C2436" s="10">
        <v>43109</v>
      </c>
      <c r="D2436" s="11">
        <v>0.82660879629629624</v>
      </c>
      <c r="E2436" s="12" t="s">
        <v>9</v>
      </c>
      <c r="F2436" s="13">
        <v>40</v>
      </c>
      <c r="G2436" s="12" t="s">
        <v>10</v>
      </c>
    </row>
    <row r="2437" spans="3:7" ht="15" thickBot="1" x14ac:dyDescent="0.35">
      <c r="C2437" s="10">
        <v>43109</v>
      </c>
      <c r="D2437" s="11">
        <v>0.82692129629629629</v>
      </c>
      <c r="E2437" s="12" t="s">
        <v>9</v>
      </c>
      <c r="F2437" s="13">
        <v>46</v>
      </c>
      <c r="G2437" s="12" t="s">
        <v>21</v>
      </c>
    </row>
    <row r="2438" spans="3:7" ht="15" thickBot="1" x14ac:dyDescent="0.35">
      <c r="C2438" s="10">
        <v>43109</v>
      </c>
      <c r="D2438" s="11">
        <v>0.82721064814814815</v>
      </c>
      <c r="E2438" s="12" t="s">
        <v>9</v>
      </c>
      <c r="F2438" s="13">
        <v>44</v>
      </c>
      <c r="G2438" s="12" t="s">
        <v>21</v>
      </c>
    </row>
    <row r="2439" spans="3:7" ht="15" thickBot="1" x14ac:dyDescent="0.35">
      <c r="C2439" s="10">
        <v>43109</v>
      </c>
      <c r="D2439" s="11">
        <v>0.82777777777777783</v>
      </c>
      <c r="E2439" s="12" t="s">
        <v>9</v>
      </c>
      <c r="F2439" s="13">
        <v>41</v>
      </c>
      <c r="G2439" s="12" t="s">
        <v>21</v>
      </c>
    </row>
    <row r="2440" spans="3:7" ht="15" thickBot="1" x14ac:dyDescent="0.35">
      <c r="C2440" s="10">
        <v>43109</v>
      </c>
      <c r="D2440" s="11">
        <v>0.82785879629629633</v>
      </c>
      <c r="E2440" s="12" t="s">
        <v>9</v>
      </c>
      <c r="F2440" s="13">
        <v>36</v>
      </c>
      <c r="G2440" s="12" t="s">
        <v>10</v>
      </c>
    </row>
    <row r="2441" spans="3:7" ht="15" thickBot="1" x14ac:dyDescent="0.35">
      <c r="C2441" s="10">
        <v>43109</v>
      </c>
      <c r="D2441" s="11">
        <v>0.82833333333333325</v>
      </c>
      <c r="E2441" s="12" t="s">
        <v>9</v>
      </c>
      <c r="F2441" s="13">
        <v>39</v>
      </c>
      <c r="G2441" s="12" t="s">
        <v>10</v>
      </c>
    </row>
    <row r="2442" spans="3:7" ht="15" thickBot="1" x14ac:dyDescent="0.35">
      <c r="C2442" s="10">
        <v>43109</v>
      </c>
      <c r="D2442" s="11">
        <v>0.82935185185185178</v>
      </c>
      <c r="E2442" s="12" t="s">
        <v>9</v>
      </c>
      <c r="F2442" s="13">
        <v>36</v>
      </c>
      <c r="G2442" s="12" t="s">
        <v>21</v>
      </c>
    </row>
    <row r="2443" spans="3:7" ht="15" thickBot="1" x14ac:dyDescent="0.35">
      <c r="C2443" s="10">
        <v>43109</v>
      </c>
      <c r="D2443" s="11">
        <v>0.83078703703703705</v>
      </c>
      <c r="E2443" s="12" t="s">
        <v>9</v>
      </c>
      <c r="F2443" s="13">
        <v>35</v>
      </c>
      <c r="G2443" s="12" t="s">
        <v>21</v>
      </c>
    </row>
    <row r="2444" spans="3:7" ht="15" thickBot="1" x14ac:dyDescent="0.35">
      <c r="C2444" s="10">
        <v>43109</v>
      </c>
      <c r="D2444" s="11">
        <v>0.83086805555555554</v>
      </c>
      <c r="E2444" s="12" t="s">
        <v>9</v>
      </c>
      <c r="F2444" s="13">
        <v>40</v>
      </c>
      <c r="G2444" s="12" t="s">
        <v>10</v>
      </c>
    </row>
    <row r="2445" spans="3:7" ht="15" thickBot="1" x14ac:dyDescent="0.35">
      <c r="C2445" s="10">
        <v>43109</v>
      </c>
      <c r="D2445" s="11">
        <v>0.83157407407407413</v>
      </c>
      <c r="E2445" s="12" t="s">
        <v>9</v>
      </c>
      <c r="F2445" s="13">
        <v>35</v>
      </c>
      <c r="G2445" s="12" t="s">
        <v>10</v>
      </c>
    </row>
    <row r="2446" spans="3:7" ht="15" thickBot="1" x14ac:dyDescent="0.35">
      <c r="C2446" s="10">
        <v>43109</v>
      </c>
      <c r="D2446" s="11">
        <v>0.8370023148148148</v>
      </c>
      <c r="E2446" s="12" t="s">
        <v>9</v>
      </c>
      <c r="F2446" s="13">
        <v>31</v>
      </c>
      <c r="G2446" s="12" t="s">
        <v>10</v>
      </c>
    </row>
    <row r="2447" spans="3:7" ht="15" thickBot="1" x14ac:dyDescent="0.35">
      <c r="C2447" s="10">
        <v>43109</v>
      </c>
      <c r="D2447" s="11">
        <v>0.84277777777777774</v>
      </c>
      <c r="E2447" s="12" t="s">
        <v>9</v>
      </c>
      <c r="F2447" s="13">
        <v>30</v>
      </c>
      <c r="G2447" s="12" t="s">
        <v>21</v>
      </c>
    </row>
    <row r="2448" spans="3:7" ht="15" thickBot="1" x14ac:dyDescent="0.35">
      <c r="C2448" s="10">
        <v>43109</v>
      </c>
      <c r="D2448" s="11">
        <v>0.84475694444444438</v>
      </c>
      <c r="E2448" s="12" t="s">
        <v>9</v>
      </c>
      <c r="F2448" s="13">
        <v>19</v>
      </c>
      <c r="G2448" s="12" t="s">
        <v>21</v>
      </c>
    </row>
    <row r="2449" spans="3:7" ht="15" thickBot="1" x14ac:dyDescent="0.35">
      <c r="C2449" s="10">
        <v>43109</v>
      </c>
      <c r="D2449" s="11">
        <v>0.84545138888888882</v>
      </c>
      <c r="E2449" s="12" t="s">
        <v>9</v>
      </c>
      <c r="F2449" s="13">
        <v>49</v>
      </c>
      <c r="G2449" s="12" t="s">
        <v>21</v>
      </c>
    </row>
    <row r="2450" spans="3:7" ht="15" thickBot="1" x14ac:dyDescent="0.35">
      <c r="C2450" s="10">
        <v>43109</v>
      </c>
      <c r="D2450" s="11">
        <v>0.84660879629629626</v>
      </c>
      <c r="E2450" s="12" t="s">
        <v>9</v>
      </c>
      <c r="F2450" s="13">
        <v>57</v>
      </c>
      <c r="G2450" s="12" t="s">
        <v>21</v>
      </c>
    </row>
    <row r="2451" spans="3:7" ht="15" thickBot="1" x14ac:dyDescent="0.35">
      <c r="C2451" s="10">
        <v>43109</v>
      </c>
      <c r="D2451" s="11">
        <v>0.84684027777777782</v>
      </c>
      <c r="E2451" s="12" t="s">
        <v>9</v>
      </c>
      <c r="F2451" s="13">
        <v>53</v>
      </c>
      <c r="G2451" s="12" t="s">
        <v>21</v>
      </c>
    </row>
    <row r="2452" spans="3:7" ht="15" thickBot="1" x14ac:dyDescent="0.35">
      <c r="C2452" s="10">
        <v>43109</v>
      </c>
      <c r="D2452" s="11">
        <v>0.84687499999999993</v>
      </c>
      <c r="E2452" s="12" t="s">
        <v>9</v>
      </c>
      <c r="F2452" s="13">
        <v>32</v>
      </c>
      <c r="G2452" s="12" t="s">
        <v>21</v>
      </c>
    </row>
    <row r="2453" spans="3:7" ht="15" thickBot="1" x14ac:dyDescent="0.35">
      <c r="C2453" s="10">
        <v>43109</v>
      </c>
      <c r="D2453" s="11">
        <v>0.84687499999999993</v>
      </c>
      <c r="E2453" s="12" t="s">
        <v>9</v>
      </c>
      <c r="F2453" s="13">
        <v>21</v>
      </c>
      <c r="G2453" s="12" t="s">
        <v>21</v>
      </c>
    </row>
    <row r="2454" spans="3:7" ht="15" thickBot="1" x14ac:dyDescent="0.35">
      <c r="C2454" s="10">
        <v>43109</v>
      </c>
      <c r="D2454" s="11">
        <v>0.84688657407407408</v>
      </c>
      <c r="E2454" s="12" t="s">
        <v>9</v>
      </c>
      <c r="F2454" s="13">
        <v>30</v>
      </c>
      <c r="G2454" s="12" t="s">
        <v>21</v>
      </c>
    </row>
    <row r="2455" spans="3:7" ht="15" thickBot="1" x14ac:dyDescent="0.35">
      <c r="C2455" s="10">
        <v>43109</v>
      </c>
      <c r="D2455" s="11">
        <v>0.84774305555555562</v>
      </c>
      <c r="E2455" s="12" t="s">
        <v>9</v>
      </c>
      <c r="F2455" s="13">
        <v>54</v>
      </c>
      <c r="G2455" s="12" t="s">
        <v>10</v>
      </c>
    </row>
    <row r="2456" spans="3:7" ht="15" thickBot="1" x14ac:dyDescent="0.35">
      <c r="C2456" s="10">
        <v>43109</v>
      </c>
      <c r="D2456" s="11">
        <v>0.84890046296296295</v>
      </c>
      <c r="E2456" s="12" t="s">
        <v>9</v>
      </c>
      <c r="F2456" s="13">
        <v>40</v>
      </c>
      <c r="G2456" s="12" t="s">
        <v>10</v>
      </c>
    </row>
    <row r="2457" spans="3:7" ht="15" thickBot="1" x14ac:dyDescent="0.35">
      <c r="C2457" s="10">
        <v>43109</v>
      </c>
      <c r="D2457" s="11">
        <v>0.84966435185185185</v>
      </c>
      <c r="E2457" s="12" t="s">
        <v>9</v>
      </c>
      <c r="F2457" s="13">
        <v>38</v>
      </c>
      <c r="G2457" s="12" t="s">
        <v>21</v>
      </c>
    </row>
    <row r="2458" spans="3:7" ht="15" thickBot="1" x14ac:dyDescent="0.35">
      <c r="C2458" s="10">
        <v>43109</v>
      </c>
      <c r="D2458" s="11">
        <v>0.85068287037037038</v>
      </c>
      <c r="E2458" s="12" t="s">
        <v>9</v>
      </c>
      <c r="F2458" s="13">
        <v>43</v>
      </c>
      <c r="G2458" s="12" t="s">
        <v>21</v>
      </c>
    </row>
    <row r="2459" spans="3:7" ht="15" thickBot="1" x14ac:dyDescent="0.35">
      <c r="C2459" s="10">
        <v>43109</v>
      </c>
      <c r="D2459" s="11">
        <v>0.85072916666666665</v>
      </c>
      <c r="E2459" s="12" t="s">
        <v>9</v>
      </c>
      <c r="F2459" s="13">
        <v>44</v>
      </c>
      <c r="G2459" s="12" t="s">
        <v>10</v>
      </c>
    </row>
    <row r="2460" spans="3:7" ht="15" thickBot="1" x14ac:dyDescent="0.35">
      <c r="C2460" s="10">
        <v>43109</v>
      </c>
      <c r="D2460" s="11">
        <v>0.85179398148148155</v>
      </c>
      <c r="E2460" s="12" t="s">
        <v>9</v>
      </c>
      <c r="F2460" s="13">
        <v>40</v>
      </c>
      <c r="G2460" s="12" t="s">
        <v>21</v>
      </c>
    </row>
    <row r="2461" spans="3:7" ht="15" thickBot="1" x14ac:dyDescent="0.35">
      <c r="C2461" s="10">
        <v>43109</v>
      </c>
      <c r="D2461" s="11">
        <v>0.85218749999999999</v>
      </c>
      <c r="E2461" s="12" t="s">
        <v>9</v>
      </c>
      <c r="F2461" s="13">
        <v>36</v>
      </c>
      <c r="G2461" s="12" t="s">
        <v>21</v>
      </c>
    </row>
    <row r="2462" spans="3:7" ht="15" thickBot="1" x14ac:dyDescent="0.35">
      <c r="C2462" s="10">
        <v>43109</v>
      </c>
      <c r="D2462" s="11">
        <v>0.85246527777777781</v>
      </c>
      <c r="E2462" s="12" t="s">
        <v>9</v>
      </c>
      <c r="F2462" s="13">
        <v>28</v>
      </c>
      <c r="G2462" s="12" t="s">
        <v>21</v>
      </c>
    </row>
    <row r="2463" spans="3:7" ht="15" thickBot="1" x14ac:dyDescent="0.35">
      <c r="C2463" s="10">
        <v>43109</v>
      </c>
      <c r="D2463" s="11">
        <v>0.86037037037037034</v>
      </c>
      <c r="E2463" s="12" t="s">
        <v>9</v>
      </c>
      <c r="F2463" s="13">
        <v>41</v>
      </c>
      <c r="G2463" s="12" t="s">
        <v>21</v>
      </c>
    </row>
    <row r="2464" spans="3:7" ht="15" thickBot="1" x14ac:dyDescent="0.35">
      <c r="C2464" s="10">
        <v>43109</v>
      </c>
      <c r="D2464" s="11">
        <v>0.86042824074074076</v>
      </c>
      <c r="E2464" s="12" t="s">
        <v>9</v>
      </c>
      <c r="F2464" s="13">
        <v>41</v>
      </c>
      <c r="G2464" s="12" t="s">
        <v>10</v>
      </c>
    </row>
    <row r="2465" spans="3:7" ht="15" thickBot="1" x14ac:dyDescent="0.35">
      <c r="C2465" s="10">
        <v>43109</v>
      </c>
      <c r="D2465" s="11">
        <v>0.86247685185185186</v>
      </c>
      <c r="E2465" s="12" t="s">
        <v>9</v>
      </c>
      <c r="F2465" s="13">
        <v>41</v>
      </c>
      <c r="G2465" s="12" t="s">
        <v>21</v>
      </c>
    </row>
    <row r="2466" spans="3:7" ht="15" thickBot="1" x14ac:dyDescent="0.35">
      <c r="C2466" s="10">
        <v>43109</v>
      </c>
      <c r="D2466" s="11">
        <v>0.86774305555555553</v>
      </c>
      <c r="E2466" s="12" t="s">
        <v>9</v>
      </c>
      <c r="F2466" s="13">
        <v>45</v>
      </c>
      <c r="G2466" s="12" t="s">
        <v>21</v>
      </c>
    </row>
    <row r="2467" spans="3:7" ht="15" thickBot="1" x14ac:dyDescent="0.35">
      <c r="C2467" s="10">
        <v>43109</v>
      </c>
      <c r="D2467" s="11">
        <v>0.8705208333333333</v>
      </c>
      <c r="E2467" s="12" t="s">
        <v>9</v>
      </c>
      <c r="F2467" s="13">
        <v>40</v>
      </c>
      <c r="G2467" s="12" t="s">
        <v>21</v>
      </c>
    </row>
    <row r="2468" spans="3:7" ht="15" thickBot="1" x14ac:dyDescent="0.35">
      <c r="C2468" s="10">
        <v>43109</v>
      </c>
      <c r="D2468" s="11">
        <v>0.87114583333333329</v>
      </c>
      <c r="E2468" s="12" t="s">
        <v>9</v>
      </c>
      <c r="F2468" s="13">
        <v>33</v>
      </c>
      <c r="G2468" s="12" t="s">
        <v>21</v>
      </c>
    </row>
    <row r="2469" spans="3:7" ht="15" thickBot="1" x14ac:dyDescent="0.35">
      <c r="C2469" s="10">
        <v>43109</v>
      </c>
      <c r="D2469" s="11">
        <v>0.8730902777777777</v>
      </c>
      <c r="E2469" s="12" t="s">
        <v>9</v>
      </c>
      <c r="F2469" s="13">
        <v>25</v>
      </c>
      <c r="G2469" s="12" t="s">
        <v>10</v>
      </c>
    </row>
    <row r="2470" spans="3:7" ht="15" thickBot="1" x14ac:dyDescent="0.35">
      <c r="C2470" s="10">
        <v>43109</v>
      </c>
      <c r="D2470" s="11">
        <v>0.87318287037037035</v>
      </c>
      <c r="E2470" s="12" t="s">
        <v>9</v>
      </c>
      <c r="F2470" s="13">
        <v>44</v>
      </c>
      <c r="G2470" s="12" t="s">
        <v>10</v>
      </c>
    </row>
    <row r="2471" spans="3:7" ht="15" thickBot="1" x14ac:dyDescent="0.35">
      <c r="C2471" s="10">
        <v>43109</v>
      </c>
      <c r="D2471" s="11">
        <v>0.87637731481481485</v>
      </c>
      <c r="E2471" s="12" t="s">
        <v>9</v>
      </c>
      <c r="F2471" s="13">
        <v>44</v>
      </c>
      <c r="G2471" s="12" t="s">
        <v>21</v>
      </c>
    </row>
    <row r="2472" spans="3:7" ht="15" thickBot="1" x14ac:dyDescent="0.35">
      <c r="C2472" s="10">
        <v>43109</v>
      </c>
      <c r="D2472" s="11">
        <v>0.8771296296296297</v>
      </c>
      <c r="E2472" s="12" t="s">
        <v>9</v>
      </c>
      <c r="F2472" s="13">
        <v>46</v>
      </c>
      <c r="G2472" s="12" t="s">
        <v>21</v>
      </c>
    </row>
    <row r="2473" spans="3:7" ht="15" thickBot="1" x14ac:dyDescent="0.35">
      <c r="C2473" s="10">
        <v>43109</v>
      </c>
      <c r="D2473" s="11">
        <v>0.88015046296296295</v>
      </c>
      <c r="E2473" s="12" t="s">
        <v>9</v>
      </c>
      <c r="F2473" s="13">
        <v>43</v>
      </c>
      <c r="G2473" s="12" t="s">
        <v>21</v>
      </c>
    </row>
    <row r="2474" spans="3:7" ht="15" thickBot="1" x14ac:dyDescent="0.35">
      <c r="C2474" s="10">
        <v>43109</v>
      </c>
      <c r="D2474" s="11">
        <v>0.88368055555555547</v>
      </c>
      <c r="E2474" s="12" t="s">
        <v>9</v>
      </c>
      <c r="F2474" s="13">
        <v>40</v>
      </c>
      <c r="G2474" s="12" t="s">
        <v>10</v>
      </c>
    </row>
    <row r="2475" spans="3:7" ht="15" thickBot="1" x14ac:dyDescent="0.35">
      <c r="C2475" s="10">
        <v>43109</v>
      </c>
      <c r="D2475" s="11">
        <v>0.88420138888888899</v>
      </c>
      <c r="E2475" s="12" t="s">
        <v>9</v>
      </c>
      <c r="F2475" s="13">
        <v>43</v>
      </c>
      <c r="G2475" s="12" t="s">
        <v>21</v>
      </c>
    </row>
    <row r="2476" spans="3:7" ht="15" thickBot="1" x14ac:dyDescent="0.35">
      <c r="C2476" s="10">
        <v>43109</v>
      </c>
      <c r="D2476" s="11">
        <v>0.88706018518518526</v>
      </c>
      <c r="E2476" s="12" t="s">
        <v>9</v>
      </c>
      <c r="F2476" s="13">
        <v>34</v>
      </c>
      <c r="G2476" s="12" t="s">
        <v>21</v>
      </c>
    </row>
    <row r="2477" spans="3:7" ht="15" thickBot="1" x14ac:dyDescent="0.35">
      <c r="C2477" s="10">
        <v>43109</v>
      </c>
      <c r="D2477" s="11">
        <v>0.88776620370370374</v>
      </c>
      <c r="E2477" s="12" t="s">
        <v>9</v>
      </c>
      <c r="F2477" s="13">
        <v>22</v>
      </c>
      <c r="G2477" s="12" t="s">
        <v>10</v>
      </c>
    </row>
    <row r="2478" spans="3:7" ht="15" thickBot="1" x14ac:dyDescent="0.35">
      <c r="C2478" s="10">
        <v>43109</v>
      </c>
      <c r="D2478" s="11">
        <v>0.88944444444444448</v>
      </c>
      <c r="E2478" s="12" t="s">
        <v>9</v>
      </c>
      <c r="F2478" s="13">
        <v>49</v>
      </c>
      <c r="G2478" s="12" t="s">
        <v>21</v>
      </c>
    </row>
    <row r="2479" spans="3:7" ht="15" thickBot="1" x14ac:dyDescent="0.35">
      <c r="C2479" s="10">
        <v>43109</v>
      </c>
      <c r="D2479" s="11">
        <v>0.9000462962962964</v>
      </c>
      <c r="E2479" s="12" t="s">
        <v>9</v>
      </c>
      <c r="F2479" s="13">
        <v>37</v>
      </c>
      <c r="G2479" s="12" t="s">
        <v>21</v>
      </c>
    </row>
    <row r="2480" spans="3:7" ht="15" thickBot="1" x14ac:dyDescent="0.35">
      <c r="C2480" s="10">
        <v>43109</v>
      </c>
      <c r="D2480" s="11">
        <v>0.91116898148148151</v>
      </c>
      <c r="E2480" s="12" t="s">
        <v>9</v>
      </c>
      <c r="F2480" s="13">
        <v>39</v>
      </c>
      <c r="G2480" s="12" t="s">
        <v>21</v>
      </c>
    </row>
    <row r="2481" spans="3:7" ht="15" thickBot="1" x14ac:dyDescent="0.35">
      <c r="C2481" s="10">
        <v>43109</v>
      </c>
      <c r="D2481" s="11">
        <v>0.91236111111111118</v>
      </c>
      <c r="E2481" s="12" t="s">
        <v>9</v>
      </c>
      <c r="F2481" s="13">
        <v>44</v>
      </c>
      <c r="G2481" s="12" t="s">
        <v>21</v>
      </c>
    </row>
    <row r="2482" spans="3:7" ht="15" thickBot="1" x14ac:dyDescent="0.35">
      <c r="C2482" s="10">
        <v>43109</v>
      </c>
      <c r="D2482" s="11">
        <v>0.91414351851851849</v>
      </c>
      <c r="E2482" s="12" t="s">
        <v>9</v>
      </c>
      <c r="F2482" s="13">
        <v>40</v>
      </c>
      <c r="G2482" s="12" t="s">
        <v>21</v>
      </c>
    </row>
    <row r="2483" spans="3:7" ht="15" thickBot="1" x14ac:dyDescent="0.35">
      <c r="C2483" s="10">
        <v>43109</v>
      </c>
      <c r="D2483" s="11">
        <v>0.91738425925925926</v>
      </c>
      <c r="E2483" s="12" t="s">
        <v>9</v>
      </c>
      <c r="F2483" s="13">
        <v>62</v>
      </c>
      <c r="G2483" s="12" t="s">
        <v>21</v>
      </c>
    </row>
    <row r="2484" spans="3:7" ht="15" thickBot="1" x14ac:dyDescent="0.35">
      <c r="C2484" s="10">
        <v>43109</v>
      </c>
      <c r="D2484" s="11">
        <v>0.91856481481481478</v>
      </c>
      <c r="E2484" s="12" t="s">
        <v>9</v>
      </c>
      <c r="F2484" s="13">
        <v>46</v>
      </c>
      <c r="G2484" s="12" t="s">
        <v>10</v>
      </c>
    </row>
    <row r="2485" spans="3:7" ht="15" thickBot="1" x14ac:dyDescent="0.35">
      <c r="C2485" s="10">
        <v>43109</v>
      </c>
      <c r="D2485" s="11">
        <v>0.94421296296296298</v>
      </c>
      <c r="E2485" s="12" t="s">
        <v>9</v>
      </c>
      <c r="F2485" s="13">
        <v>38</v>
      </c>
      <c r="G2485" s="12" t="s">
        <v>10</v>
      </c>
    </row>
    <row r="2486" spans="3:7" ht="15" thickBot="1" x14ac:dyDescent="0.35">
      <c r="C2486" s="10">
        <v>43109</v>
      </c>
      <c r="D2486" s="11">
        <v>0.94751157407407405</v>
      </c>
      <c r="E2486" s="12" t="s">
        <v>9</v>
      </c>
      <c r="F2486" s="13">
        <v>41</v>
      </c>
      <c r="G2486" s="12" t="s">
        <v>21</v>
      </c>
    </row>
    <row r="2487" spans="3:7" ht="15" thickBot="1" x14ac:dyDescent="0.35">
      <c r="C2487" s="10">
        <v>43109</v>
      </c>
      <c r="D2487" s="11">
        <v>0.95163194444444443</v>
      </c>
      <c r="E2487" s="12" t="s">
        <v>9</v>
      </c>
      <c r="F2487" s="13">
        <v>33</v>
      </c>
      <c r="G2487" s="12" t="s">
        <v>10</v>
      </c>
    </row>
    <row r="2488" spans="3:7" ht="15" thickBot="1" x14ac:dyDescent="0.35">
      <c r="C2488" s="10">
        <v>43109</v>
      </c>
      <c r="D2488" s="11">
        <v>0.95876157407407403</v>
      </c>
      <c r="E2488" s="12" t="s">
        <v>9</v>
      </c>
      <c r="F2488" s="13">
        <v>37</v>
      </c>
      <c r="G2488" s="12" t="s">
        <v>21</v>
      </c>
    </row>
    <row r="2489" spans="3:7" ht="15" thickBot="1" x14ac:dyDescent="0.35">
      <c r="C2489" s="10">
        <v>43110</v>
      </c>
      <c r="D2489" s="11">
        <v>4.1562500000000002E-2</v>
      </c>
      <c r="E2489" s="12" t="s">
        <v>9</v>
      </c>
      <c r="F2489" s="13">
        <v>48</v>
      </c>
      <c r="G2489" s="12" t="s">
        <v>21</v>
      </c>
    </row>
    <row r="2490" spans="3:7" ht="15" thickBot="1" x14ac:dyDescent="0.35">
      <c r="C2490" s="10">
        <v>43110</v>
      </c>
      <c r="D2490" s="11">
        <v>0.18991898148148148</v>
      </c>
      <c r="E2490" s="12" t="s">
        <v>9</v>
      </c>
      <c r="F2490" s="13">
        <v>34</v>
      </c>
      <c r="G2490" s="12" t="s">
        <v>10</v>
      </c>
    </row>
    <row r="2491" spans="3:7" ht="15" thickBot="1" x14ac:dyDescent="0.35">
      <c r="C2491" s="10">
        <v>43110</v>
      </c>
      <c r="D2491" s="11">
        <v>0.20498842592592592</v>
      </c>
      <c r="E2491" s="12" t="s">
        <v>9</v>
      </c>
      <c r="F2491" s="13">
        <v>40</v>
      </c>
      <c r="G2491" s="12" t="s">
        <v>10</v>
      </c>
    </row>
    <row r="2492" spans="3:7" ht="15" thickBot="1" x14ac:dyDescent="0.35">
      <c r="C2492" s="10">
        <v>43110</v>
      </c>
      <c r="D2492" s="11">
        <v>0.21005787037037038</v>
      </c>
      <c r="E2492" s="12" t="s">
        <v>9</v>
      </c>
      <c r="F2492" s="13">
        <v>39</v>
      </c>
      <c r="G2492" s="12" t="s">
        <v>21</v>
      </c>
    </row>
    <row r="2493" spans="3:7" ht="15" thickBot="1" x14ac:dyDescent="0.35">
      <c r="C2493" s="10">
        <v>43110</v>
      </c>
      <c r="D2493" s="11">
        <v>0.21307870370370371</v>
      </c>
      <c r="E2493" s="12" t="s">
        <v>9</v>
      </c>
      <c r="F2493" s="13">
        <v>46</v>
      </c>
      <c r="G2493" s="12" t="s">
        <v>10</v>
      </c>
    </row>
    <row r="2494" spans="3:7" ht="15" thickBot="1" x14ac:dyDescent="0.35">
      <c r="C2494" s="10">
        <v>43110</v>
      </c>
      <c r="D2494" s="11">
        <v>0.21680555555555556</v>
      </c>
      <c r="E2494" s="12" t="s">
        <v>9</v>
      </c>
      <c r="F2494" s="13">
        <v>30</v>
      </c>
      <c r="G2494" s="12" t="s">
        <v>21</v>
      </c>
    </row>
    <row r="2495" spans="3:7" ht="15" thickBot="1" x14ac:dyDescent="0.35">
      <c r="C2495" s="10">
        <v>43110</v>
      </c>
      <c r="D2495" s="11">
        <v>0.21833333333333335</v>
      </c>
      <c r="E2495" s="12" t="s">
        <v>9</v>
      </c>
      <c r="F2495" s="13">
        <v>39</v>
      </c>
      <c r="G2495" s="12" t="s">
        <v>10</v>
      </c>
    </row>
    <row r="2496" spans="3:7" ht="15" thickBot="1" x14ac:dyDescent="0.35">
      <c r="C2496" s="10">
        <v>43110</v>
      </c>
      <c r="D2496" s="11">
        <v>0.22768518518518518</v>
      </c>
      <c r="E2496" s="12" t="s">
        <v>9</v>
      </c>
      <c r="F2496" s="13">
        <v>48</v>
      </c>
      <c r="G2496" s="12" t="s">
        <v>10</v>
      </c>
    </row>
    <row r="2497" spans="3:7" ht="15" thickBot="1" x14ac:dyDescent="0.35">
      <c r="C2497" s="10">
        <v>43110</v>
      </c>
      <c r="D2497" s="11">
        <v>0.23495370370370372</v>
      </c>
      <c r="E2497" s="12" t="s">
        <v>9</v>
      </c>
      <c r="F2497" s="13">
        <v>33</v>
      </c>
      <c r="G2497" s="12" t="s">
        <v>21</v>
      </c>
    </row>
    <row r="2498" spans="3:7" ht="15" thickBot="1" x14ac:dyDescent="0.35">
      <c r="C2498" s="10">
        <v>43110</v>
      </c>
      <c r="D2498" s="11">
        <v>0.23502314814814815</v>
      </c>
      <c r="E2498" s="12" t="s">
        <v>9</v>
      </c>
      <c r="F2498" s="13">
        <v>46</v>
      </c>
      <c r="G2498" s="12" t="s">
        <v>21</v>
      </c>
    </row>
    <row r="2499" spans="3:7" ht="15" thickBot="1" x14ac:dyDescent="0.35">
      <c r="C2499" s="10">
        <v>43110</v>
      </c>
      <c r="D2499" s="11">
        <v>0.2394212962962963</v>
      </c>
      <c r="E2499" s="12" t="s">
        <v>9</v>
      </c>
      <c r="F2499" s="13">
        <v>33</v>
      </c>
      <c r="G2499" s="12" t="s">
        <v>10</v>
      </c>
    </row>
    <row r="2500" spans="3:7" ht="15" thickBot="1" x14ac:dyDescent="0.35">
      <c r="C2500" s="10">
        <v>43110</v>
      </c>
      <c r="D2500" s="11">
        <v>0.23956018518518518</v>
      </c>
      <c r="E2500" s="12" t="s">
        <v>9</v>
      </c>
      <c r="F2500" s="13">
        <v>39</v>
      </c>
      <c r="G2500" s="12" t="s">
        <v>10</v>
      </c>
    </row>
    <row r="2501" spans="3:7" ht="15" thickBot="1" x14ac:dyDescent="0.35">
      <c r="C2501" s="10">
        <v>43110</v>
      </c>
      <c r="D2501" s="11">
        <v>0.24376157407407406</v>
      </c>
      <c r="E2501" s="12" t="s">
        <v>9</v>
      </c>
      <c r="F2501" s="13">
        <v>49</v>
      </c>
      <c r="G2501" s="12" t="s">
        <v>10</v>
      </c>
    </row>
    <row r="2502" spans="3:7" ht="15" thickBot="1" x14ac:dyDescent="0.35">
      <c r="C2502" s="10">
        <v>43110</v>
      </c>
      <c r="D2502" s="11">
        <v>0.2439699074074074</v>
      </c>
      <c r="E2502" s="12" t="s">
        <v>9</v>
      </c>
      <c r="F2502" s="13">
        <v>45</v>
      </c>
      <c r="G2502" s="12" t="s">
        <v>10</v>
      </c>
    </row>
    <row r="2503" spans="3:7" ht="15" thickBot="1" x14ac:dyDescent="0.35">
      <c r="C2503" s="10">
        <v>43110</v>
      </c>
      <c r="D2503" s="11">
        <v>0.24649305555555556</v>
      </c>
      <c r="E2503" s="12" t="s">
        <v>9</v>
      </c>
      <c r="F2503" s="13">
        <v>52</v>
      </c>
      <c r="G2503" s="12" t="s">
        <v>10</v>
      </c>
    </row>
    <row r="2504" spans="3:7" ht="15" thickBot="1" x14ac:dyDescent="0.35">
      <c r="C2504" s="10">
        <v>43110</v>
      </c>
      <c r="D2504" s="11">
        <v>0.24704861111111112</v>
      </c>
      <c r="E2504" s="12" t="s">
        <v>9</v>
      </c>
      <c r="F2504" s="13">
        <v>56</v>
      </c>
      <c r="G2504" s="12" t="s">
        <v>21</v>
      </c>
    </row>
    <row r="2505" spans="3:7" ht="15" thickBot="1" x14ac:dyDescent="0.35">
      <c r="C2505" s="10">
        <v>43110</v>
      </c>
      <c r="D2505" s="11">
        <v>0.24918981481481484</v>
      </c>
      <c r="E2505" s="12" t="s">
        <v>9</v>
      </c>
      <c r="F2505" s="13">
        <v>51</v>
      </c>
      <c r="G2505" s="12" t="s">
        <v>10</v>
      </c>
    </row>
    <row r="2506" spans="3:7" ht="15" thickBot="1" x14ac:dyDescent="0.35">
      <c r="C2506" s="10">
        <v>43110</v>
      </c>
      <c r="D2506" s="11">
        <v>0.25528935185185186</v>
      </c>
      <c r="E2506" s="12" t="s">
        <v>9</v>
      </c>
      <c r="F2506" s="13">
        <v>37</v>
      </c>
      <c r="G2506" s="12" t="s">
        <v>10</v>
      </c>
    </row>
    <row r="2507" spans="3:7" ht="15" thickBot="1" x14ac:dyDescent="0.35">
      <c r="C2507" s="10">
        <v>43110</v>
      </c>
      <c r="D2507" s="11">
        <v>0.2565162037037037</v>
      </c>
      <c r="E2507" s="12" t="s">
        <v>9</v>
      </c>
      <c r="F2507" s="13">
        <v>50</v>
      </c>
      <c r="G2507" s="12" t="s">
        <v>10</v>
      </c>
    </row>
    <row r="2508" spans="3:7" ht="15" thickBot="1" x14ac:dyDescent="0.35">
      <c r="C2508" s="10">
        <v>43110</v>
      </c>
      <c r="D2508" s="11">
        <v>0.25752314814814814</v>
      </c>
      <c r="E2508" s="12" t="s">
        <v>9</v>
      </c>
      <c r="F2508" s="13">
        <v>56</v>
      </c>
      <c r="G2508" s="12" t="s">
        <v>10</v>
      </c>
    </row>
    <row r="2509" spans="3:7" ht="15" thickBot="1" x14ac:dyDescent="0.35">
      <c r="C2509" s="10">
        <v>43110</v>
      </c>
      <c r="D2509" s="11">
        <v>0.26422453703703702</v>
      </c>
      <c r="E2509" s="12" t="s">
        <v>9</v>
      </c>
      <c r="F2509" s="13">
        <v>41</v>
      </c>
      <c r="G2509" s="12" t="s">
        <v>10</v>
      </c>
    </row>
    <row r="2510" spans="3:7" ht="15" thickBot="1" x14ac:dyDescent="0.35">
      <c r="C2510" s="10">
        <v>43110</v>
      </c>
      <c r="D2510" s="11">
        <v>0.26442129629629629</v>
      </c>
      <c r="E2510" s="12" t="s">
        <v>9</v>
      </c>
      <c r="F2510" s="13">
        <v>41</v>
      </c>
      <c r="G2510" s="12" t="s">
        <v>10</v>
      </c>
    </row>
    <row r="2511" spans="3:7" ht="15" thickBot="1" x14ac:dyDescent="0.35">
      <c r="C2511" s="10">
        <v>43110</v>
      </c>
      <c r="D2511" s="11">
        <v>0.26493055555555556</v>
      </c>
      <c r="E2511" s="12" t="s">
        <v>9</v>
      </c>
      <c r="F2511" s="13">
        <v>45</v>
      </c>
      <c r="G2511" s="12" t="s">
        <v>21</v>
      </c>
    </row>
    <row r="2512" spans="3:7" ht="15" thickBot="1" x14ac:dyDescent="0.35">
      <c r="C2512" s="10">
        <v>43110</v>
      </c>
      <c r="D2512" s="11">
        <v>0.2650925925925926</v>
      </c>
      <c r="E2512" s="12" t="s">
        <v>9</v>
      </c>
      <c r="F2512" s="13">
        <v>28</v>
      </c>
      <c r="G2512" s="12" t="s">
        <v>21</v>
      </c>
    </row>
    <row r="2513" spans="3:7" ht="15" thickBot="1" x14ac:dyDescent="0.35">
      <c r="C2513" s="10">
        <v>43110</v>
      </c>
      <c r="D2513" s="11">
        <v>0.26583333333333331</v>
      </c>
      <c r="E2513" s="12" t="s">
        <v>9</v>
      </c>
      <c r="F2513" s="13">
        <v>38</v>
      </c>
      <c r="G2513" s="12" t="s">
        <v>21</v>
      </c>
    </row>
    <row r="2514" spans="3:7" ht="15" thickBot="1" x14ac:dyDescent="0.35">
      <c r="C2514" s="10">
        <v>43110</v>
      </c>
      <c r="D2514" s="11">
        <v>0.26762731481481483</v>
      </c>
      <c r="E2514" s="12" t="s">
        <v>9</v>
      </c>
      <c r="F2514" s="13">
        <v>41</v>
      </c>
      <c r="G2514" s="12" t="s">
        <v>21</v>
      </c>
    </row>
    <row r="2515" spans="3:7" ht="15" thickBot="1" x14ac:dyDescent="0.35">
      <c r="C2515" s="10">
        <v>43110</v>
      </c>
      <c r="D2515" s="11">
        <v>0.26804398148148151</v>
      </c>
      <c r="E2515" s="12" t="s">
        <v>9</v>
      </c>
      <c r="F2515" s="13">
        <v>35</v>
      </c>
      <c r="G2515" s="12" t="s">
        <v>10</v>
      </c>
    </row>
    <row r="2516" spans="3:7" ht="15" thickBot="1" x14ac:dyDescent="0.35">
      <c r="C2516" s="10">
        <v>43110</v>
      </c>
      <c r="D2516" s="11">
        <v>0.26903935185185185</v>
      </c>
      <c r="E2516" s="12" t="s">
        <v>9</v>
      </c>
      <c r="F2516" s="13">
        <v>39</v>
      </c>
      <c r="G2516" s="12" t="s">
        <v>10</v>
      </c>
    </row>
    <row r="2517" spans="3:7" ht="15" thickBot="1" x14ac:dyDescent="0.35">
      <c r="C2517" s="10">
        <v>43110</v>
      </c>
      <c r="D2517" s="11">
        <v>0.27109953703703704</v>
      </c>
      <c r="E2517" s="12" t="s">
        <v>9</v>
      </c>
      <c r="F2517" s="13">
        <v>48</v>
      </c>
      <c r="G2517" s="12" t="s">
        <v>10</v>
      </c>
    </row>
    <row r="2518" spans="3:7" ht="15" thickBot="1" x14ac:dyDescent="0.35">
      <c r="C2518" s="10">
        <v>43110</v>
      </c>
      <c r="D2518" s="11">
        <v>0.27133101851851854</v>
      </c>
      <c r="E2518" s="12" t="s">
        <v>9</v>
      </c>
      <c r="F2518" s="13">
        <v>44</v>
      </c>
      <c r="G2518" s="12" t="s">
        <v>10</v>
      </c>
    </row>
    <row r="2519" spans="3:7" ht="15" thickBot="1" x14ac:dyDescent="0.35">
      <c r="C2519" s="10">
        <v>43110</v>
      </c>
      <c r="D2519" s="11">
        <v>0.27204861111111112</v>
      </c>
      <c r="E2519" s="12" t="s">
        <v>9</v>
      </c>
      <c r="F2519" s="13">
        <v>41</v>
      </c>
      <c r="G2519" s="12" t="s">
        <v>10</v>
      </c>
    </row>
    <row r="2520" spans="3:7" ht="15" thickBot="1" x14ac:dyDescent="0.35">
      <c r="C2520" s="10">
        <v>43110</v>
      </c>
      <c r="D2520" s="11">
        <v>0.27335648148148145</v>
      </c>
      <c r="E2520" s="12" t="s">
        <v>9</v>
      </c>
      <c r="F2520" s="13">
        <v>37</v>
      </c>
      <c r="G2520" s="12" t="s">
        <v>10</v>
      </c>
    </row>
    <row r="2521" spans="3:7" ht="15" thickBot="1" x14ac:dyDescent="0.35">
      <c r="C2521" s="10">
        <v>43110</v>
      </c>
      <c r="D2521" s="11">
        <v>0.27481481481481479</v>
      </c>
      <c r="E2521" s="12" t="s">
        <v>9</v>
      </c>
      <c r="F2521" s="13">
        <v>36</v>
      </c>
      <c r="G2521" s="12" t="s">
        <v>21</v>
      </c>
    </row>
    <row r="2522" spans="3:7" ht="15" thickBot="1" x14ac:dyDescent="0.35">
      <c r="C2522" s="10">
        <v>43110</v>
      </c>
      <c r="D2522" s="11">
        <v>0.27488425925925924</v>
      </c>
      <c r="E2522" s="12" t="s">
        <v>9</v>
      </c>
      <c r="F2522" s="13">
        <v>36</v>
      </c>
      <c r="G2522" s="12" t="s">
        <v>21</v>
      </c>
    </row>
    <row r="2523" spans="3:7" ht="15" thickBot="1" x14ac:dyDescent="0.35">
      <c r="C2523" s="10">
        <v>43110</v>
      </c>
      <c r="D2523" s="11">
        <v>0.27545138888888893</v>
      </c>
      <c r="E2523" s="12" t="s">
        <v>9</v>
      </c>
      <c r="F2523" s="13">
        <v>45</v>
      </c>
      <c r="G2523" s="12" t="s">
        <v>10</v>
      </c>
    </row>
    <row r="2524" spans="3:7" ht="15" thickBot="1" x14ac:dyDescent="0.35">
      <c r="C2524" s="10">
        <v>43110</v>
      </c>
      <c r="D2524" s="11">
        <v>0.27592592592592591</v>
      </c>
      <c r="E2524" s="12" t="s">
        <v>9</v>
      </c>
      <c r="F2524" s="13">
        <v>39</v>
      </c>
      <c r="G2524" s="12" t="s">
        <v>10</v>
      </c>
    </row>
    <row r="2525" spans="3:7" ht="15" thickBot="1" x14ac:dyDescent="0.35">
      <c r="C2525" s="10">
        <v>43110</v>
      </c>
      <c r="D2525" s="11">
        <v>0.27759259259259261</v>
      </c>
      <c r="E2525" s="12" t="s">
        <v>9</v>
      </c>
      <c r="F2525" s="13">
        <v>47</v>
      </c>
      <c r="G2525" s="12" t="s">
        <v>10</v>
      </c>
    </row>
    <row r="2526" spans="3:7" ht="15" thickBot="1" x14ac:dyDescent="0.35">
      <c r="C2526" s="10">
        <v>43110</v>
      </c>
      <c r="D2526" s="11">
        <v>0.27775462962962966</v>
      </c>
      <c r="E2526" s="12" t="s">
        <v>9</v>
      </c>
      <c r="F2526" s="13">
        <v>45</v>
      </c>
      <c r="G2526" s="12" t="s">
        <v>10</v>
      </c>
    </row>
    <row r="2527" spans="3:7" ht="15" thickBot="1" x14ac:dyDescent="0.35">
      <c r="C2527" s="10">
        <v>43110</v>
      </c>
      <c r="D2527" s="11">
        <v>0.27901620370370367</v>
      </c>
      <c r="E2527" s="12" t="s">
        <v>9</v>
      </c>
      <c r="F2527" s="13">
        <v>44</v>
      </c>
      <c r="G2527" s="12" t="s">
        <v>10</v>
      </c>
    </row>
    <row r="2528" spans="3:7" ht="15" thickBot="1" x14ac:dyDescent="0.35">
      <c r="C2528" s="10">
        <v>43110</v>
      </c>
      <c r="D2528" s="11">
        <v>0.27912037037037035</v>
      </c>
      <c r="E2528" s="12" t="s">
        <v>9</v>
      </c>
      <c r="F2528" s="13">
        <v>46</v>
      </c>
      <c r="G2528" s="12" t="s">
        <v>10</v>
      </c>
    </row>
    <row r="2529" spans="3:7" ht="15" thickBot="1" x14ac:dyDescent="0.35">
      <c r="C2529" s="10">
        <v>43110</v>
      </c>
      <c r="D2529" s="11">
        <v>0.27990740740740744</v>
      </c>
      <c r="E2529" s="12" t="s">
        <v>9</v>
      </c>
      <c r="F2529" s="13">
        <v>35</v>
      </c>
      <c r="G2529" s="12" t="s">
        <v>10</v>
      </c>
    </row>
    <row r="2530" spans="3:7" ht="15" thickBot="1" x14ac:dyDescent="0.35">
      <c r="C2530" s="10">
        <v>43110</v>
      </c>
      <c r="D2530" s="11">
        <v>0.28099537037037037</v>
      </c>
      <c r="E2530" s="12" t="s">
        <v>9</v>
      </c>
      <c r="F2530" s="13">
        <v>43</v>
      </c>
      <c r="G2530" s="12" t="s">
        <v>10</v>
      </c>
    </row>
    <row r="2531" spans="3:7" ht="15" thickBot="1" x14ac:dyDescent="0.35">
      <c r="C2531" s="10">
        <v>43110</v>
      </c>
      <c r="D2531" s="11">
        <v>0.28241898148148148</v>
      </c>
      <c r="E2531" s="12" t="s">
        <v>9</v>
      </c>
      <c r="F2531" s="13">
        <v>39</v>
      </c>
      <c r="G2531" s="12" t="s">
        <v>10</v>
      </c>
    </row>
    <row r="2532" spans="3:7" ht="15" thickBot="1" x14ac:dyDescent="0.35">
      <c r="C2532" s="10">
        <v>43110</v>
      </c>
      <c r="D2532" s="11">
        <v>0.28253472222222226</v>
      </c>
      <c r="E2532" s="12" t="s">
        <v>9</v>
      </c>
      <c r="F2532" s="13">
        <v>36</v>
      </c>
      <c r="G2532" s="12" t="s">
        <v>10</v>
      </c>
    </row>
    <row r="2533" spans="3:7" ht="15" thickBot="1" x14ac:dyDescent="0.35">
      <c r="C2533" s="10">
        <v>43110</v>
      </c>
      <c r="D2533" s="11">
        <v>0.28313657407407405</v>
      </c>
      <c r="E2533" s="12" t="s">
        <v>9</v>
      </c>
      <c r="F2533" s="13">
        <v>44</v>
      </c>
      <c r="G2533" s="12" t="s">
        <v>10</v>
      </c>
    </row>
    <row r="2534" spans="3:7" ht="15" thickBot="1" x14ac:dyDescent="0.35">
      <c r="C2534" s="10">
        <v>43110</v>
      </c>
      <c r="D2534" s="11">
        <v>0.28361111111111109</v>
      </c>
      <c r="E2534" s="12" t="s">
        <v>9</v>
      </c>
      <c r="F2534" s="13">
        <v>37</v>
      </c>
      <c r="G2534" s="12" t="s">
        <v>21</v>
      </c>
    </row>
    <row r="2535" spans="3:7" ht="15" thickBot="1" x14ac:dyDescent="0.35">
      <c r="C2535" s="10">
        <v>43110</v>
      </c>
      <c r="D2535" s="11">
        <v>0.28414351851851855</v>
      </c>
      <c r="E2535" s="12" t="s">
        <v>9</v>
      </c>
      <c r="F2535" s="13">
        <v>57</v>
      </c>
      <c r="G2535" s="12" t="s">
        <v>10</v>
      </c>
    </row>
    <row r="2536" spans="3:7" ht="15" thickBot="1" x14ac:dyDescent="0.35">
      <c r="C2536" s="10">
        <v>43110</v>
      </c>
      <c r="D2536" s="11">
        <v>0.28539351851851852</v>
      </c>
      <c r="E2536" s="12" t="s">
        <v>9</v>
      </c>
      <c r="F2536" s="13">
        <v>38</v>
      </c>
      <c r="G2536" s="12" t="s">
        <v>21</v>
      </c>
    </row>
    <row r="2537" spans="3:7" ht="15" thickBot="1" x14ac:dyDescent="0.35">
      <c r="C2537" s="10">
        <v>43110</v>
      </c>
      <c r="D2537" s="11">
        <v>0.28543981481481479</v>
      </c>
      <c r="E2537" s="12" t="s">
        <v>9</v>
      </c>
      <c r="F2537" s="13">
        <v>49</v>
      </c>
      <c r="G2537" s="12" t="s">
        <v>10</v>
      </c>
    </row>
    <row r="2538" spans="3:7" ht="15" thickBot="1" x14ac:dyDescent="0.35">
      <c r="C2538" s="10">
        <v>43110</v>
      </c>
      <c r="D2538" s="11">
        <v>0.28578703703703706</v>
      </c>
      <c r="E2538" s="12" t="s">
        <v>9</v>
      </c>
      <c r="F2538" s="13">
        <v>36</v>
      </c>
      <c r="G2538" s="12" t="s">
        <v>10</v>
      </c>
    </row>
    <row r="2539" spans="3:7" ht="15" thickBot="1" x14ac:dyDescent="0.35">
      <c r="C2539" s="10">
        <v>43110</v>
      </c>
      <c r="D2539" s="11">
        <v>0.286099537037037</v>
      </c>
      <c r="E2539" s="12" t="s">
        <v>9</v>
      </c>
      <c r="F2539" s="13">
        <v>43</v>
      </c>
      <c r="G2539" s="12" t="s">
        <v>10</v>
      </c>
    </row>
    <row r="2540" spans="3:7" ht="15" thickBot="1" x14ac:dyDescent="0.35">
      <c r="C2540" s="10">
        <v>43110</v>
      </c>
      <c r="D2540" s="11">
        <v>0.28635416666666669</v>
      </c>
      <c r="E2540" s="12" t="s">
        <v>9</v>
      </c>
      <c r="F2540" s="13">
        <v>28</v>
      </c>
      <c r="G2540" s="12" t="s">
        <v>21</v>
      </c>
    </row>
    <row r="2541" spans="3:7" ht="15" thickBot="1" x14ac:dyDescent="0.35">
      <c r="C2541" s="10">
        <v>43110</v>
      </c>
      <c r="D2541" s="11">
        <v>0.28753472222222221</v>
      </c>
      <c r="E2541" s="12" t="s">
        <v>9</v>
      </c>
      <c r="F2541" s="13">
        <v>38</v>
      </c>
      <c r="G2541" s="12" t="s">
        <v>10</v>
      </c>
    </row>
    <row r="2542" spans="3:7" ht="15" thickBot="1" x14ac:dyDescent="0.35">
      <c r="C2542" s="10">
        <v>43110</v>
      </c>
      <c r="D2542" s="11">
        <v>0.2877662037037037</v>
      </c>
      <c r="E2542" s="12" t="s">
        <v>9</v>
      </c>
      <c r="F2542" s="13">
        <v>25</v>
      </c>
      <c r="G2542" s="12" t="s">
        <v>21</v>
      </c>
    </row>
    <row r="2543" spans="3:7" ht="15" thickBot="1" x14ac:dyDescent="0.35">
      <c r="C2543" s="10">
        <v>43110</v>
      </c>
      <c r="D2543" s="11">
        <v>0.28797453703703701</v>
      </c>
      <c r="E2543" s="12" t="s">
        <v>9</v>
      </c>
      <c r="F2543" s="13">
        <v>31</v>
      </c>
      <c r="G2543" s="12" t="s">
        <v>21</v>
      </c>
    </row>
    <row r="2544" spans="3:7" ht="15" thickBot="1" x14ac:dyDescent="0.35">
      <c r="C2544" s="10">
        <v>43110</v>
      </c>
      <c r="D2544" s="11">
        <v>0.2880787037037037</v>
      </c>
      <c r="E2544" s="12" t="s">
        <v>9</v>
      </c>
      <c r="F2544" s="13">
        <v>24</v>
      </c>
      <c r="G2544" s="12" t="s">
        <v>21</v>
      </c>
    </row>
    <row r="2545" spans="3:7" ht="15" thickBot="1" x14ac:dyDescent="0.35">
      <c r="C2545" s="10">
        <v>43110</v>
      </c>
      <c r="D2545" s="11">
        <v>0.28811342592592593</v>
      </c>
      <c r="E2545" s="12" t="s">
        <v>9</v>
      </c>
      <c r="F2545" s="13">
        <v>52</v>
      </c>
      <c r="G2545" s="12" t="s">
        <v>10</v>
      </c>
    </row>
    <row r="2546" spans="3:7" ht="15" thickBot="1" x14ac:dyDescent="0.35">
      <c r="C2546" s="10">
        <v>43110</v>
      </c>
      <c r="D2546" s="11">
        <v>0.28833333333333333</v>
      </c>
      <c r="E2546" s="12" t="s">
        <v>9</v>
      </c>
      <c r="F2546" s="13">
        <v>39</v>
      </c>
      <c r="G2546" s="12" t="s">
        <v>10</v>
      </c>
    </row>
    <row r="2547" spans="3:7" ht="15" thickBot="1" x14ac:dyDescent="0.35">
      <c r="C2547" s="10">
        <v>43110</v>
      </c>
      <c r="D2547" s="11">
        <v>0.28910879629629632</v>
      </c>
      <c r="E2547" s="12" t="s">
        <v>9</v>
      </c>
      <c r="F2547" s="13">
        <v>41</v>
      </c>
      <c r="G2547" s="12" t="s">
        <v>10</v>
      </c>
    </row>
    <row r="2548" spans="3:7" ht="15" thickBot="1" x14ac:dyDescent="0.35">
      <c r="C2548" s="10">
        <v>43110</v>
      </c>
      <c r="D2548" s="11">
        <v>0.29003472222222221</v>
      </c>
      <c r="E2548" s="12" t="s">
        <v>9</v>
      </c>
      <c r="F2548" s="13">
        <v>40</v>
      </c>
      <c r="G2548" s="12" t="s">
        <v>10</v>
      </c>
    </row>
    <row r="2549" spans="3:7" ht="15" thickBot="1" x14ac:dyDescent="0.35">
      <c r="C2549" s="10">
        <v>43110</v>
      </c>
      <c r="D2549" s="11">
        <v>0.29084490740740737</v>
      </c>
      <c r="E2549" s="12" t="s">
        <v>9</v>
      </c>
      <c r="F2549" s="13">
        <v>38</v>
      </c>
      <c r="G2549" s="12" t="s">
        <v>21</v>
      </c>
    </row>
    <row r="2550" spans="3:7" ht="15" thickBot="1" x14ac:dyDescent="0.35">
      <c r="C2550" s="10">
        <v>43110</v>
      </c>
      <c r="D2550" s="11">
        <v>0.2910416666666667</v>
      </c>
      <c r="E2550" s="12" t="s">
        <v>9</v>
      </c>
      <c r="F2550" s="13">
        <v>46</v>
      </c>
      <c r="G2550" s="12" t="s">
        <v>10</v>
      </c>
    </row>
    <row r="2551" spans="3:7" ht="15" thickBot="1" x14ac:dyDescent="0.35">
      <c r="C2551" s="10">
        <v>43110</v>
      </c>
      <c r="D2551" s="11">
        <v>0.29146990740740741</v>
      </c>
      <c r="E2551" s="12" t="s">
        <v>9</v>
      </c>
      <c r="F2551" s="13">
        <v>39</v>
      </c>
      <c r="G2551" s="12" t="s">
        <v>10</v>
      </c>
    </row>
    <row r="2552" spans="3:7" ht="15" thickBot="1" x14ac:dyDescent="0.35">
      <c r="C2552" s="10">
        <v>43110</v>
      </c>
      <c r="D2552" s="11">
        <v>0.29170138888888891</v>
      </c>
      <c r="E2552" s="12" t="s">
        <v>9</v>
      </c>
      <c r="F2552" s="13">
        <v>37</v>
      </c>
      <c r="G2552" s="12" t="s">
        <v>21</v>
      </c>
    </row>
    <row r="2553" spans="3:7" ht="15" thickBot="1" x14ac:dyDescent="0.35">
      <c r="C2553" s="10">
        <v>43110</v>
      </c>
      <c r="D2553" s="11">
        <v>0.29255787037037034</v>
      </c>
      <c r="E2553" s="12" t="s">
        <v>9</v>
      </c>
      <c r="F2553" s="13">
        <v>34</v>
      </c>
      <c r="G2553" s="12" t="s">
        <v>10</v>
      </c>
    </row>
    <row r="2554" spans="3:7" ht="15" thickBot="1" x14ac:dyDescent="0.35">
      <c r="C2554" s="10">
        <v>43110</v>
      </c>
      <c r="D2554" s="11">
        <v>0.29270833333333335</v>
      </c>
      <c r="E2554" s="12" t="s">
        <v>9</v>
      </c>
      <c r="F2554" s="13">
        <v>20</v>
      </c>
      <c r="G2554" s="12" t="s">
        <v>21</v>
      </c>
    </row>
    <row r="2555" spans="3:7" ht="15" thickBot="1" x14ac:dyDescent="0.35">
      <c r="C2555" s="10">
        <v>43110</v>
      </c>
      <c r="D2555" s="11">
        <v>0.29317129629629629</v>
      </c>
      <c r="E2555" s="12" t="s">
        <v>9</v>
      </c>
      <c r="F2555" s="13">
        <v>26</v>
      </c>
      <c r="G2555" s="12" t="s">
        <v>21</v>
      </c>
    </row>
    <row r="2556" spans="3:7" ht="15" thickBot="1" x14ac:dyDescent="0.35">
      <c r="C2556" s="10">
        <v>43110</v>
      </c>
      <c r="D2556" s="11">
        <v>0.29365740740740742</v>
      </c>
      <c r="E2556" s="12" t="s">
        <v>9</v>
      </c>
      <c r="F2556" s="13">
        <v>38</v>
      </c>
      <c r="G2556" s="12" t="s">
        <v>21</v>
      </c>
    </row>
    <row r="2557" spans="3:7" ht="15" thickBot="1" x14ac:dyDescent="0.35">
      <c r="C2557" s="10">
        <v>43110</v>
      </c>
      <c r="D2557" s="11">
        <v>0.29395833333333332</v>
      </c>
      <c r="E2557" s="12" t="s">
        <v>9</v>
      </c>
      <c r="F2557" s="13">
        <v>28</v>
      </c>
      <c r="G2557" s="12" t="s">
        <v>10</v>
      </c>
    </row>
    <row r="2558" spans="3:7" ht="15" thickBot="1" x14ac:dyDescent="0.35">
      <c r="C2558" s="10">
        <v>43110</v>
      </c>
      <c r="D2558" s="11">
        <v>0.29445601851851849</v>
      </c>
      <c r="E2558" s="12" t="s">
        <v>9</v>
      </c>
      <c r="F2558" s="13">
        <v>35</v>
      </c>
      <c r="G2558" s="12" t="s">
        <v>21</v>
      </c>
    </row>
    <row r="2559" spans="3:7" ht="15" thickBot="1" x14ac:dyDescent="0.35">
      <c r="C2559" s="10">
        <v>43110</v>
      </c>
      <c r="D2559" s="11">
        <v>0.29538194444444443</v>
      </c>
      <c r="E2559" s="12" t="s">
        <v>9</v>
      </c>
      <c r="F2559" s="13">
        <v>31</v>
      </c>
      <c r="G2559" s="12" t="s">
        <v>21</v>
      </c>
    </row>
    <row r="2560" spans="3:7" ht="15" thickBot="1" x14ac:dyDescent="0.35">
      <c r="C2560" s="10">
        <v>43110</v>
      </c>
      <c r="D2560" s="11">
        <v>0.29592592592592593</v>
      </c>
      <c r="E2560" s="12" t="s">
        <v>9</v>
      </c>
      <c r="F2560" s="13">
        <v>26</v>
      </c>
      <c r="G2560" s="12" t="s">
        <v>21</v>
      </c>
    </row>
    <row r="2561" spans="3:7" ht="15" thickBot="1" x14ac:dyDescent="0.35">
      <c r="C2561" s="10">
        <v>43110</v>
      </c>
      <c r="D2561" s="11">
        <v>0.29658564814814814</v>
      </c>
      <c r="E2561" s="12" t="s">
        <v>9</v>
      </c>
      <c r="F2561" s="13">
        <v>42</v>
      </c>
      <c r="G2561" s="12" t="s">
        <v>10</v>
      </c>
    </row>
    <row r="2562" spans="3:7" ht="15" thickBot="1" x14ac:dyDescent="0.35">
      <c r="C2562" s="10">
        <v>43110</v>
      </c>
      <c r="D2562" s="11">
        <v>0.29883101851851851</v>
      </c>
      <c r="E2562" s="12" t="s">
        <v>9</v>
      </c>
      <c r="F2562" s="13">
        <v>56</v>
      </c>
      <c r="G2562" s="12" t="s">
        <v>10</v>
      </c>
    </row>
    <row r="2563" spans="3:7" ht="15" thickBot="1" x14ac:dyDescent="0.35">
      <c r="C2563" s="10">
        <v>43110</v>
      </c>
      <c r="D2563" s="11">
        <v>0.29988425925925927</v>
      </c>
      <c r="E2563" s="12" t="s">
        <v>9</v>
      </c>
      <c r="F2563" s="13">
        <v>47</v>
      </c>
      <c r="G2563" s="12" t="s">
        <v>10</v>
      </c>
    </row>
    <row r="2564" spans="3:7" ht="15" thickBot="1" x14ac:dyDescent="0.35">
      <c r="C2564" s="10">
        <v>43110</v>
      </c>
      <c r="D2564" s="11">
        <v>0.30040509259259257</v>
      </c>
      <c r="E2564" s="12" t="s">
        <v>9</v>
      </c>
      <c r="F2564" s="13">
        <v>27</v>
      </c>
      <c r="G2564" s="12" t="s">
        <v>21</v>
      </c>
    </row>
    <row r="2565" spans="3:7" ht="15" thickBot="1" x14ac:dyDescent="0.35">
      <c r="C2565" s="10">
        <v>43110</v>
      </c>
      <c r="D2565" s="11">
        <v>0.30041666666666667</v>
      </c>
      <c r="E2565" s="12" t="s">
        <v>9</v>
      </c>
      <c r="F2565" s="13">
        <v>27</v>
      </c>
      <c r="G2565" s="12" t="s">
        <v>21</v>
      </c>
    </row>
    <row r="2566" spans="3:7" ht="15" thickBot="1" x14ac:dyDescent="0.35">
      <c r="C2566" s="10">
        <v>43110</v>
      </c>
      <c r="D2566" s="11">
        <v>0.30045138888888889</v>
      </c>
      <c r="E2566" s="12" t="s">
        <v>9</v>
      </c>
      <c r="F2566" s="13">
        <v>25</v>
      </c>
      <c r="G2566" s="12" t="s">
        <v>21</v>
      </c>
    </row>
    <row r="2567" spans="3:7" ht="15" thickBot="1" x14ac:dyDescent="0.35">
      <c r="C2567" s="10">
        <v>43110</v>
      </c>
      <c r="D2567" s="11">
        <v>0.30115740740740743</v>
      </c>
      <c r="E2567" s="12" t="s">
        <v>9</v>
      </c>
      <c r="F2567" s="13">
        <v>39</v>
      </c>
      <c r="G2567" s="12" t="s">
        <v>10</v>
      </c>
    </row>
    <row r="2568" spans="3:7" ht="15" thickBot="1" x14ac:dyDescent="0.35">
      <c r="C2568" s="10">
        <v>43110</v>
      </c>
      <c r="D2568" s="11">
        <v>0.30153935185185182</v>
      </c>
      <c r="E2568" s="12" t="s">
        <v>9</v>
      </c>
      <c r="F2568" s="13">
        <v>40</v>
      </c>
      <c r="G2568" s="12" t="s">
        <v>10</v>
      </c>
    </row>
    <row r="2569" spans="3:7" ht="15" thickBot="1" x14ac:dyDescent="0.35">
      <c r="C2569" s="10">
        <v>43110</v>
      </c>
      <c r="D2569" s="11">
        <v>0.30186342592592591</v>
      </c>
      <c r="E2569" s="12" t="s">
        <v>9</v>
      </c>
      <c r="F2569" s="13">
        <v>44</v>
      </c>
      <c r="G2569" s="12" t="s">
        <v>10</v>
      </c>
    </row>
    <row r="2570" spans="3:7" ht="15" thickBot="1" x14ac:dyDescent="0.35">
      <c r="C2570" s="10">
        <v>43110</v>
      </c>
      <c r="D2570" s="11">
        <v>0.30247685185185186</v>
      </c>
      <c r="E2570" s="12" t="s">
        <v>9</v>
      </c>
      <c r="F2570" s="13">
        <v>45</v>
      </c>
      <c r="G2570" s="12" t="s">
        <v>10</v>
      </c>
    </row>
    <row r="2571" spans="3:7" ht="15" thickBot="1" x14ac:dyDescent="0.35">
      <c r="C2571" s="10">
        <v>43110</v>
      </c>
      <c r="D2571" s="11">
        <v>0.30284722222222221</v>
      </c>
      <c r="E2571" s="12" t="s">
        <v>9</v>
      </c>
      <c r="F2571" s="13">
        <v>39</v>
      </c>
      <c r="G2571" s="12" t="s">
        <v>10</v>
      </c>
    </row>
    <row r="2572" spans="3:7" ht="15" thickBot="1" x14ac:dyDescent="0.35">
      <c r="C2572" s="10">
        <v>43110</v>
      </c>
      <c r="D2572" s="11">
        <v>0.30372685185185183</v>
      </c>
      <c r="E2572" s="12" t="s">
        <v>9</v>
      </c>
      <c r="F2572" s="13">
        <v>48</v>
      </c>
      <c r="G2572" s="12" t="s">
        <v>10</v>
      </c>
    </row>
    <row r="2573" spans="3:7" ht="15" thickBot="1" x14ac:dyDescent="0.35">
      <c r="C2573" s="10">
        <v>43110</v>
      </c>
      <c r="D2573" s="11">
        <v>0.30447916666666669</v>
      </c>
      <c r="E2573" s="12" t="s">
        <v>9</v>
      </c>
      <c r="F2573" s="13">
        <v>25</v>
      </c>
      <c r="G2573" s="12" t="s">
        <v>21</v>
      </c>
    </row>
    <row r="2574" spans="3:7" ht="15" thickBot="1" x14ac:dyDescent="0.35">
      <c r="C2574" s="10">
        <v>43110</v>
      </c>
      <c r="D2574" s="11">
        <v>0.3054513888888889</v>
      </c>
      <c r="E2574" s="12" t="s">
        <v>9</v>
      </c>
      <c r="F2574" s="13">
        <v>46</v>
      </c>
      <c r="G2574" s="12" t="s">
        <v>10</v>
      </c>
    </row>
    <row r="2575" spans="3:7" ht="15" thickBot="1" x14ac:dyDescent="0.35">
      <c r="C2575" s="10">
        <v>43110</v>
      </c>
      <c r="D2575" s="11">
        <v>0.30615740740740743</v>
      </c>
      <c r="E2575" s="12" t="s">
        <v>9</v>
      </c>
      <c r="F2575" s="13">
        <v>43</v>
      </c>
      <c r="G2575" s="12" t="s">
        <v>10</v>
      </c>
    </row>
    <row r="2576" spans="3:7" ht="15" thickBot="1" x14ac:dyDescent="0.35">
      <c r="C2576" s="10">
        <v>43110</v>
      </c>
      <c r="D2576" s="11">
        <v>0.30733796296296295</v>
      </c>
      <c r="E2576" s="12" t="s">
        <v>9</v>
      </c>
      <c r="F2576" s="13">
        <v>35</v>
      </c>
      <c r="G2576" s="12" t="s">
        <v>10</v>
      </c>
    </row>
    <row r="2577" spans="3:7" ht="15" thickBot="1" x14ac:dyDescent="0.35">
      <c r="C2577" s="10">
        <v>43110</v>
      </c>
      <c r="D2577" s="11">
        <v>0.3087037037037037</v>
      </c>
      <c r="E2577" s="12" t="s">
        <v>9</v>
      </c>
      <c r="F2577" s="13">
        <v>32</v>
      </c>
      <c r="G2577" s="12" t="s">
        <v>10</v>
      </c>
    </row>
    <row r="2578" spans="3:7" ht="15" thickBot="1" x14ac:dyDescent="0.35">
      <c r="C2578" s="10">
        <v>43110</v>
      </c>
      <c r="D2578" s="11">
        <v>0.30900462962962966</v>
      </c>
      <c r="E2578" s="12" t="s">
        <v>9</v>
      </c>
      <c r="F2578" s="13">
        <v>42</v>
      </c>
      <c r="G2578" s="12" t="s">
        <v>10</v>
      </c>
    </row>
    <row r="2579" spans="3:7" ht="15" thickBot="1" x14ac:dyDescent="0.35">
      <c r="C2579" s="10">
        <v>43110</v>
      </c>
      <c r="D2579" s="11">
        <v>0.30929398148148152</v>
      </c>
      <c r="E2579" s="12" t="s">
        <v>9</v>
      </c>
      <c r="F2579" s="13">
        <v>43</v>
      </c>
      <c r="G2579" s="12" t="s">
        <v>10</v>
      </c>
    </row>
    <row r="2580" spans="3:7" ht="15" thickBot="1" x14ac:dyDescent="0.35">
      <c r="C2580" s="10">
        <v>43110</v>
      </c>
      <c r="D2580" s="11">
        <v>0.30932870370370369</v>
      </c>
      <c r="E2580" s="12" t="s">
        <v>9</v>
      </c>
      <c r="F2580" s="13">
        <v>40</v>
      </c>
      <c r="G2580" s="12" t="s">
        <v>21</v>
      </c>
    </row>
    <row r="2581" spans="3:7" ht="15" thickBot="1" x14ac:dyDescent="0.35">
      <c r="C2581" s="10">
        <v>43110</v>
      </c>
      <c r="D2581" s="11">
        <v>0.30954861111111109</v>
      </c>
      <c r="E2581" s="12" t="s">
        <v>9</v>
      </c>
      <c r="F2581" s="13">
        <v>24</v>
      </c>
      <c r="G2581" s="12" t="s">
        <v>21</v>
      </c>
    </row>
    <row r="2582" spans="3:7" ht="15" thickBot="1" x14ac:dyDescent="0.35">
      <c r="C2582" s="10">
        <v>43110</v>
      </c>
      <c r="D2582" s="11">
        <v>0.31016203703703704</v>
      </c>
      <c r="E2582" s="12" t="s">
        <v>9</v>
      </c>
      <c r="F2582" s="13">
        <v>26</v>
      </c>
      <c r="G2582" s="12" t="s">
        <v>10</v>
      </c>
    </row>
    <row r="2583" spans="3:7" ht="15" thickBot="1" x14ac:dyDescent="0.35">
      <c r="C2583" s="10">
        <v>43110</v>
      </c>
      <c r="D2583" s="11">
        <v>0.31038194444444445</v>
      </c>
      <c r="E2583" s="12" t="s">
        <v>9</v>
      </c>
      <c r="F2583" s="13">
        <v>21</v>
      </c>
      <c r="G2583" s="12" t="s">
        <v>21</v>
      </c>
    </row>
    <row r="2584" spans="3:7" ht="15" thickBot="1" x14ac:dyDescent="0.35">
      <c r="C2584" s="10">
        <v>43110</v>
      </c>
      <c r="D2584" s="11">
        <v>0.31153935185185183</v>
      </c>
      <c r="E2584" s="12" t="s">
        <v>9</v>
      </c>
      <c r="F2584" s="13">
        <v>48</v>
      </c>
      <c r="G2584" s="12" t="s">
        <v>10</v>
      </c>
    </row>
    <row r="2585" spans="3:7" ht="15" thickBot="1" x14ac:dyDescent="0.35">
      <c r="C2585" s="10">
        <v>43110</v>
      </c>
      <c r="D2585" s="11">
        <v>0.31236111111111114</v>
      </c>
      <c r="E2585" s="12" t="s">
        <v>9</v>
      </c>
      <c r="F2585" s="13">
        <v>36</v>
      </c>
      <c r="G2585" s="12" t="s">
        <v>10</v>
      </c>
    </row>
    <row r="2586" spans="3:7" ht="15" thickBot="1" x14ac:dyDescent="0.35">
      <c r="C2586" s="10">
        <v>43110</v>
      </c>
      <c r="D2586" s="11">
        <v>0.31251157407407409</v>
      </c>
      <c r="E2586" s="12" t="s">
        <v>9</v>
      </c>
      <c r="F2586" s="13">
        <v>34</v>
      </c>
      <c r="G2586" s="12" t="s">
        <v>10</v>
      </c>
    </row>
    <row r="2587" spans="3:7" ht="15" thickBot="1" x14ac:dyDescent="0.35">
      <c r="C2587" s="10">
        <v>43110</v>
      </c>
      <c r="D2587" s="11">
        <v>0.31263888888888886</v>
      </c>
      <c r="E2587" s="12" t="s">
        <v>9</v>
      </c>
      <c r="F2587" s="13">
        <v>46</v>
      </c>
      <c r="G2587" s="12" t="s">
        <v>10</v>
      </c>
    </row>
    <row r="2588" spans="3:7" ht="15" thickBot="1" x14ac:dyDescent="0.35">
      <c r="C2588" s="10">
        <v>43110</v>
      </c>
      <c r="D2588" s="11">
        <v>0.31363425925925925</v>
      </c>
      <c r="E2588" s="12" t="s">
        <v>9</v>
      </c>
      <c r="F2588" s="13">
        <v>43</v>
      </c>
      <c r="G2588" s="12" t="s">
        <v>10</v>
      </c>
    </row>
    <row r="2589" spans="3:7" ht="15" thickBot="1" x14ac:dyDescent="0.35">
      <c r="C2589" s="10">
        <v>43110</v>
      </c>
      <c r="D2589" s="11">
        <v>0.31364583333333335</v>
      </c>
      <c r="E2589" s="12" t="s">
        <v>9</v>
      </c>
      <c r="F2589" s="13">
        <v>40</v>
      </c>
      <c r="G2589" s="12" t="s">
        <v>10</v>
      </c>
    </row>
    <row r="2590" spans="3:7" ht="15" thickBot="1" x14ac:dyDescent="0.35">
      <c r="C2590" s="10">
        <v>43110</v>
      </c>
      <c r="D2590" s="11">
        <v>0.31365740740740738</v>
      </c>
      <c r="E2590" s="12" t="s">
        <v>9</v>
      </c>
      <c r="F2590" s="13">
        <v>29</v>
      </c>
      <c r="G2590" s="12" t="s">
        <v>10</v>
      </c>
    </row>
    <row r="2591" spans="3:7" ht="15" thickBot="1" x14ac:dyDescent="0.35">
      <c r="C2591" s="10">
        <v>43110</v>
      </c>
      <c r="D2591" s="11">
        <v>0.31420138888888888</v>
      </c>
      <c r="E2591" s="12" t="s">
        <v>9</v>
      </c>
      <c r="F2591" s="13">
        <v>31</v>
      </c>
      <c r="G2591" s="12" t="s">
        <v>21</v>
      </c>
    </row>
    <row r="2592" spans="3:7" ht="15" thickBot="1" x14ac:dyDescent="0.35">
      <c r="C2592" s="10">
        <v>43110</v>
      </c>
      <c r="D2592" s="11">
        <v>0.31459490740740742</v>
      </c>
      <c r="E2592" s="12" t="s">
        <v>9</v>
      </c>
      <c r="F2592" s="13">
        <v>43</v>
      </c>
      <c r="G2592" s="12" t="s">
        <v>10</v>
      </c>
    </row>
    <row r="2593" spans="3:7" ht="15" thickBot="1" x14ac:dyDescent="0.35">
      <c r="C2593" s="10">
        <v>43110</v>
      </c>
      <c r="D2593" s="11">
        <v>0.31484953703703705</v>
      </c>
      <c r="E2593" s="12" t="s">
        <v>9</v>
      </c>
      <c r="F2593" s="13">
        <v>46</v>
      </c>
      <c r="G2593" s="12" t="s">
        <v>10</v>
      </c>
    </row>
    <row r="2594" spans="3:7" ht="15" thickBot="1" x14ac:dyDescent="0.35">
      <c r="C2594" s="10">
        <v>43110</v>
      </c>
      <c r="D2594" s="11">
        <v>0.31538194444444445</v>
      </c>
      <c r="E2594" s="12" t="s">
        <v>9</v>
      </c>
      <c r="F2594" s="13">
        <v>26</v>
      </c>
      <c r="G2594" s="12" t="s">
        <v>21</v>
      </c>
    </row>
    <row r="2595" spans="3:7" ht="15" thickBot="1" x14ac:dyDescent="0.35">
      <c r="C2595" s="10">
        <v>43110</v>
      </c>
      <c r="D2595" s="11">
        <v>0.31549768518518517</v>
      </c>
      <c r="E2595" s="12" t="s">
        <v>9</v>
      </c>
      <c r="F2595" s="13">
        <v>31</v>
      </c>
      <c r="G2595" s="12" t="s">
        <v>10</v>
      </c>
    </row>
    <row r="2596" spans="3:7" ht="15" thickBot="1" x14ac:dyDescent="0.35">
      <c r="C2596" s="10">
        <v>43110</v>
      </c>
      <c r="D2596" s="11">
        <v>0.31590277777777781</v>
      </c>
      <c r="E2596" s="12" t="s">
        <v>9</v>
      </c>
      <c r="F2596" s="13">
        <v>42</v>
      </c>
      <c r="G2596" s="12" t="s">
        <v>10</v>
      </c>
    </row>
    <row r="2597" spans="3:7" ht="15" thickBot="1" x14ac:dyDescent="0.35">
      <c r="C2597" s="10">
        <v>43110</v>
      </c>
      <c r="D2597" s="11">
        <v>0.317349537037037</v>
      </c>
      <c r="E2597" s="12" t="s">
        <v>9</v>
      </c>
      <c r="F2597" s="13">
        <v>34</v>
      </c>
      <c r="G2597" s="12" t="s">
        <v>10</v>
      </c>
    </row>
    <row r="2598" spans="3:7" ht="15" thickBot="1" x14ac:dyDescent="0.35">
      <c r="C2598" s="10">
        <v>43110</v>
      </c>
      <c r="D2598" s="11">
        <v>0.31754629629629633</v>
      </c>
      <c r="E2598" s="12" t="s">
        <v>9</v>
      </c>
      <c r="F2598" s="13">
        <v>45</v>
      </c>
      <c r="G2598" s="12" t="s">
        <v>10</v>
      </c>
    </row>
    <row r="2599" spans="3:7" ht="15" thickBot="1" x14ac:dyDescent="0.35">
      <c r="C2599" s="10">
        <v>43110</v>
      </c>
      <c r="D2599" s="11">
        <v>0.31869212962962962</v>
      </c>
      <c r="E2599" s="12" t="s">
        <v>9</v>
      </c>
      <c r="F2599" s="13">
        <v>40</v>
      </c>
      <c r="G2599" s="12" t="s">
        <v>10</v>
      </c>
    </row>
    <row r="2600" spans="3:7" ht="15" thickBot="1" x14ac:dyDescent="0.35">
      <c r="C2600" s="10">
        <v>43110</v>
      </c>
      <c r="D2600" s="11">
        <v>0.3194791666666667</v>
      </c>
      <c r="E2600" s="12" t="s">
        <v>9</v>
      </c>
      <c r="F2600" s="13">
        <v>49</v>
      </c>
      <c r="G2600" s="12" t="s">
        <v>10</v>
      </c>
    </row>
    <row r="2601" spans="3:7" ht="15" thickBot="1" x14ac:dyDescent="0.35">
      <c r="C2601" s="10">
        <v>43110</v>
      </c>
      <c r="D2601" s="11">
        <v>0.32068287037037035</v>
      </c>
      <c r="E2601" s="12" t="s">
        <v>9</v>
      </c>
      <c r="F2601" s="13">
        <v>51</v>
      </c>
      <c r="G2601" s="12" t="s">
        <v>21</v>
      </c>
    </row>
    <row r="2602" spans="3:7" ht="15" thickBot="1" x14ac:dyDescent="0.35">
      <c r="C2602" s="10">
        <v>43110</v>
      </c>
      <c r="D2602" s="11">
        <v>0.32074074074074072</v>
      </c>
      <c r="E2602" s="12" t="s">
        <v>9</v>
      </c>
      <c r="F2602" s="13">
        <v>16</v>
      </c>
      <c r="G2602" s="12" t="s">
        <v>21</v>
      </c>
    </row>
    <row r="2603" spans="3:7" ht="15" thickBot="1" x14ac:dyDescent="0.35">
      <c r="C2603" s="10">
        <v>43110</v>
      </c>
      <c r="D2603" s="11">
        <v>0.32092592592592589</v>
      </c>
      <c r="E2603" s="12" t="s">
        <v>9</v>
      </c>
      <c r="F2603" s="13">
        <v>15</v>
      </c>
      <c r="G2603" s="12" t="s">
        <v>10</v>
      </c>
    </row>
    <row r="2604" spans="3:7" ht="15" thickBot="1" x14ac:dyDescent="0.35">
      <c r="C2604" s="10">
        <v>43110</v>
      </c>
      <c r="D2604" s="11">
        <v>0.32093749999999999</v>
      </c>
      <c r="E2604" s="12" t="s">
        <v>9</v>
      </c>
      <c r="F2604" s="13">
        <v>17</v>
      </c>
      <c r="G2604" s="12" t="s">
        <v>10</v>
      </c>
    </row>
    <row r="2605" spans="3:7" ht="15" thickBot="1" x14ac:dyDescent="0.35">
      <c r="C2605" s="10">
        <v>43110</v>
      </c>
      <c r="D2605" s="11">
        <v>0.32094907407407408</v>
      </c>
      <c r="E2605" s="12" t="s">
        <v>9</v>
      </c>
      <c r="F2605" s="13">
        <v>26</v>
      </c>
      <c r="G2605" s="12" t="s">
        <v>10</v>
      </c>
    </row>
    <row r="2606" spans="3:7" ht="15" thickBot="1" x14ac:dyDescent="0.35">
      <c r="C2606" s="10">
        <v>43110</v>
      </c>
      <c r="D2606" s="11">
        <v>0.32096064814814812</v>
      </c>
      <c r="E2606" s="12" t="s">
        <v>9</v>
      </c>
      <c r="F2606" s="13">
        <v>26</v>
      </c>
      <c r="G2606" s="12" t="s">
        <v>10</v>
      </c>
    </row>
    <row r="2607" spans="3:7" ht="15" thickBot="1" x14ac:dyDescent="0.35">
      <c r="C2607" s="10">
        <v>43110</v>
      </c>
      <c r="D2607" s="11">
        <v>0.32097222222222221</v>
      </c>
      <c r="E2607" s="12" t="s">
        <v>9</v>
      </c>
      <c r="F2607" s="13">
        <v>24</v>
      </c>
      <c r="G2607" s="12" t="s">
        <v>10</v>
      </c>
    </row>
    <row r="2608" spans="3:7" ht="15" thickBot="1" x14ac:dyDescent="0.35">
      <c r="C2608" s="10">
        <v>43110</v>
      </c>
      <c r="D2608" s="11">
        <v>0.32153935185185184</v>
      </c>
      <c r="E2608" s="12" t="s">
        <v>9</v>
      </c>
      <c r="F2608" s="13">
        <v>35</v>
      </c>
      <c r="G2608" s="12" t="s">
        <v>10</v>
      </c>
    </row>
    <row r="2609" spans="3:7" ht="15" thickBot="1" x14ac:dyDescent="0.35">
      <c r="C2609" s="10">
        <v>43110</v>
      </c>
      <c r="D2609" s="11">
        <v>0.32214120370370369</v>
      </c>
      <c r="E2609" s="12" t="s">
        <v>9</v>
      </c>
      <c r="F2609" s="13">
        <v>24</v>
      </c>
      <c r="G2609" s="12" t="s">
        <v>10</v>
      </c>
    </row>
    <row r="2610" spans="3:7" ht="15" thickBot="1" x14ac:dyDescent="0.35">
      <c r="C2610" s="10">
        <v>43110</v>
      </c>
      <c r="D2610" s="11">
        <v>0.32479166666666665</v>
      </c>
      <c r="E2610" s="12" t="s">
        <v>9</v>
      </c>
      <c r="F2610" s="13">
        <v>47</v>
      </c>
      <c r="G2610" s="12" t="s">
        <v>10</v>
      </c>
    </row>
    <row r="2611" spans="3:7" ht="15" thickBot="1" x14ac:dyDescent="0.35">
      <c r="C2611" s="10">
        <v>43110</v>
      </c>
      <c r="D2611" s="11">
        <v>0.3255439814814815</v>
      </c>
      <c r="E2611" s="12" t="s">
        <v>9</v>
      </c>
      <c r="F2611" s="13">
        <v>37</v>
      </c>
      <c r="G2611" s="12" t="s">
        <v>10</v>
      </c>
    </row>
    <row r="2612" spans="3:7" ht="15" thickBot="1" x14ac:dyDescent="0.35">
      <c r="C2612" s="10">
        <v>43110</v>
      </c>
      <c r="D2612" s="11">
        <v>0.32569444444444445</v>
      </c>
      <c r="E2612" s="12" t="s">
        <v>9</v>
      </c>
      <c r="F2612" s="13">
        <v>48</v>
      </c>
      <c r="G2612" s="12" t="s">
        <v>21</v>
      </c>
    </row>
    <row r="2613" spans="3:7" ht="15" thickBot="1" x14ac:dyDescent="0.35">
      <c r="C2613" s="10">
        <v>43110</v>
      </c>
      <c r="D2613" s="11">
        <v>0.3258564814814815</v>
      </c>
      <c r="E2613" s="12" t="s">
        <v>9</v>
      </c>
      <c r="F2613" s="13">
        <v>32</v>
      </c>
      <c r="G2613" s="12" t="s">
        <v>10</v>
      </c>
    </row>
    <row r="2614" spans="3:7" ht="15" thickBot="1" x14ac:dyDescent="0.35">
      <c r="C2614" s="10">
        <v>43110</v>
      </c>
      <c r="D2614" s="11">
        <v>0.32594907407407409</v>
      </c>
      <c r="E2614" s="12" t="s">
        <v>9</v>
      </c>
      <c r="F2614" s="13">
        <v>33</v>
      </c>
      <c r="G2614" s="12" t="s">
        <v>10</v>
      </c>
    </row>
    <row r="2615" spans="3:7" ht="15" thickBot="1" x14ac:dyDescent="0.35">
      <c r="C2615" s="10">
        <v>43110</v>
      </c>
      <c r="D2615" s="11">
        <v>0.32596064814814812</v>
      </c>
      <c r="E2615" s="12" t="s">
        <v>9</v>
      </c>
      <c r="F2615" s="13">
        <v>39</v>
      </c>
      <c r="G2615" s="12" t="s">
        <v>10</v>
      </c>
    </row>
    <row r="2616" spans="3:7" ht="15" thickBot="1" x14ac:dyDescent="0.35">
      <c r="C2616" s="10">
        <v>43110</v>
      </c>
      <c r="D2616" s="11">
        <v>0.32649305555555558</v>
      </c>
      <c r="E2616" s="12" t="s">
        <v>9</v>
      </c>
      <c r="F2616" s="13">
        <v>23</v>
      </c>
      <c r="G2616" s="12" t="s">
        <v>21</v>
      </c>
    </row>
    <row r="2617" spans="3:7" ht="15" thickBot="1" x14ac:dyDescent="0.35">
      <c r="C2617" s="10">
        <v>43110</v>
      </c>
      <c r="D2617" s="11">
        <v>0.32709490740740738</v>
      </c>
      <c r="E2617" s="12" t="s">
        <v>9</v>
      </c>
      <c r="F2617" s="13">
        <v>31</v>
      </c>
      <c r="G2617" s="12" t="s">
        <v>21</v>
      </c>
    </row>
    <row r="2618" spans="3:7" ht="15" thickBot="1" x14ac:dyDescent="0.35">
      <c r="C2618" s="10">
        <v>43110</v>
      </c>
      <c r="D2618" s="11">
        <v>0.32748842592592592</v>
      </c>
      <c r="E2618" s="12" t="s">
        <v>9</v>
      </c>
      <c r="F2618" s="13">
        <v>42</v>
      </c>
      <c r="G2618" s="12" t="s">
        <v>10</v>
      </c>
    </row>
    <row r="2619" spans="3:7" ht="15" thickBot="1" x14ac:dyDescent="0.35">
      <c r="C2619" s="10">
        <v>43110</v>
      </c>
      <c r="D2619" s="11">
        <v>0.3278935185185185</v>
      </c>
      <c r="E2619" s="12" t="s">
        <v>9</v>
      </c>
      <c r="F2619" s="13">
        <v>38</v>
      </c>
      <c r="G2619" s="12" t="s">
        <v>10</v>
      </c>
    </row>
    <row r="2620" spans="3:7" ht="15" thickBot="1" x14ac:dyDescent="0.35">
      <c r="C2620" s="10">
        <v>43110</v>
      </c>
      <c r="D2620" s="11">
        <v>0.32802083333333337</v>
      </c>
      <c r="E2620" s="12" t="s">
        <v>9</v>
      </c>
      <c r="F2620" s="13">
        <v>48</v>
      </c>
      <c r="G2620" s="12" t="s">
        <v>10</v>
      </c>
    </row>
    <row r="2621" spans="3:7" ht="15" thickBot="1" x14ac:dyDescent="0.35">
      <c r="C2621" s="10">
        <v>43110</v>
      </c>
      <c r="D2621" s="11">
        <v>0.32828703703703704</v>
      </c>
      <c r="E2621" s="12" t="s">
        <v>9</v>
      </c>
      <c r="F2621" s="13">
        <v>43</v>
      </c>
      <c r="G2621" s="12" t="s">
        <v>10</v>
      </c>
    </row>
    <row r="2622" spans="3:7" ht="15" thickBot="1" x14ac:dyDescent="0.35">
      <c r="C2622" s="10">
        <v>43110</v>
      </c>
      <c r="D2622" s="11">
        <v>0.32939814814814816</v>
      </c>
      <c r="E2622" s="12" t="s">
        <v>9</v>
      </c>
      <c r="F2622" s="13">
        <v>40</v>
      </c>
      <c r="G2622" s="12" t="s">
        <v>10</v>
      </c>
    </row>
    <row r="2623" spans="3:7" ht="15" thickBot="1" x14ac:dyDescent="0.35">
      <c r="C2623" s="10">
        <v>43110</v>
      </c>
      <c r="D2623" s="11">
        <v>0.33021990740740742</v>
      </c>
      <c r="E2623" s="12" t="s">
        <v>9</v>
      </c>
      <c r="F2623" s="13">
        <v>39</v>
      </c>
      <c r="G2623" s="12" t="s">
        <v>10</v>
      </c>
    </row>
    <row r="2624" spans="3:7" ht="15" thickBot="1" x14ac:dyDescent="0.35">
      <c r="C2624" s="10">
        <v>43110</v>
      </c>
      <c r="D2624" s="11">
        <v>0.3304050925925926</v>
      </c>
      <c r="E2624" s="12" t="s">
        <v>9</v>
      </c>
      <c r="F2624" s="13">
        <v>51</v>
      </c>
      <c r="G2624" s="12" t="s">
        <v>10</v>
      </c>
    </row>
    <row r="2625" spans="3:7" ht="15" thickBot="1" x14ac:dyDescent="0.35">
      <c r="C2625" s="10">
        <v>43110</v>
      </c>
      <c r="D2625" s="11">
        <v>0.333125</v>
      </c>
      <c r="E2625" s="12" t="s">
        <v>9</v>
      </c>
      <c r="F2625" s="13">
        <v>25</v>
      </c>
      <c r="G2625" s="12" t="s">
        <v>21</v>
      </c>
    </row>
    <row r="2626" spans="3:7" ht="15" thickBot="1" x14ac:dyDescent="0.35">
      <c r="C2626" s="10">
        <v>43110</v>
      </c>
      <c r="D2626" s="11">
        <v>0.33527777777777779</v>
      </c>
      <c r="E2626" s="12" t="s">
        <v>9</v>
      </c>
      <c r="F2626" s="13">
        <v>22</v>
      </c>
      <c r="G2626" s="12" t="s">
        <v>21</v>
      </c>
    </row>
    <row r="2627" spans="3:7" ht="15" thickBot="1" x14ac:dyDescent="0.35">
      <c r="C2627" s="10">
        <v>43110</v>
      </c>
      <c r="D2627" s="11">
        <v>0.33586805555555554</v>
      </c>
      <c r="E2627" s="12" t="s">
        <v>9</v>
      </c>
      <c r="F2627" s="13">
        <v>56</v>
      </c>
      <c r="G2627" s="12" t="s">
        <v>10</v>
      </c>
    </row>
    <row r="2628" spans="3:7" ht="15" thickBot="1" x14ac:dyDescent="0.35">
      <c r="C2628" s="10">
        <v>43110</v>
      </c>
      <c r="D2628" s="11">
        <v>0.33601851851851849</v>
      </c>
      <c r="E2628" s="12" t="s">
        <v>9</v>
      </c>
      <c r="F2628" s="13">
        <v>33</v>
      </c>
      <c r="G2628" s="12" t="s">
        <v>21</v>
      </c>
    </row>
    <row r="2629" spans="3:7" ht="15" thickBot="1" x14ac:dyDescent="0.35">
      <c r="C2629" s="10">
        <v>43110</v>
      </c>
      <c r="D2629" s="11">
        <v>0.33618055555555554</v>
      </c>
      <c r="E2629" s="12" t="s">
        <v>9</v>
      </c>
      <c r="F2629" s="13">
        <v>36</v>
      </c>
      <c r="G2629" s="12" t="s">
        <v>10</v>
      </c>
    </row>
    <row r="2630" spans="3:7" ht="15" thickBot="1" x14ac:dyDescent="0.35">
      <c r="C2630" s="10">
        <v>43110</v>
      </c>
      <c r="D2630" s="11">
        <v>0.33672453703703703</v>
      </c>
      <c r="E2630" s="12" t="s">
        <v>9</v>
      </c>
      <c r="F2630" s="13">
        <v>45</v>
      </c>
      <c r="G2630" s="12" t="s">
        <v>10</v>
      </c>
    </row>
    <row r="2631" spans="3:7" ht="15" thickBot="1" x14ac:dyDescent="0.35">
      <c r="C2631" s="10">
        <v>43110</v>
      </c>
      <c r="D2631" s="11">
        <v>0.3386805555555556</v>
      </c>
      <c r="E2631" s="12" t="s">
        <v>9</v>
      </c>
      <c r="F2631" s="13">
        <v>49</v>
      </c>
      <c r="G2631" s="12" t="s">
        <v>10</v>
      </c>
    </row>
    <row r="2632" spans="3:7" ht="15" thickBot="1" x14ac:dyDescent="0.35">
      <c r="C2632" s="10">
        <v>43110</v>
      </c>
      <c r="D2632" s="11">
        <v>0.338900462962963</v>
      </c>
      <c r="E2632" s="12" t="s">
        <v>9</v>
      </c>
      <c r="F2632" s="13">
        <v>40</v>
      </c>
      <c r="G2632" s="12" t="s">
        <v>10</v>
      </c>
    </row>
    <row r="2633" spans="3:7" ht="15" thickBot="1" x14ac:dyDescent="0.35">
      <c r="C2633" s="10">
        <v>43110</v>
      </c>
      <c r="D2633" s="11">
        <v>0.34041666666666665</v>
      </c>
      <c r="E2633" s="12" t="s">
        <v>9</v>
      </c>
      <c r="F2633" s="13">
        <v>46</v>
      </c>
      <c r="G2633" s="12" t="s">
        <v>10</v>
      </c>
    </row>
    <row r="2634" spans="3:7" ht="15" thickBot="1" x14ac:dyDescent="0.35">
      <c r="C2634" s="10">
        <v>43110</v>
      </c>
      <c r="D2634" s="11">
        <v>0.34157407407407409</v>
      </c>
      <c r="E2634" s="12" t="s">
        <v>9</v>
      </c>
      <c r="F2634" s="13">
        <v>44</v>
      </c>
      <c r="G2634" s="12" t="s">
        <v>21</v>
      </c>
    </row>
    <row r="2635" spans="3:7" ht="15" thickBot="1" x14ac:dyDescent="0.35">
      <c r="C2635" s="10">
        <v>43110</v>
      </c>
      <c r="D2635" s="11">
        <v>0.34179398148148149</v>
      </c>
      <c r="E2635" s="12" t="s">
        <v>9</v>
      </c>
      <c r="F2635" s="13">
        <v>32</v>
      </c>
      <c r="G2635" s="12" t="s">
        <v>10</v>
      </c>
    </row>
    <row r="2636" spans="3:7" ht="15" thickBot="1" x14ac:dyDescent="0.35">
      <c r="C2636" s="10">
        <v>43110</v>
      </c>
      <c r="D2636" s="11">
        <v>0.34188657407407402</v>
      </c>
      <c r="E2636" s="12" t="s">
        <v>9</v>
      </c>
      <c r="F2636" s="13">
        <v>29</v>
      </c>
      <c r="G2636" s="12" t="s">
        <v>10</v>
      </c>
    </row>
    <row r="2637" spans="3:7" ht="15" thickBot="1" x14ac:dyDescent="0.35">
      <c r="C2637" s="10">
        <v>43110</v>
      </c>
      <c r="D2637" s="11">
        <v>0.34206018518518522</v>
      </c>
      <c r="E2637" s="12" t="s">
        <v>9</v>
      </c>
      <c r="F2637" s="13">
        <v>32</v>
      </c>
      <c r="G2637" s="12" t="s">
        <v>21</v>
      </c>
    </row>
    <row r="2638" spans="3:7" ht="15" thickBot="1" x14ac:dyDescent="0.35">
      <c r="C2638" s="10">
        <v>43110</v>
      </c>
      <c r="D2638" s="11">
        <v>0.34221064814814817</v>
      </c>
      <c r="E2638" s="12" t="s">
        <v>9</v>
      </c>
      <c r="F2638" s="13">
        <v>33</v>
      </c>
      <c r="G2638" s="12" t="s">
        <v>10</v>
      </c>
    </row>
    <row r="2639" spans="3:7" ht="15" thickBot="1" x14ac:dyDescent="0.35">
      <c r="C2639" s="10">
        <v>43110</v>
      </c>
      <c r="D2639" s="11">
        <v>0.34229166666666666</v>
      </c>
      <c r="E2639" s="12" t="s">
        <v>9</v>
      </c>
      <c r="F2639" s="13">
        <v>42</v>
      </c>
      <c r="G2639" s="12" t="s">
        <v>10</v>
      </c>
    </row>
    <row r="2640" spans="3:7" ht="15" thickBot="1" x14ac:dyDescent="0.35">
      <c r="C2640" s="10">
        <v>43110</v>
      </c>
      <c r="D2640" s="11">
        <v>0.34265046296296298</v>
      </c>
      <c r="E2640" s="12" t="s">
        <v>9</v>
      </c>
      <c r="F2640" s="13">
        <v>33</v>
      </c>
      <c r="G2640" s="12" t="s">
        <v>21</v>
      </c>
    </row>
    <row r="2641" spans="3:7" ht="15" thickBot="1" x14ac:dyDescent="0.35">
      <c r="C2641" s="10">
        <v>43110</v>
      </c>
      <c r="D2641" s="11">
        <v>0.34282407407407406</v>
      </c>
      <c r="E2641" s="12" t="s">
        <v>9</v>
      </c>
      <c r="F2641" s="13">
        <v>21</v>
      </c>
      <c r="G2641" s="12" t="s">
        <v>21</v>
      </c>
    </row>
    <row r="2642" spans="3:7" ht="15" thickBot="1" x14ac:dyDescent="0.35">
      <c r="C2642" s="10">
        <v>43110</v>
      </c>
      <c r="D2642" s="11">
        <v>0.3449652777777778</v>
      </c>
      <c r="E2642" s="12" t="s">
        <v>9</v>
      </c>
      <c r="F2642" s="13">
        <v>28</v>
      </c>
      <c r="G2642" s="12" t="s">
        <v>21</v>
      </c>
    </row>
    <row r="2643" spans="3:7" ht="15" thickBot="1" x14ac:dyDescent="0.35">
      <c r="C2643" s="10">
        <v>43110</v>
      </c>
      <c r="D2643" s="11">
        <v>0.34503472222222226</v>
      </c>
      <c r="E2643" s="12" t="s">
        <v>9</v>
      </c>
      <c r="F2643" s="13">
        <v>41</v>
      </c>
      <c r="G2643" s="12" t="s">
        <v>10</v>
      </c>
    </row>
    <row r="2644" spans="3:7" ht="15" thickBot="1" x14ac:dyDescent="0.35">
      <c r="C2644" s="10">
        <v>43110</v>
      </c>
      <c r="D2644" s="11">
        <v>0.3454861111111111</v>
      </c>
      <c r="E2644" s="12" t="s">
        <v>9</v>
      </c>
      <c r="F2644" s="13">
        <v>41</v>
      </c>
      <c r="G2644" s="12" t="s">
        <v>10</v>
      </c>
    </row>
    <row r="2645" spans="3:7" ht="15" thickBot="1" x14ac:dyDescent="0.35">
      <c r="C2645" s="10">
        <v>43110</v>
      </c>
      <c r="D2645" s="11">
        <v>0.34584490740740742</v>
      </c>
      <c r="E2645" s="12" t="s">
        <v>9</v>
      </c>
      <c r="F2645" s="13">
        <v>24</v>
      </c>
      <c r="G2645" s="12" t="s">
        <v>21</v>
      </c>
    </row>
    <row r="2646" spans="3:7" ht="15" thickBot="1" x14ac:dyDescent="0.35">
      <c r="C2646" s="10">
        <v>43110</v>
      </c>
      <c r="D2646" s="11">
        <v>0.3465509259259259</v>
      </c>
      <c r="E2646" s="12" t="s">
        <v>9</v>
      </c>
      <c r="F2646" s="13">
        <v>26</v>
      </c>
      <c r="G2646" s="12" t="s">
        <v>21</v>
      </c>
    </row>
    <row r="2647" spans="3:7" ht="15" thickBot="1" x14ac:dyDescent="0.35">
      <c r="C2647" s="10">
        <v>43110</v>
      </c>
      <c r="D2647" s="11">
        <v>0.34664351851851855</v>
      </c>
      <c r="E2647" s="12" t="s">
        <v>9</v>
      </c>
      <c r="F2647" s="13">
        <v>39</v>
      </c>
      <c r="G2647" s="12" t="s">
        <v>10</v>
      </c>
    </row>
    <row r="2648" spans="3:7" ht="15" thickBot="1" x14ac:dyDescent="0.35">
      <c r="C2648" s="10">
        <v>43110</v>
      </c>
      <c r="D2648" s="11">
        <v>0.34769675925925925</v>
      </c>
      <c r="E2648" s="12" t="s">
        <v>9</v>
      </c>
      <c r="F2648" s="13">
        <v>32</v>
      </c>
      <c r="G2648" s="12" t="s">
        <v>21</v>
      </c>
    </row>
    <row r="2649" spans="3:7" ht="15" thickBot="1" x14ac:dyDescent="0.35">
      <c r="C2649" s="10">
        <v>43110</v>
      </c>
      <c r="D2649" s="11">
        <v>0.34805555555555556</v>
      </c>
      <c r="E2649" s="12" t="s">
        <v>9</v>
      </c>
      <c r="F2649" s="13">
        <v>38</v>
      </c>
      <c r="G2649" s="12" t="s">
        <v>10</v>
      </c>
    </row>
    <row r="2650" spans="3:7" ht="15" thickBot="1" x14ac:dyDescent="0.35">
      <c r="C2650" s="10">
        <v>43110</v>
      </c>
      <c r="D2650" s="11">
        <v>0.34996527777777775</v>
      </c>
      <c r="E2650" s="12" t="s">
        <v>9</v>
      </c>
      <c r="F2650" s="13">
        <v>27</v>
      </c>
      <c r="G2650" s="12" t="s">
        <v>21</v>
      </c>
    </row>
    <row r="2651" spans="3:7" ht="15" thickBot="1" x14ac:dyDescent="0.35">
      <c r="C2651" s="10">
        <v>43110</v>
      </c>
      <c r="D2651" s="11">
        <v>0.35013888888888883</v>
      </c>
      <c r="E2651" s="12" t="s">
        <v>9</v>
      </c>
      <c r="F2651" s="13">
        <v>28</v>
      </c>
      <c r="G2651" s="12" t="s">
        <v>21</v>
      </c>
    </row>
    <row r="2652" spans="3:7" ht="15" thickBot="1" x14ac:dyDescent="0.35">
      <c r="C2652" s="10">
        <v>43110</v>
      </c>
      <c r="D2652" s="11">
        <v>0.35138888888888892</v>
      </c>
      <c r="E2652" s="12" t="s">
        <v>9</v>
      </c>
      <c r="F2652" s="13">
        <v>37</v>
      </c>
      <c r="G2652" s="12" t="s">
        <v>10</v>
      </c>
    </row>
    <row r="2653" spans="3:7" ht="15" thickBot="1" x14ac:dyDescent="0.35">
      <c r="C2653" s="10">
        <v>43110</v>
      </c>
      <c r="D2653" s="11">
        <v>0.35168981481481482</v>
      </c>
      <c r="E2653" s="12" t="s">
        <v>9</v>
      </c>
      <c r="F2653" s="13">
        <v>30</v>
      </c>
      <c r="G2653" s="12" t="s">
        <v>10</v>
      </c>
    </row>
    <row r="2654" spans="3:7" ht="15" thickBot="1" x14ac:dyDescent="0.35">
      <c r="C2654" s="10">
        <v>43110</v>
      </c>
      <c r="D2654" s="11">
        <v>0.35223379629629631</v>
      </c>
      <c r="E2654" s="12" t="s">
        <v>9</v>
      </c>
      <c r="F2654" s="13">
        <v>32</v>
      </c>
      <c r="G2654" s="12" t="s">
        <v>10</v>
      </c>
    </row>
    <row r="2655" spans="3:7" ht="15" thickBot="1" x14ac:dyDescent="0.35">
      <c r="C2655" s="10">
        <v>43110</v>
      </c>
      <c r="D2655" s="11">
        <v>0.35303240740740738</v>
      </c>
      <c r="E2655" s="12" t="s">
        <v>9</v>
      </c>
      <c r="F2655" s="13">
        <v>45</v>
      </c>
      <c r="G2655" s="12" t="s">
        <v>10</v>
      </c>
    </row>
    <row r="2656" spans="3:7" ht="15" thickBot="1" x14ac:dyDescent="0.35">
      <c r="C2656" s="10">
        <v>43110</v>
      </c>
      <c r="D2656" s="11">
        <v>0.35318287037037038</v>
      </c>
      <c r="E2656" s="12" t="s">
        <v>9</v>
      </c>
      <c r="F2656" s="13">
        <v>48</v>
      </c>
      <c r="G2656" s="12" t="s">
        <v>21</v>
      </c>
    </row>
    <row r="2657" spans="3:7" ht="15" thickBot="1" x14ac:dyDescent="0.35">
      <c r="C2657" s="10">
        <v>43110</v>
      </c>
      <c r="D2657" s="11">
        <v>0.35447916666666668</v>
      </c>
      <c r="E2657" s="12" t="s">
        <v>9</v>
      </c>
      <c r="F2657" s="13">
        <v>50</v>
      </c>
      <c r="G2657" s="12" t="s">
        <v>10</v>
      </c>
    </row>
    <row r="2658" spans="3:7" ht="15" thickBot="1" x14ac:dyDescent="0.35">
      <c r="C2658" s="10">
        <v>43110</v>
      </c>
      <c r="D2658" s="11">
        <v>0.35467592592592595</v>
      </c>
      <c r="E2658" s="12" t="s">
        <v>9</v>
      </c>
      <c r="F2658" s="13">
        <v>38</v>
      </c>
      <c r="G2658" s="12" t="s">
        <v>10</v>
      </c>
    </row>
    <row r="2659" spans="3:7" ht="15" thickBot="1" x14ac:dyDescent="0.35">
      <c r="C2659" s="10">
        <v>43110</v>
      </c>
      <c r="D2659" s="11">
        <v>0.35489583333333335</v>
      </c>
      <c r="E2659" s="12" t="s">
        <v>9</v>
      </c>
      <c r="F2659" s="13">
        <v>23</v>
      </c>
      <c r="G2659" s="12" t="s">
        <v>21</v>
      </c>
    </row>
    <row r="2660" spans="3:7" ht="15" thickBot="1" x14ac:dyDescent="0.35">
      <c r="C2660" s="10">
        <v>43110</v>
      </c>
      <c r="D2660" s="11">
        <v>0.35634259259259254</v>
      </c>
      <c r="E2660" s="12" t="s">
        <v>9</v>
      </c>
      <c r="F2660" s="13">
        <v>37</v>
      </c>
      <c r="G2660" s="12" t="s">
        <v>10</v>
      </c>
    </row>
    <row r="2661" spans="3:7" ht="15" thickBot="1" x14ac:dyDescent="0.35">
      <c r="C2661" s="10">
        <v>43110</v>
      </c>
      <c r="D2661" s="11">
        <v>0.35643518518518519</v>
      </c>
      <c r="E2661" s="12" t="s">
        <v>9</v>
      </c>
      <c r="F2661" s="13">
        <v>52</v>
      </c>
      <c r="G2661" s="12" t="s">
        <v>10</v>
      </c>
    </row>
    <row r="2662" spans="3:7" ht="15" thickBot="1" x14ac:dyDescent="0.35">
      <c r="C2662" s="10">
        <v>43110</v>
      </c>
      <c r="D2662" s="11">
        <v>0.35671296296296301</v>
      </c>
      <c r="E2662" s="12" t="s">
        <v>9</v>
      </c>
      <c r="F2662" s="13">
        <v>28</v>
      </c>
      <c r="G2662" s="12" t="s">
        <v>21</v>
      </c>
    </row>
    <row r="2663" spans="3:7" ht="15" thickBot="1" x14ac:dyDescent="0.35">
      <c r="C2663" s="10">
        <v>43110</v>
      </c>
      <c r="D2663" s="11">
        <v>0.35826388888888888</v>
      </c>
      <c r="E2663" s="12" t="s">
        <v>9</v>
      </c>
      <c r="F2663" s="13">
        <v>34</v>
      </c>
      <c r="G2663" s="12" t="s">
        <v>21</v>
      </c>
    </row>
    <row r="2664" spans="3:7" ht="15" thickBot="1" x14ac:dyDescent="0.35">
      <c r="C2664" s="10">
        <v>43110</v>
      </c>
      <c r="D2664" s="11">
        <v>0.35929398148148151</v>
      </c>
      <c r="E2664" s="12" t="s">
        <v>9</v>
      </c>
      <c r="F2664" s="13">
        <v>45</v>
      </c>
      <c r="G2664" s="12" t="s">
        <v>10</v>
      </c>
    </row>
    <row r="2665" spans="3:7" ht="15" thickBot="1" x14ac:dyDescent="0.35">
      <c r="C2665" s="10">
        <v>43110</v>
      </c>
      <c r="D2665" s="11">
        <v>0.35938657407407404</v>
      </c>
      <c r="E2665" s="12" t="s">
        <v>9</v>
      </c>
      <c r="F2665" s="13">
        <v>26</v>
      </c>
      <c r="G2665" s="12" t="s">
        <v>21</v>
      </c>
    </row>
    <row r="2666" spans="3:7" ht="15" thickBot="1" x14ac:dyDescent="0.35">
      <c r="C2666" s="10">
        <v>43110</v>
      </c>
      <c r="D2666" s="11">
        <v>0.3596759259259259</v>
      </c>
      <c r="E2666" s="12" t="s">
        <v>9</v>
      </c>
      <c r="F2666" s="13">
        <v>40</v>
      </c>
      <c r="G2666" s="12" t="s">
        <v>21</v>
      </c>
    </row>
    <row r="2667" spans="3:7" ht="15" thickBot="1" x14ac:dyDescent="0.35">
      <c r="C2667" s="10">
        <v>43110</v>
      </c>
      <c r="D2667" s="11">
        <v>0.36203703703703699</v>
      </c>
      <c r="E2667" s="12" t="s">
        <v>9</v>
      </c>
      <c r="F2667" s="13">
        <v>31</v>
      </c>
      <c r="G2667" s="12" t="s">
        <v>10</v>
      </c>
    </row>
    <row r="2668" spans="3:7" ht="15" thickBot="1" x14ac:dyDescent="0.35">
      <c r="C2668" s="10">
        <v>43110</v>
      </c>
      <c r="D2668" s="11">
        <v>0.36344907407407406</v>
      </c>
      <c r="E2668" s="12" t="s">
        <v>9</v>
      </c>
      <c r="F2668" s="13">
        <v>40</v>
      </c>
      <c r="G2668" s="12" t="s">
        <v>10</v>
      </c>
    </row>
    <row r="2669" spans="3:7" ht="15" thickBot="1" x14ac:dyDescent="0.35">
      <c r="C2669" s="10">
        <v>43110</v>
      </c>
      <c r="D2669" s="11">
        <v>0.36442129629629627</v>
      </c>
      <c r="E2669" s="12" t="s">
        <v>9</v>
      </c>
      <c r="F2669" s="13">
        <v>51</v>
      </c>
      <c r="G2669" s="12" t="s">
        <v>10</v>
      </c>
    </row>
    <row r="2670" spans="3:7" ht="15" thickBot="1" x14ac:dyDescent="0.35">
      <c r="C2670" s="10">
        <v>43110</v>
      </c>
      <c r="D2670" s="11">
        <v>0.36511574074074077</v>
      </c>
      <c r="E2670" s="12" t="s">
        <v>9</v>
      </c>
      <c r="F2670" s="13">
        <v>38</v>
      </c>
      <c r="G2670" s="12" t="s">
        <v>10</v>
      </c>
    </row>
    <row r="2671" spans="3:7" ht="15" thickBot="1" x14ac:dyDescent="0.35">
      <c r="C2671" s="10">
        <v>43110</v>
      </c>
      <c r="D2671" s="11">
        <v>0.36517361111111107</v>
      </c>
      <c r="E2671" s="12" t="s">
        <v>9</v>
      </c>
      <c r="F2671" s="13">
        <v>35</v>
      </c>
      <c r="G2671" s="12" t="s">
        <v>21</v>
      </c>
    </row>
    <row r="2672" spans="3:7" ht="15" thickBot="1" x14ac:dyDescent="0.35">
      <c r="C2672" s="10">
        <v>43110</v>
      </c>
      <c r="D2672" s="11">
        <v>0.37123842592592587</v>
      </c>
      <c r="E2672" s="12" t="s">
        <v>9</v>
      </c>
      <c r="F2672" s="13">
        <v>26</v>
      </c>
      <c r="G2672" s="12" t="s">
        <v>21</v>
      </c>
    </row>
    <row r="2673" spans="3:7" ht="15" thickBot="1" x14ac:dyDescent="0.35">
      <c r="C2673" s="10">
        <v>43110</v>
      </c>
      <c r="D2673" s="11">
        <v>0.375</v>
      </c>
      <c r="E2673" s="12" t="s">
        <v>9</v>
      </c>
      <c r="F2673" s="13">
        <v>25</v>
      </c>
      <c r="G2673" s="12" t="s">
        <v>21</v>
      </c>
    </row>
    <row r="2674" spans="3:7" ht="15" thickBot="1" x14ac:dyDescent="0.35">
      <c r="C2674" s="10">
        <v>43110</v>
      </c>
      <c r="D2674" s="11">
        <v>0.37504629629629632</v>
      </c>
      <c r="E2674" s="12" t="s">
        <v>9</v>
      </c>
      <c r="F2674" s="13">
        <v>50</v>
      </c>
      <c r="G2674" s="12" t="s">
        <v>10</v>
      </c>
    </row>
    <row r="2675" spans="3:7" ht="15" thickBot="1" x14ac:dyDescent="0.35">
      <c r="C2675" s="10">
        <v>43110</v>
      </c>
      <c r="D2675" s="11">
        <v>0.37743055555555555</v>
      </c>
      <c r="E2675" s="12" t="s">
        <v>9</v>
      </c>
      <c r="F2675" s="13">
        <v>50</v>
      </c>
      <c r="G2675" s="12" t="s">
        <v>21</v>
      </c>
    </row>
    <row r="2676" spans="3:7" ht="15" thickBot="1" x14ac:dyDescent="0.35">
      <c r="C2676" s="10">
        <v>43110</v>
      </c>
      <c r="D2676" s="11">
        <v>0.37745370370370374</v>
      </c>
      <c r="E2676" s="12" t="s">
        <v>9</v>
      </c>
      <c r="F2676" s="13">
        <v>22</v>
      </c>
      <c r="G2676" s="12" t="s">
        <v>21</v>
      </c>
    </row>
    <row r="2677" spans="3:7" ht="15" thickBot="1" x14ac:dyDescent="0.35">
      <c r="C2677" s="10">
        <v>43110</v>
      </c>
      <c r="D2677" s="11">
        <v>0.37833333333333335</v>
      </c>
      <c r="E2677" s="12" t="s">
        <v>9</v>
      </c>
      <c r="F2677" s="13">
        <v>26</v>
      </c>
      <c r="G2677" s="12" t="s">
        <v>21</v>
      </c>
    </row>
    <row r="2678" spans="3:7" ht="15" thickBot="1" x14ac:dyDescent="0.35">
      <c r="C2678" s="10">
        <v>43110</v>
      </c>
      <c r="D2678" s="11">
        <v>0.38065972222222227</v>
      </c>
      <c r="E2678" s="12" t="s">
        <v>9</v>
      </c>
      <c r="F2678" s="13">
        <v>23</v>
      </c>
      <c r="G2678" s="12" t="s">
        <v>10</v>
      </c>
    </row>
    <row r="2679" spans="3:7" ht="15" thickBot="1" x14ac:dyDescent="0.35">
      <c r="C2679" s="10">
        <v>43110</v>
      </c>
      <c r="D2679" s="11">
        <v>0.38710648148148147</v>
      </c>
      <c r="E2679" s="12" t="s">
        <v>9</v>
      </c>
      <c r="F2679" s="13">
        <v>24</v>
      </c>
      <c r="G2679" s="12" t="s">
        <v>21</v>
      </c>
    </row>
    <row r="2680" spans="3:7" ht="15" thickBot="1" x14ac:dyDescent="0.35">
      <c r="C2680" s="10">
        <v>43110</v>
      </c>
      <c r="D2680" s="11">
        <v>0.38710648148148147</v>
      </c>
      <c r="E2680" s="12" t="s">
        <v>9</v>
      </c>
      <c r="F2680" s="13">
        <v>21</v>
      </c>
      <c r="G2680" s="12" t="s">
        <v>21</v>
      </c>
    </row>
    <row r="2681" spans="3:7" ht="15" thickBot="1" x14ac:dyDescent="0.35">
      <c r="C2681" s="10">
        <v>43110</v>
      </c>
      <c r="D2681" s="11">
        <v>0.3871296296296296</v>
      </c>
      <c r="E2681" s="12" t="s">
        <v>9</v>
      </c>
      <c r="F2681" s="13">
        <v>20</v>
      </c>
      <c r="G2681" s="12" t="s">
        <v>21</v>
      </c>
    </row>
    <row r="2682" spans="3:7" ht="15" thickBot="1" x14ac:dyDescent="0.35">
      <c r="C2682" s="10">
        <v>43110</v>
      </c>
      <c r="D2682" s="11">
        <v>0.3871412037037037</v>
      </c>
      <c r="E2682" s="12" t="s">
        <v>9</v>
      </c>
      <c r="F2682" s="13">
        <v>16</v>
      </c>
      <c r="G2682" s="12" t="s">
        <v>21</v>
      </c>
    </row>
    <row r="2683" spans="3:7" ht="15" thickBot="1" x14ac:dyDescent="0.35">
      <c r="C2683" s="10">
        <v>43110</v>
      </c>
      <c r="D2683" s="11">
        <v>0.388125</v>
      </c>
      <c r="E2683" s="12" t="s">
        <v>9</v>
      </c>
      <c r="F2683" s="13">
        <v>41</v>
      </c>
      <c r="G2683" s="12" t="s">
        <v>10</v>
      </c>
    </row>
    <row r="2684" spans="3:7" ht="15" thickBot="1" x14ac:dyDescent="0.35">
      <c r="C2684" s="10">
        <v>43110</v>
      </c>
      <c r="D2684" s="11">
        <v>0.39025462962962965</v>
      </c>
      <c r="E2684" s="12" t="s">
        <v>9</v>
      </c>
      <c r="F2684" s="13">
        <v>38</v>
      </c>
      <c r="G2684" s="12" t="s">
        <v>10</v>
      </c>
    </row>
    <row r="2685" spans="3:7" ht="15" thickBot="1" x14ac:dyDescent="0.35">
      <c r="C2685" s="10">
        <v>43110</v>
      </c>
      <c r="D2685" s="11">
        <v>0.39400462962962962</v>
      </c>
      <c r="E2685" s="12" t="s">
        <v>9</v>
      </c>
      <c r="F2685" s="13">
        <v>35</v>
      </c>
      <c r="G2685" s="12" t="s">
        <v>21</v>
      </c>
    </row>
    <row r="2686" spans="3:7" ht="15" thickBot="1" x14ac:dyDescent="0.35">
      <c r="C2686" s="10">
        <v>43110</v>
      </c>
      <c r="D2686" s="11">
        <v>0.39530092592592592</v>
      </c>
      <c r="E2686" s="12" t="s">
        <v>9</v>
      </c>
      <c r="F2686" s="13">
        <v>56</v>
      </c>
      <c r="G2686" s="12" t="s">
        <v>10</v>
      </c>
    </row>
    <row r="2687" spans="3:7" ht="15" thickBot="1" x14ac:dyDescent="0.35">
      <c r="C2687" s="10">
        <v>43110</v>
      </c>
      <c r="D2687" s="11">
        <v>0.39724537037037039</v>
      </c>
      <c r="E2687" s="12" t="s">
        <v>9</v>
      </c>
      <c r="F2687" s="13">
        <v>46</v>
      </c>
      <c r="G2687" s="12" t="s">
        <v>10</v>
      </c>
    </row>
    <row r="2688" spans="3:7" ht="15" thickBot="1" x14ac:dyDescent="0.35">
      <c r="C2688" s="10">
        <v>43110</v>
      </c>
      <c r="D2688" s="11">
        <v>0.39758101851851851</v>
      </c>
      <c r="E2688" s="12" t="s">
        <v>9</v>
      </c>
      <c r="F2688" s="13">
        <v>43</v>
      </c>
      <c r="G2688" s="12" t="s">
        <v>10</v>
      </c>
    </row>
    <row r="2689" spans="3:7" ht="15" thickBot="1" x14ac:dyDescent="0.35">
      <c r="C2689" s="10">
        <v>43110</v>
      </c>
      <c r="D2689" s="11">
        <v>0.39765046296296297</v>
      </c>
      <c r="E2689" s="12" t="s">
        <v>9</v>
      </c>
      <c r="F2689" s="13">
        <v>32</v>
      </c>
      <c r="G2689" s="12" t="s">
        <v>21</v>
      </c>
    </row>
    <row r="2690" spans="3:7" ht="15" thickBot="1" x14ac:dyDescent="0.35">
      <c r="C2690" s="10">
        <v>43110</v>
      </c>
      <c r="D2690" s="11">
        <v>0.40089120370370374</v>
      </c>
      <c r="E2690" s="12" t="s">
        <v>9</v>
      </c>
      <c r="F2690" s="13">
        <v>37</v>
      </c>
      <c r="G2690" s="12" t="s">
        <v>21</v>
      </c>
    </row>
    <row r="2691" spans="3:7" ht="15" thickBot="1" x14ac:dyDescent="0.35">
      <c r="C2691" s="10">
        <v>43110</v>
      </c>
      <c r="D2691" s="11">
        <v>0.40299768518518514</v>
      </c>
      <c r="E2691" s="12" t="s">
        <v>9</v>
      </c>
      <c r="F2691" s="13">
        <v>26</v>
      </c>
      <c r="G2691" s="12" t="s">
        <v>21</v>
      </c>
    </row>
    <row r="2692" spans="3:7" ht="15" thickBot="1" x14ac:dyDescent="0.35">
      <c r="C2692" s="10">
        <v>43110</v>
      </c>
      <c r="D2692" s="11">
        <v>0.40496527777777774</v>
      </c>
      <c r="E2692" s="12" t="s">
        <v>9</v>
      </c>
      <c r="F2692" s="13">
        <v>29</v>
      </c>
      <c r="G2692" s="12" t="s">
        <v>10</v>
      </c>
    </row>
    <row r="2693" spans="3:7" ht="15" thickBot="1" x14ac:dyDescent="0.35">
      <c r="C2693" s="10">
        <v>43110</v>
      </c>
      <c r="D2693" s="11">
        <v>0.40517361111111111</v>
      </c>
      <c r="E2693" s="12" t="s">
        <v>9</v>
      </c>
      <c r="F2693" s="13">
        <v>26</v>
      </c>
      <c r="G2693" s="12" t="s">
        <v>10</v>
      </c>
    </row>
    <row r="2694" spans="3:7" ht="15" thickBot="1" x14ac:dyDescent="0.35">
      <c r="C2694" s="10">
        <v>43110</v>
      </c>
      <c r="D2694" s="11">
        <v>0.40959490740740739</v>
      </c>
      <c r="E2694" s="12" t="s">
        <v>9</v>
      </c>
      <c r="F2694" s="13">
        <v>32</v>
      </c>
      <c r="G2694" s="12" t="s">
        <v>10</v>
      </c>
    </row>
    <row r="2695" spans="3:7" ht="15" thickBot="1" x14ac:dyDescent="0.35">
      <c r="C2695" s="10">
        <v>43110</v>
      </c>
      <c r="D2695" s="11">
        <v>0.40978009259259257</v>
      </c>
      <c r="E2695" s="12" t="s">
        <v>9</v>
      </c>
      <c r="F2695" s="13">
        <v>34</v>
      </c>
      <c r="G2695" s="12" t="s">
        <v>10</v>
      </c>
    </row>
    <row r="2696" spans="3:7" ht="15" thickBot="1" x14ac:dyDescent="0.35">
      <c r="C2696" s="10">
        <v>43110</v>
      </c>
      <c r="D2696" s="11">
        <v>0.41320601851851851</v>
      </c>
      <c r="E2696" s="12" t="s">
        <v>9</v>
      </c>
      <c r="F2696" s="13">
        <v>40</v>
      </c>
      <c r="G2696" s="12" t="s">
        <v>10</v>
      </c>
    </row>
    <row r="2697" spans="3:7" ht="15" thickBot="1" x14ac:dyDescent="0.35">
      <c r="C2697" s="10">
        <v>43110</v>
      </c>
      <c r="D2697" s="11">
        <v>0.41541666666666671</v>
      </c>
      <c r="E2697" s="12" t="s">
        <v>9</v>
      </c>
      <c r="F2697" s="13">
        <v>23</v>
      </c>
      <c r="G2697" s="12" t="s">
        <v>21</v>
      </c>
    </row>
    <row r="2698" spans="3:7" ht="15" thickBot="1" x14ac:dyDescent="0.35">
      <c r="C2698" s="10">
        <v>43110</v>
      </c>
      <c r="D2698" s="11">
        <v>0.41574074074074074</v>
      </c>
      <c r="E2698" s="12" t="s">
        <v>9</v>
      </c>
      <c r="F2698" s="13">
        <v>24</v>
      </c>
      <c r="G2698" s="12" t="s">
        <v>21</v>
      </c>
    </row>
    <row r="2699" spans="3:7" ht="15" thickBot="1" x14ac:dyDescent="0.35">
      <c r="C2699" s="10">
        <v>43110</v>
      </c>
      <c r="D2699" s="11">
        <v>0.41710648148148149</v>
      </c>
      <c r="E2699" s="12" t="s">
        <v>9</v>
      </c>
      <c r="F2699" s="13">
        <v>37</v>
      </c>
      <c r="G2699" s="12" t="s">
        <v>10</v>
      </c>
    </row>
    <row r="2700" spans="3:7" ht="15" thickBot="1" x14ac:dyDescent="0.35">
      <c r="C2700" s="10">
        <v>43110</v>
      </c>
      <c r="D2700" s="11">
        <v>0.41923611111111114</v>
      </c>
      <c r="E2700" s="12" t="s">
        <v>9</v>
      </c>
      <c r="F2700" s="13">
        <v>34</v>
      </c>
      <c r="G2700" s="12" t="s">
        <v>10</v>
      </c>
    </row>
    <row r="2701" spans="3:7" ht="15" thickBot="1" x14ac:dyDescent="0.35">
      <c r="C2701" s="10">
        <v>43110</v>
      </c>
      <c r="D2701" s="11">
        <v>0.42041666666666666</v>
      </c>
      <c r="E2701" s="12" t="s">
        <v>9</v>
      </c>
      <c r="F2701" s="13">
        <v>26</v>
      </c>
      <c r="G2701" s="12" t="s">
        <v>21</v>
      </c>
    </row>
    <row r="2702" spans="3:7" ht="15" thickBot="1" x14ac:dyDescent="0.35">
      <c r="C2702" s="10">
        <v>43110</v>
      </c>
      <c r="D2702" s="11">
        <v>0.42798611111111112</v>
      </c>
      <c r="E2702" s="12" t="s">
        <v>9</v>
      </c>
      <c r="F2702" s="13">
        <v>32</v>
      </c>
      <c r="G2702" s="12" t="s">
        <v>21</v>
      </c>
    </row>
    <row r="2703" spans="3:7" ht="15" thickBot="1" x14ac:dyDescent="0.35">
      <c r="C2703" s="10">
        <v>43110</v>
      </c>
      <c r="D2703" s="11">
        <v>0.43004629629629632</v>
      </c>
      <c r="E2703" s="12" t="s">
        <v>9</v>
      </c>
      <c r="F2703" s="13">
        <v>50</v>
      </c>
      <c r="G2703" s="12" t="s">
        <v>21</v>
      </c>
    </row>
    <row r="2704" spans="3:7" ht="15" thickBot="1" x14ac:dyDescent="0.35">
      <c r="C2704" s="10">
        <v>43110</v>
      </c>
      <c r="D2704" s="11">
        <v>0.43027777777777776</v>
      </c>
      <c r="E2704" s="12" t="s">
        <v>9</v>
      </c>
      <c r="F2704" s="13">
        <v>24</v>
      </c>
      <c r="G2704" s="12" t="s">
        <v>21</v>
      </c>
    </row>
    <row r="2705" spans="3:7" ht="15" thickBot="1" x14ac:dyDescent="0.35">
      <c r="C2705" s="10">
        <v>43110</v>
      </c>
      <c r="D2705" s="11">
        <v>0.43144675925925924</v>
      </c>
      <c r="E2705" s="12" t="s">
        <v>9</v>
      </c>
      <c r="F2705" s="13">
        <v>43</v>
      </c>
      <c r="G2705" s="12" t="s">
        <v>10</v>
      </c>
    </row>
    <row r="2706" spans="3:7" ht="15" thickBot="1" x14ac:dyDescent="0.35">
      <c r="C2706" s="10">
        <v>43110</v>
      </c>
      <c r="D2706" s="11">
        <v>0.43309027777777781</v>
      </c>
      <c r="E2706" s="12" t="s">
        <v>9</v>
      </c>
      <c r="F2706" s="13">
        <v>16</v>
      </c>
      <c r="G2706" s="12" t="s">
        <v>10</v>
      </c>
    </row>
    <row r="2707" spans="3:7" ht="15" thickBot="1" x14ac:dyDescent="0.35">
      <c r="C2707" s="10">
        <v>43110</v>
      </c>
      <c r="D2707" s="11">
        <v>0.43486111111111114</v>
      </c>
      <c r="E2707" s="12" t="s">
        <v>9</v>
      </c>
      <c r="F2707" s="13">
        <v>50</v>
      </c>
      <c r="G2707" s="12" t="s">
        <v>10</v>
      </c>
    </row>
    <row r="2708" spans="3:7" ht="15" thickBot="1" x14ac:dyDescent="0.35">
      <c r="C2708" s="10">
        <v>43110</v>
      </c>
      <c r="D2708" s="11">
        <v>0.43525462962962963</v>
      </c>
      <c r="E2708" s="12" t="s">
        <v>9</v>
      </c>
      <c r="F2708" s="13">
        <v>36</v>
      </c>
      <c r="G2708" s="12" t="s">
        <v>10</v>
      </c>
    </row>
    <row r="2709" spans="3:7" ht="15" thickBot="1" x14ac:dyDescent="0.35">
      <c r="C2709" s="10">
        <v>43110</v>
      </c>
      <c r="D2709" s="11">
        <v>0.43535879629629631</v>
      </c>
      <c r="E2709" s="12" t="s">
        <v>9</v>
      </c>
      <c r="F2709" s="13">
        <v>25</v>
      </c>
      <c r="G2709" s="12" t="s">
        <v>21</v>
      </c>
    </row>
    <row r="2710" spans="3:7" ht="15" thickBot="1" x14ac:dyDescent="0.35">
      <c r="C2710" s="10">
        <v>43110</v>
      </c>
      <c r="D2710" s="11">
        <v>0.43739583333333337</v>
      </c>
      <c r="E2710" s="12" t="s">
        <v>9</v>
      </c>
      <c r="F2710" s="13">
        <v>38</v>
      </c>
      <c r="G2710" s="12" t="s">
        <v>10</v>
      </c>
    </row>
    <row r="2711" spans="3:7" ht="15" thickBot="1" x14ac:dyDescent="0.35">
      <c r="C2711" s="10">
        <v>43110</v>
      </c>
      <c r="D2711" s="11">
        <v>0.43908564814814816</v>
      </c>
      <c r="E2711" s="12" t="s">
        <v>9</v>
      </c>
      <c r="F2711" s="13">
        <v>37</v>
      </c>
      <c r="G2711" s="12" t="s">
        <v>10</v>
      </c>
    </row>
    <row r="2712" spans="3:7" ht="15" thickBot="1" x14ac:dyDescent="0.35">
      <c r="C2712" s="10">
        <v>43110</v>
      </c>
      <c r="D2712" s="11">
        <v>0.43925925925925924</v>
      </c>
      <c r="E2712" s="12" t="s">
        <v>9</v>
      </c>
      <c r="F2712" s="13">
        <v>31</v>
      </c>
      <c r="G2712" s="12" t="s">
        <v>10</v>
      </c>
    </row>
    <row r="2713" spans="3:7" ht="15" thickBot="1" x14ac:dyDescent="0.35">
      <c r="C2713" s="10">
        <v>43110</v>
      </c>
      <c r="D2713" s="11">
        <v>0.44302083333333336</v>
      </c>
      <c r="E2713" s="12" t="s">
        <v>9</v>
      </c>
      <c r="F2713" s="13">
        <v>47</v>
      </c>
      <c r="G2713" s="12" t="s">
        <v>10</v>
      </c>
    </row>
    <row r="2714" spans="3:7" ht="15" thickBot="1" x14ac:dyDescent="0.35">
      <c r="C2714" s="10">
        <v>43110</v>
      </c>
      <c r="D2714" s="11">
        <v>0.44560185185185186</v>
      </c>
      <c r="E2714" s="12" t="s">
        <v>9</v>
      </c>
      <c r="F2714" s="13">
        <v>42</v>
      </c>
      <c r="G2714" s="12" t="s">
        <v>10</v>
      </c>
    </row>
    <row r="2715" spans="3:7" ht="15" thickBot="1" x14ac:dyDescent="0.35">
      <c r="C2715" s="10">
        <v>43110</v>
      </c>
      <c r="D2715" s="11">
        <v>0.44586805555555559</v>
      </c>
      <c r="E2715" s="12" t="s">
        <v>9</v>
      </c>
      <c r="F2715" s="13">
        <v>24</v>
      </c>
      <c r="G2715" s="12" t="s">
        <v>21</v>
      </c>
    </row>
    <row r="2716" spans="3:7" ht="15" thickBot="1" x14ac:dyDescent="0.35">
      <c r="C2716" s="10">
        <v>43110</v>
      </c>
      <c r="D2716" s="11">
        <v>0.44700231481481478</v>
      </c>
      <c r="E2716" s="12" t="s">
        <v>9</v>
      </c>
      <c r="F2716" s="13">
        <v>47</v>
      </c>
      <c r="G2716" s="12" t="s">
        <v>21</v>
      </c>
    </row>
    <row r="2717" spans="3:7" ht="15" thickBot="1" x14ac:dyDescent="0.35">
      <c r="C2717" s="10">
        <v>43110</v>
      </c>
      <c r="D2717" s="11">
        <v>0.45266203703703706</v>
      </c>
      <c r="E2717" s="12" t="s">
        <v>9</v>
      </c>
      <c r="F2717" s="13">
        <v>31</v>
      </c>
      <c r="G2717" s="12" t="s">
        <v>21</v>
      </c>
    </row>
    <row r="2718" spans="3:7" ht="15" thickBot="1" x14ac:dyDescent="0.35">
      <c r="C2718" s="10">
        <v>43110</v>
      </c>
      <c r="D2718" s="11">
        <v>0.46023148148148146</v>
      </c>
      <c r="E2718" s="12" t="s">
        <v>9</v>
      </c>
      <c r="F2718" s="13">
        <v>43</v>
      </c>
      <c r="G2718" s="12" t="s">
        <v>10</v>
      </c>
    </row>
    <row r="2719" spans="3:7" ht="15" thickBot="1" x14ac:dyDescent="0.35">
      <c r="C2719" s="10">
        <v>43110</v>
      </c>
      <c r="D2719" s="11">
        <v>0.46030092592592592</v>
      </c>
      <c r="E2719" s="12" t="s">
        <v>9</v>
      </c>
      <c r="F2719" s="13">
        <v>31</v>
      </c>
      <c r="G2719" s="12" t="s">
        <v>10</v>
      </c>
    </row>
    <row r="2720" spans="3:7" ht="15" thickBot="1" x14ac:dyDescent="0.35">
      <c r="C2720" s="10">
        <v>43110</v>
      </c>
      <c r="D2720" s="11">
        <v>0.46232638888888888</v>
      </c>
      <c r="E2720" s="12" t="s">
        <v>9</v>
      </c>
      <c r="F2720" s="13">
        <v>25</v>
      </c>
      <c r="G2720" s="12" t="s">
        <v>10</v>
      </c>
    </row>
    <row r="2721" spans="3:7" ht="15" thickBot="1" x14ac:dyDescent="0.35">
      <c r="C2721" s="10">
        <v>43110</v>
      </c>
      <c r="D2721" s="11">
        <v>0.46258101851851857</v>
      </c>
      <c r="E2721" s="12" t="s">
        <v>9</v>
      </c>
      <c r="F2721" s="13">
        <v>40</v>
      </c>
      <c r="G2721" s="12" t="s">
        <v>10</v>
      </c>
    </row>
    <row r="2722" spans="3:7" ht="15" thickBot="1" x14ac:dyDescent="0.35">
      <c r="C2722" s="10">
        <v>43110</v>
      </c>
      <c r="D2722" s="11">
        <v>0.47012731481481485</v>
      </c>
      <c r="E2722" s="12" t="s">
        <v>9</v>
      </c>
      <c r="F2722" s="13">
        <v>26</v>
      </c>
      <c r="G2722" s="12" t="s">
        <v>21</v>
      </c>
    </row>
    <row r="2723" spans="3:7" ht="15" thickBot="1" x14ac:dyDescent="0.35">
      <c r="C2723" s="10">
        <v>43110</v>
      </c>
      <c r="D2723" s="11">
        <v>0.47099537037037037</v>
      </c>
      <c r="E2723" s="12" t="s">
        <v>9</v>
      </c>
      <c r="F2723" s="13">
        <v>45</v>
      </c>
      <c r="G2723" s="12" t="s">
        <v>10</v>
      </c>
    </row>
    <row r="2724" spans="3:7" ht="15" thickBot="1" x14ac:dyDescent="0.35">
      <c r="C2724" s="10">
        <v>43110</v>
      </c>
      <c r="D2724" s="11">
        <v>0.47189814814814812</v>
      </c>
      <c r="E2724" s="12" t="s">
        <v>9</v>
      </c>
      <c r="F2724" s="13">
        <v>37</v>
      </c>
      <c r="G2724" s="12" t="s">
        <v>10</v>
      </c>
    </row>
    <row r="2725" spans="3:7" ht="15" thickBot="1" x14ac:dyDescent="0.35">
      <c r="C2725" s="10">
        <v>43110</v>
      </c>
      <c r="D2725" s="11">
        <v>0.47427083333333336</v>
      </c>
      <c r="E2725" s="12" t="s">
        <v>9</v>
      </c>
      <c r="F2725" s="13">
        <v>37</v>
      </c>
      <c r="G2725" s="12" t="s">
        <v>21</v>
      </c>
    </row>
    <row r="2726" spans="3:7" ht="15" thickBot="1" x14ac:dyDescent="0.35">
      <c r="C2726" s="10">
        <v>43110</v>
      </c>
      <c r="D2726" s="11">
        <v>0.47444444444444445</v>
      </c>
      <c r="E2726" s="12" t="s">
        <v>9</v>
      </c>
      <c r="F2726" s="13">
        <v>49</v>
      </c>
      <c r="G2726" s="12" t="s">
        <v>10</v>
      </c>
    </row>
    <row r="2727" spans="3:7" ht="15" thickBot="1" x14ac:dyDescent="0.35">
      <c r="C2727" s="10">
        <v>43110</v>
      </c>
      <c r="D2727" s="11">
        <v>0.47476851851851848</v>
      </c>
      <c r="E2727" s="12" t="s">
        <v>9</v>
      </c>
      <c r="F2727" s="13">
        <v>24</v>
      </c>
      <c r="G2727" s="12" t="s">
        <v>21</v>
      </c>
    </row>
    <row r="2728" spans="3:7" ht="15" thickBot="1" x14ac:dyDescent="0.35">
      <c r="C2728" s="10">
        <v>43110</v>
      </c>
      <c r="D2728" s="11">
        <v>0.47520833333333329</v>
      </c>
      <c r="E2728" s="12" t="s">
        <v>9</v>
      </c>
      <c r="F2728" s="13">
        <v>21</v>
      </c>
      <c r="G2728" s="12" t="s">
        <v>21</v>
      </c>
    </row>
    <row r="2729" spans="3:7" ht="15" thickBot="1" x14ac:dyDescent="0.35">
      <c r="C2729" s="10">
        <v>43110</v>
      </c>
      <c r="D2729" s="11">
        <v>0.47523148148148148</v>
      </c>
      <c r="E2729" s="12" t="s">
        <v>9</v>
      </c>
      <c r="F2729" s="13">
        <v>27</v>
      </c>
      <c r="G2729" s="12" t="s">
        <v>21</v>
      </c>
    </row>
    <row r="2730" spans="3:7" ht="15" thickBot="1" x14ac:dyDescent="0.35">
      <c r="C2730" s="10">
        <v>43110</v>
      </c>
      <c r="D2730" s="11">
        <v>0.48047453703703707</v>
      </c>
      <c r="E2730" s="12" t="s">
        <v>9</v>
      </c>
      <c r="F2730" s="13">
        <v>27</v>
      </c>
      <c r="G2730" s="12" t="s">
        <v>21</v>
      </c>
    </row>
    <row r="2731" spans="3:7" ht="15" thickBot="1" x14ac:dyDescent="0.35">
      <c r="C2731" s="10">
        <v>43110</v>
      </c>
      <c r="D2731" s="11">
        <v>0.48048611111111111</v>
      </c>
      <c r="E2731" s="12" t="s">
        <v>9</v>
      </c>
      <c r="F2731" s="13">
        <v>28</v>
      </c>
      <c r="G2731" s="12" t="s">
        <v>21</v>
      </c>
    </row>
    <row r="2732" spans="3:7" ht="15" thickBot="1" x14ac:dyDescent="0.35">
      <c r="C2732" s="10">
        <v>43110</v>
      </c>
      <c r="D2732" s="11">
        <v>0.48247685185185185</v>
      </c>
      <c r="E2732" s="12" t="s">
        <v>9</v>
      </c>
      <c r="F2732" s="13">
        <v>21</v>
      </c>
      <c r="G2732" s="12" t="s">
        <v>10</v>
      </c>
    </row>
    <row r="2733" spans="3:7" ht="15" thickBot="1" x14ac:dyDescent="0.35">
      <c r="C2733" s="10">
        <v>43110</v>
      </c>
      <c r="D2733" s="11">
        <v>0.48526620370370371</v>
      </c>
      <c r="E2733" s="12" t="s">
        <v>9</v>
      </c>
      <c r="F2733" s="13">
        <v>38</v>
      </c>
      <c r="G2733" s="12" t="s">
        <v>10</v>
      </c>
    </row>
    <row r="2734" spans="3:7" ht="15" thickBot="1" x14ac:dyDescent="0.35">
      <c r="C2734" s="10">
        <v>43110</v>
      </c>
      <c r="D2734" s="11">
        <v>0.49753472222222223</v>
      </c>
      <c r="E2734" s="12" t="s">
        <v>9</v>
      </c>
      <c r="F2734" s="13">
        <v>32</v>
      </c>
      <c r="G2734" s="12" t="s">
        <v>21</v>
      </c>
    </row>
    <row r="2735" spans="3:7" ht="15" thickBot="1" x14ac:dyDescent="0.35">
      <c r="C2735" s="10">
        <v>43110</v>
      </c>
      <c r="D2735" s="11">
        <v>0.50804398148148155</v>
      </c>
      <c r="E2735" s="12" t="s">
        <v>9</v>
      </c>
      <c r="F2735" s="13">
        <v>24</v>
      </c>
      <c r="G2735" s="12" t="s">
        <v>21</v>
      </c>
    </row>
    <row r="2736" spans="3:7" ht="15" thickBot="1" x14ac:dyDescent="0.35">
      <c r="C2736" s="10">
        <v>43110</v>
      </c>
      <c r="D2736" s="11">
        <v>0.51393518518518522</v>
      </c>
      <c r="E2736" s="12" t="s">
        <v>9</v>
      </c>
      <c r="F2736" s="13">
        <v>25</v>
      </c>
      <c r="G2736" s="12" t="s">
        <v>21</v>
      </c>
    </row>
    <row r="2737" spans="3:7" ht="15" thickBot="1" x14ac:dyDescent="0.35">
      <c r="C2737" s="10">
        <v>43110</v>
      </c>
      <c r="D2737" s="11">
        <v>0.51414351851851847</v>
      </c>
      <c r="E2737" s="12" t="s">
        <v>9</v>
      </c>
      <c r="F2737" s="13">
        <v>24</v>
      </c>
      <c r="G2737" s="12" t="s">
        <v>21</v>
      </c>
    </row>
    <row r="2738" spans="3:7" ht="15" thickBot="1" x14ac:dyDescent="0.35">
      <c r="C2738" s="10">
        <v>43110</v>
      </c>
      <c r="D2738" s="11">
        <v>0.5143402777777778</v>
      </c>
      <c r="E2738" s="12" t="s">
        <v>9</v>
      </c>
      <c r="F2738" s="13">
        <v>25</v>
      </c>
      <c r="G2738" s="12" t="s">
        <v>21</v>
      </c>
    </row>
    <row r="2739" spans="3:7" ht="15" thickBot="1" x14ac:dyDescent="0.35">
      <c r="C2739" s="10">
        <v>43110</v>
      </c>
      <c r="D2739" s="11">
        <v>0.51648148148148143</v>
      </c>
      <c r="E2739" s="12" t="s">
        <v>9</v>
      </c>
      <c r="F2739" s="13">
        <v>46</v>
      </c>
      <c r="G2739" s="12" t="s">
        <v>10</v>
      </c>
    </row>
    <row r="2740" spans="3:7" ht="15" thickBot="1" x14ac:dyDescent="0.35">
      <c r="C2740" s="10">
        <v>43110</v>
      </c>
      <c r="D2740" s="11">
        <v>0.51907407407407413</v>
      </c>
      <c r="E2740" s="12" t="s">
        <v>9</v>
      </c>
      <c r="F2740" s="13">
        <v>27</v>
      </c>
      <c r="G2740" s="12" t="s">
        <v>21</v>
      </c>
    </row>
    <row r="2741" spans="3:7" ht="15" thickBot="1" x14ac:dyDescent="0.35">
      <c r="C2741" s="10">
        <v>43110</v>
      </c>
      <c r="D2741" s="11">
        <v>0.52503472222222225</v>
      </c>
      <c r="E2741" s="12" t="s">
        <v>9</v>
      </c>
      <c r="F2741" s="13">
        <v>27</v>
      </c>
      <c r="G2741" s="12" t="s">
        <v>21</v>
      </c>
    </row>
    <row r="2742" spans="3:7" ht="15" thickBot="1" x14ac:dyDescent="0.35">
      <c r="C2742" s="10">
        <v>43110</v>
      </c>
      <c r="D2742" s="11">
        <v>0.5256481481481482</v>
      </c>
      <c r="E2742" s="12" t="s">
        <v>9</v>
      </c>
      <c r="F2742" s="13">
        <v>23</v>
      </c>
      <c r="G2742" s="12" t="s">
        <v>21</v>
      </c>
    </row>
    <row r="2743" spans="3:7" ht="15" thickBot="1" x14ac:dyDescent="0.35">
      <c r="C2743" s="10">
        <v>43110</v>
      </c>
      <c r="D2743" s="11">
        <v>0.52916666666666667</v>
      </c>
      <c r="E2743" s="12" t="s">
        <v>9</v>
      </c>
      <c r="F2743" s="13">
        <v>31</v>
      </c>
      <c r="G2743" s="12" t="s">
        <v>21</v>
      </c>
    </row>
    <row r="2744" spans="3:7" ht="15" thickBot="1" x14ac:dyDescent="0.35">
      <c r="C2744" s="10">
        <v>43110</v>
      </c>
      <c r="D2744" s="11">
        <v>0.52931712962962962</v>
      </c>
      <c r="E2744" s="12" t="s">
        <v>9</v>
      </c>
      <c r="F2744" s="13">
        <v>17</v>
      </c>
      <c r="G2744" s="12" t="s">
        <v>21</v>
      </c>
    </row>
    <row r="2745" spans="3:7" ht="15" thickBot="1" x14ac:dyDescent="0.35">
      <c r="C2745" s="10">
        <v>43110</v>
      </c>
      <c r="D2745" s="11">
        <v>0.53062500000000001</v>
      </c>
      <c r="E2745" s="12" t="s">
        <v>9</v>
      </c>
      <c r="F2745" s="13">
        <v>39</v>
      </c>
      <c r="G2745" s="12" t="s">
        <v>10</v>
      </c>
    </row>
    <row r="2746" spans="3:7" ht="15" thickBot="1" x14ac:dyDescent="0.35">
      <c r="C2746" s="10">
        <v>43110</v>
      </c>
      <c r="D2746" s="11">
        <v>0.53084490740740742</v>
      </c>
      <c r="E2746" s="12" t="s">
        <v>9</v>
      </c>
      <c r="F2746" s="13">
        <v>36</v>
      </c>
      <c r="G2746" s="12" t="s">
        <v>10</v>
      </c>
    </row>
    <row r="2747" spans="3:7" ht="15" thickBot="1" x14ac:dyDescent="0.35">
      <c r="C2747" s="10">
        <v>43110</v>
      </c>
      <c r="D2747" s="11">
        <v>0.53166666666666662</v>
      </c>
      <c r="E2747" s="12" t="s">
        <v>9</v>
      </c>
      <c r="F2747" s="13">
        <v>29</v>
      </c>
      <c r="G2747" s="12" t="s">
        <v>10</v>
      </c>
    </row>
    <row r="2748" spans="3:7" ht="15" thickBot="1" x14ac:dyDescent="0.35">
      <c r="C2748" s="10">
        <v>43110</v>
      </c>
      <c r="D2748" s="11">
        <v>0.53549768518518526</v>
      </c>
      <c r="E2748" s="12" t="s">
        <v>9</v>
      </c>
      <c r="F2748" s="13">
        <v>24</v>
      </c>
      <c r="G2748" s="12" t="s">
        <v>21</v>
      </c>
    </row>
    <row r="2749" spans="3:7" ht="15" thickBot="1" x14ac:dyDescent="0.35">
      <c r="C2749" s="10">
        <v>43110</v>
      </c>
      <c r="D2749" s="11">
        <v>0.53990740740740739</v>
      </c>
      <c r="E2749" s="12" t="s">
        <v>9</v>
      </c>
      <c r="F2749" s="13">
        <v>19</v>
      </c>
      <c r="G2749" s="12" t="s">
        <v>10</v>
      </c>
    </row>
    <row r="2750" spans="3:7" ht="15" thickBot="1" x14ac:dyDescent="0.35">
      <c r="C2750" s="10">
        <v>43110</v>
      </c>
      <c r="D2750" s="11">
        <v>0.54</v>
      </c>
      <c r="E2750" s="12" t="s">
        <v>9</v>
      </c>
      <c r="F2750" s="13">
        <v>28</v>
      </c>
      <c r="G2750" s="12" t="s">
        <v>21</v>
      </c>
    </row>
    <row r="2751" spans="3:7" ht="15" thickBot="1" x14ac:dyDescent="0.35">
      <c r="C2751" s="10">
        <v>43110</v>
      </c>
      <c r="D2751" s="11">
        <v>0.54120370370370374</v>
      </c>
      <c r="E2751" s="12" t="s">
        <v>9</v>
      </c>
      <c r="F2751" s="13">
        <v>40</v>
      </c>
      <c r="G2751" s="12" t="s">
        <v>21</v>
      </c>
    </row>
    <row r="2752" spans="3:7" ht="15" thickBot="1" x14ac:dyDescent="0.35">
      <c r="C2752" s="10">
        <v>43110</v>
      </c>
      <c r="D2752" s="11">
        <v>0.54663194444444441</v>
      </c>
      <c r="E2752" s="12" t="s">
        <v>9</v>
      </c>
      <c r="F2752" s="13">
        <v>44</v>
      </c>
      <c r="G2752" s="12" t="s">
        <v>10</v>
      </c>
    </row>
    <row r="2753" spans="3:7" ht="15" thickBot="1" x14ac:dyDescent="0.35">
      <c r="C2753" s="10">
        <v>43110</v>
      </c>
      <c r="D2753" s="11">
        <v>0.54980324074074072</v>
      </c>
      <c r="E2753" s="12" t="s">
        <v>9</v>
      </c>
      <c r="F2753" s="13">
        <v>22</v>
      </c>
      <c r="G2753" s="12" t="s">
        <v>21</v>
      </c>
    </row>
    <row r="2754" spans="3:7" ht="15" thickBot="1" x14ac:dyDescent="0.35">
      <c r="C2754" s="10">
        <v>43110</v>
      </c>
      <c r="D2754" s="11">
        <v>0.55054398148148154</v>
      </c>
      <c r="E2754" s="12" t="s">
        <v>9</v>
      </c>
      <c r="F2754" s="13">
        <v>24</v>
      </c>
      <c r="G2754" s="12" t="s">
        <v>21</v>
      </c>
    </row>
    <row r="2755" spans="3:7" ht="15" thickBot="1" x14ac:dyDescent="0.35">
      <c r="C2755" s="10">
        <v>43110</v>
      </c>
      <c r="D2755" s="11">
        <v>0.55084490740740744</v>
      </c>
      <c r="E2755" s="12" t="s">
        <v>9</v>
      </c>
      <c r="F2755" s="13">
        <v>23</v>
      </c>
      <c r="G2755" s="12" t="s">
        <v>21</v>
      </c>
    </row>
    <row r="2756" spans="3:7" ht="15" thickBot="1" x14ac:dyDescent="0.35">
      <c r="C2756" s="10">
        <v>43110</v>
      </c>
      <c r="D2756" s="11">
        <v>0.55586805555555552</v>
      </c>
      <c r="E2756" s="12" t="s">
        <v>9</v>
      </c>
      <c r="F2756" s="13">
        <v>25</v>
      </c>
      <c r="G2756" s="12" t="s">
        <v>10</v>
      </c>
    </row>
    <row r="2757" spans="3:7" ht="15" thickBot="1" x14ac:dyDescent="0.35">
      <c r="C2757" s="10">
        <v>43110</v>
      </c>
      <c r="D2757" s="11">
        <v>0.55723379629629632</v>
      </c>
      <c r="E2757" s="12" t="s">
        <v>9</v>
      </c>
      <c r="F2757" s="13">
        <v>37</v>
      </c>
      <c r="G2757" s="12" t="s">
        <v>10</v>
      </c>
    </row>
    <row r="2758" spans="3:7" ht="15" thickBot="1" x14ac:dyDescent="0.35">
      <c r="C2758" s="10">
        <v>43110</v>
      </c>
      <c r="D2758" s="11">
        <v>0.56194444444444447</v>
      </c>
      <c r="E2758" s="12" t="s">
        <v>9</v>
      </c>
      <c r="F2758" s="13">
        <v>47</v>
      </c>
      <c r="G2758" s="12" t="s">
        <v>10</v>
      </c>
    </row>
    <row r="2759" spans="3:7" ht="15" thickBot="1" x14ac:dyDescent="0.35">
      <c r="C2759" s="10">
        <v>43110</v>
      </c>
      <c r="D2759" s="11">
        <v>0.56315972222222221</v>
      </c>
      <c r="E2759" s="12" t="s">
        <v>9</v>
      </c>
      <c r="F2759" s="13">
        <v>31</v>
      </c>
      <c r="G2759" s="12" t="s">
        <v>21</v>
      </c>
    </row>
    <row r="2760" spans="3:7" ht="15" thickBot="1" x14ac:dyDescent="0.35">
      <c r="C2760" s="10">
        <v>43110</v>
      </c>
      <c r="D2760" s="11">
        <v>0.56467592592592586</v>
      </c>
      <c r="E2760" s="12" t="s">
        <v>9</v>
      </c>
      <c r="F2760" s="13">
        <v>35</v>
      </c>
      <c r="G2760" s="12" t="s">
        <v>21</v>
      </c>
    </row>
    <row r="2761" spans="3:7" ht="15" thickBot="1" x14ac:dyDescent="0.35">
      <c r="C2761" s="10">
        <v>43110</v>
      </c>
      <c r="D2761" s="11">
        <v>0.56877314814814817</v>
      </c>
      <c r="E2761" s="12" t="s">
        <v>9</v>
      </c>
      <c r="F2761" s="13">
        <v>39</v>
      </c>
      <c r="G2761" s="12" t="s">
        <v>10</v>
      </c>
    </row>
    <row r="2762" spans="3:7" ht="15" thickBot="1" x14ac:dyDescent="0.35">
      <c r="C2762" s="10">
        <v>43110</v>
      </c>
      <c r="D2762" s="11">
        <v>0.56892361111111112</v>
      </c>
      <c r="E2762" s="12" t="s">
        <v>9</v>
      </c>
      <c r="F2762" s="13">
        <v>41</v>
      </c>
      <c r="G2762" s="12" t="s">
        <v>10</v>
      </c>
    </row>
    <row r="2763" spans="3:7" ht="15" thickBot="1" x14ac:dyDescent="0.35">
      <c r="C2763" s="10">
        <v>43110</v>
      </c>
      <c r="D2763" s="11">
        <v>0.57322916666666668</v>
      </c>
      <c r="E2763" s="12" t="s">
        <v>9</v>
      </c>
      <c r="F2763" s="13">
        <v>26</v>
      </c>
      <c r="G2763" s="12" t="s">
        <v>21</v>
      </c>
    </row>
    <row r="2764" spans="3:7" ht="15" thickBot="1" x14ac:dyDescent="0.35">
      <c r="C2764" s="10">
        <v>43110</v>
      </c>
      <c r="D2764" s="11">
        <v>0.57651620370370371</v>
      </c>
      <c r="E2764" s="12" t="s">
        <v>9</v>
      </c>
      <c r="F2764" s="13">
        <v>34</v>
      </c>
      <c r="G2764" s="12" t="s">
        <v>21</v>
      </c>
    </row>
    <row r="2765" spans="3:7" ht="15" thickBot="1" x14ac:dyDescent="0.35">
      <c r="C2765" s="10">
        <v>43110</v>
      </c>
      <c r="D2765" s="11">
        <v>0.57762731481481489</v>
      </c>
      <c r="E2765" s="12" t="s">
        <v>9</v>
      </c>
      <c r="F2765" s="13">
        <v>26</v>
      </c>
      <c r="G2765" s="12" t="s">
        <v>21</v>
      </c>
    </row>
    <row r="2766" spans="3:7" ht="15" thickBot="1" x14ac:dyDescent="0.35">
      <c r="C2766" s="10">
        <v>43110</v>
      </c>
      <c r="D2766" s="11">
        <v>0.58144675925925926</v>
      </c>
      <c r="E2766" s="12" t="s">
        <v>9</v>
      </c>
      <c r="F2766" s="13">
        <v>48</v>
      </c>
      <c r="G2766" s="12" t="s">
        <v>10</v>
      </c>
    </row>
    <row r="2767" spans="3:7" ht="15" thickBot="1" x14ac:dyDescent="0.35">
      <c r="C2767" s="10">
        <v>43110</v>
      </c>
      <c r="D2767" s="11">
        <v>0.58151620370370372</v>
      </c>
      <c r="E2767" s="12" t="s">
        <v>9</v>
      </c>
      <c r="F2767" s="13">
        <v>28</v>
      </c>
      <c r="G2767" s="12" t="s">
        <v>21</v>
      </c>
    </row>
    <row r="2768" spans="3:7" ht="15" thickBot="1" x14ac:dyDescent="0.35">
      <c r="C2768" s="10">
        <v>43110</v>
      </c>
      <c r="D2768" s="11">
        <v>0.58453703703703697</v>
      </c>
      <c r="E2768" s="12" t="s">
        <v>9</v>
      </c>
      <c r="F2768" s="13">
        <v>26</v>
      </c>
      <c r="G2768" s="12" t="s">
        <v>21</v>
      </c>
    </row>
    <row r="2769" spans="3:7" ht="15" thickBot="1" x14ac:dyDescent="0.35">
      <c r="C2769" s="10">
        <v>43110</v>
      </c>
      <c r="D2769" s="11">
        <v>0.58550925925925923</v>
      </c>
      <c r="E2769" s="12" t="s">
        <v>9</v>
      </c>
      <c r="F2769" s="13">
        <v>24</v>
      </c>
      <c r="G2769" s="12" t="s">
        <v>21</v>
      </c>
    </row>
    <row r="2770" spans="3:7" ht="15" thickBot="1" x14ac:dyDescent="0.35">
      <c r="C2770" s="10">
        <v>43110</v>
      </c>
      <c r="D2770" s="11">
        <v>0.58881944444444445</v>
      </c>
      <c r="E2770" s="12" t="s">
        <v>9</v>
      </c>
      <c r="F2770" s="13">
        <v>33</v>
      </c>
      <c r="G2770" s="12" t="s">
        <v>10</v>
      </c>
    </row>
    <row r="2771" spans="3:7" ht="15" thickBot="1" x14ac:dyDescent="0.35">
      <c r="C2771" s="10">
        <v>43110</v>
      </c>
      <c r="D2771" s="11">
        <v>0.58893518518518517</v>
      </c>
      <c r="E2771" s="12" t="s">
        <v>9</v>
      </c>
      <c r="F2771" s="13">
        <v>28</v>
      </c>
      <c r="G2771" s="12" t="s">
        <v>21</v>
      </c>
    </row>
    <row r="2772" spans="3:7" ht="15" thickBot="1" x14ac:dyDescent="0.35">
      <c r="C2772" s="10">
        <v>43110</v>
      </c>
      <c r="D2772" s="11">
        <v>0.59497685185185178</v>
      </c>
      <c r="E2772" s="12" t="s">
        <v>9</v>
      </c>
      <c r="F2772" s="13">
        <v>19</v>
      </c>
      <c r="G2772" s="12" t="s">
        <v>21</v>
      </c>
    </row>
    <row r="2773" spans="3:7" ht="15" thickBot="1" x14ac:dyDescent="0.35">
      <c r="C2773" s="10">
        <v>43110</v>
      </c>
      <c r="D2773" s="11">
        <v>0.59499999999999997</v>
      </c>
      <c r="E2773" s="12" t="s">
        <v>9</v>
      </c>
      <c r="F2773" s="13">
        <v>21</v>
      </c>
      <c r="G2773" s="12" t="s">
        <v>21</v>
      </c>
    </row>
    <row r="2774" spans="3:7" ht="15" thickBot="1" x14ac:dyDescent="0.35">
      <c r="C2774" s="10">
        <v>43110</v>
      </c>
      <c r="D2774" s="11">
        <v>0.59598379629629628</v>
      </c>
      <c r="E2774" s="12" t="s">
        <v>9</v>
      </c>
      <c r="F2774" s="13">
        <v>42</v>
      </c>
      <c r="G2774" s="12" t="s">
        <v>10</v>
      </c>
    </row>
    <row r="2775" spans="3:7" ht="15" thickBot="1" x14ac:dyDescent="0.35">
      <c r="C2775" s="10">
        <v>43110</v>
      </c>
      <c r="D2775" s="11">
        <v>0.5974652777777778</v>
      </c>
      <c r="E2775" s="12" t="s">
        <v>9</v>
      </c>
      <c r="F2775" s="13">
        <v>36</v>
      </c>
      <c r="G2775" s="12" t="s">
        <v>10</v>
      </c>
    </row>
    <row r="2776" spans="3:7" ht="15" thickBot="1" x14ac:dyDescent="0.35">
      <c r="C2776" s="10">
        <v>43110</v>
      </c>
      <c r="D2776" s="11">
        <v>0.59857638888888887</v>
      </c>
      <c r="E2776" s="12" t="s">
        <v>9</v>
      </c>
      <c r="F2776" s="13">
        <v>39</v>
      </c>
      <c r="G2776" s="12" t="s">
        <v>10</v>
      </c>
    </row>
    <row r="2777" spans="3:7" ht="15" thickBot="1" x14ac:dyDescent="0.35">
      <c r="C2777" s="10">
        <v>43110</v>
      </c>
      <c r="D2777" s="11">
        <v>0.59930555555555554</v>
      </c>
      <c r="E2777" s="12" t="s">
        <v>9</v>
      </c>
      <c r="F2777" s="13">
        <v>30</v>
      </c>
      <c r="G2777" s="12" t="s">
        <v>21</v>
      </c>
    </row>
    <row r="2778" spans="3:7" ht="15" thickBot="1" x14ac:dyDescent="0.35">
      <c r="C2778" s="10">
        <v>43110</v>
      </c>
      <c r="D2778" s="11">
        <v>0.59960648148148155</v>
      </c>
      <c r="E2778" s="12" t="s">
        <v>9</v>
      </c>
      <c r="F2778" s="13">
        <v>48</v>
      </c>
      <c r="G2778" s="12" t="s">
        <v>10</v>
      </c>
    </row>
    <row r="2779" spans="3:7" ht="15" thickBot="1" x14ac:dyDescent="0.35">
      <c r="C2779" s="10">
        <v>43110</v>
      </c>
      <c r="D2779" s="11">
        <v>0.60093750000000001</v>
      </c>
      <c r="E2779" s="12" t="s">
        <v>9</v>
      </c>
      <c r="F2779" s="13">
        <v>29</v>
      </c>
      <c r="G2779" s="12" t="s">
        <v>21</v>
      </c>
    </row>
    <row r="2780" spans="3:7" ht="15" thickBot="1" x14ac:dyDescent="0.35">
      <c r="C2780" s="10">
        <v>43110</v>
      </c>
      <c r="D2780" s="11">
        <v>0.60146990740740736</v>
      </c>
      <c r="E2780" s="12" t="s">
        <v>9</v>
      </c>
      <c r="F2780" s="13">
        <v>40</v>
      </c>
      <c r="G2780" s="12" t="s">
        <v>10</v>
      </c>
    </row>
    <row r="2781" spans="3:7" ht="15" thickBot="1" x14ac:dyDescent="0.35">
      <c r="C2781" s="10">
        <v>43110</v>
      </c>
      <c r="D2781" s="11">
        <v>0.60189814814814813</v>
      </c>
      <c r="E2781" s="12" t="s">
        <v>9</v>
      </c>
      <c r="F2781" s="13">
        <v>22</v>
      </c>
      <c r="G2781" s="12" t="s">
        <v>21</v>
      </c>
    </row>
    <row r="2782" spans="3:7" ht="15" thickBot="1" x14ac:dyDescent="0.35">
      <c r="C2782" s="10">
        <v>43110</v>
      </c>
      <c r="D2782" s="11">
        <v>0.60467592592592589</v>
      </c>
      <c r="E2782" s="12" t="s">
        <v>9</v>
      </c>
      <c r="F2782" s="13">
        <v>37</v>
      </c>
      <c r="G2782" s="12" t="s">
        <v>21</v>
      </c>
    </row>
    <row r="2783" spans="3:7" ht="15" thickBot="1" x14ac:dyDescent="0.35">
      <c r="C2783" s="10">
        <v>43110</v>
      </c>
      <c r="D2783" s="11">
        <v>0.60513888888888889</v>
      </c>
      <c r="E2783" s="12" t="s">
        <v>9</v>
      </c>
      <c r="F2783" s="13">
        <v>35</v>
      </c>
      <c r="G2783" s="12" t="s">
        <v>21</v>
      </c>
    </row>
    <row r="2784" spans="3:7" ht="15" thickBot="1" x14ac:dyDescent="0.35">
      <c r="C2784" s="10">
        <v>43110</v>
      </c>
      <c r="D2784" s="11">
        <v>0.60616898148148146</v>
      </c>
      <c r="E2784" s="12" t="s">
        <v>9</v>
      </c>
      <c r="F2784" s="13">
        <v>32</v>
      </c>
      <c r="G2784" s="12" t="s">
        <v>10</v>
      </c>
    </row>
    <row r="2785" spans="3:7" ht="15" thickBot="1" x14ac:dyDescent="0.35">
      <c r="C2785" s="10">
        <v>43110</v>
      </c>
      <c r="D2785" s="11">
        <v>0.60784722222222221</v>
      </c>
      <c r="E2785" s="12" t="s">
        <v>9</v>
      </c>
      <c r="F2785" s="13">
        <v>44</v>
      </c>
      <c r="G2785" s="12" t="s">
        <v>10</v>
      </c>
    </row>
    <row r="2786" spans="3:7" ht="15" thickBot="1" x14ac:dyDescent="0.35">
      <c r="C2786" s="10">
        <v>43110</v>
      </c>
      <c r="D2786" s="11">
        <v>0.60853009259259261</v>
      </c>
      <c r="E2786" s="12" t="s">
        <v>9</v>
      </c>
      <c r="F2786" s="13">
        <v>25</v>
      </c>
      <c r="G2786" s="12" t="s">
        <v>21</v>
      </c>
    </row>
    <row r="2787" spans="3:7" ht="15" thickBot="1" x14ac:dyDescent="0.35">
      <c r="C2787" s="10">
        <v>43110</v>
      </c>
      <c r="D2787" s="11">
        <v>0.6109606481481481</v>
      </c>
      <c r="E2787" s="12" t="s">
        <v>9</v>
      </c>
      <c r="F2787" s="13">
        <v>34</v>
      </c>
      <c r="G2787" s="12" t="s">
        <v>21</v>
      </c>
    </row>
    <row r="2788" spans="3:7" ht="15" thickBot="1" x14ac:dyDescent="0.35">
      <c r="C2788" s="10">
        <v>43110</v>
      </c>
      <c r="D2788" s="11">
        <v>0.61101851851851852</v>
      </c>
      <c r="E2788" s="12" t="s">
        <v>9</v>
      </c>
      <c r="F2788" s="13">
        <v>30</v>
      </c>
      <c r="G2788" s="12" t="s">
        <v>21</v>
      </c>
    </row>
    <row r="2789" spans="3:7" ht="15" thickBot="1" x14ac:dyDescent="0.35">
      <c r="C2789" s="10">
        <v>43110</v>
      </c>
      <c r="D2789" s="11">
        <v>0.61212962962962958</v>
      </c>
      <c r="E2789" s="12" t="s">
        <v>9</v>
      </c>
      <c r="F2789" s="13">
        <v>37</v>
      </c>
      <c r="G2789" s="12" t="s">
        <v>21</v>
      </c>
    </row>
    <row r="2790" spans="3:7" ht="15" thickBot="1" x14ac:dyDescent="0.35">
      <c r="C2790" s="10">
        <v>43110</v>
      </c>
      <c r="D2790" s="11">
        <v>0.61336805555555551</v>
      </c>
      <c r="E2790" s="12" t="s">
        <v>9</v>
      </c>
      <c r="F2790" s="13">
        <v>41</v>
      </c>
      <c r="G2790" s="12" t="s">
        <v>21</v>
      </c>
    </row>
    <row r="2791" spans="3:7" ht="15" thickBot="1" x14ac:dyDescent="0.35">
      <c r="C2791" s="10">
        <v>43110</v>
      </c>
      <c r="D2791" s="11">
        <v>0.61373842592592587</v>
      </c>
      <c r="E2791" s="12" t="s">
        <v>9</v>
      </c>
      <c r="F2791" s="13">
        <v>41</v>
      </c>
      <c r="G2791" s="12" t="s">
        <v>10</v>
      </c>
    </row>
    <row r="2792" spans="3:7" ht="15" thickBot="1" x14ac:dyDescent="0.35">
      <c r="C2792" s="10">
        <v>43110</v>
      </c>
      <c r="D2792" s="11">
        <v>0.61420138888888887</v>
      </c>
      <c r="E2792" s="12" t="s">
        <v>9</v>
      </c>
      <c r="F2792" s="13">
        <v>25</v>
      </c>
      <c r="G2792" s="12" t="s">
        <v>21</v>
      </c>
    </row>
    <row r="2793" spans="3:7" ht="15" thickBot="1" x14ac:dyDescent="0.35">
      <c r="C2793" s="10">
        <v>43110</v>
      </c>
      <c r="D2793" s="11">
        <v>0.6144560185185185</v>
      </c>
      <c r="E2793" s="12" t="s">
        <v>9</v>
      </c>
      <c r="F2793" s="13">
        <v>42</v>
      </c>
      <c r="G2793" s="12" t="s">
        <v>10</v>
      </c>
    </row>
    <row r="2794" spans="3:7" ht="15" thickBot="1" x14ac:dyDescent="0.35">
      <c r="C2794" s="10">
        <v>43110</v>
      </c>
      <c r="D2794" s="11">
        <v>0.61451388888888892</v>
      </c>
      <c r="E2794" s="12" t="s">
        <v>9</v>
      </c>
      <c r="F2794" s="13">
        <v>36</v>
      </c>
      <c r="G2794" s="12" t="s">
        <v>10</v>
      </c>
    </row>
    <row r="2795" spans="3:7" ht="15" thickBot="1" x14ac:dyDescent="0.35">
      <c r="C2795" s="10">
        <v>43110</v>
      </c>
      <c r="D2795" s="11">
        <v>0.61517361111111113</v>
      </c>
      <c r="E2795" s="12" t="s">
        <v>9</v>
      </c>
      <c r="F2795" s="13">
        <v>27</v>
      </c>
      <c r="G2795" s="12" t="s">
        <v>21</v>
      </c>
    </row>
    <row r="2796" spans="3:7" ht="15" thickBot="1" x14ac:dyDescent="0.35">
      <c r="C2796" s="10">
        <v>43110</v>
      </c>
      <c r="D2796" s="11">
        <v>0.61525462962962962</v>
      </c>
      <c r="E2796" s="12" t="s">
        <v>9</v>
      </c>
      <c r="F2796" s="13">
        <v>33</v>
      </c>
      <c r="G2796" s="12" t="s">
        <v>21</v>
      </c>
    </row>
    <row r="2797" spans="3:7" ht="15" thickBot="1" x14ac:dyDescent="0.35">
      <c r="C2797" s="10">
        <v>43110</v>
      </c>
      <c r="D2797" s="11">
        <v>0.61605324074074075</v>
      </c>
      <c r="E2797" s="12" t="s">
        <v>9</v>
      </c>
      <c r="F2797" s="13">
        <v>34</v>
      </c>
      <c r="G2797" s="12" t="s">
        <v>21</v>
      </c>
    </row>
    <row r="2798" spans="3:7" ht="15" thickBot="1" x14ac:dyDescent="0.35">
      <c r="C2798" s="10">
        <v>43110</v>
      </c>
      <c r="D2798" s="11">
        <v>0.61719907407407404</v>
      </c>
      <c r="E2798" s="12" t="s">
        <v>9</v>
      </c>
      <c r="F2798" s="13">
        <v>39</v>
      </c>
      <c r="G2798" s="12" t="s">
        <v>10</v>
      </c>
    </row>
    <row r="2799" spans="3:7" ht="15" thickBot="1" x14ac:dyDescent="0.35">
      <c r="C2799" s="10">
        <v>43110</v>
      </c>
      <c r="D2799" s="11">
        <v>0.61829861111111117</v>
      </c>
      <c r="E2799" s="12" t="s">
        <v>9</v>
      </c>
      <c r="F2799" s="13">
        <v>28</v>
      </c>
      <c r="G2799" s="12" t="s">
        <v>10</v>
      </c>
    </row>
    <row r="2800" spans="3:7" ht="15" thickBot="1" x14ac:dyDescent="0.35">
      <c r="C2800" s="10">
        <v>43110</v>
      </c>
      <c r="D2800" s="11">
        <v>0.62436342592592597</v>
      </c>
      <c r="E2800" s="12" t="s">
        <v>9</v>
      </c>
      <c r="F2800" s="13">
        <v>35</v>
      </c>
      <c r="G2800" s="12" t="s">
        <v>10</v>
      </c>
    </row>
    <row r="2801" spans="3:7" ht="15" thickBot="1" x14ac:dyDescent="0.35">
      <c r="C2801" s="10">
        <v>43110</v>
      </c>
      <c r="D2801" s="11">
        <v>0.62468749999999995</v>
      </c>
      <c r="E2801" s="12" t="s">
        <v>9</v>
      </c>
      <c r="F2801" s="13">
        <v>29</v>
      </c>
      <c r="G2801" s="12" t="s">
        <v>21</v>
      </c>
    </row>
    <row r="2802" spans="3:7" ht="15" thickBot="1" x14ac:dyDescent="0.35">
      <c r="C2802" s="10">
        <v>43110</v>
      </c>
      <c r="D2802" s="11">
        <v>0.62934027777777779</v>
      </c>
      <c r="E2802" s="12" t="s">
        <v>9</v>
      </c>
      <c r="F2802" s="13">
        <v>35</v>
      </c>
      <c r="G2802" s="12" t="s">
        <v>10</v>
      </c>
    </row>
    <row r="2803" spans="3:7" ht="15" thickBot="1" x14ac:dyDescent="0.35">
      <c r="C2803" s="10">
        <v>43110</v>
      </c>
      <c r="D2803" s="11">
        <v>0.62949074074074074</v>
      </c>
      <c r="E2803" s="12" t="s">
        <v>9</v>
      </c>
      <c r="F2803" s="13">
        <v>32</v>
      </c>
      <c r="G2803" s="12" t="s">
        <v>21</v>
      </c>
    </row>
    <row r="2804" spans="3:7" ht="15" thickBot="1" x14ac:dyDescent="0.35">
      <c r="C2804" s="10">
        <v>43110</v>
      </c>
      <c r="D2804" s="11">
        <v>0.62988425925925928</v>
      </c>
      <c r="E2804" s="12" t="s">
        <v>9</v>
      </c>
      <c r="F2804" s="13">
        <v>26</v>
      </c>
      <c r="G2804" s="12" t="s">
        <v>21</v>
      </c>
    </row>
    <row r="2805" spans="3:7" ht="15" thickBot="1" x14ac:dyDescent="0.35">
      <c r="C2805" s="10">
        <v>43110</v>
      </c>
      <c r="D2805" s="11">
        <v>0.63219907407407405</v>
      </c>
      <c r="E2805" s="12" t="s">
        <v>9</v>
      </c>
      <c r="F2805" s="13">
        <v>23</v>
      </c>
      <c r="G2805" s="12" t="s">
        <v>21</v>
      </c>
    </row>
    <row r="2806" spans="3:7" ht="15" thickBot="1" x14ac:dyDescent="0.35">
      <c r="C2806" s="10">
        <v>43110</v>
      </c>
      <c r="D2806" s="11">
        <v>0.63222222222222224</v>
      </c>
      <c r="E2806" s="12" t="s">
        <v>9</v>
      </c>
      <c r="F2806" s="13">
        <v>24</v>
      </c>
      <c r="G2806" s="12" t="s">
        <v>21</v>
      </c>
    </row>
    <row r="2807" spans="3:7" ht="15" thickBot="1" x14ac:dyDescent="0.35">
      <c r="C2807" s="10">
        <v>43110</v>
      </c>
      <c r="D2807" s="11">
        <v>0.6326504629629629</v>
      </c>
      <c r="E2807" s="12" t="s">
        <v>9</v>
      </c>
      <c r="F2807" s="13">
        <v>45</v>
      </c>
      <c r="G2807" s="12" t="s">
        <v>10</v>
      </c>
    </row>
    <row r="2808" spans="3:7" ht="15" thickBot="1" x14ac:dyDescent="0.35">
      <c r="C2808" s="10">
        <v>43110</v>
      </c>
      <c r="D2808" s="11">
        <v>0.63320601851851854</v>
      </c>
      <c r="E2808" s="12" t="s">
        <v>9</v>
      </c>
      <c r="F2808" s="13">
        <v>21</v>
      </c>
      <c r="G2808" s="12" t="s">
        <v>21</v>
      </c>
    </row>
    <row r="2809" spans="3:7" ht="15" thickBot="1" x14ac:dyDescent="0.35">
      <c r="C2809" s="10">
        <v>43110</v>
      </c>
      <c r="D2809" s="11">
        <v>0.63559027777777777</v>
      </c>
      <c r="E2809" s="12" t="s">
        <v>9</v>
      </c>
      <c r="F2809" s="13">
        <v>36</v>
      </c>
      <c r="G2809" s="12" t="s">
        <v>21</v>
      </c>
    </row>
    <row r="2810" spans="3:7" ht="15" thickBot="1" x14ac:dyDescent="0.35">
      <c r="C2810" s="10">
        <v>43110</v>
      </c>
      <c r="D2810" s="11">
        <v>0.63751157407407411</v>
      </c>
      <c r="E2810" s="12" t="s">
        <v>9</v>
      </c>
      <c r="F2810" s="13">
        <v>31</v>
      </c>
      <c r="G2810" s="12" t="s">
        <v>21</v>
      </c>
    </row>
    <row r="2811" spans="3:7" ht="15" thickBot="1" x14ac:dyDescent="0.35">
      <c r="C2811" s="10">
        <v>43110</v>
      </c>
      <c r="D2811" s="11">
        <v>0.63891203703703703</v>
      </c>
      <c r="E2811" s="12" t="s">
        <v>9</v>
      </c>
      <c r="F2811" s="13">
        <v>40</v>
      </c>
      <c r="G2811" s="12" t="s">
        <v>21</v>
      </c>
    </row>
    <row r="2812" spans="3:7" ht="15" thickBot="1" x14ac:dyDescent="0.35">
      <c r="C2812" s="10">
        <v>43110</v>
      </c>
      <c r="D2812" s="11">
        <v>0.63991898148148152</v>
      </c>
      <c r="E2812" s="12" t="s">
        <v>9</v>
      </c>
      <c r="F2812" s="13">
        <v>31</v>
      </c>
      <c r="G2812" s="12" t="s">
        <v>21</v>
      </c>
    </row>
    <row r="2813" spans="3:7" ht="15" thickBot="1" x14ac:dyDescent="0.35">
      <c r="C2813" s="10">
        <v>43110</v>
      </c>
      <c r="D2813" s="11">
        <v>0.64236111111111105</v>
      </c>
      <c r="E2813" s="12" t="s">
        <v>9</v>
      </c>
      <c r="F2813" s="13">
        <v>24</v>
      </c>
      <c r="G2813" s="12" t="s">
        <v>21</v>
      </c>
    </row>
    <row r="2814" spans="3:7" ht="15" thickBot="1" x14ac:dyDescent="0.35">
      <c r="C2814" s="10">
        <v>43110</v>
      </c>
      <c r="D2814" s="11">
        <v>0.64337962962962958</v>
      </c>
      <c r="E2814" s="12" t="s">
        <v>9</v>
      </c>
      <c r="F2814" s="13">
        <v>26</v>
      </c>
      <c r="G2814" s="12" t="s">
        <v>21</v>
      </c>
    </row>
    <row r="2815" spans="3:7" ht="15" thickBot="1" x14ac:dyDescent="0.35">
      <c r="C2815" s="10">
        <v>43110</v>
      </c>
      <c r="D2815" s="11">
        <v>0.64594907407407409</v>
      </c>
      <c r="E2815" s="12" t="s">
        <v>9</v>
      </c>
      <c r="F2815" s="13">
        <v>26</v>
      </c>
      <c r="G2815" s="12" t="s">
        <v>21</v>
      </c>
    </row>
    <row r="2816" spans="3:7" ht="15" thickBot="1" x14ac:dyDescent="0.35">
      <c r="C2816" s="10">
        <v>43110</v>
      </c>
      <c r="D2816" s="11">
        <v>0.64601851851851855</v>
      </c>
      <c r="E2816" s="12" t="s">
        <v>9</v>
      </c>
      <c r="F2816" s="13">
        <v>38</v>
      </c>
      <c r="G2816" s="12" t="s">
        <v>10</v>
      </c>
    </row>
    <row r="2817" spans="3:7" ht="15" thickBot="1" x14ac:dyDescent="0.35">
      <c r="C2817" s="10">
        <v>43110</v>
      </c>
      <c r="D2817" s="11">
        <v>0.64771990740740748</v>
      </c>
      <c r="E2817" s="12" t="s">
        <v>9</v>
      </c>
      <c r="F2817" s="13">
        <v>32</v>
      </c>
      <c r="G2817" s="12" t="s">
        <v>21</v>
      </c>
    </row>
    <row r="2818" spans="3:7" ht="15" thickBot="1" x14ac:dyDescent="0.35">
      <c r="C2818" s="10">
        <v>43110</v>
      </c>
      <c r="D2818" s="11">
        <v>0.64915509259259252</v>
      </c>
      <c r="E2818" s="12" t="s">
        <v>9</v>
      </c>
      <c r="F2818" s="13">
        <v>46</v>
      </c>
      <c r="G2818" s="12" t="s">
        <v>10</v>
      </c>
    </row>
    <row r="2819" spans="3:7" ht="15" thickBot="1" x14ac:dyDescent="0.35">
      <c r="C2819" s="10">
        <v>43110</v>
      </c>
      <c r="D2819" s="11">
        <v>0.64962962962962967</v>
      </c>
      <c r="E2819" s="12" t="s">
        <v>9</v>
      </c>
      <c r="F2819" s="13">
        <v>32</v>
      </c>
      <c r="G2819" s="12" t="s">
        <v>10</v>
      </c>
    </row>
    <row r="2820" spans="3:7" ht="15" thickBot="1" x14ac:dyDescent="0.35">
      <c r="C2820" s="10">
        <v>43110</v>
      </c>
      <c r="D2820" s="11">
        <v>0.65118055555555554</v>
      </c>
      <c r="E2820" s="12" t="s">
        <v>9</v>
      </c>
      <c r="F2820" s="13">
        <v>35</v>
      </c>
      <c r="G2820" s="12" t="s">
        <v>10</v>
      </c>
    </row>
    <row r="2821" spans="3:7" ht="15" thickBot="1" x14ac:dyDescent="0.35">
      <c r="C2821" s="10">
        <v>43110</v>
      </c>
      <c r="D2821" s="11">
        <v>0.65221064814814811</v>
      </c>
      <c r="E2821" s="12" t="s">
        <v>9</v>
      </c>
      <c r="F2821" s="13">
        <v>27</v>
      </c>
      <c r="G2821" s="12" t="s">
        <v>10</v>
      </c>
    </row>
    <row r="2822" spans="3:7" ht="15" thickBot="1" x14ac:dyDescent="0.35">
      <c r="C2822" s="10">
        <v>43110</v>
      </c>
      <c r="D2822" s="11">
        <v>0.65266203703703707</v>
      </c>
      <c r="E2822" s="12" t="s">
        <v>9</v>
      </c>
      <c r="F2822" s="13">
        <v>30</v>
      </c>
      <c r="G2822" s="12" t="s">
        <v>21</v>
      </c>
    </row>
    <row r="2823" spans="3:7" ht="15" thickBot="1" x14ac:dyDescent="0.35">
      <c r="C2823" s="10">
        <v>43110</v>
      </c>
      <c r="D2823" s="11">
        <v>0.6526967592592593</v>
      </c>
      <c r="E2823" s="12" t="s">
        <v>9</v>
      </c>
      <c r="F2823" s="13">
        <v>29</v>
      </c>
      <c r="G2823" s="12" t="s">
        <v>21</v>
      </c>
    </row>
    <row r="2824" spans="3:7" ht="15" thickBot="1" x14ac:dyDescent="0.35">
      <c r="C2824" s="10">
        <v>43110</v>
      </c>
      <c r="D2824" s="11">
        <v>0.65763888888888888</v>
      </c>
      <c r="E2824" s="12" t="s">
        <v>9</v>
      </c>
      <c r="F2824" s="13">
        <v>34</v>
      </c>
      <c r="G2824" s="12" t="s">
        <v>21</v>
      </c>
    </row>
    <row r="2825" spans="3:7" ht="15" thickBot="1" x14ac:dyDescent="0.35">
      <c r="C2825" s="10">
        <v>43110</v>
      </c>
      <c r="D2825" s="11">
        <v>0.65908564814814818</v>
      </c>
      <c r="E2825" s="12" t="s">
        <v>9</v>
      </c>
      <c r="F2825" s="13">
        <v>27</v>
      </c>
      <c r="G2825" s="12" t="s">
        <v>21</v>
      </c>
    </row>
    <row r="2826" spans="3:7" ht="15" thickBot="1" x14ac:dyDescent="0.35">
      <c r="C2826" s="10">
        <v>43110</v>
      </c>
      <c r="D2826" s="11">
        <v>0.65916666666666668</v>
      </c>
      <c r="E2826" s="12" t="s">
        <v>9</v>
      </c>
      <c r="F2826" s="13">
        <v>41</v>
      </c>
      <c r="G2826" s="12" t="s">
        <v>10</v>
      </c>
    </row>
    <row r="2827" spans="3:7" ht="15" thickBot="1" x14ac:dyDescent="0.35">
      <c r="C2827" s="10">
        <v>43110</v>
      </c>
      <c r="D2827" s="11">
        <v>0.6598032407407407</v>
      </c>
      <c r="E2827" s="12" t="s">
        <v>9</v>
      </c>
      <c r="F2827" s="13">
        <v>33</v>
      </c>
      <c r="G2827" s="12" t="s">
        <v>10</v>
      </c>
    </row>
    <row r="2828" spans="3:7" ht="15" thickBot="1" x14ac:dyDescent="0.35">
      <c r="C2828" s="10">
        <v>43110</v>
      </c>
      <c r="D2828" s="11">
        <v>0.65981481481481474</v>
      </c>
      <c r="E2828" s="12" t="s">
        <v>9</v>
      </c>
      <c r="F2828" s="13">
        <v>25</v>
      </c>
      <c r="G2828" s="12" t="s">
        <v>10</v>
      </c>
    </row>
    <row r="2829" spans="3:7" ht="15" thickBot="1" x14ac:dyDescent="0.35">
      <c r="C2829" s="10">
        <v>43110</v>
      </c>
      <c r="D2829" s="11">
        <v>0.6604282407407408</v>
      </c>
      <c r="E2829" s="12" t="s">
        <v>9</v>
      </c>
      <c r="F2829" s="13">
        <v>40</v>
      </c>
      <c r="G2829" s="12" t="s">
        <v>21</v>
      </c>
    </row>
    <row r="2830" spans="3:7" ht="15" thickBot="1" x14ac:dyDescent="0.35">
      <c r="C2830" s="10">
        <v>43110</v>
      </c>
      <c r="D2830" s="11">
        <v>0.66138888888888892</v>
      </c>
      <c r="E2830" s="12" t="s">
        <v>9</v>
      </c>
      <c r="F2830" s="13">
        <v>33</v>
      </c>
      <c r="G2830" s="12" t="s">
        <v>21</v>
      </c>
    </row>
    <row r="2831" spans="3:7" ht="15" thickBot="1" x14ac:dyDescent="0.35">
      <c r="C2831" s="10">
        <v>43110</v>
      </c>
      <c r="D2831" s="11">
        <v>0.66275462962962961</v>
      </c>
      <c r="E2831" s="12" t="s">
        <v>9</v>
      </c>
      <c r="F2831" s="13">
        <v>29</v>
      </c>
      <c r="G2831" s="12" t="s">
        <v>21</v>
      </c>
    </row>
    <row r="2832" spans="3:7" ht="15" thickBot="1" x14ac:dyDescent="0.35">
      <c r="C2832" s="10">
        <v>43110</v>
      </c>
      <c r="D2832" s="11">
        <v>0.66302083333333328</v>
      </c>
      <c r="E2832" s="12" t="s">
        <v>9</v>
      </c>
      <c r="F2832" s="13">
        <v>24</v>
      </c>
      <c r="G2832" s="12" t="s">
        <v>21</v>
      </c>
    </row>
    <row r="2833" spans="3:7" ht="15" thickBot="1" x14ac:dyDescent="0.35">
      <c r="C2833" s="10">
        <v>43110</v>
      </c>
      <c r="D2833" s="11">
        <v>0.66523148148148148</v>
      </c>
      <c r="E2833" s="12" t="s">
        <v>9</v>
      </c>
      <c r="F2833" s="13">
        <v>29</v>
      </c>
      <c r="G2833" s="12" t="s">
        <v>21</v>
      </c>
    </row>
    <row r="2834" spans="3:7" ht="15" thickBot="1" x14ac:dyDescent="0.35">
      <c r="C2834" s="10">
        <v>43110</v>
      </c>
      <c r="D2834" s="11">
        <v>0.66539351851851858</v>
      </c>
      <c r="E2834" s="12" t="s">
        <v>9</v>
      </c>
      <c r="F2834" s="13">
        <v>28</v>
      </c>
      <c r="G2834" s="12" t="s">
        <v>21</v>
      </c>
    </row>
    <row r="2835" spans="3:7" ht="15" thickBot="1" x14ac:dyDescent="0.35">
      <c r="C2835" s="10">
        <v>43110</v>
      </c>
      <c r="D2835" s="11">
        <v>0.6662731481481482</v>
      </c>
      <c r="E2835" s="12" t="s">
        <v>9</v>
      </c>
      <c r="F2835" s="13">
        <v>27</v>
      </c>
      <c r="G2835" s="12" t="s">
        <v>21</v>
      </c>
    </row>
    <row r="2836" spans="3:7" ht="15" thickBot="1" x14ac:dyDescent="0.35">
      <c r="C2836" s="10">
        <v>43110</v>
      </c>
      <c r="D2836" s="11">
        <v>0.66814814814814805</v>
      </c>
      <c r="E2836" s="12" t="s">
        <v>9</v>
      </c>
      <c r="F2836" s="13">
        <v>27</v>
      </c>
      <c r="G2836" s="12" t="s">
        <v>21</v>
      </c>
    </row>
    <row r="2837" spans="3:7" ht="15" thickBot="1" x14ac:dyDescent="0.35">
      <c r="C2837" s="10">
        <v>43110</v>
      </c>
      <c r="D2837" s="11">
        <v>0.66895833333333332</v>
      </c>
      <c r="E2837" s="12" t="s">
        <v>9</v>
      </c>
      <c r="F2837" s="13">
        <v>32</v>
      </c>
      <c r="G2837" s="12" t="s">
        <v>21</v>
      </c>
    </row>
    <row r="2838" spans="3:7" ht="15" thickBot="1" x14ac:dyDescent="0.35">
      <c r="C2838" s="10">
        <v>43110</v>
      </c>
      <c r="D2838" s="11">
        <v>0.67024305555555552</v>
      </c>
      <c r="E2838" s="12" t="s">
        <v>9</v>
      </c>
      <c r="F2838" s="13">
        <v>19</v>
      </c>
      <c r="G2838" s="12" t="s">
        <v>10</v>
      </c>
    </row>
    <row r="2839" spans="3:7" ht="15" thickBot="1" x14ac:dyDescent="0.35">
      <c r="C2839" s="10">
        <v>43110</v>
      </c>
      <c r="D2839" s="11">
        <v>0.67025462962962967</v>
      </c>
      <c r="E2839" s="12" t="s">
        <v>9</v>
      </c>
      <c r="F2839" s="13">
        <v>14</v>
      </c>
      <c r="G2839" s="12" t="s">
        <v>10</v>
      </c>
    </row>
    <row r="2840" spans="3:7" ht="15" thickBot="1" x14ac:dyDescent="0.35">
      <c r="C2840" s="10">
        <v>43110</v>
      </c>
      <c r="D2840" s="11">
        <v>0.67048611111111101</v>
      </c>
      <c r="E2840" s="12" t="s">
        <v>9</v>
      </c>
      <c r="F2840" s="13">
        <v>32</v>
      </c>
      <c r="G2840" s="12" t="s">
        <v>10</v>
      </c>
    </row>
    <row r="2841" spans="3:7" ht="15" thickBot="1" x14ac:dyDescent="0.35">
      <c r="C2841" s="10">
        <v>43110</v>
      </c>
      <c r="D2841" s="11">
        <v>0.67093749999999996</v>
      </c>
      <c r="E2841" s="12" t="s">
        <v>9</v>
      </c>
      <c r="F2841" s="13">
        <v>45</v>
      </c>
      <c r="G2841" s="12" t="s">
        <v>10</v>
      </c>
    </row>
    <row r="2842" spans="3:7" ht="15" thickBot="1" x14ac:dyDescent="0.35">
      <c r="C2842" s="10">
        <v>43110</v>
      </c>
      <c r="D2842" s="11">
        <v>0.67122685185185194</v>
      </c>
      <c r="E2842" s="12" t="s">
        <v>9</v>
      </c>
      <c r="F2842" s="13">
        <v>42</v>
      </c>
      <c r="G2842" s="12" t="s">
        <v>21</v>
      </c>
    </row>
    <row r="2843" spans="3:7" ht="15" thickBot="1" x14ac:dyDescent="0.35">
      <c r="C2843" s="10">
        <v>43110</v>
      </c>
      <c r="D2843" s="11">
        <v>0.67186342592592585</v>
      </c>
      <c r="E2843" s="12" t="s">
        <v>9</v>
      </c>
      <c r="F2843" s="13">
        <v>29</v>
      </c>
      <c r="G2843" s="12" t="s">
        <v>21</v>
      </c>
    </row>
    <row r="2844" spans="3:7" ht="15" thickBot="1" x14ac:dyDescent="0.35">
      <c r="C2844" s="10">
        <v>43110</v>
      </c>
      <c r="D2844" s="11">
        <v>0.67289351851851853</v>
      </c>
      <c r="E2844" s="12" t="s">
        <v>9</v>
      </c>
      <c r="F2844" s="13">
        <v>40</v>
      </c>
      <c r="G2844" s="12" t="s">
        <v>10</v>
      </c>
    </row>
    <row r="2845" spans="3:7" ht="15" thickBot="1" x14ac:dyDescent="0.35">
      <c r="C2845" s="10">
        <v>43110</v>
      </c>
      <c r="D2845" s="11">
        <v>0.67512731481481481</v>
      </c>
      <c r="E2845" s="12" t="s">
        <v>9</v>
      </c>
      <c r="F2845" s="13">
        <v>22</v>
      </c>
      <c r="G2845" s="12" t="s">
        <v>21</v>
      </c>
    </row>
    <row r="2846" spans="3:7" ht="15" thickBot="1" x14ac:dyDescent="0.35">
      <c r="C2846" s="10">
        <v>43110</v>
      </c>
      <c r="D2846" s="11">
        <v>0.6771759259259259</v>
      </c>
      <c r="E2846" s="12" t="s">
        <v>9</v>
      </c>
      <c r="F2846" s="13">
        <v>24</v>
      </c>
      <c r="G2846" s="12" t="s">
        <v>21</v>
      </c>
    </row>
    <row r="2847" spans="3:7" ht="15" thickBot="1" x14ac:dyDescent="0.35">
      <c r="C2847" s="10">
        <v>43110</v>
      </c>
      <c r="D2847" s="11">
        <v>0.67797453703703703</v>
      </c>
      <c r="E2847" s="12" t="s">
        <v>9</v>
      </c>
      <c r="F2847" s="13">
        <v>24</v>
      </c>
      <c r="G2847" s="12" t="s">
        <v>21</v>
      </c>
    </row>
    <row r="2848" spans="3:7" ht="15" thickBot="1" x14ac:dyDescent="0.35">
      <c r="C2848" s="10">
        <v>43110</v>
      </c>
      <c r="D2848" s="11">
        <v>0.67866898148148147</v>
      </c>
      <c r="E2848" s="12" t="s">
        <v>9</v>
      </c>
      <c r="F2848" s="13">
        <v>25</v>
      </c>
      <c r="G2848" s="12" t="s">
        <v>21</v>
      </c>
    </row>
    <row r="2849" spans="3:7" ht="15" thickBot="1" x14ac:dyDescent="0.35">
      <c r="C2849" s="10">
        <v>43110</v>
      </c>
      <c r="D2849" s="11">
        <v>0.67907407407407405</v>
      </c>
      <c r="E2849" s="12" t="s">
        <v>9</v>
      </c>
      <c r="F2849" s="13">
        <v>27</v>
      </c>
      <c r="G2849" s="12" t="s">
        <v>21</v>
      </c>
    </row>
    <row r="2850" spans="3:7" ht="15" thickBot="1" x14ac:dyDescent="0.35">
      <c r="C2850" s="10">
        <v>43110</v>
      </c>
      <c r="D2850" s="11">
        <v>0.67929398148148146</v>
      </c>
      <c r="E2850" s="12" t="s">
        <v>9</v>
      </c>
      <c r="F2850" s="13">
        <v>25</v>
      </c>
      <c r="G2850" s="12" t="s">
        <v>21</v>
      </c>
    </row>
    <row r="2851" spans="3:7" ht="15" thickBot="1" x14ac:dyDescent="0.35">
      <c r="C2851" s="10">
        <v>43110</v>
      </c>
      <c r="D2851" s="11">
        <v>0.6807523148148148</v>
      </c>
      <c r="E2851" s="12" t="s">
        <v>9</v>
      </c>
      <c r="F2851" s="13">
        <v>36</v>
      </c>
      <c r="G2851" s="12" t="s">
        <v>21</v>
      </c>
    </row>
    <row r="2852" spans="3:7" ht="15" thickBot="1" x14ac:dyDescent="0.35">
      <c r="C2852" s="10">
        <v>43110</v>
      </c>
      <c r="D2852" s="11">
        <v>0.68111111111111111</v>
      </c>
      <c r="E2852" s="12" t="s">
        <v>9</v>
      </c>
      <c r="F2852" s="13">
        <v>41</v>
      </c>
      <c r="G2852" s="12" t="s">
        <v>21</v>
      </c>
    </row>
    <row r="2853" spans="3:7" ht="15" thickBot="1" x14ac:dyDescent="0.35">
      <c r="C2853" s="10">
        <v>43110</v>
      </c>
      <c r="D2853" s="11">
        <v>0.68164351851851857</v>
      </c>
      <c r="E2853" s="12" t="s">
        <v>9</v>
      </c>
      <c r="F2853" s="13">
        <v>40</v>
      </c>
      <c r="G2853" s="12" t="s">
        <v>21</v>
      </c>
    </row>
    <row r="2854" spans="3:7" ht="15" thickBot="1" x14ac:dyDescent="0.35">
      <c r="C2854" s="10">
        <v>43110</v>
      </c>
      <c r="D2854" s="11">
        <v>0.68306712962962957</v>
      </c>
      <c r="E2854" s="12" t="s">
        <v>9</v>
      </c>
      <c r="F2854" s="13">
        <v>38</v>
      </c>
      <c r="G2854" s="12" t="s">
        <v>10</v>
      </c>
    </row>
    <row r="2855" spans="3:7" ht="15" thickBot="1" x14ac:dyDescent="0.35">
      <c r="C2855" s="10">
        <v>43110</v>
      </c>
      <c r="D2855" s="11">
        <v>0.68365740740740744</v>
      </c>
      <c r="E2855" s="12" t="s">
        <v>9</v>
      </c>
      <c r="F2855" s="13">
        <v>28</v>
      </c>
      <c r="G2855" s="12" t="s">
        <v>10</v>
      </c>
    </row>
    <row r="2856" spans="3:7" ht="15" thickBot="1" x14ac:dyDescent="0.35">
      <c r="C2856" s="10">
        <v>43110</v>
      </c>
      <c r="D2856" s="11">
        <v>0.68392361111111111</v>
      </c>
      <c r="E2856" s="12" t="s">
        <v>9</v>
      </c>
      <c r="F2856" s="13">
        <v>32</v>
      </c>
      <c r="G2856" s="12" t="s">
        <v>21</v>
      </c>
    </row>
    <row r="2857" spans="3:7" ht="15" thickBot="1" x14ac:dyDescent="0.35">
      <c r="C2857" s="10">
        <v>43110</v>
      </c>
      <c r="D2857" s="11">
        <v>0.68428240740740742</v>
      </c>
      <c r="E2857" s="12" t="s">
        <v>9</v>
      </c>
      <c r="F2857" s="13">
        <v>35</v>
      </c>
      <c r="G2857" s="12" t="s">
        <v>21</v>
      </c>
    </row>
    <row r="2858" spans="3:7" ht="15" thickBot="1" x14ac:dyDescent="0.35">
      <c r="C2858" s="10">
        <v>43110</v>
      </c>
      <c r="D2858" s="11">
        <v>0.68482638888888892</v>
      </c>
      <c r="E2858" s="12" t="s">
        <v>9</v>
      </c>
      <c r="F2858" s="13">
        <v>24</v>
      </c>
      <c r="G2858" s="12" t="s">
        <v>21</v>
      </c>
    </row>
    <row r="2859" spans="3:7" ht="15" thickBot="1" x14ac:dyDescent="0.35">
      <c r="C2859" s="10">
        <v>43110</v>
      </c>
      <c r="D2859" s="11">
        <v>0.68606481481481485</v>
      </c>
      <c r="E2859" s="12" t="s">
        <v>9</v>
      </c>
      <c r="F2859" s="13">
        <v>28</v>
      </c>
      <c r="G2859" s="12" t="s">
        <v>21</v>
      </c>
    </row>
    <row r="2860" spans="3:7" ht="15" thickBot="1" x14ac:dyDescent="0.35">
      <c r="C2860" s="10">
        <v>43110</v>
      </c>
      <c r="D2860" s="11">
        <v>0.68849537037037034</v>
      </c>
      <c r="E2860" s="12" t="s">
        <v>9</v>
      </c>
      <c r="F2860" s="13">
        <v>33</v>
      </c>
      <c r="G2860" s="12" t="s">
        <v>21</v>
      </c>
    </row>
    <row r="2861" spans="3:7" ht="15" thickBot="1" x14ac:dyDescent="0.35">
      <c r="C2861" s="10">
        <v>43110</v>
      </c>
      <c r="D2861" s="11">
        <v>0.68903935185185183</v>
      </c>
      <c r="E2861" s="12" t="s">
        <v>9</v>
      </c>
      <c r="F2861" s="13">
        <v>25</v>
      </c>
      <c r="G2861" s="12" t="s">
        <v>21</v>
      </c>
    </row>
    <row r="2862" spans="3:7" ht="15" thickBot="1" x14ac:dyDescent="0.35">
      <c r="C2862" s="10">
        <v>43110</v>
      </c>
      <c r="D2862" s="11">
        <v>0.69006944444444451</v>
      </c>
      <c r="E2862" s="12" t="s">
        <v>9</v>
      </c>
      <c r="F2862" s="13">
        <v>28</v>
      </c>
      <c r="G2862" s="12" t="s">
        <v>21</v>
      </c>
    </row>
    <row r="2863" spans="3:7" ht="15" thickBot="1" x14ac:dyDescent="0.35">
      <c r="C2863" s="10">
        <v>43110</v>
      </c>
      <c r="D2863" s="11">
        <v>0.69177083333333333</v>
      </c>
      <c r="E2863" s="12" t="s">
        <v>9</v>
      </c>
      <c r="F2863" s="13">
        <v>38</v>
      </c>
      <c r="G2863" s="12" t="s">
        <v>10</v>
      </c>
    </row>
    <row r="2864" spans="3:7" ht="15" thickBot="1" x14ac:dyDescent="0.35">
      <c r="C2864" s="10">
        <v>43110</v>
      </c>
      <c r="D2864" s="11">
        <v>0.69399305555555557</v>
      </c>
      <c r="E2864" s="12" t="s">
        <v>9</v>
      </c>
      <c r="F2864" s="13">
        <v>31</v>
      </c>
      <c r="G2864" s="12" t="s">
        <v>21</v>
      </c>
    </row>
    <row r="2865" spans="3:7" ht="15" thickBot="1" x14ac:dyDescent="0.35">
      <c r="C2865" s="10">
        <v>43110</v>
      </c>
      <c r="D2865" s="11">
        <v>0.69437499999999996</v>
      </c>
      <c r="E2865" s="12" t="s">
        <v>9</v>
      </c>
      <c r="F2865" s="13">
        <v>35</v>
      </c>
      <c r="G2865" s="12" t="s">
        <v>21</v>
      </c>
    </row>
    <row r="2866" spans="3:7" ht="15" thickBot="1" x14ac:dyDescent="0.35">
      <c r="C2866" s="10">
        <v>43110</v>
      </c>
      <c r="D2866" s="11">
        <v>0.69456018518518514</v>
      </c>
      <c r="E2866" s="12" t="s">
        <v>9</v>
      </c>
      <c r="F2866" s="13">
        <v>44</v>
      </c>
      <c r="G2866" s="12" t="s">
        <v>21</v>
      </c>
    </row>
    <row r="2867" spans="3:7" ht="15" thickBot="1" x14ac:dyDescent="0.35">
      <c r="C2867" s="10">
        <v>43110</v>
      </c>
      <c r="D2867" s="11">
        <v>0.69662037037037028</v>
      </c>
      <c r="E2867" s="12" t="s">
        <v>9</v>
      </c>
      <c r="F2867" s="13">
        <v>32</v>
      </c>
      <c r="G2867" s="12" t="s">
        <v>21</v>
      </c>
    </row>
    <row r="2868" spans="3:7" ht="15" thickBot="1" x14ac:dyDescent="0.35">
      <c r="C2868" s="10">
        <v>43110</v>
      </c>
      <c r="D2868" s="11">
        <v>0.6966782407407407</v>
      </c>
      <c r="E2868" s="12" t="s">
        <v>9</v>
      </c>
      <c r="F2868" s="13">
        <v>32</v>
      </c>
      <c r="G2868" s="12" t="s">
        <v>10</v>
      </c>
    </row>
    <row r="2869" spans="3:7" ht="15" thickBot="1" x14ac:dyDescent="0.35">
      <c r="C2869" s="10">
        <v>43110</v>
      </c>
      <c r="D2869" s="11">
        <v>0.69817129629629626</v>
      </c>
      <c r="E2869" s="12" t="s">
        <v>9</v>
      </c>
      <c r="F2869" s="13">
        <v>41</v>
      </c>
      <c r="G2869" s="12" t="s">
        <v>10</v>
      </c>
    </row>
    <row r="2870" spans="3:7" ht="15" thickBot="1" x14ac:dyDescent="0.35">
      <c r="C2870" s="10">
        <v>43110</v>
      </c>
      <c r="D2870" s="11">
        <v>0.69874999999999998</v>
      </c>
      <c r="E2870" s="12" t="s">
        <v>9</v>
      </c>
      <c r="F2870" s="13">
        <v>34</v>
      </c>
      <c r="G2870" s="12" t="s">
        <v>21</v>
      </c>
    </row>
    <row r="2871" spans="3:7" ht="15" thickBot="1" x14ac:dyDescent="0.35">
      <c r="C2871" s="10">
        <v>43110</v>
      </c>
      <c r="D2871" s="11">
        <v>0.6991087962962963</v>
      </c>
      <c r="E2871" s="12" t="s">
        <v>9</v>
      </c>
      <c r="F2871" s="13">
        <v>26</v>
      </c>
      <c r="G2871" s="12" t="s">
        <v>10</v>
      </c>
    </row>
    <row r="2872" spans="3:7" ht="15" thickBot="1" x14ac:dyDescent="0.35">
      <c r="C2872" s="10">
        <v>43110</v>
      </c>
      <c r="D2872" s="11">
        <v>0.70079861111111119</v>
      </c>
      <c r="E2872" s="12" t="s">
        <v>9</v>
      </c>
      <c r="F2872" s="13">
        <v>33</v>
      </c>
      <c r="G2872" s="12" t="s">
        <v>21</v>
      </c>
    </row>
    <row r="2873" spans="3:7" ht="15" thickBot="1" x14ac:dyDescent="0.35">
      <c r="C2873" s="10">
        <v>43110</v>
      </c>
      <c r="D2873" s="11">
        <v>0.70156249999999998</v>
      </c>
      <c r="E2873" s="12" t="s">
        <v>9</v>
      </c>
      <c r="F2873" s="13">
        <v>65</v>
      </c>
      <c r="G2873" s="12" t="s">
        <v>10</v>
      </c>
    </row>
    <row r="2874" spans="3:7" ht="15" thickBot="1" x14ac:dyDescent="0.35">
      <c r="C2874" s="10">
        <v>43110</v>
      </c>
      <c r="D2874" s="11">
        <v>0.70655092592592583</v>
      </c>
      <c r="E2874" s="12" t="s">
        <v>9</v>
      </c>
      <c r="F2874" s="13">
        <v>28</v>
      </c>
      <c r="G2874" s="12" t="s">
        <v>21</v>
      </c>
    </row>
    <row r="2875" spans="3:7" ht="15" thickBot="1" x14ac:dyDescent="0.35">
      <c r="C2875" s="10">
        <v>43110</v>
      </c>
      <c r="D2875" s="11">
        <v>0.7066203703703704</v>
      </c>
      <c r="E2875" s="12" t="s">
        <v>9</v>
      </c>
      <c r="F2875" s="13">
        <v>40</v>
      </c>
      <c r="G2875" s="12" t="s">
        <v>21</v>
      </c>
    </row>
    <row r="2876" spans="3:7" ht="15" thickBot="1" x14ac:dyDescent="0.35">
      <c r="C2876" s="10">
        <v>43110</v>
      </c>
      <c r="D2876" s="11">
        <v>0.70877314814814818</v>
      </c>
      <c r="E2876" s="12" t="s">
        <v>9</v>
      </c>
      <c r="F2876" s="13">
        <v>43</v>
      </c>
      <c r="G2876" s="12" t="s">
        <v>21</v>
      </c>
    </row>
    <row r="2877" spans="3:7" ht="15" thickBot="1" x14ac:dyDescent="0.35">
      <c r="C2877" s="10">
        <v>43110</v>
      </c>
      <c r="D2877" s="11">
        <v>0.70885416666666667</v>
      </c>
      <c r="E2877" s="12" t="s">
        <v>9</v>
      </c>
      <c r="F2877" s="13">
        <v>41</v>
      </c>
      <c r="G2877" s="12" t="s">
        <v>10</v>
      </c>
    </row>
    <row r="2878" spans="3:7" ht="15" thickBot="1" x14ac:dyDescent="0.35">
      <c r="C2878" s="10">
        <v>43110</v>
      </c>
      <c r="D2878" s="11">
        <v>0.70928240740740733</v>
      </c>
      <c r="E2878" s="12" t="s">
        <v>9</v>
      </c>
      <c r="F2878" s="13">
        <v>53</v>
      </c>
      <c r="G2878" s="12" t="s">
        <v>10</v>
      </c>
    </row>
    <row r="2879" spans="3:7" ht="15" thickBot="1" x14ac:dyDescent="0.35">
      <c r="C2879" s="10">
        <v>43110</v>
      </c>
      <c r="D2879" s="11">
        <v>0.7096527777777778</v>
      </c>
      <c r="E2879" s="12" t="s">
        <v>9</v>
      </c>
      <c r="F2879" s="13">
        <v>38</v>
      </c>
      <c r="G2879" s="12" t="s">
        <v>10</v>
      </c>
    </row>
    <row r="2880" spans="3:7" ht="15" thickBot="1" x14ac:dyDescent="0.35">
      <c r="C2880" s="10">
        <v>43110</v>
      </c>
      <c r="D2880" s="11">
        <v>0.71236111111111111</v>
      </c>
      <c r="E2880" s="12" t="s">
        <v>9</v>
      </c>
      <c r="F2880" s="13">
        <v>47</v>
      </c>
      <c r="G2880" s="12" t="s">
        <v>21</v>
      </c>
    </row>
    <row r="2881" spans="3:7" ht="15" thickBot="1" x14ac:dyDescent="0.35">
      <c r="C2881" s="10">
        <v>43110</v>
      </c>
      <c r="D2881" s="11">
        <v>0.71259259259259267</v>
      </c>
      <c r="E2881" s="12" t="s">
        <v>9</v>
      </c>
      <c r="F2881" s="13">
        <v>36</v>
      </c>
      <c r="G2881" s="12" t="s">
        <v>21</v>
      </c>
    </row>
    <row r="2882" spans="3:7" ht="15" thickBot="1" x14ac:dyDescent="0.35">
      <c r="C2882" s="10">
        <v>43110</v>
      </c>
      <c r="D2882" s="11">
        <v>0.7168402777777777</v>
      </c>
      <c r="E2882" s="12" t="s">
        <v>9</v>
      </c>
      <c r="F2882" s="13">
        <v>23</v>
      </c>
      <c r="G2882" s="12" t="s">
        <v>21</v>
      </c>
    </row>
    <row r="2883" spans="3:7" ht="15" thickBot="1" x14ac:dyDescent="0.35">
      <c r="C2883" s="10">
        <v>43110</v>
      </c>
      <c r="D2883" s="11">
        <v>0.72108796296296296</v>
      </c>
      <c r="E2883" s="12" t="s">
        <v>9</v>
      </c>
      <c r="F2883" s="13">
        <v>29</v>
      </c>
      <c r="G2883" s="12" t="s">
        <v>21</v>
      </c>
    </row>
    <row r="2884" spans="3:7" ht="15" thickBot="1" x14ac:dyDescent="0.35">
      <c r="C2884" s="10">
        <v>43110</v>
      </c>
      <c r="D2884" s="11">
        <v>0.7219444444444445</v>
      </c>
      <c r="E2884" s="12" t="s">
        <v>9</v>
      </c>
      <c r="F2884" s="13">
        <v>35</v>
      </c>
      <c r="G2884" s="12" t="s">
        <v>21</v>
      </c>
    </row>
    <row r="2885" spans="3:7" ht="15" thickBot="1" x14ac:dyDescent="0.35">
      <c r="C2885" s="10">
        <v>43110</v>
      </c>
      <c r="D2885" s="11">
        <v>0.72518518518518515</v>
      </c>
      <c r="E2885" s="12" t="s">
        <v>9</v>
      </c>
      <c r="F2885" s="13">
        <v>56</v>
      </c>
      <c r="G2885" s="12" t="s">
        <v>10</v>
      </c>
    </row>
    <row r="2886" spans="3:7" ht="15" thickBot="1" x14ac:dyDescent="0.35">
      <c r="C2886" s="10">
        <v>43110</v>
      </c>
      <c r="D2886" s="11">
        <v>0.72594907407407405</v>
      </c>
      <c r="E2886" s="12" t="s">
        <v>9</v>
      </c>
      <c r="F2886" s="13">
        <v>37</v>
      </c>
      <c r="G2886" s="12" t="s">
        <v>21</v>
      </c>
    </row>
    <row r="2887" spans="3:7" ht="15" thickBot="1" x14ac:dyDescent="0.35">
      <c r="C2887" s="10">
        <v>43110</v>
      </c>
      <c r="D2887" s="11">
        <v>0.7281481481481481</v>
      </c>
      <c r="E2887" s="12" t="s">
        <v>9</v>
      </c>
      <c r="F2887" s="13">
        <v>61</v>
      </c>
      <c r="G2887" s="12" t="s">
        <v>21</v>
      </c>
    </row>
    <row r="2888" spans="3:7" ht="15" thickBot="1" x14ac:dyDescent="0.35">
      <c r="C2888" s="10">
        <v>43110</v>
      </c>
      <c r="D2888" s="11">
        <v>0.72832175925925924</v>
      </c>
      <c r="E2888" s="12" t="s">
        <v>9</v>
      </c>
      <c r="F2888" s="13">
        <v>37</v>
      </c>
      <c r="G2888" s="12" t="s">
        <v>10</v>
      </c>
    </row>
    <row r="2889" spans="3:7" ht="15" thickBot="1" x14ac:dyDescent="0.35">
      <c r="C2889" s="10">
        <v>43110</v>
      </c>
      <c r="D2889" s="11">
        <v>0.732488425925926</v>
      </c>
      <c r="E2889" s="12" t="s">
        <v>9</v>
      </c>
      <c r="F2889" s="13">
        <v>24</v>
      </c>
      <c r="G2889" s="12" t="s">
        <v>21</v>
      </c>
    </row>
    <row r="2890" spans="3:7" ht="15" thickBot="1" x14ac:dyDescent="0.35">
      <c r="C2890" s="10">
        <v>43110</v>
      </c>
      <c r="D2890" s="11">
        <v>0.73512731481481486</v>
      </c>
      <c r="E2890" s="12" t="s">
        <v>9</v>
      </c>
      <c r="F2890" s="13">
        <v>34</v>
      </c>
      <c r="G2890" s="12" t="s">
        <v>21</v>
      </c>
    </row>
    <row r="2891" spans="3:7" ht="15" thickBot="1" x14ac:dyDescent="0.35">
      <c r="C2891" s="10">
        <v>43110</v>
      </c>
      <c r="D2891" s="11">
        <v>0.73655092592592597</v>
      </c>
      <c r="E2891" s="12" t="s">
        <v>9</v>
      </c>
      <c r="F2891" s="13">
        <v>35</v>
      </c>
      <c r="G2891" s="12" t="s">
        <v>21</v>
      </c>
    </row>
    <row r="2892" spans="3:7" ht="15" thickBot="1" x14ac:dyDescent="0.35">
      <c r="C2892" s="10">
        <v>43110</v>
      </c>
      <c r="D2892" s="11">
        <v>0.73719907407407403</v>
      </c>
      <c r="E2892" s="12" t="s">
        <v>9</v>
      </c>
      <c r="F2892" s="13">
        <v>47</v>
      </c>
      <c r="G2892" s="12" t="s">
        <v>21</v>
      </c>
    </row>
    <row r="2893" spans="3:7" ht="15" thickBot="1" x14ac:dyDescent="0.35">
      <c r="C2893" s="10">
        <v>43110</v>
      </c>
      <c r="D2893" s="11">
        <v>0.73849537037037039</v>
      </c>
      <c r="E2893" s="12" t="s">
        <v>9</v>
      </c>
      <c r="F2893" s="13">
        <v>39</v>
      </c>
      <c r="G2893" s="12" t="s">
        <v>21</v>
      </c>
    </row>
    <row r="2894" spans="3:7" ht="15" thickBot="1" x14ac:dyDescent="0.35">
      <c r="C2894" s="10">
        <v>43110</v>
      </c>
      <c r="D2894" s="11">
        <v>0.73892361111111116</v>
      </c>
      <c r="E2894" s="12" t="s">
        <v>9</v>
      </c>
      <c r="F2894" s="13">
        <v>27</v>
      </c>
      <c r="G2894" s="12" t="s">
        <v>21</v>
      </c>
    </row>
    <row r="2895" spans="3:7" ht="15" thickBot="1" x14ac:dyDescent="0.35">
      <c r="C2895" s="10">
        <v>43110</v>
      </c>
      <c r="D2895" s="11">
        <v>0.73898148148148157</v>
      </c>
      <c r="E2895" s="12" t="s">
        <v>9</v>
      </c>
      <c r="F2895" s="13">
        <v>47</v>
      </c>
      <c r="G2895" s="12" t="s">
        <v>10</v>
      </c>
    </row>
    <row r="2896" spans="3:7" ht="15" thickBot="1" x14ac:dyDescent="0.35">
      <c r="C2896" s="10">
        <v>43110</v>
      </c>
      <c r="D2896" s="11">
        <v>0.74068287037037039</v>
      </c>
      <c r="E2896" s="12" t="s">
        <v>9</v>
      </c>
      <c r="F2896" s="13">
        <v>23</v>
      </c>
      <c r="G2896" s="12" t="s">
        <v>21</v>
      </c>
    </row>
    <row r="2897" spans="3:7" ht="15" thickBot="1" x14ac:dyDescent="0.35">
      <c r="C2897" s="10">
        <v>43110</v>
      </c>
      <c r="D2897" s="11">
        <v>0.74171296296296296</v>
      </c>
      <c r="E2897" s="12" t="s">
        <v>9</v>
      </c>
      <c r="F2897" s="13">
        <v>46</v>
      </c>
      <c r="G2897" s="12" t="s">
        <v>10</v>
      </c>
    </row>
    <row r="2898" spans="3:7" ht="15" thickBot="1" x14ac:dyDescent="0.35">
      <c r="C2898" s="10">
        <v>43110</v>
      </c>
      <c r="D2898" s="11">
        <v>0.74629629629629635</v>
      </c>
      <c r="E2898" s="12" t="s">
        <v>9</v>
      </c>
      <c r="F2898" s="13">
        <v>42</v>
      </c>
      <c r="G2898" s="12" t="s">
        <v>10</v>
      </c>
    </row>
    <row r="2899" spans="3:7" ht="15" thickBot="1" x14ac:dyDescent="0.35">
      <c r="C2899" s="10">
        <v>43110</v>
      </c>
      <c r="D2899" s="11">
        <v>0.74902777777777774</v>
      </c>
      <c r="E2899" s="12" t="s">
        <v>9</v>
      </c>
      <c r="F2899" s="13">
        <v>35</v>
      </c>
      <c r="G2899" s="12" t="s">
        <v>21</v>
      </c>
    </row>
    <row r="2900" spans="3:7" ht="15" thickBot="1" x14ac:dyDescent="0.35">
      <c r="C2900" s="10">
        <v>43110</v>
      </c>
      <c r="D2900" s="11">
        <v>0.75420138888888888</v>
      </c>
      <c r="E2900" s="12" t="s">
        <v>9</v>
      </c>
      <c r="F2900" s="13">
        <v>35</v>
      </c>
      <c r="G2900" s="12" t="s">
        <v>21</v>
      </c>
    </row>
    <row r="2901" spans="3:7" ht="15" thickBot="1" x14ac:dyDescent="0.35">
      <c r="C2901" s="10">
        <v>43110</v>
      </c>
      <c r="D2901" s="11">
        <v>0.75429398148148152</v>
      </c>
      <c r="E2901" s="12" t="s">
        <v>9</v>
      </c>
      <c r="F2901" s="13">
        <v>29</v>
      </c>
      <c r="G2901" s="12" t="s">
        <v>21</v>
      </c>
    </row>
    <row r="2902" spans="3:7" ht="15" thickBot="1" x14ac:dyDescent="0.35">
      <c r="C2902" s="10">
        <v>43110</v>
      </c>
      <c r="D2902" s="11">
        <v>0.75446759259259266</v>
      </c>
      <c r="E2902" s="12" t="s">
        <v>9</v>
      </c>
      <c r="F2902" s="13">
        <v>43</v>
      </c>
      <c r="G2902" s="12" t="s">
        <v>21</v>
      </c>
    </row>
    <row r="2903" spans="3:7" ht="15" thickBot="1" x14ac:dyDescent="0.35">
      <c r="C2903" s="10">
        <v>43110</v>
      </c>
      <c r="D2903" s="11">
        <v>0.75754629629629633</v>
      </c>
      <c r="E2903" s="12" t="s">
        <v>9</v>
      </c>
      <c r="F2903" s="13">
        <v>32</v>
      </c>
      <c r="G2903" s="12" t="s">
        <v>21</v>
      </c>
    </row>
    <row r="2904" spans="3:7" ht="15" thickBot="1" x14ac:dyDescent="0.35">
      <c r="C2904" s="10">
        <v>43110</v>
      </c>
      <c r="D2904" s="11">
        <v>0.75877314814814811</v>
      </c>
      <c r="E2904" s="12" t="s">
        <v>9</v>
      </c>
      <c r="F2904" s="13">
        <v>29</v>
      </c>
      <c r="G2904" s="12" t="s">
        <v>21</v>
      </c>
    </row>
    <row r="2905" spans="3:7" ht="15" thickBot="1" x14ac:dyDescent="0.35">
      <c r="C2905" s="10">
        <v>43110</v>
      </c>
      <c r="D2905" s="11">
        <v>0.76061342592592596</v>
      </c>
      <c r="E2905" s="12" t="s">
        <v>9</v>
      </c>
      <c r="F2905" s="13">
        <v>39</v>
      </c>
      <c r="G2905" s="12" t="s">
        <v>21</v>
      </c>
    </row>
    <row r="2906" spans="3:7" ht="15" thickBot="1" x14ac:dyDescent="0.35">
      <c r="C2906" s="10">
        <v>43110</v>
      </c>
      <c r="D2906" s="11">
        <v>0.76072916666666668</v>
      </c>
      <c r="E2906" s="12" t="s">
        <v>9</v>
      </c>
      <c r="F2906" s="13">
        <v>39</v>
      </c>
      <c r="G2906" s="12" t="s">
        <v>10</v>
      </c>
    </row>
    <row r="2907" spans="3:7" ht="15" thickBot="1" x14ac:dyDescent="0.35">
      <c r="C2907" s="10">
        <v>43110</v>
      </c>
      <c r="D2907" s="11">
        <v>0.76260416666666664</v>
      </c>
      <c r="E2907" s="12" t="s">
        <v>9</v>
      </c>
      <c r="F2907" s="13">
        <v>34</v>
      </c>
      <c r="G2907" s="12" t="s">
        <v>21</v>
      </c>
    </row>
    <row r="2908" spans="3:7" ht="15" thickBot="1" x14ac:dyDescent="0.35">
      <c r="C2908" s="10">
        <v>43110</v>
      </c>
      <c r="D2908" s="11">
        <v>0.76292824074074073</v>
      </c>
      <c r="E2908" s="12" t="s">
        <v>9</v>
      </c>
      <c r="F2908" s="13">
        <v>31</v>
      </c>
      <c r="G2908" s="12" t="s">
        <v>21</v>
      </c>
    </row>
    <row r="2909" spans="3:7" ht="15" thickBot="1" x14ac:dyDescent="0.35">
      <c r="C2909" s="10">
        <v>43110</v>
      </c>
      <c r="D2909" s="11">
        <v>0.76295138888888892</v>
      </c>
      <c r="E2909" s="12" t="s">
        <v>9</v>
      </c>
      <c r="F2909" s="13">
        <v>27</v>
      </c>
      <c r="G2909" s="12" t="s">
        <v>21</v>
      </c>
    </row>
    <row r="2910" spans="3:7" ht="15" thickBot="1" x14ac:dyDescent="0.35">
      <c r="C2910" s="10">
        <v>43110</v>
      </c>
      <c r="D2910" s="11">
        <v>0.76298611111111114</v>
      </c>
      <c r="E2910" s="12" t="s">
        <v>9</v>
      </c>
      <c r="F2910" s="13">
        <v>24</v>
      </c>
      <c r="G2910" s="12" t="s">
        <v>21</v>
      </c>
    </row>
    <row r="2911" spans="3:7" ht="15" thickBot="1" x14ac:dyDescent="0.35">
      <c r="C2911" s="10">
        <v>43110</v>
      </c>
      <c r="D2911" s="11">
        <v>0.76299768518518529</v>
      </c>
      <c r="E2911" s="12" t="s">
        <v>9</v>
      </c>
      <c r="F2911" s="13">
        <v>20</v>
      </c>
      <c r="G2911" s="12" t="s">
        <v>21</v>
      </c>
    </row>
    <row r="2912" spans="3:7" ht="15" thickBot="1" x14ac:dyDescent="0.35">
      <c r="C2912" s="10">
        <v>43110</v>
      </c>
      <c r="D2912" s="11">
        <v>0.76299768518518529</v>
      </c>
      <c r="E2912" s="12" t="s">
        <v>9</v>
      </c>
      <c r="F2912" s="13">
        <v>20</v>
      </c>
      <c r="G2912" s="12" t="s">
        <v>21</v>
      </c>
    </row>
    <row r="2913" spans="3:7" ht="15" thickBot="1" x14ac:dyDescent="0.35">
      <c r="C2913" s="10">
        <v>43110</v>
      </c>
      <c r="D2913" s="11">
        <v>0.76300925925925922</v>
      </c>
      <c r="E2913" s="12" t="s">
        <v>9</v>
      </c>
      <c r="F2913" s="13">
        <v>17</v>
      </c>
      <c r="G2913" s="12" t="s">
        <v>21</v>
      </c>
    </row>
    <row r="2914" spans="3:7" ht="15" thickBot="1" x14ac:dyDescent="0.35">
      <c r="C2914" s="10">
        <v>43110</v>
      </c>
      <c r="D2914" s="11">
        <v>0.76555555555555566</v>
      </c>
      <c r="E2914" s="12" t="s">
        <v>9</v>
      </c>
      <c r="F2914" s="13">
        <v>37</v>
      </c>
      <c r="G2914" s="12" t="s">
        <v>21</v>
      </c>
    </row>
    <row r="2915" spans="3:7" ht="15" thickBot="1" x14ac:dyDescent="0.35">
      <c r="C2915" s="10">
        <v>43110</v>
      </c>
      <c r="D2915" s="11">
        <v>0.76650462962962962</v>
      </c>
      <c r="E2915" s="12" t="s">
        <v>9</v>
      </c>
      <c r="F2915" s="13">
        <v>45</v>
      </c>
      <c r="G2915" s="12" t="s">
        <v>10</v>
      </c>
    </row>
    <row r="2916" spans="3:7" ht="15" thickBot="1" x14ac:dyDescent="0.35">
      <c r="C2916" s="10">
        <v>43110</v>
      </c>
      <c r="D2916" s="11">
        <v>0.76707175925925919</v>
      </c>
      <c r="E2916" s="12" t="s">
        <v>9</v>
      </c>
      <c r="F2916" s="13">
        <v>42</v>
      </c>
      <c r="G2916" s="12" t="s">
        <v>10</v>
      </c>
    </row>
    <row r="2917" spans="3:7" ht="15" thickBot="1" x14ac:dyDescent="0.35">
      <c r="C2917" s="10">
        <v>43110</v>
      </c>
      <c r="D2917" s="11">
        <v>0.76953703703703702</v>
      </c>
      <c r="E2917" s="12" t="s">
        <v>9</v>
      </c>
      <c r="F2917" s="13">
        <v>30</v>
      </c>
      <c r="G2917" s="12" t="s">
        <v>21</v>
      </c>
    </row>
    <row r="2918" spans="3:7" ht="15" thickBot="1" x14ac:dyDescent="0.35">
      <c r="C2918" s="10">
        <v>43110</v>
      </c>
      <c r="D2918" s="11">
        <v>0.76957175925925936</v>
      </c>
      <c r="E2918" s="12" t="s">
        <v>9</v>
      </c>
      <c r="F2918" s="13">
        <v>53</v>
      </c>
      <c r="G2918" s="12" t="s">
        <v>10</v>
      </c>
    </row>
    <row r="2919" spans="3:7" ht="15" thickBot="1" x14ac:dyDescent="0.35">
      <c r="C2919" s="10">
        <v>43110</v>
      </c>
      <c r="D2919" s="11">
        <v>0.77072916666666658</v>
      </c>
      <c r="E2919" s="12" t="s">
        <v>9</v>
      </c>
      <c r="F2919" s="13">
        <v>35</v>
      </c>
      <c r="G2919" s="12" t="s">
        <v>21</v>
      </c>
    </row>
    <row r="2920" spans="3:7" ht="15" thickBot="1" x14ac:dyDescent="0.35">
      <c r="C2920" s="10">
        <v>43110</v>
      </c>
      <c r="D2920" s="11">
        <v>0.77358796296296306</v>
      </c>
      <c r="E2920" s="12" t="s">
        <v>9</v>
      </c>
      <c r="F2920" s="13">
        <v>41</v>
      </c>
      <c r="G2920" s="12" t="s">
        <v>21</v>
      </c>
    </row>
    <row r="2921" spans="3:7" ht="15" thickBot="1" x14ac:dyDescent="0.35">
      <c r="C2921" s="10">
        <v>43110</v>
      </c>
      <c r="D2921" s="11">
        <v>0.77471064814814816</v>
      </c>
      <c r="E2921" s="12" t="s">
        <v>9</v>
      </c>
      <c r="F2921" s="13">
        <v>54</v>
      </c>
      <c r="G2921" s="12" t="s">
        <v>10</v>
      </c>
    </row>
    <row r="2922" spans="3:7" ht="15" thickBot="1" x14ac:dyDescent="0.35">
      <c r="C2922" s="10">
        <v>43110</v>
      </c>
      <c r="D2922" s="11">
        <v>0.77479166666666666</v>
      </c>
      <c r="E2922" s="12" t="s">
        <v>9</v>
      </c>
      <c r="F2922" s="13">
        <v>40</v>
      </c>
      <c r="G2922" s="12" t="s">
        <v>21</v>
      </c>
    </row>
    <row r="2923" spans="3:7" ht="15" thickBot="1" x14ac:dyDescent="0.35">
      <c r="C2923" s="10">
        <v>43110</v>
      </c>
      <c r="D2923" s="11">
        <v>0.77894675925925927</v>
      </c>
      <c r="E2923" s="12" t="s">
        <v>9</v>
      </c>
      <c r="F2923" s="13">
        <v>41</v>
      </c>
      <c r="G2923" s="12" t="s">
        <v>21</v>
      </c>
    </row>
    <row r="2924" spans="3:7" ht="15" thickBot="1" x14ac:dyDescent="0.35">
      <c r="C2924" s="10">
        <v>43110</v>
      </c>
      <c r="D2924" s="11">
        <v>0.77900462962962969</v>
      </c>
      <c r="E2924" s="12" t="s">
        <v>9</v>
      </c>
      <c r="F2924" s="13">
        <v>53</v>
      </c>
      <c r="G2924" s="12" t="s">
        <v>21</v>
      </c>
    </row>
    <row r="2925" spans="3:7" ht="15" thickBot="1" x14ac:dyDescent="0.35">
      <c r="C2925" s="10">
        <v>43110</v>
      </c>
      <c r="D2925" s="11">
        <v>0.77925925925925921</v>
      </c>
      <c r="E2925" s="12" t="s">
        <v>9</v>
      </c>
      <c r="F2925" s="13">
        <v>36</v>
      </c>
      <c r="G2925" s="12" t="s">
        <v>21</v>
      </c>
    </row>
    <row r="2926" spans="3:7" ht="15" thickBot="1" x14ac:dyDescent="0.35">
      <c r="C2926" s="10">
        <v>43110</v>
      </c>
      <c r="D2926" s="11">
        <v>0.7804282407407408</v>
      </c>
      <c r="E2926" s="12" t="s">
        <v>9</v>
      </c>
      <c r="F2926" s="13">
        <v>29</v>
      </c>
      <c r="G2926" s="12" t="s">
        <v>10</v>
      </c>
    </row>
    <row r="2927" spans="3:7" ht="15" thickBot="1" x14ac:dyDescent="0.35">
      <c r="C2927" s="10">
        <v>43110</v>
      </c>
      <c r="D2927" s="11">
        <v>0.7828356481481481</v>
      </c>
      <c r="E2927" s="12" t="s">
        <v>9</v>
      </c>
      <c r="F2927" s="13">
        <v>43</v>
      </c>
      <c r="G2927" s="12" t="s">
        <v>21</v>
      </c>
    </row>
    <row r="2928" spans="3:7" ht="15" thickBot="1" x14ac:dyDescent="0.35">
      <c r="C2928" s="10">
        <v>43110</v>
      </c>
      <c r="D2928" s="11">
        <v>0.78840277777777779</v>
      </c>
      <c r="E2928" s="12" t="s">
        <v>9</v>
      </c>
      <c r="F2928" s="13">
        <v>44</v>
      </c>
      <c r="G2928" s="12" t="s">
        <v>21</v>
      </c>
    </row>
    <row r="2929" spans="3:7" ht="15" thickBot="1" x14ac:dyDescent="0.35">
      <c r="C2929" s="10">
        <v>43110</v>
      </c>
      <c r="D2929" s="11">
        <v>0.78945601851851854</v>
      </c>
      <c r="E2929" s="12" t="s">
        <v>9</v>
      </c>
      <c r="F2929" s="13">
        <v>35</v>
      </c>
      <c r="G2929" s="12" t="s">
        <v>10</v>
      </c>
    </row>
    <row r="2930" spans="3:7" ht="15" thickBot="1" x14ac:dyDescent="0.35">
      <c r="C2930" s="10">
        <v>43110</v>
      </c>
      <c r="D2930" s="11">
        <v>0.79006944444444438</v>
      </c>
      <c r="E2930" s="12" t="s">
        <v>9</v>
      </c>
      <c r="F2930" s="13">
        <v>41</v>
      </c>
      <c r="G2930" s="12" t="s">
        <v>10</v>
      </c>
    </row>
    <row r="2931" spans="3:7" ht="15" thickBot="1" x14ac:dyDescent="0.35">
      <c r="C2931" s="10">
        <v>43110</v>
      </c>
      <c r="D2931" s="11">
        <v>0.79047453703703707</v>
      </c>
      <c r="E2931" s="12" t="s">
        <v>9</v>
      </c>
      <c r="F2931" s="13">
        <v>42</v>
      </c>
      <c r="G2931" s="12" t="s">
        <v>10</v>
      </c>
    </row>
    <row r="2932" spans="3:7" ht="15" thickBot="1" x14ac:dyDescent="0.35">
      <c r="C2932" s="10">
        <v>43110</v>
      </c>
      <c r="D2932" s="11">
        <v>0.79118055555555555</v>
      </c>
      <c r="E2932" s="12" t="s">
        <v>9</v>
      </c>
      <c r="F2932" s="13">
        <v>43</v>
      </c>
      <c r="G2932" s="12" t="s">
        <v>10</v>
      </c>
    </row>
    <row r="2933" spans="3:7" ht="15" thickBot="1" x14ac:dyDescent="0.35">
      <c r="C2933" s="10">
        <v>43110</v>
      </c>
      <c r="D2933" s="11">
        <v>0.79336805555555545</v>
      </c>
      <c r="E2933" s="12" t="s">
        <v>9</v>
      </c>
      <c r="F2933" s="13">
        <v>54</v>
      </c>
      <c r="G2933" s="12" t="s">
        <v>10</v>
      </c>
    </row>
    <row r="2934" spans="3:7" ht="15" thickBot="1" x14ac:dyDescent="0.35">
      <c r="C2934" s="10">
        <v>43110</v>
      </c>
      <c r="D2934" s="11">
        <v>0.79480324074074071</v>
      </c>
      <c r="E2934" s="12" t="s">
        <v>9</v>
      </c>
      <c r="F2934" s="13">
        <v>40</v>
      </c>
      <c r="G2934" s="12" t="s">
        <v>21</v>
      </c>
    </row>
    <row r="2935" spans="3:7" ht="15" thickBot="1" x14ac:dyDescent="0.35">
      <c r="C2935" s="10">
        <v>43110</v>
      </c>
      <c r="D2935" s="11">
        <v>0.79767361111111112</v>
      </c>
      <c r="E2935" s="12" t="s">
        <v>9</v>
      </c>
      <c r="F2935" s="13">
        <v>40</v>
      </c>
      <c r="G2935" s="12" t="s">
        <v>21</v>
      </c>
    </row>
    <row r="2936" spans="3:7" ht="15" thickBot="1" x14ac:dyDescent="0.35">
      <c r="C2936" s="10">
        <v>43110</v>
      </c>
      <c r="D2936" s="11">
        <v>0.79784722222222226</v>
      </c>
      <c r="E2936" s="12" t="s">
        <v>9</v>
      </c>
      <c r="F2936" s="13">
        <v>19</v>
      </c>
      <c r="G2936" s="12" t="s">
        <v>10</v>
      </c>
    </row>
    <row r="2937" spans="3:7" ht="15" thickBot="1" x14ac:dyDescent="0.35">
      <c r="C2937" s="10">
        <v>43110</v>
      </c>
      <c r="D2937" s="11">
        <v>0.80211805555555549</v>
      </c>
      <c r="E2937" s="12" t="s">
        <v>9</v>
      </c>
      <c r="F2937" s="13">
        <v>44</v>
      </c>
      <c r="G2937" s="12" t="s">
        <v>10</v>
      </c>
    </row>
    <row r="2938" spans="3:7" ht="15" thickBot="1" x14ac:dyDescent="0.35">
      <c r="C2938" s="10">
        <v>43110</v>
      </c>
      <c r="D2938" s="11">
        <v>0.80787037037037035</v>
      </c>
      <c r="E2938" s="12" t="s">
        <v>9</v>
      </c>
      <c r="F2938" s="13">
        <v>42</v>
      </c>
      <c r="G2938" s="12" t="s">
        <v>10</v>
      </c>
    </row>
    <row r="2939" spans="3:7" ht="15" thickBot="1" x14ac:dyDescent="0.35">
      <c r="C2939" s="10">
        <v>43110</v>
      </c>
      <c r="D2939" s="11">
        <v>0.8089467592592593</v>
      </c>
      <c r="E2939" s="12" t="s">
        <v>9</v>
      </c>
      <c r="F2939" s="13">
        <v>37</v>
      </c>
      <c r="G2939" s="12" t="s">
        <v>21</v>
      </c>
    </row>
    <row r="2940" spans="3:7" ht="15" thickBot="1" x14ac:dyDescent="0.35">
      <c r="C2940" s="10">
        <v>43110</v>
      </c>
      <c r="D2940" s="11">
        <v>0.80899305555555545</v>
      </c>
      <c r="E2940" s="12" t="s">
        <v>9</v>
      </c>
      <c r="F2940" s="13">
        <v>57</v>
      </c>
      <c r="G2940" s="12" t="s">
        <v>21</v>
      </c>
    </row>
    <row r="2941" spans="3:7" ht="15" thickBot="1" x14ac:dyDescent="0.35">
      <c r="C2941" s="10">
        <v>43110</v>
      </c>
      <c r="D2941" s="11">
        <v>0.80971064814814808</v>
      </c>
      <c r="E2941" s="12" t="s">
        <v>9</v>
      </c>
      <c r="F2941" s="13">
        <v>37</v>
      </c>
      <c r="G2941" s="12" t="s">
        <v>21</v>
      </c>
    </row>
    <row r="2942" spans="3:7" ht="15" thickBot="1" x14ac:dyDescent="0.35">
      <c r="C2942" s="10">
        <v>43110</v>
      </c>
      <c r="D2942" s="11">
        <v>0.81335648148148154</v>
      </c>
      <c r="E2942" s="12" t="s">
        <v>9</v>
      </c>
      <c r="F2942" s="13">
        <v>37</v>
      </c>
      <c r="G2942" s="12" t="s">
        <v>21</v>
      </c>
    </row>
    <row r="2943" spans="3:7" ht="15" thickBot="1" x14ac:dyDescent="0.35">
      <c r="C2943" s="10">
        <v>43110</v>
      </c>
      <c r="D2943" s="11">
        <v>0.81981481481481477</v>
      </c>
      <c r="E2943" s="12" t="s">
        <v>9</v>
      </c>
      <c r="F2943" s="13">
        <v>21</v>
      </c>
      <c r="G2943" s="12" t="s">
        <v>21</v>
      </c>
    </row>
    <row r="2944" spans="3:7" ht="15" thickBot="1" x14ac:dyDescent="0.35">
      <c r="C2944" s="10">
        <v>43110</v>
      </c>
      <c r="D2944" s="11">
        <v>0.82201388888888882</v>
      </c>
      <c r="E2944" s="12" t="s">
        <v>9</v>
      </c>
      <c r="F2944" s="13">
        <v>49</v>
      </c>
      <c r="G2944" s="12" t="s">
        <v>10</v>
      </c>
    </row>
    <row r="2945" spans="3:7" ht="15" thickBot="1" x14ac:dyDescent="0.35">
      <c r="C2945" s="10">
        <v>43110</v>
      </c>
      <c r="D2945" s="11">
        <v>0.82420138888888894</v>
      </c>
      <c r="E2945" s="12" t="s">
        <v>9</v>
      </c>
      <c r="F2945" s="13">
        <v>34</v>
      </c>
      <c r="G2945" s="12" t="s">
        <v>21</v>
      </c>
    </row>
    <row r="2946" spans="3:7" ht="15" thickBot="1" x14ac:dyDescent="0.35">
      <c r="C2946" s="10">
        <v>43110</v>
      </c>
      <c r="D2946" s="11">
        <v>0.82517361111111109</v>
      </c>
      <c r="E2946" s="12" t="s">
        <v>9</v>
      </c>
      <c r="F2946" s="13">
        <v>40</v>
      </c>
      <c r="G2946" s="12" t="s">
        <v>10</v>
      </c>
    </row>
    <row r="2947" spans="3:7" ht="15" thickBot="1" x14ac:dyDescent="0.35">
      <c r="C2947" s="10">
        <v>43110</v>
      </c>
      <c r="D2947" s="11">
        <v>0.82916666666666661</v>
      </c>
      <c r="E2947" s="12" t="s">
        <v>9</v>
      </c>
      <c r="F2947" s="13">
        <v>50</v>
      </c>
      <c r="G2947" s="12" t="s">
        <v>10</v>
      </c>
    </row>
    <row r="2948" spans="3:7" ht="15" thickBot="1" x14ac:dyDescent="0.35">
      <c r="C2948" s="10">
        <v>43110</v>
      </c>
      <c r="D2948" s="11">
        <v>0.83409722222222227</v>
      </c>
      <c r="E2948" s="12" t="s">
        <v>9</v>
      </c>
      <c r="F2948" s="13">
        <v>46</v>
      </c>
      <c r="G2948" s="12" t="s">
        <v>21</v>
      </c>
    </row>
    <row r="2949" spans="3:7" ht="15" thickBot="1" x14ac:dyDescent="0.35">
      <c r="C2949" s="10">
        <v>43110</v>
      </c>
      <c r="D2949" s="11">
        <v>0.8375462962962964</v>
      </c>
      <c r="E2949" s="12" t="s">
        <v>9</v>
      </c>
      <c r="F2949" s="13">
        <v>33</v>
      </c>
      <c r="G2949" s="12" t="s">
        <v>10</v>
      </c>
    </row>
    <row r="2950" spans="3:7" ht="15" thickBot="1" x14ac:dyDescent="0.35">
      <c r="C2950" s="10">
        <v>43110</v>
      </c>
      <c r="D2950" s="11">
        <v>0.83869212962962969</v>
      </c>
      <c r="E2950" s="12" t="s">
        <v>9</v>
      </c>
      <c r="F2950" s="13">
        <v>41</v>
      </c>
      <c r="G2950" s="12" t="s">
        <v>10</v>
      </c>
    </row>
    <row r="2951" spans="3:7" ht="15" thickBot="1" x14ac:dyDescent="0.35">
      <c r="C2951" s="10">
        <v>43110</v>
      </c>
      <c r="D2951" s="11">
        <v>0.83945601851851848</v>
      </c>
      <c r="E2951" s="12" t="s">
        <v>9</v>
      </c>
      <c r="F2951" s="13">
        <v>28</v>
      </c>
      <c r="G2951" s="12" t="s">
        <v>21</v>
      </c>
    </row>
    <row r="2952" spans="3:7" ht="15" thickBot="1" x14ac:dyDescent="0.35">
      <c r="C2952" s="10">
        <v>43110</v>
      </c>
      <c r="D2952" s="11">
        <v>0.84293981481481473</v>
      </c>
      <c r="E2952" s="12" t="s">
        <v>9</v>
      </c>
      <c r="F2952" s="13">
        <v>42</v>
      </c>
      <c r="G2952" s="12" t="s">
        <v>21</v>
      </c>
    </row>
    <row r="2953" spans="3:7" ht="15" thickBot="1" x14ac:dyDescent="0.35">
      <c r="C2953" s="10">
        <v>43110</v>
      </c>
      <c r="D2953" s="11">
        <v>0.84378472222222223</v>
      </c>
      <c r="E2953" s="12" t="s">
        <v>9</v>
      </c>
      <c r="F2953" s="13">
        <v>33</v>
      </c>
      <c r="G2953" s="12" t="s">
        <v>21</v>
      </c>
    </row>
    <row r="2954" spans="3:7" ht="15" thickBot="1" x14ac:dyDescent="0.35">
      <c r="C2954" s="10">
        <v>43110</v>
      </c>
      <c r="D2954" s="11">
        <v>0.84810185185185183</v>
      </c>
      <c r="E2954" s="12" t="s">
        <v>9</v>
      </c>
      <c r="F2954" s="13">
        <v>31</v>
      </c>
      <c r="G2954" s="12" t="s">
        <v>21</v>
      </c>
    </row>
    <row r="2955" spans="3:7" ht="15" thickBot="1" x14ac:dyDescent="0.35">
      <c r="C2955" s="10">
        <v>43110</v>
      </c>
      <c r="D2955" s="11">
        <v>0.85247685185185185</v>
      </c>
      <c r="E2955" s="12" t="s">
        <v>9</v>
      </c>
      <c r="F2955" s="13">
        <v>48</v>
      </c>
      <c r="G2955" s="12" t="s">
        <v>10</v>
      </c>
    </row>
    <row r="2956" spans="3:7" ht="15" thickBot="1" x14ac:dyDescent="0.35">
      <c r="C2956" s="10">
        <v>43110</v>
      </c>
      <c r="D2956" s="11">
        <v>0.8531481481481481</v>
      </c>
      <c r="E2956" s="12" t="s">
        <v>9</v>
      </c>
      <c r="F2956" s="13">
        <v>40</v>
      </c>
      <c r="G2956" s="12" t="s">
        <v>21</v>
      </c>
    </row>
    <row r="2957" spans="3:7" ht="15" thickBot="1" x14ac:dyDescent="0.35">
      <c r="C2957" s="10">
        <v>43110</v>
      </c>
      <c r="D2957" s="11">
        <v>0.85417824074074078</v>
      </c>
      <c r="E2957" s="12" t="s">
        <v>9</v>
      </c>
      <c r="F2957" s="13">
        <v>48</v>
      </c>
      <c r="G2957" s="12" t="s">
        <v>10</v>
      </c>
    </row>
    <row r="2958" spans="3:7" ht="15" thickBot="1" x14ac:dyDescent="0.35">
      <c r="C2958" s="10">
        <v>43110</v>
      </c>
      <c r="D2958" s="11">
        <v>0.85478009259259258</v>
      </c>
      <c r="E2958" s="12" t="s">
        <v>9</v>
      </c>
      <c r="F2958" s="13">
        <v>67</v>
      </c>
      <c r="G2958" s="12" t="s">
        <v>10</v>
      </c>
    </row>
    <row r="2959" spans="3:7" ht="15" thickBot="1" x14ac:dyDescent="0.35">
      <c r="C2959" s="10">
        <v>43110</v>
      </c>
      <c r="D2959" s="11">
        <v>0.857488425925926</v>
      </c>
      <c r="E2959" s="12" t="s">
        <v>9</v>
      </c>
      <c r="F2959" s="13">
        <v>40</v>
      </c>
      <c r="G2959" s="12" t="s">
        <v>21</v>
      </c>
    </row>
    <row r="2960" spans="3:7" ht="15" thickBot="1" x14ac:dyDescent="0.35">
      <c r="C2960" s="10">
        <v>43110</v>
      </c>
      <c r="D2960" s="11">
        <v>0.85905092592592591</v>
      </c>
      <c r="E2960" s="12" t="s">
        <v>9</v>
      </c>
      <c r="F2960" s="13">
        <v>37</v>
      </c>
      <c r="G2960" s="12" t="s">
        <v>21</v>
      </c>
    </row>
    <row r="2961" spans="3:7" ht="15" thickBot="1" x14ac:dyDescent="0.35">
      <c r="C2961" s="10">
        <v>43110</v>
      </c>
      <c r="D2961" s="11">
        <v>0.86093750000000002</v>
      </c>
      <c r="E2961" s="12" t="s">
        <v>9</v>
      </c>
      <c r="F2961" s="13">
        <v>45</v>
      </c>
      <c r="G2961" s="12" t="s">
        <v>21</v>
      </c>
    </row>
    <row r="2962" spans="3:7" ht="15" thickBot="1" x14ac:dyDescent="0.35">
      <c r="C2962" s="10">
        <v>43110</v>
      </c>
      <c r="D2962" s="11">
        <v>0.86291666666666667</v>
      </c>
      <c r="E2962" s="12" t="s">
        <v>9</v>
      </c>
      <c r="F2962" s="13">
        <v>51</v>
      </c>
      <c r="G2962" s="12" t="s">
        <v>10</v>
      </c>
    </row>
    <row r="2963" spans="3:7" ht="15" thickBot="1" x14ac:dyDescent="0.35">
      <c r="C2963" s="10">
        <v>43110</v>
      </c>
      <c r="D2963" s="11">
        <v>0.86724537037037042</v>
      </c>
      <c r="E2963" s="12" t="s">
        <v>9</v>
      </c>
      <c r="F2963" s="13">
        <v>39</v>
      </c>
      <c r="G2963" s="12" t="s">
        <v>21</v>
      </c>
    </row>
    <row r="2964" spans="3:7" ht="15" thickBot="1" x14ac:dyDescent="0.35">
      <c r="C2964" s="10">
        <v>43110</v>
      </c>
      <c r="D2964" s="11">
        <v>0.86978009259259259</v>
      </c>
      <c r="E2964" s="12" t="s">
        <v>9</v>
      </c>
      <c r="F2964" s="13">
        <v>31</v>
      </c>
      <c r="G2964" s="12" t="s">
        <v>21</v>
      </c>
    </row>
    <row r="2965" spans="3:7" ht="15" thickBot="1" x14ac:dyDescent="0.35">
      <c r="C2965" s="10">
        <v>43110</v>
      </c>
      <c r="D2965" s="11">
        <v>0.87071759259259263</v>
      </c>
      <c r="E2965" s="12" t="s">
        <v>9</v>
      </c>
      <c r="F2965" s="13">
        <v>28</v>
      </c>
      <c r="G2965" s="12" t="s">
        <v>10</v>
      </c>
    </row>
    <row r="2966" spans="3:7" ht="15" thickBot="1" x14ac:dyDescent="0.35">
      <c r="C2966" s="10">
        <v>43110</v>
      </c>
      <c r="D2966" s="11">
        <v>0.87115740740740744</v>
      </c>
      <c r="E2966" s="12" t="s">
        <v>9</v>
      </c>
      <c r="F2966" s="13">
        <v>26</v>
      </c>
      <c r="G2966" s="12" t="s">
        <v>21</v>
      </c>
    </row>
    <row r="2967" spans="3:7" ht="15" thickBot="1" x14ac:dyDescent="0.35">
      <c r="C2967" s="10">
        <v>43110</v>
      </c>
      <c r="D2967" s="11">
        <v>0.875462962962963</v>
      </c>
      <c r="E2967" s="12" t="s">
        <v>9</v>
      </c>
      <c r="F2967" s="13">
        <v>46</v>
      </c>
      <c r="G2967" s="12" t="s">
        <v>21</v>
      </c>
    </row>
    <row r="2968" spans="3:7" ht="15" thickBot="1" x14ac:dyDescent="0.35">
      <c r="C2968" s="10">
        <v>43110</v>
      </c>
      <c r="D2968" s="11">
        <v>0.87656250000000002</v>
      </c>
      <c r="E2968" s="12" t="s">
        <v>9</v>
      </c>
      <c r="F2968" s="13">
        <v>54</v>
      </c>
      <c r="G2968" s="12" t="s">
        <v>10</v>
      </c>
    </row>
    <row r="2969" spans="3:7" ht="15" thickBot="1" x14ac:dyDescent="0.35">
      <c r="C2969" s="10">
        <v>43110</v>
      </c>
      <c r="D2969" s="11">
        <v>0.88069444444444445</v>
      </c>
      <c r="E2969" s="12" t="s">
        <v>9</v>
      </c>
      <c r="F2969" s="13">
        <v>50</v>
      </c>
      <c r="G2969" s="12" t="s">
        <v>21</v>
      </c>
    </row>
    <row r="2970" spans="3:7" ht="15" thickBot="1" x14ac:dyDescent="0.35">
      <c r="C2970" s="10">
        <v>43110</v>
      </c>
      <c r="D2970" s="11">
        <v>0.88372685185185185</v>
      </c>
      <c r="E2970" s="12" t="s">
        <v>9</v>
      </c>
      <c r="F2970" s="13">
        <v>40</v>
      </c>
      <c r="G2970" s="12" t="s">
        <v>21</v>
      </c>
    </row>
    <row r="2971" spans="3:7" ht="15" thickBot="1" x14ac:dyDescent="0.35">
      <c r="C2971" s="10">
        <v>43110</v>
      </c>
      <c r="D2971" s="11">
        <v>0.88468750000000007</v>
      </c>
      <c r="E2971" s="12" t="s">
        <v>9</v>
      </c>
      <c r="F2971" s="13">
        <v>33</v>
      </c>
      <c r="G2971" s="12" t="s">
        <v>21</v>
      </c>
    </row>
    <row r="2972" spans="3:7" ht="15" thickBot="1" x14ac:dyDescent="0.35">
      <c r="C2972" s="10">
        <v>43110</v>
      </c>
      <c r="D2972" s="11">
        <v>0.88497685185185182</v>
      </c>
      <c r="E2972" s="12" t="s">
        <v>9</v>
      </c>
      <c r="F2972" s="13">
        <v>32</v>
      </c>
      <c r="G2972" s="12" t="s">
        <v>21</v>
      </c>
    </row>
    <row r="2973" spans="3:7" ht="15" thickBot="1" x14ac:dyDescent="0.35">
      <c r="C2973" s="10">
        <v>43110</v>
      </c>
      <c r="D2973" s="11">
        <v>0.89364583333333336</v>
      </c>
      <c r="E2973" s="12" t="s">
        <v>9</v>
      </c>
      <c r="F2973" s="13">
        <v>36</v>
      </c>
      <c r="G2973" s="12" t="s">
        <v>21</v>
      </c>
    </row>
    <row r="2974" spans="3:7" ht="15" thickBot="1" x14ac:dyDescent="0.35">
      <c r="C2974" s="10">
        <v>43110</v>
      </c>
      <c r="D2974" s="11">
        <v>0.90270833333333333</v>
      </c>
      <c r="E2974" s="12" t="s">
        <v>9</v>
      </c>
      <c r="F2974" s="13">
        <v>40</v>
      </c>
      <c r="G2974" s="12" t="s">
        <v>21</v>
      </c>
    </row>
    <row r="2975" spans="3:7" ht="15" thickBot="1" x14ac:dyDescent="0.35">
      <c r="C2975" s="10">
        <v>43110</v>
      </c>
      <c r="D2975" s="11">
        <v>0.91116898148148151</v>
      </c>
      <c r="E2975" s="12" t="s">
        <v>9</v>
      </c>
      <c r="F2975" s="13">
        <v>43</v>
      </c>
      <c r="G2975" s="12" t="s">
        <v>21</v>
      </c>
    </row>
    <row r="2976" spans="3:7" ht="15" thickBot="1" x14ac:dyDescent="0.35">
      <c r="C2976" s="10">
        <v>43110</v>
      </c>
      <c r="D2976" s="11">
        <v>0.91858796296296286</v>
      </c>
      <c r="E2976" s="12" t="s">
        <v>9</v>
      </c>
      <c r="F2976" s="13">
        <v>47</v>
      </c>
      <c r="G2976" s="12" t="s">
        <v>21</v>
      </c>
    </row>
    <row r="2977" spans="3:7" ht="15" thickBot="1" x14ac:dyDescent="0.35">
      <c r="C2977" s="10">
        <v>43110</v>
      </c>
      <c r="D2977" s="11">
        <v>0.92486111111111102</v>
      </c>
      <c r="E2977" s="12" t="s">
        <v>9</v>
      </c>
      <c r="F2977" s="13">
        <v>24</v>
      </c>
      <c r="G2977" s="12" t="s">
        <v>21</v>
      </c>
    </row>
    <row r="2978" spans="3:7" ht="15" thickBot="1" x14ac:dyDescent="0.35">
      <c r="C2978" s="10">
        <v>43110</v>
      </c>
      <c r="D2978" s="11">
        <v>0.92612268518518526</v>
      </c>
      <c r="E2978" s="12" t="s">
        <v>9</v>
      </c>
      <c r="F2978" s="13">
        <v>44</v>
      </c>
      <c r="G2978" s="12" t="s">
        <v>21</v>
      </c>
    </row>
    <row r="2979" spans="3:7" ht="15" thickBot="1" x14ac:dyDescent="0.35">
      <c r="C2979" s="10">
        <v>43110</v>
      </c>
      <c r="D2979" s="11">
        <v>0.96149305555555553</v>
      </c>
      <c r="E2979" s="12" t="s">
        <v>9</v>
      </c>
      <c r="F2979" s="13">
        <v>40</v>
      </c>
      <c r="G2979" s="12" t="s">
        <v>21</v>
      </c>
    </row>
    <row r="2980" spans="3:7" ht="15" thickBot="1" x14ac:dyDescent="0.35">
      <c r="C2980" s="10">
        <v>43111</v>
      </c>
      <c r="D2980" s="11">
        <v>0.17001157407407408</v>
      </c>
      <c r="E2980" s="12" t="s">
        <v>9</v>
      </c>
      <c r="F2980" s="13">
        <v>42</v>
      </c>
      <c r="G2980" s="12" t="s">
        <v>10</v>
      </c>
    </row>
    <row r="2981" spans="3:7" ht="15" thickBot="1" x14ac:dyDescent="0.35">
      <c r="C2981" s="10">
        <v>43111</v>
      </c>
      <c r="D2981" s="11">
        <v>0.17614583333333333</v>
      </c>
      <c r="E2981" s="12" t="s">
        <v>9</v>
      </c>
      <c r="F2981" s="13">
        <v>31</v>
      </c>
      <c r="G2981" s="12" t="s">
        <v>21</v>
      </c>
    </row>
    <row r="2982" spans="3:7" ht="15" thickBot="1" x14ac:dyDescent="0.35">
      <c r="C2982" s="10">
        <v>43111</v>
      </c>
      <c r="D2982" s="11">
        <v>0.1862384259259259</v>
      </c>
      <c r="E2982" s="12" t="s">
        <v>9</v>
      </c>
      <c r="F2982" s="13">
        <v>48</v>
      </c>
      <c r="G2982" s="12" t="s">
        <v>10</v>
      </c>
    </row>
    <row r="2983" spans="3:7" ht="15" thickBot="1" x14ac:dyDescent="0.35">
      <c r="C2983" s="10">
        <v>43111</v>
      </c>
      <c r="D2983" s="11">
        <v>0.18957175925925926</v>
      </c>
      <c r="E2983" s="12" t="s">
        <v>9</v>
      </c>
      <c r="F2983" s="13">
        <v>54</v>
      </c>
      <c r="G2983" s="12" t="s">
        <v>10</v>
      </c>
    </row>
    <row r="2984" spans="3:7" ht="15" thickBot="1" x14ac:dyDescent="0.35">
      <c r="C2984" s="10">
        <v>43111</v>
      </c>
      <c r="D2984" s="11">
        <v>0.20874999999999999</v>
      </c>
      <c r="E2984" s="12" t="s">
        <v>9</v>
      </c>
      <c r="F2984" s="13">
        <v>50</v>
      </c>
      <c r="G2984" s="12" t="s">
        <v>10</v>
      </c>
    </row>
    <row r="2985" spans="3:7" ht="15" thickBot="1" x14ac:dyDescent="0.35">
      <c r="C2985" s="10">
        <v>43111</v>
      </c>
      <c r="D2985" s="11">
        <v>0.20980324074074075</v>
      </c>
      <c r="E2985" s="12" t="s">
        <v>9</v>
      </c>
      <c r="F2985" s="13">
        <v>45</v>
      </c>
      <c r="G2985" s="12" t="s">
        <v>10</v>
      </c>
    </row>
    <row r="2986" spans="3:7" ht="15" thickBot="1" x14ac:dyDescent="0.35">
      <c r="C2986" s="10">
        <v>43111</v>
      </c>
      <c r="D2986" s="11">
        <v>0.21937499999999999</v>
      </c>
      <c r="E2986" s="12" t="s">
        <v>9</v>
      </c>
      <c r="F2986" s="13">
        <v>50</v>
      </c>
      <c r="G2986" s="12" t="s">
        <v>10</v>
      </c>
    </row>
    <row r="2987" spans="3:7" ht="15" thickBot="1" x14ac:dyDescent="0.35">
      <c r="C2987" s="10">
        <v>43111</v>
      </c>
      <c r="D2987" s="11">
        <v>0.23081018518518517</v>
      </c>
      <c r="E2987" s="12" t="s">
        <v>9</v>
      </c>
      <c r="F2987" s="13">
        <v>45</v>
      </c>
      <c r="G2987" s="12" t="s">
        <v>10</v>
      </c>
    </row>
    <row r="2988" spans="3:7" ht="15" thickBot="1" x14ac:dyDescent="0.35">
      <c r="C2988" s="10">
        <v>43111</v>
      </c>
      <c r="D2988" s="11">
        <v>0.23423611111111109</v>
      </c>
      <c r="E2988" s="12" t="s">
        <v>9</v>
      </c>
      <c r="F2988" s="13">
        <v>41</v>
      </c>
      <c r="G2988" s="12" t="s">
        <v>10</v>
      </c>
    </row>
    <row r="2989" spans="3:7" ht="15" thickBot="1" x14ac:dyDescent="0.35">
      <c r="C2989" s="10">
        <v>43111</v>
      </c>
      <c r="D2989" s="11">
        <v>0.23564814814814816</v>
      </c>
      <c r="E2989" s="12" t="s">
        <v>9</v>
      </c>
      <c r="F2989" s="13">
        <v>42</v>
      </c>
      <c r="G2989" s="12" t="s">
        <v>10</v>
      </c>
    </row>
    <row r="2990" spans="3:7" ht="15" thickBot="1" x14ac:dyDescent="0.35">
      <c r="C2990" s="10">
        <v>43111</v>
      </c>
      <c r="D2990" s="11">
        <v>0.23655092592592594</v>
      </c>
      <c r="E2990" s="12" t="s">
        <v>9</v>
      </c>
      <c r="F2990" s="13">
        <v>38</v>
      </c>
      <c r="G2990" s="12" t="s">
        <v>10</v>
      </c>
    </row>
    <row r="2991" spans="3:7" ht="15" thickBot="1" x14ac:dyDescent="0.35">
      <c r="C2991" s="10">
        <v>43111</v>
      </c>
      <c r="D2991" s="11">
        <v>0.23798611111111112</v>
      </c>
      <c r="E2991" s="12" t="s">
        <v>9</v>
      </c>
      <c r="F2991" s="13">
        <v>41</v>
      </c>
      <c r="G2991" s="12" t="s">
        <v>10</v>
      </c>
    </row>
    <row r="2992" spans="3:7" ht="15" thickBot="1" x14ac:dyDescent="0.35">
      <c r="C2992" s="10">
        <v>43111</v>
      </c>
      <c r="D2992" s="11">
        <v>0.2384375</v>
      </c>
      <c r="E2992" s="12" t="s">
        <v>9</v>
      </c>
      <c r="F2992" s="13">
        <v>51</v>
      </c>
      <c r="G2992" s="12" t="s">
        <v>10</v>
      </c>
    </row>
    <row r="2993" spans="3:7" ht="15" thickBot="1" x14ac:dyDescent="0.35">
      <c r="C2993" s="10">
        <v>43111</v>
      </c>
      <c r="D2993" s="11">
        <v>0.23879629629629628</v>
      </c>
      <c r="E2993" s="12" t="s">
        <v>9</v>
      </c>
      <c r="F2993" s="13">
        <v>43</v>
      </c>
      <c r="G2993" s="12" t="s">
        <v>21</v>
      </c>
    </row>
    <row r="2994" spans="3:7" ht="15" thickBot="1" x14ac:dyDescent="0.35">
      <c r="C2994" s="10">
        <v>43111</v>
      </c>
      <c r="D2994" s="11">
        <v>0.24041666666666664</v>
      </c>
      <c r="E2994" s="12" t="s">
        <v>9</v>
      </c>
      <c r="F2994" s="13">
        <v>40</v>
      </c>
      <c r="G2994" s="12" t="s">
        <v>21</v>
      </c>
    </row>
    <row r="2995" spans="3:7" ht="15" thickBot="1" x14ac:dyDescent="0.35">
      <c r="C2995" s="10">
        <v>43111</v>
      </c>
      <c r="D2995" s="11">
        <v>0.25248842592592591</v>
      </c>
      <c r="E2995" s="12" t="s">
        <v>9</v>
      </c>
      <c r="F2995" s="13">
        <v>40</v>
      </c>
      <c r="G2995" s="12" t="s">
        <v>10</v>
      </c>
    </row>
    <row r="2996" spans="3:7" ht="15" thickBot="1" x14ac:dyDescent="0.35">
      <c r="C2996" s="10">
        <v>43111</v>
      </c>
      <c r="D2996" s="11">
        <v>0.25744212962962965</v>
      </c>
      <c r="E2996" s="12" t="s">
        <v>9</v>
      </c>
      <c r="F2996" s="13">
        <v>55</v>
      </c>
      <c r="G2996" s="12" t="s">
        <v>10</v>
      </c>
    </row>
    <row r="2997" spans="3:7" ht="15" thickBot="1" x14ac:dyDescent="0.35">
      <c r="C2997" s="10">
        <v>43111</v>
      </c>
      <c r="D2997" s="11">
        <v>0.25850694444444444</v>
      </c>
      <c r="E2997" s="12" t="s">
        <v>9</v>
      </c>
      <c r="F2997" s="13">
        <v>33</v>
      </c>
      <c r="G2997" s="12" t="s">
        <v>10</v>
      </c>
    </row>
    <row r="2998" spans="3:7" ht="15" thickBot="1" x14ac:dyDescent="0.35">
      <c r="C2998" s="10">
        <v>43111</v>
      </c>
      <c r="D2998" s="11">
        <v>0.26230324074074074</v>
      </c>
      <c r="E2998" s="12" t="s">
        <v>9</v>
      </c>
      <c r="F2998" s="13">
        <v>30</v>
      </c>
      <c r="G2998" s="12" t="s">
        <v>10</v>
      </c>
    </row>
    <row r="2999" spans="3:7" ht="15" thickBot="1" x14ac:dyDescent="0.35">
      <c r="C2999" s="10">
        <v>43111</v>
      </c>
      <c r="D2999" s="11">
        <v>0.26501157407407411</v>
      </c>
      <c r="E2999" s="12" t="s">
        <v>9</v>
      </c>
      <c r="F2999" s="13">
        <v>22</v>
      </c>
      <c r="G2999" s="12" t="s">
        <v>21</v>
      </c>
    </row>
    <row r="3000" spans="3:7" ht="15" thickBot="1" x14ac:dyDescent="0.35">
      <c r="C3000" s="10">
        <v>43111</v>
      </c>
      <c r="D3000" s="11">
        <v>0.26587962962962963</v>
      </c>
      <c r="E3000" s="12" t="s">
        <v>9</v>
      </c>
      <c r="F3000" s="13">
        <v>40</v>
      </c>
      <c r="G3000" s="12" t="s">
        <v>10</v>
      </c>
    </row>
    <row r="3001" spans="3:7" ht="15" thickBot="1" x14ac:dyDescent="0.35">
      <c r="C3001" s="10">
        <v>43111</v>
      </c>
      <c r="D3001" s="11">
        <v>0.26815972222222223</v>
      </c>
      <c r="E3001" s="12" t="s">
        <v>9</v>
      </c>
      <c r="F3001" s="13">
        <v>49</v>
      </c>
      <c r="G3001" s="12" t="s">
        <v>10</v>
      </c>
    </row>
    <row r="3002" spans="3:7" ht="15" thickBot="1" x14ac:dyDescent="0.35">
      <c r="C3002" s="10">
        <v>43111</v>
      </c>
      <c r="D3002" s="11">
        <v>0.2696412037037037</v>
      </c>
      <c r="E3002" s="12" t="s">
        <v>9</v>
      </c>
      <c r="F3002" s="13">
        <v>41</v>
      </c>
      <c r="G3002" s="12" t="s">
        <v>10</v>
      </c>
    </row>
    <row r="3003" spans="3:7" ht="15" thickBot="1" x14ac:dyDescent="0.35">
      <c r="C3003" s="10">
        <v>43111</v>
      </c>
      <c r="D3003" s="11">
        <v>0.27114583333333336</v>
      </c>
      <c r="E3003" s="12" t="s">
        <v>9</v>
      </c>
      <c r="F3003" s="13">
        <v>24</v>
      </c>
      <c r="G3003" s="12" t="s">
        <v>21</v>
      </c>
    </row>
    <row r="3004" spans="3:7" ht="15" thickBot="1" x14ac:dyDescent="0.35">
      <c r="C3004" s="10">
        <v>43111</v>
      </c>
      <c r="D3004" s="11">
        <v>0.2716203703703704</v>
      </c>
      <c r="E3004" s="12" t="s">
        <v>9</v>
      </c>
      <c r="F3004" s="13">
        <v>32</v>
      </c>
      <c r="G3004" s="12" t="s">
        <v>10</v>
      </c>
    </row>
    <row r="3005" spans="3:7" ht="15" thickBot="1" x14ac:dyDescent="0.35">
      <c r="C3005" s="10">
        <v>43111</v>
      </c>
      <c r="D3005" s="11">
        <v>0.27231481481481484</v>
      </c>
      <c r="E3005" s="12" t="s">
        <v>9</v>
      </c>
      <c r="F3005" s="13">
        <v>37</v>
      </c>
      <c r="G3005" s="12" t="s">
        <v>10</v>
      </c>
    </row>
    <row r="3006" spans="3:7" ht="15" thickBot="1" x14ac:dyDescent="0.35">
      <c r="C3006" s="10">
        <v>43111</v>
      </c>
      <c r="D3006" s="11">
        <v>0.27362268518518518</v>
      </c>
      <c r="E3006" s="12" t="s">
        <v>9</v>
      </c>
      <c r="F3006" s="13">
        <v>45</v>
      </c>
      <c r="G3006" s="12" t="s">
        <v>10</v>
      </c>
    </row>
    <row r="3007" spans="3:7" ht="15" thickBot="1" x14ac:dyDescent="0.35">
      <c r="C3007" s="10">
        <v>43111</v>
      </c>
      <c r="D3007" s="11">
        <v>0.27383101851851849</v>
      </c>
      <c r="E3007" s="12" t="s">
        <v>9</v>
      </c>
      <c r="F3007" s="13">
        <v>31</v>
      </c>
      <c r="G3007" s="12" t="s">
        <v>21</v>
      </c>
    </row>
    <row r="3008" spans="3:7" ht="15" thickBot="1" x14ac:dyDescent="0.35">
      <c r="C3008" s="10">
        <v>43111</v>
      </c>
      <c r="D3008" s="11">
        <v>0.27508101851851852</v>
      </c>
      <c r="E3008" s="12" t="s">
        <v>9</v>
      </c>
      <c r="F3008" s="13">
        <v>44</v>
      </c>
      <c r="G3008" s="12" t="s">
        <v>10</v>
      </c>
    </row>
    <row r="3009" spans="3:7" ht="15" thickBot="1" x14ac:dyDescent="0.35">
      <c r="C3009" s="10">
        <v>43111</v>
      </c>
      <c r="D3009" s="11">
        <v>0.27532407407407405</v>
      </c>
      <c r="E3009" s="12" t="s">
        <v>9</v>
      </c>
      <c r="F3009" s="13">
        <v>45</v>
      </c>
      <c r="G3009" s="12" t="s">
        <v>10</v>
      </c>
    </row>
    <row r="3010" spans="3:7" ht="15" thickBot="1" x14ac:dyDescent="0.35">
      <c r="C3010" s="10">
        <v>43111</v>
      </c>
      <c r="D3010" s="11">
        <v>0.27565972222222224</v>
      </c>
      <c r="E3010" s="12" t="s">
        <v>9</v>
      </c>
      <c r="F3010" s="13">
        <v>30</v>
      </c>
      <c r="G3010" s="12" t="s">
        <v>10</v>
      </c>
    </row>
    <row r="3011" spans="3:7" ht="15" thickBot="1" x14ac:dyDescent="0.35">
      <c r="C3011" s="10">
        <v>43111</v>
      </c>
      <c r="D3011" s="11">
        <v>0.27577546296296296</v>
      </c>
      <c r="E3011" s="12" t="s">
        <v>9</v>
      </c>
      <c r="F3011" s="13">
        <v>46</v>
      </c>
      <c r="G3011" s="12" t="s">
        <v>10</v>
      </c>
    </row>
    <row r="3012" spans="3:7" ht="15" thickBot="1" x14ac:dyDescent="0.35">
      <c r="C3012" s="10">
        <v>43111</v>
      </c>
      <c r="D3012" s="11">
        <v>0.27716435185185184</v>
      </c>
      <c r="E3012" s="12" t="s">
        <v>9</v>
      </c>
      <c r="F3012" s="13">
        <v>39</v>
      </c>
      <c r="G3012" s="12" t="s">
        <v>10</v>
      </c>
    </row>
    <row r="3013" spans="3:7" ht="15" thickBot="1" x14ac:dyDescent="0.35">
      <c r="C3013" s="10">
        <v>43111</v>
      </c>
      <c r="D3013" s="11">
        <v>0.27855324074074073</v>
      </c>
      <c r="E3013" s="12" t="s">
        <v>9</v>
      </c>
      <c r="F3013" s="13">
        <v>35</v>
      </c>
      <c r="G3013" s="12" t="s">
        <v>10</v>
      </c>
    </row>
    <row r="3014" spans="3:7" ht="15" thickBot="1" x14ac:dyDescent="0.35">
      <c r="C3014" s="10">
        <v>43111</v>
      </c>
      <c r="D3014" s="11">
        <v>0.27923611111111107</v>
      </c>
      <c r="E3014" s="12" t="s">
        <v>9</v>
      </c>
      <c r="F3014" s="13">
        <v>39</v>
      </c>
      <c r="G3014" s="12" t="s">
        <v>10</v>
      </c>
    </row>
    <row r="3015" spans="3:7" ht="15" thickBot="1" x14ac:dyDescent="0.35">
      <c r="C3015" s="10">
        <v>43111</v>
      </c>
      <c r="D3015" s="11">
        <v>0.27965277777777781</v>
      </c>
      <c r="E3015" s="12" t="s">
        <v>9</v>
      </c>
      <c r="F3015" s="13">
        <v>42</v>
      </c>
      <c r="G3015" s="12" t="s">
        <v>10</v>
      </c>
    </row>
    <row r="3016" spans="3:7" ht="15" thickBot="1" x14ac:dyDescent="0.35">
      <c r="C3016" s="10">
        <v>43111</v>
      </c>
      <c r="D3016" s="11">
        <v>0.28030092592592593</v>
      </c>
      <c r="E3016" s="12" t="s">
        <v>9</v>
      </c>
      <c r="F3016" s="13">
        <v>27</v>
      </c>
      <c r="G3016" s="12" t="s">
        <v>21</v>
      </c>
    </row>
    <row r="3017" spans="3:7" ht="15" thickBot="1" x14ac:dyDescent="0.35">
      <c r="C3017" s="10">
        <v>43111</v>
      </c>
      <c r="D3017" s="11">
        <v>0.28140046296296295</v>
      </c>
      <c r="E3017" s="12" t="s">
        <v>9</v>
      </c>
      <c r="F3017" s="13">
        <v>25</v>
      </c>
      <c r="G3017" s="12" t="s">
        <v>21</v>
      </c>
    </row>
    <row r="3018" spans="3:7" ht="15" thickBot="1" x14ac:dyDescent="0.35">
      <c r="C3018" s="10">
        <v>43111</v>
      </c>
      <c r="D3018" s="11">
        <v>0.28156249999999999</v>
      </c>
      <c r="E3018" s="12" t="s">
        <v>9</v>
      </c>
      <c r="F3018" s="13">
        <v>24</v>
      </c>
      <c r="G3018" s="12" t="s">
        <v>21</v>
      </c>
    </row>
    <row r="3019" spans="3:7" ht="15" thickBot="1" x14ac:dyDescent="0.35">
      <c r="C3019" s="10">
        <v>43111</v>
      </c>
      <c r="D3019" s="11">
        <v>0.28221064814814817</v>
      </c>
      <c r="E3019" s="12" t="s">
        <v>9</v>
      </c>
      <c r="F3019" s="13">
        <v>30</v>
      </c>
      <c r="G3019" s="12" t="s">
        <v>21</v>
      </c>
    </row>
    <row r="3020" spans="3:7" ht="15" thickBot="1" x14ac:dyDescent="0.35">
      <c r="C3020" s="10">
        <v>43111</v>
      </c>
      <c r="D3020" s="11">
        <v>0.28297453703703707</v>
      </c>
      <c r="E3020" s="12" t="s">
        <v>9</v>
      </c>
      <c r="F3020" s="13">
        <v>42</v>
      </c>
      <c r="G3020" s="12" t="s">
        <v>10</v>
      </c>
    </row>
    <row r="3021" spans="3:7" ht="15" thickBot="1" x14ac:dyDescent="0.35">
      <c r="C3021" s="10">
        <v>43111</v>
      </c>
      <c r="D3021" s="11">
        <v>0.28314814814814815</v>
      </c>
      <c r="E3021" s="12" t="s">
        <v>9</v>
      </c>
      <c r="F3021" s="13">
        <v>33</v>
      </c>
      <c r="G3021" s="12" t="s">
        <v>10</v>
      </c>
    </row>
    <row r="3022" spans="3:7" ht="15" thickBot="1" x14ac:dyDescent="0.35">
      <c r="C3022" s="10">
        <v>43111</v>
      </c>
      <c r="D3022" s="11">
        <v>0.28317129629629628</v>
      </c>
      <c r="E3022" s="12" t="s">
        <v>9</v>
      </c>
      <c r="F3022" s="13">
        <v>36</v>
      </c>
      <c r="G3022" s="12" t="s">
        <v>10</v>
      </c>
    </row>
    <row r="3023" spans="3:7" ht="15" thickBot="1" x14ac:dyDescent="0.35">
      <c r="C3023" s="10">
        <v>43111</v>
      </c>
      <c r="D3023" s="11">
        <v>0.28476851851851853</v>
      </c>
      <c r="E3023" s="12" t="s">
        <v>9</v>
      </c>
      <c r="F3023" s="13">
        <v>43</v>
      </c>
      <c r="G3023" s="12" t="s">
        <v>10</v>
      </c>
    </row>
    <row r="3024" spans="3:7" ht="15" thickBot="1" x14ac:dyDescent="0.35">
      <c r="C3024" s="10">
        <v>43111</v>
      </c>
      <c r="D3024" s="11">
        <v>0.2852777777777778</v>
      </c>
      <c r="E3024" s="12" t="s">
        <v>9</v>
      </c>
      <c r="F3024" s="13">
        <v>37</v>
      </c>
      <c r="G3024" s="12" t="s">
        <v>10</v>
      </c>
    </row>
    <row r="3025" spans="3:7" ht="15" thickBot="1" x14ac:dyDescent="0.35">
      <c r="C3025" s="10">
        <v>43111</v>
      </c>
      <c r="D3025" s="11">
        <v>0.28575231481481483</v>
      </c>
      <c r="E3025" s="12" t="s">
        <v>9</v>
      </c>
      <c r="F3025" s="13">
        <v>24</v>
      </c>
      <c r="G3025" s="12" t="s">
        <v>21</v>
      </c>
    </row>
    <row r="3026" spans="3:7" ht="15" thickBot="1" x14ac:dyDescent="0.35">
      <c r="C3026" s="10">
        <v>43111</v>
      </c>
      <c r="D3026" s="11">
        <v>0.28594907407407405</v>
      </c>
      <c r="E3026" s="12" t="s">
        <v>9</v>
      </c>
      <c r="F3026" s="13">
        <v>39</v>
      </c>
      <c r="G3026" s="12" t="s">
        <v>10</v>
      </c>
    </row>
    <row r="3027" spans="3:7" ht="15" thickBot="1" x14ac:dyDescent="0.35">
      <c r="C3027" s="10">
        <v>43111</v>
      </c>
      <c r="D3027" s="11">
        <v>0.28653935185185186</v>
      </c>
      <c r="E3027" s="12" t="s">
        <v>9</v>
      </c>
      <c r="F3027" s="13">
        <v>27</v>
      </c>
      <c r="G3027" s="12" t="s">
        <v>21</v>
      </c>
    </row>
    <row r="3028" spans="3:7" ht="15" thickBot="1" x14ac:dyDescent="0.35">
      <c r="C3028" s="10">
        <v>43111</v>
      </c>
      <c r="D3028" s="11">
        <v>0.28658564814814813</v>
      </c>
      <c r="E3028" s="12" t="s">
        <v>9</v>
      </c>
      <c r="F3028" s="13">
        <v>28</v>
      </c>
      <c r="G3028" s="12" t="s">
        <v>21</v>
      </c>
    </row>
    <row r="3029" spans="3:7" ht="15" thickBot="1" x14ac:dyDescent="0.35">
      <c r="C3029" s="10">
        <v>43111</v>
      </c>
      <c r="D3029" s="11">
        <v>0.2868634259259259</v>
      </c>
      <c r="E3029" s="12" t="s">
        <v>9</v>
      </c>
      <c r="F3029" s="13">
        <v>33</v>
      </c>
      <c r="G3029" s="12" t="s">
        <v>21</v>
      </c>
    </row>
    <row r="3030" spans="3:7" ht="15" thickBot="1" x14ac:dyDescent="0.35">
      <c r="C3030" s="10">
        <v>43111</v>
      </c>
      <c r="D3030" s="11">
        <v>0.28741898148148148</v>
      </c>
      <c r="E3030" s="12" t="s">
        <v>9</v>
      </c>
      <c r="F3030" s="13">
        <v>25</v>
      </c>
      <c r="G3030" s="12" t="s">
        <v>21</v>
      </c>
    </row>
    <row r="3031" spans="3:7" ht="15" thickBot="1" x14ac:dyDescent="0.35">
      <c r="C3031" s="10">
        <v>43111</v>
      </c>
      <c r="D3031" s="11">
        <v>0.28778935185185184</v>
      </c>
      <c r="E3031" s="12" t="s">
        <v>9</v>
      </c>
      <c r="F3031" s="13">
        <v>36</v>
      </c>
      <c r="G3031" s="12" t="s">
        <v>10</v>
      </c>
    </row>
    <row r="3032" spans="3:7" ht="15" thickBot="1" x14ac:dyDescent="0.35">
      <c r="C3032" s="10">
        <v>43111</v>
      </c>
      <c r="D3032" s="11">
        <v>0.28788194444444443</v>
      </c>
      <c r="E3032" s="12" t="s">
        <v>9</v>
      </c>
      <c r="F3032" s="13">
        <v>29</v>
      </c>
      <c r="G3032" s="12" t="s">
        <v>21</v>
      </c>
    </row>
    <row r="3033" spans="3:7" ht="15" thickBot="1" x14ac:dyDescent="0.35">
      <c r="C3033" s="10">
        <v>43111</v>
      </c>
      <c r="D3033" s="11">
        <v>0.28869212962962965</v>
      </c>
      <c r="E3033" s="12" t="s">
        <v>9</v>
      </c>
      <c r="F3033" s="13">
        <v>42</v>
      </c>
      <c r="G3033" s="12" t="s">
        <v>10</v>
      </c>
    </row>
    <row r="3034" spans="3:7" ht="15" thickBot="1" x14ac:dyDescent="0.35">
      <c r="C3034" s="10">
        <v>43111</v>
      </c>
      <c r="D3034" s="11">
        <v>0.28877314814814814</v>
      </c>
      <c r="E3034" s="12" t="s">
        <v>9</v>
      </c>
      <c r="F3034" s="13">
        <v>38</v>
      </c>
      <c r="G3034" s="12" t="s">
        <v>10</v>
      </c>
    </row>
    <row r="3035" spans="3:7" ht="15" thickBot="1" x14ac:dyDescent="0.35">
      <c r="C3035" s="10">
        <v>43111</v>
      </c>
      <c r="D3035" s="11">
        <v>0.28968749999999999</v>
      </c>
      <c r="E3035" s="12" t="s">
        <v>9</v>
      </c>
      <c r="F3035" s="13">
        <v>20</v>
      </c>
      <c r="G3035" s="12" t="s">
        <v>10</v>
      </c>
    </row>
    <row r="3036" spans="3:7" ht="15" thickBot="1" x14ac:dyDescent="0.35">
      <c r="C3036" s="10">
        <v>43111</v>
      </c>
      <c r="D3036" s="11">
        <v>0.29017361111111112</v>
      </c>
      <c r="E3036" s="12" t="s">
        <v>9</v>
      </c>
      <c r="F3036" s="13">
        <v>24</v>
      </c>
      <c r="G3036" s="12" t="s">
        <v>21</v>
      </c>
    </row>
    <row r="3037" spans="3:7" ht="15" thickBot="1" x14ac:dyDescent="0.35">
      <c r="C3037" s="10">
        <v>43111</v>
      </c>
      <c r="D3037" s="11">
        <v>0.29096064814814815</v>
      </c>
      <c r="E3037" s="12" t="s">
        <v>9</v>
      </c>
      <c r="F3037" s="13">
        <v>41</v>
      </c>
      <c r="G3037" s="12" t="s">
        <v>21</v>
      </c>
    </row>
    <row r="3038" spans="3:7" ht="15" thickBot="1" x14ac:dyDescent="0.35">
      <c r="C3038" s="10">
        <v>43111</v>
      </c>
      <c r="D3038" s="11">
        <v>0.29119212962962965</v>
      </c>
      <c r="E3038" s="12" t="s">
        <v>9</v>
      </c>
      <c r="F3038" s="13">
        <v>39</v>
      </c>
      <c r="G3038" s="12" t="s">
        <v>10</v>
      </c>
    </row>
    <row r="3039" spans="3:7" ht="15" thickBot="1" x14ac:dyDescent="0.35">
      <c r="C3039" s="10">
        <v>43111</v>
      </c>
      <c r="D3039" s="11">
        <v>0.29210648148148149</v>
      </c>
      <c r="E3039" s="12" t="s">
        <v>9</v>
      </c>
      <c r="F3039" s="13">
        <v>42</v>
      </c>
      <c r="G3039" s="12" t="s">
        <v>10</v>
      </c>
    </row>
    <row r="3040" spans="3:7" ht="15" thickBot="1" x14ac:dyDescent="0.35">
      <c r="C3040" s="10">
        <v>43111</v>
      </c>
      <c r="D3040" s="11">
        <v>0.29211805555555553</v>
      </c>
      <c r="E3040" s="12" t="s">
        <v>9</v>
      </c>
      <c r="F3040" s="13">
        <v>34</v>
      </c>
      <c r="G3040" s="12" t="s">
        <v>10</v>
      </c>
    </row>
    <row r="3041" spans="3:7" ht="15" thickBot="1" x14ac:dyDescent="0.35">
      <c r="C3041" s="10">
        <v>43111</v>
      </c>
      <c r="D3041" s="11">
        <v>0.29215277777777776</v>
      </c>
      <c r="E3041" s="12" t="s">
        <v>9</v>
      </c>
      <c r="F3041" s="13">
        <v>41</v>
      </c>
      <c r="G3041" s="12" t="s">
        <v>10</v>
      </c>
    </row>
    <row r="3042" spans="3:7" ht="15" thickBot="1" x14ac:dyDescent="0.35">
      <c r="C3042" s="10">
        <v>43111</v>
      </c>
      <c r="D3042" s="11">
        <v>0.29291666666666666</v>
      </c>
      <c r="E3042" s="12" t="s">
        <v>9</v>
      </c>
      <c r="F3042" s="13">
        <v>36</v>
      </c>
      <c r="G3042" s="12" t="s">
        <v>10</v>
      </c>
    </row>
    <row r="3043" spans="3:7" ht="15" thickBot="1" x14ac:dyDescent="0.35">
      <c r="C3043" s="10">
        <v>43111</v>
      </c>
      <c r="D3043" s="11">
        <v>0.29298611111111111</v>
      </c>
      <c r="E3043" s="12" t="s">
        <v>9</v>
      </c>
      <c r="F3043" s="13">
        <v>25</v>
      </c>
      <c r="G3043" s="12" t="s">
        <v>21</v>
      </c>
    </row>
    <row r="3044" spans="3:7" ht="15" thickBot="1" x14ac:dyDescent="0.35">
      <c r="C3044" s="10">
        <v>43111</v>
      </c>
      <c r="D3044" s="11">
        <v>0.2933101851851852</v>
      </c>
      <c r="E3044" s="12" t="s">
        <v>9</v>
      </c>
      <c r="F3044" s="13">
        <v>34</v>
      </c>
      <c r="G3044" s="12" t="s">
        <v>21</v>
      </c>
    </row>
    <row r="3045" spans="3:7" ht="15" thickBot="1" x14ac:dyDescent="0.35">
      <c r="C3045" s="10">
        <v>43111</v>
      </c>
      <c r="D3045" s="11">
        <v>0.29431712962962964</v>
      </c>
      <c r="E3045" s="12" t="s">
        <v>9</v>
      </c>
      <c r="F3045" s="13">
        <v>33</v>
      </c>
      <c r="G3045" s="12" t="s">
        <v>21</v>
      </c>
    </row>
    <row r="3046" spans="3:7" ht="15" thickBot="1" x14ac:dyDescent="0.35">
      <c r="C3046" s="10">
        <v>43111</v>
      </c>
      <c r="D3046" s="11">
        <v>0.29462962962962963</v>
      </c>
      <c r="E3046" s="12" t="s">
        <v>9</v>
      </c>
      <c r="F3046" s="13">
        <v>42</v>
      </c>
      <c r="G3046" s="12" t="s">
        <v>10</v>
      </c>
    </row>
    <row r="3047" spans="3:7" ht="15" thickBot="1" x14ac:dyDescent="0.35">
      <c r="C3047" s="10">
        <v>43111</v>
      </c>
      <c r="D3047" s="11">
        <v>0.29532407407407407</v>
      </c>
      <c r="E3047" s="12" t="s">
        <v>9</v>
      </c>
      <c r="F3047" s="13">
        <v>28</v>
      </c>
      <c r="G3047" s="12" t="s">
        <v>10</v>
      </c>
    </row>
    <row r="3048" spans="3:7" ht="15" thickBot="1" x14ac:dyDescent="0.35">
      <c r="C3048" s="10">
        <v>43111</v>
      </c>
      <c r="D3048" s="11">
        <v>0.2956597222222222</v>
      </c>
      <c r="E3048" s="12" t="s">
        <v>9</v>
      </c>
      <c r="F3048" s="13">
        <v>42</v>
      </c>
      <c r="G3048" s="12" t="s">
        <v>10</v>
      </c>
    </row>
    <row r="3049" spans="3:7" ht="15" thickBot="1" x14ac:dyDescent="0.35">
      <c r="C3049" s="10">
        <v>43111</v>
      </c>
      <c r="D3049" s="11">
        <v>0.29601851851851851</v>
      </c>
      <c r="E3049" s="12" t="s">
        <v>9</v>
      </c>
      <c r="F3049" s="13">
        <v>28</v>
      </c>
      <c r="G3049" s="12" t="s">
        <v>21</v>
      </c>
    </row>
    <row r="3050" spans="3:7" ht="15" thickBot="1" x14ac:dyDescent="0.35">
      <c r="C3050" s="10">
        <v>43111</v>
      </c>
      <c r="D3050" s="11">
        <v>0.29615740740740742</v>
      </c>
      <c r="E3050" s="12" t="s">
        <v>9</v>
      </c>
      <c r="F3050" s="13">
        <v>27</v>
      </c>
      <c r="G3050" s="12" t="s">
        <v>10</v>
      </c>
    </row>
    <row r="3051" spans="3:7" ht="15" thickBot="1" x14ac:dyDescent="0.35">
      <c r="C3051" s="10">
        <v>43111</v>
      </c>
      <c r="D3051" s="11">
        <v>0.29625000000000001</v>
      </c>
      <c r="E3051" s="12" t="s">
        <v>9</v>
      </c>
      <c r="F3051" s="13">
        <v>40</v>
      </c>
      <c r="G3051" s="12" t="s">
        <v>10</v>
      </c>
    </row>
    <row r="3052" spans="3:7" ht="15" thickBot="1" x14ac:dyDescent="0.35">
      <c r="C3052" s="10">
        <v>43111</v>
      </c>
      <c r="D3052" s="11">
        <v>0.29706018518518518</v>
      </c>
      <c r="E3052" s="12" t="s">
        <v>9</v>
      </c>
      <c r="F3052" s="13">
        <v>25</v>
      </c>
      <c r="G3052" s="12" t="s">
        <v>21</v>
      </c>
    </row>
    <row r="3053" spans="3:7" ht="15" thickBot="1" x14ac:dyDescent="0.35">
      <c r="C3053" s="10">
        <v>43111</v>
      </c>
      <c r="D3053" s="11">
        <v>0.29781249999999998</v>
      </c>
      <c r="E3053" s="12" t="s">
        <v>9</v>
      </c>
      <c r="F3053" s="13">
        <v>36</v>
      </c>
      <c r="G3053" s="12" t="s">
        <v>21</v>
      </c>
    </row>
    <row r="3054" spans="3:7" ht="15" thickBot="1" x14ac:dyDescent="0.35">
      <c r="C3054" s="10">
        <v>43111</v>
      </c>
      <c r="D3054" s="11">
        <v>0.29841435185185183</v>
      </c>
      <c r="E3054" s="12" t="s">
        <v>9</v>
      </c>
      <c r="F3054" s="13">
        <v>32</v>
      </c>
      <c r="G3054" s="12" t="s">
        <v>10</v>
      </c>
    </row>
    <row r="3055" spans="3:7" ht="15" thickBot="1" x14ac:dyDescent="0.35">
      <c r="C3055" s="10">
        <v>43111</v>
      </c>
      <c r="D3055" s="11">
        <v>0.29927083333333332</v>
      </c>
      <c r="E3055" s="12" t="s">
        <v>9</v>
      </c>
      <c r="F3055" s="13">
        <v>43</v>
      </c>
      <c r="G3055" s="12" t="s">
        <v>10</v>
      </c>
    </row>
    <row r="3056" spans="3:7" ht="15" thickBot="1" x14ac:dyDescent="0.35">
      <c r="C3056" s="10">
        <v>43111</v>
      </c>
      <c r="D3056" s="11">
        <v>0.29981481481481481</v>
      </c>
      <c r="E3056" s="12" t="s">
        <v>9</v>
      </c>
      <c r="F3056" s="13">
        <v>55</v>
      </c>
      <c r="G3056" s="12" t="s">
        <v>10</v>
      </c>
    </row>
    <row r="3057" spans="3:7" ht="15" thickBot="1" x14ac:dyDescent="0.35">
      <c r="C3057" s="10">
        <v>43111</v>
      </c>
      <c r="D3057" s="11">
        <v>0.30006944444444444</v>
      </c>
      <c r="E3057" s="12" t="s">
        <v>9</v>
      </c>
      <c r="F3057" s="13">
        <v>40</v>
      </c>
      <c r="G3057" s="12" t="s">
        <v>10</v>
      </c>
    </row>
    <row r="3058" spans="3:7" ht="15" thickBot="1" x14ac:dyDescent="0.35">
      <c r="C3058" s="10">
        <v>43111</v>
      </c>
      <c r="D3058" s="11">
        <v>0.30152777777777778</v>
      </c>
      <c r="E3058" s="12" t="s">
        <v>9</v>
      </c>
      <c r="F3058" s="13">
        <v>26</v>
      </c>
      <c r="G3058" s="12" t="s">
        <v>21</v>
      </c>
    </row>
    <row r="3059" spans="3:7" ht="15" thickBot="1" x14ac:dyDescent="0.35">
      <c r="C3059" s="10">
        <v>43111</v>
      </c>
      <c r="D3059" s="11">
        <v>0.30209490740740741</v>
      </c>
      <c r="E3059" s="12" t="s">
        <v>9</v>
      </c>
      <c r="F3059" s="13">
        <v>28</v>
      </c>
      <c r="G3059" s="12" t="s">
        <v>10</v>
      </c>
    </row>
    <row r="3060" spans="3:7" ht="15" thickBot="1" x14ac:dyDescent="0.35">
      <c r="C3060" s="10">
        <v>43111</v>
      </c>
      <c r="D3060" s="11">
        <v>0.30236111111111114</v>
      </c>
      <c r="E3060" s="12" t="s">
        <v>9</v>
      </c>
      <c r="F3060" s="13">
        <v>32</v>
      </c>
      <c r="G3060" s="12" t="s">
        <v>10</v>
      </c>
    </row>
    <row r="3061" spans="3:7" ht="15" thickBot="1" x14ac:dyDescent="0.35">
      <c r="C3061" s="10">
        <v>43111</v>
      </c>
      <c r="D3061" s="11">
        <v>0.30238425925925927</v>
      </c>
      <c r="E3061" s="12" t="s">
        <v>9</v>
      </c>
      <c r="F3061" s="13">
        <v>38</v>
      </c>
      <c r="G3061" s="12" t="s">
        <v>21</v>
      </c>
    </row>
    <row r="3062" spans="3:7" ht="15" thickBot="1" x14ac:dyDescent="0.35">
      <c r="C3062" s="10">
        <v>43111</v>
      </c>
      <c r="D3062" s="11">
        <v>0.30252314814814812</v>
      </c>
      <c r="E3062" s="12" t="s">
        <v>9</v>
      </c>
      <c r="F3062" s="13">
        <v>37</v>
      </c>
      <c r="G3062" s="12" t="s">
        <v>10</v>
      </c>
    </row>
    <row r="3063" spans="3:7" ht="15" thickBot="1" x14ac:dyDescent="0.35">
      <c r="C3063" s="10">
        <v>43111</v>
      </c>
      <c r="D3063" s="11">
        <v>0.30292824074074071</v>
      </c>
      <c r="E3063" s="12" t="s">
        <v>9</v>
      </c>
      <c r="F3063" s="13">
        <v>38</v>
      </c>
      <c r="G3063" s="12" t="s">
        <v>21</v>
      </c>
    </row>
    <row r="3064" spans="3:7" ht="15" thickBot="1" x14ac:dyDescent="0.35">
      <c r="C3064" s="10">
        <v>43111</v>
      </c>
      <c r="D3064" s="11">
        <v>0.3038541666666667</v>
      </c>
      <c r="E3064" s="12" t="s">
        <v>9</v>
      </c>
      <c r="F3064" s="13">
        <v>40</v>
      </c>
      <c r="G3064" s="12" t="s">
        <v>10</v>
      </c>
    </row>
    <row r="3065" spans="3:7" ht="15" thickBot="1" x14ac:dyDescent="0.35">
      <c r="C3065" s="10">
        <v>43111</v>
      </c>
      <c r="D3065" s="11">
        <v>0.3042361111111111</v>
      </c>
      <c r="E3065" s="12" t="s">
        <v>9</v>
      </c>
      <c r="F3065" s="13">
        <v>44</v>
      </c>
      <c r="G3065" s="12" t="s">
        <v>10</v>
      </c>
    </row>
    <row r="3066" spans="3:7" ht="15" thickBot="1" x14ac:dyDescent="0.35">
      <c r="C3066" s="10">
        <v>43111</v>
      </c>
      <c r="D3066" s="11">
        <v>0.30442129629629627</v>
      </c>
      <c r="E3066" s="12" t="s">
        <v>9</v>
      </c>
      <c r="F3066" s="13">
        <v>48</v>
      </c>
      <c r="G3066" s="12" t="s">
        <v>10</v>
      </c>
    </row>
    <row r="3067" spans="3:7" ht="15" thickBot="1" x14ac:dyDescent="0.35">
      <c r="C3067" s="10">
        <v>43111</v>
      </c>
      <c r="D3067" s="11">
        <v>0.30460648148148145</v>
      </c>
      <c r="E3067" s="12" t="s">
        <v>9</v>
      </c>
      <c r="F3067" s="13">
        <v>40</v>
      </c>
      <c r="G3067" s="12" t="s">
        <v>10</v>
      </c>
    </row>
    <row r="3068" spans="3:7" ht="15" thickBot="1" x14ac:dyDescent="0.35">
      <c r="C3068" s="10">
        <v>43111</v>
      </c>
      <c r="D3068" s="11">
        <v>0.30484953703703704</v>
      </c>
      <c r="E3068" s="12" t="s">
        <v>9</v>
      </c>
      <c r="F3068" s="13">
        <v>19</v>
      </c>
      <c r="G3068" s="12" t="s">
        <v>21</v>
      </c>
    </row>
    <row r="3069" spans="3:7" ht="15" thickBot="1" x14ac:dyDescent="0.35">
      <c r="C3069" s="10">
        <v>43111</v>
      </c>
      <c r="D3069" s="11">
        <v>0.30583333333333335</v>
      </c>
      <c r="E3069" s="12" t="s">
        <v>9</v>
      </c>
      <c r="F3069" s="13">
        <v>32</v>
      </c>
      <c r="G3069" s="12" t="s">
        <v>21</v>
      </c>
    </row>
    <row r="3070" spans="3:7" ht="15" thickBot="1" x14ac:dyDescent="0.35">
      <c r="C3070" s="10">
        <v>43111</v>
      </c>
      <c r="D3070" s="11">
        <v>0.30615740740740743</v>
      </c>
      <c r="E3070" s="12" t="s">
        <v>9</v>
      </c>
      <c r="F3070" s="13">
        <v>38</v>
      </c>
      <c r="G3070" s="12" t="s">
        <v>10</v>
      </c>
    </row>
    <row r="3071" spans="3:7" ht="15" thickBot="1" x14ac:dyDescent="0.35">
      <c r="C3071" s="10">
        <v>43111</v>
      </c>
      <c r="D3071" s="11">
        <v>0.30621527777777779</v>
      </c>
      <c r="E3071" s="12" t="s">
        <v>9</v>
      </c>
      <c r="F3071" s="13">
        <v>36</v>
      </c>
      <c r="G3071" s="12" t="s">
        <v>10</v>
      </c>
    </row>
    <row r="3072" spans="3:7" ht="15" thickBot="1" x14ac:dyDescent="0.35">
      <c r="C3072" s="10">
        <v>43111</v>
      </c>
      <c r="D3072" s="11">
        <v>0.30745370370370367</v>
      </c>
      <c r="E3072" s="12" t="s">
        <v>9</v>
      </c>
      <c r="F3072" s="13">
        <v>47</v>
      </c>
      <c r="G3072" s="12" t="s">
        <v>10</v>
      </c>
    </row>
    <row r="3073" spans="3:7" ht="15" thickBot="1" x14ac:dyDescent="0.35">
      <c r="C3073" s="10">
        <v>43111</v>
      </c>
      <c r="D3073" s="11">
        <v>0.30841435185185184</v>
      </c>
      <c r="E3073" s="12" t="s">
        <v>9</v>
      </c>
      <c r="F3073" s="13">
        <v>25</v>
      </c>
      <c r="G3073" s="12" t="s">
        <v>10</v>
      </c>
    </row>
    <row r="3074" spans="3:7" ht="15" thickBot="1" x14ac:dyDescent="0.35">
      <c r="C3074" s="10">
        <v>43111</v>
      </c>
      <c r="D3074" s="11">
        <v>0.31033564814814812</v>
      </c>
      <c r="E3074" s="12" t="s">
        <v>9</v>
      </c>
      <c r="F3074" s="13">
        <v>35</v>
      </c>
      <c r="G3074" s="12" t="s">
        <v>10</v>
      </c>
    </row>
    <row r="3075" spans="3:7" ht="15" thickBot="1" x14ac:dyDescent="0.35">
      <c r="C3075" s="10">
        <v>43111</v>
      </c>
      <c r="D3075" s="11">
        <v>0.31113425925925925</v>
      </c>
      <c r="E3075" s="12" t="s">
        <v>9</v>
      </c>
      <c r="F3075" s="13">
        <v>36</v>
      </c>
      <c r="G3075" s="12" t="s">
        <v>10</v>
      </c>
    </row>
    <row r="3076" spans="3:7" ht="15" thickBot="1" x14ac:dyDescent="0.35">
      <c r="C3076" s="10">
        <v>43111</v>
      </c>
      <c r="D3076" s="11">
        <v>0.31168981481481478</v>
      </c>
      <c r="E3076" s="12" t="s">
        <v>9</v>
      </c>
      <c r="F3076" s="13">
        <v>30</v>
      </c>
      <c r="G3076" s="12" t="s">
        <v>21</v>
      </c>
    </row>
    <row r="3077" spans="3:7" ht="15" thickBot="1" x14ac:dyDescent="0.35">
      <c r="C3077" s="10">
        <v>43111</v>
      </c>
      <c r="D3077" s="11">
        <v>0.31282407407407409</v>
      </c>
      <c r="E3077" s="12" t="s">
        <v>9</v>
      </c>
      <c r="F3077" s="13">
        <v>43</v>
      </c>
      <c r="G3077" s="12" t="s">
        <v>21</v>
      </c>
    </row>
    <row r="3078" spans="3:7" ht="15" thickBot="1" x14ac:dyDescent="0.35">
      <c r="C3078" s="10">
        <v>43111</v>
      </c>
      <c r="D3078" s="11">
        <v>0.31603009259259257</v>
      </c>
      <c r="E3078" s="12" t="s">
        <v>9</v>
      </c>
      <c r="F3078" s="13">
        <v>43</v>
      </c>
      <c r="G3078" s="12" t="s">
        <v>10</v>
      </c>
    </row>
    <row r="3079" spans="3:7" ht="15" thickBot="1" x14ac:dyDescent="0.35">
      <c r="C3079" s="10">
        <v>43111</v>
      </c>
      <c r="D3079" s="11">
        <v>0.31662037037037033</v>
      </c>
      <c r="E3079" s="12" t="s">
        <v>9</v>
      </c>
      <c r="F3079" s="13">
        <v>36</v>
      </c>
      <c r="G3079" s="12" t="s">
        <v>10</v>
      </c>
    </row>
    <row r="3080" spans="3:7" ht="15" thickBot="1" x14ac:dyDescent="0.35">
      <c r="C3080" s="10">
        <v>43111</v>
      </c>
      <c r="D3080" s="11">
        <v>0.31730324074074073</v>
      </c>
      <c r="E3080" s="12" t="s">
        <v>9</v>
      </c>
      <c r="F3080" s="13">
        <v>16</v>
      </c>
      <c r="G3080" s="12" t="s">
        <v>21</v>
      </c>
    </row>
    <row r="3081" spans="3:7" ht="15" thickBot="1" x14ac:dyDescent="0.35">
      <c r="C3081" s="10">
        <v>43111</v>
      </c>
      <c r="D3081" s="11">
        <v>0.31877314814814817</v>
      </c>
      <c r="E3081" s="12" t="s">
        <v>9</v>
      </c>
      <c r="F3081" s="13">
        <v>38</v>
      </c>
      <c r="G3081" s="12" t="s">
        <v>10</v>
      </c>
    </row>
    <row r="3082" spans="3:7" ht="15" thickBot="1" x14ac:dyDescent="0.35">
      <c r="C3082" s="10">
        <v>43111</v>
      </c>
      <c r="D3082" s="11">
        <v>0.32048611111111108</v>
      </c>
      <c r="E3082" s="12" t="s">
        <v>9</v>
      </c>
      <c r="F3082" s="13">
        <v>43</v>
      </c>
      <c r="G3082" s="12" t="s">
        <v>10</v>
      </c>
    </row>
    <row r="3083" spans="3:7" ht="15" thickBot="1" x14ac:dyDescent="0.35">
      <c r="C3083" s="10">
        <v>43111</v>
      </c>
      <c r="D3083" s="11">
        <v>0.32354166666666667</v>
      </c>
      <c r="E3083" s="12" t="s">
        <v>9</v>
      </c>
      <c r="F3083" s="13">
        <v>47</v>
      </c>
      <c r="G3083" s="12" t="s">
        <v>10</v>
      </c>
    </row>
    <row r="3084" spans="3:7" ht="15" thickBot="1" x14ac:dyDescent="0.35">
      <c r="C3084" s="10">
        <v>43111</v>
      </c>
      <c r="D3084" s="11">
        <v>0.32381944444444444</v>
      </c>
      <c r="E3084" s="12" t="s">
        <v>9</v>
      </c>
      <c r="F3084" s="13">
        <v>29</v>
      </c>
      <c r="G3084" s="12" t="s">
        <v>10</v>
      </c>
    </row>
    <row r="3085" spans="3:7" ht="15" thickBot="1" x14ac:dyDescent="0.35">
      <c r="C3085" s="10">
        <v>43111</v>
      </c>
      <c r="D3085" s="11">
        <v>0.32533564814814814</v>
      </c>
      <c r="E3085" s="12" t="s">
        <v>9</v>
      </c>
      <c r="F3085" s="13">
        <v>22</v>
      </c>
      <c r="G3085" s="12" t="s">
        <v>21</v>
      </c>
    </row>
    <row r="3086" spans="3:7" ht="15" thickBot="1" x14ac:dyDescent="0.35">
      <c r="C3086" s="10">
        <v>43111</v>
      </c>
      <c r="D3086" s="11">
        <v>0.32543981481481482</v>
      </c>
      <c r="E3086" s="12" t="s">
        <v>9</v>
      </c>
      <c r="F3086" s="13">
        <v>41</v>
      </c>
      <c r="G3086" s="12" t="s">
        <v>10</v>
      </c>
    </row>
    <row r="3087" spans="3:7" ht="15" thickBot="1" x14ac:dyDescent="0.35">
      <c r="C3087" s="10">
        <v>43111</v>
      </c>
      <c r="D3087" s="11">
        <v>0.32590277777777776</v>
      </c>
      <c r="E3087" s="12" t="s">
        <v>9</v>
      </c>
      <c r="F3087" s="13">
        <v>46</v>
      </c>
      <c r="G3087" s="12" t="s">
        <v>10</v>
      </c>
    </row>
    <row r="3088" spans="3:7" ht="15" thickBot="1" x14ac:dyDescent="0.35">
      <c r="C3088" s="10">
        <v>43111</v>
      </c>
      <c r="D3088" s="11">
        <v>0.32773148148148151</v>
      </c>
      <c r="E3088" s="12" t="s">
        <v>9</v>
      </c>
      <c r="F3088" s="13">
        <v>39</v>
      </c>
      <c r="G3088" s="12" t="s">
        <v>10</v>
      </c>
    </row>
    <row r="3089" spans="3:7" ht="15" thickBot="1" x14ac:dyDescent="0.35">
      <c r="C3089" s="10">
        <v>43111</v>
      </c>
      <c r="D3089" s="11">
        <v>0.3298611111111111</v>
      </c>
      <c r="E3089" s="12" t="s">
        <v>9</v>
      </c>
      <c r="F3089" s="13">
        <v>48</v>
      </c>
      <c r="G3089" s="12" t="s">
        <v>21</v>
      </c>
    </row>
    <row r="3090" spans="3:7" ht="15" thickBot="1" x14ac:dyDescent="0.35">
      <c r="C3090" s="10">
        <v>43111</v>
      </c>
      <c r="D3090" s="11">
        <v>0.33002314814814815</v>
      </c>
      <c r="E3090" s="12" t="s">
        <v>9</v>
      </c>
      <c r="F3090" s="13">
        <v>23</v>
      </c>
      <c r="G3090" s="12" t="s">
        <v>21</v>
      </c>
    </row>
    <row r="3091" spans="3:7" ht="15" thickBot="1" x14ac:dyDescent="0.35">
      <c r="C3091" s="10">
        <v>43111</v>
      </c>
      <c r="D3091" s="11">
        <v>0.33116898148148149</v>
      </c>
      <c r="E3091" s="12" t="s">
        <v>9</v>
      </c>
      <c r="F3091" s="13">
        <v>39</v>
      </c>
      <c r="G3091" s="12" t="s">
        <v>10</v>
      </c>
    </row>
    <row r="3092" spans="3:7" ht="15" thickBot="1" x14ac:dyDescent="0.35">
      <c r="C3092" s="10">
        <v>43111</v>
      </c>
      <c r="D3092" s="11">
        <v>0.33133101851851854</v>
      </c>
      <c r="E3092" s="12" t="s">
        <v>9</v>
      </c>
      <c r="F3092" s="13">
        <v>29</v>
      </c>
      <c r="G3092" s="12" t="s">
        <v>10</v>
      </c>
    </row>
    <row r="3093" spans="3:7" ht="15" thickBot="1" x14ac:dyDescent="0.35">
      <c r="C3093" s="10">
        <v>43111</v>
      </c>
      <c r="D3093" s="11">
        <v>0.33356481481481487</v>
      </c>
      <c r="E3093" s="12" t="s">
        <v>9</v>
      </c>
      <c r="F3093" s="13">
        <v>27</v>
      </c>
      <c r="G3093" s="12" t="s">
        <v>21</v>
      </c>
    </row>
    <row r="3094" spans="3:7" ht="15" thickBot="1" x14ac:dyDescent="0.35">
      <c r="C3094" s="10">
        <v>43111</v>
      </c>
      <c r="D3094" s="11">
        <v>0.33363425925925921</v>
      </c>
      <c r="E3094" s="12" t="s">
        <v>9</v>
      </c>
      <c r="F3094" s="13">
        <v>45</v>
      </c>
      <c r="G3094" s="12" t="s">
        <v>10</v>
      </c>
    </row>
    <row r="3095" spans="3:7" ht="15" thickBot="1" x14ac:dyDescent="0.35">
      <c r="C3095" s="10">
        <v>43111</v>
      </c>
      <c r="D3095" s="11">
        <v>0.33489583333333334</v>
      </c>
      <c r="E3095" s="12" t="s">
        <v>9</v>
      </c>
      <c r="F3095" s="13">
        <v>52</v>
      </c>
      <c r="G3095" s="12" t="s">
        <v>10</v>
      </c>
    </row>
    <row r="3096" spans="3:7" ht="15" thickBot="1" x14ac:dyDescent="0.35">
      <c r="C3096" s="10">
        <v>43111</v>
      </c>
      <c r="D3096" s="11">
        <v>0.33545138888888887</v>
      </c>
      <c r="E3096" s="12" t="s">
        <v>9</v>
      </c>
      <c r="F3096" s="13">
        <v>39</v>
      </c>
      <c r="G3096" s="12" t="s">
        <v>10</v>
      </c>
    </row>
    <row r="3097" spans="3:7" ht="15" thickBot="1" x14ac:dyDescent="0.35">
      <c r="C3097" s="10">
        <v>43111</v>
      </c>
      <c r="D3097" s="11">
        <v>0.33762731481481478</v>
      </c>
      <c r="E3097" s="12" t="s">
        <v>9</v>
      </c>
      <c r="F3097" s="13">
        <v>41</v>
      </c>
      <c r="G3097" s="12" t="s">
        <v>10</v>
      </c>
    </row>
    <row r="3098" spans="3:7" ht="15" thickBot="1" x14ac:dyDescent="0.35">
      <c r="C3098" s="10">
        <v>43111</v>
      </c>
      <c r="D3098" s="11">
        <v>0.3376851851851852</v>
      </c>
      <c r="E3098" s="12" t="s">
        <v>9</v>
      </c>
      <c r="F3098" s="13">
        <v>28</v>
      </c>
      <c r="G3098" s="12" t="s">
        <v>21</v>
      </c>
    </row>
    <row r="3099" spans="3:7" ht="15" thickBot="1" x14ac:dyDescent="0.35">
      <c r="C3099" s="10">
        <v>43111</v>
      </c>
      <c r="D3099" s="11">
        <v>0.33814814814814814</v>
      </c>
      <c r="E3099" s="12" t="s">
        <v>9</v>
      </c>
      <c r="F3099" s="13">
        <v>47</v>
      </c>
      <c r="G3099" s="12" t="s">
        <v>10</v>
      </c>
    </row>
    <row r="3100" spans="3:7" ht="15" thickBot="1" x14ac:dyDescent="0.35">
      <c r="C3100" s="10">
        <v>43111</v>
      </c>
      <c r="D3100" s="11">
        <v>0.33949074074074076</v>
      </c>
      <c r="E3100" s="12" t="s">
        <v>9</v>
      </c>
      <c r="F3100" s="13">
        <v>44</v>
      </c>
      <c r="G3100" s="12" t="s">
        <v>10</v>
      </c>
    </row>
    <row r="3101" spans="3:7" ht="15" thickBot="1" x14ac:dyDescent="0.35">
      <c r="C3101" s="10">
        <v>43111</v>
      </c>
      <c r="D3101" s="11">
        <v>0.33964120370370371</v>
      </c>
      <c r="E3101" s="12" t="s">
        <v>9</v>
      </c>
      <c r="F3101" s="13">
        <v>28</v>
      </c>
      <c r="G3101" s="12" t="s">
        <v>21</v>
      </c>
    </row>
    <row r="3102" spans="3:7" ht="15" thickBot="1" x14ac:dyDescent="0.35">
      <c r="C3102" s="10">
        <v>43111</v>
      </c>
      <c r="D3102" s="11">
        <v>0.34065972222222224</v>
      </c>
      <c r="E3102" s="12" t="s">
        <v>9</v>
      </c>
      <c r="F3102" s="13">
        <v>27</v>
      </c>
      <c r="G3102" s="12" t="s">
        <v>21</v>
      </c>
    </row>
    <row r="3103" spans="3:7" ht="15" thickBot="1" x14ac:dyDescent="0.35">
      <c r="C3103" s="10">
        <v>43111</v>
      </c>
      <c r="D3103" s="11">
        <v>0.34325231481481483</v>
      </c>
      <c r="E3103" s="12" t="s">
        <v>9</v>
      </c>
      <c r="F3103" s="13">
        <v>57</v>
      </c>
      <c r="G3103" s="12" t="s">
        <v>10</v>
      </c>
    </row>
    <row r="3104" spans="3:7" ht="15" thickBot="1" x14ac:dyDescent="0.35">
      <c r="C3104" s="10">
        <v>43111</v>
      </c>
      <c r="D3104" s="11">
        <v>0.34335648148148151</v>
      </c>
      <c r="E3104" s="12" t="s">
        <v>9</v>
      </c>
      <c r="F3104" s="13">
        <v>49</v>
      </c>
      <c r="G3104" s="12" t="s">
        <v>10</v>
      </c>
    </row>
    <row r="3105" spans="3:7" ht="15" thickBot="1" x14ac:dyDescent="0.35">
      <c r="C3105" s="10">
        <v>43111</v>
      </c>
      <c r="D3105" s="11">
        <v>0.34347222222222223</v>
      </c>
      <c r="E3105" s="12" t="s">
        <v>9</v>
      </c>
      <c r="F3105" s="13">
        <v>15</v>
      </c>
      <c r="G3105" s="12" t="s">
        <v>21</v>
      </c>
    </row>
    <row r="3106" spans="3:7" ht="15" thickBot="1" x14ac:dyDescent="0.35">
      <c r="C3106" s="10">
        <v>43111</v>
      </c>
      <c r="D3106" s="11">
        <v>0.34371527777777783</v>
      </c>
      <c r="E3106" s="12" t="s">
        <v>9</v>
      </c>
      <c r="F3106" s="13">
        <v>24</v>
      </c>
      <c r="G3106" s="12" t="s">
        <v>21</v>
      </c>
    </row>
    <row r="3107" spans="3:7" ht="15" thickBot="1" x14ac:dyDescent="0.35">
      <c r="C3107" s="10">
        <v>43111</v>
      </c>
      <c r="D3107" s="11">
        <v>0.34413194444444445</v>
      </c>
      <c r="E3107" s="12" t="s">
        <v>9</v>
      </c>
      <c r="F3107" s="13">
        <v>46</v>
      </c>
      <c r="G3107" s="12" t="s">
        <v>10</v>
      </c>
    </row>
    <row r="3108" spans="3:7" ht="15" thickBot="1" x14ac:dyDescent="0.35">
      <c r="C3108" s="10">
        <v>43111</v>
      </c>
      <c r="D3108" s="11">
        <v>0.34452546296296299</v>
      </c>
      <c r="E3108" s="12" t="s">
        <v>9</v>
      </c>
      <c r="F3108" s="13">
        <v>29</v>
      </c>
      <c r="G3108" s="12" t="s">
        <v>21</v>
      </c>
    </row>
    <row r="3109" spans="3:7" ht="15" thickBot="1" x14ac:dyDescent="0.35">
      <c r="C3109" s="10">
        <v>43111</v>
      </c>
      <c r="D3109" s="11">
        <v>0.34615740740740741</v>
      </c>
      <c r="E3109" s="12" t="s">
        <v>9</v>
      </c>
      <c r="F3109" s="13">
        <v>43</v>
      </c>
      <c r="G3109" s="12" t="s">
        <v>10</v>
      </c>
    </row>
    <row r="3110" spans="3:7" ht="15" thickBot="1" x14ac:dyDescent="0.35">
      <c r="C3110" s="10">
        <v>43111</v>
      </c>
      <c r="D3110" s="11">
        <v>0.34690972222222222</v>
      </c>
      <c r="E3110" s="12" t="s">
        <v>9</v>
      </c>
      <c r="F3110" s="13">
        <v>24</v>
      </c>
      <c r="G3110" s="12" t="s">
        <v>21</v>
      </c>
    </row>
    <row r="3111" spans="3:7" ht="15" thickBot="1" x14ac:dyDescent="0.35">
      <c r="C3111" s="10">
        <v>43111</v>
      </c>
      <c r="D3111" s="11">
        <v>0.34722222222222227</v>
      </c>
      <c r="E3111" s="12" t="s">
        <v>9</v>
      </c>
      <c r="F3111" s="13">
        <v>28</v>
      </c>
      <c r="G3111" s="12" t="s">
        <v>21</v>
      </c>
    </row>
    <row r="3112" spans="3:7" ht="15" thickBot="1" x14ac:dyDescent="0.35">
      <c r="C3112" s="10">
        <v>43111</v>
      </c>
      <c r="D3112" s="11">
        <v>0.34834490740740742</v>
      </c>
      <c r="E3112" s="12" t="s">
        <v>9</v>
      </c>
      <c r="F3112" s="13">
        <v>43</v>
      </c>
      <c r="G3112" s="12" t="s">
        <v>10</v>
      </c>
    </row>
    <row r="3113" spans="3:7" ht="15" thickBot="1" x14ac:dyDescent="0.35">
      <c r="C3113" s="10">
        <v>43111</v>
      </c>
      <c r="D3113" s="11">
        <v>0.34837962962962959</v>
      </c>
      <c r="E3113" s="12" t="s">
        <v>9</v>
      </c>
      <c r="F3113" s="13">
        <v>27</v>
      </c>
      <c r="G3113" s="12" t="s">
        <v>21</v>
      </c>
    </row>
    <row r="3114" spans="3:7" ht="15" thickBot="1" x14ac:dyDescent="0.35">
      <c r="C3114" s="10">
        <v>43111</v>
      </c>
      <c r="D3114" s="11">
        <v>0.34894675925925928</v>
      </c>
      <c r="E3114" s="12" t="s">
        <v>9</v>
      </c>
      <c r="F3114" s="13">
        <v>23</v>
      </c>
      <c r="G3114" s="12" t="s">
        <v>21</v>
      </c>
    </row>
    <row r="3115" spans="3:7" ht="15" thickBot="1" x14ac:dyDescent="0.35">
      <c r="C3115" s="10">
        <v>43111</v>
      </c>
      <c r="D3115" s="11">
        <v>0.35012731481481479</v>
      </c>
      <c r="E3115" s="12" t="s">
        <v>9</v>
      </c>
      <c r="F3115" s="13">
        <v>40</v>
      </c>
      <c r="G3115" s="12" t="s">
        <v>10</v>
      </c>
    </row>
    <row r="3116" spans="3:7" ht="15" thickBot="1" x14ac:dyDescent="0.35">
      <c r="C3116" s="10">
        <v>43111</v>
      </c>
      <c r="D3116" s="11">
        <v>0.35118055555555555</v>
      </c>
      <c r="E3116" s="12" t="s">
        <v>9</v>
      </c>
      <c r="F3116" s="13">
        <v>38</v>
      </c>
      <c r="G3116" s="12" t="s">
        <v>10</v>
      </c>
    </row>
    <row r="3117" spans="3:7" ht="15" thickBot="1" x14ac:dyDescent="0.35">
      <c r="C3117" s="10">
        <v>43111</v>
      </c>
      <c r="D3117" s="11">
        <v>0.35150462962962964</v>
      </c>
      <c r="E3117" s="12" t="s">
        <v>9</v>
      </c>
      <c r="F3117" s="13">
        <v>46</v>
      </c>
      <c r="G3117" s="12" t="s">
        <v>10</v>
      </c>
    </row>
    <row r="3118" spans="3:7" ht="15" thickBot="1" x14ac:dyDescent="0.35">
      <c r="C3118" s="10">
        <v>43111</v>
      </c>
      <c r="D3118" s="11">
        <v>0.35229166666666667</v>
      </c>
      <c r="E3118" s="12" t="s">
        <v>9</v>
      </c>
      <c r="F3118" s="13">
        <v>38</v>
      </c>
      <c r="G3118" s="12" t="s">
        <v>10</v>
      </c>
    </row>
    <row r="3119" spans="3:7" ht="15" thickBot="1" x14ac:dyDescent="0.35">
      <c r="C3119" s="10">
        <v>43111</v>
      </c>
      <c r="D3119" s="11">
        <v>0.35259259259259257</v>
      </c>
      <c r="E3119" s="12" t="s">
        <v>9</v>
      </c>
      <c r="F3119" s="13">
        <v>35</v>
      </c>
      <c r="G3119" s="12" t="s">
        <v>10</v>
      </c>
    </row>
    <row r="3120" spans="3:7" ht="15" thickBot="1" x14ac:dyDescent="0.35">
      <c r="C3120" s="10">
        <v>43111</v>
      </c>
      <c r="D3120" s="11">
        <v>0.35298611111111117</v>
      </c>
      <c r="E3120" s="12" t="s">
        <v>9</v>
      </c>
      <c r="F3120" s="13">
        <v>35</v>
      </c>
      <c r="G3120" s="12" t="s">
        <v>10</v>
      </c>
    </row>
    <row r="3121" spans="3:7" ht="15" thickBot="1" x14ac:dyDescent="0.35">
      <c r="C3121" s="10">
        <v>43111</v>
      </c>
      <c r="D3121" s="11">
        <v>0.35533564814814816</v>
      </c>
      <c r="E3121" s="12" t="s">
        <v>9</v>
      </c>
      <c r="F3121" s="13">
        <v>33</v>
      </c>
      <c r="G3121" s="12" t="s">
        <v>10</v>
      </c>
    </row>
    <row r="3122" spans="3:7" ht="15" thickBot="1" x14ac:dyDescent="0.35">
      <c r="C3122" s="10">
        <v>43111</v>
      </c>
      <c r="D3122" s="11">
        <v>0.35548611111111111</v>
      </c>
      <c r="E3122" s="12" t="s">
        <v>9</v>
      </c>
      <c r="F3122" s="13">
        <v>51</v>
      </c>
      <c r="G3122" s="12" t="s">
        <v>21</v>
      </c>
    </row>
    <row r="3123" spans="3:7" ht="15" thickBot="1" x14ac:dyDescent="0.35">
      <c r="C3123" s="10">
        <v>43111</v>
      </c>
      <c r="D3123" s="11">
        <v>0.36313657407407413</v>
      </c>
      <c r="E3123" s="12" t="s">
        <v>9</v>
      </c>
      <c r="F3123" s="13">
        <v>34</v>
      </c>
      <c r="G3123" s="12" t="s">
        <v>21</v>
      </c>
    </row>
    <row r="3124" spans="3:7" ht="15" thickBot="1" x14ac:dyDescent="0.35">
      <c r="C3124" s="10">
        <v>43111</v>
      </c>
      <c r="D3124" s="11">
        <v>0.36321759259259262</v>
      </c>
      <c r="E3124" s="12" t="s">
        <v>9</v>
      </c>
      <c r="F3124" s="13">
        <v>29</v>
      </c>
      <c r="G3124" s="12" t="s">
        <v>21</v>
      </c>
    </row>
    <row r="3125" spans="3:7" ht="15" thickBot="1" x14ac:dyDescent="0.35">
      <c r="C3125" s="10">
        <v>43111</v>
      </c>
      <c r="D3125" s="11">
        <v>0.36407407407407405</v>
      </c>
      <c r="E3125" s="12" t="s">
        <v>9</v>
      </c>
      <c r="F3125" s="13">
        <v>34</v>
      </c>
      <c r="G3125" s="12" t="s">
        <v>21</v>
      </c>
    </row>
    <row r="3126" spans="3:7" ht="15" thickBot="1" x14ac:dyDescent="0.35">
      <c r="C3126" s="10">
        <v>43111</v>
      </c>
      <c r="D3126" s="11">
        <v>0.3664351851851852</v>
      </c>
      <c r="E3126" s="12" t="s">
        <v>9</v>
      </c>
      <c r="F3126" s="13">
        <v>23</v>
      </c>
      <c r="G3126" s="12" t="s">
        <v>21</v>
      </c>
    </row>
    <row r="3127" spans="3:7" ht="15" thickBot="1" x14ac:dyDescent="0.35">
      <c r="C3127" s="10">
        <v>43111</v>
      </c>
      <c r="D3127" s="11">
        <v>0.36782407407407408</v>
      </c>
      <c r="E3127" s="12" t="s">
        <v>9</v>
      </c>
      <c r="F3127" s="13">
        <v>25</v>
      </c>
      <c r="G3127" s="12" t="s">
        <v>21</v>
      </c>
    </row>
    <row r="3128" spans="3:7" ht="15" thickBot="1" x14ac:dyDescent="0.35">
      <c r="C3128" s="10">
        <v>43111</v>
      </c>
      <c r="D3128" s="11">
        <v>0.36980324074074072</v>
      </c>
      <c r="E3128" s="12" t="s">
        <v>9</v>
      </c>
      <c r="F3128" s="13">
        <v>37</v>
      </c>
      <c r="G3128" s="12" t="s">
        <v>10</v>
      </c>
    </row>
    <row r="3129" spans="3:7" ht="15" thickBot="1" x14ac:dyDescent="0.35">
      <c r="C3129" s="10">
        <v>43111</v>
      </c>
      <c r="D3129" s="11">
        <v>0.37086805555555552</v>
      </c>
      <c r="E3129" s="12" t="s">
        <v>9</v>
      </c>
      <c r="F3129" s="13">
        <v>38</v>
      </c>
      <c r="G3129" s="12" t="s">
        <v>21</v>
      </c>
    </row>
    <row r="3130" spans="3:7" ht="15" thickBot="1" x14ac:dyDescent="0.35">
      <c r="C3130" s="10">
        <v>43111</v>
      </c>
      <c r="D3130" s="11">
        <v>0.37212962962962964</v>
      </c>
      <c r="E3130" s="12" t="s">
        <v>9</v>
      </c>
      <c r="F3130" s="13">
        <v>19</v>
      </c>
      <c r="G3130" s="12" t="s">
        <v>21</v>
      </c>
    </row>
    <row r="3131" spans="3:7" ht="15" thickBot="1" x14ac:dyDescent="0.35">
      <c r="C3131" s="10">
        <v>43111</v>
      </c>
      <c r="D3131" s="11">
        <v>0.37324074074074076</v>
      </c>
      <c r="E3131" s="12" t="s">
        <v>9</v>
      </c>
      <c r="F3131" s="13">
        <v>62</v>
      </c>
      <c r="G3131" s="12" t="s">
        <v>10</v>
      </c>
    </row>
    <row r="3132" spans="3:7" ht="15" thickBot="1" x14ac:dyDescent="0.35">
      <c r="C3132" s="10">
        <v>43111</v>
      </c>
      <c r="D3132" s="11">
        <v>0.37388888888888888</v>
      </c>
      <c r="E3132" s="12" t="s">
        <v>9</v>
      </c>
      <c r="F3132" s="13">
        <v>41</v>
      </c>
      <c r="G3132" s="12" t="s">
        <v>21</v>
      </c>
    </row>
    <row r="3133" spans="3:7" ht="15" thickBot="1" x14ac:dyDescent="0.35">
      <c r="C3133" s="10">
        <v>43111</v>
      </c>
      <c r="D3133" s="11">
        <v>0.37519675925925927</v>
      </c>
      <c r="E3133" s="12" t="s">
        <v>9</v>
      </c>
      <c r="F3133" s="13">
        <v>30</v>
      </c>
      <c r="G3133" s="12" t="s">
        <v>10</v>
      </c>
    </row>
    <row r="3134" spans="3:7" ht="15" thickBot="1" x14ac:dyDescent="0.35">
      <c r="C3134" s="10">
        <v>43111</v>
      </c>
      <c r="D3134" s="11">
        <v>0.37554398148148144</v>
      </c>
      <c r="E3134" s="12" t="s">
        <v>9</v>
      </c>
      <c r="F3134" s="13">
        <v>40</v>
      </c>
      <c r="G3134" s="12" t="s">
        <v>10</v>
      </c>
    </row>
    <row r="3135" spans="3:7" ht="15" thickBot="1" x14ac:dyDescent="0.35">
      <c r="C3135" s="10">
        <v>43111</v>
      </c>
      <c r="D3135" s="11">
        <v>0.37634259259259256</v>
      </c>
      <c r="E3135" s="12" t="s">
        <v>9</v>
      </c>
      <c r="F3135" s="13">
        <v>44</v>
      </c>
      <c r="G3135" s="12" t="s">
        <v>10</v>
      </c>
    </row>
    <row r="3136" spans="3:7" ht="15" thickBot="1" x14ac:dyDescent="0.35">
      <c r="C3136" s="10">
        <v>43111</v>
      </c>
      <c r="D3136" s="11">
        <v>0.37741898148148145</v>
      </c>
      <c r="E3136" s="12" t="s">
        <v>9</v>
      </c>
      <c r="F3136" s="13">
        <v>42</v>
      </c>
      <c r="G3136" s="12" t="s">
        <v>10</v>
      </c>
    </row>
    <row r="3137" spans="3:7" ht="15" thickBot="1" x14ac:dyDescent="0.35">
      <c r="C3137" s="10">
        <v>43111</v>
      </c>
      <c r="D3137" s="11">
        <v>0.37866898148148148</v>
      </c>
      <c r="E3137" s="12" t="s">
        <v>9</v>
      </c>
      <c r="F3137" s="13">
        <v>37</v>
      </c>
      <c r="G3137" s="12" t="s">
        <v>10</v>
      </c>
    </row>
    <row r="3138" spans="3:7" ht="15" thickBot="1" x14ac:dyDescent="0.35">
      <c r="C3138" s="10">
        <v>43111</v>
      </c>
      <c r="D3138" s="11">
        <v>0.37930555555555556</v>
      </c>
      <c r="E3138" s="12" t="s">
        <v>9</v>
      </c>
      <c r="F3138" s="13">
        <v>39</v>
      </c>
      <c r="G3138" s="12" t="s">
        <v>10</v>
      </c>
    </row>
    <row r="3139" spans="3:7" ht="15" thickBot="1" x14ac:dyDescent="0.35">
      <c r="C3139" s="10">
        <v>43111</v>
      </c>
      <c r="D3139" s="11">
        <v>0.38622685185185185</v>
      </c>
      <c r="E3139" s="12" t="s">
        <v>9</v>
      </c>
      <c r="F3139" s="13">
        <v>44</v>
      </c>
      <c r="G3139" s="12" t="s">
        <v>10</v>
      </c>
    </row>
    <row r="3140" spans="3:7" ht="15" thickBot="1" x14ac:dyDescent="0.35">
      <c r="C3140" s="10">
        <v>43111</v>
      </c>
      <c r="D3140" s="11">
        <v>0.38741898148148146</v>
      </c>
      <c r="E3140" s="12" t="s">
        <v>9</v>
      </c>
      <c r="F3140" s="13">
        <v>40</v>
      </c>
      <c r="G3140" s="12" t="s">
        <v>10</v>
      </c>
    </row>
    <row r="3141" spans="3:7" ht="15" thickBot="1" x14ac:dyDescent="0.35">
      <c r="C3141" s="10">
        <v>43111</v>
      </c>
      <c r="D3141" s="11">
        <v>0.39437499999999998</v>
      </c>
      <c r="E3141" s="12" t="s">
        <v>9</v>
      </c>
      <c r="F3141" s="13">
        <v>54</v>
      </c>
      <c r="G3141" s="12" t="s">
        <v>21</v>
      </c>
    </row>
    <row r="3142" spans="3:7" ht="15" thickBot="1" x14ac:dyDescent="0.35">
      <c r="C3142" s="10">
        <v>43111</v>
      </c>
      <c r="D3142" s="11">
        <v>0.39743055555555556</v>
      </c>
      <c r="E3142" s="12" t="s">
        <v>9</v>
      </c>
      <c r="F3142" s="13">
        <v>28</v>
      </c>
      <c r="G3142" s="12" t="s">
        <v>21</v>
      </c>
    </row>
    <row r="3143" spans="3:7" ht="15" thickBot="1" x14ac:dyDescent="0.35">
      <c r="C3143" s="10">
        <v>43111</v>
      </c>
      <c r="D3143" s="11">
        <v>0.40086805555555555</v>
      </c>
      <c r="E3143" s="12" t="s">
        <v>9</v>
      </c>
      <c r="F3143" s="13">
        <v>50</v>
      </c>
      <c r="G3143" s="12" t="s">
        <v>10</v>
      </c>
    </row>
    <row r="3144" spans="3:7" ht="15" thickBot="1" x14ac:dyDescent="0.35">
      <c r="C3144" s="10">
        <v>43111</v>
      </c>
      <c r="D3144" s="11">
        <v>0.40202546296296293</v>
      </c>
      <c r="E3144" s="12" t="s">
        <v>9</v>
      </c>
      <c r="F3144" s="13">
        <v>21</v>
      </c>
      <c r="G3144" s="12" t="s">
        <v>21</v>
      </c>
    </row>
    <row r="3145" spans="3:7" ht="15" thickBot="1" x14ac:dyDescent="0.35">
      <c r="C3145" s="10">
        <v>43111</v>
      </c>
      <c r="D3145" s="11">
        <v>0.40300925925925929</v>
      </c>
      <c r="E3145" s="12" t="s">
        <v>9</v>
      </c>
      <c r="F3145" s="13">
        <v>25</v>
      </c>
      <c r="G3145" s="12" t="s">
        <v>21</v>
      </c>
    </row>
    <row r="3146" spans="3:7" ht="15" thickBot="1" x14ac:dyDescent="0.35">
      <c r="C3146" s="10">
        <v>43111</v>
      </c>
      <c r="D3146" s="11">
        <v>0.40365740740740735</v>
      </c>
      <c r="E3146" s="12" t="s">
        <v>9</v>
      </c>
      <c r="F3146" s="13">
        <v>24</v>
      </c>
      <c r="G3146" s="12" t="s">
        <v>10</v>
      </c>
    </row>
    <row r="3147" spans="3:7" ht="15" thickBot="1" x14ac:dyDescent="0.35">
      <c r="C3147" s="10">
        <v>43111</v>
      </c>
      <c r="D3147" s="11">
        <v>0.4055555555555555</v>
      </c>
      <c r="E3147" s="12" t="s">
        <v>9</v>
      </c>
      <c r="F3147" s="13">
        <v>48</v>
      </c>
      <c r="G3147" s="12" t="s">
        <v>10</v>
      </c>
    </row>
    <row r="3148" spans="3:7" ht="15" thickBot="1" x14ac:dyDescent="0.35">
      <c r="C3148" s="10">
        <v>43111</v>
      </c>
      <c r="D3148" s="11">
        <v>0.4071643518518519</v>
      </c>
      <c r="E3148" s="12" t="s">
        <v>9</v>
      </c>
      <c r="F3148" s="13">
        <v>28</v>
      </c>
      <c r="G3148" s="12" t="s">
        <v>21</v>
      </c>
    </row>
    <row r="3149" spans="3:7" ht="15" thickBot="1" x14ac:dyDescent="0.35">
      <c r="C3149" s="10">
        <v>43111</v>
      </c>
      <c r="D3149" s="11">
        <v>0.41420138888888891</v>
      </c>
      <c r="E3149" s="12" t="s">
        <v>9</v>
      </c>
      <c r="F3149" s="13">
        <v>23</v>
      </c>
      <c r="G3149" s="12" t="s">
        <v>21</v>
      </c>
    </row>
    <row r="3150" spans="3:7" ht="15" thickBot="1" x14ac:dyDescent="0.35">
      <c r="C3150" s="10">
        <v>43111</v>
      </c>
      <c r="D3150" s="11">
        <v>0.41578703703703707</v>
      </c>
      <c r="E3150" s="12" t="s">
        <v>9</v>
      </c>
      <c r="F3150" s="13">
        <v>33</v>
      </c>
      <c r="G3150" s="12" t="s">
        <v>10</v>
      </c>
    </row>
    <row r="3151" spans="3:7" ht="15" thickBot="1" x14ac:dyDescent="0.35">
      <c r="C3151" s="10">
        <v>43111</v>
      </c>
      <c r="D3151" s="11">
        <v>0.41812500000000002</v>
      </c>
      <c r="E3151" s="12" t="s">
        <v>9</v>
      </c>
      <c r="F3151" s="13">
        <v>44</v>
      </c>
      <c r="G3151" s="12" t="s">
        <v>10</v>
      </c>
    </row>
    <row r="3152" spans="3:7" ht="15" thickBot="1" x14ac:dyDescent="0.35">
      <c r="C3152" s="10">
        <v>43111</v>
      </c>
      <c r="D3152" s="11">
        <v>0.41998842592592589</v>
      </c>
      <c r="E3152" s="12" t="s">
        <v>9</v>
      </c>
      <c r="F3152" s="13">
        <v>40</v>
      </c>
      <c r="G3152" s="12" t="s">
        <v>10</v>
      </c>
    </row>
    <row r="3153" spans="3:7" ht="15" thickBot="1" x14ac:dyDescent="0.35">
      <c r="C3153" s="10">
        <v>43111</v>
      </c>
      <c r="D3153" s="11">
        <v>0.42050925925925925</v>
      </c>
      <c r="E3153" s="12" t="s">
        <v>9</v>
      </c>
      <c r="F3153" s="13">
        <v>33</v>
      </c>
      <c r="G3153" s="12" t="s">
        <v>21</v>
      </c>
    </row>
    <row r="3154" spans="3:7" ht="15" thickBot="1" x14ac:dyDescent="0.35">
      <c r="C3154" s="10">
        <v>43111</v>
      </c>
      <c r="D3154" s="11">
        <v>0.42089120370370375</v>
      </c>
      <c r="E3154" s="12" t="s">
        <v>9</v>
      </c>
      <c r="F3154" s="13">
        <v>35</v>
      </c>
      <c r="G3154" s="12" t="s">
        <v>10</v>
      </c>
    </row>
    <row r="3155" spans="3:7" ht="15" thickBot="1" x14ac:dyDescent="0.35">
      <c r="C3155" s="10">
        <v>43111</v>
      </c>
      <c r="D3155" s="11">
        <v>0.42225694444444445</v>
      </c>
      <c r="E3155" s="12" t="s">
        <v>9</v>
      </c>
      <c r="F3155" s="13">
        <v>45</v>
      </c>
      <c r="G3155" s="12" t="s">
        <v>10</v>
      </c>
    </row>
    <row r="3156" spans="3:7" ht="15" thickBot="1" x14ac:dyDescent="0.35">
      <c r="C3156" s="10">
        <v>43111</v>
      </c>
      <c r="D3156" s="11">
        <v>0.42527777777777781</v>
      </c>
      <c r="E3156" s="12" t="s">
        <v>9</v>
      </c>
      <c r="F3156" s="13">
        <v>37</v>
      </c>
      <c r="G3156" s="12" t="s">
        <v>10</v>
      </c>
    </row>
    <row r="3157" spans="3:7" ht="15" thickBot="1" x14ac:dyDescent="0.35">
      <c r="C3157" s="10">
        <v>43111</v>
      </c>
      <c r="D3157" s="11">
        <v>0.42900462962962965</v>
      </c>
      <c r="E3157" s="12" t="s">
        <v>9</v>
      </c>
      <c r="F3157" s="13">
        <v>42</v>
      </c>
      <c r="G3157" s="12" t="s">
        <v>10</v>
      </c>
    </row>
    <row r="3158" spans="3:7" ht="15" thickBot="1" x14ac:dyDescent="0.35">
      <c r="C3158" s="10">
        <v>43111</v>
      </c>
      <c r="D3158" s="11">
        <v>0.43446759259259254</v>
      </c>
      <c r="E3158" s="12" t="s">
        <v>9</v>
      </c>
      <c r="F3158" s="13">
        <v>28</v>
      </c>
      <c r="G3158" s="12" t="s">
        <v>21</v>
      </c>
    </row>
    <row r="3159" spans="3:7" ht="15" thickBot="1" x14ac:dyDescent="0.35">
      <c r="C3159" s="10">
        <v>43111</v>
      </c>
      <c r="D3159" s="11">
        <v>0.43616898148148148</v>
      </c>
      <c r="E3159" s="12" t="s">
        <v>9</v>
      </c>
      <c r="F3159" s="13">
        <v>50</v>
      </c>
      <c r="G3159" s="12" t="s">
        <v>10</v>
      </c>
    </row>
    <row r="3160" spans="3:7" ht="15" thickBot="1" x14ac:dyDescent="0.35">
      <c r="C3160" s="10">
        <v>43111</v>
      </c>
      <c r="D3160" s="11">
        <v>0.43677083333333333</v>
      </c>
      <c r="E3160" s="12" t="s">
        <v>9</v>
      </c>
      <c r="F3160" s="13">
        <v>26</v>
      </c>
      <c r="G3160" s="12" t="s">
        <v>21</v>
      </c>
    </row>
    <row r="3161" spans="3:7" ht="15" thickBot="1" x14ac:dyDescent="0.35">
      <c r="C3161" s="10">
        <v>43111</v>
      </c>
      <c r="D3161" s="11">
        <v>0.44285879629629626</v>
      </c>
      <c r="E3161" s="12" t="s">
        <v>9</v>
      </c>
      <c r="F3161" s="13">
        <v>46</v>
      </c>
      <c r="G3161" s="12" t="s">
        <v>10</v>
      </c>
    </row>
    <row r="3162" spans="3:7" ht="15" thickBot="1" x14ac:dyDescent="0.35">
      <c r="C3162" s="10">
        <v>43111</v>
      </c>
      <c r="D3162" s="11">
        <v>0.44855324074074071</v>
      </c>
      <c r="E3162" s="12" t="s">
        <v>9</v>
      </c>
      <c r="F3162" s="13">
        <v>28</v>
      </c>
      <c r="G3162" s="12" t="s">
        <v>21</v>
      </c>
    </row>
    <row r="3163" spans="3:7" ht="15" thickBot="1" x14ac:dyDescent="0.35">
      <c r="C3163" s="10">
        <v>43111</v>
      </c>
      <c r="D3163" s="11">
        <v>0.45311342592592596</v>
      </c>
      <c r="E3163" s="12" t="s">
        <v>9</v>
      </c>
      <c r="F3163" s="13">
        <v>23</v>
      </c>
      <c r="G3163" s="12" t="s">
        <v>21</v>
      </c>
    </row>
    <row r="3164" spans="3:7" ht="15" thickBot="1" x14ac:dyDescent="0.35">
      <c r="C3164" s="10">
        <v>43111</v>
      </c>
      <c r="D3164" s="11">
        <v>0.45320601851851849</v>
      </c>
      <c r="E3164" s="12" t="s">
        <v>9</v>
      </c>
      <c r="F3164" s="13">
        <v>21</v>
      </c>
      <c r="G3164" s="12" t="s">
        <v>10</v>
      </c>
    </row>
    <row r="3165" spans="3:7" ht="15" thickBot="1" x14ac:dyDescent="0.35">
      <c r="C3165" s="10">
        <v>43111</v>
      </c>
      <c r="D3165" s="11">
        <v>0.45447916666666671</v>
      </c>
      <c r="E3165" s="12" t="s">
        <v>9</v>
      </c>
      <c r="F3165" s="13">
        <v>46</v>
      </c>
      <c r="G3165" s="12" t="s">
        <v>10</v>
      </c>
    </row>
    <row r="3166" spans="3:7" ht="15" thickBot="1" x14ac:dyDescent="0.35">
      <c r="C3166" s="10">
        <v>43111</v>
      </c>
      <c r="D3166" s="11">
        <v>0.45706018518518521</v>
      </c>
      <c r="E3166" s="12" t="s">
        <v>9</v>
      </c>
      <c r="F3166" s="13">
        <v>32</v>
      </c>
      <c r="G3166" s="12" t="s">
        <v>21</v>
      </c>
    </row>
    <row r="3167" spans="3:7" ht="15" thickBot="1" x14ac:dyDescent="0.35">
      <c r="C3167" s="10">
        <v>43111</v>
      </c>
      <c r="D3167" s="11">
        <v>0.45788194444444441</v>
      </c>
      <c r="E3167" s="12" t="s">
        <v>9</v>
      </c>
      <c r="F3167" s="13">
        <v>38</v>
      </c>
      <c r="G3167" s="12" t="s">
        <v>10</v>
      </c>
    </row>
    <row r="3168" spans="3:7" ht="15" thickBot="1" x14ac:dyDescent="0.35">
      <c r="C3168" s="10">
        <v>43111</v>
      </c>
      <c r="D3168" s="11">
        <v>0.45962962962962961</v>
      </c>
      <c r="E3168" s="12" t="s">
        <v>9</v>
      </c>
      <c r="F3168" s="13">
        <v>35</v>
      </c>
      <c r="G3168" s="12" t="s">
        <v>21</v>
      </c>
    </row>
    <row r="3169" spans="3:7" ht="15" thickBot="1" x14ac:dyDescent="0.35">
      <c r="C3169" s="10">
        <v>43111</v>
      </c>
      <c r="D3169" s="11">
        <v>0.45969907407407407</v>
      </c>
      <c r="E3169" s="12" t="s">
        <v>9</v>
      </c>
      <c r="F3169" s="13">
        <v>24</v>
      </c>
      <c r="G3169" s="12" t="s">
        <v>21</v>
      </c>
    </row>
    <row r="3170" spans="3:7" ht="15" thickBot="1" x14ac:dyDescent="0.35">
      <c r="C3170" s="10">
        <v>43111</v>
      </c>
      <c r="D3170" s="11">
        <v>0.46305555555555555</v>
      </c>
      <c r="E3170" s="12" t="s">
        <v>9</v>
      </c>
      <c r="F3170" s="13">
        <v>33</v>
      </c>
      <c r="G3170" s="12" t="s">
        <v>21</v>
      </c>
    </row>
    <row r="3171" spans="3:7" ht="15" thickBot="1" x14ac:dyDescent="0.35">
      <c r="C3171" s="10">
        <v>43111</v>
      </c>
      <c r="D3171" s="11">
        <v>0.46730324074074076</v>
      </c>
      <c r="E3171" s="12" t="s">
        <v>9</v>
      </c>
      <c r="F3171" s="13">
        <v>27</v>
      </c>
      <c r="G3171" s="12" t="s">
        <v>21</v>
      </c>
    </row>
    <row r="3172" spans="3:7" ht="15" thickBot="1" x14ac:dyDescent="0.35">
      <c r="C3172" s="10">
        <v>43111</v>
      </c>
      <c r="D3172" s="11">
        <v>0.46743055555555557</v>
      </c>
      <c r="E3172" s="12" t="s">
        <v>9</v>
      </c>
      <c r="F3172" s="13">
        <v>27</v>
      </c>
      <c r="G3172" s="12" t="s">
        <v>10</v>
      </c>
    </row>
    <row r="3173" spans="3:7" ht="15" thickBot="1" x14ac:dyDescent="0.35">
      <c r="C3173" s="10">
        <v>43111</v>
      </c>
      <c r="D3173" s="11">
        <v>0.47476851851851848</v>
      </c>
      <c r="E3173" s="12" t="s">
        <v>9</v>
      </c>
      <c r="F3173" s="13">
        <v>30</v>
      </c>
      <c r="G3173" s="12" t="s">
        <v>10</v>
      </c>
    </row>
    <row r="3174" spans="3:7" ht="15" thickBot="1" x14ac:dyDescent="0.35">
      <c r="C3174" s="10">
        <v>43111</v>
      </c>
      <c r="D3174" s="11">
        <v>0.47478009259259263</v>
      </c>
      <c r="E3174" s="12" t="s">
        <v>9</v>
      </c>
      <c r="F3174" s="13">
        <v>31</v>
      </c>
      <c r="G3174" s="12" t="s">
        <v>10</v>
      </c>
    </row>
    <row r="3175" spans="3:7" ht="15" thickBot="1" x14ac:dyDescent="0.35">
      <c r="C3175" s="10">
        <v>43111</v>
      </c>
      <c r="D3175" s="11">
        <v>0.47627314814814814</v>
      </c>
      <c r="E3175" s="12" t="s">
        <v>9</v>
      </c>
      <c r="F3175" s="13">
        <v>22</v>
      </c>
      <c r="G3175" s="12" t="s">
        <v>21</v>
      </c>
    </row>
    <row r="3176" spans="3:7" ht="15" thickBot="1" x14ac:dyDescent="0.35">
      <c r="C3176" s="10">
        <v>43111</v>
      </c>
      <c r="D3176" s="11">
        <v>0.48410879629629627</v>
      </c>
      <c r="E3176" s="12" t="s">
        <v>9</v>
      </c>
      <c r="F3176" s="13">
        <v>27</v>
      </c>
      <c r="G3176" s="12" t="s">
        <v>21</v>
      </c>
    </row>
    <row r="3177" spans="3:7" ht="15" thickBot="1" x14ac:dyDescent="0.35">
      <c r="C3177" s="10">
        <v>43111</v>
      </c>
      <c r="D3177" s="11">
        <v>0.48421296296296296</v>
      </c>
      <c r="E3177" s="12" t="s">
        <v>9</v>
      </c>
      <c r="F3177" s="13">
        <v>45</v>
      </c>
      <c r="G3177" s="12" t="s">
        <v>10</v>
      </c>
    </row>
    <row r="3178" spans="3:7" ht="15" thickBot="1" x14ac:dyDescent="0.35">
      <c r="C3178" s="10">
        <v>43111</v>
      </c>
      <c r="D3178" s="11">
        <v>0.48607638888888888</v>
      </c>
      <c r="E3178" s="12" t="s">
        <v>9</v>
      </c>
      <c r="F3178" s="13">
        <v>21</v>
      </c>
      <c r="G3178" s="12" t="s">
        <v>21</v>
      </c>
    </row>
    <row r="3179" spans="3:7" ht="15" thickBot="1" x14ac:dyDescent="0.35">
      <c r="C3179" s="10">
        <v>43111</v>
      </c>
      <c r="D3179" s="11">
        <v>0.48615740740740737</v>
      </c>
      <c r="E3179" s="12" t="s">
        <v>9</v>
      </c>
      <c r="F3179" s="13">
        <v>32</v>
      </c>
      <c r="G3179" s="12" t="s">
        <v>21</v>
      </c>
    </row>
    <row r="3180" spans="3:7" ht="15" thickBot="1" x14ac:dyDescent="0.35">
      <c r="C3180" s="10">
        <v>43111</v>
      </c>
      <c r="D3180" s="11">
        <v>0.48699074074074072</v>
      </c>
      <c r="E3180" s="12" t="s">
        <v>9</v>
      </c>
      <c r="F3180" s="13">
        <v>40</v>
      </c>
      <c r="G3180" s="12" t="s">
        <v>10</v>
      </c>
    </row>
    <row r="3181" spans="3:7" ht="15" thickBot="1" x14ac:dyDescent="0.35">
      <c r="C3181" s="10">
        <v>43111</v>
      </c>
      <c r="D3181" s="11">
        <v>0.4927199074074074</v>
      </c>
      <c r="E3181" s="12" t="s">
        <v>9</v>
      </c>
      <c r="F3181" s="13">
        <v>21</v>
      </c>
      <c r="G3181" s="12" t="s">
        <v>21</v>
      </c>
    </row>
    <row r="3182" spans="3:7" ht="15" thickBot="1" x14ac:dyDescent="0.35">
      <c r="C3182" s="10">
        <v>43111</v>
      </c>
      <c r="D3182" s="11">
        <v>0.49417824074074074</v>
      </c>
      <c r="E3182" s="12" t="s">
        <v>9</v>
      </c>
      <c r="F3182" s="13">
        <v>12</v>
      </c>
      <c r="G3182" s="12" t="s">
        <v>10</v>
      </c>
    </row>
    <row r="3183" spans="3:7" ht="15" thickBot="1" x14ac:dyDescent="0.35">
      <c r="C3183" s="10">
        <v>43111</v>
      </c>
      <c r="D3183" s="11">
        <v>0.49604166666666666</v>
      </c>
      <c r="E3183" s="12" t="s">
        <v>9</v>
      </c>
      <c r="F3183" s="13">
        <v>32</v>
      </c>
      <c r="G3183" s="12" t="s">
        <v>10</v>
      </c>
    </row>
    <row r="3184" spans="3:7" ht="15" thickBot="1" x14ac:dyDescent="0.35">
      <c r="C3184" s="10">
        <v>43111</v>
      </c>
      <c r="D3184" s="11">
        <v>0.49770833333333336</v>
      </c>
      <c r="E3184" s="12" t="s">
        <v>9</v>
      </c>
      <c r="F3184" s="13">
        <v>29</v>
      </c>
      <c r="G3184" s="12" t="s">
        <v>10</v>
      </c>
    </row>
    <row r="3185" spans="3:7" ht="15" thickBot="1" x14ac:dyDescent="0.35">
      <c r="C3185" s="10">
        <v>43111</v>
      </c>
      <c r="D3185" s="11">
        <v>0.50322916666666673</v>
      </c>
      <c r="E3185" s="12" t="s">
        <v>9</v>
      </c>
      <c r="F3185" s="13">
        <v>23</v>
      </c>
      <c r="G3185" s="12" t="s">
        <v>21</v>
      </c>
    </row>
    <row r="3186" spans="3:7" ht="15" thickBot="1" x14ac:dyDescent="0.35">
      <c r="C3186" s="10">
        <v>43111</v>
      </c>
      <c r="D3186" s="11">
        <v>0.50386574074074075</v>
      </c>
      <c r="E3186" s="12" t="s">
        <v>9</v>
      </c>
      <c r="F3186" s="13">
        <v>21</v>
      </c>
      <c r="G3186" s="12" t="s">
        <v>21</v>
      </c>
    </row>
    <row r="3187" spans="3:7" ht="15" thickBot="1" x14ac:dyDescent="0.35">
      <c r="C3187" s="10">
        <v>43111</v>
      </c>
      <c r="D3187" s="11">
        <v>0.50615740740740744</v>
      </c>
      <c r="E3187" s="12" t="s">
        <v>9</v>
      </c>
      <c r="F3187" s="13">
        <v>35</v>
      </c>
      <c r="G3187" s="12" t="s">
        <v>21</v>
      </c>
    </row>
    <row r="3188" spans="3:7" ht="15" thickBot="1" x14ac:dyDescent="0.35">
      <c r="C3188" s="10">
        <v>43111</v>
      </c>
      <c r="D3188" s="11">
        <v>0.50872685185185185</v>
      </c>
      <c r="E3188" s="12" t="s">
        <v>9</v>
      </c>
      <c r="F3188" s="13">
        <v>26</v>
      </c>
      <c r="G3188" s="12" t="s">
        <v>21</v>
      </c>
    </row>
    <row r="3189" spans="3:7" ht="15" thickBot="1" x14ac:dyDescent="0.35">
      <c r="C3189" s="10">
        <v>43111</v>
      </c>
      <c r="D3189" s="11">
        <v>0.5087962962962963</v>
      </c>
      <c r="E3189" s="12" t="s">
        <v>9</v>
      </c>
      <c r="F3189" s="13">
        <v>32</v>
      </c>
      <c r="G3189" s="12" t="s">
        <v>10</v>
      </c>
    </row>
    <row r="3190" spans="3:7" ht="15" thickBot="1" x14ac:dyDescent="0.35">
      <c r="C3190" s="10">
        <v>43111</v>
      </c>
      <c r="D3190" s="11">
        <v>0.5100810185185185</v>
      </c>
      <c r="E3190" s="12" t="s">
        <v>9</v>
      </c>
      <c r="F3190" s="13">
        <v>45</v>
      </c>
      <c r="G3190" s="12" t="s">
        <v>10</v>
      </c>
    </row>
    <row r="3191" spans="3:7" ht="15" thickBot="1" x14ac:dyDescent="0.35">
      <c r="C3191" s="10">
        <v>43111</v>
      </c>
      <c r="D3191" s="11">
        <v>0.51134259259259263</v>
      </c>
      <c r="E3191" s="12" t="s">
        <v>9</v>
      </c>
      <c r="F3191" s="13">
        <v>31</v>
      </c>
      <c r="G3191" s="12" t="s">
        <v>10</v>
      </c>
    </row>
    <row r="3192" spans="3:7" ht="15" thickBot="1" x14ac:dyDescent="0.35">
      <c r="C3192" s="10">
        <v>43111</v>
      </c>
      <c r="D3192" s="11">
        <v>0.51380787037037035</v>
      </c>
      <c r="E3192" s="12" t="s">
        <v>9</v>
      </c>
      <c r="F3192" s="13">
        <v>26</v>
      </c>
      <c r="G3192" s="12" t="s">
        <v>21</v>
      </c>
    </row>
    <row r="3193" spans="3:7" ht="15" thickBot="1" x14ac:dyDescent="0.35">
      <c r="C3193" s="10">
        <v>43111</v>
      </c>
      <c r="D3193" s="11">
        <v>0.51496527777777779</v>
      </c>
      <c r="E3193" s="12" t="s">
        <v>9</v>
      </c>
      <c r="F3193" s="13">
        <v>33</v>
      </c>
      <c r="G3193" s="12" t="s">
        <v>10</v>
      </c>
    </row>
    <row r="3194" spans="3:7" ht="15" thickBot="1" x14ac:dyDescent="0.35">
      <c r="C3194" s="10">
        <v>43111</v>
      </c>
      <c r="D3194" s="11">
        <v>0.51650462962962962</v>
      </c>
      <c r="E3194" s="12" t="s">
        <v>9</v>
      </c>
      <c r="F3194" s="13">
        <v>39</v>
      </c>
      <c r="G3194" s="12" t="s">
        <v>10</v>
      </c>
    </row>
    <row r="3195" spans="3:7" ht="15" thickBot="1" x14ac:dyDescent="0.35">
      <c r="C3195" s="10">
        <v>43111</v>
      </c>
      <c r="D3195" s="11">
        <v>0.51891203703703703</v>
      </c>
      <c r="E3195" s="12" t="s">
        <v>9</v>
      </c>
      <c r="F3195" s="13">
        <v>42</v>
      </c>
      <c r="G3195" s="12" t="s">
        <v>21</v>
      </c>
    </row>
    <row r="3196" spans="3:7" ht="15" thickBot="1" x14ac:dyDescent="0.35">
      <c r="C3196" s="10">
        <v>43111</v>
      </c>
      <c r="D3196" s="11">
        <v>0.51899305555555553</v>
      </c>
      <c r="E3196" s="12" t="s">
        <v>9</v>
      </c>
      <c r="F3196" s="13">
        <v>35</v>
      </c>
      <c r="G3196" s="12" t="s">
        <v>10</v>
      </c>
    </row>
    <row r="3197" spans="3:7" ht="15" thickBot="1" x14ac:dyDescent="0.35">
      <c r="C3197" s="10">
        <v>43111</v>
      </c>
      <c r="D3197" s="11">
        <v>0.5199421296296296</v>
      </c>
      <c r="E3197" s="12" t="s">
        <v>9</v>
      </c>
      <c r="F3197" s="13">
        <v>45</v>
      </c>
      <c r="G3197" s="12" t="s">
        <v>10</v>
      </c>
    </row>
    <row r="3198" spans="3:7" ht="15" thickBot="1" x14ac:dyDescent="0.35">
      <c r="C3198" s="10">
        <v>43111</v>
      </c>
      <c r="D3198" s="11">
        <v>0.5218518518518519</v>
      </c>
      <c r="E3198" s="12" t="s">
        <v>9</v>
      </c>
      <c r="F3198" s="13">
        <v>30</v>
      </c>
      <c r="G3198" s="12" t="s">
        <v>21</v>
      </c>
    </row>
    <row r="3199" spans="3:7" ht="15" thickBot="1" x14ac:dyDescent="0.35">
      <c r="C3199" s="10">
        <v>43111</v>
      </c>
      <c r="D3199" s="11">
        <v>0.52222222222222225</v>
      </c>
      <c r="E3199" s="12" t="s">
        <v>9</v>
      </c>
      <c r="F3199" s="13">
        <v>30</v>
      </c>
      <c r="G3199" s="12" t="s">
        <v>21</v>
      </c>
    </row>
    <row r="3200" spans="3:7" ht="15" thickBot="1" x14ac:dyDescent="0.35">
      <c r="C3200" s="10">
        <v>43111</v>
      </c>
      <c r="D3200" s="11">
        <v>0.52427083333333335</v>
      </c>
      <c r="E3200" s="12" t="s">
        <v>9</v>
      </c>
      <c r="F3200" s="13">
        <v>33</v>
      </c>
      <c r="G3200" s="12" t="s">
        <v>21</v>
      </c>
    </row>
    <row r="3201" spans="3:7" ht="15" thickBot="1" x14ac:dyDescent="0.35">
      <c r="C3201" s="10">
        <v>43111</v>
      </c>
      <c r="D3201" s="11">
        <v>0.52892361111111108</v>
      </c>
      <c r="E3201" s="12" t="s">
        <v>9</v>
      </c>
      <c r="F3201" s="13">
        <v>24</v>
      </c>
      <c r="G3201" s="12" t="s">
        <v>21</v>
      </c>
    </row>
    <row r="3202" spans="3:7" ht="15" thickBot="1" x14ac:dyDescent="0.35">
      <c r="C3202" s="10">
        <v>43111</v>
      </c>
      <c r="D3202" s="11">
        <v>0.53127314814814819</v>
      </c>
      <c r="E3202" s="12" t="s">
        <v>9</v>
      </c>
      <c r="F3202" s="13">
        <v>36</v>
      </c>
      <c r="G3202" s="12" t="s">
        <v>10</v>
      </c>
    </row>
    <row r="3203" spans="3:7" ht="15" thickBot="1" x14ac:dyDescent="0.35">
      <c r="C3203" s="10">
        <v>43111</v>
      </c>
      <c r="D3203" s="11">
        <v>0.53429398148148144</v>
      </c>
      <c r="E3203" s="12" t="s">
        <v>9</v>
      </c>
      <c r="F3203" s="13">
        <v>32</v>
      </c>
      <c r="G3203" s="12" t="s">
        <v>21</v>
      </c>
    </row>
    <row r="3204" spans="3:7" ht="15" thickBot="1" x14ac:dyDescent="0.35">
      <c r="C3204" s="10">
        <v>43111</v>
      </c>
      <c r="D3204" s="11">
        <v>0.53484953703703708</v>
      </c>
      <c r="E3204" s="12" t="s">
        <v>9</v>
      </c>
      <c r="F3204" s="13">
        <v>52</v>
      </c>
      <c r="G3204" s="12" t="s">
        <v>10</v>
      </c>
    </row>
    <row r="3205" spans="3:7" ht="15" thickBot="1" x14ac:dyDescent="0.35">
      <c r="C3205" s="10">
        <v>43111</v>
      </c>
      <c r="D3205" s="11">
        <v>0.53739583333333341</v>
      </c>
      <c r="E3205" s="12" t="s">
        <v>9</v>
      </c>
      <c r="F3205" s="13">
        <v>33</v>
      </c>
      <c r="G3205" s="12" t="s">
        <v>21</v>
      </c>
    </row>
    <row r="3206" spans="3:7" ht="15" thickBot="1" x14ac:dyDescent="0.35">
      <c r="C3206" s="10">
        <v>43111</v>
      </c>
      <c r="D3206" s="11">
        <v>0.5374768518518519</v>
      </c>
      <c r="E3206" s="12" t="s">
        <v>9</v>
      </c>
      <c r="F3206" s="13">
        <v>21</v>
      </c>
      <c r="G3206" s="12" t="s">
        <v>21</v>
      </c>
    </row>
    <row r="3207" spans="3:7" ht="15" thickBot="1" x14ac:dyDescent="0.35">
      <c r="C3207" s="10">
        <v>43111</v>
      </c>
      <c r="D3207" s="11">
        <v>0.5400462962962963</v>
      </c>
      <c r="E3207" s="12" t="s">
        <v>9</v>
      </c>
      <c r="F3207" s="13">
        <v>41</v>
      </c>
      <c r="G3207" s="12" t="s">
        <v>10</v>
      </c>
    </row>
    <row r="3208" spans="3:7" ht="15" thickBot="1" x14ac:dyDescent="0.35">
      <c r="C3208" s="10">
        <v>43111</v>
      </c>
      <c r="D3208" s="11">
        <v>0.54156250000000006</v>
      </c>
      <c r="E3208" s="12" t="s">
        <v>9</v>
      </c>
      <c r="F3208" s="13">
        <v>32</v>
      </c>
      <c r="G3208" s="12" t="s">
        <v>10</v>
      </c>
    </row>
    <row r="3209" spans="3:7" ht="15" thickBot="1" x14ac:dyDescent="0.35">
      <c r="C3209" s="10">
        <v>43111</v>
      </c>
      <c r="D3209" s="11">
        <v>0.54339120370370375</v>
      </c>
      <c r="E3209" s="12" t="s">
        <v>9</v>
      </c>
      <c r="F3209" s="13">
        <v>44</v>
      </c>
      <c r="G3209" s="12" t="s">
        <v>10</v>
      </c>
    </row>
    <row r="3210" spans="3:7" ht="15" thickBot="1" x14ac:dyDescent="0.35">
      <c r="C3210" s="10">
        <v>43111</v>
      </c>
      <c r="D3210" s="11">
        <v>0.54370370370370369</v>
      </c>
      <c r="E3210" s="12" t="s">
        <v>9</v>
      </c>
      <c r="F3210" s="13">
        <v>27</v>
      </c>
      <c r="G3210" s="12" t="s">
        <v>21</v>
      </c>
    </row>
    <row r="3211" spans="3:7" ht="15" thickBot="1" x14ac:dyDescent="0.35">
      <c r="C3211" s="10">
        <v>43111</v>
      </c>
      <c r="D3211" s="11">
        <v>0.5455092592592593</v>
      </c>
      <c r="E3211" s="12" t="s">
        <v>9</v>
      </c>
      <c r="F3211" s="13">
        <v>24</v>
      </c>
      <c r="G3211" s="12" t="s">
        <v>21</v>
      </c>
    </row>
    <row r="3212" spans="3:7" ht="15" thickBot="1" x14ac:dyDescent="0.35">
      <c r="C3212" s="10">
        <v>43111</v>
      </c>
      <c r="D3212" s="11">
        <v>0.54554398148148142</v>
      </c>
      <c r="E3212" s="12" t="s">
        <v>9</v>
      </c>
      <c r="F3212" s="13">
        <v>37</v>
      </c>
      <c r="G3212" s="12" t="s">
        <v>10</v>
      </c>
    </row>
    <row r="3213" spans="3:7" ht="15" thickBot="1" x14ac:dyDescent="0.35">
      <c r="C3213" s="10">
        <v>43111</v>
      </c>
      <c r="D3213" s="11">
        <v>0.54730324074074077</v>
      </c>
      <c r="E3213" s="12" t="s">
        <v>9</v>
      </c>
      <c r="F3213" s="13">
        <v>31</v>
      </c>
      <c r="G3213" s="12" t="s">
        <v>10</v>
      </c>
    </row>
    <row r="3214" spans="3:7" ht="15" thickBot="1" x14ac:dyDescent="0.35">
      <c r="C3214" s="10">
        <v>43111</v>
      </c>
      <c r="D3214" s="11">
        <v>0.54780092592592589</v>
      </c>
      <c r="E3214" s="12" t="s">
        <v>9</v>
      </c>
      <c r="F3214" s="13">
        <v>39</v>
      </c>
      <c r="G3214" s="12" t="s">
        <v>10</v>
      </c>
    </row>
    <row r="3215" spans="3:7" ht="15" thickBot="1" x14ac:dyDescent="0.35">
      <c r="C3215" s="10">
        <v>43111</v>
      </c>
      <c r="D3215" s="11">
        <v>0.54964120370370373</v>
      </c>
      <c r="E3215" s="12" t="s">
        <v>9</v>
      </c>
      <c r="F3215" s="13">
        <v>47</v>
      </c>
      <c r="G3215" s="12" t="s">
        <v>10</v>
      </c>
    </row>
    <row r="3216" spans="3:7" ht="15" thickBot="1" x14ac:dyDescent="0.35">
      <c r="C3216" s="10">
        <v>43111</v>
      </c>
      <c r="D3216" s="11">
        <v>0.55125000000000002</v>
      </c>
      <c r="E3216" s="12" t="s">
        <v>9</v>
      </c>
      <c r="F3216" s="13">
        <v>29</v>
      </c>
      <c r="G3216" s="12" t="s">
        <v>21</v>
      </c>
    </row>
    <row r="3217" spans="3:7" ht="15" thickBot="1" x14ac:dyDescent="0.35">
      <c r="C3217" s="10">
        <v>43111</v>
      </c>
      <c r="D3217" s="11">
        <v>0.55369212962962966</v>
      </c>
      <c r="E3217" s="12" t="s">
        <v>9</v>
      </c>
      <c r="F3217" s="13">
        <v>25</v>
      </c>
      <c r="G3217" s="12" t="s">
        <v>21</v>
      </c>
    </row>
    <row r="3218" spans="3:7" ht="15" thickBot="1" x14ac:dyDescent="0.35">
      <c r="C3218" s="10">
        <v>43111</v>
      </c>
      <c r="D3218" s="11">
        <v>0.55378472222222219</v>
      </c>
      <c r="E3218" s="12" t="s">
        <v>9</v>
      </c>
      <c r="F3218" s="13">
        <v>29</v>
      </c>
      <c r="G3218" s="12" t="s">
        <v>21</v>
      </c>
    </row>
    <row r="3219" spans="3:7" ht="15" thickBot="1" x14ac:dyDescent="0.35">
      <c r="C3219" s="10">
        <v>43111</v>
      </c>
      <c r="D3219" s="11">
        <v>0.55414351851851851</v>
      </c>
      <c r="E3219" s="12" t="s">
        <v>9</v>
      </c>
      <c r="F3219" s="13">
        <v>47</v>
      </c>
      <c r="G3219" s="12" t="s">
        <v>10</v>
      </c>
    </row>
    <row r="3220" spans="3:7" ht="15" thickBot="1" x14ac:dyDescent="0.35">
      <c r="C3220" s="10">
        <v>43111</v>
      </c>
      <c r="D3220" s="11">
        <v>0.55699074074074073</v>
      </c>
      <c r="E3220" s="12" t="s">
        <v>9</v>
      </c>
      <c r="F3220" s="13">
        <v>39</v>
      </c>
      <c r="G3220" s="12" t="s">
        <v>10</v>
      </c>
    </row>
    <row r="3221" spans="3:7" ht="15" thickBot="1" x14ac:dyDescent="0.35">
      <c r="C3221" s="10">
        <v>43111</v>
      </c>
      <c r="D3221" s="11">
        <v>0.55843750000000003</v>
      </c>
      <c r="E3221" s="12" t="s">
        <v>9</v>
      </c>
      <c r="F3221" s="13">
        <v>25</v>
      </c>
      <c r="G3221" s="12" t="s">
        <v>21</v>
      </c>
    </row>
    <row r="3222" spans="3:7" ht="15" thickBot="1" x14ac:dyDescent="0.35">
      <c r="C3222" s="10">
        <v>43111</v>
      </c>
      <c r="D3222" s="11">
        <v>0.5590046296296296</v>
      </c>
      <c r="E3222" s="12" t="s">
        <v>9</v>
      </c>
      <c r="F3222" s="13">
        <v>34</v>
      </c>
      <c r="G3222" s="12" t="s">
        <v>10</v>
      </c>
    </row>
    <row r="3223" spans="3:7" ht="15" thickBot="1" x14ac:dyDescent="0.35">
      <c r="C3223" s="10">
        <v>43111</v>
      </c>
      <c r="D3223" s="11">
        <v>0.55921296296296297</v>
      </c>
      <c r="E3223" s="12" t="s">
        <v>9</v>
      </c>
      <c r="F3223" s="13">
        <v>31</v>
      </c>
      <c r="G3223" s="12" t="s">
        <v>21</v>
      </c>
    </row>
    <row r="3224" spans="3:7" ht="15" thickBot="1" x14ac:dyDescent="0.35">
      <c r="C3224" s="10">
        <v>43111</v>
      </c>
      <c r="D3224" s="11">
        <v>0.55962962962962959</v>
      </c>
      <c r="E3224" s="12" t="s">
        <v>9</v>
      </c>
      <c r="F3224" s="13">
        <v>47</v>
      </c>
      <c r="G3224" s="12" t="s">
        <v>10</v>
      </c>
    </row>
    <row r="3225" spans="3:7" ht="15" thickBot="1" x14ac:dyDescent="0.35">
      <c r="C3225" s="10">
        <v>43111</v>
      </c>
      <c r="D3225" s="11">
        <v>0.55974537037037042</v>
      </c>
      <c r="E3225" s="12" t="s">
        <v>9</v>
      </c>
      <c r="F3225" s="13">
        <v>26</v>
      </c>
      <c r="G3225" s="12" t="s">
        <v>21</v>
      </c>
    </row>
    <row r="3226" spans="3:7" ht="15" thickBot="1" x14ac:dyDescent="0.35">
      <c r="C3226" s="10">
        <v>43111</v>
      </c>
      <c r="D3226" s="11">
        <v>0.5622800925925926</v>
      </c>
      <c r="E3226" s="12" t="s">
        <v>9</v>
      </c>
      <c r="F3226" s="13">
        <v>37</v>
      </c>
      <c r="G3226" s="12" t="s">
        <v>10</v>
      </c>
    </row>
    <row r="3227" spans="3:7" ht="15" thickBot="1" x14ac:dyDescent="0.35">
      <c r="C3227" s="10">
        <v>43111</v>
      </c>
      <c r="D3227" s="11">
        <v>0.56247685185185181</v>
      </c>
      <c r="E3227" s="12" t="s">
        <v>9</v>
      </c>
      <c r="F3227" s="13">
        <v>43</v>
      </c>
      <c r="G3227" s="12" t="s">
        <v>21</v>
      </c>
    </row>
    <row r="3228" spans="3:7" ht="15" thickBot="1" x14ac:dyDescent="0.35">
      <c r="C3228" s="10">
        <v>43111</v>
      </c>
      <c r="D3228" s="11">
        <v>0.56278935185185186</v>
      </c>
      <c r="E3228" s="12" t="s">
        <v>9</v>
      </c>
      <c r="F3228" s="13">
        <v>36</v>
      </c>
      <c r="G3228" s="12" t="s">
        <v>10</v>
      </c>
    </row>
    <row r="3229" spans="3:7" ht="15" thickBot="1" x14ac:dyDescent="0.35">
      <c r="C3229" s="10">
        <v>43111</v>
      </c>
      <c r="D3229" s="11">
        <v>0.56312499999999999</v>
      </c>
      <c r="E3229" s="12" t="s">
        <v>9</v>
      </c>
      <c r="F3229" s="13">
        <v>28</v>
      </c>
      <c r="G3229" s="12" t="s">
        <v>21</v>
      </c>
    </row>
    <row r="3230" spans="3:7" ht="15" thickBot="1" x14ac:dyDescent="0.35">
      <c r="C3230" s="10">
        <v>43111</v>
      </c>
      <c r="D3230" s="11">
        <v>0.56512731481481482</v>
      </c>
      <c r="E3230" s="12" t="s">
        <v>9</v>
      </c>
      <c r="F3230" s="13">
        <v>28</v>
      </c>
      <c r="G3230" s="12" t="s">
        <v>21</v>
      </c>
    </row>
    <row r="3231" spans="3:7" ht="15" thickBot="1" x14ac:dyDescent="0.35">
      <c r="C3231" s="10">
        <v>43111</v>
      </c>
      <c r="D3231" s="11">
        <v>0.56570601851851854</v>
      </c>
      <c r="E3231" s="12" t="s">
        <v>9</v>
      </c>
      <c r="F3231" s="13">
        <v>53</v>
      </c>
      <c r="G3231" s="12" t="s">
        <v>10</v>
      </c>
    </row>
    <row r="3232" spans="3:7" ht="15" thickBot="1" x14ac:dyDescent="0.35">
      <c r="C3232" s="10">
        <v>43111</v>
      </c>
      <c r="D3232" s="11">
        <v>0.56731481481481483</v>
      </c>
      <c r="E3232" s="12" t="s">
        <v>9</v>
      </c>
      <c r="F3232" s="13">
        <v>48</v>
      </c>
      <c r="G3232" s="12" t="s">
        <v>10</v>
      </c>
    </row>
    <row r="3233" spans="3:7" ht="15" thickBot="1" x14ac:dyDescent="0.35">
      <c r="C3233" s="10">
        <v>43111</v>
      </c>
      <c r="D3233" s="11">
        <v>0.56871527777777775</v>
      </c>
      <c r="E3233" s="12" t="s">
        <v>9</v>
      </c>
      <c r="F3233" s="13">
        <v>26</v>
      </c>
      <c r="G3233" s="12" t="s">
        <v>21</v>
      </c>
    </row>
    <row r="3234" spans="3:7" ht="15" thickBot="1" x14ac:dyDescent="0.35">
      <c r="C3234" s="10">
        <v>43111</v>
      </c>
      <c r="D3234" s="11">
        <v>0.57060185185185186</v>
      </c>
      <c r="E3234" s="12" t="s">
        <v>9</v>
      </c>
      <c r="F3234" s="13">
        <v>19</v>
      </c>
      <c r="G3234" s="12" t="s">
        <v>21</v>
      </c>
    </row>
    <row r="3235" spans="3:7" ht="15" thickBot="1" x14ac:dyDescent="0.35">
      <c r="C3235" s="10">
        <v>43111</v>
      </c>
      <c r="D3235" s="11">
        <v>0.5706134259259259</v>
      </c>
      <c r="E3235" s="12" t="s">
        <v>9</v>
      </c>
      <c r="F3235" s="13">
        <v>17</v>
      </c>
      <c r="G3235" s="12" t="s">
        <v>21</v>
      </c>
    </row>
    <row r="3236" spans="3:7" ht="15" thickBot="1" x14ac:dyDescent="0.35">
      <c r="C3236" s="10">
        <v>43111</v>
      </c>
      <c r="D3236" s="11">
        <v>0.57076388888888896</v>
      </c>
      <c r="E3236" s="12" t="s">
        <v>9</v>
      </c>
      <c r="F3236" s="13">
        <v>17</v>
      </c>
      <c r="G3236" s="12" t="s">
        <v>21</v>
      </c>
    </row>
    <row r="3237" spans="3:7" ht="15" thickBot="1" x14ac:dyDescent="0.35">
      <c r="C3237" s="10">
        <v>43111</v>
      </c>
      <c r="D3237" s="11">
        <v>0.57121527777777781</v>
      </c>
      <c r="E3237" s="12" t="s">
        <v>9</v>
      </c>
      <c r="F3237" s="13">
        <v>18</v>
      </c>
      <c r="G3237" s="12" t="s">
        <v>10</v>
      </c>
    </row>
    <row r="3238" spans="3:7" ht="15" thickBot="1" x14ac:dyDescent="0.35">
      <c r="C3238" s="10">
        <v>43111</v>
      </c>
      <c r="D3238" s="11">
        <v>0.57123842592592589</v>
      </c>
      <c r="E3238" s="12" t="s">
        <v>9</v>
      </c>
      <c r="F3238" s="13">
        <v>17</v>
      </c>
      <c r="G3238" s="12" t="s">
        <v>10</v>
      </c>
    </row>
    <row r="3239" spans="3:7" ht="15" thickBot="1" x14ac:dyDescent="0.35">
      <c r="C3239" s="10">
        <v>43111</v>
      </c>
      <c r="D3239" s="11">
        <v>0.57128472222222226</v>
      </c>
      <c r="E3239" s="12" t="s">
        <v>9</v>
      </c>
      <c r="F3239" s="13">
        <v>22</v>
      </c>
      <c r="G3239" s="12" t="s">
        <v>21</v>
      </c>
    </row>
    <row r="3240" spans="3:7" ht="15" thickBot="1" x14ac:dyDescent="0.35">
      <c r="C3240" s="10">
        <v>43111</v>
      </c>
      <c r="D3240" s="11">
        <v>0.57204861111111105</v>
      </c>
      <c r="E3240" s="12" t="s">
        <v>9</v>
      </c>
      <c r="F3240" s="13">
        <v>34</v>
      </c>
      <c r="G3240" s="12" t="s">
        <v>10</v>
      </c>
    </row>
    <row r="3241" spans="3:7" ht="15" thickBot="1" x14ac:dyDescent="0.35">
      <c r="C3241" s="10">
        <v>43111</v>
      </c>
      <c r="D3241" s="11">
        <v>0.57600694444444445</v>
      </c>
      <c r="E3241" s="12" t="s">
        <v>9</v>
      </c>
      <c r="F3241" s="13">
        <v>39</v>
      </c>
      <c r="G3241" s="12" t="s">
        <v>21</v>
      </c>
    </row>
    <row r="3242" spans="3:7" ht="15" thickBot="1" x14ac:dyDescent="0.35">
      <c r="C3242" s="10">
        <v>43111</v>
      </c>
      <c r="D3242" s="11">
        <v>0.57761574074074074</v>
      </c>
      <c r="E3242" s="12" t="s">
        <v>9</v>
      </c>
      <c r="F3242" s="13">
        <v>24</v>
      </c>
      <c r="G3242" s="12" t="s">
        <v>21</v>
      </c>
    </row>
    <row r="3243" spans="3:7" ht="15" thickBot="1" x14ac:dyDescent="0.35">
      <c r="C3243" s="10">
        <v>43111</v>
      </c>
      <c r="D3243" s="11">
        <v>0.57776620370370368</v>
      </c>
      <c r="E3243" s="12" t="s">
        <v>9</v>
      </c>
      <c r="F3243" s="13">
        <v>31</v>
      </c>
      <c r="G3243" s="12" t="s">
        <v>10</v>
      </c>
    </row>
    <row r="3244" spans="3:7" ht="15" thickBot="1" x14ac:dyDescent="0.35">
      <c r="C3244" s="10">
        <v>43111</v>
      </c>
      <c r="D3244" s="11">
        <v>0.57799768518518524</v>
      </c>
      <c r="E3244" s="12" t="s">
        <v>9</v>
      </c>
      <c r="F3244" s="13">
        <v>21</v>
      </c>
      <c r="G3244" s="12" t="s">
        <v>21</v>
      </c>
    </row>
    <row r="3245" spans="3:7" ht="15" thickBot="1" x14ac:dyDescent="0.35">
      <c r="C3245" s="10">
        <v>43111</v>
      </c>
      <c r="D3245" s="11">
        <v>0.58106481481481487</v>
      </c>
      <c r="E3245" s="12" t="s">
        <v>9</v>
      </c>
      <c r="F3245" s="13">
        <v>23</v>
      </c>
      <c r="G3245" s="12" t="s">
        <v>21</v>
      </c>
    </row>
    <row r="3246" spans="3:7" ht="15" thickBot="1" x14ac:dyDescent="0.35">
      <c r="C3246" s="10">
        <v>43111</v>
      </c>
      <c r="D3246" s="11">
        <v>0.58309027777777778</v>
      </c>
      <c r="E3246" s="12" t="s">
        <v>9</v>
      </c>
      <c r="F3246" s="13">
        <v>34</v>
      </c>
      <c r="G3246" s="12" t="s">
        <v>21</v>
      </c>
    </row>
    <row r="3247" spans="3:7" ht="15" thickBot="1" x14ac:dyDescent="0.35">
      <c r="C3247" s="10">
        <v>43111</v>
      </c>
      <c r="D3247" s="11">
        <v>0.58660879629629636</v>
      </c>
      <c r="E3247" s="12" t="s">
        <v>9</v>
      </c>
      <c r="F3247" s="13">
        <v>25</v>
      </c>
      <c r="G3247" s="12" t="s">
        <v>21</v>
      </c>
    </row>
    <row r="3248" spans="3:7" ht="15" thickBot="1" x14ac:dyDescent="0.35">
      <c r="C3248" s="10">
        <v>43111</v>
      </c>
      <c r="D3248" s="11">
        <v>0.58668981481481486</v>
      </c>
      <c r="E3248" s="12" t="s">
        <v>9</v>
      </c>
      <c r="F3248" s="13">
        <v>35</v>
      </c>
      <c r="G3248" s="12" t="s">
        <v>21</v>
      </c>
    </row>
    <row r="3249" spans="3:7" ht="15" thickBot="1" x14ac:dyDescent="0.35">
      <c r="C3249" s="10">
        <v>43111</v>
      </c>
      <c r="D3249" s="11">
        <v>0.58784722222222219</v>
      </c>
      <c r="E3249" s="12" t="s">
        <v>9</v>
      </c>
      <c r="F3249" s="13">
        <v>33</v>
      </c>
      <c r="G3249" s="12" t="s">
        <v>10</v>
      </c>
    </row>
    <row r="3250" spans="3:7" ht="15" thickBot="1" x14ac:dyDescent="0.35">
      <c r="C3250" s="10">
        <v>43111</v>
      </c>
      <c r="D3250" s="11">
        <v>0.58924768518518522</v>
      </c>
      <c r="E3250" s="12" t="s">
        <v>9</v>
      </c>
      <c r="F3250" s="13">
        <v>41</v>
      </c>
      <c r="G3250" s="12" t="s">
        <v>10</v>
      </c>
    </row>
    <row r="3251" spans="3:7" ht="15" thickBot="1" x14ac:dyDescent="0.35">
      <c r="C3251" s="10">
        <v>43111</v>
      </c>
      <c r="D3251" s="11">
        <v>0.59020833333333333</v>
      </c>
      <c r="E3251" s="12" t="s">
        <v>9</v>
      </c>
      <c r="F3251" s="13">
        <v>54</v>
      </c>
      <c r="G3251" s="12" t="s">
        <v>10</v>
      </c>
    </row>
    <row r="3252" spans="3:7" ht="15" thickBot="1" x14ac:dyDescent="0.35">
      <c r="C3252" s="10">
        <v>43111</v>
      </c>
      <c r="D3252" s="11">
        <v>0.59042824074074074</v>
      </c>
      <c r="E3252" s="12" t="s">
        <v>9</v>
      </c>
      <c r="F3252" s="13">
        <v>24</v>
      </c>
      <c r="G3252" s="12" t="s">
        <v>21</v>
      </c>
    </row>
    <row r="3253" spans="3:7" ht="15" thickBot="1" x14ac:dyDescent="0.35">
      <c r="C3253" s="10">
        <v>43111</v>
      </c>
      <c r="D3253" s="11">
        <v>0.59155092592592595</v>
      </c>
      <c r="E3253" s="12" t="s">
        <v>9</v>
      </c>
      <c r="F3253" s="13">
        <v>41</v>
      </c>
      <c r="G3253" s="12" t="s">
        <v>10</v>
      </c>
    </row>
    <row r="3254" spans="3:7" ht="15" thickBot="1" x14ac:dyDescent="0.35">
      <c r="C3254" s="10">
        <v>43111</v>
      </c>
      <c r="D3254" s="11">
        <v>0.59204861111111107</v>
      </c>
      <c r="E3254" s="12" t="s">
        <v>9</v>
      </c>
      <c r="F3254" s="13">
        <v>26</v>
      </c>
      <c r="G3254" s="12" t="s">
        <v>21</v>
      </c>
    </row>
    <row r="3255" spans="3:7" ht="15" thickBot="1" x14ac:dyDescent="0.35">
      <c r="C3255" s="10">
        <v>43111</v>
      </c>
      <c r="D3255" s="11">
        <v>0.59288194444444442</v>
      </c>
      <c r="E3255" s="12" t="s">
        <v>9</v>
      </c>
      <c r="F3255" s="13">
        <v>33</v>
      </c>
      <c r="G3255" s="12" t="s">
        <v>21</v>
      </c>
    </row>
    <row r="3256" spans="3:7" ht="15" thickBot="1" x14ac:dyDescent="0.35">
      <c r="C3256" s="10">
        <v>43111</v>
      </c>
      <c r="D3256" s="11">
        <v>0.59447916666666667</v>
      </c>
      <c r="E3256" s="12" t="s">
        <v>9</v>
      </c>
      <c r="F3256" s="13">
        <v>30</v>
      </c>
      <c r="G3256" s="12" t="s">
        <v>21</v>
      </c>
    </row>
    <row r="3257" spans="3:7" ht="15" thickBot="1" x14ac:dyDescent="0.35">
      <c r="C3257" s="10">
        <v>43111</v>
      </c>
      <c r="D3257" s="11">
        <v>0.59767361111111106</v>
      </c>
      <c r="E3257" s="12" t="s">
        <v>9</v>
      </c>
      <c r="F3257" s="13">
        <v>45</v>
      </c>
      <c r="G3257" s="12" t="s">
        <v>10</v>
      </c>
    </row>
    <row r="3258" spans="3:7" ht="15" thickBot="1" x14ac:dyDescent="0.35">
      <c r="C3258" s="10">
        <v>43111</v>
      </c>
      <c r="D3258" s="11">
        <v>0.60082175925925929</v>
      </c>
      <c r="E3258" s="12" t="s">
        <v>9</v>
      </c>
      <c r="F3258" s="13">
        <v>29</v>
      </c>
      <c r="G3258" s="12" t="s">
        <v>21</v>
      </c>
    </row>
    <row r="3259" spans="3:7" ht="15" thickBot="1" x14ac:dyDescent="0.35">
      <c r="C3259" s="10">
        <v>43111</v>
      </c>
      <c r="D3259" s="11">
        <v>0.60155092592592596</v>
      </c>
      <c r="E3259" s="12" t="s">
        <v>9</v>
      </c>
      <c r="F3259" s="13">
        <v>15</v>
      </c>
      <c r="G3259" s="12" t="s">
        <v>21</v>
      </c>
    </row>
    <row r="3260" spans="3:7" ht="15" thickBot="1" x14ac:dyDescent="0.35">
      <c r="C3260" s="10">
        <v>43111</v>
      </c>
      <c r="D3260" s="11">
        <v>0.60163194444444446</v>
      </c>
      <c r="E3260" s="12" t="s">
        <v>9</v>
      </c>
      <c r="F3260" s="13">
        <v>25</v>
      </c>
      <c r="G3260" s="12" t="s">
        <v>21</v>
      </c>
    </row>
    <row r="3261" spans="3:7" ht="15" thickBot="1" x14ac:dyDescent="0.35">
      <c r="C3261" s="10">
        <v>43111</v>
      </c>
      <c r="D3261" s="11">
        <v>0.60320601851851852</v>
      </c>
      <c r="E3261" s="12" t="s">
        <v>9</v>
      </c>
      <c r="F3261" s="13">
        <v>31</v>
      </c>
      <c r="G3261" s="12" t="s">
        <v>21</v>
      </c>
    </row>
    <row r="3262" spans="3:7" ht="15" thickBot="1" x14ac:dyDescent="0.35">
      <c r="C3262" s="10">
        <v>43111</v>
      </c>
      <c r="D3262" s="11">
        <v>0.60406250000000006</v>
      </c>
      <c r="E3262" s="12" t="s">
        <v>9</v>
      </c>
      <c r="F3262" s="13">
        <v>23</v>
      </c>
      <c r="G3262" s="12" t="s">
        <v>21</v>
      </c>
    </row>
    <row r="3263" spans="3:7" ht="15" thickBot="1" x14ac:dyDescent="0.35">
      <c r="C3263" s="10">
        <v>43111</v>
      </c>
      <c r="D3263" s="11">
        <v>0.60431712962962958</v>
      </c>
      <c r="E3263" s="12" t="s">
        <v>9</v>
      </c>
      <c r="F3263" s="13">
        <v>21</v>
      </c>
      <c r="G3263" s="12" t="s">
        <v>21</v>
      </c>
    </row>
    <row r="3264" spans="3:7" ht="15" thickBot="1" x14ac:dyDescent="0.35">
      <c r="C3264" s="10">
        <v>43111</v>
      </c>
      <c r="D3264" s="11">
        <v>0.60450231481481487</v>
      </c>
      <c r="E3264" s="12" t="s">
        <v>9</v>
      </c>
      <c r="F3264" s="13">
        <v>35</v>
      </c>
      <c r="G3264" s="12" t="s">
        <v>21</v>
      </c>
    </row>
    <row r="3265" spans="3:7" ht="15" thickBot="1" x14ac:dyDescent="0.35">
      <c r="C3265" s="10">
        <v>43111</v>
      </c>
      <c r="D3265" s="11">
        <v>0.60539351851851853</v>
      </c>
      <c r="E3265" s="12" t="s">
        <v>9</v>
      </c>
      <c r="F3265" s="13">
        <v>38</v>
      </c>
      <c r="G3265" s="12" t="s">
        <v>10</v>
      </c>
    </row>
    <row r="3266" spans="3:7" ht="15" thickBot="1" x14ac:dyDescent="0.35">
      <c r="C3266" s="10">
        <v>43111</v>
      </c>
      <c r="D3266" s="11">
        <v>0.60554398148148147</v>
      </c>
      <c r="E3266" s="12" t="s">
        <v>9</v>
      </c>
      <c r="F3266" s="13">
        <v>35</v>
      </c>
      <c r="G3266" s="12" t="s">
        <v>10</v>
      </c>
    </row>
    <row r="3267" spans="3:7" ht="15" thickBot="1" x14ac:dyDescent="0.35">
      <c r="C3267" s="10">
        <v>43111</v>
      </c>
      <c r="D3267" s="11">
        <v>0.6056597222222222</v>
      </c>
      <c r="E3267" s="12" t="s">
        <v>9</v>
      </c>
      <c r="F3267" s="13">
        <v>30</v>
      </c>
      <c r="G3267" s="12" t="s">
        <v>10</v>
      </c>
    </row>
    <row r="3268" spans="3:7" ht="15" thickBot="1" x14ac:dyDescent="0.35">
      <c r="C3268" s="10">
        <v>43111</v>
      </c>
      <c r="D3268" s="11">
        <v>0.60673611111111114</v>
      </c>
      <c r="E3268" s="12" t="s">
        <v>9</v>
      </c>
      <c r="F3268" s="13">
        <v>48</v>
      </c>
      <c r="G3268" s="12" t="s">
        <v>10</v>
      </c>
    </row>
    <row r="3269" spans="3:7" ht="15" thickBot="1" x14ac:dyDescent="0.35">
      <c r="C3269" s="10">
        <v>43111</v>
      </c>
      <c r="D3269" s="11">
        <v>0.60776620370370371</v>
      </c>
      <c r="E3269" s="12" t="s">
        <v>9</v>
      </c>
      <c r="F3269" s="13">
        <v>34</v>
      </c>
      <c r="G3269" s="12" t="s">
        <v>21</v>
      </c>
    </row>
    <row r="3270" spans="3:7" ht="15" thickBot="1" x14ac:dyDescent="0.35">
      <c r="C3270" s="10">
        <v>43111</v>
      </c>
      <c r="D3270" s="11">
        <v>0.6077893518518519</v>
      </c>
      <c r="E3270" s="12" t="s">
        <v>9</v>
      </c>
      <c r="F3270" s="13">
        <v>34</v>
      </c>
      <c r="G3270" s="12" t="s">
        <v>21</v>
      </c>
    </row>
    <row r="3271" spans="3:7" ht="15" thickBot="1" x14ac:dyDescent="0.35">
      <c r="C3271" s="10">
        <v>43111</v>
      </c>
      <c r="D3271" s="11">
        <v>0.60784722222222221</v>
      </c>
      <c r="E3271" s="12" t="s">
        <v>9</v>
      </c>
      <c r="F3271" s="13">
        <v>27</v>
      </c>
      <c r="G3271" s="12" t="s">
        <v>21</v>
      </c>
    </row>
    <row r="3272" spans="3:7" ht="15" thickBot="1" x14ac:dyDescent="0.35">
      <c r="C3272" s="10">
        <v>43111</v>
      </c>
      <c r="D3272" s="11">
        <v>0.60833333333333328</v>
      </c>
      <c r="E3272" s="12" t="s">
        <v>9</v>
      </c>
      <c r="F3272" s="13">
        <v>35</v>
      </c>
      <c r="G3272" s="12" t="s">
        <v>10</v>
      </c>
    </row>
    <row r="3273" spans="3:7" ht="15" thickBot="1" x14ac:dyDescent="0.35">
      <c r="C3273" s="10">
        <v>43111</v>
      </c>
      <c r="D3273" s="11">
        <v>0.6086921296296296</v>
      </c>
      <c r="E3273" s="12" t="s">
        <v>9</v>
      </c>
      <c r="F3273" s="13">
        <v>24</v>
      </c>
      <c r="G3273" s="12" t="s">
        <v>21</v>
      </c>
    </row>
    <row r="3274" spans="3:7" ht="15" thickBot="1" x14ac:dyDescent="0.35">
      <c r="C3274" s="10">
        <v>43111</v>
      </c>
      <c r="D3274" s="11">
        <v>0.60877314814814809</v>
      </c>
      <c r="E3274" s="12" t="s">
        <v>9</v>
      </c>
      <c r="F3274" s="13">
        <v>33</v>
      </c>
      <c r="G3274" s="12" t="s">
        <v>21</v>
      </c>
    </row>
    <row r="3275" spans="3:7" ht="15" thickBot="1" x14ac:dyDescent="0.35">
      <c r="C3275" s="10">
        <v>43111</v>
      </c>
      <c r="D3275" s="11">
        <v>0.60917824074074078</v>
      </c>
      <c r="E3275" s="12" t="s">
        <v>9</v>
      </c>
      <c r="F3275" s="13">
        <v>33</v>
      </c>
      <c r="G3275" s="12" t="s">
        <v>10</v>
      </c>
    </row>
    <row r="3276" spans="3:7" ht="15" thickBot="1" x14ac:dyDescent="0.35">
      <c r="C3276" s="10">
        <v>43111</v>
      </c>
      <c r="D3276" s="11">
        <v>0.60927083333333332</v>
      </c>
      <c r="E3276" s="12" t="s">
        <v>9</v>
      </c>
      <c r="F3276" s="13">
        <v>36</v>
      </c>
      <c r="G3276" s="12" t="s">
        <v>21</v>
      </c>
    </row>
    <row r="3277" spans="3:7" ht="15" thickBot="1" x14ac:dyDescent="0.35">
      <c r="C3277" s="10">
        <v>43111</v>
      </c>
      <c r="D3277" s="11">
        <v>0.60956018518518518</v>
      </c>
      <c r="E3277" s="12" t="s">
        <v>9</v>
      </c>
      <c r="F3277" s="13">
        <v>34</v>
      </c>
      <c r="G3277" s="12" t="s">
        <v>10</v>
      </c>
    </row>
    <row r="3278" spans="3:7" ht="15" thickBot="1" x14ac:dyDescent="0.35">
      <c r="C3278" s="10">
        <v>43111</v>
      </c>
      <c r="D3278" s="11">
        <v>0.6095949074074074</v>
      </c>
      <c r="E3278" s="12" t="s">
        <v>9</v>
      </c>
      <c r="F3278" s="13">
        <v>31</v>
      </c>
      <c r="G3278" s="12" t="s">
        <v>10</v>
      </c>
    </row>
    <row r="3279" spans="3:7" ht="15" thickBot="1" x14ac:dyDescent="0.35">
      <c r="C3279" s="10">
        <v>43111</v>
      </c>
      <c r="D3279" s="11">
        <v>0.60986111111111108</v>
      </c>
      <c r="E3279" s="12" t="s">
        <v>9</v>
      </c>
      <c r="F3279" s="13">
        <v>26</v>
      </c>
      <c r="G3279" s="12" t="s">
        <v>21</v>
      </c>
    </row>
    <row r="3280" spans="3:7" ht="15" thickBot="1" x14ac:dyDescent="0.35">
      <c r="C3280" s="10">
        <v>43111</v>
      </c>
      <c r="D3280" s="11">
        <v>0.61009259259259252</v>
      </c>
      <c r="E3280" s="12" t="s">
        <v>9</v>
      </c>
      <c r="F3280" s="13">
        <v>40</v>
      </c>
      <c r="G3280" s="12" t="s">
        <v>10</v>
      </c>
    </row>
    <row r="3281" spans="3:7" ht="15" thickBot="1" x14ac:dyDescent="0.35">
      <c r="C3281" s="10">
        <v>43111</v>
      </c>
      <c r="D3281" s="11">
        <v>0.61145833333333333</v>
      </c>
      <c r="E3281" s="12" t="s">
        <v>9</v>
      </c>
      <c r="F3281" s="13">
        <v>27</v>
      </c>
      <c r="G3281" s="12" t="s">
        <v>21</v>
      </c>
    </row>
    <row r="3282" spans="3:7" ht="15" thickBot="1" x14ac:dyDescent="0.35">
      <c r="C3282" s="10">
        <v>43111</v>
      </c>
      <c r="D3282" s="11">
        <v>0.61156250000000001</v>
      </c>
      <c r="E3282" s="12" t="s">
        <v>9</v>
      </c>
      <c r="F3282" s="13">
        <v>31</v>
      </c>
      <c r="G3282" s="12" t="s">
        <v>21</v>
      </c>
    </row>
    <row r="3283" spans="3:7" ht="15" thickBot="1" x14ac:dyDescent="0.35">
      <c r="C3283" s="10">
        <v>43111</v>
      </c>
      <c r="D3283" s="11">
        <v>0.61244212962962963</v>
      </c>
      <c r="E3283" s="12" t="s">
        <v>9</v>
      </c>
      <c r="F3283" s="13">
        <v>26</v>
      </c>
      <c r="G3283" s="12" t="s">
        <v>21</v>
      </c>
    </row>
    <row r="3284" spans="3:7" ht="15" thickBot="1" x14ac:dyDescent="0.35">
      <c r="C3284" s="10">
        <v>43111</v>
      </c>
      <c r="D3284" s="11">
        <v>0.61306712962962961</v>
      </c>
      <c r="E3284" s="12" t="s">
        <v>9</v>
      </c>
      <c r="F3284" s="13">
        <v>28</v>
      </c>
      <c r="G3284" s="12" t="s">
        <v>21</v>
      </c>
    </row>
    <row r="3285" spans="3:7" ht="15" thickBot="1" x14ac:dyDescent="0.35">
      <c r="C3285" s="10">
        <v>43111</v>
      </c>
      <c r="D3285" s="11">
        <v>0.61373842592592587</v>
      </c>
      <c r="E3285" s="12" t="s">
        <v>9</v>
      </c>
      <c r="F3285" s="13">
        <v>22</v>
      </c>
      <c r="G3285" s="12" t="s">
        <v>21</v>
      </c>
    </row>
    <row r="3286" spans="3:7" ht="15" thickBot="1" x14ac:dyDescent="0.35">
      <c r="C3286" s="10">
        <v>43111</v>
      </c>
      <c r="D3286" s="11">
        <v>0.61380787037037032</v>
      </c>
      <c r="E3286" s="12" t="s">
        <v>9</v>
      </c>
      <c r="F3286" s="13">
        <v>38</v>
      </c>
      <c r="G3286" s="12" t="s">
        <v>10</v>
      </c>
    </row>
    <row r="3287" spans="3:7" ht="15" thickBot="1" x14ac:dyDescent="0.35">
      <c r="C3287" s="10">
        <v>43111</v>
      </c>
      <c r="D3287" s="11">
        <v>0.61391203703703701</v>
      </c>
      <c r="E3287" s="12" t="s">
        <v>9</v>
      </c>
      <c r="F3287" s="13">
        <v>28</v>
      </c>
      <c r="G3287" s="12" t="s">
        <v>10</v>
      </c>
    </row>
    <row r="3288" spans="3:7" ht="15" thickBot="1" x14ac:dyDescent="0.35">
      <c r="C3288" s="10">
        <v>43111</v>
      </c>
      <c r="D3288" s="11">
        <v>0.61438657407407404</v>
      </c>
      <c r="E3288" s="12" t="s">
        <v>9</v>
      </c>
      <c r="F3288" s="13">
        <v>34</v>
      </c>
      <c r="G3288" s="12" t="s">
        <v>10</v>
      </c>
    </row>
    <row r="3289" spans="3:7" ht="15" thickBot="1" x14ac:dyDescent="0.35">
      <c r="C3289" s="10">
        <v>43111</v>
      </c>
      <c r="D3289" s="11">
        <v>0.61523148148148155</v>
      </c>
      <c r="E3289" s="12" t="s">
        <v>9</v>
      </c>
      <c r="F3289" s="13">
        <v>21</v>
      </c>
      <c r="G3289" s="12" t="s">
        <v>21</v>
      </c>
    </row>
    <row r="3290" spans="3:7" ht="15" thickBot="1" x14ac:dyDescent="0.35">
      <c r="C3290" s="10">
        <v>43111</v>
      </c>
      <c r="D3290" s="11">
        <v>0.61687499999999995</v>
      </c>
      <c r="E3290" s="12" t="s">
        <v>9</v>
      </c>
      <c r="F3290" s="13">
        <v>25</v>
      </c>
      <c r="G3290" s="12" t="s">
        <v>21</v>
      </c>
    </row>
    <row r="3291" spans="3:7" ht="15" thickBot="1" x14ac:dyDescent="0.35">
      <c r="C3291" s="10">
        <v>43111</v>
      </c>
      <c r="D3291" s="11">
        <v>0.61699074074074078</v>
      </c>
      <c r="E3291" s="12" t="s">
        <v>9</v>
      </c>
      <c r="F3291" s="13">
        <v>26</v>
      </c>
      <c r="G3291" s="12" t="s">
        <v>21</v>
      </c>
    </row>
    <row r="3292" spans="3:7" ht="15" thickBot="1" x14ac:dyDescent="0.35">
      <c r="C3292" s="10">
        <v>43111</v>
      </c>
      <c r="D3292" s="11">
        <v>0.61703703703703705</v>
      </c>
      <c r="E3292" s="12" t="s">
        <v>9</v>
      </c>
      <c r="F3292" s="13">
        <v>34</v>
      </c>
      <c r="G3292" s="12" t="s">
        <v>10</v>
      </c>
    </row>
    <row r="3293" spans="3:7" ht="15" thickBot="1" x14ac:dyDescent="0.35">
      <c r="C3293" s="10">
        <v>43111</v>
      </c>
      <c r="D3293" s="11">
        <v>0.61708333333333332</v>
      </c>
      <c r="E3293" s="12" t="s">
        <v>9</v>
      </c>
      <c r="F3293" s="13">
        <v>30</v>
      </c>
      <c r="G3293" s="12" t="s">
        <v>21</v>
      </c>
    </row>
    <row r="3294" spans="3:7" ht="15" thickBot="1" x14ac:dyDescent="0.35">
      <c r="C3294" s="10">
        <v>43111</v>
      </c>
      <c r="D3294" s="11">
        <v>0.61789351851851848</v>
      </c>
      <c r="E3294" s="12" t="s">
        <v>9</v>
      </c>
      <c r="F3294" s="13">
        <v>35</v>
      </c>
      <c r="G3294" s="12" t="s">
        <v>10</v>
      </c>
    </row>
    <row r="3295" spans="3:7" ht="15" thickBot="1" x14ac:dyDescent="0.35">
      <c r="C3295" s="10">
        <v>43111</v>
      </c>
      <c r="D3295" s="11">
        <v>0.61812500000000004</v>
      </c>
      <c r="E3295" s="12" t="s">
        <v>9</v>
      </c>
      <c r="F3295" s="13">
        <v>33</v>
      </c>
      <c r="G3295" s="12" t="s">
        <v>10</v>
      </c>
    </row>
    <row r="3296" spans="3:7" ht="15" thickBot="1" x14ac:dyDescent="0.35">
      <c r="C3296" s="10">
        <v>43111</v>
      </c>
      <c r="D3296" s="11">
        <v>0.61937500000000001</v>
      </c>
      <c r="E3296" s="12" t="s">
        <v>9</v>
      </c>
      <c r="F3296" s="13">
        <v>30</v>
      </c>
      <c r="G3296" s="12" t="s">
        <v>21</v>
      </c>
    </row>
    <row r="3297" spans="3:7" ht="15" thickBot="1" x14ac:dyDescent="0.35">
      <c r="C3297" s="10">
        <v>43111</v>
      </c>
      <c r="D3297" s="11">
        <v>0.6194560185185185</v>
      </c>
      <c r="E3297" s="12" t="s">
        <v>9</v>
      </c>
      <c r="F3297" s="13">
        <v>42</v>
      </c>
      <c r="G3297" s="12" t="s">
        <v>21</v>
      </c>
    </row>
    <row r="3298" spans="3:7" ht="15" thickBot="1" x14ac:dyDescent="0.35">
      <c r="C3298" s="10">
        <v>43111</v>
      </c>
      <c r="D3298" s="11">
        <v>0.61987268518518512</v>
      </c>
      <c r="E3298" s="12" t="s">
        <v>9</v>
      </c>
      <c r="F3298" s="13">
        <v>27</v>
      </c>
      <c r="G3298" s="12" t="s">
        <v>21</v>
      </c>
    </row>
    <row r="3299" spans="3:7" ht="15" thickBot="1" x14ac:dyDescent="0.35">
      <c r="C3299" s="10">
        <v>43111</v>
      </c>
      <c r="D3299" s="11">
        <v>0.61994212962962958</v>
      </c>
      <c r="E3299" s="12" t="s">
        <v>9</v>
      </c>
      <c r="F3299" s="13">
        <v>33</v>
      </c>
      <c r="G3299" s="12" t="s">
        <v>10</v>
      </c>
    </row>
    <row r="3300" spans="3:7" ht="15" thickBot="1" x14ac:dyDescent="0.35">
      <c r="C3300" s="10">
        <v>43111</v>
      </c>
      <c r="D3300" s="11">
        <v>0.62054398148148149</v>
      </c>
      <c r="E3300" s="12" t="s">
        <v>9</v>
      </c>
      <c r="F3300" s="13">
        <v>29</v>
      </c>
      <c r="G3300" s="12" t="s">
        <v>21</v>
      </c>
    </row>
    <row r="3301" spans="3:7" ht="15" thickBot="1" x14ac:dyDescent="0.35">
      <c r="C3301" s="10">
        <v>43111</v>
      </c>
      <c r="D3301" s="11">
        <v>0.62140046296296292</v>
      </c>
      <c r="E3301" s="12" t="s">
        <v>9</v>
      </c>
      <c r="F3301" s="13">
        <v>39</v>
      </c>
      <c r="G3301" s="12" t="s">
        <v>21</v>
      </c>
    </row>
    <row r="3302" spans="3:7" ht="15" thickBot="1" x14ac:dyDescent="0.35">
      <c r="C3302" s="10">
        <v>43111</v>
      </c>
      <c r="D3302" s="11">
        <v>0.62190972222222218</v>
      </c>
      <c r="E3302" s="12" t="s">
        <v>9</v>
      </c>
      <c r="F3302" s="13">
        <v>40</v>
      </c>
      <c r="G3302" s="12" t="s">
        <v>10</v>
      </c>
    </row>
    <row r="3303" spans="3:7" ht="15" thickBot="1" x14ac:dyDescent="0.35">
      <c r="C3303" s="10">
        <v>43111</v>
      </c>
      <c r="D3303" s="11">
        <v>0.62230324074074073</v>
      </c>
      <c r="E3303" s="12" t="s">
        <v>9</v>
      </c>
      <c r="F3303" s="13">
        <v>40</v>
      </c>
      <c r="G3303" s="12" t="s">
        <v>10</v>
      </c>
    </row>
    <row r="3304" spans="3:7" ht="15" thickBot="1" x14ac:dyDescent="0.35">
      <c r="C3304" s="10">
        <v>43111</v>
      </c>
      <c r="D3304" s="11">
        <v>0.62251157407407409</v>
      </c>
      <c r="E3304" s="12" t="s">
        <v>9</v>
      </c>
      <c r="F3304" s="13">
        <v>39</v>
      </c>
      <c r="G3304" s="12" t="s">
        <v>21</v>
      </c>
    </row>
    <row r="3305" spans="3:7" ht="15" thickBot="1" x14ac:dyDescent="0.35">
      <c r="C3305" s="10">
        <v>43111</v>
      </c>
      <c r="D3305" s="11">
        <v>0.62479166666666663</v>
      </c>
      <c r="E3305" s="12" t="s">
        <v>9</v>
      </c>
      <c r="F3305" s="13">
        <v>24</v>
      </c>
      <c r="G3305" s="12" t="s">
        <v>21</v>
      </c>
    </row>
    <row r="3306" spans="3:7" ht="15" thickBot="1" x14ac:dyDescent="0.35">
      <c r="C3306" s="10">
        <v>43111</v>
      </c>
      <c r="D3306" s="11">
        <v>0.62755787037037036</v>
      </c>
      <c r="E3306" s="12" t="s">
        <v>9</v>
      </c>
      <c r="F3306" s="13">
        <v>23</v>
      </c>
      <c r="G3306" s="12" t="s">
        <v>21</v>
      </c>
    </row>
    <row r="3307" spans="3:7" ht="15" thickBot="1" x14ac:dyDescent="0.35">
      <c r="C3307" s="10">
        <v>43111</v>
      </c>
      <c r="D3307" s="11">
        <v>0.62756944444444451</v>
      </c>
      <c r="E3307" s="12" t="s">
        <v>9</v>
      </c>
      <c r="F3307" s="13">
        <v>10</v>
      </c>
      <c r="G3307" s="12" t="s">
        <v>21</v>
      </c>
    </row>
    <row r="3308" spans="3:7" ht="15" thickBot="1" x14ac:dyDescent="0.35">
      <c r="C3308" s="10">
        <v>43111</v>
      </c>
      <c r="D3308" s="11">
        <v>0.62811342592592589</v>
      </c>
      <c r="E3308" s="12" t="s">
        <v>9</v>
      </c>
      <c r="F3308" s="13">
        <v>49</v>
      </c>
      <c r="G3308" s="12" t="s">
        <v>10</v>
      </c>
    </row>
    <row r="3309" spans="3:7" ht="15" thickBot="1" x14ac:dyDescent="0.35">
      <c r="C3309" s="10">
        <v>43111</v>
      </c>
      <c r="D3309" s="11">
        <v>0.62961805555555561</v>
      </c>
      <c r="E3309" s="12" t="s">
        <v>9</v>
      </c>
      <c r="F3309" s="13">
        <v>33</v>
      </c>
      <c r="G3309" s="12" t="s">
        <v>10</v>
      </c>
    </row>
    <row r="3310" spans="3:7" ht="15" thickBot="1" x14ac:dyDescent="0.35">
      <c r="C3310" s="10">
        <v>43111</v>
      </c>
      <c r="D3310" s="11">
        <v>0.63056712962962969</v>
      </c>
      <c r="E3310" s="12" t="s">
        <v>9</v>
      </c>
      <c r="F3310" s="13">
        <v>42</v>
      </c>
      <c r="G3310" s="12" t="s">
        <v>10</v>
      </c>
    </row>
    <row r="3311" spans="3:7" ht="15" thickBot="1" x14ac:dyDescent="0.35">
      <c r="C3311" s="10">
        <v>43111</v>
      </c>
      <c r="D3311" s="11">
        <v>0.6306018518518518</v>
      </c>
      <c r="E3311" s="12" t="s">
        <v>9</v>
      </c>
      <c r="F3311" s="13">
        <v>24</v>
      </c>
      <c r="G3311" s="12" t="s">
        <v>21</v>
      </c>
    </row>
    <row r="3312" spans="3:7" ht="15" thickBot="1" x14ac:dyDescent="0.35">
      <c r="C3312" s="10">
        <v>43111</v>
      </c>
      <c r="D3312" s="11">
        <v>0.63232638888888892</v>
      </c>
      <c r="E3312" s="12" t="s">
        <v>9</v>
      </c>
      <c r="F3312" s="13">
        <v>52</v>
      </c>
      <c r="G3312" s="12" t="s">
        <v>21</v>
      </c>
    </row>
    <row r="3313" spans="3:7" ht="15" thickBot="1" x14ac:dyDescent="0.35">
      <c r="C3313" s="10">
        <v>43111</v>
      </c>
      <c r="D3313" s="11">
        <v>0.63376157407407407</v>
      </c>
      <c r="E3313" s="12" t="s">
        <v>9</v>
      </c>
      <c r="F3313" s="13">
        <v>48</v>
      </c>
      <c r="G3313" s="12" t="s">
        <v>21</v>
      </c>
    </row>
    <row r="3314" spans="3:7" ht="15" thickBot="1" x14ac:dyDescent="0.35">
      <c r="C3314" s="10">
        <v>43111</v>
      </c>
      <c r="D3314" s="11">
        <v>0.63378472222222226</v>
      </c>
      <c r="E3314" s="12" t="s">
        <v>9</v>
      </c>
      <c r="F3314" s="13">
        <v>26</v>
      </c>
      <c r="G3314" s="12" t="s">
        <v>21</v>
      </c>
    </row>
    <row r="3315" spans="3:7" ht="15" thickBot="1" x14ac:dyDescent="0.35">
      <c r="C3315" s="10">
        <v>43111</v>
      </c>
      <c r="D3315" s="11">
        <v>0.63378472222222226</v>
      </c>
      <c r="E3315" s="12" t="s">
        <v>9</v>
      </c>
      <c r="F3315" s="13">
        <v>25</v>
      </c>
      <c r="G3315" s="12" t="s">
        <v>21</v>
      </c>
    </row>
    <row r="3316" spans="3:7" ht="15" thickBot="1" x14ac:dyDescent="0.35">
      <c r="C3316" s="10">
        <v>43111</v>
      </c>
      <c r="D3316" s="11">
        <v>0.63612268518518522</v>
      </c>
      <c r="E3316" s="12" t="s">
        <v>9</v>
      </c>
      <c r="F3316" s="13">
        <v>43</v>
      </c>
      <c r="G3316" s="12" t="s">
        <v>10</v>
      </c>
    </row>
    <row r="3317" spans="3:7" ht="15" thickBot="1" x14ac:dyDescent="0.35">
      <c r="C3317" s="10">
        <v>43111</v>
      </c>
      <c r="D3317" s="11">
        <v>0.63620370370370372</v>
      </c>
      <c r="E3317" s="12" t="s">
        <v>9</v>
      </c>
      <c r="F3317" s="13">
        <v>30</v>
      </c>
      <c r="G3317" s="12" t="s">
        <v>10</v>
      </c>
    </row>
    <row r="3318" spans="3:7" ht="15" thickBot="1" x14ac:dyDescent="0.35">
      <c r="C3318" s="10">
        <v>43111</v>
      </c>
      <c r="D3318" s="11">
        <v>0.63667824074074075</v>
      </c>
      <c r="E3318" s="12" t="s">
        <v>9</v>
      </c>
      <c r="F3318" s="13">
        <v>43</v>
      </c>
      <c r="G3318" s="12" t="s">
        <v>10</v>
      </c>
    </row>
    <row r="3319" spans="3:7" ht="15" thickBot="1" x14ac:dyDescent="0.35">
      <c r="C3319" s="10">
        <v>43111</v>
      </c>
      <c r="D3319" s="11">
        <v>0.6369907407407408</v>
      </c>
      <c r="E3319" s="12" t="s">
        <v>9</v>
      </c>
      <c r="F3319" s="13">
        <v>36</v>
      </c>
      <c r="G3319" s="12" t="s">
        <v>10</v>
      </c>
    </row>
    <row r="3320" spans="3:7" ht="15" thickBot="1" x14ac:dyDescent="0.35">
      <c r="C3320" s="10">
        <v>43111</v>
      </c>
      <c r="D3320" s="11">
        <v>0.63790509259259254</v>
      </c>
      <c r="E3320" s="12" t="s">
        <v>9</v>
      </c>
      <c r="F3320" s="13">
        <v>50</v>
      </c>
      <c r="G3320" s="12" t="s">
        <v>21</v>
      </c>
    </row>
    <row r="3321" spans="3:7" ht="15" thickBot="1" x14ac:dyDescent="0.35">
      <c r="C3321" s="10">
        <v>43111</v>
      </c>
      <c r="D3321" s="11">
        <v>0.6384143518518518</v>
      </c>
      <c r="E3321" s="12" t="s">
        <v>9</v>
      </c>
      <c r="F3321" s="13">
        <v>46</v>
      </c>
      <c r="G3321" s="12" t="s">
        <v>10</v>
      </c>
    </row>
    <row r="3322" spans="3:7" ht="15" thickBot="1" x14ac:dyDescent="0.35">
      <c r="C3322" s="10">
        <v>43111</v>
      </c>
      <c r="D3322" s="11">
        <v>0.6392592592592593</v>
      </c>
      <c r="E3322" s="12" t="s">
        <v>9</v>
      </c>
      <c r="F3322" s="13">
        <v>46</v>
      </c>
      <c r="G3322" s="12" t="s">
        <v>21</v>
      </c>
    </row>
    <row r="3323" spans="3:7" ht="15" thickBot="1" x14ac:dyDescent="0.35">
      <c r="C3323" s="10">
        <v>43111</v>
      </c>
      <c r="D3323" s="11">
        <v>0.63928240740740738</v>
      </c>
      <c r="E3323" s="12" t="s">
        <v>9</v>
      </c>
      <c r="F3323" s="13">
        <v>18</v>
      </c>
      <c r="G3323" s="12" t="s">
        <v>21</v>
      </c>
    </row>
    <row r="3324" spans="3:7" ht="15" thickBot="1" x14ac:dyDescent="0.35">
      <c r="C3324" s="10">
        <v>43111</v>
      </c>
      <c r="D3324" s="11">
        <v>0.63943287037037033</v>
      </c>
      <c r="E3324" s="12" t="s">
        <v>9</v>
      </c>
      <c r="F3324" s="13">
        <v>25</v>
      </c>
      <c r="G3324" s="12" t="s">
        <v>21</v>
      </c>
    </row>
    <row r="3325" spans="3:7" ht="15" thickBot="1" x14ac:dyDescent="0.35">
      <c r="C3325" s="10">
        <v>43111</v>
      </c>
      <c r="D3325" s="11">
        <v>0.63959490740740743</v>
      </c>
      <c r="E3325" s="12" t="s">
        <v>9</v>
      </c>
      <c r="F3325" s="13">
        <v>28</v>
      </c>
      <c r="G3325" s="12" t="s">
        <v>21</v>
      </c>
    </row>
    <row r="3326" spans="3:7" ht="15" thickBot="1" x14ac:dyDescent="0.35">
      <c r="C3326" s="10">
        <v>43111</v>
      </c>
      <c r="D3326" s="11">
        <v>0.64039351851851845</v>
      </c>
      <c r="E3326" s="12" t="s">
        <v>9</v>
      </c>
      <c r="F3326" s="13">
        <v>20</v>
      </c>
      <c r="G3326" s="12" t="s">
        <v>21</v>
      </c>
    </row>
    <row r="3327" spans="3:7" ht="15" thickBot="1" x14ac:dyDescent="0.35">
      <c r="C3327" s="10">
        <v>43111</v>
      </c>
      <c r="D3327" s="11">
        <v>0.64166666666666672</v>
      </c>
      <c r="E3327" s="12" t="s">
        <v>9</v>
      </c>
      <c r="F3327" s="13">
        <v>41</v>
      </c>
      <c r="G3327" s="12" t="s">
        <v>10</v>
      </c>
    </row>
    <row r="3328" spans="3:7" ht="15" thickBot="1" x14ac:dyDescent="0.35">
      <c r="C3328" s="10">
        <v>43111</v>
      </c>
      <c r="D3328" s="11">
        <v>0.64256944444444442</v>
      </c>
      <c r="E3328" s="12" t="s">
        <v>9</v>
      </c>
      <c r="F3328" s="13">
        <v>40</v>
      </c>
      <c r="G3328" s="12" t="s">
        <v>10</v>
      </c>
    </row>
    <row r="3329" spans="3:7" ht="15" thickBot="1" x14ac:dyDescent="0.35">
      <c r="C3329" s="10">
        <v>43111</v>
      </c>
      <c r="D3329" s="11">
        <v>0.64287037037037031</v>
      </c>
      <c r="E3329" s="12" t="s">
        <v>9</v>
      </c>
      <c r="F3329" s="13">
        <v>25</v>
      </c>
      <c r="G3329" s="12" t="s">
        <v>10</v>
      </c>
    </row>
    <row r="3330" spans="3:7" ht="15" thickBot="1" x14ac:dyDescent="0.35">
      <c r="C3330" s="10">
        <v>43111</v>
      </c>
      <c r="D3330" s="11">
        <v>0.6430555555555556</v>
      </c>
      <c r="E3330" s="12" t="s">
        <v>9</v>
      </c>
      <c r="F3330" s="13">
        <v>43</v>
      </c>
      <c r="G3330" s="12" t="s">
        <v>10</v>
      </c>
    </row>
    <row r="3331" spans="3:7" ht="15" thickBot="1" x14ac:dyDescent="0.35">
      <c r="C3331" s="10">
        <v>43111</v>
      </c>
      <c r="D3331" s="11">
        <v>0.64319444444444451</v>
      </c>
      <c r="E3331" s="12" t="s">
        <v>9</v>
      </c>
      <c r="F3331" s="13">
        <v>34</v>
      </c>
      <c r="G3331" s="12" t="s">
        <v>21</v>
      </c>
    </row>
    <row r="3332" spans="3:7" ht="15" thickBot="1" x14ac:dyDescent="0.35">
      <c r="C3332" s="10">
        <v>43111</v>
      </c>
      <c r="D3332" s="11">
        <v>0.64479166666666665</v>
      </c>
      <c r="E3332" s="12" t="s">
        <v>9</v>
      </c>
      <c r="F3332" s="13">
        <v>27</v>
      </c>
      <c r="G3332" s="12" t="s">
        <v>21</v>
      </c>
    </row>
    <row r="3333" spans="3:7" ht="15" thickBot="1" x14ac:dyDescent="0.35">
      <c r="C3333" s="10">
        <v>43111</v>
      </c>
      <c r="D3333" s="11">
        <v>0.64506944444444447</v>
      </c>
      <c r="E3333" s="12" t="s">
        <v>9</v>
      </c>
      <c r="F3333" s="13">
        <v>24</v>
      </c>
      <c r="G3333" s="12" t="s">
        <v>21</v>
      </c>
    </row>
    <row r="3334" spans="3:7" ht="15" thickBot="1" x14ac:dyDescent="0.35">
      <c r="C3334" s="10">
        <v>43111</v>
      </c>
      <c r="D3334" s="11">
        <v>0.6468518518518519</v>
      </c>
      <c r="E3334" s="12" t="s">
        <v>9</v>
      </c>
      <c r="F3334" s="13">
        <v>41</v>
      </c>
      <c r="G3334" s="12" t="s">
        <v>10</v>
      </c>
    </row>
    <row r="3335" spans="3:7" ht="15" thickBot="1" x14ac:dyDescent="0.35">
      <c r="C3335" s="10">
        <v>43111</v>
      </c>
      <c r="D3335" s="11">
        <v>0.64732638888888883</v>
      </c>
      <c r="E3335" s="12" t="s">
        <v>9</v>
      </c>
      <c r="F3335" s="13">
        <v>35</v>
      </c>
      <c r="G3335" s="12" t="s">
        <v>10</v>
      </c>
    </row>
    <row r="3336" spans="3:7" ht="15" thickBot="1" x14ac:dyDescent="0.35">
      <c r="C3336" s="10">
        <v>43111</v>
      </c>
      <c r="D3336" s="11">
        <v>0.64829861111111109</v>
      </c>
      <c r="E3336" s="12" t="s">
        <v>9</v>
      </c>
      <c r="F3336" s="13">
        <v>18</v>
      </c>
      <c r="G3336" s="12" t="s">
        <v>21</v>
      </c>
    </row>
    <row r="3337" spans="3:7" ht="15" thickBot="1" x14ac:dyDescent="0.35">
      <c r="C3337" s="10">
        <v>43111</v>
      </c>
      <c r="D3337" s="11">
        <v>0.64836805555555554</v>
      </c>
      <c r="E3337" s="12" t="s">
        <v>9</v>
      </c>
      <c r="F3337" s="13">
        <v>37</v>
      </c>
      <c r="G3337" s="12" t="s">
        <v>10</v>
      </c>
    </row>
    <row r="3338" spans="3:7" ht="15" thickBot="1" x14ac:dyDescent="0.35">
      <c r="C3338" s="10">
        <v>43111</v>
      </c>
      <c r="D3338" s="11">
        <v>0.65006944444444448</v>
      </c>
      <c r="E3338" s="12" t="s">
        <v>9</v>
      </c>
      <c r="F3338" s="13">
        <v>21</v>
      </c>
      <c r="G3338" s="12" t="s">
        <v>10</v>
      </c>
    </row>
    <row r="3339" spans="3:7" ht="15" thickBot="1" x14ac:dyDescent="0.35">
      <c r="C3339" s="10">
        <v>43111</v>
      </c>
      <c r="D3339" s="11">
        <v>0.6507060185185185</v>
      </c>
      <c r="E3339" s="12" t="s">
        <v>9</v>
      </c>
      <c r="F3339" s="13">
        <v>43</v>
      </c>
      <c r="G3339" s="12" t="s">
        <v>10</v>
      </c>
    </row>
    <row r="3340" spans="3:7" ht="15" thickBot="1" x14ac:dyDescent="0.35">
      <c r="C3340" s="10">
        <v>43111</v>
      </c>
      <c r="D3340" s="11">
        <v>0.65118055555555554</v>
      </c>
      <c r="E3340" s="12" t="s">
        <v>9</v>
      </c>
      <c r="F3340" s="13">
        <v>37</v>
      </c>
      <c r="G3340" s="12" t="s">
        <v>10</v>
      </c>
    </row>
    <row r="3341" spans="3:7" ht="15" thickBot="1" x14ac:dyDescent="0.35">
      <c r="C3341" s="10">
        <v>43111</v>
      </c>
      <c r="D3341" s="11">
        <v>0.65158564814814812</v>
      </c>
      <c r="E3341" s="12" t="s">
        <v>9</v>
      </c>
      <c r="F3341" s="13">
        <v>35</v>
      </c>
      <c r="G3341" s="12" t="s">
        <v>10</v>
      </c>
    </row>
    <row r="3342" spans="3:7" ht="15" thickBot="1" x14ac:dyDescent="0.35">
      <c r="C3342" s="10">
        <v>43111</v>
      </c>
      <c r="D3342" s="11">
        <v>0.65252314814814816</v>
      </c>
      <c r="E3342" s="12" t="s">
        <v>9</v>
      </c>
      <c r="F3342" s="13">
        <v>42</v>
      </c>
      <c r="G3342" s="12" t="s">
        <v>21</v>
      </c>
    </row>
    <row r="3343" spans="3:7" ht="15" thickBot="1" x14ac:dyDescent="0.35">
      <c r="C3343" s="10">
        <v>43111</v>
      </c>
      <c r="D3343" s="11">
        <v>0.65454861111111107</v>
      </c>
      <c r="E3343" s="12" t="s">
        <v>9</v>
      </c>
      <c r="F3343" s="13">
        <v>34</v>
      </c>
      <c r="G3343" s="12" t="s">
        <v>10</v>
      </c>
    </row>
    <row r="3344" spans="3:7" ht="15" thickBot="1" x14ac:dyDescent="0.35">
      <c r="C3344" s="10">
        <v>43111</v>
      </c>
      <c r="D3344" s="11">
        <v>0.65528935185185189</v>
      </c>
      <c r="E3344" s="12" t="s">
        <v>9</v>
      </c>
      <c r="F3344" s="13">
        <v>31</v>
      </c>
      <c r="G3344" s="12" t="s">
        <v>21</v>
      </c>
    </row>
    <row r="3345" spans="3:7" ht="15" thickBot="1" x14ac:dyDescent="0.35">
      <c r="C3345" s="10">
        <v>43111</v>
      </c>
      <c r="D3345" s="11">
        <v>0.65557870370370364</v>
      </c>
      <c r="E3345" s="12" t="s">
        <v>9</v>
      </c>
      <c r="F3345" s="13">
        <v>40</v>
      </c>
      <c r="G3345" s="12" t="s">
        <v>10</v>
      </c>
    </row>
    <row r="3346" spans="3:7" ht="15" thickBot="1" x14ac:dyDescent="0.35">
      <c r="C3346" s="10">
        <v>43111</v>
      </c>
      <c r="D3346" s="11">
        <v>0.65581018518518519</v>
      </c>
      <c r="E3346" s="12" t="s">
        <v>9</v>
      </c>
      <c r="F3346" s="13">
        <v>26</v>
      </c>
      <c r="G3346" s="12" t="s">
        <v>21</v>
      </c>
    </row>
    <row r="3347" spans="3:7" ht="15" thickBot="1" x14ac:dyDescent="0.35">
      <c r="C3347" s="10">
        <v>43111</v>
      </c>
      <c r="D3347" s="11">
        <v>0.65637731481481476</v>
      </c>
      <c r="E3347" s="12" t="s">
        <v>9</v>
      </c>
      <c r="F3347" s="13">
        <v>19</v>
      </c>
      <c r="G3347" s="12" t="s">
        <v>21</v>
      </c>
    </row>
    <row r="3348" spans="3:7" ht="15" thickBot="1" x14ac:dyDescent="0.35">
      <c r="C3348" s="10">
        <v>43111</v>
      </c>
      <c r="D3348" s="11">
        <v>0.65648148148148155</v>
      </c>
      <c r="E3348" s="12" t="s">
        <v>9</v>
      </c>
      <c r="F3348" s="13">
        <v>24</v>
      </c>
      <c r="G3348" s="12" t="s">
        <v>21</v>
      </c>
    </row>
    <row r="3349" spans="3:7" ht="15" thickBot="1" x14ac:dyDescent="0.35">
      <c r="C3349" s="10">
        <v>43111</v>
      </c>
      <c r="D3349" s="11">
        <v>0.65931712962962963</v>
      </c>
      <c r="E3349" s="12" t="s">
        <v>9</v>
      </c>
      <c r="F3349" s="13">
        <v>29</v>
      </c>
      <c r="G3349" s="12" t="s">
        <v>21</v>
      </c>
    </row>
    <row r="3350" spans="3:7" ht="15" thickBot="1" x14ac:dyDescent="0.35">
      <c r="C3350" s="10">
        <v>43111</v>
      </c>
      <c r="D3350" s="11">
        <v>0.65965277777777775</v>
      </c>
      <c r="E3350" s="12" t="s">
        <v>9</v>
      </c>
      <c r="F3350" s="13">
        <v>34</v>
      </c>
      <c r="G3350" s="12" t="s">
        <v>10</v>
      </c>
    </row>
    <row r="3351" spans="3:7" ht="15" thickBot="1" x14ac:dyDescent="0.35">
      <c r="C3351" s="10">
        <v>43111</v>
      </c>
      <c r="D3351" s="11">
        <v>0.66003472222222226</v>
      </c>
      <c r="E3351" s="12" t="s">
        <v>9</v>
      </c>
      <c r="F3351" s="13">
        <v>25</v>
      </c>
      <c r="G3351" s="12" t="s">
        <v>21</v>
      </c>
    </row>
    <row r="3352" spans="3:7" ht="15" thickBot="1" x14ac:dyDescent="0.35">
      <c r="C3352" s="10">
        <v>43111</v>
      </c>
      <c r="D3352" s="11">
        <v>0.66082175925925923</v>
      </c>
      <c r="E3352" s="12" t="s">
        <v>9</v>
      </c>
      <c r="F3352" s="13">
        <v>35</v>
      </c>
      <c r="G3352" s="12" t="s">
        <v>21</v>
      </c>
    </row>
    <row r="3353" spans="3:7" ht="15" thickBot="1" x14ac:dyDescent="0.35">
      <c r="C3353" s="10">
        <v>43111</v>
      </c>
      <c r="D3353" s="11">
        <v>0.66150462962962964</v>
      </c>
      <c r="E3353" s="12" t="s">
        <v>9</v>
      </c>
      <c r="F3353" s="13">
        <v>32</v>
      </c>
      <c r="G3353" s="12" t="s">
        <v>10</v>
      </c>
    </row>
    <row r="3354" spans="3:7" ht="15" thickBot="1" x14ac:dyDescent="0.35">
      <c r="C3354" s="10">
        <v>43111</v>
      </c>
      <c r="D3354" s="11">
        <v>0.66240740740740744</v>
      </c>
      <c r="E3354" s="12" t="s">
        <v>9</v>
      </c>
      <c r="F3354" s="13">
        <v>25</v>
      </c>
      <c r="G3354" s="12" t="s">
        <v>21</v>
      </c>
    </row>
    <row r="3355" spans="3:7" ht="15" thickBot="1" x14ac:dyDescent="0.35">
      <c r="C3355" s="10">
        <v>43111</v>
      </c>
      <c r="D3355" s="11">
        <v>0.66267361111111112</v>
      </c>
      <c r="E3355" s="12" t="s">
        <v>9</v>
      </c>
      <c r="F3355" s="13">
        <v>31</v>
      </c>
      <c r="G3355" s="12" t="s">
        <v>21</v>
      </c>
    </row>
    <row r="3356" spans="3:7" ht="15" thickBot="1" x14ac:dyDescent="0.35">
      <c r="C3356" s="10">
        <v>43111</v>
      </c>
      <c r="D3356" s="11">
        <v>0.66328703703703706</v>
      </c>
      <c r="E3356" s="12" t="s">
        <v>9</v>
      </c>
      <c r="F3356" s="13">
        <v>40</v>
      </c>
      <c r="G3356" s="12" t="s">
        <v>10</v>
      </c>
    </row>
    <row r="3357" spans="3:7" ht="15" thickBot="1" x14ac:dyDescent="0.35">
      <c r="C3357" s="10">
        <v>43111</v>
      </c>
      <c r="D3357" s="11">
        <v>0.66443287037037035</v>
      </c>
      <c r="E3357" s="12" t="s">
        <v>9</v>
      </c>
      <c r="F3357" s="13">
        <v>29</v>
      </c>
      <c r="G3357" s="12" t="s">
        <v>21</v>
      </c>
    </row>
    <row r="3358" spans="3:7" ht="15" thickBot="1" x14ac:dyDescent="0.35">
      <c r="C3358" s="10">
        <v>43111</v>
      </c>
      <c r="D3358" s="11">
        <v>0.66511574074074076</v>
      </c>
      <c r="E3358" s="12" t="s">
        <v>9</v>
      </c>
      <c r="F3358" s="13">
        <v>29</v>
      </c>
      <c r="G3358" s="12" t="s">
        <v>21</v>
      </c>
    </row>
    <row r="3359" spans="3:7" ht="15" thickBot="1" x14ac:dyDescent="0.35">
      <c r="C3359" s="10">
        <v>43111</v>
      </c>
      <c r="D3359" s="11">
        <v>0.66553240740740738</v>
      </c>
      <c r="E3359" s="12" t="s">
        <v>9</v>
      </c>
      <c r="F3359" s="13">
        <v>30</v>
      </c>
      <c r="G3359" s="12" t="s">
        <v>21</v>
      </c>
    </row>
    <row r="3360" spans="3:7" ht="15" thickBot="1" x14ac:dyDescent="0.35">
      <c r="C3360" s="10">
        <v>43111</v>
      </c>
      <c r="D3360" s="11">
        <v>0.66587962962962965</v>
      </c>
      <c r="E3360" s="12" t="s">
        <v>9</v>
      </c>
      <c r="F3360" s="13">
        <v>26</v>
      </c>
      <c r="G3360" s="12" t="s">
        <v>21</v>
      </c>
    </row>
    <row r="3361" spans="3:7" ht="15" thickBot="1" x14ac:dyDescent="0.35">
      <c r="C3361" s="10">
        <v>43111</v>
      </c>
      <c r="D3361" s="11">
        <v>0.66638888888888892</v>
      </c>
      <c r="E3361" s="12" t="s">
        <v>9</v>
      </c>
      <c r="F3361" s="13">
        <v>47</v>
      </c>
      <c r="G3361" s="12" t="s">
        <v>21</v>
      </c>
    </row>
    <row r="3362" spans="3:7" ht="15" thickBot="1" x14ac:dyDescent="0.35">
      <c r="C3362" s="10">
        <v>43111</v>
      </c>
      <c r="D3362" s="11">
        <v>0.66811342592592593</v>
      </c>
      <c r="E3362" s="12" t="s">
        <v>9</v>
      </c>
      <c r="F3362" s="13">
        <v>32</v>
      </c>
      <c r="G3362" s="12" t="s">
        <v>21</v>
      </c>
    </row>
    <row r="3363" spans="3:7" ht="15" thickBot="1" x14ac:dyDescent="0.35">
      <c r="C3363" s="10">
        <v>43111</v>
      </c>
      <c r="D3363" s="11">
        <v>0.66834490740740737</v>
      </c>
      <c r="E3363" s="12" t="s">
        <v>9</v>
      </c>
      <c r="F3363" s="13">
        <v>45</v>
      </c>
      <c r="G3363" s="12" t="s">
        <v>10</v>
      </c>
    </row>
    <row r="3364" spans="3:7" ht="15" thickBot="1" x14ac:dyDescent="0.35">
      <c r="C3364" s="10">
        <v>43111</v>
      </c>
      <c r="D3364" s="11">
        <v>0.66875000000000007</v>
      </c>
      <c r="E3364" s="12" t="s">
        <v>9</v>
      </c>
      <c r="F3364" s="13">
        <v>29</v>
      </c>
      <c r="G3364" s="12" t="s">
        <v>21</v>
      </c>
    </row>
    <row r="3365" spans="3:7" ht="15" thickBot="1" x14ac:dyDescent="0.35">
      <c r="C3365" s="10">
        <v>43111</v>
      </c>
      <c r="D3365" s="11">
        <v>0.66903935185185182</v>
      </c>
      <c r="E3365" s="12" t="s">
        <v>9</v>
      </c>
      <c r="F3365" s="13">
        <v>57</v>
      </c>
      <c r="G3365" s="12" t="s">
        <v>10</v>
      </c>
    </row>
    <row r="3366" spans="3:7" ht="15" thickBot="1" x14ac:dyDescent="0.35">
      <c r="C3366" s="10">
        <v>43111</v>
      </c>
      <c r="D3366" s="11">
        <v>0.66918981481481488</v>
      </c>
      <c r="E3366" s="12" t="s">
        <v>9</v>
      </c>
      <c r="F3366" s="13">
        <v>31</v>
      </c>
      <c r="G3366" s="12" t="s">
        <v>21</v>
      </c>
    </row>
    <row r="3367" spans="3:7" ht="15" thickBot="1" x14ac:dyDescent="0.35">
      <c r="C3367" s="10">
        <v>43111</v>
      </c>
      <c r="D3367" s="11">
        <v>0.66923611111111114</v>
      </c>
      <c r="E3367" s="12" t="s">
        <v>9</v>
      </c>
      <c r="F3367" s="13">
        <v>27</v>
      </c>
      <c r="G3367" s="12" t="s">
        <v>10</v>
      </c>
    </row>
    <row r="3368" spans="3:7" ht="15" thickBot="1" x14ac:dyDescent="0.35">
      <c r="C3368" s="10">
        <v>43111</v>
      </c>
      <c r="D3368" s="11">
        <v>0.66961805555555554</v>
      </c>
      <c r="E3368" s="12" t="s">
        <v>9</v>
      </c>
      <c r="F3368" s="13">
        <v>45</v>
      </c>
      <c r="G3368" s="12" t="s">
        <v>10</v>
      </c>
    </row>
    <row r="3369" spans="3:7" ht="15" thickBot="1" x14ac:dyDescent="0.35">
      <c r="C3369" s="10">
        <v>43111</v>
      </c>
      <c r="D3369" s="11">
        <v>0.67042824074074081</v>
      </c>
      <c r="E3369" s="12" t="s">
        <v>9</v>
      </c>
      <c r="F3369" s="13">
        <v>25</v>
      </c>
      <c r="G3369" s="12" t="s">
        <v>21</v>
      </c>
    </row>
    <row r="3370" spans="3:7" ht="15" thickBot="1" x14ac:dyDescent="0.35">
      <c r="C3370" s="10">
        <v>43111</v>
      </c>
      <c r="D3370" s="11">
        <v>0.67052083333333334</v>
      </c>
      <c r="E3370" s="12" t="s">
        <v>9</v>
      </c>
      <c r="F3370" s="13">
        <v>37</v>
      </c>
      <c r="G3370" s="12" t="s">
        <v>21</v>
      </c>
    </row>
    <row r="3371" spans="3:7" ht="15" thickBot="1" x14ac:dyDescent="0.35">
      <c r="C3371" s="10">
        <v>43111</v>
      </c>
      <c r="D3371" s="11">
        <v>0.67115740740740737</v>
      </c>
      <c r="E3371" s="12" t="s">
        <v>9</v>
      </c>
      <c r="F3371" s="13">
        <v>37</v>
      </c>
      <c r="G3371" s="12" t="s">
        <v>10</v>
      </c>
    </row>
    <row r="3372" spans="3:7" ht="15" thickBot="1" x14ac:dyDescent="0.35">
      <c r="C3372" s="10">
        <v>43111</v>
      </c>
      <c r="D3372" s="11">
        <v>0.67142361111111104</v>
      </c>
      <c r="E3372" s="12" t="s">
        <v>9</v>
      </c>
      <c r="F3372" s="13">
        <v>43</v>
      </c>
      <c r="G3372" s="12" t="s">
        <v>10</v>
      </c>
    </row>
    <row r="3373" spans="3:7" ht="15" thickBot="1" x14ac:dyDescent="0.35">
      <c r="C3373" s="10">
        <v>43111</v>
      </c>
      <c r="D3373" s="11">
        <v>0.67339120370370376</v>
      </c>
      <c r="E3373" s="12" t="s">
        <v>9</v>
      </c>
      <c r="F3373" s="13">
        <v>41</v>
      </c>
      <c r="G3373" s="12" t="s">
        <v>10</v>
      </c>
    </row>
    <row r="3374" spans="3:7" ht="15" thickBot="1" x14ac:dyDescent="0.35">
      <c r="C3374" s="10">
        <v>43111</v>
      </c>
      <c r="D3374" s="11">
        <v>0.67358796296296297</v>
      </c>
      <c r="E3374" s="12" t="s">
        <v>9</v>
      </c>
      <c r="F3374" s="13">
        <v>42</v>
      </c>
      <c r="G3374" s="12" t="s">
        <v>10</v>
      </c>
    </row>
    <row r="3375" spans="3:7" ht="15" thickBot="1" x14ac:dyDescent="0.35">
      <c r="C3375" s="10">
        <v>43111</v>
      </c>
      <c r="D3375" s="11">
        <v>0.67437499999999995</v>
      </c>
      <c r="E3375" s="12" t="s">
        <v>9</v>
      </c>
      <c r="F3375" s="13">
        <v>27</v>
      </c>
      <c r="G3375" s="12" t="s">
        <v>21</v>
      </c>
    </row>
    <row r="3376" spans="3:7" ht="15" thickBot="1" x14ac:dyDescent="0.35">
      <c r="C3376" s="10">
        <v>43111</v>
      </c>
      <c r="D3376" s="11">
        <v>0.67488425925925932</v>
      </c>
      <c r="E3376" s="12" t="s">
        <v>9</v>
      </c>
      <c r="F3376" s="13">
        <v>33</v>
      </c>
      <c r="G3376" s="12" t="s">
        <v>21</v>
      </c>
    </row>
    <row r="3377" spans="3:7" ht="15" thickBot="1" x14ac:dyDescent="0.35">
      <c r="C3377" s="10">
        <v>43111</v>
      </c>
      <c r="D3377" s="11">
        <v>0.67538194444444455</v>
      </c>
      <c r="E3377" s="12" t="s">
        <v>9</v>
      </c>
      <c r="F3377" s="13">
        <v>34</v>
      </c>
      <c r="G3377" s="12" t="s">
        <v>21</v>
      </c>
    </row>
    <row r="3378" spans="3:7" ht="15" thickBot="1" x14ac:dyDescent="0.35">
      <c r="C3378" s="10">
        <v>43111</v>
      </c>
      <c r="D3378" s="11">
        <v>0.67814814814814817</v>
      </c>
      <c r="E3378" s="12" t="s">
        <v>9</v>
      </c>
      <c r="F3378" s="13">
        <v>27</v>
      </c>
      <c r="G3378" s="12" t="s">
        <v>21</v>
      </c>
    </row>
    <row r="3379" spans="3:7" ht="15" thickBot="1" x14ac:dyDescent="0.35">
      <c r="C3379" s="10">
        <v>43111</v>
      </c>
      <c r="D3379" s="11">
        <v>0.67829861111111101</v>
      </c>
      <c r="E3379" s="12" t="s">
        <v>9</v>
      </c>
      <c r="F3379" s="13">
        <v>44</v>
      </c>
      <c r="G3379" s="12" t="s">
        <v>21</v>
      </c>
    </row>
    <row r="3380" spans="3:7" ht="15" thickBot="1" x14ac:dyDescent="0.35">
      <c r="C3380" s="10">
        <v>43111</v>
      </c>
      <c r="D3380" s="11">
        <v>0.67849537037037033</v>
      </c>
      <c r="E3380" s="12" t="s">
        <v>9</v>
      </c>
      <c r="F3380" s="13">
        <v>26</v>
      </c>
      <c r="G3380" s="12" t="s">
        <v>21</v>
      </c>
    </row>
    <row r="3381" spans="3:7" ht="15" thickBot="1" x14ac:dyDescent="0.35">
      <c r="C3381" s="10">
        <v>43111</v>
      </c>
      <c r="D3381" s="11">
        <v>0.67995370370370367</v>
      </c>
      <c r="E3381" s="12" t="s">
        <v>9</v>
      </c>
      <c r="F3381" s="13">
        <v>40</v>
      </c>
      <c r="G3381" s="12" t="s">
        <v>21</v>
      </c>
    </row>
    <row r="3382" spans="3:7" ht="15" thickBot="1" x14ac:dyDescent="0.35">
      <c r="C3382" s="10">
        <v>43111</v>
      </c>
      <c r="D3382" s="11">
        <v>0.68006944444444439</v>
      </c>
      <c r="E3382" s="12" t="s">
        <v>9</v>
      </c>
      <c r="F3382" s="13">
        <v>35</v>
      </c>
      <c r="G3382" s="12" t="s">
        <v>21</v>
      </c>
    </row>
    <row r="3383" spans="3:7" ht="15" thickBot="1" x14ac:dyDescent="0.35">
      <c r="C3383" s="10">
        <v>43111</v>
      </c>
      <c r="D3383" s="11">
        <v>0.68018518518518523</v>
      </c>
      <c r="E3383" s="12" t="s">
        <v>9</v>
      </c>
      <c r="F3383" s="13">
        <v>15</v>
      </c>
      <c r="G3383" s="12" t="s">
        <v>21</v>
      </c>
    </row>
    <row r="3384" spans="3:7" ht="15" thickBot="1" x14ac:dyDescent="0.35">
      <c r="C3384" s="10">
        <v>43111</v>
      </c>
      <c r="D3384" s="11">
        <v>0.6802083333333333</v>
      </c>
      <c r="E3384" s="12" t="s">
        <v>9</v>
      </c>
      <c r="F3384" s="13">
        <v>25</v>
      </c>
      <c r="G3384" s="12" t="s">
        <v>21</v>
      </c>
    </row>
    <row r="3385" spans="3:7" ht="15" thickBot="1" x14ac:dyDescent="0.35">
      <c r="C3385" s="10">
        <v>43111</v>
      </c>
      <c r="D3385" s="11">
        <v>0.68033564814814806</v>
      </c>
      <c r="E3385" s="12" t="s">
        <v>9</v>
      </c>
      <c r="F3385" s="13">
        <v>25</v>
      </c>
      <c r="G3385" s="12" t="s">
        <v>21</v>
      </c>
    </row>
    <row r="3386" spans="3:7" ht="15" thickBot="1" x14ac:dyDescent="0.35">
      <c r="C3386" s="10">
        <v>43111</v>
      </c>
      <c r="D3386" s="11">
        <v>0.6803703703703704</v>
      </c>
      <c r="E3386" s="12" t="s">
        <v>9</v>
      </c>
      <c r="F3386" s="13">
        <v>36</v>
      </c>
      <c r="G3386" s="12" t="s">
        <v>21</v>
      </c>
    </row>
    <row r="3387" spans="3:7" ht="15" thickBot="1" x14ac:dyDescent="0.35">
      <c r="C3387" s="10">
        <v>43111</v>
      </c>
      <c r="D3387" s="11">
        <v>0.68064814814814811</v>
      </c>
      <c r="E3387" s="12" t="s">
        <v>9</v>
      </c>
      <c r="F3387" s="13">
        <v>33</v>
      </c>
      <c r="G3387" s="12" t="s">
        <v>10</v>
      </c>
    </row>
    <row r="3388" spans="3:7" ht="15" thickBot="1" x14ac:dyDescent="0.35">
      <c r="C3388" s="10">
        <v>43111</v>
      </c>
      <c r="D3388" s="11">
        <v>0.68186342592592597</v>
      </c>
      <c r="E3388" s="12" t="s">
        <v>9</v>
      </c>
      <c r="F3388" s="13">
        <v>37</v>
      </c>
      <c r="G3388" s="12" t="s">
        <v>10</v>
      </c>
    </row>
    <row r="3389" spans="3:7" ht="15" thickBot="1" x14ac:dyDescent="0.35">
      <c r="C3389" s="10">
        <v>43111</v>
      </c>
      <c r="D3389" s="11">
        <v>0.68320601851851848</v>
      </c>
      <c r="E3389" s="12" t="s">
        <v>9</v>
      </c>
      <c r="F3389" s="13">
        <v>26</v>
      </c>
      <c r="G3389" s="12" t="s">
        <v>21</v>
      </c>
    </row>
    <row r="3390" spans="3:7" ht="15" thickBot="1" x14ac:dyDescent="0.35">
      <c r="C3390" s="10">
        <v>43111</v>
      </c>
      <c r="D3390" s="11">
        <v>0.68368055555555562</v>
      </c>
      <c r="E3390" s="12" t="s">
        <v>9</v>
      </c>
      <c r="F3390" s="13">
        <v>27</v>
      </c>
      <c r="G3390" s="12" t="s">
        <v>21</v>
      </c>
    </row>
    <row r="3391" spans="3:7" ht="15" thickBot="1" x14ac:dyDescent="0.35">
      <c r="C3391" s="10">
        <v>43111</v>
      </c>
      <c r="D3391" s="11">
        <v>0.68424768518518519</v>
      </c>
      <c r="E3391" s="12" t="s">
        <v>9</v>
      </c>
      <c r="F3391" s="13">
        <v>30</v>
      </c>
      <c r="G3391" s="12" t="s">
        <v>21</v>
      </c>
    </row>
    <row r="3392" spans="3:7" ht="15" thickBot="1" x14ac:dyDescent="0.35">
      <c r="C3392" s="10">
        <v>43111</v>
      </c>
      <c r="D3392" s="11">
        <v>0.68465277777777767</v>
      </c>
      <c r="E3392" s="12" t="s">
        <v>9</v>
      </c>
      <c r="F3392" s="13">
        <v>39</v>
      </c>
      <c r="G3392" s="12" t="s">
        <v>21</v>
      </c>
    </row>
    <row r="3393" spans="3:7" ht="15" thickBot="1" x14ac:dyDescent="0.35">
      <c r="C3393" s="10">
        <v>43111</v>
      </c>
      <c r="D3393" s="11">
        <v>0.68481481481481488</v>
      </c>
      <c r="E3393" s="12" t="s">
        <v>9</v>
      </c>
      <c r="F3393" s="13">
        <v>30</v>
      </c>
      <c r="G3393" s="12" t="s">
        <v>21</v>
      </c>
    </row>
    <row r="3394" spans="3:7" ht="15" thickBot="1" x14ac:dyDescent="0.35">
      <c r="C3394" s="10">
        <v>43111</v>
      </c>
      <c r="D3394" s="11">
        <v>0.68501157407407398</v>
      </c>
      <c r="E3394" s="12" t="s">
        <v>9</v>
      </c>
      <c r="F3394" s="13">
        <v>27</v>
      </c>
      <c r="G3394" s="12" t="s">
        <v>21</v>
      </c>
    </row>
    <row r="3395" spans="3:7" ht="15" thickBot="1" x14ac:dyDescent="0.35">
      <c r="C3395" s="10">
        <v>43111</v>
      </c>
      <c r="D3395" s="11">
        <v>0.68581018518518511</v>
      </c>
      <c r="E3395" s="12" t="s">
        <v>9</v>
      </c>
      <c r="F3395" s="13">
        <v>41</v>
      </c>
      <c r="G3395" s="12" t="s">
        <v>10</v>
      </c>
    </row>
    <row r="3396" spans="3:7" ht="15" thickBot="1" x14ac:dyDescent="0.35">
      <c r="C3396" s="10">
        <v>43111</v>
      </c>
      <c r="D3396" s="11">
        <v>0.68596064814814817</v>
      </c>
      <c r="E3396" s="12" t="s">
        <v>9</v>
      </c>
      <c r="F3396" s="13">
        <v>50</v>
      </c>
      <c r="G3396" s="12" t="s">
        <v>21</v>
      </c>
    </row>
    <row r="3397" spans="3:7" ht="15" thickBot="1" x14ac:dyDescent="0.35">
      <c r="C3397" s="10">
        <v>43111</v>
      </c>
      <c r="D3397" s="11">
        <v>0.68626157407407407</v>
      </c>
      <c r="E3397" s="12" t="s">
        <v>9</v>
      </c>
      <c r="F3397" s="13">
        <v>23</v>
      </c>
      <c r="G3397" s="12" t="s">
        <v>21</v>
      </c>
    </row>
    <row r="3398" spans="3:7" ht="15" thickBot="1" x14ac:dyDescent="0.35">
      <c r="C3398" s="10">
        <v>43111</v>
      </c>
      <c r="D3398" s="11">
        <v>0.6864351851851852</v>
      </c>
      <c r="E3398" s="12" t="s">
        <v>9</v>
      </c>
      <c r="F3398" s="13">
        <v>42</v>
      </c>
      <c r="G3398" s="12" t="s">
        <v>10</v>
      </c>
    </row>
    <row r="3399" spans="3:7" ht="15" thickBot="1" x14ac:dyDescent="0.35">
      <c r="C3399" s="10">
        <v>43111</v>
      </c>
      <c r="D3399" s="11">
        <v>0.68755787037037042</v>
      </c>
      <c r="E3399" s="12" t="s">
        <v>9</v>
      </c>
      <c r="F3399" s="13">
        <v>37</v>
      </c>
      <c r="G3399" s="12" t="s">
        <v>21</v>
      </c>
    </row>
    <row r="3400" spans="3:7" ht="15" thickBot="1" x14ac:dyDescent="0.35">
      <c r="C3400" s="10">
        <v>43111</v>
      </c>
      <c r="D3400" s="11">
        <v>0.68870370370370371</v>
      </c>
      <c r="E3400" s="12" t="s">
        <v>9</v>
      </c>
      <c r="F3400" s="13">
        <v>40</v>
      </c>
      <c r="G3400" s="12" t="s">
        <v>10</v>
      </c>
    </row>
    <row r="3401" spans="3:7" ht="15" thickBot="1" x14ac:dyDescent="0.35">
      <c r="C3401" s="10">
        <v>43111</v>
      </c>
      <c r="D3401" s="11">
        <v>0.68883101851851858</v>
      </c>
      <c r="E3401" s="12" t="s">
        <v>9</v>
      </c>
      <c r="F3401" s="13">
        <v>48</v>
      </c>
      <c r="G3401" s="12" t="s">
        <v>21</v>
      </c>
    </row>
    <row r="3402" spans="3:7" ht="15" thickBot="1" x14ac:dyDescent="0.35">
      <c r="C3402" s="10">
        <v>43111</v>
      </c>
      <c r="D3402" s="11">
        <v>0.69040509259259253</v>
      </c>
      <c r="E3402" s="12" t="s">
        <v>9</v>
      </c>
      <c r="F3402" s="13">
        <v>61</v>
      </c>
      <c r="G3402" s="12" t="s">
        <v>21</v>
      </c>
    </row>
    <row r="3403" spans="3:7" ht="15" thickBot="1" x14ac:dyDescent="0.35">
      <c r="C3403" s="10">
        <v>43111</v>
      </c>
      <c r="D3403" s="11">
        <v>0.69061342592592589</v>
      </c>
      <c r="E3403" s="12" t="s">
        <v>9</v>
      </c>
      <c r="F3403" s="13">
        <v>26</v>
      </c>
      <c r="G3403" s="12" t="s">
        <v>21</v>
      </c>
    </row>
    <row r="3404" spans="3:7" ht="15" thickBot="1" x14ac:dyDescent="0.35">
      <c r="C3404" s="10">
        <v>43111</v>
      </c>
      <c r="D3404" s="11">
        <v>0.69120370370370365</v>
      </c>
      <c r="E3404" s="12" t="s">
        <v>9</v>
      </c>
      <c r="F3404" s="13">
        <v>56</v>
      </c>
      <c r="G3404" s="12" t="s">
        <v>21</v>
      </c>
    </row>
    <row r="3405" spans="3:7" ht="15" thickBot="1" x14ac:dyDescent="0.35">
      <c r="C3405" s="10">
        <v>43111</v>
      </c>
      <c r="D3405" s="11">
        <v>0.6912962962962963</v>
      </c>
      <c r="E3405" s="12" t="s">
        <v>9</v>
      </c>
      <c r="F3405" s="13">
        <v>24</v>
      </c>
      <c r="G3405" s="12" t="s">
        <v>21</v>
      </c>
    </row>
    <row r="3406" spans="3:7" ht="15" thickBot="1" x14ac:dyDescent="0.35">
      <c r="C3406" s="10">
        <v>43111</v>
      </c>
      <c r="D3406" s="11">
        <v>0.69216435185185177</v>
      </c>
      <c r="E3406" s="12" t="s">
        <v>9</v>
      </c>
      <c r="F3406" s="13">
        <v>32</v>
      </c>
      <c r="G3406" s="12" t="s">
        <v>21</v>
      </c>
    </row>
    <row r="3407" spans="3:7" ht="15" thickBot="1" x14ac:dyDescent="0.35">
      <c r="C3407" s="10">
        <v>43111</v>
      </c>
      <c r="D3407" s="11">
        <v>0.69224537037037026</v>
      </c>
      <c r="E3407" s="12" t="s">
        <v>9</v>
      </c>
      <c r="F3407" s="13">
        <v>26</v>
      </c>
      <c r="G3407" s="12" t="s">
        <v>21</v>
      </c>
    </row>
    <row r="3408" spans="3:7" ht="15" thickBot="1" x14ac:dyDescent="0.35">
      <c r="C3408" s="10">
        <v>43111</v>
      </c>
      <c r="D3408" s="11">
        <v>0.69260416666666658</v>
      </c>
      <c r="E3408" s="12" t="s">
        <v>9</v>
      </c>
      <c r="F3408" s="13">
        <v>22</v>
      </c>
      <c r="G3408" s="12" t="s">
        <v>21</v>
      </c>
    </row>
    <row r="3409" spans="3:7" ht="15" thickBot="1" x14ac:dyDescent="0.35">
      <c r="C3409" s="10">
        <v>43111</v>
      </c>
      <c r="D3409" s="11">
        <v>0.69268518518518529</v>
      </c>
      <c r="E3409" s="12" t="s">
        <v>9</v>
      </c>
      <c r="F3409" s="13">
        <v>23</v>
      </c>
      <c r="G3409" s="12" t="s">
        <v>21</v>
      </c>
    </row>
    <row r="3410" spans="3:7" ht="15" thickBot="1" x14ac:dyDescent="0.35">
      <c r="C3410" s="10">
        <v>43111</v>
      </c>
      <c r="D3410" s="11">
        <v>0.6932060185185186</v>
      </c>
      <c r="E3410" s="12" t="s">
        <v>9</v>
      </c>
      <c r="F3410" s="13">
        <v>45</v>
      </c>
      <c r="G3410" s="12" t="s">
        <v>10</v>
      </c>
    </row>
    <row r="3411" spans="3:7" ht="15" thickBot="1" x14ac:dyDescent="0.35">
      <c r="C3411" s="10">
        <v>43111</v>
      </c>
      <c r="D3411" s="11">
        <v>0.69359953703703703</v>
      </c>
      <c r="E3411" s="12" t="s">
        <v>9</v>
      </c>
      <c r="F3411" s="13">
        <v>46</v>
      </c>
      <c r="G3411" s="12" t="s">
        <v>21</v>
      </c>
    </row>
    <row r="3412" spans="3:7" ht="15" thickBot="1" x14ac:dyDescent="0.35">
      <c r="C3412" s="10">
        <v>43111</v>
      </c>
      <c r="D3412" s="11">
        <v>0.69430555555555562</v>
      </c>
      <c r="E3412" s="12" t="s">
        <v>9</v>
      </c>
      <c r="F3412" s="13">
        <v>30</v>
      </c>
      <c r="G3412" s="12" t="s">
        <v>21</v>
      </c>
    </row>
    <row r="3413" spans="3:7" ht="15" thickBot="1" x14ac:dyDescent="0.35">
      <c r="C3413" s="10">
        <v>43111</v>
      </c>
      <c r="D3413" s="11">
        <v>0.69486111111111104</v>
      </c>
      <c r="E3413" s="12" t="s">
        <v>9</v>
      </c>
      <c r="F3413" s="13">
        <v>38</v>
      </c>
      <c r="G3413" s="12" t="s">
        <v>21</v>
      </c>
    </row>
    <row r="3414" spans="3:7" ht="15" thickBot="1" x14ac:dyDescent="0.35">
      <c r="C3414" s="10">
        <v>43111</v>
      </c>
      <c r="D3414" s="11">
        <v>0.69554398148148155</v>
      </c>
      <c r="E3414" s="12" t="s">
        <v>9</v>
      </c>
      <c r="F3414" s="13">
        <v>18</v>
      </c>
      <c r="G3414" s="12" t="s">
        <v>10</v>
      </c>
    </row>
    <row r="3415" spans="3:7" ht="15" thickBot="1" x14ac:dyDescent="0.35">
      <c r="C3415" s="10">
        <v>43111</v>
      </c>
      <c r="D3415" s="11">
        <v>0.69572916666666673</v>
      </c>
      <c r="E3415" s="12" t="s">
        <v>9</v>
      </c>
      <c r="F3415" s="13">
        <v>40</v>
      </c>
      <c r="G3415" s="12" t="s">
        <v>10</v>
      </c>
    </row>
    <row r="3416" spans="3:7" ht="15" thickBot="1" x14ac:dyDescent="0.35">
      <c r="C3416" s="10">
        <v>43111</v>
      </c>
      <c r="D3416" s="11">
        <v>0.69773148148148145</v>
      </c>
      <c r="E3416" s="12" t="s">
        <v>9</v>
      </c>
      <c r="F3416" s="13">
        <v>45</v>
      </c>
      <c r="G3416" s="12" t="s">
        <v>21</v>
      </c>
    </row>
    <row r="3417" spans="3:7" ht="15" thickBot="1" x14ac:dyDescent="0.35">
      <c r="C3417" s="10">
        <v>43111</v>
      </c>
      <c r="D3417" s="11">
        <v>0.69800925925925927</v>
      </c>
      <c r="E3417" s="12" t="s">
        <v>9</v>
      </c>
      <c r="F3417" s="13">
        <v>41</v>
      </c>
      <c r="G3417" s="12" t="s">
        <v>21</v>
      </c>
    </row>
    <row r="3418" spans="3:7" ht="15" thickBot="1" x14ac:dyDescent="0.35">
      <c r="C3418" s="10">
        <v>43111</v>
      </c>
      <c r="D3418" s="11">
        <v>0.69917824074074064</v>
      </c>
      <c r="E3418" s="12" t="s">
        <v>9</v>
      </c>
      <c r="F3418" s="13">
        <v>24</v>
      </c>
      <c r="G3418" s="12" t="s">
        <v>21</v>
      </c>
    </row>
    <row r="3419" spans="3:7" ht="15" thickBot="1" x14ac:dyDescent="0.35">
      <c r="C3419" s="10">
        <v>43111</v>
      </c>
      <c r="D3419" s="11">
        <v>0.69965277777777779</v>
      </c>
      <c r="E3419" s="12" t="s">
        <v>9</v>
      </c>
      <c r="F3419" s="13">
        <v>27</v>
      </c>
      <c r="G3419" s="12" t="s">
        <v>10</v>
      </c>
    </row>
    <row r="3420" spans="3:7" ht="15" thickBot="1" x14ac:dyDescent="0.35">
      <c r="C3420" s="10">
        <v>43111</v>
      </c>
      <c r="D3420" s="11">
        <v>0.7000925925925926</v>
      </c>
      <c r="E3420" s="12" t="s">
        <v>9</v>
      </c>
      <c r="F3420" s="13">
        <v>31</v>
      </c>
      <c r="G3420" s="12" t="s">
        <v>21</v>
      </c>
    </row>
    <row r="3421" spans="3:7" ht="15" thickBot="1" x14ac:dyDescent="0.35">
      <c r="C3421" s="10">
        <v>43111</v>
      </c>
      <c r="D3421" s="11">
        <v>0.70173611111111101</v>
      </c>
      <c r="E3421" s="12" t="s">
        <v>9</v>
      </c>
      <c r="F3421" s="13">
        <v>35</v>
      </c>
      <c r="G3421" s="12" t="s">
        <v>10</v>
      </c>
    </row>
    <row r="3422" spans="3:7" ht="15" thickBot="1" x14ac:dyDescent="0.35">
      <c r="C3422" s="10">
        <v>43111</v>
      </c>
      <c r="D3422" s="11">
        <v>0.70179398148148142</v>
      </c>
      <c r="E3422" s="12" t="s">
        <v>9</v>
      </c>
      <c r="F3422" s="13">
        <v>35</v>
      </c>
      <c r="G3422" s="12" t="s">
        <v>21</v>
      </c>
    </row>
    <row r="3423" spans="3:7" ht="15" thickBot="1" x14ac:dyDescent="0.35">
      <c r="C3423" s="10">
        <v>43111</v>
      </c>
      <c r="D3423" s="11">
        <v>0.70188657407407407</v>
      </c>
      <c r="E3423" s="12" t="s">
        <v>9</v>
      </c>
      <c r="F3423" s="13">
        <v>31</v>
      </c>
      <c r="G3423" s="12" t="s">
        <v>10</v>
      </c>
    </row>
    <row r="3424" spans="3:7" ht="15" thickBot="1" x14ac:dyDescent="0.35">
      <c r="C3424" s="10">
        <v>43111</v>
      </c>
      <c r="D3424" s="11">
        <v>0.70354166666666673</v>
      </c>
      <c r="E3424" s="12" t="s">
        <v>9</v>
      </c>
      <c r="F3424" s="13">
        <v>40</v>
      </c>
      <c r="G3424" s="12" t="s">
        <v>21</v>
      </c>
    </row>
    <row r="3425" spans="3:7" ht="15" thickBot="1" x14ac:dyDescent="0.35">
      <c r="C3425" s="10">
        <v>43111</v>
      </c>
      <c r="D3425" s="11">
        <v>0.70496527777777773</v>
      </c>
      <c r="E3425" s="12" t="s">
        <v>9</v>
      </c>
      <c r="F3425" s="13">
        <v>22</v>
      </c>
      <c r="G3425" s="12" t="s">
        <v>21</v>
      </c>
    </row>
    <row r="3426" spans="3:7" ht="15" thickBot="1" x14ac:dyDescent="0.35">
      <c r="C3426" s="10">
        <v>43111</v>
      </c>
      <c r="D3426" s="11">
        <v>0.70502314814814815</v>
      </c>
      <c r="E3426" s="12" t="s">
        <v>9</v>
      </c>
      <c r="F3426" s="13">
        <v>48</v>
      </c>
      <c r="G3426" s="12" t="s">
        <v>10</v>
      </c>
    </row>
    <row r="3427" spans="3:7" ht="15" thickBot="1" x14ac:dyDescent="0.35">
      <c r="C3427" s="10">
        <v>43111</v>
      </c>
      <c r="D3427" s="11">
        <v>0.70540509259259254</v>
      </c>
      <c r="E3427" s="12" t="s">
        <v>9</v>
      </c>
      <c r="F3427" s="13">
        <v>27</v>
      </c>
      <c r="G3427" s="12" t="s">
        <v>21</v>
      </c>
    </row>
    <row r="3428" spans="3:7" ht="15" thickBot="1" x14ac:dyDescent="0.35">
      <c r="C3428" s="10">
        <v>43111</v>
      </c>
      <c r="D3428" s="11">
        <v>0.70548611111111104</v>
      </c>
      <c r="E3428" s="12" t="s">
        <v>9</v>
      </c>
      <c r="F3428" s="13">
        <v>36</v>
      </c>
      <c r="G3428" s="12" t="s">
        <v>21</v>
      </c>
    </row>
    <row r="3429" spans="3:7" ht="15" thickBot="1" x14ac:dyDescent="0.35">
      <c r="C3429" s="10">
        <v>43111</v>
      </c>
      <c r="D3429" s="11">
        <v>0.70556712962962964</v>
      </c>
      <c r="E3429" s="12" t="s">
        <v>9</v>
      </c>
      <c r="F3429" s="13">
        <v>38</v>
      </c>
      <c r="G3429" s="12" t="s">
        <v>21</v>
      </c>
    </row>
    <row r="3430" spans="3:7" ht="15" thickBot="1" x14ac:dyDescent="0.35">
      <c r="C3430" s="10">
        <v>43111</v>
      </c>
      <c r="D3430" s="11">
        <v>0.70582175925925927</v>
      </c>
      <c r="E3430" s="12" t="s">
        <v>9</v>
      </c>
      <c r="F3430" s="13">
        <v>51</v>
      </c>
      <c r="G3430" s="12" t="s">
        <v>10</v>
      </c>
    </row>
    <row r="3431" spans="3:7" ht="15" thickBot="1" x14ac:dyDescent="0.35">
      <c r="C3431" s="10">
        <v>43111</v>
      </c>
      <c r="D3431" s="11">
        <v>0.70605324074074083</v>
      </c>
      <c r="E3431" s="12" t="s">
        <v>9</v>
      </c>
      <c r="F3431" s="13">
        <v>39</v>
      </c>
      <c r="G3431" s="12" t="s">
        <v>21</v>
      </c>
    </row>
    <row r="3432" spans="3:7" ht="15" thickBot="1" x14ac:dyDescent="0.35">
      <c r="C3432" s="10">
        <v>43111</v>
      </c>
      <c r="D3432" s="11">
        <v>0.70646990740740734</v>
      </c>
      <c r="E3432" s="12" t="s">
        <v>9</v>
      </c>
      <c r="F3432" s="13">
        <v>36</v>
      </c>
      <c r="G3432" s="12" t="s">
        <v>21</v>
      </c>
    </row>
    <row r="3433" spans="3:7" ht="15" thickBot="1" x14ac:dyDescent="0.35">
      <c r="C3433" s="10">
        <v>43111</v>
      </c>
      <c r="D3433" s="11">
        <v>0.70815972222222223</v>
      </c>
      <c r="E3433" s="12" t="s">
        <v>9</v>
      </c>
      <c r="F3433" s="13">
        <v>36</v>
      </c>
      <c r="G3433" s="12" t="s">
        <v>21</v>
      </c>
    </row>
    <row r="3434" spans="3:7" ht="15" thickBot="1" x14ac:dyDescent="0.35">
      <c r="C3434" s="10">
        <v>43111</v>
      </c>
      <c r="D3434" s="11">
        <v>0.70822916666666658</v>
      </c>
      <c r="E3434" s="12" t="s">
        <v>9</v>
      </c>
      <c r="F3434" s="13">
        <v>49</v>
      </c>
      <c r="G3434" s="12" t="s">
        <v>10</v>
      </c>
    </row>
    <row r="3435" spans="3:7" ht="15" thickBot="1" x14ac:dyDescent="0.35">
      <c r="C3435" s="10">
        <v>43111</v>
      </c>
      <c r="D3435" s="11">
        <v>0.70878472222222222</v>
      </c>
      <c r="E3435" s="12" t="s">
        <v>9</v>
      </c>
      <c r="F3435" s="13">
        <v>30</v>
      </c>
      <c r="G3435" s="12" t="s">
        <v>21</v>
      </c>
    </row>
    <row r="3436" spans="3:7" ht="15" thickBot="1" x14ac:dyDescent="0.35">
      <c r="C3436" s="10">
        <v>43111</v>
      </c>
      <c r="D3436" s="11">
        <v>0.70884259259259252</v>
      </c>
      <c r="E3436" s="12" t="s">
        <v>9</v>
      </c>
      <c r="F3436" s="13">
        <v>27</v>
      </c>
      <c r="G3436" s="12" t="s">
        <v>21</v>
      </c>
    </row>
    <row r="3437" spans="3:7" ht="15" thickBot="1" x14ac:dyDescent="0.35">
      <c r="C3437" s="10">
        <v>43111</v>
      </c>
      <c r="D3437" s="11">
        <v>0.7091087962962962</v>
      </c>
      <c r="E3437" s="12" t="s">
        <v>9</v>
      </c>
      <c r="F3437" s="13">
        <v>28</v>
      </c>
      <c r="G3437" s="12" t="s">
        <v>21</v>
      </c>
    </row>
    <row r="3438" spans="3:7" ht="15" thickBot="1" x14ac:dyDescent="0.35">
      <c r="C3438" s="10">
        <v>43111</v>
      </c>
      <c r="D3438" s="11">
        <v>0.7093518518518519</v>
      </c>
      <c r="E3438" s="12" t="s">
        <v>9</v>
      </c>
      <c r="F3438" s="13">
        <v>38</v>
      </c>
      <c r="G3438" s="12" t="s">
        <v>21</v>
      </c>
    </row>
    <row r="3439" spans="3:7" ht="15" thickBot="1" x14ac:dyDescent="0.35">
      <c r="C3439" s="10">
        <v>43111</v>
      </c>
      <c r="D3439" s="11">
        <v>0.71002314814814815</v>
      </c>
      <c r="E3439" s="12" t="s">
        <v>9</v>
      </c>
      <c r="F3439" s="13">
        <v>49</v>
      </c>
      <c r="G3439" s="12" t="s">
        <v>21</v>
      </c>
    </row>
    <row r="3440" spans="3:7" ht="15" thickBot="1" x14ac:dyDescent="0.35">
      <c r="C3440" s="10">
        <v>43111</v>
      </c>
      <c r="D3440" s="11">
        <v>0.71021990740740737</v>
      </c>
      <c r="E3440" s="12" t="s">
        <v>9</v>
      </c>
      <c r="F3440" s="13">
        <v>39</v>
      </c>
      <c r="G3440" s="12" t="s">
        <v>10</v>
      </c>
    </row>
    <row r="3441" spans="3:7" ht="15" thickBot="1" x14ac:dyDescent="0.35">
      <c r="C3441" s="10">
        <v>43111</v>
      </c>
      <c r="D3441" s="11">
        <v>0.71053240740740742</v>
      </c>
      <c r="E3441" s="12" t="s">
        <v>9</v>
      </c>
      <c r="F3441" s="13">
        <v>45</v>
      </c>
      <c r="G3441" s="12" t="s">
        <v>21</v>
      </c>
    </row>
    <row r="3442" spans="3:7" ht="15" thickBot="1" x14ac:dyDescent="0.35">
      <c r="C3442" s="10">
        <v>43111</v>
      </c>
      <c r="D3442" s="11">
        <v>0.71075231481481482</v>
      </c>
      <c r="E3442" s="12" t="s">
        <v>9</v>
      </c>
      <c r="F3442" s="13">
        <v>49</v>
      </c>
      <c r="G3442" s="12" t="s">
        <v>10</v>
      </c>
    </row>
    <row r="3443" spans="3:7" ht="15" thickBot="1" x14ac:dyDescent="0.35">
      <c r="C3443" s="10">
        <v>43111</v>
      </c>
      <c r="D3443" s="11">
        <v>0.71122685185185175</v>
      </c>
      <c r="E3443" s="12" t="s">
        <v>9</v>
      </c>
      <c r="F3443" s="13">
        <v>37</v>
      </c>
      <c r="G3443" s="12" t="s">
        <v>21</v>
      </c>
    </row>
    <row r="3444" spans="3:7" ht="15" thickBot="1" x14ac:dyDescent="0.35">
      <c r="C3444" s="10">
        <v>43111</v>
      </c>
      <c r="D3444" s="11">
        <v>0.71182870370370377</v>
      </c>
      <c r="E3444" s="12" t="s">
        <v>9</v>
      </c>
      <c r="F3444" s="13">
        <v>29</v>
      </c>
      <c r="G3444" s="12" t="s">
        <v>10</v>
      </c>
    </row>
    <row r="3445" spans="3:7" ht="15" thickBot="1" x14ac:dyDescent="0.35">
      <c r="C3445" s="10">
        <v>43111</v>
      </c>
      <c r="D3445" s="11">
        <v>0.71188657407407396</v>
      </c>
      <c r="E3445" s="12" t="s">
        <v>9</v>
      </c>
      <c r="F3445" s="13">
        <v>36</v>
      </c>
      <c r="G3445" s="12" t="s">
        <v>21</v>
      </c>
    </row>
    <row r="3446" spans="3:7" ht="15" thickBot="1" x14ac:dyDescent="0.35">
      <c r="C3446" s="10">
        <v>43111</v>
      </c>
      <c r="D3446" s="11">
        <v>0.71206018518518521</v>
      </c>
      <c r="E3446" s="12" t="s">
        <v>9</v>
      </c>
      <c r="F3446" s="13">
        <v>57</v>
      </c>
      <c r="G3446" s="12" t="s">
        <v>10</v>
      </c>
    </row>
    <row r="3447" spans="3:7" ht="15" thickBot="1" x14ac:dyDescent="0.35">
      <c r="C3447" s="10">
        <v>43111</v>
      </c>
      <c r="D3447" s="11">
        <v>0.71354166666666663</v>
      </c>
      <c r="E3447" s="12" t="s">
        <v>9</v>
      </c>
      <c r="F3447" s="13">
        <v>40</v>
      </c>
      <c r="G3447" s="12" t="s">
        <v>21</v>
      </c>
    </row>
    <row r="3448" spans="3:7" ht="15" thickBot="1" x14ac:dyDescent="0.35">
      <c r="C3448" s="10">
        <v>43111</v>
      </c>
      <c r="D3448" s="11">
        <v>0.71428240740740734</v>
      </c>
      <c r="E3448" s="12" t="s">
        <v>9</v>
      </c>
      <c r="F3448" s="13">
        <v>41</v>
      </c>
      <c r="G3448" s="12" t="s">
        <v>21</v>
      </c>
    </row>
    <row r="3449" spans="3:7" ht="15" thickBot="1" x14ac:dyDescent="0.35">
      <c r="C3449" s="10">
        <v>43111</v>
      </c>
      <c r="D3449" s="11">
        <v>0.71679398148148143</v>
      </c>
      <c r="E3449" s="12" t="s">
        <v>9</v>
      </c>
      <c r="F3449" s="13">
        <v>47</v>
      </c>
      <c r="G3449" s="12" t="s">
        <v>10</v>
      </c>
    </row>
    <row r="3450" spans="3:7" ht="15" thickBot="1" x14ac:dyDescent="0.35">
      <c r="C3450" s="10">
        <v>43111</v>
      </c>
      <c r="D3450" s="11">
        <v>0.71741898148148142</v>
      </c>
      <c r="E3450" s="12" t="s">
        <v>9</v>
      </c>
      <c r="F3450" s="13">
        <v>38</v>
      </c>
      <c r="G3450" s="12" t="s">
        <v>10</v>
      </c>
    </row>
    <row r="3451" spans="3:7" ht="15" thickBot="1" x14ac:dyDescent="0.35">
      <c r="C3451" s="10">
        <v>43111</v>
      </c>
      <c r="D3451" s="11">
        <v>0.71918981481481481</v>
      </c>
      <c r="E3451" s="12" t="s">
        <v>9</v>
      </c>
      <c r="F3451" s="13">
        <v>46</v>
      </c>
      <c r="G3451" s="12" t="s">
        <v>21</v>
      </c>
    </row>
    <row r="3452" spans="3:7" ht="15" thickBot="1" x14ac:dyDescent="0.35">
      <c r="C3452" s="10">
        <v>43111</v>
      </c>
      <c r="D3452" s="11">
        <v>0.71975694444444438</v>
      </c>
      <c r="E3452" s="12" t="s">
        <v>9</v>
      </c>
      <c r="F3452" s="13">
        <v>44</v>
      </c>
      <c r="G3452" s="12" t="s">
        <v>21</v>
      </c>
    </row>
    <row r="3453" spans="3:7" ht="15" thickBot="1" x14ac:dyDescent="0.35">
      <c r="C3453" s="10">
        <v>43111</v>
      </c>
      <c r="D3453" s="11">
        <v>0.7225462962962963</v>
      </c>
      <c r="E3453" s="12" t="s">
        <v>9</v>
      </c>
      <c r="F3453" s="13">
        <v>34</v>
      </c>
      <c r="G3453" s="12" t="s">
        <v>21</v>
      </c>
    </row>
    <row r="3454" spans="3:7" ht="15" thickBot="1" x14ac:dyDescent="0.35">
      <c r="C3454" s="10">
        <v>43111</v>
      </c>
      <c r="D3454" s="11">
        <v>0.72266203703703702</v>
      </c>
      <c r="E3454" s="12" t="s">
        <v>9</v>
      </c>
      <c r="F3454" s="13">
        <v>49</v>
      </c>
      <c r="G3454" s="12" t="s">
        <v>10</v>
      </c>
    </row>
    <row r="3455" spans="3:7" ht="15" thickBot="1" x14ac:dyDescent="0.35">
      <c r="C3455" s="10">
        <v>43111</v>
      </c>
      <c r="D3455" s="11">
        <v>0.72268518518518521</v>
      </c>
      <c r="E3455" s="12" t="s">
        <v>9</v>
      </c>
      <c r="F3455" s="13">
        <v>48</v>
      </c>
      <c r="G3455" s="12" t="s">
        <v>10</v>
      </c>
    </row>
    <row r="3456" spans="3:7" ht="15" thickBot="1" x14ac:dyDescent="0.35">
      <c r="C3456" s="10">
        <v>43111</v>
      </c>
      <c r="D3456" s="11">
        <v>0.7230671296296296</v>
      </c>
      <c r="E3456" s="12" t="s">
        <v>9</v>
      </c>
      <c r="F3456" s="13">
        <v>45</v>
      </c>
      <c r="G3456" s="12" t="s">
        <v>21</v>
      </c>
    </row>
    <row r="3457" spans="3:7" ht="15" thickBot="1" x14ac:dyDescent="0.35">
      <c r="C3457" s="10">
        <v>43111</v>
      </c>
      <c r="D3457" s="11">
        <v>0.7232291666666667</v>
      </c>
      <c r="E3457" s="12" t="s">
        <v>9</v>
      </c>
      <c r="F3457" s="13">
        <v>42</v>
      </c>
      <c r="G3457" s="12" t="s">
        <v>10</v>
      </c>
    </row>
    <row r="3458" spans="3:7" ht="15" thickBot="1" x14ac:dyDescent="0.35">
      <c r="C3458" s="10">
        <v>43111</v>
      </c>
      <c r="D3458" s="11">
        <v>0.72373842592592597</v>
      </c>
      <c r="E3458" s="12" t="s">
        <v>9</v>
      </c>
      <c r="F3458" s="13">
        <v>23</v>
      </c>
      <c r="G3458" s="12" t="s">
        <v>21</v>
      </c>
    </row>
    <row r="3459" spans="3:7" ht="15" thickBot="1" x14ac:dyDescent="0.35">
      <c r="C3459" s="10">
        <v>43111</v>
      </c>
      <c r="D3459" s="11">
        <v>0.72386574074074073</v>
      </c>
      <c r="E3459" s="12" t="s">
        <v>9</v>
      </c>
      <c r="F3459" s="13">
        <v>48</v>
      </c>
      <c r="G3459" s="12" t="s">
        <v>21</v>
      </c>
    </row>
    <row r="3460" spans="3:7" ht="15" thickBot="1" x14ac:dyDescent="0.35">
      <c r="C3460" s="10">
        <v>43111</v>
      </c>
      <c r="D3460" s="11">
        <v>0.72518518518518515</v>
      </c>
      <c r="E3460" s="12" t="s">
        <v>9</v>
      </c>
      <c r="F3460" s="13">
        <v>37</v>
      </c>
      <c r="G3460" s="12" t="s">
        <v>21</v>
      </c>
    </row>
    <row r="3461" spans="3:7" ht="15" thickBot="1" x14ac:dyDescent="0.35">
      <c r="C3461" s="10">
        <v>43111</v>
      </c>
      <c r="D3461" s="11">
        <v>0.72568287037037038</v>
      </c>
      <c r="E3461" s="12" t="s">
        <v>9</v>
      </c>
      <c r="F3461" s="13">
        <v>43</v>
      </c>
      <c r="G3461" s="12" t="s">
        <v>21</v>
      </c>
    </row>
    <row r="3462" spans="3:7" ht="15" thickBot="1" x14ac:dyDescent="0.35">
      <c r="C3462" s="10">
        <v>43111</v>
      </c>
      <c r="D3462" s="11">
        <v>0.72577546296296302</v>
      </c>
      <c r="E3462" s="12" t="s">
        <v>9</v>
      </c>
      <c r="F3462" s="13">
        <v>34</v>
      </c>
      <c r="G3462" s="12" t="s">
        <v>10</v>
      </c>
    </row>
    <row r="3463" spans="3:7" ht="15" thickBot="1" x14ac:dyDescent="0.35">
      <c r="C3463" s="10">
        <v>43111</v>
      </c>
      <c r="D3463" s="11">
        <v>0.72636574074074067</v>
      </c>
      <c r="E3463" s="12" t="s">
        <v>9</v>
      </c>
      <c r="F3463" s="13">
        <v>45</v>
      </c>
      <c r="G3463" s="12" t="s">
        <v>10</v>
      </c>
    </row>
    <row r="3464" spans="3:7" ht="15" thickBot="1" x14ac:dyDescent="0.35">
      <c r="C3464" s="10">
        <v>43111</v>
      </c>
      <c r="D3464" s="11">
        <v>0.72699074074074066</v>
      </c>
      <c r="E3464" s="12" t="s">
        <v>9</v>
      </c>
      <c r="F3464" s="13">
        <v>27</v>
      </c>
      <c r="G3464" s="12" t="s">
        <v>21</v>
      </c>
    </row>
    <row r="3465" spans="3:7" ht="15" thickBot="1" x14ac:dyDescent="0.35">
      <c r="C3465" s="10">
        <v>43111</v>
      </c>
      <c r="D3465" s="11">
        <v>0.72706018518518523</v>
      </c>
      <c r="E3465" s="12" t="s">
        <v>9</v>
      </c>
      <c r="F3465" s="13">
        <v>35</v>
      </c>
      <c r="G3465" s="12" t="s">
        <v>10</v>
      </c>
    </row>
    <row r="3466" spans="3:7" ht="15" thickBot="1" x14ac:dyDescent="0.35">
      <c r="C3466" s="10">
        <v>43111</v>
      </c>
      <c r="D3466" s="11">
        <v>0.72755787037037034</v>
      </c>
      <c r="E3466" s="12" t="s">
        <v>9</v>
      </c>
      <c r="F3466" s="13">
        <v>33</v>
      </c>
      <c r="G3466" s="12" t="s">
        <v>10</v>
      </c>
    </row>
    <row r="3467" spans="3:7" ht="15" thickBot="1" x14ac:dyDescent="0.35">
      <c r="C3467" s="10">
        <v>43111</v>
      </c>
      <c r="D3467" s="11">
        <v>0.72797453703703707</v>
      </c>
      <c r="E3467" s="12" t="s">
        <v>9</v>
      </c>
      <c r="F3467" s="13">
        <v>39</v>
      </c>
      <c r="G3467" s="12" t="s">
        <v>21</v>
      </c>
    </row>
    <row r="3468" spans="3:7" ht="15" thickBot="1" x14ac:dyDescent="0.35">
      <c r="C3468" s="10">
        <v>43111</v>
      </c>
      <c r="D3468" s="11">
        <v>0.72803240740740749</v>
      </c>
      <c r="E3468" s="12" t="s">
        <v>9</v>
      </c>
      <c r="F3468" s="13">
        <v>48</v>
      </c>
      <c r="G3468" s="12" t="s">
        <v>10</v>
      </c>
    </row>
    <row r="3469" spans="3:7" ht="15" thickBot="1" x14ac:dyDescent="0.35">
      <c r="C3469" s="10">
        <v>43111</v>
      </c>
      <c r="D3469" s="11">
        <v>0.72982638888888884</v>
      </c>
      <c r="E3469" s="12" t="s">
        <v>9</v>
      </c>
      <c r="F3469" s="13">
        <v>38</v>
      </c>
      <c r="G3469" s="12" t="s">
        <v>21</v>
      </c>
    </row>
    <row r="3470" spans="3:7" ht="15" thickBot="1" x14ac:dyDescent="0.35">
      <c r="C3470" s="10">
        <v>43111</v>
      </c>
      <c r="D3470" s="11">
        <v>0.72995370370370372</v>
      </c>
      <c r="E3470" s="12" t="s">
        <v>9</v>
      </c>
      <c r="F3470" s="13">
        <v>34</v>
      </c>
      <c r="G3470" s="12" t="s">
        <v>21</v>
      </c>
    </row>
    <row r="3471" spans="3:7" ht="15" thickBot="1" x14ac:dyDescent="0.35">
      <c r="C3471" s="10">
        <v>43111</v>
      </c>
      <c r="D3471" s="11">
        <v>0.73072916666666676</v>
      </c>
      <c r="E3471" s="12" t="s">
        <v>9</v>
      </c>
      <c r="F3471" s="13">
        <v>30</v>
      </c>
      <c r="G3471" s="12" t="s">
        <v>10</v>
      </c>
    </row>
    <row r="3472" spans="3:7" ht="15" thickBot="1" x14ac:dyDescent="0.35">
      <c r="C3472" s="10">
        <v>43111</v>
      </c>
      <c r="D3472" s="11">
        <v>0.73084490740740737</v>
      </c>
      <c r="E3472" s="12" t="s">
        <v>9</v>
      </c>
      <c r="F3472" s="13">
        <v>40</v>
      </c>
      <c r="G3472" s="12" t="s">
        <v>10</v>
      </c>
    </row>
    <row r="3473" spans="3:7" ht="15" thickBot="1" x14ac:dyDescent="0.35">
      <c r="C3473" s="10">
        <v>43111</v>
      </c>
      <c r="D3473" s="11">
        <v>0.73131944444444441</v>
      </c>
      <c r="E3473" s="12" t="s">
        <v>9</v>
      </c>
      <c r="F3473" s="13">
        <v>37</v>
      </c>
      <c r="G3473" s="12" t="s">
        <v>21</v>
      </c>
    </row>
    <row r="3474" spans="3:7" ht="15" thickBot="1" x14ac:dyDescent="0.35">
      <c r="C3474" s="10">
        <v>43111</v>
      </c>
      <c r="D3474" s="11">
        <v>0.73152777777777767</v>
      </c>
      <c r="E3474" s="12" t="s">
        <v>9</v>
      </c>
      <c r="F3474" s="13">
        <v>40</v>
      </c>
      <c r="G3474" s="12" t="s">
        <v>21</v>
      </c>
    </row>
    <row r="3475" spans="3:7" ht="15" thickBot="1" x14ac:dyDescent="0.35">
      <c r="C3475" s="10">
        <v>43111</v>
      </c>
      <c r="D3475" s="11">
        <v>0.73157407407407404</v>
      </c>
      <c r="E3475" s="12" t="s">
        <v>9</v>
      </c>
      <c r="F3475" s="13">
        <v>50</v>
      </c>
      <c r="G3475" s="12" t="s">
        <v>21</v>
      </c>
    </row>
    <row r="3476" spans="3:7" ht="15" thickBot="1" x14ac:dyDescent="0.35">
      <c r="C3476" s="10">
        <v>43111</v>
      </c>
      <c r="D3476" s="11">
        <v>0.73269675925925926</v>
      </c>
      <c r="E3476" s="12" t="s">
        <v>9</v>
      </c>
      <c r="F3476" s="13">
        <v>44</v>
      </c>
      <c r="G3476" s="12" t="s">
        <v>21</v>
      </c>
    </row>
    <row r="3477" spans="3:7" ht="15" thickBot="1" x14ac:dyDescent="0.35">
      <c r="C3477" s="10">
        <v>43111</v>
      </c>
      <c r="D3477" s="11">
        <v>0.73340277777777774</v>
      </c>
      <c r="E3477" s="12" t="s">
        <v>9</v>
      </c>
      <c r="F3477" s="13">
        <v>43</v>
      </c>
      <c r="G3477" s="12" t="s">
        <v>10</v>
      </c>
    </row>
    <row r="3478" spans="3:7" ht="15" thickBot="1" x14ac:dyDescent="0.35">
      <c r="C3478" s="10">
        <v>43111</v>
      </c>
      <c r="D3478" s="11">
        <v>0.73465277777777782</v>
      </c>
      <c r="E3478" s="12" t="s">
        <v>9</v>
      </c>
      <c r="F3478" s="13">
        <v>44</v>
      </c>
      <c r="G3478" s="12" t="s">
        <v>21</v>
      </c>
    </row>
    <row r="3479" spans="3:7" ht="15" thickBot="1" x14ac:dyDescent="0.35">
      <c r="C3479" s="10">
        <v>43111</v>
      </c>
      <c r="D3479" s="11">
        <v>0.73509259259259263</v>
      </c>
      <c r="E3479" s="12" t="s">
        <v>9</v>
      </c>
      <c r="F3479" s="13">
        <v>34</v>
      </c>
      <c r="G3479" s="12" t="s">
        <v>21</v>
      </c>
    </row>
    <row r="3480" spans="3:7" ht="15" thickBot="1" x14ac:dyDescent="0.35">
      <c r="C3480" s="10">
        <v>43111</v>
      </c>
      <c r="D3480" s="11">
        <v>0.73564814814814816</v>
      </c>
      <c r="E3480" s="12" t="s">
        <v>9</v>
      </c>
      <c r="F3480" s="13">
        <v>39</v>
      </c>
      <c r="G3480" s="12" t="s">
        <v>21</v>
      </c>
    </row>
    <row r="3481" spans="3:7" ht="15" thickBot="1" x14ac:dyDescent="0.35">
      <c r="C3481" s="10">
        <v>43111</v>
      </c>
      <c r="D3481" s="11">
        <v>0.73630787037037038</v>
      </c>
      <c r="E3481" s="12" t="s">
        <v>9</v>
      </c>
      <c r="F3481" s="13">
        <v>43</v>
      </c>
      <c r="G3481" s="12" t="s">
        <v>21</v>
      </c>
    </row>
    <row r="3482" spans="3:7" ht="15" thickBot="1" x14ac:dyDescent="0.35">
      <c r="C3482" s="10">
        <v>43111</v>
      </c>
      <c r="D3482" s="11">
        <v>0.73641203703703706</v>
      </c>
      <c r="E3482" s="12" t="s">
        <v>9</v>
      </c>
      <c r="F3482" s="13">
        <v>47</v>
      </c>
      <c r="G3482" s="12" t="s">
        <v>10</v>
      </c>
    </row>
    <row r="3483" spans="3:7" ht="15" thickBot="1" x14ac:dyDescent="0.35">
      <c r="C3483" s="10">
        <v>43111</v>
      </c>
      <c r="D3483" s="11">
        <v>0.73744212962962974</v>
      </c>
      <c r="E3483" s="12" t="s">
        <v>9</v>
      </c>
      <c r="F3483" s="13">
        <v>40</v>
      </c>
      <c r="G3483" s="12" t="s">
        <v>21</v>
      </c>
    </row>
    <row r="3484" spans="3:7" ht="15" thickBot="1" x14ac:dyDescent="0.35">
      <c r="C3484" s="10">
        <v>43111</v>
      </c>
      <c r="D3484" s="11">
        <v>0.73819444444444438</v>
      </c>
      <c r="E3484" s="12" t="s">
        <v>9</v>
      </c>
      <c r="F3484" s="13">
        <v>50</v>
      </c>
      <c r="G3484" s="12" t="s">
        <v>21</v>
      </c>
    </row>
    <row r="3485" spans="3:7" ht="15" thickBot="1" x14ac:dyDescent="0.35">
      <c r="C3485" s="10">
        <v>43111</v>
      </c>
      <c r="D3485" s="11">
        <v>0.7387731481481481</v>
      </c>
      <c r="E3485" s="12" t="s">
        <v>9</v>
      </c>
      <c r="F3485" s="13">
        <v>45</v>
      </c>
      <c r="G3485" s="12" t="s">
        <v>10</v>
      </c>
    </row>
    <row r="3486" spans="3:7" ht="15" thickBot="1" x14ac:dyDescent="0.35">
      <c r="C3486" s="10">
        <v>43111</v>
      </c>
      <c r="D3486" s="11">
        <v>0.73895833333333327</v>
      </c>
      <c r="E3486" s="12" t="s">
        <v>9</v>
      </c>
      <c r="F3486" s="13">
        <v>40</v>
      </c>
      <c r="G3486" s="12" t="s">
        <v>21</v>
      </c>
    </row>
    <row r="3487" spans="3:7" ht="15" thickBot="1" x14ac:dyDescent="0.35">
      <c r="C3487" s="10">
        <v>43111</v>
      </c>
      <c r="D3487" s="11">
        <v>0.73956018518518529</v>
      </c>
      <c r="E3487" s="12" t="s">
        <v>9</v>
      </c>
      <c r="F3487" s="13">
        <v>36</v>
      </c>
      <c r="G3487" s="12" t="s">
        <v>21</v>
      </c>
    </row>
    <row r="3488" spans="3:7" ht="15" thickBot="1" x14ac:dyDescent="0.35">
      <c r="C3488" s="10">
        <v>43111</v>
      </c>
      <c r="D3488" s="11">
        <v>0.74034722222222227</v>
      </c>
      <c r="E3488" s="12" t="s">
        <v>9</v>
      </c>
      <c r="F3488" s="13">
        <v>33</v>
      </c>
      <c r="G3488" s="12" t="s">
        <v>10</v>
      </c>
    </row>
    <row r="3489" spans="3:7" ht="15" thickBot="1" x14ac:dyDescent="0.35">
      <c r="C3489" s="10">
        <v>43111</v>
      </c>
      <c r="D3489" s="11">
        <v>0.74068287037037039</v>
      </c>
      <c r="E3489" s="12" t="s">
        <v>9</v>
      </c>
      <c r="F3489" s="13">
        <v>44</v>
      </c>
      <c r="G3489" s="12" t="s">
        <v>10</v>
      </c>
    </row>
    <row r="3490" spans="3:7" ht="15" thickBot="1" x14ac:dyDescent="0.35">
      <c r="C3490" s="10">
        <v>43111</v>
      </c>
      <c r="D3490" s="11">
        <v>0.74239583333333325</v>
      </c>
      <c r="E3490" s="12" t="s">
        <v>9</v>
      </c>
      <c r="F3490" s="13">
        <v>42</v>
      </c>
      <c r="G3490" s="12" t="s">
        <v>10</v>
      </c>
    </row>
    <row r="3491" spans="3:7" ht="15" thickBot="1" x14ac:dyDescent="0.35">
      <c r="C3491" s="10">
        <v>43111</v>
      </c>
      <c r="D3491" s="11">
        <v>0.7428703703703704</v>
      </c>
      <c r="E3491" s="12" t="s">
        <v>9</v>
      </c>
      <c r="F3491" s="13">
        <v>46</v>
      </c>
      <c r="G3491" s="12" t="s">
        <v>10</v>
      </c>
    </row>
    <row r="3492" spans="3:7" ht="15" thickBot="1" x14ac:dyDescent="0.35">
      <c r="C3492" s="10">
        <v>43111</v>
      </c>
      <c r="D3492" s="11">
        <v>0.74293981481481486</v>
      </c>
      <c r="E3492" s="12" t="s">
        <v>9</v>
      </c>
      <c r="F3492" s="13">
        <v>29</v>
      </c>
      <c r="G3492" s="12" t="s">
        <v>21</v>
      </c>
    </row>
    <row r="3493" spans="3:7" ht="15" thickBot="1" x14ac:dyDescent="0.35">
      <c r="C3493" s="10">
        <v>43111</v>
      </c>
      <c r="D3493" s="11">
        <v>0.7434722222222222</v>
      </c>
      <c r="E3493" s="12" t="s">
        <v>9</v>
      </c>
      <c r="F3493" s="13">
        <v>41</v>
      </c>
      <c r="G3493" s="12" t="s">
        <v>21</v>
      </c>
    </row>
    <row r="3494" spans="3:7" ht="15" thickBot="1" x14ac:dyDescent="0.35">
      <c r="C3494" s="10">
        <v>43111</v>
      </c>
      <c r="D3494" s="11">
        <v>0.74462962962962964</v>
      </c>
      <c r="E3494" s="12" t="s">
        <v>9</v>
      </c>
      <c r="F3494" s="13">
        <v>39</v>
      </c>
      <c r="G3494" s="12" t="s">
        <v>21</v>
      </c>
    </row>
    <row r="3495" spans="3:7" ht="15" thickBot="1" x14ac:dyDescent="0.35">
      <c r="C3495" s="10">
        <v>43111</v>
      </c>
      <c r="D3495" s="11">
        <v>0.74486111111111108</v>
      </c>
      <c r="E3495" s="12" t="s">
        <v>9</v>
      </c>
      <c r="F3495" s="13">
        <v>47</v>
      </c>
      <c r="G3495" s="12" t="s">
        <v>10</v>
      </c>
    </row>
    <row r="3496" spans="3:7" ht="15" thickBot="1" x14ac:dyDescent="0.35">
      <c r="C3496" s="10">
        <v>43111</v>
      </c>
      <c r="D3496" s="11">
        <v>0.74555555555555564</v>
      </c>
      <c r="E3496" s="12" t="s">
        <v>9</v>
      </c>
      <c r="F3496" s="13">
        <v>43</v>
      </c>
      <c r="G3496" s="12" t="s">
        <v>10</v>
      </c>
    </row>
    <row r="3497" spans="3:7" ht="15" thickBot="1" x14ac:dyDescent="0.35">
      <c r="C3497" s="10">
        <v>43111</v>
      </c>
      <c r="D3497" s="11">
        <v>0.74664351851851851</v>
      </c>
      <c r="E3497" s="12" t="s">
        <v>9</v>
      </c>
      <c r="F3497" s="13">
        <v>37</v>
      </c>
      <c r="G3497" s="12" t="s">
        <v>10</v>
      </c>
    </row>
    <row r="3498" spans="3:7" ht="15" thickBot="1" x14ac:dyDescent="0.35">
      <c r="C3498" s="10">
        <v>43111</v>
      </c>
      <c r="D3498" s="11">
        <v>0.74994212962962958</v>
      </c>
      <c r="E3498" s="12" t="s">
        <v>9</v>
      </c>
      <c r="F3498" s="13">
        <v>34</v>
      </c>
      <c r="G3498" s="12" t="s">
        <v>21</v>
      </c>
    </row>
    <row r="3499" spans="3:7" ht="15" thickBot="1" x14ac:dyDescent="0.35">
      <c r="C3499" s="10">
        <v>43111</v>
      </c>
      <c r="D3499" s="11">
        <v>0.75465277777777784</v>
      </c>
      <c r="E3499" s="12" t="s">
        <v>9</v>
      </c>
      <c r="F3499" s="13">
        <v>42</v>
      </c>
      <c r="G3499" s="12" t="s">
        <v>10</v>
      </c>
    </row>
    <row r="3500" spans="3:7" ht="15" thickBot="1" x14ac:dyDescent="0.35">
      <c r="C3500" s="10">
        <v>43111</v>
      </c>
      <c r="D3500" s="11">
        <v>0.75599537037037035</v>
      </c>
      <c r="E3500" s="12" t="s">
        <v>9</v>
      </c>
      <c r="F3500" s="13">
        <v>29</v>
      </c>
      <c r="G3500" s="12" t="s">
        <v>10</v>
      </c>
    </row>
    <row r="3501" spans="3:7" ht="15" thickBot="1" x14ac:dyDescent="0.35">
      <c r="C3501" s="10">
        <v>43111</v>
      </c>
      <c r="D3501" s="11">
        <v>0.75725694444444447</v>
      </c>
      <c r="E3501" s="12" t="s">
        <v>9</v>
      </c>
      <c r="F3501" s="13">
        <v>38</v>
      </c>
      <c r="G3501" s="12" t="s">
        <v>21</v>
      </c>
    </row>
    <row r="3502" spans="3:7" ht="15" thickBot="1" x14ac:dyDescent="0.35">
      <c r="C3502" s="10">
        <v>43111</v>
      </c>
      <c r="D3502" s="11">
        <v>0.75907407407407401</v>
      </c>
      <c r="E3502" s="12" t="s">
        <v>9</v>
      </c>
      <c r="F3502" s="13">
        <v>37</v>
      </c>
      <c r="G3502" s="12" t="s">
        <v>21</v>
      </c>
    </row>
    <row r="3503" spans="3:7" ht="15" thickBot="1" x14ac:dyDescent="0.35">
      <c r="C3503" s="10">
        <v>43111</v>
      </c>
      <c r="D3503" s="11">
        <v>0.76082175925925932</v>
      </c>
      <c r="E3503" s="12" t="s">
        <v>9</v>
      </c>
      <c r="F3503" s="13">
        <v>34</v>
      </c>
      <c r="G3503" s="12" t="s">
        <v>21</v>
      </c>
    </row>
    <row r="3504" spans="3:7" ht="15" thickBot="1" x14ac:dyDescent="0.35">
      <c r="C3504" s="10">
        <v>43111</v>
      </c>
      <c r="D3504" s="11">
        <v>0.76149305555555558</v>
      </c>
      <c r="E3504" s="12" t="s">
        <v>9</v>
      </c>
      <c r="F3504" s="13">
        <v>29</v>
      </c>
      <c r="G3504" s="12" t="s">
        <v>21</v>
      </c>
    </row>
    <row r="3505" spans="3:7" ht="15" thickBot="1" x14ac:dyDescent="0.35">
      <c r="C3505" s="10">
        <v>43111</v>
      </c>
      <c r="D3505" s="11">
        <v>0.7615277777777778</v>
      </c>
      <c r="E3505" s="12" t="s">
        <v>9</v>
      </c>
      <c r="F3505" s="13">
        <v>26</v>
      </c>
      <c r="G3505" s="12" t="s">
        <v>21</v>
      </c>
    </row>
    <row r="3506" spans="3:7" ht="15" thickBot="1" x14ac:dyDescent="0.35">
      <c r="C3506" s="10">
        <v>43111</v>
      </c>
      <c r="D3506" s="11">
        <v>0.76155092592592588</v>
      </c>
      <c r="E3506" s="12" t="s">
        <v>9</v>
      </c>
      <c r="F3506" s="13">
        <v>31</v>
      </c>
      <c r="G3506" s="12" t="s">
        <v>21</v>
      </c>
    </row>
    <row r="3507" spans="3:7" ht="15" thickBot="1" x14ac:dyDescent="0.35">
      <c r="C3507" s="10">
        <v>43111</v>
      </c>
      <c r="D3507" s="11">
        <v>0.76157407407407407</v>
      </c>
      <c r="E3507" s="12" t="s">
        <v>9</v>
      </c>
      <c r="F3507" s="13">
        <v>27</v>
      </c>
      <c r="G3507" s="12" t="s">
        <v>21</v>
      </c>
    </row>
    <row r="3508" spans="3:7" ht="15" thickBot="1" x14ac:dyDescent="0.35">
      <c r="C3508" s="10">
        <v>43111</v>
      </c>
      <c r="D3508" s="11">
        <v>0.76158564814814822</v>
      </c>
      <c r="E3508" s="12" t="s">
        <v>9</v>
      </c>
      <c r="F3508" s="13">
        <v>23</v>
      </c>
      <c r="G3508" s="12" t="s">
        <v>21</v>
      </c>
    </row>
    <row r="3509" spans="3:7" ht="15" thickBot="1" x14ac:dyDescent="0.35">
      <c r="C3509" s="10">
        <v>43111</v>
      </c>
      <c r="D3509" s="11">
        <v>0.76429398148148142</v>
      </c>
      <c r="E3509" s="12" t="s">
        <v>9</v>
      </c>
      <c r="F3509" s="13">
        <v>54</v>
      </c>
      <c r="G3509" s="12" t="s">
        <v>10</v>
      </c>
    </row>
    <row r="3510" spans="3:7" ht="15" thickBot="1" x14ac:dyDescent="0.35">
      <c r="C3510" s="10">
        <v>43111</v>
      </c>
      <c r="D3510" s="11">
        <v>0.76689814814814816</v>
      </c>
      <c r="E3510" s="12" t="s">
        <v>9</v>
      </c>
      <c r="F3510" s="13">
        <v>46</v>
      </c>
      <c r="G3510" s="12" t="s">
        <v>10</v>
      </c>
    </row>
    <row r="3511" spans="3:7" ht="15" thickBot="1" x14ac:dyDescent="0.35">
      <c r="C3511" s="10">
        <v>43111</v>
      </c>
      <c r="D3511" s="11">
        <v>0.76769675925925929</v>
      </c>
      <c r="E3511" s="12" t="s">
        <v>9</v>
      </c>
      <c r="F3511" s="13">
        <v>49</v>
      </c>
      <c r="G3511" s="12" t="s">
        <v>10</v>
      </c>
    </row>
    <row r="3512" spans="3:7" ht="15" thickBot="1" x14ac:dyDescent="0.35">
      <c r="C3512" s="10">
        <v>43111</v>
      </c>
      <c r="D3512" s="11">
        <v>0.76896990740740734</v>
      </c>
      <c r="E3512" s="12" t="s">
        <v>9</v>
      </c>
      <c r="F3512" s="13">
        <v>47</v>
      </c>
      <c r="G3512" s="12" t="s">
        <v>21</v>
      </c>
    </row>
    <row r="3513" spans="3:7" ht="15" thickBot="1" x14ac:dyDescent="0.35">
      <c r="C3513" s="10">
        <v>43111</v>
      </c>
      <c r="D3513" s="11">
        <v>0.77118055555555554</v>
      </c>
      <c r="E3513" s="12" t="s">
        <v>9</v>
      </c>
      <c r="F3513" s="13">
        <v>42</v>
      </c>
      <c r="G3513" s="12" t="s">
        <v>10</v>
      </c>
    </row>
    <row r="3514" spans="3:7" ht="15" thickBot="1" x14ac:dyDescent="0.35">
      <c r="C3514" s="10">
        <v>43111</v>
      </c>
      <c r="D3514" s="11">
        <v>0.77151620370370377</v>
      </c>
      <c r="E3514" s="12" t="s">
        <v>9</v>
      </c>
      <c r="F3514" s="13">
        <v>45</v>
      </c>
      <c r="G3514" s="12" t="s">
        <v>10</v>
      </c>
    </row>
    <row r="3515" spans="3:7" ht="15" thickBot="1" x14ac:dyDescent="0.35">
      <c r="C3515" s="10">
        <v>43111</v>
      </c>
      <c r="D3515" s="11">
        <v>0.77202546296296293</v>
      </c>
      <c r="E3515" s="12" t="s">
        <v>9</v>
      </c>
      <c r="F3515" s="13">
        <v>45</v>
      </c>
      <c r="G3515" s="12" t="s">
        <v>10</v>
      </c>
    </row>
    <row r="3516" spans="3:7" ht="15" thickBot="1" x14ac:dyDescent="0.35">
      <c r="C3516" s="10">
        <v>43111</v>
      </c>
      <c r="D3516" s="11">
        <v>0.77262731481481473</v>
      </c>
      <c r="E3516" s="12" t="s">
        <v>9</v>
      </c>
      <c r="F3516" s="13">
        <v>48</v>
      </c>
      <c r="G3516" s="12" t="s">
        <v>21</v>
      </c>
    </row>
    <row r="3517" spans="3:7" ht="15" thickBot="1" x14ac:dyDescent="0.35">
      <c r="C3517" s="10">
        <v>43111</v>
      </c>
      <c r="D3517" s="11">
        <v>0.77751157407407412</v>
      </c>
      <c r="E3517" s="12" t="s">
        <v>9</v>
      </c>
      <c r="F3517" s="13">
        <v>30</v>
      </c>
      <c r="G3517" s="12" t="s">
        <v>21</v>
      </c>
    </row>
    <row r="3518" spans="3:7" ht="15" thickBot="1" x14ac:dyDescent="0.35">
      <c r="C3518" s="10">
        <v>43111</v>
      </c>
      <c r="D3518" s="11">
        <v>0.77762731481481484</v>
      </c>
      <c r="E3518" s="12" t="s">
        <v>9</v>
      </c>
      <c r="F3518" s="13">
        <v>29</v>
      </c>
      <c r="G3518" s="12" t="s">
        <v>21</v>
      </c>
    </row>
    <row r="3519" spans="3:7" ht="15" thickBot="1" x14ac:dyDescent="0.35">
      <c r="C3519" s="10">
        <v>43111</v>
      </c>
      <c r="D3519" s="11">
        <v>0.781712962962963</v>
      </c>
      <c r="E3519" s="12" t="s">
        <v>9</v>
      </c>
      <c r="F3519" s="13">
        <v>48</v>
      </c>
      <c r="G3519" s="12" t="s">
        <v>21</v>
      </c>
    </row>
    <row r="3520" spans="3:7" ht="15" thickBot="1" x14ac:dyDescent="0.35">
      <c r="C3520" s="10">
        <v>43111</v>
      </c>
      <c r="D3520" s="11">
        <v>0.7817708333333333</v>
      </c>
      <c r="E3520" s="12" t="s">
        <v>9</v>
      </c>
      <c r="F3520" s="13">
        <v>45</v>
      </c>
      <c r="G3520" s="12" t="s">
        <v>10</v>
      </c>
    </row>
    <row r="3521" spans="3:7" ht="15" thickBot="1" x14ac:dyDescent="0.35">
      <c r="C3521" s="10">
        <v>43111</v>
      </c>
      <c r="D3521" s="11">
        <v>0.78216435185185185</v>
      </c>
      <c r="E3521" s="12" t="s">
        <v>9</v>
      </c>
      <c r="F3521" s="13">
        <v>36</v>
      </c>
      <c r="G3521" s="12" t="s">
        <v>21</v>
      </c>
    </row>
    <row r="3522" spans="3:7" ht="15" thickBot="1" x14ac:dyDescent="0.35">
      <c r="C3522" s="10">
        <v>43111</v>
      </c>
      <c r="D3522" s="11">
        <v>0.78402777777777777</v>
      </c>
      <c r="E3522" s="12" t="s">
        <v>9</v>
      </c>
      <c r="F3522" s="13">
        <v>33</v>
      </c>
      <c r="G3522" s="12" t="s">
        <v>21</v>
      </c>
    </row>
    <row r="3523" spans="3:7" ht="15" thickBot="1" x14ac:dyDescent="0.35">
      <c r="C3523" s="10">
        <v>43111</v>
      </c>
      <c r="D3523" s="11">
        <v>0.78408564814814818</v>
      </c>
      <c r="E3523" s="12" t="s">
        <v>9</v>
      </c>
      <c r="F3523" s="13">
        <v>47</v>
      </c>
      <c r="G3523" s="12" t="s">
        <v>21</v>
      </c>
    </row>
    <row r="3524" spans="3:7" ht="15" thickBot="1" x14ac:dyDescent="0.35">
      <c r="C3524" s="10">
        <v>43111</v>
      </c>
      <c r="D3524" s="11">
        <v>0.78651620370370379</v>
      </c>
      <c r="E3524" s="12" t="s">
        <v>9</v>
      </c>
      <c r="F3524" s="13">
        <v>58</v>
      </c>
      <c r="G3524" s="12" t="s">
        <v>10</v>
      </c>
    </row>
    <row r="3525" spans="3:7" ht="15" thickBot="1" x14ac:dyDescent="0.35">
      <c r="C3525" s="10">
        <v>43111</v>
      </c>
      <c r="D3525" s="11">
        <v>0.78662037037037036</v>
      </c>
      <c r="E3525" s="12" t="s">
        <v>9</v>
      </c>
      <c r="F3525" s="13">
        <v>55</v>
      </c>
      <c r="G3525" s="12" t="s">
        <v>10</v>
      </c>
    </row>
    <row r="3526" spans="3:7" ht="15" thickBot="1" x14ac:dyDescent="0.35">
      <c r="C3526" s="10">
        <v>43111</v>
      </c>
      <c r="D3526" s="11">
        <v>0.78754629629629624</v>
      </c>
      <c r="E3526" s="12" t="s">
        <v>9</v>
      </c>
      <c r="F3526" s="13">
        <v>50</v>
      </c>
      <c r="G3526" s="12" t="s">
        <v>10</v>
      </c>
    </row>
    <row r="3527" spans="3:7" ht="15" thickBot="1" x14ac:dyDescent="0.35">
      <c r="C3527" s="10">
        <v>43111</v>
      </c>
      <c r="D3527" s="11">
        <v>0.78778935185185184</v>
      </c>
      <c r="E3527" s="12" t="s">
        <v>9</v>
      </c>
      <c r="F3527" s="13">
        <v>60</v>
      </c>
      <c r="G3527" s="12" t="s">
        <v>21</v>
      </c>
    </row>
    <row r="3528" spans="3:7" ht="15" thickBot="1" x14ac:dyDescent="0.35">
      <c r="C3528" s="10">
        <v>43111</v>
      </c>
      <c r="D3528" s="11">
        <v>0.78785879629629629</v>
      </c>
      <c r="E3528" s="12" t="s">
        <v>9</v>
      </c>
      <c r="F3528" s="13">
        <v>45</v>
      </c>
      <c r="G3528" s="12" t="s">
        <v>21</v>
      </c>
    </row>
    <row r="3529" spans="3:7" ht="15" thickBot="1" x14ac:dyDescent="0.35">
      <c r="C3529" s="10">
        <v>43111</v>
      </c>
      <c r="D3529" s="11">
        <v>0.78892361111111109</v>
      </c>
      <c r="E3529" s="12" t="s">
        <v>9</v>
      </c>
      <c r="F3529" s="13">
        <v>36</v>
      </c>
      <c r="G3529" s="12" t="s">
        <v>10</v>
      </c>
    </row>
    <row r="3530" spans="3:7" ht="15" thickBot="1" x14ac:dyDescent="0.35">
      <c r="C3530" s="10">
        <v>43111</v>
      </c>
      <c r="D3530" s="11">
        <v>0.78957175925925915</v>
      </c>
      <c r="E3530" s="12" t="s">
        <v>9</v>
      </c>
      <c r="F3530" s="13">
        <v>38</v>
      </c>
      <c r="G3530" s="12" t="s">
        <v>10</v>
      </c>
    </row>
    <row r="3531" spans="3:7" ht="15" thickBot="1" x14ac:dyDescent="0.35">
      <c r="C3531" s="10">
        <v>43111</v>
      </c>
      <c r="D3531" s="11">
        <v>0.78978009259259263</v>
      </c>
      <c r="E3531" s="12" t="s">
        <v>9</v>
      </c>
      <c r="F3531" s="13">
        <v>41</v>
      </c>
      <c r="G3531" s="12" t="s">
        <v>21</v>
      </c>
    </row>
    <row r="3532" spans="3:7" ht="15" thickBot="1" x14ac:dyDescent="0.35">
      <c r="C3532" s="10">
        <v>43111</v>
      </c>
      <c r="D3532" s="11">
        <v>0.79093750000000007</v>
      </c>
      <c r="E3532" s="12" t="s">
        <v>9</v>
      </c>
      <c r="F3532" s="13">
        <v>42</v>
      </c>
      <c r="G3532" s="12" t="s">
        <v>10</v>
      </c>
    </row>
    <row r="3533" spans="3:7" ht="15" thickBot="1" x14ac:dyDescent="0.35">
      <c r="C3533" s="10">
        <v>43111</v>
      </c>
      <c r="D3533" s="11">
        <v>0.79658564814814825</v>
      </c>
      <c r="E3533" s="12" t="s">
        <v>9</v>
      </c>
      <c r="F3533" s="13">
        <v>42</v>
      </c>
      <c r="G3533" s="12" t="s">
        <v>21</v>
      </c>
    </row>
    <row r="3534" spans="3:7" ht="15" thickBot="1" x14ac:dyDescent="0.35">
      <c r="C3534" s="10">
        <v>43111</v>
      </c>
      <c r="D3534" s="11">
        <v>0.79734953703703704</v>
      </c>
      <c r="E3534" s="12" t="s">
        <v>9</v>
      </c>
      <c r="F3534" s="13">
        <v>40</v>
      </c>
      <c r="G3534" s="12" t="s">
        <v>10</v>
      </c>
    </row>
    <row r="3535" spans="3:7" ht="15" thickBot="1" x14ac:dyDescent="0.35">
      <c r="C3535" s="10">
        <v>43111</v>
      </c>
      <c r="D3535" s="11">
        <v>0.79754629629629636</v>
      </c>
      <c r="E3535" s="12" t="s">
        <v>9</v>
      </c>
      <c r="F3535" s="13">
        <v>44</v>
      </c>
      <c r="G3535" s="12" t="s">
        <v>21</v>
      </c>
    </row>
    <row r="3536" spans="3:7" ht="15" thickBot="1" x14ac:dyDescent="0.35">
      <c r="C3536" s="10">
        <v>43111</v>
      </c>
      <c r="D3536" s="11">
        <v>0.79799768518518521</v>
      </c>
      <c r="E3536" s="12" t="s">
        <v>9</v>
      </c>
      <c r="F3536" s="13">
        <v>29</v>
      </c>
      <c r="G3536" s="12" t="s">
        <v>21</v>
      </c>
    </row>
    <row r="3537" spans="3:7" ht="15" thickBot="1" x14ac:dyDescent="0.35">
      <c r="C3537" s="10">
        <v>43111</v>
      </c>
      <c r="D3537" s="11">
        <v>0.7984837962962964</v>
      </c>
      <c r="E3537" s="12" t="s">
        <v>9</v>
      </c>
      <c r="F3537" s="13">
        <v>45</v>
      </c>
      <c r="G3537" s="12" t="s">
        <v>10</v>
      </c>
    </row>
    <row r="3538" spans="3:7" ht="15" thickBot="1" x14ac:dyDescent="0.35">
      <c r="C3538" s="10">
        <v>43111</v>
      </c>
      <c r="D3538" s="11">
        <v>0.79974537037037041</v>
      </c>
      <c r="E3538" s="12" t="s">
        <v>9</v>
      </c>
      <c r="F3538" s="13">
        <v>47</v>
      </c>
      <c r="G3538" s="12" t="s">
        <v>10</v>
      </c>
    </row>
    <row r="3539" spans="3:7" ht="15" thickBot="1" x14ac:dyDescent="0.35">
      <c r="C3539" s="10">
        <v>43111</v>
      </c>
      <c r="D3539" s="11">
        <v>0.80027777777777775</v>
      </c>
      <c r="E3539" s="12" t="s">
        <v>9</v>
      </c>
      <c r="F3539" s="13">
        <v>42</v>
      </c>
      <c r="G3539" s="12" t="s">
        <v>10</v>
      </c>
    </row>
    <row r="3540" spans="3:7" ht="15" thickBot="1" x14ac:dyDescent="0.35">
      <c r="C3540" s="10">
        <v>43111</v>
      </c>
      <c r="D3540" s="11">
        <v>0.80333333333333334</v>
      </c>
      <c r="E3540" s="12" t="s">
        <v>9</v>
      </c>
      <c r="F3540" s="13">
        <v>41</v>
      </c>
      <c r="G3540" s="12" t="s">
        <v>10</v>
      </c>
    </row>
    <row r="3541" spans="3:7" ht="15" thickBot="1" x14ac:dyDescent="0.35">
      <c r="C3541" s="10">
        <v>43111</v>
      </c>
      <c r="D3541" s="11">
        <v>0.80442129629629633</v>
      </c>
      <c r="E3541" s="12" t="s">
        <v>9</v>
      </c>
      <c r="F3541" s="13">
        <v>36</v>
      </c>
      <c r="G3541" s="12" t="s">
        <v>10</v>
      </c>
    </row>
    <row r="3542" spans="3:7" ht="15" thickBot="1" x14ac:dyDescent="0.35">
      <c r="C3542" s="10">
        <v>43111</v>
      </c>
      <c r="D3542" s="11">
        <v>0.80947916666666664</v>
      </c>
      <c r="E3542" s="12" t="s">
        <v>9</v>
      </c>
      <c r="F3542" s="13">
        <v>50</v>
      </c>
      <c r="G3542" s="12" t="s">
        <v>10</v>
      </c>
    </row>
    <row r="3543" spans="3:7" ht="15" thickBot="1" x14ac:dyDescent="0.35">
      <c r="C3543" s="10">
        <v>43111</v>
      </c>
      <c r="D3543" s="11">
        <v>0.810613425925926</v>
      </c>
      <c r="E3543" s="12" t="s">
        <v>9</v>
      </c>
      <c r="F3543" s="13">
        <v>27</v>
      </c>
      <c r="G3543" s="12" t="s">
        <v>21</v>
      </c>
    </row>
    <row r="3544" spans="3:7" ht="15" thickBot="1" x14ac:dyDescent="0.35">
      <c r="C3544" s="10">
        <v>43111</v>
      </c>
      <c r="D3544" s="11">
        <v>0.81209490740740742</v>
      </c>
      <c r="E3544" s="12" t="s">
        <v>9</v>
      </c>
      <c r="F3544" s="13">
        <v>28</v>
      </c>
      <c r="G3544" s="12" t="s">
        <v>10</v>
      </c>
    </row>
    <row r="3545" spans="3:7" ht="15" thickBot="1" x14ac:dyDescent="0.35">
      <c r="C3545" s="10">
        <v>43111</v>
      </c>
      <c r="D3545" s="11">
        <v>0.81241898148148151</v>
      </c>
      <c r="E3545" s="12" t="s">
        <v>9</v>
      </c>
      <c r="F3545" s="13">
        <v>39</v>
      </c>
      <c r="G3545" s="12" t="s">
        <v>21</v>
      </c>
    </row>
    <row r="3546" spans="3:7" ht="15" thickBot="1" x14ac:dyDescent="0.35">
      <c r="C3546" s="10">
        <v>43111</v>
      </c>
      <c r="D3546" s="11">
        <v>0.81252314814814808</v>
      </c>
      <c r="E3546" s="12" t="s">
        <v>9</v>
      </c>
      <c r="F3546" s="13">
        <v>33</v>
      </c>
      <c r="G3546" s="12" t="s">
        <v>21</v>
      </c>
    </row>
    <row r="3547" spans="3:7" ht="15" thickBot="1" x14ac:dyDescent="0.35">
      <c r="C3547" s="10">
        <v>43111</v>
      </c>
      <c r="D3547" s="11">
        <v>0.81832175925925921</v>
      </c>
      <c r="E3547" s="12" t="s">
        <v>9</v>
      </c>
      <c r="F3547" s="13">
        <v>35</v>
      </c>
      <c r="G3547" s="12" t="s">
        <v>21</v>
      </c>
    </row>
    <row r="3548" spans="3:7" ht="15" thickBot="1" x14ac:dyDescent="0.35">
      <c r="C3548" s="10">
        <v>43111</v>
      </c>
      <c r="D3548" s="11">
        <v>0.819849537037037</v>
      </c>
      <c r="E3548" s="12" t="s">
        <v>9</v>
      </c>
      <c r="F3548" s="13">
        <v>55</v>
      </c>
      <c r="G3548" s="12" t="s">
        <v>10</v>
      </c>
    </row>
    <row r="3549" spans="3:7" ht="15" thickBot="1" x14ac:dyDescent="0.35">
      <c r="C3549" s="10">
        <v>43111</v>
      </c>
      <c r="D3549" s="11">
        <v>0.82170138888888899</v>
      </c>
      <c r="E3549" s="12" t="s">
        <v>9</v>
      </c>
      <c r="F3549" s="13">
        <v>30</v>
      </c>
      <c r="G3549" s="12" t="s">
        <v>21</v>
      </c>
    </row>
    <row r="3550" spans="3:7" ht="15" thickBot="1" x14ac:dyDescent="0.35">
      <c r="C3550" s="10">
        <v>43111</v>
      </c>
      <c r="D3550" s="11">
        <v>0.82341435185185186</v>
      </c>
      <c r="E3550" s="12" t="s">
        <v>9</v>
      </c>
      <c r="F3550" s="13">
        <v>44</v>
      </c>
      <c r="G3550" s="12" t="s">
        <v>10</v>
      </c>
    </row>
    <row r="3551" spans="3:7" ht="15" thickBot="1" x14ac:dyDescent="0.35">
      <c r="C3551" s="10">
        <v>43111</v>
      </c>
      <c r="D3551" s="11">
        <v>0.82453703703703696</v>
      </c>
      <c r="E3551" s="12" t="s">
        <v>9</v>
      </c>
      <c r="F3551" s="13">
        <v>42</v>
      </c>
      <c r="G3551" s="12" t="s">
        <v>21</v>
      </c>
    </row>
    <row r="3552" spans="3:7" ht="15" thickBot="1" x14ac:dyDescent="0.35">
      <c r="C3552" s="10">
        <v>43111</v>
      </c>
      <c r="D3552" s="11">
        <v>0.82641203703703703</v>
      </c>
      <c r="E3552" s="12" t="s">
        <v>9</v>
      </c>
      <c r="F3552" s="13">
        <v>36</v>
      </c>
      <c r="G3552" s="12" t="s">
        <v>21</v>
      </c>
    </row>
    <row r="3553" spans="3:7" ht="15" thickBot="1" x14ac:dyDescent="0.35">
      <c r="C3553" s="10">
        <v>43111</v>
      </c>
      <c r="D3553" s="11">
        <v>0.82821759259259264</v>
      </c>
      <c r="E3553" s="12" t="s">
        <v>9</v>
      </c>
      <c r="F3553" s="13">
        <v>24</v>
      </c>
      <c r="G3553" s="12" t="s">
        <v>21</v>
      </c>
    </row>
    <row r="3554" spans="3:7" ht="15" thickBot="1" x14ac:dyDescent="0.35">
      <c r="C3554" s="10">
        <v>43111</v>
      </c>
      <c r="D3554" s="11">
        <v>0.82859953703703704</v>
      </c>
      <c r="E3554" s="12" t="s">
        <v>9</v>
      </c>
      <c r="F3554" s="13">
        <v>39</v>
      </c>
      <c r="G3554" s="12" t="s">
        <v>21</v>
      </c>
    </row>
    <row r="3555" spans="3:7" ht="15" thickBot="1" x14ac:dyDescent="0.35">
      <c r="C3555" s="10">
        <v>43111</v>
      </c>
      <c r="D3555" s="11">
        <v>0.8297106481481481</v>
      </c>
      <c r="E3555" s="12" t="s">
        <v>9</v>
      </c>
      <c r="F3555" s="13">
        <v>39</v>
      </c>
      <c r="G3555" s="12" t="s">
        <v>21</v>
      </c>
    </row>
    <row r="3556" spans="3:7" ht="15" thickBot="1" x14ac:dyDescent="0.35">
      <c r="C3556" s="10">
        <v>43111</v>
      </c>
      <c r="D3556" s="11">
        <v>0.82980324074074074</v>
      </c>
      <c r="E3556" s="12" t="s">
        <v>9</v>
      </c>
      <c r="F3556" s="13">
        <v>38</v>
      </c>
      <c r="G3556" s="12" t="s">
        <v>21</v>
      </c>
    </row>
    <row r="3557" spans="3:7" ht="15" thickBot="1" x14ac:dyDescent="0.35">
      <c r="C3557" s="10">
        <v>43111</v>
      </c>
      <c r="D3557" s="11">
        <v>0.8308564814814815</v>
      </c>
      <c r="E3557" s="12" t="s">
        <v>9</v>
      </c>
      <c r="F3557" s="13">
        <v>46</v>
      </c>
      <c r="G3557" s="12" t="s">
        <v>10</v>
      </c>
    </row>
    <row r="3558" spans="3:7" ht="15" thickBot="1" x14ac:dyDescent="0.35">
      <c r="C3558" s="10">
        <v>43111</v>
      </c>
      <c r="D3558" s="11">
        <v>0.83206018518518521</v>
      </c>
      <c r="E3558" s="12" t="s">
        <v>9</v>
      </c>
      <c r="F3558" s="13">
        <v>42</v>
      </c>
      <c r="G3558" s="12" t="s">
        <v>21</v>
      </c>
    </row>
    <row r="3559" spans="3:7" ht="15" thickBot="1" x14ac:dyDescent="0.35">
      <c r="C3559" s="10">
        <v>43111</v>
      </c>
      <c r="D3559" s="11">
        <v>0.83337962962962964</v>
      </c>
      <c r="E3559" s="12" t="s">
        <v>9</v>
      </c>
      <c r="F3559" s="13">
        <v>47</v>
      </c>
      <c r="G3559" s="12" t="s">
        <v>21</v>
      </c>
    </row>
    <row r="3560" spans="3:7" ht="15" thickBot="1" x14ac:dyDescent="0.35">
      <c r="C3560" s="10">
        <v>43111</v>
      </c>
      <c r="D3560" s="11">
        <v>0.83422453703703703</v>
      </c>
      <c r="E3560" s="12" t="s">
        <v>9</v>
      </c>
      <c r="F3560" s="13">
        <v>50</v>
      </c>
      <c r="G3560" s="12" t="s">
        <v>21</v>
      </c>
    </row>
    <row r="3561" spans="3:7" ht="15" thickBot="1" x14ac:dyDescent="0.35">
      <c r="C3561" s="10">
        <v>43111</v>
      </c>
      <c r="D3561" s="11">
        <v>0.83778935185185188</v>
      </c>
      <c r="E3561" s="12" t="s">
        <v>9</v>
      </c>
      <c r="F3561" s="13">
        <v>38</v>
      </c>
      <c r="G3561" s="12" t="s">
        <v>21</v>
      </c>
    </row>
    <row r="3562" spans="3:7" ht="15" thickBot="1" x14ac:dyDescent="0.35">
      <c r="C3562" s="10">
        <v>43111</v>
      </c>
      <c r="D3562" s="11">
        <v>0.83967592592592588</v>
      </c>
      <c r="E3562" s="12" t="s">
        <v>9</v>
      </c>
      <c r="F3562" s="13">
        <v>30</v>
      </c>
      <c r="G3562" s="12" t="s">
        <v>21</v>
      </c>
    </row>
    <row r="3563" spans="3:7" ht="15" thickBot="1" x14ac:dyDescent="0.35">
      <c r="C3563" s="10">
        <v>43111</v>
      </c>
      <c r="D3563" s="11">
        <v>0.84068287037037026</v>
      </c>
      <c r="E3563" s="12" t="s">
        <v>9</v>
      </c>
      <c r="F3563" s="13">
        <v>34</v>
      </c>
      <c r="G3563" s="12" t="s">
        <v>21</v>
      </c>
    </row>
    <row r="3564" spans="3:7" ht="15" thickBot="1" x14ac:dyDescent="0.35">
      <c r="C3564" s="10">
        <v>43111</v>
      </c>
      <c r="D3564" s="11">
        <v>0.84185185185185185</v>
      </c>
      <c r="E3564" s="12" t="s">
        <v>9</v>
      </c>
      <c r="F3564" s="13">
        <v>26</v>
      </c>
      <c r="G3564" s="12" t="s">
        <v>21</v>
      </c>
    </row>
    <row r="3565" spans="3:7" ht="15" thickBot="1" x14ac:dyDescent="0.35">
      <c r="C3565" s="10">
        <v>43111</v>
      </c>
      <c r="D3565" s="11">
        <v>0.84208333333333341</v>
      </c>
      <c r="E3565" s="12" t="s">
        <v>9</v>
      </c>
      <c r="F3565" s="13">
        <v>20</v>
      </c>
      <c r="G3565" s="12" t="s">
        <v>21</v>
      </c>
    </row>
    <row r="3566" spans="3:7" ht="15" thickBot="1" x14ac:dyDescent="0.35">
      <c r="C3566" s="10">
        <v>43111</v>
      </c>
      <c r="D3566" s="11">
        <v>0.84237268518518515</v>
      </c>
      <c r="E3566" s="12" t="s">
        <v>9</v>
      </c>
      <c r="F3566" s="13">
        <v>39</v>
      </c>
      <c r="G3566" s="12" t="s">
        <v>10</v>
      </c>
    </row>
    <row r="3567" spans="3:7" ht="15" thickBot="1" x14ac:dyDescent="0.35">
      <c r="C3567" s="10">
        <v>43111</v>
      </c>
      <c r="D3567" s="11">
        <v>0.84430555555555553</v>
      </c>
      <c r="E3567" s="12" t="s">
        <v>9</v>
      </c>
      <c r="F3567" s="13">
        <v>34</v>
      </c>
      <c r="G3567" s="12" t="s">
        <v>21</v>
      </c>
    </row>
    <row r="3568" spans="3:7" ht="15" thickBot="1" x14ac:dyDescent="0.35">
      <c r="C3568" s="10">
        <v>43111</v>
      </c>
      <c r="D3568" s="11">
        <v>0.84578703703703706</v>
      </c>
      <c r="E3568" s="12" t="s">
        <v>9</v>
      </c>
      <c r="F3568" s="13">
        <v>32</v>
      </c>
      <c r="G3568" s="12" t="s">
        <v>10</v>
      </c>
    </row>
    <row r="3569" spans="3:7" ht="15" thickBot="1" x14ac:dyDescent="0.35">
      <c r="C3569" s="10">
        <v>43111</v>
      </c>
      <c r="D3569" s="11">
        <v>0.84815972222222225</v>
      </c>
      <c r="E3569" s="12" t="s">
        <v>9</v>
      </c>
      <c r="F3569" s="13">
        <v>54</v>
      </c>
      <c r="G3569" s="12" t="s">
        <v>10</v>
      </c>
    </row>
    <row r="3570" spans="3:7" ht="15" thickBot="1" x14ac:dyDescent="0.35">
      <c r="C3570" s="10">
        <v>43111</v>
      </c>
      <c r="D3570" s="11">
        <v>0.85182870370370367</v>
      </c>
      <c r="E3570" s="12" t="s">
        <v>9</v>
      </c>
      <c r="F3570" s="13">
        <v>35</v>
      </c>
      <c r="G3570" s="12" t="s">
        <v>10</v>
      </c>
    </row>
    <row r="3571" spans="3:7" ht="15" thickBot="1" x14ac:dyDescent="0.35">
      <c r="C3571" s="10">
        <v>43111</v>
      </c>
      <c r="D3571" s="11">
        <v>0.85340277777777773</v>
      </c>
      <c r="E3571" s="12" t="s">
        <v>9</v>
      </c>
      <c r="F3571" s="13">
        <v>45</v>
      </c>
      <c r="G3571" s="12" t="s">
        <v>10</v>
      </c>
    </row>
    <row r="3572" spans="3:7" ht="15" thickBot="1" x14ac:dyDescent="0.35">
      <c r="C3572" s="10">
        <v>43111</v>
      </c>
      <c r="D3572" s="11">
        <v>0.85379629629629628</v>
      </c>
      <c r="E3572" s="12" t="s">
        <v>9</v>
      </c>
      <c r="F3572" s="13">
        <v>46</v>
      </c>
      <c r="G3572" s="12" t="s">
        <v>10</v>
      </c>
    </row>
    <row r="3573" spans="3:7" ht="15" thickBot="1" x14ac:dyDescent="0.35">
      <c r="C3573" s="10">
        <v>43111</v>
      </c>
      <c r="D3573" s="11">
        <v>0.8547569444444445</v>
      </c>
      <c r="E3573" s="12" t="s">
        <v>9</v>
      </c>
      <c r="F3573" s="13">
        <v>35</v>
      </c>
      <c r="G3573" s="12" t="s">
        <v>21</v>
      </c>
    </row>
    <row r="3574" spans="3:7" ht="15" thickBot="1" x14ac:dyDescent="0.35">
      <c r="C3574" s="10">
        <v>43111</v>
      </c>
      <c r="D3574" s="11">
        <v>0.85678240740740741</v>
      </c>
      <c r="E3574" s="12" t="s">
        <v>9</v>
      </c>
      <c r="F3574" s="13">
        <v>34</v>
      </c>
      <c r="G3574" s="12" t="s">
        <v>21</v>
      </c>
    </row>
    <row r="3575" spans="3:7" ht="15" thickBot="1" x14ac:dyDescent="0.35">
      <c r="C3575" s="10">
        <v>43111</v>
      </c>
      <c r="D3575" s="11">
        <v>0.859837962962963</v>
      </c>
      <c r="E3575" s="12" t="s">
        <v>9</v>
      </c>
      <c r="F3575" s="13">
        <v>35</v>
      </c>
      <c r="G3575" s="12" t="s">
        <v>21</v>
      </c>
    </row>
    <row r="3576" spans="3:7" ht="15" thickBot="1" x14ac:dyDescent="0.35">
      <c r="C3576" s="10">
        <v>43111</v>
      </c>
      <c r="D3576" s="11">
        <v>0.8598958333333333</v>
      </c>
      <c r="E3576" s="12" t="s">
        <v>9</v>
      </c>
      <c r="F3576" s="13">
        <v>43</v>
      </c>
      <c r="G3576" s="12" t="s">
        <v>21</v>
      </c>
    </row>
    <row r="3577" spans="3:7" ht="15" thickBot="1" x14ac:dyDescent="0.35">
      <c r="C3577" s="10">
        <v>43111</v>
      </c>
      <c r="D3577" s="11">
        <v>0.86144675925925929</v>
      </c>
      <c r="E3577" s="12" t="s">
        <v>9</v>
      </c>
      <c r="F3577" s="13">
        <v>45</v>
      </c>
      <c r="G3577" s="12" t="s">
        <v>21</v>
      </c>
    </row>
    <row r="3578" spans="3:7" ht="15" thickBot="1" x14ac:dyDescent="0.35">
      <c r="C3578" s="10">
        <v>43111</v>
      </c>
      <c r="D3578" s="11">
        <v>0.86207175925925927</v>
      </c>
      <c r="E3578" s="12" t="s">
        <v>9</v>
      </c>
      <c r="F3578" s="13">
        <v>44</v>
      </c>
      <c r="G3578" s="12" t="s">
        <v>21</v>
      </c>
    </row>
    <row r="3579" spans="3:7" ht="15" thickBot="1" x14ac:dyDescent="0.35">
      <c r="C3579" s="10">
        <v>43111</v>
      </c>
      <c r="D3579" s="11">
        <v>0.87010416666666668</v>
      </c>
      <c r="E3579" s="12" t="s">
        <v>9</v>
      </c>
      <c r="F3579" s="13">
        <v>43</v>
      </c>
      <c r="G3579" s="12" t="s">
        <v>21</v>
      </c>
    </row>
    <row r="3580" spans="3:7" ht="15" thickBot="1" x14ac:dyDescent="0.35">
      <c r="C3580" s="10">
        <v>43111</v>
      </c>
      <c r="D3580" s="11">
        <v>0.87239583333333337</v>
      </c>
      <c r="E3580" s="12" t="s">
        <v>9</v>
      </c>
      <c r="F3580" s="13">
        <v>54</v>
      </c>
      <c r="G3580" s="12" t="s">
        <v>21</v>
      </c>
    </row>
    <row r="3581" spans="3:7" ht="15" thickBot="1" x14ac:dyDescent="0.35">
      <c r="C3581" s="10">
        <v>43111</v>
      </c>
      <c r="D3581" s="11">
        <v>0.87253472222222228</v>
      </c>
      <c r="E3581" s="12" t="s">
        <v>9</v>
      </c>
      <c r="F3581" s="13">
        <v>46</v>
      </c>
      <c r="G3581" s="12" t="s">
        <v>10</v>
      </c>
    </row>
    <row r="3582" spans="3:7" ht="15" thickBot="1" x14ac:dyDescent="0.35">
      <c r="C3582" s="10">
        <v>43111</v>
      </c>
      <c r="D3582" s="11">
        <v>0.88179398148148147</v>
      </c>
      <c r="E3582" s="12" t="s">
        <v>9</v>
      </c>
      <c r="F3582" s="13">
        <v>46</v>
      </c>
      <c r="G3582" s="12" t="s">
        <v>21</v>
      </c>
    </row>
    <row r="3583" spans="3:7" ht="15" thickBot="1" x14ac:dyDescent="0.35">
      <c r="C3583" s="10">
        <v>43111</v>
      </c>
      <c r="D3583" s="11">
        <v>0.8898032407407408</v>
      </c>
      <c r="E3583" s="12" t="s">
        <v>9</v>
      </c>
      <c r="F3583" s="13">
        <v>46</v>
      </c>
      <c r="G3583" s="12" t="s">
        <v>21</v>
      </c>
    </row>
    <row r="3584" spans="3:7" ht="15" thickBot="1" x14ac:dyDescent="0.35">
      <c r="C3584" s="10">
        <v>43111</v>
      </c>
      <c r="D3584" s="11">
        <v>0.89083333333333325</v>
      </c>
      <c r="E3584" s="12" t="s">
        <v>9</v>
      </c>
      <c r="F3584" s="13">
        <v>46</v>
      </c>
      <c r="G3584" s="12" t="s">
        <v>10</v>
      </c>
    </row>
    <row r="3585" spans="3:7" ht="15" thickBot="1" x14ac:dyDescent="0.35">
      <c r="C3585" s="10">
        <v>43111</v>
      </c>
      <c r="D3585" s="11">
        <v>0.89140046296296294</v>
      </c>
      <c r="E3585" s="12" t="s">
        <v>9</v>
      </c>
      <c r="F3585" s="13">
        <v>46</v>
      </c>
      <c r="G3585" s="12" t="s">
        <v>21</v>
      </c>
    </row>
    <row r="3586" spans="3:7" ht="15" thickBot="1" x14ac:dyDescent="0.35">
      <c r="C3586" s="10">
        <v>43111</v>
      </c>
      <c r="D3586" s="11">
        <v>0.89327546296296301</v>
      </c>
      <c r="E3586" s="12" t="s">
        <v>9</v>
      </c>
      <c r="F3586" s="13">
        <v>53</v>
      </c>
      <c r="G3586" s="12" t="s">
        <v>10</v>
      </c>
    </row>
    <row r="3587" spans="3:7" ht="15" thickBot="1" x14ac:dyDescent="0.35">
      <c r="C3587" s="10">
        <v>43111</v>
      </c>
      <c r="D3587" s="11">
        <v>0.9041435185185186</v>
      </c>
      <c r="E3587" s="12" t="s">
        <v>9</v>
      </c>
      <c r="F3587" s="13">
        <v>49</v>
      </c>
      <c r="G3587" s="12" t="s">
        <v>21</v>
      </c>
    </row>
    <row r="3588" spans="3:7" ht="15" thickBot="1" x14ac:dyDescent="0.35">
      <c r="C3588" s="10">
        <v>43111</v>
      </c>
      <c r="D3588" s="11">
        <v>0.90418981481481486</v>
      </c>
      <c r="E3588" s="12" t="s">
        <v>9</v>
      </c>
      <c r="F3588" s="13">
        <v>42</v>
      </c>
      <c r="G3588" s="12" t="s">
        <v>21</v>
      </c>
    </row>
    <row r="3589" spans="3:7" ht="15" thickBot="1" x14ac:dyDescent="0.35">
      <c r="C3589" s="10">
        <v>43111</v>
      </c>
      <c r="D3589" s="11">
        <v>0.90563657407407405</v>
      </c>
      <c r="E3589" s="12" t="s">
        <v>9</v>
      </c>
      <c r="F3589" s="13">
        <v>39</v>
      </c>
      <c r="G3589" s="12" t="s">
        <v>21</v>
      </c>
    </row>
    <row r="3590" spans="3:7" ht="15" thickBot="1" x14ac:dyDescent="0.35">
      <c r="C3590" s="10">
        <v>43111</v>
      </c>
      <c r="D3590" s="11">
        <v>0.90645833333333325</v>
      </c>
      <c r="E3590" s="12" t="s">
        <v>9</v>
      </c>
      <c r="F3590" s="13">
        <v>49</v>
      </c>
      <c r="G3590" s="12" t="s">
        <v>21</v>
      </c>
    </row>
    <row r="3591" spans="3:7" ht="15" thickBot="1" x14ac:dyDescent="0.35">
      <c r="C3591" s="10">
        <v>43111</v>
      </c>
      <c r="D3591" s="11">
        <v>0.92232638888888896</v>
      </c>
      <c r="E3591" s="12" t="s">
        <v>9</v>
      </c>
      <c r="F3591" s="13">
        <v>36</v>
      </c>
      <c r="G3591" s="12" t="s">
        <v>21</v>
      </c>
    </row>
    <row r="3592" spans="3:7" ht="15" thickBot="1" x14ac:dyDescent="0.35">
      <c r="C3592" s="10">
        <v>43111</v>
      </c>
      <c r="D3592" s="11">
        <v>0.92243055555555553</v>
      </c>
      <c r="E3592" s="12" t="s">
        <v>9</v>
      </c>
      <c r="F3592" s="13">
        <v>32</v>
      </c>
      <c r="G3592" s="12" t="s">
        <v>21</v>
      </c>
    </row>
    <row r="3593" spans="3:7" ht="15" thickBot="1" x14ac:dyDescent="0.35">
      <c r="C3593" s="10">
        <v>43111</v>
      </c>
      <c r="D3593" s="11">
        <v>0.93533564814814818</v>
      </c>
      <c r="E3593" s="12" t="s">
        <v>9</v>
      </c>
      <c r="F3593" s="13">
        <v>38</v>
      </c>
      <c r="G3593" s="12" t="s">
        <v>21</v>
      </c>
    </row>
    <row r="3594" spans="3:7" ht="15" thickBot="1" x14ac:dyDescent="0.35">
      <c r="C3594" s="10">
        <v>43111</v>
      </c>
      <c r="D3594" s="11">
        <v>0.93958333333333333</v>
      </c>
      <c r="E3594" s="12" t="s">
        <v>9</v>
      </c>
      <c r="F3594" s="13">
        <v>41</v>
      </c>
      <c r="G3594" s="12" t="s">
        <v>21</v>
      </c>
    </row>
    <row r="3595" spans="3:7" ht="15" thickBot="1" x14ac:dyDescent="0.35">
      <c r="C3595" s="10">
        <v>43111</v>
      </c>
      <c r="D3595" s="11">
        <v>0.9468981481481481</v>
      </c>
      <c r="E3595" s="12" t="s">
        <v>9</v>
      </c>
      <c r="F3595" s="13">
        <v>46</v>
      </c>
      <c r="G3595" s="12" t="s">
        <v>10</v>
      </c>
    </row>
    <row r="3596" spans="3:7" ht="15" thickBot="1" x14ac:dyDescent="0.35">
      <c r="C3596" s="10">
        <v>43111</v>
      </c>
      <c r="D3596" s="11">
        <v>0.96504629629629635</v>
      </c>
      <c r="E3596" s="12" t="s">
        <v>9</v>
      </c>
      <c r="F3596" s="13">
        <v>44</v>
      </c>
      <c r="G3596" s="12" t="s">
        <v>21</v>
      </c>
    </row>
    <row r="3597" spans="3:7" ht="15" thickBot="1" x14ac:dyDescent="0.35">
      <c r="C3597" s="10">
        <v>43111</v>
      </c>
      <c r="D3597" s="11">
        <v>0.97253472222222215</v>
      </c>
      <c r="E3597" s="12" t="s">
        <v>9</v>
      </c>
      <c r="F3597" s="13">
        <v>54</v>
      </c>
      <c r="G3597" s="12" t="s">
        <v>21</v>
      </c>
    </row>
    <row r="3598" spans="3:7" ht="15" thickBot="1" x14ac:dyDescent="0.35">
      <c r="C3598" s="10">
        <v>43111</v>
      </c>
      <c r="D3598" s="11">
        <v>0.97366898148148151</v>
      </c>
      <c r="E3598" s="12" t="s">
        <v>9</v>
      </c>
      <c r="F3598" s="13">
        <v>28</v>
      </c>
      <c r="G3598" s="12" t="s">
        <v>10</v>
      </c>
    </row>
    <row r="3599" spans="3:7" ht="15" thickBot="1" x14ac:dyDescent="0.35">
      <c r="C3599" s="10">
        <v>43111</v>
      </c>
      <c r="D3599" s="11">
        <v>0.97472222222222227</v>
      </c>
      <c r="E3599" s="12" t="s">
        <v>9</v>
      </c>
      <c r="F3599" s="13">
        <v>28</v>
      </c>
      <c r="G3599" s="12" t="s">
        <v>21</v>
      </c>
    </row>
    <row r="3600" spans="3:7" ht="15" thickBot="1" x14ac:dyDescent="0.35">
      <c r="C3600" s="10">
        <v>43111</v>
      </c>
      <c r="D3600" s="11">
        <v>0.97484953703703703</v>
      </c>
      <c r="E3600" s="12" t="s">
        <v>9</v>
      </c>
      <c r="F3600" s="13">
        <v>28</v>
      </c>
      <c r="G3600" s="12" t="s">
        <v>21</v>
      </c>
    </row>
    <row r="3601" spans="3:7" ht="15" thickBot="1" x14ac:dyDescent="0.35">
      <c r="C3601" s="10">
        <v>43111</v>
      </c>
      <c r="D3601" s="11">
        <v>0.98200231481481481</v>
      </c>
      <c r="E3601" s="12" t="s">
        <v>9</v>
      </c>
      <c r="F3601" s="13">
        <v>40</v>
      </c>
      <c r="G3601" s="12" t="s">
        <v>10</v>
      </c>
    </row>
    <row r="3602" spans="3:7" ht="15" thickBot="1" x14ac:dyDescent="0.35">
      <c r="C3602" s="10">
        <v>43112</v>
      </c>
      <c r="D3602" s="11">
        <v>1.8518518518518517E-3</v>
      </c>
      <c r="E3602" s="12" t="s">
        <v>9</v>
      </c>
      <c r="F3602" s="13">
        <v>41</v>
      </c>
      <c r="G3602" s="12" t="s">
        <v>21</v>
      </c>
    </row>
    <row r="3603" spans="3:7" ht="15" thickBot="1" x14ac:dyDescent="0.35">
      <c r="C3603" s="10">
        <v>43112</v>
      </c>
      <c r="D3603" s="11">
        <v>8.3229166666666674E-2</v>
      </c>
      <c r="E3603" s="12" t="s">
        <v>9</v>
      </c>
      <c r="F3603" s="13">
        <v>36</v>
      </c>
      <c r="G3603" s="12" t="s">
        <v>21</v>
      </c>
    </row>
    <row r="3604" spans="3:7" ht="15" thickBot="1" x14ac:dyDescent="0.35">
      <c r="C3604" s="10">
        <v>43112</v>
      </c>
      <c r="D3604" s="11">
        <v>9.1550925925925938E-2</v>
      </c>
      <c r="E3604" s="12" t="s">
        <v>9</v>
      </c>
      <c r="F3604" s="13">
        <v>29</v>
      </c>
      <c r="G3604" s="12" t="s">
        <v>10</v>
      </c>
    </row>
    <row r="3605" spans="3:7" ht="15" thickBot="1" x14ac:dyDescent="0.35">
      <c r="C3605" s="10">
        <v>43112</v>
      </c>
      <c r="D3605" s="11">
        <v>0.16907407407407407</v>
      </c>
      <c r="E3605" s="12" t="s">
        <v>9</v>
      </c>
      <c r="F3605" s="13">
        <v>45</v>
      </c>
      <c r="G3605" s="12" t="s">
        <v>10</v>
      </c>
    </row>
    <row r="3606" spans="3:7" ht="15" thickBot="1" x14ac:dyDescent="0.35">
      <c r="C3606" s="10">
        <v>43112</v>
      </c>
      <c r="D3606" s="11">
        <v>0.20302083333333334</v>
      </c>
      <c r="E3606" s="12" t="s">
        <v>9</v>
      </c>
      <c r="F3606" s="13">
        <v>32</v>
      </c>
      <c r="G3606" s="12" t="s">
        <v>21</v>
      </c>
    </row>
    <row r="3607" spans="3:7" ht="15" thickBot="1" x14ac:dyDescent="0.35">
      <c r="C3607" s="10">
        <v>43112</v>
      </c>
      <c r="D3607" s="11">
        <v>0.20307870370370371</v>
      </c>
      <c r="E3607" s="12" t="s">
        <v>9</v>
      </c>
      <c r="F3607" s="13">
        <v>46</v>
      </c>
      <c r="G3607" s="12" t="s">
        <v>10</v>
      </c>
    </row>
    <row r="3608" spans="3:7" ht="15" thickBot="1" x14ac:dyDescent="0.35">
      <c r="C3608" s="10">
        <v>43112</v>
      </c>
      <c r="D3608" s="11">
        <v>0.20785879629629631</v>
      </c>
      <c r="E3608" s="12" t="s">
        <v>9</v>
      </c>
      <c r="F3608" s="13">
        <v>55</v>
      </c>
      <c r="G3608" s="12" t="s">
        <v>10</v>
      </c>
    </row>
    <row r="3609" spans="3:7" ht="15" thickBot="1" x14ac:dyDescent="0.35">
      <c r="C3609" s="10">
        <v>43112</v>
      </c>
      <c r="D3609" s="11">
        <v>0.21042824074074074</v>
      </c>
      <c r="E3609" s="12" t="s">
        <v>9</v>
      </c>
      <c r="F3609" s="13">
        <v>51</v>
      </c>
      <c r="G3609" s="12" t="s">
        <v>10</v>
      </c>
    </row>
    <row r="3610" spans="3:7" ht="15" thickBot="1" x14ac:dyDescent="0.35">
      <c r="C3610" s="10">
        <v>43112</v>
      </c>
      <c r="D3610" s="11">
        <v>0.21422453703703703</v>
      </c>
      <c r="E3610" s="12" t="s">
        <v>9</v>
      </c>
      <c r="F3610" s="13">
        <v>45</v>
      </c>
      <c r="G3610" s="12" t="s">
        <v>10</v>
      </c>
    </row>
    <row r="3611" spans="3:7" ht="15" thickBot="1" x14ac:dyDescent="0.35">
      <c r="C3611" s="10">
        <v>43112</v>
      </c>
      <c r="D3611" s="11">
        <v>0.22113425925925925</v>
      </c>
      <c r="E3611" s="12" t="s">
        <v>9</v>
      </c>
      <c r="F3611" s="13">
        <v>30</v>
      </c>
      <c r="G3611" s="12" t="s">
        <v>10</v>
      </c>
    </row>
    <row r="3612" spans="3:7" ht="15" thickBot="1" x14ac:dyDescent="0.35">
      <c r="C3612" s="10">
        <v>43112</v>
      </c>
      <c r="D3612" s="11">
        <v>0.23290509259259259</v>
      </c>
      <c r="E3612" s="12" t="s">
        <v>9</v>
      </c>
      <c r="F3612" s="13">
        <v>42</v>
      </c>
      <c r="G3612" s="12" t="s">
        <v>21</v>
      </c>
    </row>
    <row r="3613" spans="3:7" ht="15" thickBot="1" x14ac:dyDescent="0.35">
      <c r="C3613" s="10">
        <v>43112</v>
      </c>
      <c r="D3613" s="11">
        <v>0.2336574074074074</v>
      </c>
      <c r="E3613" s="12" t="s">
        <v>9</v>
      </c>
      <c r="F3613" s="13">
        <v>42</v>
      </c>
      <c r="G3613" s="12" t="s">
        <v>10</v>
      </c>
    </row>
    <row r="3614" spans="3:7" ht="15" thickBot="1" x14ac:dyDescent="0.35">
      <c r="C3614" s="10">
        <v>43112</v>
      </c>
      <c r="D3614" s="11">
        <v>0.23442129629629629</v>
      </c>
      <c r="E3614" s="12" t="s">
        <v>9</v>
      </c>
      <c r="F3614" s="13">
        <v>48</v>
      </c>
      <c r="G3614" s="12" t="s">
        <v>10</v>
      </c>
    </row>
    <row r="3615" spans="3:7" ht="15" thickBot="1" x14ac:dyDescent="0.35">
      <c r="C3615" s="10">
        <v>43112</v>
      </c>
      <c r="D3615" s="11">
        <v>0.23777777777777778</v>
      </c>
      <c r="E3615" s="12" t="s">
        <v>9</v>
      </c>
      <c r="F3615" s="13">
        <v>29</v>
      </c>
      <c r="G3615" s="12" t="s">
        <v>21</v>
      </c>
    </row>
    <row r="3616" spans="3:7" ht="15" thickBot="1" x14ac:dyDescent="0.35">
      <c r="C3616" s="10">
        <v>43112</v>
      </c>
      <c r="D3616" s="11">
        <v>0.23791666666666667</v>
      </c>
      <c r="E3616" s="12" t="s">
        <v>9</v>
      </c>
      <c r="F3616" s="13">
        <v>53</v>
      </c>
      <c r="G3616" s="12" t="s">
        <v>10</v>
      </c>
    </row>
    <row r="3617" spans="3:7" ht="15" thickBot="1" x14ac:dyDescent="0.35">
      <c r="C3617" s="10">
        <v>43112</v>
      </c>
      <c r="D3617" s="11">
        <v>0.23809027777777778</v>
      </c>
      <c r="E3617" s="12" t="s">
        <v>9</v>
      </c>
      <c r="F3617" s="13">
        <v>21</v>
      </c>
      <c r="G3617" s="12" t="s">
        <v>10</v>
      </c>
    </row>
    <row r="3618" spans="3:7" ht="15" thickBot="1" x14ac:dyDescent="0.35">
      <c r="C3618" s="10">
        <v>43112</v>
      </c>
      <c r="D3618" s="11">
        <v>0.23837962962962964</v>
      </c>
      <c r="E3618" s="12" t="s">
        <v>9</v>
      </c>
      <c r="F3618" s="13">
        <v>36</v>
      </c>
      <c r="G3618" s="12" t="s">
        <v>10</v>
      </c>
    </row>
    <row r="3619" spans="3:7" ht="15" thickBot="1" x14ac:dyDescent="0.35">
      <c r="C3619" s="10">
        <v>43112</v>
      </c>
      <c r="D3619" s="11">
        <v>0.24533564814814815</v>
      </c>
      <c r="E3619" s="12" t="s">
        <v>9</v>
      </c>
      <c r="F3619" s="13">
        <v>43</v>
      </c>
      <c r="G3619" s="12" t="s">
        <v>10</v>
      </c>
    </row>
    <row r="3620" spans="3:7" ht="15" thickBot="1" x14ac:dyDescent="0.35">
      <c r="C3620" s="10">
        <v>43112</v>
      </c>
      <c r="D3620" s="11">
        <v>0.24712962962962962</v>
      </c>
      <c r="E3620" s="12" t="s">
        <v>9</v>
      </c>
      <c r="F3620" s="13">
        <v>42</v>
      </c>
      <c r="G3620" s="12" t="s">
        <v>10</v>
      </c>
    </row>
    <row r="3621" spans="3:7" ht="15" thickBot="1" x14ac:dyDescent="0.35">
      <c r="C3621" s="10">
        <v>43112</v>
      </c>
      <c r="D3621" s="11">
        <v>0.25353009259259257</v>
      </c>
      <c r="E3621" s="12" t="s">
        <v>9</v>
      </c>
      <c r="F3621" s="13">
        <v>46</v>
      </c>
      <c r="G3621" s="12" t="s">
        <v>10</v>
      </c>
    </row>
    <row r="3622" spans="3:7" ht="15" thickBot="1" x14ac:dyDescent="0.35">
      <c r="C3622" s="10">
        <v>43112</v>
      </c>
      <c r="D3622" s="11">
        <v>0.2572800925925926</v>
      </c>
      <c r="E3622" s="12" t="s">
        <v>9</v>
      </c>
      <c r="F3622" s="13">
        <v>50</v>
      </c>
      <c r="G3622" s="12" t="s">
        <v>10</v>
      </c>
    </row>
    <row r="3623" spans="3:7" ht="15" thickBot="1" x14ac:dyDescent="0.35">
      <c r="C3623" s="10">
        <v>43112</v>
      </c>
      <c r="D3623" s="11">
        <v>0.26074074074074077</v>
      </c>
      <c r="E3623" s="12" t="s">
        <v>9</v>
      </c>
      <c r="F3623" s="13">
        <v>27</v>
      </c>
      <c r="G3623" s="12" t="s">
        <v>21</v>
      </c>
    </row>
    <row r="3624" spans="3:7" ht="15" thickBot="1" x14ac:dyDescent="0.35">
      <c r="C3624" s="10">
        <v>43112</v>
      </c>
      <c r="D3624" s="11">
        <v>0.26128472222222221</v>
      </c>
      <c r="E3624" s="12" t="s">
        <v>9</v>
      </c>
      <c r="F3624" s="13">
        <v>42</v>
      </c>
      <c r="G3624" s="12" t="s">
        <v>10</v>
      </c>
    </row>
    <row r="3625" spans="3:7" ht="15" thickBot="1" x14ac:dyDescent="0.35">
      <c r="C3625" s="10">
        <v>43112</v>
      </c>
      <c r="D3625" s="11">
        <v>0.26326388888888891</v>
      </c>
      <c r="E3625" s="12" t="s">
        <v>9</v>
      </c>
      <c r="F3625" s="13">
        <v>44</v>
      </c>
      <c r="G3625" s="12" t="s">
        <v>10</v>
      </c>
    </row>
    <row r="3626" spans="3:7" ht="15" thickBot="1" x14ac:dyDescent="0.35">
      <c r="C3626" s="10">
        <v>43112</v>
      </c>
      <c r="D3626" s="11">
        <v>0.2644097222222222</v>
      </c>
      <c r="E3626" s="12" t="s">
        <v>9</v>
      </c>
      <c r="F3626" s="13">
        <v>32</v>
      </c>
      <c r="G3626" s="12" t="s">
        <v>21</v>
      </c>
    </row>
    <row r="3627" spans="3:7" ht="15" thickBot="1" x14ac:dyDescent="0.35">
      <c r="C3627" s="10">
        <v>43112</v>
      </c>
      <c r="D3627" s="11">
        <v>0.26581018518518518</v>
      </c>
      <c r="E3627" s="12" t="s">
        <v>9</v>
      </c>
      <c r="F3627" s="13">
        <v>45</v>
      </c>
      <c r="G3627" s="12" t="s">
        <v>10</v>
      </c>
    </row>
    <row r="3628" spans="3:7" ht="15" thickBot="1" x14ac:dyDescent="0.35">
      <c r="C3628" s="10">
        <v>43112</v>
      </c>
      <c r="D3628" s="11">
        <v>0.26834490740740741</v>
      </c>
      <c r="E3628" s="12" t="s">
        <v>9</v>
      </c>
      <c r="F3628" s="13">
        <v>17</v>
      </c>
      <c r="G3628" s="12" t="s">
        <v>10</v>
      </c>
    </row>
    <row r="3629" spans="3:7" ht="15" thickBot="1" x14ac:dyDescent="0.35">
      <c r="C3629" s="10">
        <v>43112</v>
      </c>
      <c r="D3629" s="11">
        <v>0.26846064814814813</v>
      </c>
      <c r="E3629" s="12" t="s">
        <v>9</v>
      </c>
      <c r="F3629" s="13">
        <v>45</v>
      </c>
      <c r="G3629" s="12" t="s">
        <v>10</v>
      </c>
    </row>
    <row r="3630" spans="3:7" ht="15" thickBot="1" x14ac:dyDescent="0.35">
      <c r="C3630" s="10">
        <v>43112</v>
      </c>
      <c r="D3630" s="11">
        <v>0.26907407407407408</v>
      </c>
      <c r="E3630" s="12" t="s">
        <v>9</v>
      </c>
      <c r="F3630" s="13">
        <v>22</v>
      </c>
      <c r="G3630" s="12" t="s">
        <v>21</v>
      </c>
    </row>
    <row r="3631" spans="3:7" ht="15" thickBot="1" x14ac:dyDescent="0.35">
      <c r="C3631" s="10">
        <v>43112</v>
      </c>
      <c r="D3631" s="11">
        <v>0.26979166666666665</v>
      </c>
      <c r="E3631" s="12" t="s">
        <v>9</v>
      </c>
      <c r="F3631" s="13">
        <v>23</v>
      </c>
      <c r="G3631" s="12" t="s">
        <v>21</v>
      </c>
    </row>
    <row r="3632" spans="3:7" ht="15" thickBot="1" x14ac:dyDescent="0.35">
      <c r="C3632" s="10">
        <v>43112</v>
      </c>
      <c r="D3632" s="11">
        <v>0.27009259259259261</v>
      </c>
      <c r="E3632" s="12" t="s">
        <v>9</v>
      </c>
      <c r="F3632" s="13">
        <v>44</v>
      </c>
      <c r="G3632" s="12" t="s">
        <v>10</v>
      </c>
    </row>
    <row r="3633" spans="3:7" ht="15" thickBot="1" x14ac:dyDescent="0.35">
      <c r="C3633" s="10">
        <v>43112</v>
      </c>
      <c r="D3633" s="11">
        <v>0.27023148148148152</v>
      </c>
      <c r="E3633" s="12" t="s">
        <v>9</v>
      </c>
      <c r="F3633" s="13">
        <v>60</v>
      </c>
      <c r="G3633" s="12" t="s">
        <v>10</v>
      </c>
    </row>
    <row r="3634" spans="3:7" ht="15" thickBot="1" x14ac:dyDescent="0.35">
      <c r="C3634" s="10">
        <v>43112</v>
      </c>
      <c r="D3634" s="11">
        <v>0.27032407407407405</v>
      </c>
      <c r="E3634" s="12" t="s">
        <v>9</v>
      </c>
      <c r="F3634" s="13">
        <v>41</v>
      </c>
      <c r="G3634" s="12" t="s">
        <v>10</v>
      </c>
    </row>
    <row r="3635" spans="3:7" ht="15" thickBot="1" x14ac:dyDescent="0.35">
      <c r="C3635" s="10">
        <v>43112</v>
      </c>
      <c r="D3635" s="11">
        <v>0.27077546296296295</v>
      </c>
      <c r="E3635" s="12" t="s">
        <v>9</v>
      </c>
      <c r="F3635" s="13">
        <v>46</v>
      </c>
      <c r="G3635" s="12" t="s">
        <v>10</v>
      </c>
    </row>
    <row r="3636" spans="3:7" ht="15" thickBot="1" x14ac:dyDescent="0.35">
      <c r="C3636" s="10">
        <v>43112</v>
      </c>
      <c r="D3636" s="11">
        <v>0.27134259259259258</v>
      </c>
      <c r="E3636" s="12" t="s">
        <v>9</v>
      </c>
      <c r="F3636" s="13">
        <v>37</v>
      </c>
      <c r="G3636" s="12" t="s">
        <v>21</v>
      </c>
    </row>
    <row r="3637" spans="3:7" ht="15" thickBot="1" x14ac:dyDescent="0.35">
      <c r="C3637" s="10">
        <v>43112</v>
      </c>
      <c r="D3637" s="11">
        <v>0.27193287037037034</v>
      </c>
      <c r="E3637" s="12" t="s">
        <v>9</v>
      </c>
      <c r="F3637" s="13">
        <v>45</v>
      </c>
      <c r="G3637" s="12" t="s">
        <v>10</v>
      </c>
    </row>
    <row r="3638" spans="3:7" ht="15" thickBot="1" x14ac:dyDescent="0.35">
      <c r="C3638" s="10">
        <v>43112</v>
      </c>
      <c r="D3638" s="11">
        <v>0.27209490740740744</v>
      </c>
      <c r="E3638" s="12" t="s">
        <v>9</v>
      </c>
      <c r="F3638" s="13">
        <v>42</v>
      </c>
      <c r="G3638" s="12" t="s">
        <v>10</v>
      </c>
    </row>
    <row r="3639" spans="3:7" ht="15" thickBot="1" x14ac:dyDescent="0.35">
      <c r="C3639" s="10">
        <v>43112</v>
      </c>
      <c r="D3639" s="11">
        <v>0.27246527777777779</v>
      </c>
      <c r="E3639" s="12" t="s">
        <v>9</v>
      </c>
      <c r="F3639" s="13">
        <v>52</v>
      </c>
      <c r="G3639" s="12" t="s">
        <v>10</v>
      </c>
    </row>
    <row r="3640" spans="3:7" ht="15" thickBot="1" x14ac:dyDescent="0.35">
      <c r="C3640" s="10">
        <v>43112</v>
      </c>
      <c r="D3640" s="11">
        <v>0.2726041666666667</v>
      </c>
      <c r="E3640" s="12" t="s">
        <v>9</v>
      </c>
      <c r="F3640" s="13">
        <v>37</v>
      </c>
      <c r="G3640" s="12" t="s">
        <v>10</v>
      </c>
    </row>
    <row r="3641" spans="3:7" ht="15" thickBot="1" x14ac:dyDescent="0.35">
      <c r="C3641" s="10">
        <v>43112</v>
      </c>
      <c r="D3641" s="11">
        <v>0.2738888888888889</v>
      </c>
      <c r="E3641" s="12" t="s">
        <v>9</v>
      </c>
      <c r="F3641" s="13">
        <v>41</v>
      </c>
      <c r="G3641" s="12" t="s">
        <v>21</v>
      </c>
    </row>
    <row r="3642" spans="3:7" ht="15" thickBot="1" x14ac:dyDescent="0.35">
      <c r="C3642" s="10">
        <v>43112</v>
      </c>
      <c r="D3642" s="11">
        <v>0.27416666666666667</v>
      </c>
      <c r="E3642" s="12" t="s">
        <v>9</v>
      </c>
      <c r="F3642" s="13">
        <v>36</v>
      </c>
      <c r="G3642" s="12" t="s">
        <v>21</v>
      </c>
    </row>
    <row r="3643" spans="3:7" ht="15" thickBot="1" x14ac:dyDescent="0.35">
      <c r="C3643" s="10">
        <v>43112</v>
      </c>
      <c r="D3643" s="11">
        <v>0.27503472222222219</v>
      </c>
      <c r="E3643" s="12" t="s">
        <v>9</v>
      </c>
      <c r="F3643" s="13">
        <v>26</v>
      </c>
      <c r="G3643" s="12" t="s">
        <v>21</v>
      </c>
    </row>
    <row r="3644" spans="3:7" ht="15" thickBot="1" x14ac:dyDescent="0.35">
      <c r="C3644" s="10">
        <v>43112</v>
      </c>
      <c r="D3644" s="11">
        <v>0.27543981481481478</v>
      </c>
      <c r="E3644" s="12" t="s">
        <v>9</v>
      </c>
      <c r="F3644" s="13">
        <v>36</v>
      </c>
      <c r="G3644" s="12" t="s">
        <v>10</v>
      </c>
    </row>
    <row r="3645" spans="3:7" ht="15" thickBot="1" x14ac:dyDescent="0.35">
      <c r="C3645" s="10">
        <v>43112</v>
      </c>
      <c r="D3645" s="11">
        <v>0.27626157407407409</v>
      </c>
      <c r="E3645" s="12" t="s">
        <v>9</v>
      </c>
      <c r="F3645" s="13">
        <v>46</v>
      </c>
      <c r="G3645" s="12" t="s">
        <v>10</v>
      </c>
    </row>
    <row r="3646" spans="3:7" ht="15" thickBot="1" x14ac:dyDescent="0.35">
      <c r="C3646" s="10">
        <v>43112</v>
      </c>
      <c r="D3646" s="11">
        <v>0.27642361111111108</v>
      </c>
      <c r="E3646" s="12" t="s">
        <v>9</v>
      </c>
      <c r="F3646" s="13">
        <v>39</v>
      </c>
      <c r="G3646" s="12" t="s">
        <v>10</v>
      </c>
    </row>
    <row r="3647" spans="3:7" ht="15" thickBot="1" x14ac:dyDescent="0.35">
      <c r="C3647" s="10">
        <v>43112</v>
      </c>
      <c r="D3647" s="11">
        <v>0.27667824074074071</v>
      </c>
      <c r="E3647" s="12" t="s">
        <v>9</v>
      </c>
      <c r="F3647" s="13">
        <v>44</v>
      </c>
      <c r="G3647" s="12" t="s">
        <v>10</v>
      </c>
    </row>
    <row r="3648" spans="3:7" ht="15" thickBot="1" x14ac:dyDescent="0.35">
      <c r="C3648" s="10">
        <v>43112</v>
      </c>
      <c r="D3648" s="11">
        <v>0.27688657407407408</v>
      </c>
      <c r="E3648" s="12" t="s">
        <v>9</v>
      </c>
      <c r="F3648" s="13">
        <v>40</v>
      </c>
      <c r="G3648" s="12" t="s">
        <v>10</v>
      </c>
    </row>
    <row r="3649" spans="3:7" ht="15" thickBot="1" x14ac:dyDescent="0.35">
      <c r="C3649" s="10">
        <v>43112</v>
      </c>
      <c r="D3649" s="11">
        <v>0.27811342592592592</v>
      </c>
      <c r="E3649" s="12" t="s">
        <v>9</v>
      </c>
      <c r="F3649" s="13">
        <v>32</v>
      </c>
      <c r="G3649" s="12" t="s">
        <v>10</v>
      </c>
    </row>
    <row r="3650" spans="3:7" ht="15" thickBot="1" x14ac:dyDescent="0.35">
      <c r="C3650" s="10">
        <v>43112</v>
      </c>
      <c r="D3650" s="11">
        <v>0.27890046296296295</v>
      </c>
      <c r="E3650" s="12" t="s">
        <v>9</v>
      </c>
      <c r="F3650" s="13">
        <v>28</v>
      </c>
      <c r="G3650" s="12" t="s">
        <v>21</v>
      </c>
    </row>
    <row r="3651" spans="3:7" ht="15" thickBot="1" x14ac:dyDescent="0.35">
      <c r="C3651" s="10">
        <v>43112</v>
      </c>
      <c r="D3651" s="11">
        <v>0.27942129629629631</v>
      </c>
      <c r="E3651" s="12" t="s">
        <v>9</v>
      </c>
      <c r="F3651" s="13">
        <v>50</v>
      </c>
      <c r="G3651" s="12" t="s">
        <v>10</v>
      </c>
    </row>
    <row r="3652" spans="3:7" ht="15" thickBot="1" x14ac:dyDescent="0.35">
      <c r="C3652" s="10">
        <v>43112</v>
      </c>
      <c r="D3652" s="11">
        <v>0.27969907407407407</v>
      </c>
      <c r="E3652" s="12" t="s">
        <v>9</v>
      </c>
      <c r="F3652" s="13">
        <v>45</v>
      </c>
      <c r="G3652" s="12" t="s">
        <v>10</v>
      </c>
    </row>
    <row r="3653" spans="3:7" ht="15" thickBot="1" x14ac:dyDescent="0.35">
      <c r="C3653" s="10">
        <v>43112</v>
      </c>
      <c r="D3653" s="11">
        <v>0.28072916666666664</v>
      </c>
      <c r="E3653" s="12" t="s">
        <v>9</v>
      </c>
      <c r="F3653" s="13">
        <v>44</v>
      </c>
      <c r="G3653" s="12" t="s">
        <v>10</v>
      </c>
    </row>
    <row r="3654" spans="3:7" ht="15" thickBot="1" x14ac:dyDescent="0.35">
      <c r="C3654" s="10">
        <v>43112</v>
      </c>
      <c r="D3654" s="11">
        <v>0.28108796296296296</v>
      </c>
      <c r="E3654" s="12" t="s">
        <v>9</v>
      </c>
      <c r="F3654" s="13">
        <v>51</v>
      </c>
      <c r="G3654" s="12" t="s">
        <v>10</v>
      </c>
    </row>
    <row r="3655" spans="3:7" ht="15" thickBot="1" x14ac:dyDescent="0.35">
      <c r="C3655" s="10">
        <v>43112</v>
      </c>
      <c r="D3655" s="11">
        <v>0.28122685185185187</v>
      </c>
      <c r="E3655" s="12" t="s">
        <v>9</v>
      </c>
      <c r="F3655" s="13">
        <v>44</v>
      </c>
      <c r="G3655" s="12" t="s">
        <v>10</v>
      </c>
    </row>
    <row r="3656" spans="3:7" ht="15" thickBot="1" x14ac:dyDescent="0.35">
      <c r="C3656" s="10">
        <v>43112</v>
      </c>
      <c r="D3656" s="11">
        <v>0.28266203703703702</v>
      </c>
      <c r="E3656" s="12" t="s">
        <v>9</v>
      </c>
      <c r="F3656" s="13">
        <v>50</v>
      </c>
      <c r="G3656" s="12" t="s">
        <v>10</v>
      </c>
    </row>
    <row r="3657" spans="3:7" ht="15" thickBot="1" x14ac:dyDescent="0.35">
      <c r="C3657" s="10">
        <v>43112</v>
      </c>
      <c r="D3657" s="11">
        <v>0.28326388888888893</v>
      </c>
      <c r="E3657" s="12" t="s">
        <v>9</v>
      </c>
      <c r="F3657" s="13">
        <v>41</v>
      </c>
      <c r="G3657" s="12" t="s">
        <v>10</v>
      </c>
    </row>
    <row r="3658" spans="3:7" ht="15" thickBot="1" x14ac:dyDescent="0.35">
      <c r="C3658" s="10">
        <v>43112</v>
      </c>
      <c r="D3658" s="11">
        <v>0.2834490740740741</v>
      </c>
      <c r="E3658" s="12" t="s">
        <v>9</v>
      </c>
      <c r="F3658" s="13">
        <v>37</v>
      </c>
      <c r="G3658" s="12" t="s">
        <v>10</v>
      </c>
    </row>
    <row r="3659" spans="3:7" ht="15" thickBot="1" x14ac:dyDescent="0.35">
      <c r="C3659" s="10">
        <v>43112</v>
      </c>
      <c r="D3659" s="11">
        <v>0.28439814814814818</v>
      </c>
      <c r="E3659" s="12" t="s">
        <v>9</v>
      </c>
      <c r="F3659" s="13">
        <v>36</v>
      </c>
      <c r="G3659" s="12" t="s">
        <v>10</v>
      </c>
    </row>
    <row r="3660" spans="3:7" ht="15" thickBot="1" x14ac:dyDescent="0.35">
      <c r="C3660" s="10">
        <v>43112</v>
      </c>
      <c r="D3660" s="11">
        <v>0.28519675925925925</v>
      </c>
      <c r="E3660" s="12" t="s">
        <v>9</v>
      </c>
      <c r="F3660" s="13">
        <v>60</v>
      </c>
      <c r="G3660" s="12" t="s">
        <v>10</v>
      </c>
    </row>
    <row r="3661" spans="3:7" ht="15" thickBot="1" x14ac:dyDescent="0.35">
      <c r="C3661" s="10">
        <v>43112</v>
      </c>
      <c r="D3661" s="11">
        <v>0.28568287037037038</v>
      </c>
      <c r="E3661" s="12" t="s">
        <v>9</v>
      </c>
      <c r="F3661" s="13">
        <v>46</v>
      </c>
      <c r="G3661" s="12" t="s">
        <v>10</v>
      </c>
    </row>
    <row r="3662" spans="3:7" ht="15" thickBot="1" x14ac:dyDescent="0.35">
      <c r="C3662" s="10">
        <v>43112</v>
      </c>
      <c r="D3662" s="11">
        <v>0.28721064814814817</v>
      </c>
      <c r="E3662" s="12" t="s">
        <v>9</v>
      </c>
      <c r="F3662" s="13">
        <v>26</v>
      </c>
      <c r="G3662" s="12" t="s">
        <v>21</v>
      </c>
    </row>
    <row r="3663" spans="3:7" ht="15" thickBot="1" x14ac:dyDescent="0.35">
      <c r="C3663" s="10">
        <v>43112</v>
      </c>
      <c r="D3663" s="11">
        <v>0.28730324074074076</v>
      </c>
      <c r="E3663" s="12" t="s">
        <v>9</v>
      </c>
      <c r="F3663" s="13">
        <v>44</v>
      </c>
      <c r="G3663" s="12" t="s">
        <v>10</v>
      </c>
    </row>
    <row r="3664" spans="3:7" ht="15" thickBot="1" x14ac:dyDescent="0.35">
      <c r="C3664" s="10">
        <v>43112</v>
      </c>
      <c r="D3664" s="11">
        <v>0.28733796296296293</v>
      </c>
      <c r="E3664" s="12" t="s">
        <v>9</v>
      </c>
      <c r="F3664" s="13">
        <v>26</v>
      </c>
      <c r="G3664" s="12" t="s">
        <v>21</v>
      </c>
    </row>
    <row r="3665" spans="3:7" ht="15" thickBot="1" x14ac:dyDescent="0.35">
      <c r="C3665" s="10">
        <v>43112</v>
      </c>
      <c r="D3665" s="11">
        <v>0.28768518518518521</v>
      </c>
      <c r="E3665" s="12" t="s">
        <v>9</v>
      </c>
      <c r="F3665" s="13">
        <v>38</v>
      </c>
      <c r="G3665" s="12" t="s">
        <v>10</v>
      </c>
    </row>
    <row r="3666" spans="3:7" ht="15" thickBot="1" x14ac:dyDescent="0.35">
      <c r="C3666" s="10">
        <v>43112</v>
      </c>
      <c r="D3666" s="11">
        <v>0.2880787037037037</v>
      </c>
      <c r="E3666" s="12" t="s">
        <v>9</v>
      </c>
      <c r="F3666" s="13">
        <v>33</v>
      </c>
      <c r="G3666" s="12" t="s">
        <v>21</v>
      </c>
    </row>
    <row r="3667" spans="3:7" ht="15" thickBot="1" x14ac:dyDescent="0.35">
      <c r="C3667" s="10">
        <v>43112</v>
      </c>
      <c r="D3667" s="11">
        <v>0.28893518518518518</v>
      </c>
      <c r="E3667" s="12" t="s">
        <v>9</v>
      </c>
      <c r="F3667" s="13">
        <v>37</v>
      </c>
      <c r="G3667" s="12" t="s">
        <v>10</v>
      </c>
    </row>
    <row r="3668" spans="3:7" ht="15" thickBot="1" x14ac:dyDescent="0.35">
      <c r="C3668" s="10">
        <v>43112</v>
      </c>
      <c r="D3668" s="11">
        <v>0.28997685185185185</v>
      </c>
      <c r="E3668" s="12" t="s">
        <v>9</v>
      </c>
      <c r="F3668" s="13">
        <v>45</v>
      </c>
      <c r="G3668" s="12" t="s">
        <v>10</v>
      </c>
    </row>
    <row r="3669" spans="3:7" ht="15" thickBot="1" x14ac:dyDescent="0.35">
      <c r="C3669" s="10">
        <v>43112</v>
      </c>
      <c r="D3669" s="11">
        <v>0.29021990740740738</v>
      </c>
      <c r="E3669" s="12" t="s">
        <v>9</v>
      </c>
      <c r="F3669" s="13">
        <v>52</v>
      </c>
      <c r="G3669" s="12" t="s">
        <v>10</v>
      </c>
    </row>
    <row r="3670" spans="3:7" ht="15" thickBot="1" x14ac:dyDescent="0.35">
      <c r="C3670" s="10">
        <v>43112</v>
      </c>
      <c r="D3670" s="11">
        <v>0.29084490740740737</v>
      </c>
      <c r="E3670" s="12" t="s">
        <v>9</v>
      </c>
      <c r="F3670" s="13">
        <v>42</v>
      </c>
      <c r="G3670" s="12" t="s">
        <v>10</v>
      </c>
    </row>
    <row r="3671" spans="3:7" ht="15" thickBot="1" x14ac:dyDescent="0.35">
      <c r="C3671" s="10">
        <v>43112</v>
      </c>
      <c r="D3671" s="11">
        <v>0.29137731481481483</v>
      </c>
      <c r="E3671" s="12" t="s">
        <v>9</v>
      </c>
      <c r="F3671" s="13">
        <v>53</v>
      </c>
      <c r="G3671" s="12" t="s">
        <v>21</v>
      </c>
    </row>
    <row r="3672" spans="3:7" ht="15" thickBot="1" x14ac:dyDescent="0.35">
      <c r="C3672" s="10">
        <v>43112</v>
      </c>
      <c r="D3672" s="11">
        <v>0.29143518518518519</v>
      </c>
      <c r="E3672" s="12" t="s">
        <v>9</v>
      </c>
      <c r="F3672" s="13">
        <v>54</v>
      </c>
      <c r="G3672" s="12" t="s">
        <v>10</v>
      </c>
    </row>
    <row r="3673" spans="3:7" ht="15" thickBot="1" x14ac:dyDescent="0.35">
      <c r="C3673" s="10">
        <v>43112</v>
      </c>
      <c r="D3673" s="11">
        <v>0.29234953703703703</v>
      </c>
      <c r="E3673" s="12" t="s">
        <v>9</v>
      </c>
      <c r="F3673" s="13">
        <v>34</v>
      </c>
      <c r="G3673" s="12" t="s">
        <v>10</v>
      </c>
    </row>
    <row r="3674" spans="3:7" ht="15" thickBot="1" x14ac:dyDescent="0.35">
      <c r="C3674" s="10">
        <v>43112</v>
      </c>
      <c r="D3674" s="11">
        <v>0.29241898148148149</v>
      </c>
      <c r="E3674" s="12" t="s">
        <v>9</v>
      </c>
      <c r="F3674" s="13">
        <v>51</v>
      </c>
      <c r="G3674" s="12" t="s">
        <v>10</v>
      </c>
    </row>
    <row r="3675" spans="3:7" ht="15" thickBot="1" x14ac:dyDescent="0.35">
      <c r="C3675" s="10">
        <v>43112</v>
      </c>
      <c r="D3675" s="11">
        <v>0.29269675925925925</v>
      </c>
      <c r="E3675" s="12" t="s">
        <v>9</v>
      </c>
      <c r="F3675" s="13">
        <v>43</v>
      </c>
      <c r="G3675" s="12" t="s">
        <v>10</v>
      </c>
    </row>
    <row r="3676" spans="3:7" ht="15" thickBot="1" x14ac:dyDescent="0.35">
      <c r="C3676" s="10">
        <v>43112</v>
      </c>
      <c r="D3676" s="11">
        <v>0.29283564814814816</v>
      </c>
      <c r="E3676" s="12" t="s">
        <v>9</v>
      </c>
      <c r="F3676" s="13">
        <v>35</v>
      </c>
      <c r="G3676" s="12" t="s">
        <v>21</v>
      </c>
    </row>
    <row r="3677" spans="3:7" ht="15" thickBot="1" x14ac:dyDescent="0.35">
      <c r="C3677" s="10">
        <v>43112</v>
      </c>
      <c r="D3677" s="11">
        <v>0.29314814814814816</v>
      </c>
      <c r="E3677" s="12" t="s">
        <v>9</v>
      </c>
      <c r="F3677" s="13">
        <v>53</v>
      </c>
      <c r="G3677" s="12" t="s">
        <v>10</v>
      </c>
    </row>
    <row r="3678" spans="3:7" ht="15" thickBot="1" x14ac:dyDescent="0.35">
      <c r="C3678" s="10">
        <v>43112</v>
      </c>
      <c r="D3678" s="11">
        <v>0.29377314814814814</v>
      </c>
      <c r="E3678" s="12" t="s">
        <v>9</v>
      </c>
      <c r="F3678" s="13">
        <v>30</v>
      </c>
      <c r="G3678" s="12" t="s">
        <v>10</v>
      </c>
    </row>
    <row r="3679" spans="3:7" ht="15" thickBot="1" x14ac:dyDescent="0.35">
      <c r="C3679" s="10">
        <v>43112</v>
      </c>
      <c r="D3679" s="11">
        <v>0.2951273148148148</v>
      </c>
      <c r="E3679" s="12" t="s">
        <v>9</v>
      </c>
      <c r="F3679" s="13">
        <v>33</v>
      </c>
      <c r="G3679" s="12" t="s">
        <v>21</v>
      </c>
    </row>
    <row r="3680" spans="3:7" ht="15" thickBot="1" x14ac:dyDescent="0.35">
      <c r="C3680" s="10">
        <v>43112</v>
      </c>
      <c r="D3680" s="11">
        <v>0.29524305555555558</v>
      </c>
      <c r="E3680" s="12" t="s">
        <v>9</v>
      </c>
      <c r="F3680" s="13">
        <v>25</v>
      </c>
      <c r="G3680" s="12" t="s">
        <v>21</v>
      </c>
    </row>
    <row r="3681" spans="3:7" ht="15" thickBot="1" x14ac:dyDescent="0.35">
      <c r="C3681" s="10">
        <v>43112</v>
      </c>
      <c r="D3681" s="11">
        <v>0.29542824074074076</v>
      </c>
      <c r="E3681" s="12" t="s">
        <v>9</v>
      </c>
      <c r="F3681" s="13">
        <v>26</v>
      </c>
      <c r="G3681" s="12" t="s">
        <v>21</v>
      </c>
    </row>
    <row r="3682" spans="3:7" ht="15" thickBot="1" x14ac:dyDescent="0.35">
      <c r="C3682" s="10">
        <v>43112</v>
      </c>
      <c r="D3682" s="11">
        <v>0.29560185185185184</v>
      </c>
      <c r="E3682" s="12" t="s">
        <v>9</v>
      </c>
      <c r="F3682" s="13">
        <v>30</v>
      </c>
      <c r="G3682" s="12" t="s">
        <v>10</v>
      </c>
    </row>
    <row r="3683" spans="3:7" ht="15" thickBot="1" x14ac:dyDescent="0.35">
      <c r="C3683" s="10">
        <v>43112</v>
      </c>
      <c r="D3683" s="11">
        <v>0.29615740740740742</v>
      </c>
      <c r="E3683" s="12" t="s">
        <v>9</v>
      </c>
      <c r="F3683" s="13">
        <v>27</v>
      </c>
      <c r="G3683" s="12" t="s">
        <v>21</v>
      </c>
    </row>
    <row r="3684" spans="3:7" ht="15" thickBot="1" x14ac:dyDescent="0.35">
      <c r="C3684" s="10">
        <v>43112</v>
      </c>
      <c r="D3684" s="11">
        <v>0.29621527777777779</v>
      </c>
      <c r="E3684" s="12" t="s">
        <v>9</v>
      </c>
      <c r="F3684" s="13">
        <v>23</v>
      </c>
      <c r="G3684" s="12" t="s">
        <v>21</v>
      </c>
    </row>
    <row r="3685" spans="3:7" ht="15" thickBot="1" x14ac:dyDescent="0.35">
      <c r="C3685" s="10">
        <v>43112</v>
      </c>
      <c r="D3685" s="11">
        <v>0.29712962962962963</v>
      </c>
      <c r="E3685" s="12" t="s">
        <v>9</v>
      </c>
      <c r="F3685" s="13">
        <v>24</v>
      </c>
      <c r="G3685" s="12" t="s">
        <v>21</v>
      </c>
    </row>
    <row r="3686" spans="3:7" ht="15" thickBot="1" x14ac:dyDescent="0.35">
      <c r="C3686" s="10">
        <v>43112</v>
      </c>
      <c r="D3686" s="11">
        <v>0.29743055555555559</v>
      </c>
      <c r="E3686" s="12" t="s">
        <v>9</v>
      </c>
      <c r="F3686" s="13">
        <v>27</v>
      </c>
      <c r="G3686" s="12" t="s">
        <v>21</v>
      </c>
    </row>
    <row r="3687" spans="3:7" ht="15" thickBot="1" x14ac:dyDescent="0.35">
      <c r="C3687" s="10">
        <v>43112</v>
      </c>
      <c r="D3687" s="11">
        <v>0.29749999999999999</v>
      </c>
      <c r="E3687" s="12" t="s">
        <v>9</v>
      </c>
      <c r="F3687" s="13">
        <v>40</v>
      </c>
      <c r="G3687" s="12" t="s">
        <v>10</v>
      </c>
    </row>
    <row r="3688" spans="3:7" ht="15" thickBot="1" x14ac:dyDescent="0.35">
      <c r="C3688" s="10">
        <v>43112</v>
      </c>
      <c r="D3688" s="11">
        <v>0.29917824074074073</v>
      </c>
      <c r="E3688" s="12" t="s">
        <v>9</v>
      </c>
      <c r="F3688" s="13">
        <v>47</v>
      </c>
      <c r="G3688" s="12" t="s">
        <v>10</v>
      </c>
    </row>
    <row r="3689" spans="3:7" ht="15" thickBot="1" x14ac:dyDescent="0.35">
      <c r="C3689" s="10">
        <v>43112</v>
      </c>
      <c r="D3689" s="11">
        <v>0.29997685185185186</v>
      </c>
      <c r="E3689" s="12" t="s">
        <v>9</v>
      </c>
      <c r="F3689" s="13">
        <v>50</v>
      </c>
      <c r="G3689" s="12" t="s">
        <v>10</v>
      </c>
    </row>
    <row r="3690" spans="3:7" ht="15" thickBot="1" x14ac:dyDescent="0.35">
      <c r="C3690" s="10">
        <v>43112</v>
      </c>
      <c r="D3690" s="11">
        <v>0.30150462962962959</v>
      </c>
      <c r="E3690" s="12" t="s">
        <v>9</v>
      </c>
      <c r="F3690" s="13">
        <v>43</v>
      </c>
      <c r="G3690" s="12" t="s">
        <v>10</v>
      </c>
    </row>
    <row r="3691" spans="3:7" ht="15" thickBot="1" x14ac:dyDescent="0.35">
      <c r="C3691" s="10">
        <v>43112</v>
      </c>
      <c r="D3691" s="11">
        <v>0.30231481481481481</v>
      </c>
      <c r="E3691" s="12" t="s">
        <v>9</v>
      </c>
      <c r="F3691" s="13">
        <v>28</v>
      </c>
      <c r="G3691" s="12" t="s">
        <v>10</v>
      </c>
    </row>
    <row r="3692" spans="3:7" ht="15" thickBot="1" x14ac:dyDescent="0.35">
      <c r="C3692" s="10">
        <v>43112</v>
      </c>
      <c r="D3692" s="11">
        <v>0.30305555555555558</v>
      </c>
      <c r="E3692" s="12" t="s">
        <v>9</v>
      </c>
      <c r="F3692" s="13">
        <v>41</v>
      </c>
      <c r="G3692" s="12" t="s">
        <v>10</v>
      </c>
    </row>
    <row r="3693" spans="3:7" ht="15" thickBot="1" x14ac:dyDescent="0.35">
      <c r="C3693" s="10">
        <v>43112</v>
      </c>
      <c r="D3693" s="11">
        <v>0.30318287037037034</v>
      </c>
      <c r="E3693" s="12" t="s">
        <v>9</v>
      </c>
      <c r="F3693" s="13">
        <v>36</v>
      </c>
      <c r="G3693" s="12" t="s">
        <v>10</v>
      </c>
    </row>
    <row r="3694" spans="3:7" ht="15" thickBot="1" x14ac:dyDescent="0.35">
      <c r="C3694" s="10">
        <v>43112</v>
      </c>
      <c r="D3694" s="11">
        <v>0.30332175925925925</v>
      </c>
      <c r="E3694" s="12" t="s">
        <v>9</v>
      </c>
      <c r="F3694" s="13">
        <v>48</v>
      </c>
      <c r="G3694" s="12" t="s">
        <v>10</v>
      </c>
    </row>
    <row r="3695" spans="3:7" ht="15" thickBot="1" x14ac:dyDescent="0.35">
      <c r="C3695" s="10">
        <v>43112</v>
      </c>
      <c r="D3695" s="11">
        <v>0.3039236111111111</v>
      </c>
      <c r="E3695" s="12" t="s">
        <v>9</v>
      </c>
      <c r="F3695" s="13">
        <v>40</v>
      </c>
      <c r="G3695" s="12" t="s">
        <v>10</v>
      </c>
    </row>
    <row r="3696" spans="3:7" ht="15" thickBot="1" x14ac:dyDescent="0.35">
      <c r="C3696" s="10">
        <v>43112</v>
      </c>
      <c r="D3696" s="11">
        <v>0.30535879629629631</v>
      </c>
      <c r="E3696" s="12" t="s">
        <v>9</v>
      </c>
      <c r="F3696" s="13">
        <v>25</v>
      </c>
      <c r="G3696" s="12" t="s">
        <v>21</v>
      </c>
    </row>
    <row r="3697" spans="3:7" ht="15" thickBot="1" x14ac:dyDescent="0.35">
      <c r="C3697" s="10">
        <v>43112</v>
      </c>
      <c r="D3697" s="11">
        <v>0.30574074074074076</v>
      </c>
      <c r="E3697" s="12" t="s">
        <v>9</v>
      </c>
      <c r="F3697" s="13">
        <v>52</v>
      </c>
      <c r="G3697" s="12" t="s">
        <v>10</v>
      </c>
    </row>
    <row r="3698" spans="3:7" ht="15" thickBot="1" x14ac:dyDescent="0.35">
      <c r="C3698" s="10">
        <v>43112</v>
      </c>
      <c r="D3698" s="11">
        <v>0.30585648148148148</v>
      </c>
      <c r="E3698" s="12" t="s">
        <v>9</v>
      </c>
      <c r="F3698" s="13">
        <v>49</v>
      </c>
      <c r="G3698" s="12" t="s">
        <v>10</v>
      </c>
    </row>
    <row r="3699" spans="3:7" ht="15" thickBot="1" x14ac:dyDescent="0.35">
      <c r="C3699" s="10">
        <v>43112</v>
      </c>
      <c r="D3699" s="11">
        <v>0.30704861111111109</v>
      </c>
      <c r="E3699" s="12" t="s">
        <v>9</v>
      </c>
      <c r="F3699" s="13">
        <v>48</v>
      </c>
      <c r="G3699" s="12" t="s">
        <v>10</v>
      </c>
    </row>
    <row r="3700" spans="3:7" ht="15" thickBot="1" x14ac:dyDescent="0.35">
      <c r="C3700" s="10">
        <v>43112</v>
      </c>
      <c r="D3700" s="11">
        <v>0.30736111111111114</v>
      </c>
      <c r="E3700" s="12" t="s">
        <v>9</v>
      </c>
      <c r="F3700" s="13">
        <v>33</v>
      </c>
      <c r="G3700" s="12" t="s">
        <v>10</v>
      </c>
    </row>
    <row r="3701" spans="3:7" ht="15" thickBot="1" x14ac:dyDescent="0.35">
      <c r="C3701" s="10">
        <v>43112</v>
      </c>
      <c r="D3701" s="11">
        <v>0.30758101851851855</v>
      </c>
      <c r="E3701" s="12" t="s">
        <v>9</v>
      </c>
      <c r="F3701" s="13">
        <v>38</v>
      </c>
      <c r="G3701" s="12" t="s">
        <v>10</v>
      </c>
    </row>
    <row r="3702" spans="3:7" ht="15" thickBot="1" x14ac:dyDescent="0.35">
      <c r="C3702" s="10">
        <v>43112</v>
      </c>
      <c r="D3702" s="11">
        <v>0.30760416666666668</v>
      </c>
      <c r="E3702" s="12" t="s">
        <v>9</v>
      </c>
      <c r="F3702" s="13">
        <v>28</v>
      </c>
      <c r="G3702" s="12" t="s">
        <v>21</v>
      </c>
    </row>
    <row r="3703" spans="3:7" ht="15" thickBot="1" x14ac:dyDescent="0.35">
      <c r="C3703" s="10">
        <v>43112</v>
      </c>
      <c r="D3703" s="11">
        <v>0.30906250000000002</v>
      </c>
      <c r="E3703" s="12" t="s">
        <v>9</v>
      </c>
      <c r="F3703" s="13">
        <v>43</v>
      </c>
      <c r="G3703" s="12" t="s">
        <v>10</v>
      </c>
    </row>
    <row r="3704" spans="3:7" ht="15" thickBot="1" x14ac:dyDescent="0.35">
      <c r="C3704" s="10">
        <v>43112</v>
      </c>
      <c r="D3704" s="11">
        <v>0.30947916666666669</v>
      </c>
      <c r="E3704" s="12" t="s">
        <v>9</v>
      </c>
      <c r="F3704" s="13">
        <v>41</v>
      </c>
      <c r="G3704" s="12" t="s">
        <v>10</v>
      </c>
    </row>
    <row r="3705" spans="3:7" ht="15" thickBot="1" x14ac:dyDescent="0.35">
      <c r="C3705" s="10">
        <v>43112</v>
      </c>
      <c r="D3705" s="11">
        <v>0.30984953703703705</v>
      </c>
      <c r="E3705" s="12" t="s">
        <v>9</v>
      </c>
      <c r="F3705" s="13">
        <v>37</v>
      </c>
      <c r="G3705" s="12" t="s">
        <v>21</v>
      </c>
    </row>
    <row r="3706" spans="3:7" ht="15" thickBot="1" x14ac:dyDescent="0.35">
      <c r="C3706" s="10">
        <v>43112</v>
      </c>
      <c r="D3706" s="11">
        <v>0.31012731481481481</v>
      </c>
      <c r="E3706" s="12" t="s">
        <v>9</v>
      </c>
      <c r="F3706" s="13">
        <v>23</v>
      </c>
      <c r="G3706" s="12" t="s">
        <v>21</v>
      </c>
    </row>
    <row r="3707" spans="3:7" ht="15" thickBot="1" x14ac:dyDescent="0.35">
      <c r="C3707" s="10">
        <v>43112</v>
      </c>
      <c r="D3707" s="11">
        <v>0.3120486111111111</v>
      </c>
      <c r="E3707" s="12" t="s">
        <v>9</v>
      </c>
      <c r="F3707" s="13">
        <v>41</v>
      </c>
      <c r="G3707" s="12" t="s">
        <v>10</v>
      </c>
    </row>
    <row r="3708" spans="3:7" ht="15" thickBot="1" x14ac:dyDescent="0.35">
      <c r="C3708" s="10">
        <v>43112</v>
      </c>
      <c r="D3708" s="11">
        <v>0.31384259259259256</v>
      </c>
      <c r="E3708" s="12" t="s">
        <v>9</v>
      </c>
      <c r="F3708" s="13">
        <v>27</v>
      </c>
      <c r="G3708" s="12" t="s">
        <v>21</v>
      </c>
    </row>
    <row r="3709" spans="3:7" ht="15" thickBot="1" x14ac:dyDescent="0.35">
      <c r="C3709" s="10">
        <v>43112</v>
      </c>
      <c r="D3709" s="11">
        <v>0.31392361111111111</v>
      </c>
      <c r="E3709" s="12" t="s">
        <v>9</v>
      </c>
      <c r="F3709" s="13">
        <v>35</v>
      </c>
      <c r="G3709" s="12" t="s">
        <v>10</v>
      </c>
    </row>
    <row r="3710" spans="3:7" ht="15" thickBot="1" x14ac:dyDescent="0.35">
      <c r="C3710" s="10">
        <v>43112</v>
      </c>
      <c r="D3710" s="11">
        <v>0.31554398148148149</v>
      </c>
      <c r="E3710" s="12" t="s">
        <v>9</v>
      </c>
      <c r="F3710" s="13">
        <v>37</v>
      </c>
      <c r="G3710" s="12" t="s">
        <v>10</v>
      </c>
    </row>
    <row r="3711" spans="3:7" ht="15" thickBot="1" x14ac:dyDescent="0.35">
      <c r="C3711" s="10">
        <v>43112</v>
      </c>
      <c r="D3711" s="11">
        <v>0.31624999999999998</v>
      </c>
      <c r="E3711" s="12" t="s">
        <v>9</v>
      </c>
      <c r="F3711" s="13">
        <v>33</v>
      </c>
      <c r="G3711" s="12" t="s">
        <v>10</v>
      </c>
    </row>
    <row r="3712" spans="3:7" ht="15" thickBot="1" x14ac:dyDescent="0.35">
      <c r="C3712" s="10">
        <v>43112</v>
      </c>
      <c r="D3712" s="11">
        <v>0.31656250000000002</v>
      </c>
      <c r="E3712" s="12" t="s">
        <v>9</v>
      </c>
      <c r="F3712" s="13">
        <v>34</v>
      </c>
      <c r="G3712" s="12" t="s">
        <v>10</v>
      </c>
    </row>
    <row r="3713" spans="3:7" ht="15" thickBot="1" x14ac:dyDescent="0.35">
      <c r="C3713" s="10">
        <v>43112</v>
      </c>
      <c r="D3713" s="11">
        <v>0.31667824074074075</v>
      </c>
      <c r="E3713" s="12" t="s">
        <v>9</v>
      </c>
      <c r="F3713" s="13">
        <v>36</v>
      </c>
      <c r="G3713" s="12" t="s">
        <v>10</v>
      </c>
    </row>
    <row r="3714" spans="3:7" ht="15" thickBot="1" x14ac:dyDescent="0.35">
      <c r="C3714" s="10">
        <v>43112</v>
      </c>
      <c r="D3714" s="11">
        <v>0.31743055555555555</v>
      </c>
      <c r="E3714" s="12" t="s">
        <v>9</v>
      </c>
      <c r="F3714" s="13">
        <v>34</v>
      </c>
      <c r="G3714" s="12" t="s">
        <v>10</v>
      </c>
    </row>
    <row r="3715" spans="3:7" ht="15" thickBot="1" x14ac:dyDescent="0.35">
      <c r="C3715" s="10">
        <v>43112</v>
      </c>
      <c r="D3715" s="11">
        <v>0.3181134259259259</v>
      </c>
      <c r="E3715" s="12" t="s">
        <v>9</v>
      </c>
      <c r="F3715" s="13">
        <v>17</v>
      </c>
      <c r="G3715" s="12" t="s">
        <v>21</v>
      </c>
    </row>
    <row r="3716" spans="3:7" ht="15" thickBot="1" x14ac:dyDescent="0.35">
      <c r="C3716" s="10">
        <v>43112</v>
      </c>
      <c r="D3716" s="11">
        <v>0.31848379629629631</v>
      </c>
      <c r="E3716" s="12" t="s">
        <v>9</v>
      </c>
      <c r="F3716" s="13">
        <v>48</v>
      </c>
      <c r="G3716" s="12" t="s">
        <v>10</v>
      </c>
    </row>
    <row r="3717" spans="3:7" ht="15" thickBot="1" x14ac:dyDescent="0.35">
      <c r="C3717" s="10">
        <v>43112</v>
      </c>
      <c r="D3717" s="11">
        <v>0.31871527777777781</v>
      </c>
      <c r="E3717" s="12" t="s">
        <v>9</v>
      </c>
      <c r="F3717" s="13">
        <v>35</v>
      </c>
      <c r="G3717" s="12" t="s">
        <v>10</v>
      </c>
    </row>
    <row r="3718" spans="3:7" ht="15" thickBot="1" x14ac:dyDescent="0.35">
      <c r="C3718" s="10">
        <v>43112</v>
      </c>
      <c r="D3718" s="11">
        <v>0.31915509259259262</v>
      </c>
      <c r="E3718" s="12" t="s">
        <v>9</v>
      </c>
      <c r="F3718" s="13">
        <v>43</v>
      </c>
      <c r="G3718" s="12" t="s">
        <v>10</v>
      </c>
    </row>
    <row r="3719" spans="3:7" ht="15" thickBot="1" x14ac:dyDescent="0.35">
      <c r="C3719" s="10">
        <v>43112</v>
      </c>
      <c r="D3719" s="11">
        <v>0.31935185185185183</v>
      </c>
      <c r="E3719" s="12" t="s">
        <v>9</v>
      </c>
      <c r="F3719" s="13">
        <v>36</v>
      </c>
      <c r="G3719" s="12" t="s">
        <v>10</v>
      </c>
    </row>
    <row r="3720" spans="3:7" ht="15" thickBot="1" x14ac:dyDescent="0.35">
      <c r="C3720" s="10">
        <v>43112</v>
      </c>
      <c r="D3720" s="11">
        <v>0.31975694444444441</v>
      </c>
      <c r="E3720" s="12" t="s">
        <v>9</v>
      </c>
      <c r="F3720" s="13">
        <v>37</v>
      </c>
      <c r="G3720" s="12" t="s">
        <v>10</v>
      </c>
    </row>
    <row r="3721" spans="3:7" ht="15" thickBot="1" x14ac:dyDescent="0.35">
      <c r="C3721" s="10">
        <v>43112</v>
      </c>
      <c r="D3721" s="11">
        <v>0.32252314814814814</v>
      </c>
      <c r="E3721" s="12" t="s">
        <v>9</v>
      </c>
      <c r="F3721" s="13">
        <v>40</v>
      </c>
      <c r="G3721" s="12" t="s">
        <v>10</v>
      </c>
    </row>
    <row r="3722" spans="3:7" ht="15" thickBot="1" x14ac:dyDescent="0.35">
      <c r="C3722" s="10">
        <v>43112</v>
      </c>
      <c r="D3722" s="11">
        <v>0.32261574074074073</v>
      </c>
      <c r="E3722" s="12" t="s">
        <v>9</v>
      </c>
      <c r="F3722" s="13">
        <v>29</v>
      </c>
      <c r="G3722" s="12" t="s">
        <v>10</v>
      </c>
    </row>
    <row r="3723" spans="3:7" ht="15" thickBot="1" x14ac:dyDescent="0.35">
      <c r="C3723" s="10">
        <v>43112</v>
      </c>
      <c r="D3723" s="11">
        <v>0.32418981481481485</v>
      </c>
      <c r="E3723" s="12" t="s">
        <v>9</v>
      </c>
      <c r="F3723" s="13">
        <v>43</v>
      </c>
      <c r="G3723" s="12" t="s">
        <v>10</v>
      </c>
    </row>
    <row r="3724" spans="3:7" ht="15" thickBot="1" x14ac:dyDescent="0.35">
      <c r="C3724" s="10">
        <v>43112</v>
      </c>
      <c r="D3724" s="11">
        <v>0.32457175925925924</v>
      </c>
      <c r="E3724" s="12" t="s">
        <v>9</v>
      </c>
      <c r="F3724" s="13">
        <v>55</v>
      </c>
      <c r="G3724" s="12" t="s">
        <v>10</v>
      </c>
    </row>
    <row r="3725" spans="3:7" ht="15" thickBot="1" x14ac:dyDescent="0.35">
      <c r="C3725" s="10">
        <v>43112</v>
      </c>
      <c r="D3725" s="11">
        <v>0.32620370370370372</v>
      </c>
      <c r="E3725" s="12" t="s">
        <v>9</v>
      </c>
      <c r="F3725" s="13">
        <v>36</v>
      </c>
      <c r="G3725" s="12" t="s">
        <v>21</v>
      </c>
    </row>
    <row r="3726" spans="3:7" ht="15" thickBot="1" x14ac:dyDescent="0.35">
      <c r="C3726" s="10">
        <v>43112</v>
      </c>
      <c r="D3726" s="11">
        <v>0.32627314814814817</v>
      </c>
      <c r="E3726" s="12" t="s">
        <v>9</v>
      </c>
      <c r="F3726" s="13">
        <v>38</v>
      </c>
      <c r="G3726" s="12" t="s">
        <v>10</v>
      </c>
    </row>
    <row r="3727" spans="3:7" ht="15" thickBot="1" x14ac:dyDescent="0.35">
      <c r="C3727" s="10">
        <v>43112</v>
      </c>
      <c r="D3727" s="11">
        <v>0.32657407407407407</v>
      </c>
      <c r="E3727" s="12" t="s">
        <v>9</v>
      </c>
      <c r="F3727" s="13">
        <v>48</v>
      </c>
      <c r="G3727" s="12" t="s">
        <v>10</v>
      </c>
    </row>
    <row r="3728" spans="3:7" ht="15" thickBot="1" x14ac:dyDescent="0.35">
      <c r="C3728" s="10">
        <v>43112</v>
      </c>
      <c r="D3728" s="11">
        <v>0.3268287037037037</v>
      </c>
      <c r="E3728" s="12" t="s">
        <v>9</v>
      </c>
      <c r="F3728" s="13">
        <v>37</v>
      </c>
      <c r="G3728" s="12" t="s">
        <v>10</v>
      </c>
    </row>
    <row r="3729" spans="3:7" ht="15" thickBot="1" x14ac:dyDescent="0.35">
      <c r="C3729" s="10">
        <v>43112</v>
      </c>
      <c r="D3729" s="11">
        <v>0.32863425925925926</v>
      </c>
      <c r="E3729" s="12" t="s">
        <v>9</v>
      </c>
      <c r="F3729" s="13">
        <v>40</v>
      </c>
      <c r="G3729" s="12" t="s">
        <v>10</v>
      </c>
    </row>
    <row r="3730" spans="3:7" ht="15" thickBot="1" x14ac:dyDescent="0.35">
      <c r="C3730" s="10">
        <v>43112</v>
      </c>
      <c r="D3730" s="11">
        <v>0.32967592592592593</v>
      </c>
      <c r="E3730" s="12" t="s">
        <v>9</v>
      </c>
      <c r="F3730" s="13">
        <v>19</v>
      </c>
      <c r="G3730" s="12" t="s">
        <v>21</v>
      </c>
    </row>
    <row r="3731" spans="3:7" ht="15" thickBot="1" x14ac:dyDescent="0.35">
      <c r="C3731" s="10">
        <v>43112</v>
      </c>
      <c r="D3731" s="11">
        <v>0.33121527777777776</v>
      </c>
      <c r="E3731" s="12" t="s">
        <v>9</v>
      </c>
      <c r="F3731" s="13">
        <v>25</v>
      </c>
      <c r="G3731" s="12" t="s">
        <v>21</v>
      </c>
    </row>
    <row r="3732" spans="3:7" ht="15" thickBot="1" x14ac:dyDescent="0.35">
      <c r="C3732" s="10">
        <v>43112</v>
      </c>
      <c r="D3732" s="11">
        <v>0.3342013888888889</v>
      </c>
      <c r="E3732" s="12" t="s">
        <v>9</v>
      </c>
      <c r="F3732" s="13">
        <v>34</v>
      </c>
      <c r="G3732" s="12" t="s">
        <v>10</v>
      </c>
    </row>
    <row r="3733" spans="3:7" ht="15" thickBot="1" x14ac:dyDescent="0.35">
      <c r="C3733" s="10">
        <v>43112</v>
      </c>
      <c r="D3733" s="11">
        <v>0.33505787037037038</v>
      </c>
      <c r="E3733" s="12" t="s">
        <v>9</v>
      </c>
      <c r="F3733" s="13">
        <v>46</v>
      </c>
      <c r="G3733" s="12" t="s">
        <v>10</v>
      </c>
    </row>
    <row r="3734" spans="3:7" ht="15" thickBot="1" x14ac:dyDescent="0.35">
      <c r="C3734" s="10">
        <v>43112</v>
      </c>
      <c r="D3734" s="11">
        <v>0.33707175925925931</v>
      </c>
      <c r="E3734" s="12" t="s">
        <v>9</v>
      </c>
      <c r="F3734" s="13">
        <v>25</v>
      </c>
      <c r="G3734" s="12" t="s">
        <v>21</v>
      </c>
    </row>
    <row r="3735" spans="3:7" ht="15" thickBot="1" x14ac:dyDescent="0.35">
      <c r="C3735" s="10">
        <v>43112</v>
      </c>
      <c r="D3735" s="11">
        <v>0.33748842592592593</v>
      </c>
      <c r="E3735" s="12" t="s">
        <v>9</v>
      </c>
      <c r="F3735" s="13">
        <v>39</v>
      </c>
      <c r="G3735" s="12" t="s">
        <v>10</v>
      </c>
    </row>
    <row r="3736" spans="3:7" ht="15" thickBot="1" x14ac:dyDescent="0.35">
      <c r="C3736" s="10">
        <v>43112</v>
      </c>
      <c r="D3736" s="11">
        <v>0.33756944444444442</v>
      </c>
      <c r="E3736" s="12" t="s">
        <v>9</v>
      </c>
      <c r="F3736" s="13">
        <v>27</v>
      </c>
      <c r="G3736" s="12" t="s">
        <v>10</v>
      </c>
    </row>
    <row r="3737" spans="3:7" ht="15" thickBot="1" x14ac:dyDescent="0.35">
      <c r="C3737" s="10">
        <v>43112</v>
      </c>
      <c r="D3737" s="11">
        <v>0.3396527777777778</v>
      </c>
      <c r="E3737" s="12" t="s">
        <v>9</v>
      </c>
      <c r="F3737" s="13">
        <v>42</v>
      </c>
      <c r="G3737" s="12" t="s">
        <v>10</v>
      </c>
    </row>
    <row r="3738" spans="3:7" ht="15" thickBot="1" x14ac:dyDescent="0.35">
      <c r="C3738" s="10">
        <v>43112</v>
      </c>
      <c r="D3738" s="11">
        <v>0.34081018518518519</v>
      </c>
      <c r="E3738" s="12" t="s">
        <v>9</v>
      </c>
      <c r="F3738" s="13">
        <v>33</v>
      </c>
      <c r="G3738" s="12" t="s">
        <v>10</v>
      </c>
    </row>
    <row r="3739" spans="3:7" ht="15" thickBot="1" x14ac:dyDescent="0.35">
      <c r="C3739" s="10">
        <v>43112</v>
      </c>
      <c r="D3739" s="11">
        <v>0.34118055555555554</v>
      </c>
      <c r="E3739" s="12" t="s">
        <v>9</v>
      </c>
      <c r="F3739" s="13">
        <v>33</v>
      </c>
      <c r="G3739" s="12" t="s">
        <v>21</v>
      </c>
    </row>
    <row r="3740" spans="3:7" ht="15" thickBot="1" x14ac:dyDescent="0.35">
      <c r="C3740" s="10">
        <v>43112</v>
      </c>
      <c r="D3740" s="11">
        <v>0.34122685185185181</v>
      </c>
      <c r="E3740" s="12" t="s">
        <v>9</v>
      </c>
      <c r="F3740" s="13">
        <v>32</v>
      </c>
      <c r="G3740" s="12" t="s">
        <v>21</v>
      </c>
    </row>
    <row r="3741" spans="3:7" ht="15" thickBot="1" x14ac:dyDescent="0.35">
      <c r="C3741" s="10">
        <v>43112</v>
      </c>
      <c r="D3741" s="11">
        <v>0.34181712962962968</v>
      </c>
      <c r="E3741" s="12" t="s">
        <v>9</v>
      </c>
      <c r="F3741" s="13">
        <v>33</v>
      </c>
      <c r="G3741" s="12" t="s">
        <v>10</v>
      </c>
    </row>
    <row r="3742" spans="3:7" ht="15" thickBot="1" x14ac:dyDescent="0.35">
      <c r="C3742" s="10">
        <v>43112</v>
      </c>
      <c r="D3742" s="11">
        <v>0.34226851851851853</v>
      </c>
      <c r="E3742" s="12" t="s">
        <v>9</v>
      </c>
      <c r="F3742" s="13">
        <v>37</v>
      </c>
      <c r="G3742" s="12" t="s">
        <v>10</v>
      </c>
    </row>
    <row r="3743" spans="3:7" ht="15" thickBot="1" x14ac:dyDescent="0.35">
      <c r="C3743" s="10">
        <v>43112</v>
      </c>
      <c r="D3743" s="11">
        <v>0.34326388888888887</v>
      </c>
      <c r="E3743" s="12" t="s">
        <v>9</v>
      </c>
      <c r="F3743" s="13">
        <v>41</v>
      </c>
      <c r="G3743" s="12" t="s">
        <v>10</v>
      </c>
    </row>
    <row r="3744" spans="3:7" ht="15" thickBot="1" x14ac:dyDescent="0.35">
      <c r="C3744" s="10">
        <v>43112</v>
      </c>
      <c r="D3744" s="11">
        <v>0.34486111111111112</v>
      </c>
      <c r="E3744" s="12" t="s">
        <v>9</v>
      </c>
      <c r="F3744" s="13">
        <v>40</v>
      </c>
      <c r="G3744" s="12" t="s">
        <v>10</v>
      </c>
    </row>
    <row r="3745" spans="3:7" ht="15" thickBot="1" x14ac:dyDescent="0.35">
      <c r="C3745" s="10">
        <v>43112</v>
      </c>
      <c r="D3745" s="11">
        <v>0.34895833333333331</v>
      </c>
      <c r="E3745" s="12" t="s">
        <v>9</v>
      </c>
      <c r="F3745" s="13">
        <v>28</v>
      </c>
      <c r="G3745" s="12" t="s">
        <v>21</v>
      </c>
    </row>
    <row r="3746" spans="3:7" ht="15" thickBot="1" x14ac:dyDescent="0.35">
      <c r="C3746" s="10">
        <v>43112</v>
      </c>
      <c r="D3746" s="11">
        <v>0.34964120370370372</v>
      </c>
      <c r="E3746" s="12" t="s">
        <v>9</v>
      </c>
      <c r="F3746" s="13">
        <v>31</v>
      </c>
      <c r="G3746" s="12" t="s">
        <v>21</v>
      </c>
    </row>
    <row r="3747" spans="3:7" ht="15" thickBot="1" x14ac:dyDescent="0.35">
      <c r="C3747" s="10">
        <v>43112</v>
      </c>
      <c r="D3747" s="11">
        <v>0.35118055555555555</v>
      </c>
      <c r="E3747" s="12" t="s">
        <v>9</v>
      </c>
      <c r="F3747" s="13">
        <v>27</v>
      </c>
      <c r="G3747" s="12" t="s">
        <v>21</v>
      </c>
    </row>
    <row r="3748" spans="3:7" ht="15" thickBot="1" x14ac:dyDescent="0.35">
      <c r="C3748" s="10">
        <v>43112</v>
      </c>
      <c r="D3748" s="11">
        <v>0.35312499999999997</v>
      </c>
      <c r="E3748" s="12" t="s">
        <v>9</v>
      </c>
      <c r="F3748" s="13">
        <v>28</v>
      </c>
      <c r="G3748" s="12" t="s">
        <v>21</v>
      </c>
    </row>
    <row r="3749" spans="3:7" ht="15" thickBot="1" x14ac:dyDescent="0.35">
      <c r="C3749" s="10">
        <v>43112</v>
      </c>
      <c r="D3749" s="11">
        <v>0.35317129629629629</v>
      </c>
      <c r="E3749" s="12" t="s">
        <v>9</v>
      </c>
      <c r="F3749" s="13">
        <v>46</v>
      </c>
      <c r="G3749" s="12" t="s">
        <v>10</v>
      </c>
    </row>
    <row r="3750" spans="3:7" ht="15" thickBot="1" x14ac:dyDescent="0.35">
      <c r="C3750" s="10">
        <v>43112</v>
      </c>
      <c r="D3750" s="11">
        <v>0.35519675925925925</v>
      </c>
      <c r="E3750" s="12" t="s">
        <v>9</v>
      </c>
      <c r="F3750" s="13">
        <v>53</v>
      </c>
      <c r="G3750" s="12" t="s">
        <v>10</v>
      </c>
    </row>
    <row r="3751" spans="3:7" ht="15" thickBot="1" x14ac:dyDescent="0.35">
      <c r="C3751" s="10">
        <v>43112</v>
      </c>
      <c r="D3751" s="11">
        <v>0.35665509259259259</v>
      </c>
      <c r="E3751" s="12" t="s">
        <v>9</v>
      </c>
      <c r="F3751" s="13">
        <v>36</v>
      </c>
      <c r="G3751" s="12" t="s">
        <v>10</v>
      </c>
    </row>
    <row r="3752" spans="3:7" ht="15" thickBot="1" x14ac:dyDescent="0.35">
      <c r="C3752" s="10">
        <v>43112</v>
      </c>
      <c r="D3752" s="11">
        <v>0.35677083333333331</v>
      </c>
      <c r="E3752" s="12" t="s">
        <v>9</v>
      </c>
      <c r="F3752" s="13">
        <v>41</v>
      </c>
      <c r="G3752" s="12" t="s">
        <v>10</v>
      </c>
    </row>
    <row r="3753" spans="3:7" ht="15" thickBot="1" x14ac:dyDescent="0.35">
      <c r="C3753" s="10">
        <v>43112</v>
      </c>
      <c r="D3753" s="11">
        <v>0.3600694444444445</v>
      </c>
      <c r="E3753" s="12" t="s">
        <v>9</v>
      </c>
      <c r="F3753" s="13">
        <v>16</v>
      </c>
      <c r="G3753" s="12" t="s">
        <v>10</v>
      </c>
    </row>
    <row r="3754" spans="3:7" ht="15" thickBot="1" x14ac:dyDescent="0.35">
      <c r="C3754" s="10">
        <v>43112</v>
      </c>
      <c r="D3754" s="11">
        <v>0.3602893518518519</v>
      </c>
      <c r="E3754" s="12" t="s">
        <v>9</v>
      </c>
      <c r="F3754" s="13">
        <v>45</v>
      </c>
      <c r="G3754" s="12" t="s">
        <v>10</v>
      </c>
    </row>
    <row r="3755" spans="3:7" ht="15" thickBot="1" x14ac:dyDescent="0.35">
      <c r="C3755" s="10">
        <v>43112</v>
      </c>
      <c r="D3755" s="11">
        <v>0.36184027777777777</v>
      </c>
      <c r="E3755" s="12" t="s">
        <v>9</v>
      </c>
      <c r="F3755" s="13">
        <v>42</v>
      </c>
      <c r="G3755" s="12" t="s">
        <v>10</v>
      </c>
    </row>
    <row r="3756" spans="3:7" ht="15" thickBot="1" x14ac:dyDescent="0.35">
      <c r="C3756" s="10">
        <v>43112</v>
      </c>
      <c r="D3756" s="11">
        <v>0.3638657407407408</v>
      </c>
      <c r="E3756" s="12" t="s">
        <v>9</v>
      </c>
      <c r="F3756" s="13">
        <v>21</v>
      </c>
      <c r="G3756" s="12" t="s">
        <v>10</v>
      </c>
    </row>
    <row r="3757" spans="3:7" ht="15" thickBot="1" x14ac:dyDescent="0.35">
      <c r="C3757" s="10">
        <v>43112</v>
      </c>
      <c r="D3757" s="11">
        <v>0.36798611111111112</v>
      </c>
      <c r="E3757" s="12" t="s">
        <v>9</v>
      </c>
      <c r="F3757" s="13">
        <v>33</v>
      </c>
      <c r="G3757" s="12" t="s">
        <v>21</v>
      </c>
    </row>
    <row r="3758" spans="3:7" ht="15" thickBot="1" x14ac:dyDescent="0.35">
      <c r="C3758" s="10">
        <v>43112</v>
      </c>
      <c r="D3758" s="11">
        <v>0.3729513888888889</v>
      </c>
      <c r="E3758" s="12" t="s">
        <v>9</v>
      </c>
      <c r="F3758" s="13">
        <v>41</v>
      </c>
      <c r="G3758" s="12" t="s">
        <v>10</v>
      </c>
    </row>
    <row r="3759" spans="3:7" ht="15" thickBot="1" x14ac:dyDescent="0.35">
      <c r="C3759" s="10">
        <v>43112</v>
      </c>
      <c r="D3759" s="11">
        <v>0.37381944444444443</v>
      </c>
      <c r="E3759" s="12" t="s">
        <v>9</v>
      </c>
      <c r="F3759" s="13">
        <v>31</v>
      </c>
      <c r="G3759" s="12" t="s">
        <v>10</v>
      </c>
    </row>
    <row r="3760" spans="3:7" ht="15" thickBot="1" x14ac:dyDescent="0.35">
      <c r="C3760" s="10">
        <v>43112</v>
      </c>
      <c r="D3760" s="11">
        <v>0.37413194444444442</v>
      </c>
      <c r="E3760" s="12" t="s">
        <v>9</v>
      </c>
      <c r="F3760" s="13">
        <v>21</v>
      </c>
      <c r="G3760" s="12" t="s">
        <v>21</v>
      </c>
    </row>
    <row r="3761" spans="3:7" ht="15" thickBot="1" x14ac:dyDescent="0.35">
      <c r="C3761" s="10">
        <v>43112</v>
      </c>
      <c r="D3761" s="11">
        <v>0.37799768518518517</v>
      </c>
      <c r="E3761" s="12" t="s">
        <v>9</v>
      </c>
      <c r="F3761" s="13">
        <v>27</v>
      </c>
      <c r="G3761" s="12" t="s">
        <v>21</v>
      </c>
    </row>
    <row r="3762" spans="3:7" ht="15" thickBot="1" x14ac:dyDescent="0.35">
      <c r="C3762" s="10">
        <v>43112</v>
      </c>
      <c r="D3762" s="11">
        <v>0.38318287037037035</v>
      </c>
      <c r="E3762" s="12" t="s">
        <v>9</v>
      </c>
      <c r="F3762" s="13">
        <v>32</v>
      </c>
      <c r="G3762" s="12" t="s">
        <v>21</v>
      </c>
    </row>
    <row r="3763" spans="3:7" ht="15" thickBot="1" x14ac:dyDescent="0.35">
      <c r="C3763" s="10">
        <v>43112</v>
      </c>
      <c r="D3763" s="11">
        <v>0.38406249999999997</v>
      </c>
      <c r="E3763" s="12" t="s">
        <v>9</v>
      </c>
      <c r="F3763" s="13">
        <v>44</v>
      </c>
      <c r="G3763" s="12" t="s">
        <v>21</v>
      </c>
    </row>
    <row r="3764" spans="3:7" ht="15" thickBot="1" x14ac:dyDescent="0.35">
      <c r="C3764" s="10">
        <v>43112</v>
      </c>
      <c r="D3764" s="11">
        <v>0.38468750000000002</v>
      </c>
      <c r="E3764" s="12" t="s">
        <v>9</v>
      </c>
      <c r="F3764" s="13">
        <v>28</v>
      </c>
      <c r="G3764" s="12" t="s">
        <v>21</v>
      </c>
    </row>
    <row r="3765" spans="3:7" ht="15" thickBot="1" x14ac:dyDescent="0.35">
      <c r="C3765" s="10">
        <v>43112</v>
      </c>
      <c r="D3765" s="11">
        <v>0.38545138888888886</v>
      </c>
      <c r="E3765" s="12" t="s">
        <v>9</v>
      </c>
      <c r="F3765" s="13">
        <v>16</v>
      </c>
      <c r="G3765" s="12" t="s">
        <v>10</v>
      </c>
    </row>
    <row r="3766" spans="3:7" ht="15" thickBot="1" x14ac:dyDescent="0.35">
      <c r="C3766" s="10">
        <v>43112</v>
      </c>
      <c r="D3766" s="11">
        <v>0.38748842592592592</v>
      </c>
      <c r="E3766" s="12" t="s">
        <v>9</v>
      </c>
      <c r="F3766" s="13">
        <v>37</v>
      </c>
      <c r="G3766" s="12" t="s">
        <v>10</v>
      </c>
    </row>
    <row r="3767" spans="3:7" ht="15" thickBot="1" x14ac:dyDescent="0.35">
      <c r="C3767" s="10">
        <v>43112</v>
      </c>
      <c r="D3767" s="11">
        <v>0.38849537037037035</v>
      </c>
      <c r="E3767" s="12" t="s">
        <v>9</v>
      </c>
      <c r="F3767" s="13">
        <v>30</v>
      </c>
      <c r="G3767" s="12" t="s">
        <v>10</v>
      </c>
    </row>
    <row r="3768" spans="3:7" ht="15" thickBot="1" x14ac:dyDescent="0.35">
      <c r="C3768" s="10">
        <v>43112</v>
      </c>
      <c r="D3768" s="11">
        <v>0.38885416666666667</v>
      </c>
      <c r="E3768" s="12" t="s">
        <v>9</v>
      </c>
      <c r="F3768" s="13">
        <v>39</v>
      </c>
      <c r="G3768" s="12" t="s">
        <v>10</v>
      </c>
    </row>
    <row r="3769" spans="3:7" ht="15" thickBot="1" x14ac:dyDescent="0.35">
      <c r="C3769" s="10">
        <v>43112</v>
      </c>
      <c r="D3769" s="11">
        <v>0.38983796296296297</v>
      </c>
      <c r="E3769" s="12" t="s">
        <v>9</v>
      </c>
      <c r="F3769" s="13">
        <v>42</v>
      </c>
      <c r="G3769" s="12" t="s">
        <v>10</v>
      </c>
    </row>
    <row r="3770" spans="3:7" ht="15" thickBot="1" x14ac:dyDescent="0.35">
      <c r="C3770" s="10">
        <v>43112</v>
      </c>
      <c r="D3770" s="11">
        <v>0.39490740740740743</v>
      </c>
      <c r="E3770" s="12" t="s">
        <v>9</v>
      </c>
      <c r="F3770" s="13">
        <v>46</v>
      </c>
      <c r="G3770" s="12" t="s">
        <v>21</v>
      </c>
    </row>
    <row r="3771" spans="3:7" ht="15" thickBot="1" x14ac:dyDescent="0.35">
      <c r="C3771" s="10">
        <v>43112</v>
      </c>
      <c r="D3771" s="11">
        <v>0.39614583333333336</v>
      </c>
      <c r="E3771" s="12" t="s">
        <v>9</v>
      </c>
      <c r="F3771" s="13">
        <v>38</v>
      </c>
      <c r="G3771" s="12" t="s">
        <v>10</v>
      </c>
    </row>
    <row r="3772" spans="3:7" ht="15" thickBot="1" x14ac:dyDescent="0.35">
      <c r="C3772" s="10">
        <v>43112</v>
      </c>
      <c r="D3772" s="11">
        <v>0.3981365740740741</v>
      </c>
      <c r="E3772" s="12" t="s">
        <v>9</v>
      </c>
      <c r="F3772" s="13">
        <v>37</v>
      </c>
      <c r="G3772" s="12" t="s">
        <v>10</v>
      </c>
    </row>
    <row r="3773" spans="3:7" ht="15" thickBot="1" x14ac:dyDescent="0.35">
      <c r="C3773" s="10">
        <v>43112</v>
      </c>
      <c r="D3773" s="11">
        <v>0.39981481481481485</v>
      </c>
      <c r="E3773" s="12" t="s">
        <v>9</v>
      </c>
      <c r="F3773" s="13">
        <v>48</v>
      </c>
      <c r="G3773" s="12" t="s">
        <v>10</v>
      </c>
    </row>
    <row r="3774" spans="3:7" ht="15" thickBot="1" x14ac:dyDescent="0.35">
      <c r="C3774" s="10">
        <v>43112</v>
      </c>
      <c r="D3774" s="11">
        <v>0.40104166666666669</v>
      </c>
      <c r="E3774" s="12" t="s">
        <v>9</v>
      </c>
      <c r="F3774" s="13">
        <v>25</v>
      </c>
      <c r="G3774" s="12" t="s">
        <v>21</v>
      </c>
    </row>
    <row r="3775" spans="3:7" ht="15" thickBot="1" x14ac:dyDescent="0.35">
      <c r="C3775" s="10">
        <v>43112</v>
      </c>
      <c r="D3775" s="11">
        <v>0.40228009259259262</v>
      </c>
      <c r="E3775" s="12" t="s">
        <v>9</v>
      </c>
      <c r="F3775" s="13">
        <v>31</v>
      </c>
      <c r="G3775" s="12" t="s">
        <v>10</v>
      </c>
    </row>
    <row r="3776" spans="3:7" ht="15" thickBot="1" x14ac:dyDescent="0.35">
      <c r="C3776" s="10">
        <v>43112</v>
      </c>
      <c r="D3776" s="11">
        <v>0.40278935185185188</v>
      </c>
      <c r="E3776" s="12" t="s">
        <v>9</v>
      </c>
      <c r="F3776" s="13">
        <v>28</v>
      </c>
      <c r="G3776" s="12" t="s">
        <v>21</v>
      </c>
    </row>
    <row r="3777" spans="3:7" ht="15" thickBot="1" x14ac:dyDescent="0.35">
      <c r="C3777" s="10">
        <v>43112</v>
      </c>
      <c r="D3777" s="11">
        <v>0.40459490740740739</v>
      </c>
      <c r="E3777" s="12" t="s">
        <v>9</v>
      </c>
      <c r="F3777" s="13">
        <v>32</v>
      </c>
      <c r="G3777" s="12" t="s">
        <v>10</v>
      </c>
    </row>
    <row r="3778" spans="3:7" ht="15" thickBot="1" x14ac:dyDescent="0.35">
      <c r="C3778" s="10">
        <v>43112</v>
      </c>
      <c r="D3778" s="11">
        <v>0.40682870370370372</v>
      </c>
      <c r="E3778" s="12" t="s">
        <v>9</v>
      </c>
      <c r="F3778" s="13">
        <v>37</v>
      </c>
      <c r="G3778" s="12" t="s">
        <v>10</v>
      </c>
    </row>
    <row r="3779" spans="3:7" ht="15" thickBot="1" x14ac:dyDescent="0.35">
      <c r="C3779" s="10">
        <v>43112</v>
      </c>
      <c r="D3779" s="11">
        <v>0.40953703703703703</v>
      </c>
      <c r="E3779" s="12" t="s">
        <v>9</v>
      </c>
      <c r="F3779" s="13">
        <v>16</v>
      </c>
      <c r="G3779" s="12" t="s">
        <v>21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DD27-6B8E-4DC6-9C24-1765102D1836}">
  <dimension ref="C4:T4802"/>
  <sheetViews>
    <sheetView workbookViewId="0"/>
  </sheetViews>
  <sheetFormatPr defaultRowHeight="14.4" x14ac:dyDescent="0.3"/>
  <cols>
    <col min="3" max="3" width="15.33203125" customWidth="1"/>
    <col min="4" max="4" width="12" customWidth="1"/>
    <col min="5" max="5" width="12.88671875" customWidth="1"/>
    <col min="7" max="7" width="10.109375" customWidth="1"/>
    <col min="10" max="10" width="34.5546875" customWidth="1"/>
  </cols>
  <sheetData>
    <row r="4" spans="3:20" ht="15" thickBot="1" x14ac:dyDescent="0.35">
      <c r="C4" s="60" t="s">
        <v>0</v>
      </c>
      <c r="D4" s="60" t="s">
        <v>1</v>
      </c>
      <c r="E4" s="60" t="s">
        <v>2</v>
      </c>
      <c r="F4" s="60" t="s">
        <v>3</v>
      </c>
      <c r="G4" s="60" t="s">
        <v>4</v>
      </c>
    </row>
    <row r="5" spans="3:20" ht="15" thickBot="1" x14ac:dyDescent="0.35">
      <c r="C5" s="61" t="s">
        <v>26</v>
      </c>
      <c r="D5" s="61">
        <v>15</v>
      </c>
      <c r="E5" s="62">
        <v>43203</v>
      </c>
      <c r="F5" s="63">
        <v>0.47121527777777777</v>
      </c>
      <c r="G5" s="64">
        <v>0.5</v>
      </c>
    </row>
    <row r="6" spans="3:20" x14ac:dyDescent="0.3">
      <c r="C6" s="65" t="s">
        <v>2</v>
      </c>
      <c r="D6" s="65" t="s">
        <v>3</v>
      </c>
      <c r="E6" s="65" t="s">
        <v>6</v>
      </c>
      <c r="F6" s="65" t="s">
        <v>7</v>
      </c>
      <c r="G6" s="65" t="s">
        <v>8</v>
      </c>
    </row>
    <row r="7" spans="3:20" ht="15" thickBot="1" x14ac:dyDescent="0.35">
      <c r="C7" s="66">
        <v>43196</v>
      </c>
      <c r="D7" s="67">
        <v>4.0208333333333332E-2</v>
      </c>
      <c r="E7" s="68" t="s">
        <v>9</v>
      </c>
      <c r="F7" s="68">
        <v>39</v>
      </c>
      <c r="G7" s="68" t="s">
        <v>21</v>
      </c>
    </row>
    <row r="8" spans="3:20" ht="15" thickBot="1" x14ac:dyDescent="0.35">
      <c r="C8" s="70">
        <v>43196</v>
      </c>
      <c r="D8" s="71">
        <v>4.0254629629629633E-2</v>
      </c>
      <c r="E8" s="72" t="s">
        <v>9</v>
      </c>
      <c r="F8" s="72">
        <v>36</v>
      </c>
      <c r="G8" s="72" t="s">
        <v>21</v>
      </c>
    </row>
    <row r="9" spans="3:20" ht="15" thickBot="1" x14ac:dyDescent="0.35">
      <c r="C9" s="70">
        <v>43196</v>
      </c>
      <c r="D9" s="71">
        <v>4.0393518518518516E-2</v>
      </c>
      <c r="E9" s="72" t="s">
        <v>9</v>
      </c>
      <c r="F9" s="72">
        <v>57</v>
      </c>
      <c r="G9" s="72" t="s">
        <v>21</v>
      </c>
      <c r="J9" t="s">
        <v>27</v>
      </c>
      <c r="K9" s="14">
        <f>S11</f>
        <v>4563</v>
      </c>
      <c r="L9" s="14"/>
      <c r="M9" s="9"/>
      <c r="N9" s="9"/>
      <c r="O9" s="9"/>
      <c r="P9" s="9"/>
      <c r="Q9" s="9"/>
      <c r="R9" s="9"/>
    </row>
    <row r="10" spans="3:20" ht="15" thickBot="1" x14ac:dyDescent="0.35">
      <c r="C10" s="70">
        <v>43196</v>
      </c>
      <c r="D10" s="71">
        <v>4.2245370370370371E-2</v>
      </c>
      <c r="E10" s="72" t="s">
        <v>9</v>
      </c>
      <c r="F10" s="72">
        <v>51</v>
      </c>
      <c r="G10" s="72" t="s">
        <v>10</v>
      </c>
      <c r="K10" s="9" t="s">
        <v>99</v>
      </c>
      <c r="L10" s="9" t="s">
        <v>100</v>
      </c>
      <c r="M10" s="9" t="s">
        <v>101</v>
      </c>
      <c r="N10" s="9" t="s">
        <v>102</v>
      </c>
      <c r="O10" s="9" t="s">
        <v>103</v>
      </c>
      <c r="P10" s="9" t="s">
        <v>104</v>
      </c>
      <c r="Q10" s="9" t="s">
        <v>105</v>
      </c>
      <c r="R10" s="9"/>
      <c r="S10" s="9" t="s">
        <v>64</v>
      </c>
    </row>
    <row r="11" spans="3:20" ht="15" thickBot="1" x14ac:dyDescent="0.35">
      <c r="C11" s="70">
        <v>43196</v>
      </c>
      <c r="D11" s="71">
        <v>9.1284722222222225E-2</v>
      </c>
      <c r="E11" s="72" t="s">
        <v>9</v>
      </c>
      <c r="F11" s="72">
        <v>48</v>
      </c>
      <c r="G11" s="72" t="s">
        <v>10</v>
      </c>
      <c r="J11" t="s">
        <v>22</v>
      </c>
      <c r="K11" s="14">
        <f>COUNTIFS($C$7:$C$4569, "=2018-04-06" )</f>
        <v>635</v>
      </c>
      <c r="L11" s="14">
        <f>COUNTIFS($C$7:$C$4569, "=2018-04-07" )</f>
        <v>548</v>
      </c>
      <c r="M11" s="14">
        <f>COUNTIFS($C$7:$C$4569, "=2018-04-08" )</f>
        <v>479</v>
      </c>
      <c r="N11" s="14">
        <f>COUNTIFS($C$7:$C$4569, "=2018-04-09" )</f>
        <v>720</v>
      </c>
      <c r="O11" s="14">
        <f>COUNTIFS($C$7:$C$4569, "=2018-04-10" )</f>
        <v>725</v>
      </c>
      <c r="P11" s="14">
        <f>COUNTIFS($C$7:$C$4569, "=2018-04-11" )</f>
        <v>738</v>
      </c>
      <c r="Q11" s="14">
        <f>COUNTIFS($C$7:$C$4569, "=2018-04-12" )</f>
        <v>718</v>
      </c>
      <c r="R11" s="14"/>
      <c r="S11" s="14">
        <f>SUM( K11:R11 )</f>
        <v>4563</v>
      </c>
    </row>
    <row r="12" spans="3:20" ht="15" thickBot="1" x14ac:dyDescent="0.35">
      <c r="C12" s="70">
        <v>43196</v>
      </c>
      <c r="D12" s="71">
        <v>0.16636574074074076</v>
      </c>
      <c r="E12" s="72" t="s">
        <v>9</v>
      </c>
      <c r="F12" s="72">
        <v>28</v>
      </c>
      <c r="G12" s="72" t="s">
        <v>21</v>
      </c>
      <c r="J12" t="s">
        <v>36</v>
      </c>
      <c r="K12" s="14">
        <f>COUNTIFS($C$7:$C$4569, "=2018-04-06", $D$7:$D$4569, "&gt;07:00:00", $D$7:$D$4569, "&lt;17:00:00" )</f>
        <v>412</v>
      </c>
      <c r="L12" s="14">
        <f>COUNTIFS($C$7:$C$4569, "=2018-04-07", $D$7:$D$4569, "&gt;07:00:00", $D$7:$D$4569, "&lt;17:00:00" )</f>
        <v>365</v>
      </c>
      <c r="M12" s="14">
        <f>COUNTIFS($C$7:$C$4569, "=2018-04-08", $D$7:$D$4569, "&gt;07:00:00", $D$7:$D$4569, "&lt;17:00:00" )</f>
        <v>305</v>
      </c>
      <c r="N12" s="14">
        <f>COUNTIFS($C$7:$C$4569, "=2018-04-09", $D$7:$D$4569, "&gt;07:00:00", $D$7:$D$4569, "&lt;17:00:00" )</f>
        <v>468</v>
      </c>
      <c r="O12" s="14">
        <f>COUNTIFS($C$7:$C$4569, "=2018-04-10", $D$7:$D$4569, "&gt;07:00:00", $D$7:$D$4569, "&lt;17:00:00" )</f>
        <v>480</v>
      </c>
      <c r="P12" s="14">
        <f>COUNTIFS($C$7:$C$4569, "=2018-04-11", $D$7:$D$4569, "&gt;07:00:00", $D$7:$D$4569, "&lt;17:00:00" )</f>
        <v>471</v>
      </c>
      <c r="Q12" s="14">
        <f>COUNTIFS($C$7:$C$4569, "=2018-04-12", $D$7:$D$4569, "&gt;07:00:00", $D$7:$D$4569, "&lt;17:00:00" )</f>
        <v>439</v>
      </c>
      <c r="R12" s="14"/>
      <c r="S12" s="14">
        <f>SUM( K12:R12 )</f>
        <v>2940</v>
      </c>
    </row>
    <row r="13" spans="3:20" ht="15" thickBot="1" x14ac:dyDescent="0.35">
      <c r="C13" s="70">
        <v>43196</v>
      </c>
      <c r="D13" s="71">
        <v>0.16942129629629629</v>
      </c>
      <c r="E13" s="72" t="s">
        <v>9</v>
      </c>
      <c r="F13" s="72">
        <v>48</v>
      </c>
      <c r="G13" s="72" t="s">
        <v>10</v>
      </c>
      <c r="J13" t="s">
        <v>37</v>
      </c>
      <c r="K13" s="14">
        <f>COUNTIFS($C$7:$C$4569, "=2018-04-06", $D$7:$D$4569, "&gt;07:00:00", $D$7:$D$4569, "&lt;17:00:00", $F$7:$F$4569, "&gt;30" )</f>
        <v>276</v>
      </c>
      <c r="L13" s="14">
        <f>COUNTIFS($C$7:$C$4569, "=2018-04-07", $D$7:$D$4569, "&gt;07:00:00", $D$7:$D$4569, "&lt;17:00:00", $F$7:$F$4569, "&gt;30" )</f>
        <v>331</v>
      </c>
      <c r="M13" s="14">
        <f>COUNTIFS($C$7:$C$4569, "=2018-04-08", $D$7:$D$4569, "&gt;07:00:00", $D$7:$D$4569, "&lt;17:00:00", $F$7:$F$4569, "&gt;30" )</f>
        <v>260</v>
      </c>
      <c r="N13" s="14">
        <f>COUNTIFS($C$7:$C$4569, "=2018-04-09", $D$7:$D$4569, "&gt;07:00:00", $D$7:$D$4569, "&lt;17:00:00", $F$7:$F$4569, "&gt;30" )</f>
        <v>295</v>
      </c>
      <c r="O13" s="14">
        <f>COUNTIFS($C$7:$C$4569, "=2018-04-10", $D$7:$D$4569, "&gt;07:00:00", $D$7:$D$4569, "&lt;17:00:00", $F$7:$F$4569, "&gt;30" )</f>
        <v>303</v>
      </c>
      <c r="P13" s="14">
        <f>COUNTIFS($C$7:$C$4569, "=2018-04-11", $D$7:$D$4569, "&gt;07:00:00", $D$7:$D$4569, "&lt;17:00:00", $F$7:$F$4569, "&gt;30" )</f>
        <v>311</v>
      </c>
      <c r="Q13" s="14">
        <f>COUNTIFS($C$7:$C$4569, "=2018-04-12", $D$7:$D$4569, "&gt;07:00:00", $D$7:$D$4569, "&lt;17:00:00", $F$7:$F$4569, "&gt;30" )</f>
        <v>274</v>
      </c>
      <c r="R13" s="14"/>
      <c r="S13" s="14">
        <f>SUM( K13:R13 )</f>
        <v>2050</v>
      </c>
      <c r="T13" s="54">
        <f>S13/S12</f>
        <v>0.69727891156462585</v>
      </c>
    </row>
    <row r="14" spans="3:20" ht="15" thickBot="1" x14ac:dyDescent="0.35">
      <c r="C14" s="70">
        <v>43196</v>
      </c>
      <c r="D14" s="71">
        <v>0.18150462962962963</v>
      </c>
      <c r="E14" s="72" t="s">
        <v>9</v>
      </c>
      <c r="F14" s="72">
        <v>59</v>
      </c>
      <c r="G14" s="72" t="s">
        <v>10</v>
      </c>
      <c r="J14" t="s">
        <v>50</v>
      </c>
      <c r="K14" s="14">
        <f>COUNTIFS($C$7:$C$4569, "=2018-04-06",  $F$7:$F$4569, "&gt;50" )</f>
        <v>49</v>
      </c>
      <c r="L14" s="14">
        <f>COUNTIFS($C$7:$C$4569, "=2018-04-07",  $F$7:$F$4569, "&gt;50" )</f>
        <v>79</v>
      </c>
      <c r="M14" s="14">
        <f>COUNTIFS($C$7:$C$4569, "=2018-04-08",  $F$7:$F$4569, "&gt;50" )</f>
        <v>57</v>
      </c>
      <c r="N14" s="14">
        <f>COUNTIFS($C$7:$C$4569, "=2018-04-09",  $F$7:$F$4569, "&gt;50" )</f>
        <v>58</v>
      </c>
      <c r="O14" s="14">
        <f>COUNTIFS($C$7:$C$4569, "=2018-04-10",  $F$7:$F$4569, "&gt;50" )</f>
        <v>69</v>
      </c>
      <c r="P14" s="14">
        <f>COUNTIFS($C$7:$C$4569, "=2018-04-11",  $F$7:$F$4569, "&gt;50" )</f>
        <v>57</v>
      </c>
      <c r="Q14" s="14">
        <f>COUNTIFS($C$7:$C$4569, "=2018-04-12",  $F$7:$F$4569, "&gt;50" )</f>
        <v>72</v>
      </c>
      <c r="R14" s="14"/>
      <c r="S14" s="14">
        <f>SUM( K14:R14 )</f>
        <v>441</v>
      </c>
      <c r="T14" s="55">
        <f>S14/S11</f>
        <v>9.6646942800788949E-2</v>
      </c>
    </row>
    <row r="15" spans="3:20" ht="15" thickBot="1" x14ac:dyDescent="0.35">
      <c r="C15" s="70">
        <v>43196</v>
      </c>
      <c r="D15" s="71">
        <v>0.18357638888888891</v>
      </c>
      <c r="E15" s="72" t="s">
        <v>9</v>
      </c>
      <c r="F15" s="72">
        <v>27</v>
      </c>
      <c r="G15" s="72" t="s">
        <v>21</v>
      </c>
    </row>
    <row r="16" spans="3:20" ht="15" thickBot="1" x14ac:dyDescent="0.35">
      <c r="C16" s="70">
        <v>43196</v>
      </c>
      <c r="D16" s="71">
        <v>0.2096759259259259</v>
      </c>
      <c r="E16" s="72" t="s">
        <v>9</v>
      </c>
      <c r="F16" s="72">
        <v>30</v>
      </c>
      <c r="G16" s="72" t="s">
        <v>10</v>
      </c>
    </row>
    <row r="17" spans="3:7" ht="15" thickBot="1" x14ac:dyDescent="0.35">
      <c r="C17" s="70">
        <v>43196</v>
      </c>
      <c r="D17" s="71">
        <v>0.22513888888888889</v>
      </c>
      <c r="E17" s="72" t="s">
        <v>9</v>
      </c>
      <c r="F17" s="72">
        <v>48</v>
      </c>
      <c r="G17" s="72" t="s">
        <v>10</v>
      </c>
    </row>
    <row r="18" spans="3:7" ht="15" thickBot="1" x14ac:dyDescent="0.35">
      <c r="C18" s="70">
        <v>43196</v>
      </c>
      <c r="D18" s="71">
        <v>0.22538194444444445</v>
      </c>
      <c r="E18" s="72" t="s">
        <v>9</v>
      </c>
      <c r="F18" s="72">
        <v>50</v>
      </c>
      <c r="G18" s="72" t="s">
        <v>10</v>
      </c>
    </row>
    <row r="19" spans="3:7" ht="15" thickBot="1" x14ac:dyDescent="0.35">
      <c r="C19" s="70">
        <v>43196</v>
      </c>
      <c r="D19" s="71">
        <v>0.22581018518518517</v>
      </c>
      <c r="E19" s="72" t="s">
        <v>9</v>
      </c>
      <c r="F19" s="72">
        <v>41</v>
      </c>
      <c r="G19" s="72" t="s">
        <v>10</v>
      </c>
    </row>
    <row r="20" spans="3:7" ht="15" thickBot="1" x14ac:dyDescent="0.35">
      <c r="C20" s="70">
        <v>43196</v>
      </c>
      <c r="D20" s="71">
        <v>0.22671296296296295</v>
      </c>
      <c r="E20" s="72" t="s">
        <v>9</v>
      </c>
      <c r="F20" s="72">
        <v>42</v>
      </c>
      <c r="G20" s="72" t="s">
        <v>10</v>
      </c>
    </row>
    <row r="21" spans="3:7" ht="15" thickBot="1" x14ac:dyDescent="0.35">
      <c r="C21" s="70">
        <v>43196</v>
      </c>
      <c r="D21" s="71">
        <v>0.22788194444444443</v>
      </c>
      <c r="E21" s="72" t="s">
        <v>9</v>
      </c>
      <c r="F21" s="72">
        <v>36</v>
      </c>
      <c r="G21" s="72" t="s">
        <v>10</v>
      </c>
    </row>
    <row r="22" spans="3:7" ht="15" thickBot="1" x14ac:dyDescent="0.35">
      <c r="C22" s="70">
        <v>43196</v>
      </c>
      <c r="D22" s="71">
        <v>0.23555555555555555</v>
      </c>
      <c r="E22" s="72" t="s">
        <v>9</v>
      </c>
      <c r="F22" s="72">
        <v>43</v>
      </c>
      <c r="G22" s="72" t="s">
        <v>21</v>
      </c>
    </row>
    <row r="23" spans="3:7" ht="15" thickBot="1" x14ac:dyDescent="0.35">
      <c r="C23" s="70">
        <v>43196</v>
      </c>
      <c r="D23" s="71">
        <v>0.24126157407407409</v>
      </c>
      <c r="E23" s="72" t="s">
        <v>9</v>
      </c>
      <c r="F23" s="72">
        <v>32</v>
      </c>
      <c r="G23" s="72" t="s">
        <v>21</v>
      </c>
    </row>
    <row r="24" spans="3:7" ht="15" thickBot="1" x14ac:dyDescent="0.35">
      <c r="C24" s="70">
        <v>43196</v>
      </c>
      <c r="D24" s="71">
        <v>0.24134259259259258</v>
      </c>
      <c r="E24" s="72" t="s">
        <v>9</v>
      </c>
      <c r="F24" s="72">
        <v>37</v>
      </c>
      <c r="G24" s="72" t="s">
        <v>10</v>
      </c>
    </row>
    <row r="25" spans="3:7" ht="15" thickBot="1" x14ac:dyDescent="0.35">
      <c r="C25" s="70">
        <v>43196</v>
      </c>
      <c r="D25" s="71">
        <v>0.25479166666666669</v>
      </c>
      <c r="E25" s="72" t="s">
        <v>9</v>
      </c>
      <c r="F25" s="72">
        <v>36</v>
      </c>
      <c r="G25" s="72" t="s">
        <v>10</v>
      </c>
    </row>
    <row r="26" spans="3:7" ht="15" thickBot="1" x14ac:dyDescent="0.35">
      <c r="C26" s="70">
        <v>43196</v>
      </c>
      <c r="D26" s="71">
        <v>0.2588078703703704</v>
      </c>
      <c r="E26" s="72" t="s">
        <v>9</v>
      </c>
      <c r="F26" s="72">
        <v>39</v>
      </c>
      <c r="G26" s="72" t="s">
        <v>10</v>
      </c>
    </row>
    <row r="27" spans="3:7" ht="15" thickBot="1" x14ac:dyDescent="0.35">
      <c r="C27" s="70">
        <v>43196</v>
      </c>
      <c r="D27" s="71">
        <v>0.26435185185185184</v>
      </c>
      <c r="E27" s="72" t="s">
        <v>9</v>
      </c>
      <c r="F27" s="72">
        <v>35</v>
      </c>
      <c r="G27" s="72" t="s">
        <v>10</v>
      </c>
    </row>
    <row r="28" spans="3:7" ht="15" thickBot="1" x14ac:dyDescent="0.35">
      <c r="C28" s="70">
        <v>43196</v>
      </c>
      <c r="D28" s="71">
        <v>0.26482638888888888</v>
      </c>
      <c r="E28" s="72" t="s">
        <v>9</v>
      </c>
      <c r="F28" s="72">
        <v>28</v>
      </c>
      <c r="G28" s="72" t="s">
        <v>21</v>
      </c>
    </row>
    <row r="29" spans="3:7" ht="15" thickBot="1" x14ac:dyDescent="0.35">
      <c r="C29" s="70">
        <v>43196</v>
      </c>
      <c r="D29" s="71">
        <v>0.2676736111111111</v>
      </c>
      <c r="E29" s="72" t="s">
        <v>9</v>
      </c>
      <c r="F29" s="72">
        <v>28</v>
      </c>
      <c r="G29" s="72" t="s">
        <v>21</v>
      </c>
    </row>
    <row r="30" spans="3:7" ht="15" thickBot="1" x14ac:dyDescent="0.35">
      <c r="C30" s="70">
        <v>43196</v>
      </c>
      <c r="D30" s="71">
        <v>0.27006944444444442</v>
      </c>
      <c r="E30" s="72" t="s">
        <v>9</v>
      </c>
      <c r="F30" s="72">
        <v>35</v>
      </c>
      <c r="G30" s="72" t="s">
        <v>10</v>
      </c>
    </row>
    <row r="31" spans="3:7" ht="15" thickBot="1" x14ac:dyDescent="0.35">
      <c r="C31" s="70">
        <v>43196</v>
      </c>
      <c r="D31" s="71">
        <v>0.2709375</v>
      </c>
      <c r="E31" s="72" t="s">
        <v>9</v>
      </c>
      <c r="F31" s="72">
        <v>39</v>
      </c>
      <c r="G31" s="72" t="s">
        <v>21</v>
      </c>
    </row>
    <row r="32" spans="3:7" ht="15" thickBot="1" x14ac:dyDescent="0.35">
      <c r="C32" s="70">
        <v>43196</v>
      </c>
      <c r="D32" s="71">
        <v>0.27166666666666667</v>
      </c>
      <c r="E32" s="72" t="s">
        <v>9</v>
      </c>
      <c r="F32" s="72">
        <v>59</v>
      </c>
      <c r="G32" s="72" t="s">
        <v>10</v>
      </c>
    </row>
    <row r="33" spans="3:7" ht="15" thickBot="1" x14ac:dyDescent="0.35">
      <c r="C33" s="70">
        <v>43196</v>
      </c>
      <c r="D33" s="71">
        <v>0.27195601851851853</v>
      </c>
      <c r="E33" s="72" t="s">
        <v>9</v>
      </c>
      <c r="F33" s="72">
        <v>47</v>
      </c>
      <c r="G33" s="72" t="s">
        <v>10</v>
      </c>
    </row>
    <row r="34" spans="3:7" ht="15" thickBot="1" x14ac:dyDescent="0.35">
      <c r="C34" s="70">
        <v>43196</v>
      </c>
      <c r="D34" s="71">
        <v>0.27291666666666664</v>
      </c>
      <c r="E34" s="72" t="s">
        <v>9</v>
      </c>
      <c r="F34" s="72">
        <v>38</v>
      </c>
      <c r="G34" s="72" t="s">
        <v>10</v>
      </c>
    </row>
    <row r="35" spans="3:7" ht="15" thickBot="1" x14ac:dyDescent="0.35">
      <c r="C35" s="70">
        <v>43196</v>
      </c>
      <c r="D35" s="71">
        <v>0.2744212962962963</v>
      </c>
      <c r="E35" s="72" t="s">
        <v>9</v>
      </c>
      <c r="F35" s="72">
        <v>42</v>
      </c>
      <c r="G35" s="72" t="s">
        <v>10</v>
      </c>
    </row>
    <row r="36" spans="3:7" ht="15" thickBot="1" x14ac:dyDescent="0.35">
      <c r="C36" s="70">
        <v>43196</v>
      </c>
      <c r="D36" s="71">
        <v>0.27467592592592593</v>
      </c>
      <c r="E36" s="72" t="s">
        <v>9</v>
      </c>
      <c r="F36" s="72">
        <v>37</v>
      </c>
      <c r="G36" s="72" t="s">
        <v>10</v>
      </c>
    </row>
    <row r="37" spans="3:7" ht="15" thickBot="1" x14ac:dyDescent="0.35">
      <c r="C37" s="70">
        <v>43196</v>
      </c>
      <c r="D37" s="71">
        <v>0.27494212962962966</v>
      </c>
      <c r="E37" s="72" t="s">
        <v>9</v>
      </c>
      <c r="F37" s="72">
        <v>42</v>
      </c>
      <c r="G37" s="72" t="s">
        <v>10</v>
      </c>
    </row>
    <row r="38" spans="3:7" ht="15" thickBot="1" x14ac:dyDescent="0.35">
      <c r="C38" s="70">
        <v>43196</v>
      </c>
      <c r="D38" s="71">
        <v>0.27554398148148146</v>
      </c>
      <c r="E38" s="72" t="s">
        <v>9</v>
      </c>
      <c r="F38" s="72">
        <v>48</v>
      </c>
      <c r="G38" s="72" t="s">
        <v>21</v>
      </c>
    </row>
    <row r="39" spans="3:7" ht="15" thickBot="1" x14ac:dyDescent="0.35">
      <c r="C39" s="70">
        <v>43196</v>
      </c>
      <c r="D39" s="71">
        <v>0.27560185185185188</v>
      </c>
      <c r="E39" s="72" t="s">
        <v>9</v>
      </c>
      <c r="F39" s="72">
        <v>46</v>
      </c>
      <c r="G39" s="72" t="s">
        <v>10</v>
      </c>
    </row>
    <row r="40" spans="3:7" ht="15" thickBot="1" x14ac:dyDescent="0.35">
      <c r="C40" s="70">
        <v>43196</v>
      </c>
      <c r="D40" s="71">
        <v>0.27765046296296297</v>
      </c>
      <c r="E40" s="72" t="s">
        <v>9</v>
      </c>
      <c r="F40" s="72">
        <v>28</v>
      </c>
      <c r="G40" s="72" t="s">
        <v>21</v>
      </c>
    </row>
    <row r="41" spans="3:7" ht="15" thickBot="1" x14ac:dyDescent="0.35">
      <c r="C41" s="70">
        <v>43196</v>
      </c>
      <c r="D41" s="71">
        <v>0.27804398148148146</v>
      </c>
      <c r="E41" s="72" t="s">
        <v>9</v>
      </c>
      <c r="F41" s="72">
        <v>45</v>
      </c>
      <c r="G41" s="72" t="s">
        <v>10</v>
      </c>
    </row>
    <row r="42" spans="3:7" ht="15" thickBot="1" x14ac:dyDescent="0.35">
      <c r="C42" s="70">
        <v>43196</v>
      </c>
      <c r="D42" s="71">
        <v>0.27837962962962964</v>
      </c>
      <c r="E42" s="72" t="s">
        <v>9</v>
      </c>
      <c r="F42" s="72">
        <v>41</v>
      </c>
      <c r="G42" s="72" t="s">
        <v>10</v>
      </c>
    </row>
    <row r="43" spans="3:7" ht="15" thickBot="1" x14ac:dyDescent="0.35">
      <c r="C43" s="70">
        <v>43196</v>
      </c>
      <c r="D43" s="71">
        <v>0.27854166666666669</v>
      </c>
      <c r="E43" s="72" t="s">
        <v>9</v>
      </c>
      <c r="F43" s="72">
        <v>36</v>
      </c>
      <c r="G43" s="72" t="s">
        <v>10</v>
      </c>
    </row>
    <row r="44" spans="3:7" ht="15" thickBot="1" x14ac:dyDescent="0.35">
      <c r="C44" s="70">
        <v>43196</v>
      </c>
      <c r="D44" s="71">
        <v>0.27865740740740741</v>
      </c>
      <c r="E44" s="72" t="s">
        <v>9</v>
      </c>
      <c r="F44" s="72">
        <v>45</v>
      </c>
      <c r="G44" s="72" t="s">
        <v>10</v>
      </c>
    </row>
    <row r="45" spans="3:7" ht="15" thickBot="1" x14ac:dyDescent="0.35">
      <c r="C45" s="70">
        <v>43196</v>
      </c>
      <c r="D45" s="71">
        <v>0.27934027777777776</v>
      </c>
      <c r="E45" s="72" t="s">
        <v>9</v>
      </c>
      <c r="F45" s="72">
        <v>58</v>
      </c>
      <c r="G45" s="72" t="s">
        <v>10</v>
      </c>
    </row>
    <row r="46" spans="3:7" ht="15" thickBot="1" x14ac:dyDescent="0.35">
      <c r="C46" s="70">
        <v>43196</v>
      </c>
      <c r="D46" s="71">
        <v>0.27980324074074076</v>
      </c>
      <c r="E46" s="72" t="s">
        <v>9</v>
      </c>
      <c r="F46" s="72">
        <v>50</v>
      </c>
      <c r="G46" s="72" t="s">
        <v>10</v>
      </c>
    </row>
    <row r="47" spans="3:7" ht="15" thickBot="1" x14ac:dyDescent="0.35">
      <c r="C47" s="70">
        <v>43196</v>
      </c>
      <c r="D47" s="71">
        <v>0.2802662037037037</v>
      </c>
      <c r="E47" s="72" t="s">
        <v>9</v>
      </c>
      <c r="F47" s="72">
        <v>47</v>
      </c>
      <c r="G47" s="72" t="s">
        <v>10</v>
      </c>
    </row>
    <row r="48" spans="3:7" ht="15" thickBot="1" x14ac:dyDescent="0.35">
      <c r="C48" s="70">
        <v>43196</v>
      </c>
      <c r="D48" s="71">
        <v>0.28168981481481481</v>
      </c>
      <c r="E48" s="72" t="s">
        <v>9</v>
      </c>
      <c r="F48" s="72">
        <v>43</v>
      </c>
      <c r="G48" s="72" t="s">
        <v>10</v>
      </c>
    </row>
    <row r="49" spans="3:7" ht="15" thickBot="1" x14ac:dyDescent="0.35">
      <c r="C49" s="70">
        <v>43196</v>
      </c>
      <c r="D49" s="71">
        <v>0.28229166666666666</v>
      </c>
      <c r="E49" s="72" t="s">
        <v>9</v>
      </c>
      <c r="F49" s="72">
        <v>33</v>
      </c>
      <c r="G49" s="72" t="s">
        <v>10</v>
      </c>
    </row>
    <row r="50" spans="3:7" ht="15" thickBot="1" x14ac:dyDescent="0.35">
      <c r="C50" s="70">
        <v>43196</v>
      </c>
      <c r="D50" s="71">
        <v>0.28342592592592591</v>
      </c>
      <c r="E50" s="72" t="s">
        <v>9</v>
      </c>
      <c r="F50" s="72">
        <v>64</v>
      </c>
      <c r="G50" s="72" t="s">
        <v>10</v>
      </c>
    </row>
    <row r="51" spans="3:7" ht="15" thickBot="1" x14ac:dyDescent="0.35">
      <c r="C51" s="70">
        <v>43196</v>
      </c>
      <c r="D51" s="71">
        <v>0.28398148148148145</v>
      </c>
      <c r="E51" s="72" t="s">
        <v>9</v>
      </c>
      <c r="F51" s="72">
        <v>47</v>
      </c>
      <c r="G51" s="72" t="s">
        <v>10</v>
      </c>
    </row>
    <row r="52" spans="3:7" ht="15" thickBot="1" x14ac:dyDescent="0.35">
      <c r="C52" s="70">
        <v>43196</v>
      </c>
      <c r="D52" s="71">
        <v>0.28450231481481481</v>
      </c>
      <c r="E52" s="72" t="s">
        <v>9</v>
      </c>
      <c r="F52" s="72">
        <v>26</v>
      </c>
      <c r="G52" s="72" t="s">
        <v>21</v>
      </c>
    </row>
    <row r="53" spans="3:7" ht="15" thickBot="1" x14ac:dyDescent="0.35">
      <c r="C53" s="70">
        <v>43196</v>
      </c>
      <c r="D53" s="71">
        <v>0.28535879629629629</v>
      </c>
      <c r="E53" s="72" t="s">
        <v>9</v>
      </c>
      <c r="F53" s="72">
        <v>22</v>
      </c>
      <c r="G53" s="72" t="s">
        <v>21</v>
      </c>
    </row>
    <row r="54" spans="3:7" ht="15" thickBot="1" x14ac:dyDescent="0.35">
      <c r="C54" s="70">
        <v>43196</v>
      </c>
      <c r="D54" s="71">
        <v>0.28540509259259261</v>
      </c>
      <c r="E54" s="72" t="s">
        <v>9</v>
      </c>
      <c r="F54" s="72">
        <v>37</v>
      </c>
      <c r="G54" s="72" t="s">
        <v>10</v>
      </c>
    </row>
    <row r="55" spans="3:7" ht="15" thickBot="1" x14ac:dyDescent="0.35">
      <c r="C55" s="70">
        <v>43196</v>
      </c>
      <c r="D55" s="71">
        <v>0.28550925925925924</v>
      </c>
      <c r="E55" s="72" t="s">
        <v>9</v>
      </c>
      <c r="F55" s="72">
        <v>39</v>
      </c>
      <c r="G55" s="72" t="s">
        <v>10</v>
      </c>
    </row>
    <row r="56" spans="3:7" ht="15" thickBot="1" x14ac:dyDescent="0.35">
      <c r="C56" s="70">
        <v>43196</v>
      </c>
      <c r="D56" s="71">
        <v>0.28589120370370369</v>
      </c>
      <c r="E56" s="72" t="s">
        <v>9</v>
      </c>
      <c r="F56" s="72">
        <v>34</v>
      </c>
      <c r="G56" s="72" t="s">
        <v>10</v>
      </c>
    </row>
    <row r="57" spans="3:7" ht="15" thickBot="1" x14ac:dyDescent="0.35">
      <c r="C57" s="70">
        <v>43196</v>
      </c>
      <c r="D57" s="71">
        <v>0.28666666666666668</v>
      </c>
      <c r="E57" s="72" t="s">
        <v>9</v>
      </c>
      <c r="F57" s="72">
        <v>30</v>
      </c>
      <c r="G57" s="72" t="s">
        <v>21</v>
      </c>
    </row>
    <row r="58" spans="3:7" ht="15" thickBot="1" x14ac:dyDescent="0.35">
      <c r="C58" s="70">
        <v>43196</v>
      </c>
      <c r="D58" s="71">
        <v>0.28759259259259257</v>
      </c>
      <c r="E58" s="72" t="s">
        <v>9</v>
      </c>
      <c r="F58" s="72">
        <v>27</v>
      </c>
      <c r="G58" s="72" t="s">
        <v>10</v>
      </c>
    </row>
    <row r="59" spans="3:7" ht="15" thickBot="1" x14ac:dyDescent="0.35">
      <c r="C59" s="70">
        <v>43196</v>
      </c>
      <c r="D59" s="71">
        <v>0.28760416666666666</v>
      </c>
      <c r="E59" s="72" t="s">
        <v>9</v>
      </c>
      <c r="F59" s="72">
        <v>23</v>
      </c>
      <c r="G59" s="72" t="s">
        <v>10</v>
      </c>
    </row>
    <row r="60" spans="3:7" ht="15" thickBot="1" x14ac:dyDescent="0.35">
      <c r="C60" s="70">
        <v>43196</v>
      </c>
      <c r="D60" s="71">
        <v>0.28896990740740741</v>
      </c>
      <c r="E60" s="72" t="s">
        <v>9</v>
      </c>
      <c r="F60" s="72">
        <v>51</v>
      </c>
      <c r="G60" s="72" t="s">
        <v>10</v>
      </c>
    </row>
    <row r="61" spans="3:7" ht="15" thickBot="1" x14ac:dyDescent="0.35">
      <c r="C61" s="70">
        <v>43196</v>
      </c>
      <c r="D61" s="71">
        <v>0.28913194444444446</v>
      </c>
      <c r="E61" s="72" t="s">
        <v>9</v>
      </c>
      <c r="F61" s="72">
        <v>46</v>
      </c>
      <c r="G61" s="72" t="s">
        <v>21</v>
      </c>
    </row>
    <row r="62" spans="3:7" ht="15" thickBot="1" x14ac:dyDescent="0.35">
      <c r="C62" s="70">
        <v>43196</v>
      </c>
      <c r="D62" s="71">
        <v>0.28921296296296295</v>
      </c>
      <c r="E62" s="72" t="s">
        <v>9</v>
      </c>
      <c r="F62" s="72">
        <v>36</v>
      </c>
      <c r="G62" s="72" t="s">
        <v>10</v>
      </c>
    </row>
    <row r="63" spans="3:7" ht="15" thickBot="1" x14ac:dyDescent="0.35">
      <c r="C63" s="70">
        <v>43196</v>
      </c>
      <c r="D63" s="71">
        <v>0.2908101851851852</v>
      </c>
      <c r="E63" s="72" t="s">
        <v>9</v>
      </c>
      <c r="F63" s="72">
        <v>23</v>
      </c>
      <c r="G63" s="72" t="s">
        <v>21</v>
      </c>
    </row>
    <row r="64" spans="3:7" ht="15" thickBot="1" x14ac:dyDescent="0.35">
      <c r="C64" s="70">
        <v>43196</v>
      </c>
      <c r="D64" s="71">
        <v>0.29138888888888886</v>
      </c>
      <c r="E64" s="72" t="s">
        <v>9</v>
      </c>
      <c r="F64" s="72">
        <v>25</v>
      </c>
      <c r="G64" s="72" t="s">
        <v>21</v>
      </c>
    </row>
    <row r="65" spans="3:7" ht="15" thickBot="1" x14ac:dyDescent="0.35">
      <c r="C65" s="70">
        <v>43196</v>
      </c>
      <c r="D65" s="71">
        <v>0.29222222222222222</v>
      </c>
      <c r="E65" s="72" t="s">
        <v>9</v>
      </c>
      <c r="F65" s="72">
        <v>42</v>
      </c>
      <c r="G65" s="72" t="s">
        <v>21</v>
      </c>
    </row>
    <row r="66" spans="3:7" ht="15" thickBot="1" x14ac:dyDescent="0.35">
      <c r="C66" s="70">
        <v>43196</v>
      </c>
      <c r="D66" s="71">
        <v>0.29224537037037041</v>
      </c>
      <c r="E66" s="72" t="s">
        <v>9</v>
      </c>
      <c r="F66" s="72">
        <v>32</v>
      </c>
      <c r="G66" s="72" t="s">
        <v>21</v>
      </c>
    </row>
    <row r="67" spans="3:7" ht="15" thickBot="1" x14ac:dyDescent="0.35">
      <c r="C67" s="70">
        <v>43196</v>
      </c>
      <c r="D67" s="71">
        <v>0.29224537037037041</v>
      </c>
      <c r="E67" s="72" t="s">
        <v>9</v>
      </c>
      <c r="F67" s="72">
        <v>34</v>
      </c>
      <c r="G67" s="72" t="s">
        <v>21</v>
      </c>
    </row>
    <row r="68" spans="3:7" ht="15" thickBot="1" x14ac:dyDescent="0.35">
      <c r="C68" s="70">
        <v>43196</v>
      </c>
      <c r="D68" s="71">
        <v>0.29225694444444444</v>
      </c>
      <c r="E68" s="72" t="s">
        <v>9</v>
      </c>
      <c r="F68" s="72">
        <v>19</v>
      </c>
      <c r="G68" s="72" t="s">
        <v>21</v>
      </c>
    </row>
    <row r="69" spans="3:7" ht="15" thickBot="1" x14ac:dyDescent="0.35">
      <c r="C69" s="70">
        <v>43196</v>
      </c>
      <c r="D69" s="71">
        <v>0.29268518518518521</v>
      </c>
      <c r="E69" s="72" t="s">
        <v>9</v>
      </c>
      <c r="F69" s="72">
        <v>47</v>
      </c>
      <c r="G69" s="72" t="s">
        <v>10</v>
      </c>
    </row>
    <row r="70" spans="3:7" ht="15" thickBot="1" x14ac:dyDescent="0.35">
      <c r="C70" s="70">
        <v>43196</v>
      </c>
      <c r="D70" s="71">
        <v>0.29305555555555557</v>
      </c>
      <c r="E70" s="72" t="s">
        <v>9</v>
      </c>
      <c r="F70" s="72">
        <v>39</v>
      </c>
      <c r="G70" s="72" t="s">
        <v>10</v>
      </c>
    </row>
    <row r="71" spans="3:7" ht="15" thickBot="1" x14ac:dyDescent="0.35">
      <c r="C71" s="70">
        <v>43196</v>
      </c>
      <c r="D71" s="71">
        <v>0.29311342592592593</v>
      </c>
      <c r="E71" s="72" t="s">
        <v>9</v>
      </c>
      <c r="F71" s="72">
        <v>35</v>
      </c>
      <c r="G71" s="72" t="s">
        <v>21</v>
      </c>
    </row>
    <row r="72" spans="3:7" ht="15" thickBot="1" x14ac:dyDescent="0.35">
      <c r="C72" s="70">
        <v>43196</v>
      </c>
      <c r="D72" s="71">
        <v>0.29395833333333332</v>
      </c>
      <c r="E72" s="72" t="s">
        <v>9</v>
      </c>
      <c r="F72" s="72">
        <v>35</v>
      </c>
      <c r="G72" s="72" t="s">
        <v>10</v>
      </c>
    </row>
    <row r="73" spans="3:7" ht="15" thickBot="1" x14ac:dyDescent="0.35">
      <c r="C73" s="70">
        <v>43196</v>
      </c>
      <c r="D73" s="71">
        <v>0.29425925925925928</v>
      </c>
      <c r="E73" s="72" t="s">
        <v>9</v>
      </c>
      <c r="F73" s="72">
        <v>52</v>
      </c>
      <c r="G73" s="72" t="s">
        <v>10</v>
      </c>
    </row>
    <row r="74" spans="3:7" ht="15" thickBot="1" x14ac:dyDescent="0.35">
      <c r="C74" s="70">
        <v>43196</v>
      </c>
      <c r="D74" s="71">
        <v>0.29454861111111114</v>
      </c>
      <c r="E74" s="72" t="s">
        <v>9</v>
      </c>
      <c r="F74" s="72">
        <v>38</v>
      </c>
      <c r="G74" s="72" t="s">
        <v>10</v>
      </c>
    </row>
    <row r="75" spans="3:7" ht="15" thickBot="1" x14ac:dyDescent="0.35">
      <c r="C75" s="70">
        <v>43196</v>
      </c>
      <c r="D75" s="71">
        <v>0.29469907407407409</v>
      </c>
      <c r="E75" s="72" t="s">
        <v>9</v>
      </c>
      <c r="F75" s="72">
        <v>26</v>
      </c>
      <c r="G75" s="72" t="s">
        <v>21</v>
      </c>
    </row>
    <row r="76" spans="3:7" ht="15" thickBot="1" x14ac:dyDescent="0.35">
      <c r="C76" s="70">
        <v>43196</v>
      </c>
      <c r="D76" s="71">
        <v>0.29548611111111112</v>
      </c>
      <c r="E76" s="72" t="s">
        <v>9</v>
      </c>
      <c r="F76" s="72">
        <v>39</v>
      </c>
      <c r="G76" s="72" t="s">
        <v>10</v>
      </c>
    </row>
    <row r="77" spans="3:7" ht="15" thickBot="1" x14ac:dyDescent="0.35">
      <c r="C77" s="70">
        <v>43196</v>
      </c>
      <c r="D77" s="71">
        <v>0.29585648148148147</v>
      </c>
      <c r="E77" s="72" t="s">
        <v>9</v>
      </c>
      <c r="F77" s="72">
        <v>31</v>
      </c>
      <c r="G77" s="72" t="s">
        <v>21</v>
      </c>
    </row>
    <row r="78" spans="3:7" ht="15" thickBot="1" x14ac:dyDescent="0.35">
      <c r="C78" s="70">
        <v>43196</v>
      </c>
      <c r="D78" s="71">
        <v>0.29677083333333332</v>
      </c>
      <c r="E78" s="72" t="s">
        <v>9</v>
      </c>
      <c r="F78" s="72">
        <v>42</v>
      </c>
      <c r="G78" s="72" t="s">
        <v>10</v>
      </c>
    </row>
    <row r="79" spans="3:7" ht="15" thickBot="1" x14ac:dyDescent="0.35">
      <c r="C79" s="70">
        <v>43196</v>
      </c>
      <c r="D79" s="71">
        <v>0.29697916666666668</v>
      </c>
      <c r="E79" s="72" t="s">
        <v>9</v>
      </c>
      <c r="F79" s="72">
        <v>31</v>
      </c>
      <c r="G79" s="72" t="s">
        <v>21</v>
      </c>
    </row>
    <row r="80" spans="3:7" ht="15" thickBot="1" x14ac:dyDescent="0.35">
      <c r="C80" s="70">
        <v>43196</v>
      </c>
      <c r="D80" s="71">
        <v>0.29754629629629631</v>
      </c>
      <c r="E80" s="72" t="s">
        <v>9</v>
      </c>
      <c r="F80" s="72">
        <v>46</v>
      </c>
      <c r="G80" s="72" t="s">
        <v>10</v>
      </c>
    </row>
    <row r="81" spans="3:7" ht="15" thickBot="1" x14ac:dyDescent="0.35">
      <c r="C81" s="70">
        <v>43196</v>
      </c>
      <c r="D81" s="71">
        <v>0.29774305555555552</v>
      </c>
      <c r="E81" s="72" t="s">
        <v>9</v>
      </c>
      <c r="F81" s="72">
        <v>54</v>
      </c>
      <c r="G81" s="72" t="s">
        <v>10</v>
      </c>
    </row>
    <row r="82" spans="3:7" ht="15" thickBot="1" x14ac:dyDescent="0.35">
      <c r="C82" s="70">
        <v>43196</v>
      </c>
      <c r="D82" s="71">
        <v>0.29833333333333334</v>
      </c>
      <c r="E82" s="72" t="s">
        <v>9</v>
      </c>
      <c r="F82" s="72">
        <v>27</v>
      </c>
      <c r="G82" s="72" t="s">
        <v>10</v>
      </c>
    </row>
    <row r="83" spans="3:7" ht="15" thickBot="1" x14ac:dyDescent="0.35">
      <c r="C83" s="70">
        <v>43196</v>
      </c>
      <c r="D83" s="71">
        <v>0.29870370370370369</v>
      </c>
      <c r="E83" s="72" t="s">
        <v>9</v>
      </c>
      <c r="F83" s="72">
        <v>44</v>
      </c>
      <c r="G83" s="72" t="s">
        <v>10</v>
      </c>
    </row>
    <row r="84" spans="3:7" ht="15" thickBot="1" x14ac:dyDescent="0.35">
      <c r="C84" s="70">
        <v>43196</v>
      </c>
      <c r="D84" s="71">
        <v>0.29888888888888893</v>
      </c>
      <c r="E84" s="72" t="s">
        <v>9</v>
      </c>
      <c r="F84" s="72">
        <v>26</v>
      </c>
      <c r="G84" s="72" t="s">
        <v>21</v>
      </c>
    </row>
    <row r="85" spans="3:7" ht="15" thickBot="1" x14ac:dyDescent="0.35">
      <c r="C85" s="70">
        <v>43196</v>
      </c>
      <c r="D85" s="71">
        <v>0.29961805555555554</v>
      </c>
      <c r="E85" s="72" t="s">
        <v>9</v>
      </c>
      <c r="F85" s="72">
        <v>36</v>
      </c>
      <c r="G85" s="72" t="s">
        <v>10</v>
      </c>
    </row>
    <row r="86" spans="3:7" ht="15" thickBot="1" x14ac:dyDescent="0.35">
      <c r="C86" s="70">
        <v>43196</v>
      </c>
      <c r="D86" s="71">
        <v>0.29979166666666668</v>
      </c>
      <c r="E86" s="72" t="s">
        <v>9</v>
      </c>
      <c r="F86" s="72">
        <v>51</v>
      </c>
      <c r="G86" s="72" t="s">
        <v>10</v>
      </c>
    </row>
    <row r="87" spans="3:7" ht="15" thickBot="1" x14ac:dyDescent="0.35">
      <c r="C87" s="70">
        <v>43196</v>
      </c>
      <c r="D87" s="71">
        <v>0.30008101851851848</v>
      </c>
      <c r="E87" s="72" t="s">
        <v>9</v>
      </c>
      <c r="F87" s="72">
        <v>40</v>
      </c>
      <c r="G87" s="72" t="s">
        <v>10</v>
      </c>
    </row>
    <row r="88" spans="3:7" ht="15" thickBot="1" x14ac:dyDescent="0.35">
      <c r="C88" s="70">
        <v>43196</v>
      </c>
      <c r="D88" s="71">
        <v>0.30046296296296299</v>
      </c>
      <c r="E88" s="72" t="s">
        <v>9</v>
      </c>
      <c r="F88" s="72">
        <v>51</v>
      </c>
      <c r="G88" s="72" t="s">
        <v>21</v>
      </c>
    </row>
    <row r="89" spans="3:7" ht="15" thickBot="1" x14ac:dyDescent="0.35">
      <c r="C89" s="70">
        <v>43196</v>
      </c>
      <c r="D89" s="71">
        <v>0.30297453703703703</v>
      </c>
      <c r="E89" s="72" t="s">
        <v>9</v>
      </c>
      <c r="F89" s="72">
        <v>45</v>
      </c>
      <c r="G89" s="72" t="s">
        <v>10</v>
      </c>
    </row>
    <row r="90" spans="3:7" ht="15" thickBot="1" x14ac:dyDescent="0.35">
      <c r="C90" s="70">
        <v>43196</v>
      </c>
      <c r="D90" s="71">
        <v>0.30324074074074076</v>
      </c>
      <c r="E90" s="72" t="s">
        <v>9</v>
      </c>
      <c r="F90" s="72">
        <v>43</v>
      </c>
      <c r="G90" s="72" t="s">
        <v>10</v>
      </c>
    </row>
    <row r="91" spans="3:7" ht="15" thickBot="1" x14ac:dyDescent="0.35">
      <c r="C91" s="70">
        <v>43196</v>
      </c>
      <c r="D91" s="71">
        <v>0.30362268518518515</v>
      </c>
      <c r="E91" s="72" t="s">
        <v>9</v>
      </c>
      <c r="F91" s="72">
        <v>31</v>
      </c>
      <c r="G91" s="72" t="s">
        <v>10</v>
      </c>
    </row>
    <row r="92" spans="3:7" ht="15" thickBot="1" x14ac:dyDescent="0.35">
      <c r="C92" s="70">
        <v>43196</v>
      </c>
      <c r="D92" s="71">
        <v>0.3037037037037037</v>
      </c>
      <c r="E92" s="72" t="s">
        <v>9</v>
      </c>
      <c r="F92" s="72">
        <v>45</v>
      </c>
      <c r="G92" s="72" t="s">
        <v>10</v>
      </c>
    </row>
    <row r="93" spans="3:7" ht="15" thickBot="1" x14ac:dyDescent="0.35">
      <c r="C93" s="70">
        <v>43196</v>
      </c>
      <c r="D93" s="71">
        <v>0.3041550925925926</v>
      </c>
      <c r="E93" s="72" t="s">
        <v>9</v>
      </c>
      <c r="F93" s="72">
        <v>23</v>
      </c>
      <c r="G93" s="72" t="s">
        <v>21</v>
      </c>
    </row>
    <row r="94" spans="3:7" ht="15" thickBot="1" x14ac:dyDescent="0.35">
      <c r="C94" s="70">
        <v>43196</v>
      </c>
      <c r="D94" s="71">
        <v>0.30434027777777778</v>
      </c>
      <c r="E94" s="72" t="s">
        <v>9</v>
      </c>
      <c r="F94" s="72">
        <v>40</v>
      </c>
      <c r="G94" s="72" t="s">
        <v>10</v>
      </c>
    </row>
    <row r="95" spans="3:7" ht="15" thickBot="1" x14ac:dyDescent="0.35">
      <c r="C95" s="70">
        <v>43196</v>
      </c>
      <c r="D95" s="71">
        <v>0.30472222222222223</v>
      </c>
      <c r="E95" s="72" t="s">
        <v>9</v>
      </c>
      <c r="F95" s="72">
        <v>51</v>
      </c>
      <c r="G95" s="72" t="s">
        <v>10</v>
      </c>
    </row>
    <row r="96" spans="3:7" ht="15" thickBot="1" x14ac:dyDescent="0.35">
      <c r="C96" s="70">
        <v>43196</v>
      </c>
      <c r="D96" s="71">
        <v>0.30480324074074078</v>
      </c>
      <c r="E96" s="72" t="s">
        <v>9</v>
      </c>
      <c r="F96" s="72">
        <v>35</v>
      </c>
      <c r="G96" s="72" t="s">
        <v>10</v>
      </c>
    </row>
    <row r="97" spans="3:7" ht="15" thickBot="1" x14ac:dyDescent="0.35">
      <c r="C97" s="70">
        <v>43196</v>
      </c>
      <c r="D97" s="71">
        <v>0.30480324074074078</v>
      </c>
      <c r="E97" s="72" t="s">
        <v>9</v>
      </c>
      <c r="F97" s="72">
        <v>32</v>
      </c>
      <c r="G97" s="72" t="s">
        <v>10</v>
      </c>
    </row>
    <row r="98" spans="3:7" ht="15" thickBot="1" x14ac:dyDescent="0.35">
      <c r="C98" s="70">
        <v>43196</v>
      </c>
      <c r="D98" s="71">
        <v>0.30481481481481482</v>
      </c>
      <c r="E98" s="72" t="s">
        <v>9</v>
      </c>
      <c r="F98" s="72">
        <v>33</v>
      </c>
      <c r="G98" s="72" t="s">
        <v>10</v>
      </c>
    </row>
    <row r="99" spans="3:7" ht="15" thickBot="1" x14ac:dyDescent="0.35">
      <c r="C99" s="70">
        <v>43196</v>
      </c>
      <c r="D99" s="71">
        <v>0.30482638888888886</v>
      </c>
      <c r="E99" s="72" t="s">
        <v>9</v>
      </c>
      <c r="F99" s="72">
        <v>41</v>
      </c>
      <c r="G99" s="72" t="s">
        <v>10</v>
      </c>
    </row>
    <row r="100" spans="3:7" ht="15" thickBot="1" x14ac:dyDescent="0.35">
      <c r="C100" s="70">
        <v>43196</v>
      </c>
      <c r="D100" s="71">
        <v>0.30525462962962963</v>
      </c>
      <c r="E100" s="72" t="s">
        <v>9</v>
      </c>
      <c r="F100" s="72">
        <v>31</v>
      </c>
      <c r="G100" s="72" t="s">
        <v>10</v>
      </c>
    </row>
    <row r="101" spans="3:7" ht="15" thickBot="1" x14ac:dyDescent="0.35">
      <c r="C101" s="70">
        <v>43196</v>
      </c>
      <c r="D101" s="71">
        <v>0.30527777777777781</v>
      </c>
      <c r="E101" s="72" t="s">
        <v>9</v>
      </c>
      <c r="F101" s="72">
        <v>25</v>
      </c>
      <c r="G101" s="72" t="s">
        <v>21</v>
      </c>
    </row>
    <row r="102" spans="3:7" ht="15" thickBot="1" x14ac:dyDescent="0.35">
      <c r="C102" s="70">
        <v>43196</v>
      </c>
      <c r="D102" s="71">
        <v>0.30612268518518521</v>
      </c>
      <c r="E102" s="72" t="s">
        <v>9</v>
      </c>
      <c r="F102" s="72">
        <v>33</v>
      </c>
      <c r="G102" s="72" t="s">
        <v>21</v>
      </c>
    </row>
    <row r="103" spans="3:7" ht="15" thickBot="1" x14ac:dyDescent="0.35">
      <c r="C103" s="70">
        <v>43196</v>
      </c>
      <c r="D103" s="71">
        <v>0.30616898148148147</v>
      </c>
      <c r="E103" s="72" t="s">
        <v>9</v>
      </c>
      <c r="F103" s="72">
        <v>43</v>
      </c>
      <c r="G103" s="72" t="s">
        <v>10</v>
      </c>
    </row>
    <row r="104" spans="3:7" ht="15" thickBot="1" x14ac:dyDescent="0.35">
      <c r="C104" s="70">
        <v>43196</v>
      </c>
      <c r="D104" s="71">
        <v>0.30724537037037036</v>
      </c>
      <c r="E104" s="72" t="s">
        <v>9</v>
      </c>
      <c r="F104" s="72">
        <v>26</v>
      </c>
      <c r="G104" s="72" t="s">
        <v>21</v>
      </c>
    </row>
    <row r="105" spans="3:7" ht="15" thickBot="1" x14ac:dyDescent="0.35">
      <c r="C105" s="70">
        <v>43196</v>
      </c>
      <c r="D105" s="71">
        <v>0.30740740740740741</v>
      </c>
      <c r="E105" s="72" t="s">
        <v>9</v>
      </c>
      <c r="F105" s="72">
        <v>35</v>
      </c>
      <c r="G105" s="72" t="s">
        <v>21</v>
      </c>
    </row>
    <row r="106" spans="3:7" ht="15" thickBot="1" x14ac:dyDescent="0.35">
      <c r="C106" s="70">
        <v>43196</v>
      </c>
      <c r="D106" s="71">
        <v>0.30913194444444442</v>
      </c>
      <c r="E106" s="72" t="s">
        <v>9</v>
      </c>
      <c r="F106" s="72">
        <v>45</v>
      </c>
      <c r="G106" s="72" t="s">
        <v>10</v>
      </c>
    </row>
    <row r="107" spans="3:7" ht="15" thickBot="1" x14ac:dyDescent="0.35">
      <c r="C107" s="70">
        <v>43196</v>
      </c>
      <c r="D107" s="71">
        <v>0.30997685185185186</v>
      </c>
      <c r="E107" s="72" t="s">
        <v>9</v>
      </c>
      <c r="F107" s="72">
        <v>42</v>
      </c>
      <c r="G107" s="72" t="s">
        <v>10</v>
      </c>
    </row>
    <row r="108" spans="3:7" ht="15" thickBot="1" x14ac:dyDescent="0.35">
      <c r="C108" s="70">
        <v>43196</v>
      </c>
      <c r="D108" s="71">
        <v>0.31009259259259259</v>
      </c>
      <c r="E108" s="72" t="s">
        <v>9</v>
      </c>
      <c r="F108" s="72">
        <v>41</v>
      </c>
      <c r="G108" s="72" t="s">
        <v>10</v>
      </c>
    </row>
    <row r="109" spans="3:7" ht="15" thickBot="1" x14ac:dyDescent="0.35">
      <c r="C109" s="70">
        <v>43196</v>
      </c>
      <c r="D109" s="71">
        <v>0.31074074074074071</v>
      </c>
      <c r="E109" s="72" t="s">
        <v>9</v>
      </c>
      <c r="F109" s="72">
        <v>35</v>
      </c>
      <c r="G109" s="72" t="s">
        <v>10</v>
      </c>
    </row>
    <row r="110" spans="3:7" ht="15" thickBot="1" x14ac:dyDescent="0.35">
      <c r="C110" s="70">
        <v>43196</v>
      </c>
      <c r="D110" s="71">
        <v>0.3117361111111111</v>
      </c>
      <c r="E110" s="72" t="s">
        <v>9</v>
      </c>
      <c r="F110" s="72">
        <v>35</v>
      </c>
      <c r="G110" s="72" t="s">
        <v>10</v>
      </c>
    </row>
    <row r="111" spans="3:7" ht="15" thickBot="1" x14ac:dyDescent="0.35">
      <c r="C111" s="70">
        <v>43196</v>
      </c>
      <c r="D111" s="71">
        <v>0.31473379629629633</v>
      </c>
      <c r="E111" s="72" t="s">
        <v>9</v>
      </c>
      <c r="F111" s="72">
        <v>45</v>
      </c>
      <c r="G111" s="72" t="s">
        <v>10</v>
      </c>
    </row>
    <row r="112" spans="3:7" ht="15" thickBot="1" x14ac:dyDescent="0.35">
      <c r="C112" s="70">
        <v>43196</v>
      </c>
      <c r="D112" s="71">
        <v>0.31505787037037036</v>
      </c>
      <c r="E112" s="72" t="s">
        <v>9</v>
      </c>
      <c r="F112" s="72">
        <v>37</v>
      </c>
      <c r="G112" s="72" t="s">
        <v>10</v>
      </c>
    </row>
    <row r="113" spans="3:7" ht="15" thickBot="1" x14ac:dyDescent="0.35">
      <c r="C113" s="70">
        <v>43196</v>
      </c>
      <c r="D113" s="71">
        <v>0.31840277777777776</v>
      </c>
      <c r="E113" s="72" t="s">
        <v>9</v>
      </c>
      <c r="F113" s="72">
        <v>26</v>
      </c>
      <c r="G113" s="72" t="s">
        <v>21</v>
      </c>
    </row>
    <row r="114" spans="3:7" ht="15" thickBot="1" x14ac:dyDescent="0.35">
      <c r="C114" s="70">
        <v>43196</v>
      </c>
      <c r="D114" s="71">
        <v>0.31844907407407408</v>
      </c>
      <c r="E114" s="72" t="s">
        <v>9</v>
      </c>
      <c r="F114" s="72">
        <v>54</v>
      </c>
      <c r="G114" s="72" t="s">
        <v>10</v>
      </c>
    </row>
    <row r="115" spans="3:7" ht="15" thickBot="1" x14ac:dyDescent="0.35">
      <c r="C115" s="70">
        <v>43196</v>
      </c>
      <c r="D115" s="71">
        <v>0.31900462962962961</v>
      </c>
      <c r="E115" s="72" t="s">
        <v>9</v>
      </c>
      <c r="F115" s="72">
        <v>43</v>
      </c>
      <c r="G115" s="72" t="s">
        <v>10</v>
      </c>
    </row>
    <row r="116" spans="3:7" ht="15" thickBot="1" x14ac:dyDescent="0.35">
      <c r="C116" s="70">
        <v>43196</v>
      </c>
      <c r="D116" s="71">
        <v>0.32274305555555555</v>
      </c>
      <c r="E116" s="72" t="s">
        <v>9</v>
      </c>
      <c r="F116" s="72">
        <v>35</v>
      </c>
      <c r="G116" s="72" t="s">
        <v>21</v>
      </c>
    </row>
    <row r="117" spans="3:7" ht="15" thickBot="1" x14ac:dyDescent="0.35">
      <c r="C117" s="70">
        <v>43196</v>
      </c>
      <c r="D117" s="71">
        <v>0.32372685185185185</v>
      </c>
      <c r="E117" s="72" t="s">
        <v>9</v>
      </c>
      <c r="F117" s="72">
        <v>48</v>
      </c>
      <c r="G117" s="72" t="s">
        <v>10</v>
      </c>
    </row>
    <row r="118" spans="3:7" ht="15" thickBot="1" x14ac:dyDescent="0.35">
      <c r="C118" s="70">
        <v>43196</v>
      </c>
      <c r="D118" s="71">
        <v>0.32836805555555554</v>
      </c>
      <c r="E118" s="72" t="s">
        <v>9</v>
      </c>
      <c r="F118" s="72">
        <v>27</v>
      </c>
      <c r="G118" s="72" t="s">
        <v>21</v>
      </c>
    </row>
    <row r="119" spans="3:7" ht="15" thickBot="1" x14ac:dyDescent="0.35">
      <c r="C119" s="70">
        <v>43196</v>
      </c>
      <c r="D119" s="71">
        <v>0.32929398148148148</v>
      </c>
      <c r="E119" s="72" t="s">
        <v>9</v>
      </c>
      <c r="F119" s="72">
        <v>25</v>
      </c>
      <c r="G119" s="72" t="s">
        <v>21</v>
      </c>
    </row>
    <row r="120" spans="3:7" ht="15" thickBot="1" x14ac:dyDescent="0.35">
      <c r="C120" s="70">
        <v>43196</v>
      </c>
      <c r="D120" s="71">
        <v>0.32943287037037039</v>
      </c>
      <c r="E120" s="72" t="s">
        <v>9</v>
      </c>
      <c r="F120" s="72">
        <v>28</v>
      </c>
      <c r="G120" s="72" t="s">
        <v>21</v>
      </c>
    </row>
    <row r="121" spans="3:7" ht="15" thickBot="1" x14ac:dyDescent="0.35">
      <c r="C121" s="70">
        <v>43196</v>
      </c>
      <c r="D121" s="71">
        <v>0.33109953703703704</v>
      </c>
      <c r="E121" s="72" t="s">
        <v>9</v>
      </c>
      <c r="F121" s="72">
        <v>27</v>
      </c>
      <c r="G121" s="72" t="s">
        <v>21</v>
      </c>
    </row>
    <row r="122" spans="3:7" ht="15" thickBot="1" x14ac:dyDescent="0.35">
      <c r="C122" s="70">
        <v>43196</v>
      </c>
      <c r="D122" s="71">
        <v>0.33178240740740739</v>
      </c>
      <c r="E122" s="72" t="s">
        <v>9</v>
      </c>
      <c r="F122" s="72">
        <v>40</v>
      </c>
      <c r="G122" s="72" t="s">
        <v>10</v>
      </c>
    </row>
    <row r="123" spans="3:7" ht="15" thickBot="1" x14ac:dyDescent="0.35">
      <c r="C123" s="70">
        <v>43196</v>
      </c>
      <c r="D123" s="71">
        <v>0.33461805555555557</v>
      </c>
      <c r="E123" s="72" t="s">
        <v>9</v>
      </c>
      <c r="F123" s="72">
        <v>35</v>
      </c>
      <c r="G123" s="72" t="s">
        <v>21</v>
      </c>
    </row>
    <row r="124" spans="3:7" ht="15" thickBot="1" x14ac:dyDescent="0.35">
      <c r="C124" s="70">
        <v>43196</v>
      </c>
      <c r="D124" s="71">
        <v>0.33469907407407407</v>
      </c>
      <c r="E124" s="72" t="s">
        <v>9</v>
      </c>
      <c r="F124" s="72">
        <v>28</v>
      </c>
      <c r="G124" s="72" t="s">
        <v>21</v>
      </c>
    </row>
    <row r="125" spans="3:7" ht="15" thickBot="1" x14ac:dyDescent="0.35">
      <c r="C125" s="70">
        <v>43196</v>
      </c>
      <c r="D125" s="71">
        <v>0.33501157407407406</v>
      </c>
      <c r="E125" s="72" t="s">
        <v>9</v>
      </c>
      <c r="F125" s="72">
        <v>46</v>
      </c>
      <c r="G125" s="72" t="s">
        <v>10</v>
      </c>
    </row>
    <row r="126" spans="3:7" ht="15" thickBot="1" x14ac:dyDescent="0.35">
      <c r="C126" s="70">
        <v>43196</v>
      </c>
      <c r="D126" s="71">
        <v>0.34325231481481483</v>
      </c>
      <c r="E126" s="72" t="s">
        <v>9</v>
      </c>
      <c r="F126" s="72">
        <v>25</v>
      </c>
      <c r="G126" s="72" t="s">
        <v>21</v>
      </c>
    </row>
    <row r="127" spans="3:7" ht="15" thickBot="1" x14ac:dyDescent="0.35">
      <c r="C127" s="70">
        <v>43196</v>
      </c>
      <c r="D127" s="71">
        <v>0.34376157407407404</v>
      </c>
      <c r="E127" s="72" t="s">
        <v>9</v>
      </c>
      <c r="F127" s="72">
        <v>46</v>
      </c>
      <c r="G127" s="72" t="s">
        <v>10</v>
      </c>
    </row>
    <row r="128" spans="3:7" ht="15" thickBot="1" x14ac:dyDescent="0.35">
      <c r="C128" s="70">
        <v>43196</v>
      </c>
      <c r="D128" s="71">
        <v>0.34391203703703704</v>
      </c>
      <c r="E128" s="72" t="s">
        <v>9</v>
      </c>
      <c r="F128" s="72">
        <v>29</v>
      </c>
      <c r="G128" s="72" t="s">
        <v>21</v>
      </c>
    </row>
    <row r="129" spans="3:7" ht="15" thickBot="1" x14ac:dyDescent="0.35">
      <c r="C129" s="70">
        <v>43196</v>
      </c>
      <c r="D129" s="71">
        <v>0.34656250000000005</v>
      </c>
      <c r="E129" s="72" t="s">
        <v>9</v>
      </c>
      <c r="F129" s="72">
        <v>43</v>
      </c>
      <c r="G129" s="72" t="s">
        <v>10</v>
      </c>
    </row>
    <row r="130" spans="3:7" ht="15" thickBot="1" x14ac:dyDescent="0.35">
      <c r="C130" s="70">
        <v>43196</v>
      </c>
      <c r="D130" s="71">
        <v>0.34657407407407409</v>
      </c>
      <c r="E130" s="72" t="s">
        <v>9</v>
      </c>
      <c r="F130" s="72">
        <v>41</v>
      </c>
      <c r="G130" s="72" t="s">
        <v>10</v>
      </c>
    </row>
    <row r="131" spans="3:7" ht="15" thickBot="1" x14ac:dyDescent="0.35">
      <c r="C131" s="70">
        <v>43196</v>
      </c>
      <c r="D131" s="71">
        <v>0.34718749999999998</v>
      </c>
      <c r="E131" s="72" t="s">
        <v>9</v>
      </c>
      <c r="F131" s="72">
        <v>27</v>
      </c>
      <c r="G131" s="72" t="s">
        <v>10</v>
      </c>
    </row>
    <row r="132" spans="3:7" ht="15" thickBot="1" x14ac:dyDescent="0.35">
      <c r="C132" s="70">
        <v>43196</v>
      </c>
      <c r="D132" s="71">
        <v>0.34886574074074073</v>
      </c>
      <c r="E132" s="72" t="s">
        <v>9</v>
      </c>
      <c r="F132" s="72">
        <v>36</v>
      </c>
      <c r="G132" s="72" t="s">
        <v>10</v>
      </c>
    </row>
    <row r="133" spans="3:7" ht="15" thickBot="1" x14ac:dyDescent="0.35">
      <c r="C133" s="70">
        <v>43196</v>
      </c>
      <c r="D133" s="71">
        <v>0.35090277777777779</v>
      </c>
      <c r="E133" s="72" t="s">
        <v>9</v>
      </c>
      <c r="F133" s="72">
        <v>29</v>
      </c>
      <c r="G133" s="72" t="s">
        <v>10</v>
      </c>
    </row>
    <row r="134" spans="3:7" ht="15" thickBot="1" x14ac:dyDescent="0.35">
      <c r="C134" s="70">
        <v>43196</v>
      </c>
      <c r="D134" s="71">
        <v>0.35108796296296302</v>
      </c>
      <c r="E134" s="72" t="s">
        <v>9</v>
      </c>
      <c r="F134" s="72">
        <v>39</v>
      </c>
      <c r="G134" s="72" t="s">
        <v>10</v>
      </c>
    </row>
    <row r="135" spans="3:7" ht="15" thickBot="1" x14ac:dyDescent="0.35">
      <c r="C135" s="70">
        <v>43196</v>
      </c>
      <c r="D135" s="71">
        <v>0.35487268518518517</v>
      </c>
      <c r="E135" s="72" t="s">
        <v>9</v>
      </c>
      <c r="F135" s="72">
        <v>29</v>
      </c>
      <c r="G135" s="72" t="s">
        <v>21</v>
      </c>
    </row>
    <row r="136" spans="3:7" x14ac:dyDescent="0.3">
      <c r="C136" s="99">
        <v>43196</v>
      </c>
      <c r="D136" s="100">
        <v>0.3583217592592593</v>
      </c>
      <c r="E136" s="101" t="s">
        <v>9</v>
      </c>
      <c r="F136" s="101">
        <v>15</v>
      </c>
      <c r="G136" s="101" t="s">
        <v>21</v>
      </c>
    </row>
    <row r="137" spans="3:7" ht="17.25" customHeight="1" thickBot="1" x14ac:dyDescent="0.35">
      <c r="C137" s="66">
        <v>43196</v>
      </c>
      <c r="D137" s="67">
        <v>0.36131944444444447</v>
      </c>
      <c r="E137" s="68" t="s">
        <v>9</v>
      </c>
      <c r="F137" s="68">
        <v>46</v>
      </c>
      <c r="G137" s="68" t="s">
        <v>21</v>
      </c>
    </row>
    <row r="138" spans="3:7" ht="17.25" customHeight="1" thickBot="1" x14ac:dyDescent="0.35">
      <c r="C138" s="70">
        <v>43196</v>
      </c>
      <c r="D138" s="71">
        <v>0.36170138888888892</v>
      </c>
      <c r="E138" s="72" t="s">
        <v>9</v>
      </c>
      <c r="F138" s="72">
        <v>31</v>
      </c>
      <c r="G138" s="72" t="s">
        <v>10</v>
      </c>
    </row>
    <row r="139" spans="3:7" ht="17.25" customHeight="1" thickBot="1" x14ac:dyDescent="0.35">
      <c r="C139" s="70">
        <v>43196</v>
      </c>
      <c r="D139" s="71">
        <v>0.36355324074074075</v>
      </c>
      <c r="E139" s="72" t="s">
        <v>9</v>
      </c>
      <c r="F139" s="72">
        <v>43</v>
      </c>
      <c r="G139" s="72" t="s">
        <v>10</v>
      </c>
    </row>
    <row r="140" spans="3:7" ht="17.25" customHeight="1" thickBot="1" x14ac:dyDescent="0.35">
      <c r="C140" s="70">
        <v>43196</v>
      </c>
      <c r="D140" s="71">
        <v>0.36381944444444447</v>
      </c>
      <c r="E140" s="72" t="s">
        <v>9</v>
      </c>
      <c r="F140" s="72">
        <v>44</v>
      </c>
      <c r="G140" s="72" t="s">
        <v>10</v>
      </c>
    </row>
    <row r="141" spans="3:7" ht="17.25" customHeight="1" thickBot="1" x14ac:dyDescent="0.35">
      <c r="C141" s="70">
        <v>43196</v>
      </c>
      <c r="D141" s="71">
        <v>0.36497685185185186</v>
      </c>
      <c r="E141" s="72" t="s">
        <v>9</v>
      </c>
      <c r="F141" s="72">
        <v>33</v>
      </c>
      <c r="G141" s="72" t="s">
        <v>21</v>
      </c>
    </row>
    <row r="142" spans="3:7" ht="17.25" customHeight="1" thickBot="1" x14ac:dyDescent="0.35">
      <c r="C142" s="70">
        <v>43196</v>
      </c>
      <c r="D142" s="71">
        <v>0.36832175925925931</v>
      </c>
      <c r="E142" s="72" t="s">
        <v>9</v>
      </c>
      <c r="F142" s="72">
        <v>25</v>
      </c>
      <c r="G142" s="72" t="s">
        <v>21</v>
      </c>
    </row>
    <row r="143" spans="3:7" ht="17.25" customHeight="1" thickBot="1" x14ac:dyDescent="0.35">
      <c r="C143" s="70">
        <v>43196</v>
      </c>
      <c r="D143" s="71">
        <v>0.36859953703703702</v>
      </c>
      <c r="E143" s="72" t="s">
        <v>9</v>
      </c>
      <c r="F143" s="72">
        <v>58</v>
      </c>
      <c r="G143" s="72" t="s">
        <v>10</v>
      </c>
    </row>
    <row r="144" spans="3:7" ht="17.25" customHeight="1" thickBot="1" x14ac:dyDescent="0.35">
      <c r="C144" s="70">
        <v>43196</v>
      </c>
      <c r="D144" s="71">
        <v>0.36940972222222218</v>
      </c>
      <c r="E144" s="72" t="s">
        <v>9</v>
      </c>
      <c r="F144" s="72">
        <v>54</v>
      </c>
      <c r="G144" s="72" t="s">
        <v>10</v>
      </c>
    </row>
    <row r="145" spans="3:7" ht="17.25" customHeight="1" thickBot="1" x14ac:dyDescent="0.35">
      <c r="C145" s="70">
        <v>43196</v>
      </c>
      <c r="D145" s="71">
        <v>0.37288194444444445</v>
      </c>
      <c r="E145" s="72" t="s">
        <v>9</v>
      </c>
      <c r="F145" s="72">
        <v>24</v>
      </c>
      <c r="G145" s="72" t="s">
        <v>10</v>
      </c>
    </row>
    <row r="146" spans="3:7" ht="17.25" customHeight="1" thickBot="1" x14ac:dyDescent="0.35">
      <c r="C146" s="70">
        <v>43196</v>
      </c>
      <c r="D146" s="71">
        <v>0.37486111111111109</v>
      </c>
      <c r="E146" s="72" t="s">
        <v>9</v>
      </c>
      <c r="F146" s="72">
        <v>41</v>
      </c>
      <c r="G146" s="72" t="s">
        <v>10</v>
      </c>
    </row>
    <row r="147" spans="3:7" ht="17.25" customHeight="1" thickBot="1" x14ac:dyDescent="0.35">
      <c r="C147" s="70">
        <v>43196</v>
      </c>
      <c r="D147" s="71">
        <v>0.37498842592592596</v>
      </c>
      <c r="E147" s="72" t="s">
        <v>9</v>
      </c>
      <c r="F147" s="72">
        <v>40</v>
      </c>
      <c r="G147" s="72" t="s">
        <v>10</v>
      </c>
    </row>
    <row r="148" spans="3:7" ht="17.25" customHeight="1" thickBot="1" x14ac:dyDescent="0.35">
      <c r="C148" s="70">
        <v>43196</v>
      </c>
      <c r="D148" s="71">
        <v>0.37531249999999999</v>
      </c>
      <c r="E148" s="72" t="s">
        <v>9</v>
      </c>
      <c r="F148" s="72">
        <v>32</v>
      </c>
      <c r="G148" s="72" t="s">
        <v>10</v>
      </c>
    </row>
    <row r="149" spans="3:7" ht="17.25" customHeight="1" thickBot="1" x14ac:dyDescent="0.35">
      <c r="C149" s="70">
        <v>43196</v>
      </c>
      <c r="D149" s="71">
        <v>0.37753472222222223</v>
      </c>
      <c r="E149" s="72" t="s">
        <v>9</v>
      </c>
      <c r="F149" s="72">
        <v>27</v>
      </c>
      <c r="G149" s="72" t="s">
        <v>21</v>
      </c>
    </row>
    <row r="150" spans="3:7" ht="17.25" customHeight="1" thickBot="1" x14ac:dyDescent="0.35">
      <c r="C150" s="70">
        <v>43196</v>
      </c>
      <c r="D150" s="71">
        <v>0.38217592592592592</v>
      </c>
      <c r="E150" s="72" t="s">
        <v>9</v>
      </c>
      <c r="F150" s="72">
        <v>35</v>
      </c>
      <c r="G150" s="72" t="s">
        <v>10</v>
      </c>
    </row>
    <row r="151" spans="3:7" ht="17.25" customHeight="1" thickBot="1" x14ac:dyDescent="0.35">
      <c r="C151" s="70">
        <v>43196</v>
      </c>
      <c r="D151" s="71">
        <v>0.38666666666666666</v>
      </c>
      <c r="E151" s="72" t="s">
        <v>9</v>
      </c>
      <c r="F151" s="72">
        <v>47</v>
      </c>
      <c r="G151" s="72" t="s">
        <v>21</v>
      </c>
    </row>
    <row r="152" spans="3:7" ht="17.25" customHeight="1" thickBot="1" x14ac:dyDescent="0.35">
      <c r="C152" s="70">
        <v>43196</v>
      </c>
      <c r="D152" s="71">
        <v>0.39140046296296299</v>
      </c>
      <c r="E152" s="72" t="s">
        <v>9</v>
      </c>
      <c r="F152" s="72">
        <v>31</v>
      </c>
      <c r="G152" s="72" t="s">
        <v>21</v>
      </c>
    </row>
    <row r="153" spans="3:7" ht="17.25" customHeight="1" thickBot="1" x14ac:dyDescent="0.35">
      <c r="C153" s="70">
        <v>43196</v>
      </c>
      <c r="D153" s="71">
        <v>0.39200231481481485</v>
      </c>
      <c r="E153" s="72" t="s">
        <v>9</v>
      </c>
      <c r="F153" s="72">
        <v>46</v>
      </c>
      <c r="G153" s="72" t="s">
        <v>10</v>
      </c>
    </row>
    <row r="154" spans="3:7" ht="17.25" customHeight="1" thickBot="1" x14ac:dyDescent="0.35">
      <c r="C154" s="70">
        <v>43196</v>
      </c>
      <c r="D154" s="71">
        <v>0.3934259259259259</v>
      </c>
      <c r="E154" s="72" t="s">
        <v>9</v>
      </c>
      <c r="F154" s="72">
        <v>36</v>
      </c>
      <c r="G154" s="72" t="s">
        <v>21</v>
      </c>
    </row>
    <row r="155" spans="3:7" ht="17.25" customHeight="1" thickBot="1" x14ac:dyDescent="0.35">
      <c r="C155" s="70">
        <v>43196</v>
      </c>
      <c r="D155" s="71">
        <v>0.39349537037037036</v>
      </c>
      <c r="E155" s="72" t="s">
        <v>9</v>
      </c>
      <c r="F155" s="72">
        <v>45</v>
      </c>
      <c r="G155" s="72" t="s">
        <v>10</v>
      </c>
    </row>
    <row r="156" spans="3:7" ht="17.25" customHeight="1" thickBot="1" x14ac:dyDescent="0.35">
      <c r="C156" s="70">
        <v>43196</v>
      </c>
      <c r="D156" s="71">
        <v>0.39567129629629627</v>
      </c>
      <c r="E156" s="72" t="s">
        <v>9</v>
      </c>
      <c r="F156" s="72">
        <v>39</v>
      </c>
      <c r="G156" s="72" t="s">
        <v>10</v>
      </c>
    </row>
    <row r="157" spans="3:7" ht="17.25" customHeight="1" thickBot="1" x14ac:dyDescent="0.35">
      <c r="C157" s="70">
        <v>43196</v>
      </c>
      <c r="D157" s="71">
        <v>0.39629629629629631</v>
      </c>
      <c r="E157" s="72" t="s">
        <v>9</v>
      </c>
      <c r="F157" s="72">
        <v>45</v>
      </c>
      <c r="G157" s="72" t="s">
        <v>21</v>
      </c>
    </row>
    <row r="158" spans="3:7" ht="17.25" customHeight="1" thickBot="1" x14ac:dyDescent="0.35">
      <c r="C158" s="70">
        <v>43196</v>
      </c>
      <c r="D158" s="71">
        <v>0.39682870370370371</v>
      </c>
      <c r="E158" s="72" t="s">
        <v>9</v>
      </c>
      <c r="F158" s="72">
        <v>26</v>
      </c>
      <c r="G158" s="72" t="s">
        <v>21</v>
      </c>
    </row>
    <row r="159" spans="3:7" ht="17.25" customHeight="1" thickBot="1" x14ac:dyDescent="0.35">
      <c r="C159" s="70">
        <v>43196</v>
      </c>
      <c r="D159" s="71">
        <v>0.39880787037037035</v>
      </c>
      <c r="E159" s="72" t="s">
        <v>9</v>
      </c>
      <c r="F159" s="72">
        <v>42</v>
      </c>
      <c r="G159" s="72" t="s">
        <v>10</v>
      </c>
    </row>
    <row r="160" spans="3:7" ht="17.25" customHeight="1" thickBot="1" x14ac:dyDescent="0.35">
      <c r="C160" s="70">
        <v>43196</v>
      </c>
      <c r="D160" s="71">
        <v>0.39969907407407407</v>
      </c>
      <c r="E160" s="72" t="s">
        <v>9</v>
      </c>
      <c r="F160" s="72">
        <v>32</v>
      </c>
      <c r="G160" s="72" t="s">
        <v>10</v>
      </c>
    </row>
    <row r="161" spans="3:7" ht="17.25" customHeight="1" thickBot="1" x14ac:dyDescent="0.35">
      <c r="C161" s="70">
        <v>43196</v>
      </c>
      <c r="D161" s="71">
        <v>0.40212962962962967</v>
      </c>
      <c r="E161" s="72" t="s">
        <v>9</v>
      </c>
      <c r="F161" s="72">
        <v>22</v>
      </c>
      <c r="G161" s="72" t="s">
        <v>21</v>
      </c>
    </row>
    <row r="162" spans="3:7" ht="17.25" customHeight="1" thickBot="1" x14ac:dyDescent="0.35">
      <c r="C162" s="70">
        <v>43196</v>
      </c>
      <c r="D162" s="71">
        <v>0.40237268518518521</v>
      </c>
      <c r="E162" s="72" t="s">
        <v>9</v>
      </c>
      <c r="F162" s="72">
        <v>40</v>
      </c>
      <c r="G162" s="72" t="s">
        <v>10</v>
      </c>
    </row>
    <row r="163" spans="3:7" ht="17.25" customHeight="1" thickBot="1" x14ac:dyDescent="0.35">
      <c r="C163" s="70">
        <v>43196</v>
      </c>
      <c r="D163" s="71">
        <v>0.40266203703703707</v>
      </c>
      <c r="E163" s="72" t="s">
        <v>9</v>
      </c>
      <c r="F163" s="72">
        <v>44</v>
      </c>
      <c r="G163" s="72" t="s">
        <v>10</v>
      </c>
    </row>
    <row r="164" spans="3:7" ht="17.25" customHeight="1" thickBot="1" x14ac:dyDescent="0.35">
      <c r="C164" s="70">
        <v>43196</v>
      </c>
      <c r="D164" s="71">
        <v>0.40790509259259261</v>
      </c>
      <c r="E164" s="72" t="s">
        <v>9</v>
      </c>
      <c r="F164" s="72">
        <v>41</v>
      </c>
      <c r="G164" s="72" t="s">
        <v>21</v>
      </c>
    </row>
    <row r="165" spans="3:7" ht="17.25" customHeight="1" thickBot="1" x14ac:dyDescent="0.35">
      <c r="C165" s="70">
        <v>43196</v>
      </c>
      <c r="D165" s="71">
        <v>0.40918981481481481</v>
      </c>
      <c r="E165" s="72" t="s">
        <v>9</v>
      </c>
      <c r="F165" s="72">
        <v>27</v>
      </c>
      <c r="G165" s="72" t="s">
        <v>21</v>
      </c>
    </row>
    <row r="166" spans="3:7" ht="17.25" customHeight="1" thickBot="1" x14ac:dyDescent="0.35">
      <c r="C166" s="70">
        <v>43196</v>
      </c>
      <c r="D166" s="71">
        <v>0.40938657407407408</v>
      </c>
      <c r="E166" s="72" t="s">
        <v>9</v>
      </c>
      <c r="F166" s="72">
        <v>49</v>
      </c>
      <c r="G166" s="72" t="s">
        <v>10</v>
      </c>
    </row>
    <row r="167" spans="3:7" ht="17.25" customHeight="1" thickBot="1" x14ac:dyDescent="0.35">
      <c r="C167" s="70">
        <v>43196</v>
      </c>
      <c r="D167" s="71">
        <v>0.41018518518518521</v>
      </c>
      <c r="E167" s="72" t="s">
        <v>9</v>
      </c>
      <c r="F167" s="72">
        <v>24</v>
      </c>
      <c r="G167" s="72" t="s">
        <v>21</v>
      </c>
    </row>
    <row r="168" spans="3:7" ht="17.25" customHeight="1" thickBot="1" x14ac:dyDescent="0.35">
      <c r="C168" s="70">
        <v>43196</v>
      </c>
      <c r="D168" s="71">
        <v>0.41097222222222224</v>
      </c>
      <c r="E168" s="72" t="s">
        <v>9</v>
      </c>
      <c r="F168" s="72">
        <v>35</v>
      </c>
      <c r="G168" s="72" t="s">
        <v>10</v>
      </c>
    </row>
    <row r="169" spans="3:7" ht="17.25" customHeight="1" thickBot="1" x14ac:dyDescent="0.35">
      <c r="C169" s="70">
        <v>43196</v>
      </c>
      <c r="D169" s="71">
        <v>0.41108796296296296</v>
      </c>
      <c r="E169" s="72" t="s">
        <v>9</v>
      </c>
      <c r="F169" s="72">
        <v>29</v>
      </c>
      <c r="G169" s="72" t="s">
        <v>21</v>
      </c>
    </row>
    <row r="170" spans="3:7" ht="17.25" customHeight="1" thickBot="1" x14ac:dyDescent="0.35">
      <c r="C170" s="70">
        <v>43196</v>
      </c>
      <c r="D170" s="71">
        <v>0.41113425925925928</v>
      </c>
      <c r="E170" s="72" t="s">
        <v>9</v>
      </c>
      <c r="F170" s="72">
        <v>30</v>
      </c>
      <c r="G170" s="72" t="s">
        <v>10</v>
      </c>
    </row>
    <row r="171" spans="3:7" ht="17.25" customHeight="1" thickBot="1" x14ac:dyDescent="0.35">
      <c r="C171" s="70">
        <v>43196</v>
      </c>
      <c r="D171" s="71">
        <v>0.4111805555555556</v>
      </c>
      <c r="E171" s="72" t="s">
        <v>9</v>
      </c>
      <c r="F171" s="72">
        <v>36</v>
      </c>
      <c r="G171" s="72" t="s">
        <v>21</v>
      </c>
    </row>
    <row r="172" spans="3:7" ht="17.25" customHeight="1" thickBot="1" x14ac:dyDescent="0.35">
      <c r="C172" s="70">
        <v>43196</v>
      </c>
      <c r="D172" s="71">
        <v>0.41123842592592591</v>
      </c>
      <c r="E172" s="72" t="s">
        <v>9</v>
      </c>
      <c r="F172" s="72">
        <v>44</v>
      </c>
      <c r="G172" s="72" t="s">
        <v>10</v>
      </c>
    </row>
    <row r="173" spans="3:7" ht="17.25" customHeight="1" thickBot="1" x14ac:dyDescent="0.35">
      <c r="C173" s="70">
        <v>43196</v>
      </c>
      <c r="D173" s="71">
        <v>0.41252314814814817</v>
      </c>
      <c r="E173" s="72" t="s">
        <v>9</v>
      </c>
      <c r="F173" s="72">
        <v>40</v>
      </c>
      <c r="G173" s="72" t="s">
        <v>10</v>
      </c>
    </row>
    <row r="174" spans="3:7" ht="17.25" customHeight="1" thickBot="1" x14ac:dyDescent="0.35">
      <c r="C174" s="70">
        <v>43196</v>
      </c>
      <c r="D174" s="71">
        <v>0.41434027777777777</v>
      </c>
      <c r="E174" s="72" t="s">
        <v>9</v>
      </c>
      <c r="F174" s="72">
        <v>50</v>
      </c>
      <c r="G174" s="72" t="s">
        <v>10</v>
      </c>
    </row>
    <row r="175" spans="3:7" ht="17.25" customHeight="1" thickBot="1" x14ac:dyDescent="0.35">
      <c r="C175" s="70">
        <v>43196</v>
      </c>
      <c r="D175" s="71">
        <v>0.41563657407407412</v>
      </c>
      <c r="E175" s="72" t="s">
        <v>9</v>
      </c>
      <c r="F175" s="72">
        <v>26</v>
      </c>
      <c r="G175" s="72" t="s">
        <v>21</v>
      </c>
    </row>
    <row r="176" spans="3:7" ht="17.25" customHeight="1" thickBot="1" x14ac:dyDescent="0.35">
      <c r="C176" s="70">
        <v>43196</v>
      </c>
      <c r="D176" s="71">
        <v>0.41582175925925924</v>
      </c>
      <c r="E176" s="72" t="s">
        <v>9</v>
      </c>
      <c r="F176" s="72">
        <v>39</v>
      </c>
      <c r="G176" s="72" t="s">
        <v>21</v>
      </c>
    </row>
    <row r="177" spans="3:7" ht="17.25" customHeight="1" thickBot="1" x14ac:dyDescent="0.35">
      <c r="C177" s="70">
        <v>43196</v>
      </c>
      <c r="D177" s="71">
        <v>0.41648148148148145</v>
      </c>
      <c r="E177" s="72" t="s">
        <v>9</v>
      </c>
      <c r="F177" s="72">
        <v>38</v>
      </c>
      <c r="G177" s="72" t="s">
        <v>10</v>
      </c>
    </row>
    <row r="178" spans="3:7" ht="17.25" customHeight="1" thickBot="1" x14ac:dyDescent="0.35">
      <c r="C178" s="70">
        <v>43196</v>
      </c>
      <c r="D178" s="71">
        <v>0.41930555555555554</v>
      </c>
      <c r="E178" s="72" t="s">
        <v>9</v>
      </c>
      <c r="F178" s="72">
        <v>51</v>
      </c>
      <c r="G178" s="72" t="s">
        <v>10</v>
      </c>
    </row>
    <row r="179" spans="3:7" ht="17.25" customHeight="1" thickBot="1" x14ac:dyDescent="0.35">
      <c r="C179" s="70">
        <v>43196</v>
      </c>
      <c r="D179" s="71">
        <v>0.41986111111111107</v>
      </c>
      <c r="E179" s="72" t="s">
        <v>9</v>
      </c>
      <c r="F179" s="72">
        <v>23</v>
      </c>
      <c r="G179" s="72" t="s">
        <v>21</v>
      </c>
    </row>
    <row r="180" spans="3:7" ht="17.25" customHeight="1" thickBot="1" x14ac:dyDescent="0.35">
      <c r="C180" s="70">
        <v>43196</v>
      </c>
      <c r="D180" s="71">
        <v>0.42140046296296302</v>
      </c>
      <c r="E180" s="72" t="s">
        <v>9</v>
      </c>
      <c r="F180" s="72">
        <v>50</v>
      </c>
      <c r="G180" s="72" t="s">
        <v>10</v>
      </c>
    </row>
    <row r="181" spans="3:7" ht="17.25" customHeight="1" thickBot="1" x14ac:dyDescent="0.35">
      <c r="C181" s="70">
        <v>43196</v>
      </c>
      <c r="D181" s="71">
        <v>0.42481481481481481</v>
      </c>
      <c r="E181" s="72" t="s">
        <v>9</v>
      </c>
      <c r="F181" s="72">
        <v>37</v>
      </c>
      <c r="G181" s="72" t="s">
        <v>10</v>
      </c>
    </row>
    <row r="182" spans="3:7" ht="17.25" customHeight="1" thickBot="1" x14ac:dyDescent="0.35">
      <c r="C182" s="70">
        <v>43196</v>
      </c>
      <c r="D182" s="71">
        <v>0.42512731481481486</v>
      </c>
      <c r="E182" s="72" t="s">
        <v>9</v>
      </c>
      <c r="F182" s="72">
        <v>33</v>
      </c>
      <c r="G182" s="72" t="s">
        <v>10</v>
      </c>
    </row>
    <row r="183" spans="3:7" ht="17.25" customHeight="1" thickBot="1" x14ac:dyDescent="0.35">
      <c r="C183" s="70">
        <v>43196</v>
      </c>
      <c r="D183" s="71">
        <v>0.42521990740740739</v>
      </c>
      <c r="E183" s="72" t="s">
        <v>9</v>
      </c>
      <c r="F183" s="72">
        <v>38</v>
      </c>
      <c r="G183" s="72" t="s">
        <v>10</v>
      </c>
    </row>
    <row r="184" spans="3:7" ht="17.25" customHeight="1" thickBot="1" x14ac:dyDescent="0.35">
      <c r="C184" s="70">
        <v>43196</v>
      </c>
      <c r="D184" s="71">
        <v>0.42712962962962964</v>
      </c>
      <c r="E184" s="72" t="s">
        <v>9</v>
      </c>
      <c r="F184" s="72">
        <v>25</v>
      </c>
      <c r="G184" s="72" t="s">
        <v>21</v>
      </c>
    </row>
    <row r="185" spans="3:7" ht="17.25" customHeight="1" thickBot="1" x14ac:dyDescent="0.35">
      <c r="C185" s="70">
        <v>43196</v>
      </c>
      <c r="D185" s="71">
        <v>0.42780092592592595</v>
      </c>
      <c r="E185" s="72" t="s">
        <v>9</v>
      </c>
      <c r="F185" s="72">
        <v>31</v>
      </c>
      <c r="G185" s="72" t="s">
        <v>21</v>
      </c>
    </row>
    <row r="186" spans="3:7" ht="17.25" customHeight="1" thickBot="1" x14ac:dyDescent="0.35">
      <c r="C186" s="70">
        <v>43196</v>
      </c>
      <c r="D186" s="71">
        <v>0.4288541666666667</v>
      </c>
      <c r="E186" s="72" t="s">
        <v>9</v>
      </c>
      <c r="F186" s="72">
        <v>18</v>
      </c>
      <c r="G186" s="72" t="s">
        <v>10</v>
      </c>
    </row>
    <row r="187" spans="3:7" ht="17.25" customHeight="1" thickBot="1" x14ac:dyDescent="0.35">
      <c r="C187" s="70">
        <v>43196</v>
      </c>
      <c r="D187" s="71">
        <v>0.42908564814814815</v>
      </c>
      <c r="E187" s="72" t="s">
        <v>9</v>
      </c>
      <c r="F187" s="72">
        <v>27</v>
      </c>
      <c r="G187" s="72" t="s">
        <v>21</v>
      </c>
    </row>
    <row r="188" spans="3:7" ht="17.25" customHeight="1" thickBot="1" x14ac:dyDescent="0.35">
      <c r="C188" s="70">
        <v>43196</v>
      </c>
      <c r="D188" s="71">
        <v>0.43085648148148148</v>
      </c>
      <c r="E188" s="72" t="s">
        <v>9</v>
      </c>
      <c r="F188" s="72">
        <v>39</v>
      </c>
      <c r="G188" s="72" t="s">
        <v>21</v>
      </c>
    </row>
    <row r="189" spans="3:7" ht="17.25" customHeight="1" thickBot="1" x14ac:dyDescent="0.35">
      <c r="C189" s="70">
        <v>43196</v>
      </c>
      <c r="D189" s="71">
        <v>0.43179398148148151</v>
      </c>
      <c r="E189" s="72" t="s">
        <v>9</v>
      </c>
      <c r="F189" s="72">
        <v>49</v>
      </c>
      <c r="G189" s="72" t="s">
        <v>10</v>
      </c>
    </row>
    <row r="190" spans="3:7" ht="17.25" customHeight="1" thickBot="1" x14ac:dyDescent="0.35">
      <c r="C190" s="70">
        <v>43196</v>
      </c>
      <c r="D190" s="71">
        <v>0.43273148148148149</v>
      </c>
      <c r="E190" s="72" t="s">
        <v>9</v>
      </c>
      <c r="F190" s="72">
        <v>51</v>
      </c>
      <c r="G190" s="72" t="s">
        <v>10</v>
      </c>
    </row>
    <row r="191" spans="3:7" ht="17.25" customHeight="1" thickBot="1" x14ac:dyDescent="0.35">
      <c r="C191" s="70">
        <v>43196</v>
      </c>
      <c r="D191" s="71">
        <v>0.43569444444444444</v>
      </c>
      <c r="E191" s="72" t="s">
        <v>9</v>
      </c>
      <c r="F191" s="72">
        <v>43</v>
      </c>
      <c r="G191" s="72" t="s">
        <v>10</v>
      </c>
    </row>
    <row r="192" spans="3:7" ht="17.25" customHeight="1" thickBot="1" x14ac:dyDescent="0.35">
      <c r="C192" s="70">
        <v>43196</v>
      </c>
      <c r="D192" s="71">
        <v>0.43603009259259262</v>
      </c>
      <c r="E192" s="72" t="s">
        <v>9</v>
      </c>
      <c r="F192" s="72">
        <v>21</v>
      </c>
      <c r="G192" s="72" t="s">
        <v>21</v>
      </c>
    </row>
    <row r="193" spans="3:7" ht="17.25" customHeight="1" thickBot="1" x14ac:dyDescent="0.35">
      <c r="C193" s="70">
        <v>43196</v>
      </c>
      <c r="D193" s="71">
        <v>0.43631944444444448</v>
      </c>
      <c r="E193" s="72" t="s">
        <v>9</v>
      </c>
      <c r="F193" s="72">
        <v>15</v>
      </c>
      <c r="G193" s="72" t="s">
        <v>21</v>
      </c>
    </row>
    <row r="194" spans="3:7" ht="17.25" customHeight="1" thickBot="1" x14ac:dyDescent="0.35">
      <c r="C194" s="70">
        <v>43196</v>
      </c>
      <c r="D194" s="71">
        <v>0.43738425925925922</v>
      </c>
      <c r="E194" s="72" t="s">
        <v>9</v>
      </c>
      <c r="F194" s="72">
        <v>26</v>
      </c>
      <c r="G194" s="72" t="s">
        <v>21</v>
      </c>
    </row>
    <row r="195" spans="3:7" ht="17.25" customHeight="1" thickBot="1" x14ac:dyDescent="0.35">
      <c r="C195" s="70">
        <v>43196</v>
      </c>
      <c r="D195" s="71">
        <v>0.43787037037037035</v>
      </c>
      <c r="E195" s="72" t="s">
        <v>9</v>
      </c>
      <c r="F195" s="72">
        <v>40</v>
      </c>
      <c r="G195" s="72" t="s">
        <v>10</v>
      </c>
    </row>
    <row r="196" spans="3:7" ht="17.25" customHeight="1" thickBot="1" x14ac:dyDescent="0.35">
      <c r="C196" s="70">
        <v>43196</v>
      </c>
      <c r="D196" s="71">
        <v>0.44087962962962962</v>
      </c>
      <c r="E196" s="72" t="s">
        <v>9</v>
      </c>
      <c r="F196" s="72">
        <v>38</v>
      </c>
      <c r="G196" s="72" t="s">
        <v>10</v>
      </c>
    </row>
    <row r="197" spans="3:7" ht="17.25" customHeight="1" thickBot="1" x14ac:dyDescent="0.35">
      <c r="C197" s="70">
        <v>43196</v>
      </c>
      <c r="D197" s="71">
        <v>0.44120370370370371</v>
      </c>
      <c r="E197" s="72" t="s">
        <v>9</v>
      </c>
      <c r="F197" s="72">
        <v>30</v>
      </c>
      <c r="G197" s="72" t="s">
        <v>21</v>
      </c>
    </row>
    <row r="198" spans="3:7" ht="17.25" customHeight="1" thickBot="1" x14ac:dyDescent="0.35">
      <c r="C198" s="70">
        <v>43196</v>
      </c>
      <c r="D198" s="71">
        <v>0.44189814814814815</v>
      </c>
      <c r="E198" s="72" t="s">
        <v>9</v>
      </c>
      <c r="F198" s="72">
        <v>49</v>
      </c>
      <c r="G198" s="72" t="s">
        <v>10</v>
      </c>
    </row>
    <row r="199" spans="3:7" ht="17.25" customHeight="1" thickBot="1" x14ac:dyDescent="0.35">
      <c r="C199" s="70">
        <v>43196</v>
      </c>
      <c r="D199" s="71">
        <v>0.44225694444444441</v>
      </c>
      <c r="E199" s="72" t="s">
        <v>9</v>
      </c>
      <c r="F199" s="72">
        <v>45</v>
      </c>
      <c r="G199" s="72" t="s">
        <v>10</v>
      </c>
    </row>
    <row r="200" spans="3:7" ht="17.25" customHeight="1" thickBot="1" x14ac:dyDescent="0.35">
      <c r="C200" s="70">
        <v>43196</v>
      </c>
      <c r="D200" s="71">
        <v>0.44621527777777775</v>
      </c>
      <c r="E200" s="72" t="s">
        <v>9</v>
      </c>
      <c r="F200" s="72">
        <v>31</v>
      </c>
      <c r="G200" s="72" t="s">
        <v>10</v>
      </c>
    </row>
    <row r="201" spans="3:7" ht="17.25" customHeight="1" thickBot="1" x14ac:dyDescent="0.35">
      <c r="C201" s="70">
        <v>43196</v>
      </c>
      <c r="D201" s="71">
        <v>0.44685185185185183</v>
      </c>
      <c r="E201" s="72" t="s">
        <v>9</v>
      </c>
      <c r="F201" s="72">
        <v>46</v>
      </c>
      <c r="G201" s="72" t="s">
        <v>10</v>
      </c>
    </row>
    <row r="202" spans="3:7" ht="17.25" customHeight="1" thickBot="1" x14ac:dyDescent="0.35">
      <c r="C202" s="70">
        <v>43196</v>
      </c>
      <c r="D202" s="71">
        <v>0.44782407407407404</v>
      </c>
      <c r="E202" s="72" t="s">
        <v>9</v>
      </c>
      <c r="F202" s="72">
        <v>36</v>
      </c>
      <c r="G202" s="72" t="s">
        <v>10</v>
      </c>
    </row>
    <row r="203" spans="3:7" ht="17.25" customHeight="1" thickBot="1" x14ac:dyDescent="0.35">
      <c r="C203" s="70">
        <v>43196</v>
      </c>
      <c r="D203" s="71">
        <v>0.45061342592592596</v>
      </c>
      <c r="E203" s="72" t="s">
        <v>9</v>
      </c>
      <c r="F203" s="72">
        <v>39</v>
      </c>
      <c r="G203" s="72" t="s">
        <v>10</v>
      </c>
    </row>
    <row r="204" spans="3:7" ht="17.25" customHeight="1" thickBot="1" x14ac:dyDescent="0.35">
      <c r="C204" s="70">
        <v>43196</v>
      </c>
      <c r="D204" s="71">
        <v>0.45146990740740739</v>
      </c>
      <c r="E204" s="72" t="s">
        <v>9</v>
      </c>
      <c r="F204" s="72">
        <v>45</v>
      </c>
      <c r="G204" s="72" t="s">
        <v>10</v>
      </c>
    </row>
    <row r="205" spans="3:7" ht="17.25" customHeight="1" thickBot="1" x14ac:dyDescent="0.35">
      <c r="C205" s="70">
        <v>43196</v>
      </c>
      <c r="D205" s="71">
        <v>0.45512731481481478</v>
      </c>
      <c r="E205" s="72" t="s">
        <v>9</v>
      </c>
      <c r="F205" s="72">
        <v>53</v>
      </c>
      <c r="G205" s="72" t="s">
        <v>21</v>
      </c>
    </row>
    <row r="206" spans="3:7" ht="17.25" customHeight="1" thickBot="1" x14ac:dyDescent="0.35">
      <c r="C206" s="70">
        <v>43196</v>
      </c>
      <c r="D206" s="71">
        <v>0.45752314814814815</v>
      </c>
      <c r="E206" s="72" t="s">
        <v>9</v>
      </c>
      <c r="F206" s="72">
        <v>30</v>
      </c>
      <c r="G206" s="72" t="s">
        <v>21</v>
      </c>
    </row>
    <row r="207" spans="3:7" ht="17.25" customHeight="1" thickBot="1" x14ac:dyDescent="0.35">
      <c r="C207" s="70">
        <v>43196</v>
      </c>
      <c r="D207" s="71">
        <v>0.46025462962962965</v>
      </c>
      <c r="E207" s="72" t="s">
        <v>9</v>
      </c>
      <c r="F207" s="72">
        <v>26</v>
      </c>
      <c r="G207" s="72" t="s">
        <v>21</v>
      </c>
    </row>
    <row r="208" spans="3:7" ht="17.25" customHeight="1" thickBot="1" x14ac:dyDescent="0.35">
      <c r="C208" s="70">
        <v>43196</v>
      </c>
      <c r="D208" s="71">
        <v>0.46208333333333335</v>
      </c>
      <c r="E208" s="72" t="s">
        <v>9</v>
      </c>
      <c r="F208" s="72">
        <v>39</v>
      </c>
      <c r="G208" s="72" t="s">
        <v>10</v>
      </c>
    </row>
    <row r="209" spans="3:7" ht="17.25" customHeight="1" thickBot="1" x14ac:dyDescent="0.35">
      <c r="C209" s="70">
        <v>43196</v>
      </c>
      <c r="D209" s="71">
        <v>0.46601851851851855</v>
      </c>
      <c r="E209" s="72" t="s">
        <v>9</v>
      </c>
      <c r="F209" s="72">
        <v>27</v>
      </c>
      <c r="G209" s="72" t="s">
        <v>21</v>
      </c>
    </row>
    <row r="210" spans="3:7" ht="17.25" customHeight="1" thickBot="1" x14ac:dyDescent="0.35">
      <c r="C210" s="70">
        <v>43196</v>
      </c>
      <c r="D210" s="71">
        <v>0.46869212962962964</v>
      </c>
      <c r="E210" s="72" t="s">
        <v>9</v>
      </c>
      <c r="F210" s="72">
        <v>29</v>
      </c>
      <c r="G210" s="72" t="s">
        <v>21</v>
      </c>
    </row>
    <row r="211" spans="3:7" ht="17.25" customHeight="1" thickBot="1" x14ac:dyDescent="0.35">
      <c r="C211" s="70">
        <v>43196</v>
      </c>
      <c r="D211" s="71">
        <v>0.47355324074074073</v>
      </c>
      <c r="E211" s="72" t="s">
        <v>9</v>
      </c>
      <c r="F211" s="72">
        <v>20</v>
      </c>
      <c r="G211" s="72" t="s">
        <v>10</v>
      </c>
    </row>
    <row r="212" spans="3:7" ht="17.25" customHeight="1" thickBot="1" x14ac:dyDescent="0.35">
      <c r="C212" s="70">
        <v>43196</v>
      </c>
      <c r="D212" s="71">
        <v>0.47500000000000003</v>
      </c>
      <c r="E212" s="72" t="s">
        <v>9</v>
      </c>
      <c r="F212" s="72">
        <v>37</v>
      </c>
      <c r="G212" s="72" t="s">
        <v>10</v>
      </c>
    </row>
    <row r="213" spans="3:7" ht="17.25" customHeight="1" thickBot="1" x14ac:dyDescent="0.35">
      <c r="C213" s="70">
        <v>43196</v>
      </c>
      <c r="D213" s="71">
        <v>0.48097222222222219</v>
      </c>
      <c r="E213" s="72" t="s">
        <v>9</v>
      </c>
      <c r="F213" s="72">
        <v>26</v>
      </c>
      <c r="G213" s="72" t="s">
        <v>21</v>
      </c>
    </row>
    <row r="214" spans="3:7" ht="17.25" customHeight="1" thickBot="1" x14ac:dyDescent="0.35">
      <c r="C214" s="70">
        <v>43196</v>
      </c>
      <c r="D214" s="71">
        <v>0.48130787037037037</v>
      </c>
      <c r="E214" s="72" t="s">
        <v>9</v>
      </c>
      <c r="F214" s="72">
        <v>32</v>
      </c>
      <c r="G214" s="72" t="s">
        <v>21</v>
      </c>
    </row>
    <row r="215" spans="3:7" ht="17.25" customHeight="1" thickBot="1" x14ac:dyDescent="0.35">
      <c r="C215" s="70">
        <v>43196</v>
      </c>
      <c r="D215" s="71">
        <v>0.48540509259259257</v>
      </c>
      <c r="E215" s="72" t="s">
        <v>9</v>
      </c>
      <c r="F215" s="72">
        <v>42</v>
      </c>
      <c r="G215" s="72" t="s">
        <v>10</v>
      </c>
    </row>
    <row r="216" spans="3:7" ht="17.25" customHeight="1" thickBot="1" x14ac:dyDescent="0.35">
      <c r="C216" s="70">
        <v>43196</v>
      </c>
      <c r="D216" s="71">
        <v>0.48564814814814811</v>
      </c>
      <c r="E216" s="72" t="s">
        <v>9</v>
      </c>
      <c r="F216" s="72">
        <v>46</v>
      </c>
      <c r="G216" s="72" t="s">
        <v>10</v>
      </c>
    </row>
    <row r="217" spans="3:7" ht="17.25" customHeight="1" thickBot="1" x14ac:dyDescent="0.35">
      <c r="C217" s="70">
        <v>43196</v>
      </c>
      <c r="D217" s="71">
        <v>0.48574074074074075</v>
      </c>
      <c r="E217" s="72" t="s">
        <v>9</v>
      </c>
      <c r="F217" s="72">
        <v>27</v>
      </c>
      <c r="G217" s="72" t="s">
        <v>21</v>
      </c>
    </row>
    <row r="218" spans="3:7" ht="17.25" customHeight="1" thickBot="1" x14ac:dyDescent="0.35">
      <c r="C218" s="70">
        <v>43196</v>
      </c>
      <c r="D218" s="71">
        <v>0.48741898148148149</v>
      </c>
      <c r="E218" s="72" t="s">
        <v>9</v>
      </c>
      <c r="F218" s="72">
        <v>26</v>
      </c>
      <c r="G218" s="72" t="s">
        <v>21</v>
      </c>
    </row>
    <row r="219" spans="3:7" ht="17.25" customHeight="1" thickBot="1" x14ac:dyDescent="0.35">
      <c r="C219" s="70">
        <v>43196</v>
      </c>
      <c r="D219" s="71">
        <v>0.48894675925925929</v>
      </c>
      <c r="E219" s="72" t="s">
        <v>9</v>
      </c>
      <c r="F219" s="72">
        <v>40</v>
      </c>
      <c r="G219" s="72" t="s">
        <v>10</v>
      </c>
    </row>
    <row r="220" spans="3:7" ht="17.25" customHeight="1" thickBot="1" x14ac:dyDescent="0.35">
      <c r="C220" s="70">
        <v>43196</v>
      </c>
      <c r="D220" s="71">
        <v>0.48956018518518518</v>
      </c>
      <c r="E220" s="72" t="s">
        <v>9</v>
      </c>
      <c r="F220" s="72">
        <v>41</v>
      </c>
      <c r="G220" s="72" t="s">
        <v>10</v>
      </c>
    </row>
    <row r="221" spans="3:7" ht="17.25" customHeight="1" thickBot="1" x14ac:dyDescent="0.35">
      <c r="C221" s="70">
        <v>43196</v>
      </c>
      <c r="D221" s="71">
        <v>0.48995370370370367</v>
      </c>
      <c r="E221" s="72" t="s">
        <v>9</v>
      </c>
      <c r="F221" s="72">
        <v>52</v>
      </c>
      <c r="G221" s="72" t="s">
        <v>10</v>
      </c>
    </row>
    <row r="222" spans="3:7" ht="17.25" customHeight="1" thickBot="1" x14ac:dyDescent="0.35">
      <c r="C222" s="70">
        <v>43196</v>
      </c>
      <c r="D222" s="71">
        <v>0.4914930555555555</v>
      </c>
      <c r="E222" s="72" t="s">
        <v>9</v>
      </c>
      <c r="F222" s="72">
        <v>58</v>
      </c>
      <c r="G222" s="72" t="s">
        <v>10</v>
      </c>
    </row>
    <row r="223" spans="3:7" ht="17.25" customHeight="1" thickBot="1" x14ac:dyDescent="0.35">
      <c r="C223" s="70">
        <v>43196</v>
      </c>
      <c r="D223" s="71">
        <v>0.49208333333333337</v>
      </c>
      <c r="E223" s="72" t="s">
        <v>9</v>
      </c>
      <c r="F223" s="72">
        <v>23</v>
      </c>
      <c r="G223" s="72" t="s">
        <v>21</v>
      </c>
    </row>
    <row r="224" spans="3:7" ht="17.25" customHeight="1" thickBot="1" x14ac:dyDescent="0.35">
      <c r="C224" s="70">
        <v>43196</v>
      </c>
      <c r="D224" s="71">
        <v>0.49255787037037035</v>
      </c>
      <c r="E224" s="72" t="s">
        <v>9</v>
      </c>
      <c r="F224" s="72">
        <v>54</v>
      </c>
      <c r="G224" s="72" t="s">
        <v>10</v>
      </c>
    </row>
    <row r="225" spans="3:7" ht="17.25" customHeight="1" thickBot="1" x14ac:dyDescent="0.35">
      <c r="C225" s="70">
        <v>43196</v>
      </c>
      <c r="D225" s="71">
        <v>0.49708333333333332</v>
      </c>
      <c r="E225" s="72" t="s">
        <v>9</v>
      </c>
      <c r="F225" s="72">
        <v>34</v>
      </c>
      <c r="G225" s="72" t="s">
        <v>10</v>
      </c>
    </row>
    <row r="226" spans="3:7" ht="17.25" customHeight="1" thickBot="1" x14ac:dyDescent="0.35">
      <c r="C226" s="70">
        <v>43196</v>
      </c>
      <c r="D226" s="71">
        <v>0.49855324074074076</v>
      </c>
      <c r="E226" s="72" t="s">
        <v>9</v>
      </c>
      <c r="F226" s="72">
        <v>34</v>
      </c>
      <c r="G226" s="72" t="s">
        <v>21</v>
      </c>
    </row>
    <row r="227" spans="3:7" ht="17.25" customHeight="1" thickBot="1" x14ac:dyDescent="0.35">
      <c r="C227" s="70">
        <v>43196</v>
      </c>
      <c r="D227" s="71">
        <v>0.49983796296296296</v>
      </c>
      <c r="E227" s="72" t="s">
        <v>9</v>
      </c>
      <c r="F227" s="72">
        <v>32</v>
      </c>
      <c r="G227" s="72" t="s">
        <v>21</v>
      </c>
    </row>
    <row r="228" spans="3:7" ht="17.25" customHeight="1" thickBot="1" x14ac:dyDescent="0.35">
      <c r="C228" s="70">
        <v>43196</v>
      </c>
      <c r="D228" s="71">
        <v>0.50175925925925924</v>
      </c>
      <c r="E228" s="72" t="s">
        <v>9</v>
      </c>
      <c r="F228" s="72">
        <v>44</v>
      </c>
      <c r="G228" s="72" t="s">
        <v>10</v>
      </c>
    </row>
    <row r="229" spans="3:7" ht="17.25" customHeight="1" thickBot="1" x14ac:dyDescent="0.35">
      <c r="C229" s="70">
        <v>43196</v>
      </c>
      <c r="D229" s="71">
        <v>0.50269675925925927</v>
      </c>
      <c r="E229" s="72" t="s">
        <v>9</v>
      </c>
      <c r="F229" s="72">
        <v>34</v>
      </c>
      <c r="G229" s="72" t="s">
        <v>21</v>
      </c>
    </row>
    <row r="230" spans="3:7" ht="17.25" customHeight="1" thickBot="1" x14ac:dyDescent="0.35">
      <c r="C230" s="70">
        <v>43196</v>
      </c>
      <c r="D230" s="71">
        <v>0.50392361111111106</v>
      </c>
      <c r="E230" s="72" t="s">
        <v>9</v>
      </c>
      <c r="F230" s="72">
        <v>24</v>
      </c>
      <c r="G230" s="72" t="s">
        <v>21</v>
      </c>
    </row>
    <row r="231" spans="3:7" ht="17.25" customHeight="1" thickBot="1" x14ac:dyDescent="0.35">
      <c r="C231" s="70">
        <v>43196</v>
      </c>
      <c r="D231" s="71">
        <v>0.50667824074074075</v>
      </c>
      <c r="E231" s="72" t="s">
        <v>9</v>
      </c>
      <c r="F231" s="72">
        <v>27</v>
      </c>
      <c r="G231" s="72" t="s">
        <v>21</v>
      </c>
    </row>
    <row r="232" spans="3:7" ht="17.25" customHeight="1" thickBot="1" x14ac:dyDescent="0.35">
      <c r="C232" s="70">
        <v>43196</v>
      </c>
      <c r="D232" s="71">
        <v>0.50695601851851857</v>
      </c>
      <c r="E232" s="72" t="s">
        <v>9</v>
      </c>
      <c r="F232" s="72">
        <v>36</v>
      </c>
      <c r="G232" s="72" t="s">
        <v>21</v>
      </c>
    </row>
    <row r="233" spans="3:7" ht="17.25" customHeight="1" thickBot="1" x14ac:dyDescent="0.35">
      <c r="C233" s="70">
        <v>43196</v>
      </c>
      <c r="D233" s="71">
        <v>0.50850694444444444</v>
      </c>
      <c r="E233" s="72" t="s">
        <v>9</v>
      </c>
      <c r="F233" s="72">
        <v>43</v>
      </c>
      <c r="G233" s="72" t="s">
        <v>21</v>
      </c>
    </row>
    <row r="234" spans="3:7" ht="17.25" customHeight="1" thickBot="1" x14ac:dyDescent="0.35">
      <c r="C234" s="70">
        <v>43196</v>
      </c>
      <c r="D234" s="71">
        <v>0.51135416666666667</v>
      </c>
      <c r="E234" s="72" t="s">
        <v>9</v>
      </c>
      <c r="F234" s="72">
        <v>40</v>
      </c>
      <c r="G234" s="72" t="s">
        <v>21</v>
      </c>
    </row>
    <row r="235" spans="3:7" ht="17.25" customHeight="1" thickBot="1" x14ac:dyDescent="0.35">
      <c r="C235" s="70">
        <v>43196</v>
      </c>
      <c r="D235" s="71">
        <v>0.5113657407407407</v>
      </c>
      <c r="E235" s="72" t="s">
        <v>9</v>
      </c>
      <c r="F235" s="72">
        <v>37</v>
      </c>
      <c r="G235" s="72" t="s">
        <v>21</v>
      </c>
    </row>
    <row r="236" spans="3:7" ht="17.25" customHeight="1" thickBot="1" x14ac:dyDescent="0.35">
      <c r="C236" s="70">
        <v>43196</v>
      </c>
      <c r="D236" s="71">
        <v>0.51855324074074072</v>
      </c>
      <c r="E236" s="72" t="s">
        <v>9</v>
      </c>
      <c r="F236" s="72">
        <v>55</v>
      </c>
      <c r="G236" s="72" t="s">
        <v>10</v>
      </c>
    </row>
    <row r="237" spans="3:7" ht="17.25" customHeight="1" thickBot="1" x14ac:dyDescent="0.35">
      <c r="C237" s="70">
        <v>43196</v>
      </c>
      <c r="D237" s="71">
        <v>0.5198842592592593</v>
      </c>
      <c r="E237" s="72" t="s">
        <v>9</v>
      </c>
      <c r="F237" s="72">
        <v>45</v>
      </c>
      <c r="G237" s="72" t="s">
        <v>10</v>
      </c>
    </row>
    <row r="238" spans="3:7" ht="17.25" customHeight="1" thickBot="1" x14ac:dyDescent="0.35">
      <c r="C238" s="70">
        <v>43196</v>
      </c>
      <c r="D238" s="71">
        <v>0.5199421296296296</v>
      </c>
      <c r="E238" s="72" t="s">
        <v>9</v>
      </c>
      <c r="F238" s="72">
        <v>30</v>
      </c>
      <c r="G238" s="72" t="s">
        <v>21</v>
      </c>
    </row>
    <row r="239" spans="3:7" ht="17.25" customHeight="1" thickBot="1" x14ac:dyDescent="0.35">
      <c r="C239" s="70">
        <v>43196</v>
      </c>
      <c r="D239" s="71">
        <v>0.52120370370370372</v>
      </c>
      <c r="E239" s="72" t="s">
        <v>9</v>
      </c>
      <c r="F239" s="72">
        <v>46</v>
      </c>
      <c r="G239" s="72" t="s">
        <v>10</v>
      </c>
    </row>
    <row r="240" spans="3:7" ht="17.25" customHeight="1" thickBot="1" x14ac:dyDescent="0.35">
      <c r="C240" s="70">
        <v>43196</v>
      </c>
      <c r="D240" s="71">
        <v>0.52262731481481484</v>
      </c>
      <c r="E240" s="72" t="s">
        <v>9</v>
      </c>
      <c r="F240" s="72">
        <v>23</v>
      </c>
      <c r="G240" s="72" t="s">
        <v>21</v>
      </c>
    </row>
    <row r="241" spans="3:7" ht="17.25" customHeight="1" thickBot="1" x14ac:dyDescent="0.35">
      <c r="C241" s="70">
        <v>43196</v>
      </c>
      <c r="D241" s="71">
        <v>0.5234375</v>
      </c>
      <c r="E241" s="72" t="s">
        <v>9</v>
      </c>
      <c r="F241" s="72">
        <v>40</v>
      </c>
      <c r="G241" s="72" t="s">
        <v>21</v>
      </c>
    </row>
    <row r="242" spans="3:7" ht="17.25" customHeight="1" thickBot="1" x14ac:dyDescent="0.35">
      <c r="C242" s="70">
        <v>43196</v>
      </c>
      <c r="D242" s="71">
        <v>0.5245023148148148</v>
      </c>
      <c r="E242" s="72" t="s">
        <v>9</v>
      </c>
      <c r="F242" s="72">
        <v>51</v>
      </c>
      <c r="G242" s="72" t="s">
        <v>10</v>
      </c>
    </row>
    <row r="243" spans="3:7" ht="17.25" customHeight="1" thickBot="1" x14ac:dyDescent="0.35">
      <c r="C243" s="70">
        <v>43196</v>
      </c>
      <c r="D243" s="71">
        <v>0.52520833333333339</v>
      </c>
      <c r="E243" s="72" t="s">
        <v>9</v>
      </c>
      <c r="F243" s="72">
        <v>25</v>
      </c>
      <c r="G243" s="72" t="s">
        <v>21</v>
      </c>
    </row>
    <row r="244" spans="3:7" ht="17.25" customHeight="1" thickBot="1" x14ac:dyDescent="0.35">
      <c r="C244" s="70">
        <v>43196</v>
      </c>
      <c r="D244" s="71">
        <v>0.52695601851851859</v>
      </c>
      <c r="E244" s="72" t="s">
        <v>9</v>
      </c>
      <c r="F244" s="72">
        <v>46</v>
      </c>
      <c r="G244" s="72" t="s">
        <v>10</v>
      </c>
    </row>
    <row r="245" spans="3:7" ht="17.25" customHeight="1" thickBot="1" x14ac:dyDescent="0.35">
      <c r="C245" s="70">
        <v>43196</v>
      </c>
      <c r="D245" s="71">
        <v>0.52792824074074074</v>
      </c>
      <c r="E245" s="72" t="s">
        <v>9</v>
      </c>
      <c r="F245" s="72">
        <v>45</v>
      </c>
      <c r="G245" s="72" t="s">
        <v>10</v>
      </c>
    </row>
    <row r="246" spans="3:7" ht="17.25" customHeight="1" thickBot="1" x14ac:dyDescent="0.35">
      <c r="C246" s="70">
        <v>43196</v>
      </c>
      <c r="D246" s="71">
        <v>0.52850694444444446</v>
      </c>
      <c r="E246" s="72" t="s">
        <v>9</v>
      </c>
      <c r="F246" s="72">
        <v>35</v>
      </c>
      <c r="G246" s="72" t="s">
        <v>21</v>
      </c>
    </row>
    <row r="247" spans="3:7" ht="17.25" customHeight="1" thickBot="1" x14ac:dyDescent="0.35">
      <c r="C247" s="70">
        <v>43196</v>
      </c>
      <c r="D247" s="71">
        <v>0.53178240740740745</v>
      </c>
      <c r="E247" s="72" t="s">
        <v>9</v>
      </c>
      <c r="F247" s="72">
        <v>33</v>
      </c>
      <c r="G247" s="72" t="s">
        <v>21</v>
      </c>
    </row>
    <row r="248" spans="3:7" ht="17.25" customHeight="1" thickBot="1" x14ac:dyDescent="0.35">
      <c r="C248" s="70">
        <v>43196</v>
      </c>
      <c r="D248" s="71">
        <v>0.53298611111111105</v>
      </c>
      <c r="E248" s="72" t="s">
        <v>9</v>
      </c>
      <c r="F248" s="72">
        <v>36</v>
      </c>
      <c r="G248" s="72" t="s">
        <v>21</v>
      </c>
    </row>
    <row r="249" spans="3:7" ht="17.25" customHeight="1" thickBot="1" x14ac:dyDescent="0.35">
      <c r="C249" s="70">
        <v>43196</v>
      </c>
      <c r="D249" s="71">
        <v>0.53373842592592591</v>
      </c>
      <c r="E249" s="72" t="s">
        <v>9</v>
      </c>
      <c r="F249" s="72">
        <v>24</v>
      </c>
      <c r="G249" s="72" t="s">
        <v>21</v>
      </c>
    </row>
    <row r="250" spans="3:7" ht="17.25" customHeight="1" thickBot="1" x14ac:dyDescent="0.35">
      <c r="C250" s="70">
        <v>43196</v>
      </c>
      <c r="D250" s="71">
        <v>0.53484953703703708</v>
      </c>
      <c r="E250" s="72" t="s">
        <v>9</v>
      </c>
      <c r="F250" s="72">
        <v>23</v>
      </c>
      <c r="G250" s="72" t="s">
        <v>21</v>
      </c>
    </row>
    <row r="251" spans="3:7" ht="17.25" customHeight="1" thickBot="1" x14ac:dyDescent="0.35">
      <c r="C251" s="70">
        <v>43196</v>
      </c>
      <c r="D251" s="71">
        <v>0.5355092592592593</v>
      </c>
      <c r="E251" s="72" t="s">
        <v>9</v>
      </c>
      <c r="F251" s="72">
        <v>27</v>
      </c>
      <c r="G251" s="72" t="s">
        <v>21</v>
      </c>
    </row>
    <row r="252" spans="3:7" ht="17.25" customHeight="1" thickBot="1" x14ac:dyDescent="0.35">
      <c r="C252" s="70">
        <v>43196</v>
      </c>
      <c r="D252" s="71">
        <v>0.53615740740740747</v>
      </c>
      <c r="E252" s="72" t="s">
        <v>9</v>
      </c>
      <c r="F252" s="72">
        <v>20</v>
      </c>
      <c r="G252" s="72" t="s">
        <v>10</v>
      </c>
    </row>
    <row r="253" spans="3:7" ht="17.25" customHeight="1" thickBot="1" x14ac:dyDescent="0.35">
      <c r="C253" s="70">
        <v>43196</v>
      </c>
      <c r="D253" s="71">
        <v>0.53662037037037036</v>
      </c>
      <c r="E253" s="72" t="s">
        <v>9</v>
      </c>
      <c r="F253" s="72">
        <v>44</v>
      </c>
      <c r="G253" s="72" t="s">
        <v>10</v>
      </c>
    </row>
    <row r="254" spans="3:7" ht="17.25" customHeight="1" thickBot="1" x14ac:dyDescent="0.35">
      <c r="C254" s="70">
        <v>43196</v>
      </c>
      <c r="D254" s="71">
        <v>0.53687499999999999</v>
      </c>
      <c r="E254" s="72" t="s">
        <v>9</v>
      </c>
      <c r="F254" s="72">
        <v>25</v>
      </c>
      <c r="G254" s="72" t="s">
        <v>21</v>
      </c>
    </row>
    <row r="255" spans="3:7" ht="17.25" customHeight="1" thickBot="1" x14ac:dyDescent="0.35">
      <c r="C255" s="70">
        <v>43196</v>
      </c>
      <c r="D255" s="71">
        <v>0.5374768518518519</v>
      </c>
      <c r="E255" s="72" t="s">
        <v>9</v>
      </c>
      <c r="F255" s="72">
        <v>18</v>
      </c>
      <c r="G255" s="72" t="s">
        <v>10</v>
      </c>
    </row>
    <row r="256" spans="3:7" ht="17.25" customHeight="1" thickBot="1" x14ac:dyDescent="0.35">
      <c r="C256" s="70">
        <v>43196</v>
      </c>
      <c r="D256" s="71">
        <v>0.53766203703703697</v>
      </c>
      <c r="E256" s="72" t="s">
        <v>9</v>
      </c>
      <c r="F256" s="72">
        <v>39</v>
      </c>
      <c r="G256" s="72" t="s">
        <v>21</v>
      </c>
    </row>
    <row r="257" spans="3:7" ht="17.25" customHeight="1" thickBot="1" x14ac:dyDescent="0.35">
      <c r="C257" s="70">
        <v>43196</v>
      </c>
      <c r="D257" s="71">
        <v>0.53781250000000003</v>
      </c>
      <c r="E257" s="72" t="s">
        <v>9</v>
      </c>
      <c r="F257" s="72">
        <v>25</v>
      </c>
      <c r="G257" s="72" t="s">
        <v>21</v>
      </c>
    </row>
    <row r="258" spans="3:7" ht="17.25" customHeight="1" thickBot="1" x14ac:dyDescent="0.35">
      <c r="C258" s="70">
        <v>43196</v>
      </c>
      <c r="D258" s="71">
        <v>0.53798611111111116</v>
      </c>
      <c r="E258" s="72" t="s">
        <v>9</v>
      </c>
      <c r="F258" s="72">
        <v>45</v>
      </c>
      <c r="G258" s="72" t="s">
        <v>10</v>
      </c>
    </row>
    <row r="259" spans="3:7" ht="17.25" customHeight="1" thickBot="1" x14ac:dyDescent="0.35">
      <c r="C259" s="70">
        <v>43196</v>
      </c>
      <c r="D259" s="71">
        <v>0.53812499999999996</v>
      </c>
      <c r="E259" s="72" t="s">
        <v>9</v>
      </c>
      <c r="F259" s="72">
        <v>38</v>
      </c>
      <c r="G259" s="72" t="s">
        <v>21</v>
      </c>
    </row>
    <row r="260" spans="3:7" ht="17.25" customHeight="1" thickBot="1" x14ac:dyDescent="0.35">
      <c r="C260" s="70">
        <v>43196</v>
      </c>
      <c r="D260" s="71">
        <v>0.53894675925925928</v>
      </c>
      <c r="E260" s="72" t="s">
        <v>9</v>
      </c>
      <c r="F260" s="72">
        <v>38</v>
      </c>
      <c r="G260" s="72" t="s">
        <v>21</v>
      </c>
    </row>
    <row r="261" spans="3:7" ht="17.25" customHeight="1" thickBot="1" x14ac:dyDescent="0.35">
      <c r="C261" s="70">
        <v>43196</v>
      </c>
      <c r="D261" s="71">
        <v>0.53898148148148151</v>
      </c>
      <c r="E261" s="72" t="s">
        <v>9</v>
      </c>
      <c r="F261" s="72">
        <v>43</v>
      </c>
      <c r="G261" s="72" t="s">
        <v>10</v>
      </c>
    </row>
    <row r="262" spans="3:7" ht="17.25" customHeight="1" thickBot="1" x14ac:dyDescent="0.35">
      <c r="C262" s="70">
        <v>43196</v>
      </c>
      <c r="D262" s="71">
        <v>0.53924768518518518</v>
      </c>
      <c r="E262" s="72" t="s">
        <v>9</v>
      </c>
      <c r="F262" s="72">
        <v>28</v>
      </c>
      <c r="G262" s="72" t="s">
        <v>21</v>
      </c>
    </row>
    <row r="263" spans="3:7" ht="17.25" customHeight="1" thickBot="1" x14ac:dyDescent="0.35">
      <c r="C263" s="70">
        <v>43196</v>
      </c>
      <c r="D263" s="71">
        <v>0.53949074074074077</v>
      </c>
      <c r="E263" s="72" t="s">
        <v>9</v>
      </c>
      <c r="F263" s="72">
        <v>37</v>
      </c>
      <c r="G263" s="72" t="s">
        <v>10</v>
      </c>
    </row>
    <row r="264" spans="3:7" ht="17.25" customHeight="1" thickBot="1" x14ac:dyDescent="0.35">
      <c r="C264" s="70">
        <v>43196</v>
      </c>
      <c r="D264" s="71">
        <v>0.54005787037037034</v>
      </c>
      <c r="E264" s="72" t="s">
        <v>9</v>
      </c>
      <c r="F264" s="72">
        <v>33</v>
      </c>
      <c r="G264" s="72" t="s">
        <v>10</v>
      </c>
    </row>
    <row r="265" spans="3:7" ht="15" thickBot="1" x14ac:dyDescent="0.35">
      <c r="C265" s="74">
        <v>43196</v>
      </c>
      <c r="D265" s="75">
        <v>0.54016203703703702</v>
      </c>
      <c r="E265" s="76" t="s">
        <v>9</v>
      </c>
      <c r="F265" s="76">
        <v>30</v>
      </c>
      <c r="G265" s="76" t="s">
        <v>10</v>
      </c>
    </row>
    <row r="266" spans="3:7" ht="15" thickBot="1" x14ac:dyDescent="0.35">
      <c r="C266" s="99">
        <v>43196</v>
      </c>
      <c r="D266" s="100">
        <v>0.54021990740740744</v>
      </c>
      <c r="E266" s="101" t="s">
        <v>9</v>
      </c>
      <c r="F266" s="101">
        <v>24</v>
      </c>
      <c r="G266" s="101" t="s">
        <v>21</v>
      </c>
    </row>
    <row r="267" spans="3:7" ht="15" thickBot="1" x14ac:dyDescent="0.35">
      <c r="C267" s="70">
        <v>43196</v>
      </c>
      <c r="D267" s="71">
        <v>0.54068287037037044</v>
      </c>
      <c r="E267" s="72" t="s">
        <v>9</v>
      </c>
      <c r="F267" s="72">
        <v>29</v>
      </c>
      <c r="G267" s="72" t="s">
        <v>10</v>
      </c>
    </row>
    <row r="268" spans="3:7" ht="15" thickBot="1" x14ac:dyDescent="0.35">
      <c r="C268" s="70">
        <v>43196</v>
      </c>
      <c r="D268" s="71">
        <v>0.54184027777777777</v>
      </c>
      <c r="E268" s="72" t="s">
        <v>9</v>
      </c>
      <c r="F268" s="72">
        <v>28</v>
      </c>
      <c r="G268" s="72" t="s">
        <v>21</v>
      </c>
    </row>
    <row r="269" spans="3:7" ht="15" thickBot="1" x14ac:dyDescent="0.35">
      <c r="C269" s="70">
        <v>43196</v>
      </c>
      <c r="D269" s="71">
        <v>0.54282407407407407</v>
      </c>
      <c r="E269" s="72" t="s">
        <v>9</v>
      </c>
      <c r="F269" s="72">
        <v>32</v>
      </c>
      <c r="G269" s="72" t="s">
        <v>21</v>
      </c>
    </row>
    <row r="270" spans="3:7" ht="15" thickBot="1" x14ac:dyDescent="0.35">
      <c r="C270" s="70">
        <v>43196</v>
      </c>
      <c r="D270" s="71">
        <v>0.54372685185185188</v>
      </c>
      <c r="E270" s="72" t="s">
        <v>9</v>
      </c>
      <c r="F270" s="72">
        <v>43</v>
      </c>
      <c r="G270" s="72" t="s">
        <v>10</v>
      </c>
    </row>
    <row r="271" spans="3:7" ht="15" thickBot="1" x14ac:dyDescent="0.35">
      <c r="C271" s="70">
        <v>43196</v>
      </c>
      <c r="D271" s="71">
        <v>0.54410879629629627</v>
      </c>
      <c r="E271" s="72" t="s">
        <v>9</v>
      </c>
      <c r="F271" s="72">
        <v>29</v>
      </c>
      <c r="G271" s="72" t="s">
        <v>10</v>
      </c>
    </row>
    <row r="272" spans="3:7" ht="15" thickBot="1" x14ac:dyDescent="0.35">
      <c r="C272" s="70">
        <v>43196</v>
      </c>
      <c r="D272" s="71">
        <v>0.54465277777777776</v>
      </c>
      <c r="E272" s="72" t="s">
        <v>9</v>
      </c>
      <c r="F272" s="72">
        <v>33</v>
      </c>
      <c r="G272" s="72" t="s">
        <v>21</v>
      </c>
    </row>
    <row r="273" spans="3:7" ht="15" thickBot="1" x14ac:dyDescent="0.35">
      <c r="C273" s="70">
        <v>43196</v>
      </c>
      <c r="D273" s="71">
        <v>0.54646990740740742</v>
      </c>
      <c r="E273" s="72" t="s">
        <v>9</v>
      </c>
      <c r="F273" s="72">
        <v>24</v>
      </c>
      <c r="G273" s="72" t="s">
        <v>21</v>
      </c>
    </row>
    <row r="274" spans="3:7" ht="15" thickBot="1" x14ac:dyDescent="0.35">
      <c r="C274" s="70">
        <v>43196</v>
      </c>
      <c r="D274" s="71">
        <v>0.54752314814814818</v>
      </c>
      <c r="E274" s="72" t="s">
        <v>9</v>
      </c>
      <c r="F274" s="72">
        <v>46</v>
      </c>
      <c r="G274" s="72" t="s">
        <v>21</v>
      </c>
    </row>
    <row r="275" spans="3:7" ht="15" thickBot="1" x14ac:dyDescent="0.35">
      <c r="C275" s="70">
        <v>43196</v>
      </c>
      <c r="D275" s="71">
        <v>0.54843750000000002</v>
      </c>
      <c r="E275" s="72" t="s">
        <v>9</v>
      </c>
      <c r="F275" s="72">
        <v>42</v>
      </c>
      <c r="G275" s="72" t="s">
        <v>10</v>
      </c>
    </row>
    <row r="276" spans="3:7" ht="15" thickBot="1" x14ac:dyDescent="0.35">
      <c r="C276" s="70">
        <v>43196</v>
      </c>
      <c r="D276" s="71">
        <v>0.54895833333333333</v>
      </c>
      <c r="E276" s="72" t="s">
        <v>9</v>
      </c>
      <c r="F276" s="72">
        <v>44</v>
      </c>
      <c r="G276" s="72" t="s">
        <v>10</v>
      </c>
    </row>
    <row r="277" spans="3:7" ht="15" thickBot="1" x14ac:dyDescent="0.35">
      <c r="C277" s="70">
        <v>43196</v>
      </c>
      <c r="D277" s="71">
        <v>0.54951388888888886</v>
      </c>
      <c r="E277" s="72" t="s">
        <v>9</v>
      </c>
      <c r="F277" s="72">
        <v>41</v>
      </c>
      <c r="G277" s="72" t="s">
        <v>10</v>
      </c>
    </row>
    <row r="278" spans="3:7" ht="15" thickBot="1" x14ac:dyDescent="0.35">
      <c r="C278" s="70">
        <v>43196</v>
      </c>
      <c r="D278" s="71">
        <v>0.55009259259259258</v>
      </c>
      <c r="E278" s="72" t="s">
        <v>9</v>
      </c>
      <c r="F278" s="72">
        <v>45</v>
      </c>
      <c r="G278" s="72" t="s">
        <v>10</v>
      </c>
    </row>
    <row r="279" spans="3:7" ht="15" thickBot="1" x14ac:dyDescent="0.35">
      <c r="C279" s="70">
        <v>43196</v>
      </c>
      <c r="D279" s="71">
        <v>0.55173611111111109</v>
      </c>
      <c r="E279" s="72" t="s">
        <v>9</v>
      </c>
      <c r="F279" s="72">
        <v>47</v>
      </c>
      <c r="G279" s="72" t="s">
        <v>10</v>
      </c>
    </row>
    <row r="280" spans="3:7" ht="15" thickBot="1" x14ac:dyDescent="0.35">
      <c r="C280" s="70">
        <v>43196</v>
      </c>
      <c r="D280" s="71">
        <v>0.55233796296296289</v>
      </c>
      <c r="E280" s="72" t="s">
        <v>9</v>
      </c>
      <c r="F280" s="72">
        <v>38</v>
      </c>
      <c r="G280" s="72" t="s">
        <v>21</v>
      </c>
    </row>
    <row r="281" spans="3:7" ht="15" thickBot="1" x14ac:dyDescent="0.35">
      <c r="C281" s="70">
        <v>43196</v>
      </c>
      <c r="D281" s="71">
        <v>0.55299768518518522</v>
      </c>
      <c r="E281" s="72" t="s">
        <v>9</v>
      </c>
      <c r="F281" s="72">
        <v>41</v>
      </c>
      <c r="G281" s="72" t="s">
        <v>21</v>
      </c>
    </row>
    <row r="282" spans="3:7" ht="15" thickBot="1" x14ac:dyDescent="0.35">
      <c r="C282" s="70">
        <v>43196</v>
      </c>
      <c r="D282" s="71">
        <v>0.55460648148148151</v>
      </c>
      <c r="E282" s="72" t="s">
        <v>9</v>
      </c>
      <c r="F282" s="72">
        <v>31</v>
      </c>
      <c r="G282" s="72" t="s">
        <v>21</v>
      </c>
    </row>
    <row r="283" spans="3:7" ht="15" thickBot="1" x14ac:dyDescent="0.35">
      <c r="C283" s="70">
        <v>43196</v>
      </c>
      <c r="D283" s="71">
        <v>0.55475694444444446</v>
      </c>
      <c r="E283" s="72" t="s">
        <v>9</v>
      </c>
      <c r="F283" s="72">
        <v>37</v>
      </c>
      <c r="G283" s="72" t="s">
        <v>10</v>
      </c>
    </row>
    <row r="284" spans="3:7" ht="15" thickBot="1" x14ac:dyDescent="0.35">
      <c r="C284" s="70">
        <v>43196</v>
      </c>
      <c r="D284" s="71">
        <v>0.5548495370370371</v>
      </c>
      <c r="E284" s="72" t="s">
        <v>9</v>
      </c>
      <c r="F284" s="72">
        <v>20</v>
      </c>
      <c r="G284" s="72" t="s">
        <v>21</v>
      </c>
    </row>
    <row r="285" spans="3:7" ht="15" thickBot="1" x14ac:dyDescent="0.35">
      <c r="C285" s="70">
        <v>43196</v>
      </c>
      <c r="D285" s="71">
        <v>0.5554513888888889</v>
      </c>
      <c r="E285" s="72" t="s">
        <v>9</v>
      </c>
      <c r="F285" s="72">
        <v>37</v>
      </c>
      <c r="G285" s="72" t="s">
        <v>10</v>
      </c>
    </row>
    <row r="286" spans="3:7" ht="15" thickBot="1" x14ac:dyDescent="0.35">
      <c r="C286" s="70">
        <v>43196</v>
      </c>
      <c r="D286" s="71">
        <v>0.55576388888888884</v>
      </c>
      <c r="E286" s="72" t="s">
        <v>9</v>
      </c>
      <c r="F286" s="72">
        <v>50</v>
      </c>
      <c r="G286" s="72" t="s">
        <v>10</v>
      </c>
    </row>
    <row r="287" spans="3:7" ht="15" thickBot="1" x14ac:dyDescent="0.35">
      <c r="C287" s="70">
        <v>43196</v>
      </c>
      <c r="D287" s="71">
        <v>0.55638888888888893</v>
      </c>
      <c r="E287" s="72" t="s">
        <v>9</v>
      </c>
      <c r="F287" s="72">
        <v>35</v>
      </c>
      <c r="G287" s="72" t="s">
        <v>10</v>
      </c>
    </row>
    <row r="288" spans="3:7" ht="15" thickBot="1" x14ac:dyDescent="0.35">
      <c r="C288" s="70">
        <v>43196</v>
      </c>
      <c r="D288" s="71">
        <v>0.55646990740740743</v>
      </c>
      <c r="E288" s="72" t="s">
        <v>9</v>
      </c>
      <c r="F288" s="72">
        <v>39</v>
      </c>
      <c r="G288" s="72" t="s">
        <v>21</v>
      </c>
    </row>
    <row r="289" spans="3:7" ht="15" thickBot="1" x14ac:dyDescent="0.35">
      <c r="C289" s="70">
        <v>43196</v>
      </c>
      <c r="D289" s="71">
        <v>0.55694444444444446</v>
      </c>
      <c r="E289" s="72" t="s">
        <v>9</v>
      </c>
      <c r="F289" s="72">
        <v>27</v>
      </c>
      <c r="G289" s="72" t="s">
        <v>21</v>
      </c>
    </row>
    <row r="290" spans="3:7" ht="15" thickBot="1" x14ac:dyDescent="0.35">
      <c r="C290" s="70">
        <v>43196</v>
      </c>
      <c r="D290" s="71">
        <v>0.55715277777777772</v>
      </c>
      <c r="E290" s="72" t="s">
        <v>9</v>
      </c>
      <c r="F290" s="72">
        <v>23</v>
      </c>
      <c r="G290" s="72" t="s">
        <v>21</v>
      </c>
    </row>
    <row r="291" spans="3:7" ht="15" thickBot="1" x14ac:dyDescent="0.35">
      <c r="C291" s="70">
        <v>43196</v>
      </c>
      <c r="D291" s="71">
        <v>0.55880787037037039</v>
      </c>
      <c r="E291" s="72" t="s">
        <v>9</v>
      </c>
      <c r="F291" s="72">
        <v>32</v>
      </c>
      <c r="G291" s="72" t="s">
        <v>21</v>
      </c>
    </row>
    <row r="292" spans="3:7" ht="15" thickBot="1" x14ac:dyDescent="0.35">
      <c r="C292" s="70">
        <v>43196</v>
      </c>
      <c r="D292" s="71">
        <v>0.56048611111111113</v>
      </c>
      <c r="E292" s="72" t="s">
        <v>9</v>
      </c>
      <c r="F292" s="72">
        <v>25</v>
      </c>
      <c r="G292" s="72" t="s">
        <v>21</v>
      </c>
    </row>
    <row r="293" spans="3:7" ht="15" thickBot="1" x14ac:dyDescent="0.35">
      <c r="C293" s="70">
        <v>43196</v>
      </c>
      <c r="D293" s="71">
        <v>0.56167824074074069</v>
      </c>
      <c r="E293" s="72" t="s">
        <v>9</v>
      </c>
      <c r="F293" s="72">
        <v>49</v>
      </c>
      <c r="G293" s="72" t="s">
        <v>10</v>
      </c>
    </row>
    <row r="294" spans="3:7" ht="15" thickBot="1" x14ac:dyDescent="0.35">
      <c r="C294" s="70">
        <v>43196</v>
      </c>
      <c r="D294" s="71">
        <v>0.56353009259259257</v>
      </c>
      <c r="E294" s="72" t="s">
        <v>9</v>
      </c>
      <c r="F294" s="72">
        <v>27</v>
      </c>
      <c r="G294" s="72" t="s">
        <v>21</v>
      </c>
    </row>
    <row r="295" spans="3:7" ht="15" thickBot="1" x14ac:dyDescent="0.35">
      <c r="C295" s="70">
        <v>43196</v>
      </c>
      <c r="D295" s="71">
        <v>0.56549768518518517</v>
      </c>
      <c r="E295" s="72" t="s">
        <v>9</v>
      </c>
      <c r="F295" s="72">
        <v>36</v>
      </c>
      <c r="G295" s="72" t="s">
        <v>10</v>
      </c>
    </row>
    <row r="296" spans="3:7" ht="15" thickBot="1" x14ac:dyDescent="0.35">
      <c r="C296" s="70">
        <v>43196</v>
      </c>
      <c r="D296" s="71">
        <v>0.56619212962962961</v>
      </c>
      <c r="E296" s="72" t="s">
        <v>9</v>
      </c>
      <c r="F296" s="72">
        <v>35</v>
      </c>
      <c r="G296" s="72" t="s">
        <v>10</v>
      </c>
    </row>
    <row r="297" spans="3:7" ht="15" thickBot="1" x14ac:dyDescent="0.35">
      <c r="C297" s="70">
        <v>43196</v>
      </c>
      <c r="D297" s="71">
        <v>0.56634259259259256</v>
      </c>
      <c r="E297" s="72" t="s">
        <v>9</v>
      </c>
      <c r="F297" s="72">
        <v>21</v>
      </c>
      <c r="G297" s="72" t="s">
        <v>21</v>
      </c>
    </row>
    <row r="298" spans="3:7" ht="15" thickBot="1" x14ac:dyDescent="0.35">
      <c r="C298" s="70">
        <v>43196</v>
      </c>
      <c r="D298" s="71">
        <v>0.56637731481481479</v>
      </c>
      <c r="E298" s="72" t="s">
        <v>9</v>
      </c>
      <c r="F298" s="72">
        <v>40</v>
      </c>
      <c r="G298" s="72" t="s">
        <v>10</v>
      </c>
    </row>
    <row r="299" spans="3:7" ht="15" thickBot="1" x14ac:dyDescent="0.35">
      <c r="C299" s="70">
        <v>43196</v>
      </c>
      <c r="D299" s="71">
        <v>0.56646990740740744</v>
      </c>
      <c r="E299" s="72" t="s">
        <v>9</v>
      </c>
      <c r="F299" s="72">
        <v>29</v>
      </c>
      <c r="G299" s="72" t="s">
        <v>21</v>
      </c>
    </row>
    <row r="300" spans="3:7" ht="15" thickBot="1" x14ac:dyDescent="0.35">
      <c r="C300" s="70">
        <v>43196</v>
      </c>
      <c r="D300" s="71">
        <v>0.56839120370370366</v>
      </c>
      <c r="E300" s="72" t="s">
        <v>9</v>
      </c>
      <c r="F300" s="72">
        <v>27</v>
      </c>
      <c r="G300" s="72" t="s">
        <v>21</v>
      </c>
    </row>
    <row r="301" spans="3:7" ht="15" thickBot="1" x14ac:dyDescent="0.35">
      <c r="C301" s="70">
        <v>43196</v>
      </c>
      <c r="D301" s="71">
        <v>0.56893518518518515</v>
      </c>
      <c r="E301" s="72" t="s">
        <v>9</v>
      </c>
      <c r="F301" s="72">
        <v>45</v>
      </c>
      <c r="G301" s="72" t="s">
        <v>21</v>
      </c>
    </row>
    <row r="302" spans="3:7" ht="15" thickBot="1" x14ac:dyDescent="0.35">
      <c r="C302" s="70">
        <v>43196</v>
      </c>
      <c r="D302" s="71">
        <v>0.56905092592592588</v>
      </c>
      <c r="E302" s="72" t="s">
        <v>9</v>
      </c>
      <c r="F302" s="72">
        <v>23</v>
      </c>
      <c r="G302" s="72" t="s">
        <v>21</v>
      </c>
    </row>
    <row r="303" spans="3:7" ht="15" thickBot="1" x14ac:dyDescent="0.35">
      <c r="C303" s="70">
        <v>43196</v>
      </c>
      <c r="D303" s="71">
        <v>0.57067129629629632</v>
      </c>
      <c r="E303" s="72" t="s">
        <v>9</v>
      </c>
      <c r="F303" s="72">
        <v>42</v>
      </c>
      <c r="G303" s="72" t="s">
        <v>21</v>
      </c>
    </row>
    <row r="304" spans="3:7" ht="15" thickBot="1" x14ac:dyDescent="0.35">
      <c r="C304" s="70">
        <v>43196</v>
      </c>
      <c r="D304" s="71">
        <v>0.57134259259259257</v>
      </c>
      <c r="E304" s="72" t="s">
        <v>9</v>
      </c>
      <c r="F304" s="72">
        <v>53</v>
      </c>
      <c r="G304" s="72" t="s">
        <v>10</v>
      </c>
    </row>
    <row r="305" spans="3:7" ht="15" thickBot="1" x14ac:dyDescent="0.35">
      <c r="C305" s="70">
        <v>43196</v>
      </c>
      <c r="D305" s="71">
        <v>0.57153935185185178</v>
      </c>
      <c r="E305" s="72" t="s">
        <v>9</v>
      </c>
      <c r="F305" s="72">
        <v>26</v>
      </c>
      <c r="G305" s="72" t="s">
        <v>21</v>
      </c>
    </row>
    <row r="306" spans="3:7" ht="15" thickBot="1" x14ac:dyDescent="0.35">
      <c r="C306" s="70">
        <v>43196</v>
      </c>
      <c r="D306" s="71">
        <v>0.57331018518518517</v>
      </c>
      <c r="E306" s="72" t="s">
        <v>9</v>
      </c>
      <c r="F306" s="72">
        <v>30</v>
      </c>
      <c r="G306" s="72" t="s">
        <v>21</v>
      </c>
    </row>
    <row r="307" spans="3:7" ht="15" thickBot="1" x14ac:dyDescent="0.35">
      <c r="C307" s="70">
        <v>43196</v>
      </c>
      <c r="D307" s="71">
        <v>0.57335648148148144</v>
      </c>
      <c r="E307" s="72" t="s">
        <v>9</v>
      </c>
      <c r="F307" s="72">
        <v>34</v>
      </c>
      <c r="G307" s="72" t="s">
        <v>10</v>
      </c>
    </row>
    <row r="308" spans="3:7" ht="15" thickBot="1" x14ac:dyDescent="0.35">
      <c r="C308" s="70">
        <v>43196</v>
      </c>
      <c r="D308" s="71">
        <v>0.57356481481481481</v>
      </c>
      <c r="E308" s="72" t="s">
        <v>9</v>
      </c>
      <c r="F308" s="72">
        <v>39</v>
      </c>
      <c r="G308" s="72" t="s">
        <v>10</v>
      </c>
    </row>
    <row r="309" spans="3:7" ht="15" thickBot="1" x14ac:dyDescent="0.35">
      <c r="C309" s="70">
        <v>43196</v>
      </c>
      <c r="D309" s="71">
        <v>0.5738657407407407</v>
      </c>
      <c r="E309" s="72" t="s">
        <v>9</v>
      </c>
      <c r="F309" s="72">
        <v>31</v>
      </c>
      <c r="G309" s="72" t="s">
        <v>21</v>
      </c>
    </row>
    <row r="310" spans="3:7" ht="15" thickBot="1" x14ac:dyDescent="0.35">
      <c r="C310" s="70">
        <v>43196</v>
      </c>
      <c r="D310" s="71">
        <v>0.57483796296296297</v>
      </c>
      <c r="E310" s="72" t="s">
        <v>9</v>
      </c>
      <c r="F310" s="72">
        <v>40</v>
      </c>
      <c r="G310" s="72" t="s">
        <v>10</v>
      </c>
    </row>
    <row r="311" spans="3:7" ht="15" thickBot="1" x14ac:dyDescent="0.35">
      <c r="C311" s="70">
        <v>43196</v>
      </c>
      <c r="D311" s="71">
        <v>0.57769675925925923</v>
      </c>
      <c r="E311" s="72" t="s">
        <v>9</v>
      </c>
      <c r="F311" s="72">
        <v>27</v>
      </c>
      <c r="G311" s="72" t="s">
        <v>21</v>
      </c>
    </row>
    <row r="312" spans="3:7" ht="15" thickBot="1" x14ac:dyDescent="0.35">
      <c r="C312" s="70">
        <v>43196</v>
      </c>
      <c r="D312" s="71">
        <v>0.57797453703703705</v>
      </c>
      <c r="E312" s="72" t="s">
        <v>9</v>
      </c>
      <c r="F312" s="72">
        <v>42</v>
      </c>
      <c r="G312" s="72" t="s">
        <v>10</v>
      </c>
    </row>
    <row r="313" spans="3:7" ht="15" thickBot="1" x14ac:dyDescent="0.35">
      <c r="C313" s="70">
        <v>43196</v>
      </c>
      <c r="D313" s="71">
        <v>0.57806712962962969</v>
      </c>
      <c r="E313" s="72" t="s">
        <v>9</v>
      </c>
      <c r="F313" s="72">
        <v>17</v>
      </c>
      <c r="G313" s="72" t="s">
        <v>21</v>
      </c>
    </row>
    <row r="314" spans="3:7" ht="15" thickBot="1" x14ac:dyDescent="0.35">
      <c r="C314" s="70">
        <v>43196</v>
      </c>
      <c r="D314" s="71">
        <v>0.57854166666666662</v>
      </c>
      <c r="E314" s="72" t="s">
        <v>9</v>
      </c>
      <c r="F314" s="72">
        <v>29</v>
      </c>
      <c r="G314" s="72" t="s">
        <v>21</v>
      </c>
    </row>
    <row r="315" spans="3:7" ht="15" thickBot="1" x14ac:dyDescent="0.35">
      <c r="C315" s="70">
        <v>43196</v>
      </c>
      <c r="D315" s="71">
        <v>0.57884259259259252</v>
      </c>
      <c r="E315" s="72" t="s">
        <v>9</v>
      </c>
      <c r="F315" s="72">
        <v>38</v>
      </c>
      <c r="G315" s="72" t="s">
        <v>10</v>
      </c>
    </row>
    <row r="316" spans="3:7" ht="15" thickBot="1" x14ac:dyDescent="0.35">
      <c r="C316" s="70">
        <v>43196</v>
      </c>
      <c r="D316" s="71">
        <v>0.5791087962962963</v>
      </c>
      <c r="E316" s="72" t="s">
        <v>9</v>
      </c>
      <c r="F316" s="72">
        <v>44</v>
      </c>
      <c r="G316" s="72" t="s">
        <v>10</v>
      </c>
    </row>
    <row r="317" spans="3:7" ht="15" thickBot="1" x14ac:dyDescent="0.35">
      <c r="C317" s="70">
        <v>43196</v>
      </c>
      <c r="D317" s="71">
        <v>0.58129629629629631</v>
      </c>
      <c r="E317" s="72" t="s">
        <v>9</v>
      </c>
      <c r="F317" s="72">
        <v>45</v>
      </c>
      <c r="G317" s="72" t="s">
        <v>10</v>
      </c>
    </row>
    <row r="318" spans="3:7" ht="15" thickBot="1" x14ac:dyDescent="0.35">
      <c r="C318" s="70">
        <v>43196</v>
      </c>
      <c r="D318" s="71">
        <v>0.58140046296296299</v>
      </c>
      <c r="E318" s="72" t="s">
        <v>9</v>
      </c>
      <c r="F318" s="72">
        <v>61</v>
      </c>
      <c r="G318" s="72" t="s">
        <v>10</v>
      </c>
    </row>
    <row r="319" spans="3:7" ht="15" thickBot="1" x14ac:dyDescent="0.35">
      <c r="C319" s="70">
        <v>43196</v>
      </c>
      <c r="D319" s="71">
        <v>0.58359953703703704</v>
      </c>
      <c r="E319" s="72" t="s">
        <v>9</v>
      </c>
      <c r="F319" s="72">
        <v>31</v>
      </c>
      <c r="G319" s="72" t="s">
        <v>21</v>
      </c>
    </row>
    <row r="320" spans="3:7" ht="15" thickBot="1" x14ac:dyDescent="0.35">
      <c r="C320" s="70">
        <v>43196</v>
      </c>
      <c r="D320" s="71">
        <v>0.5838888888888889</v>
      </c>
      <c r="E320" s="72" t="s">
        <v>9</v>
      </c>
      <c r="F320" s="72">
        <v>29</v>
      </c>
      <c r="G320" s="72" t="s">
        <v>21</v>
      </c>
    </row>
    <row r="321" spans="3:7" ht="15" thickBot="1" x14ac:dyDescent="0.35">
      <c r="C321" s="70">
        <v>43196</v>
      </c>
      <c r="D321" s="71">
        <v>0.58456018518518515</v>
      </c>
      <c r="E321" s="72" t="s">
        <v>9</v>
      </c>
      <c r="F321" s="72">
        <v>41</v>
      </c>
      <c r="G321" s="72" t="s">
        <v>10</v>
      </c>
    </row>
    <row r="322" spans="3:7" ht="15" thickBot="1" x14ac:dyDescent="0.35">
      <c r="C322" s="70">
        <v>43196</v>
      </c>
      <c r="D322" s="71">
        <v>0.58583333333333332</v>
      </c>
      <c r="E322" s="72" t="s">
        <v>9</v>
      </c>
      <c r="F322" s="72">
        <v>39</v>
      </c>
      <c r="G322" s="72" t="s">
        <v>10</v>
      </c>
    </row>
    <row r="323" spans="3:7" ht="15" thickBot="1" x14ac:dyDescent="0.35">
      <c r="C323" s="70">
        <v>43196</v>
      </c>
      <c r="D323" s="71">
        <v>0.58634259259259258</v>
      </c>
      <c r="E323" s="72" t="s">
        <v>9</v>
      </c>
      <c r="F323" s="72">
        <v>42</v>
      </c>
      <c r="G323" s="72" t="s">
        <v>10</v>
      </c>
    </row>
    <row r="324" spans="3:7" ht="15" thickBot="1" x14ac:dyDescent="0.35">
      <c r="C324" s="70">
        <v>43196</v>
      </c>
      <c r="D324" s="71">
        <v>0.58828703703703711</v>
      </c>
      <c r="E324" s="72" t="s">
        <v>9</v>
      </c>
      <c r="F324" s="72">
        <v>28</v>
      </c>
      <c r="G324" s="72" t="s">
        <v>10</v>
      </c>
    </row>
    <row r="325" spans="3:7" ht="15" thickBot="1" x14ac:dyDescent="0.35">
      <c r="C325" s="70">
        <v>43196</v>
      </c>
      <c r="D325" s="71">
        <v>0.58895833333333336</v>
      </c>
      <c r="E325" s="72" t="s">
        <v>9</v>
      </c>
      <c r="F325" s="72">
        <v>28</v>
      </c>
      <c r="G325" s="72" t="s">
        <v>21</v>
      </c>
    </row>
    <row r="326" spans="3:7" ht="15" thickBot="1" x14ac:dyDescent="0.35">
      <c r="C326" s="70">
        <v>43196</v>
      </c>
      <c r="D326" s="71">
        <v>0.58984953703703702</v>
      </c>
      <c r="E326" s="72" t="s">
        <v>9</v>
      </c>
      <c r="F326" s="72">
        <v>35</v>
      </c>
      <c r="G326" s="72" t="s">
        <v>10</v>
      </c>
    </row>
    <row r="327" spans="3:7" ht="15" thickBot="1" x14ac:dyDescent="0.35">
      <c r="C327" s="70">
        <v>43196</v>
      </c>
      <c r="D327" s="71">
        <v>0.594212962962963</v>
      </c>
      <c r="E327" s="72" t="s">
        <v>9</v>
      </c>
      <c r="F327" s="72">
        <v>47</v>
      </c>
      <c r="G327" s="72" t="s">
        <v>21</v>
      </c>
    </row>
    <row r="328" spans="3:7" ht="15" thickBot="1" x14ac:dyDescent="0.35">
      <c r="C328" s="70">
        <v>43196</v>
      </c>
      <c r="D328" s="71">
        <v>0.59520833333333334</v>
      </c>
      <c r="E328" s="72" t="s">
        <v>9</v>
      </c>
      <c r="F328" s="72">
        <v>48</v>
      </c>
      <c r="G328" s="72" t="s">
        <v>10</v>
      </c>
    </row>
    <row r="329" spans="3:7" ht="15" thickBot="1" x14ac:dyDescent="0.35">
      <c r="C329" s="70">
        <v>43196</v>
      </c>
      <c r="D329" s="71">
        <v>0.59535879629629629</v>
      </c>
      <c r="E329" s="72" t="s">
        <v>9</v>
      </c>
      <c r="F329" s="72">
        <v>24</v>
      </c>
      <c r="G329" s="72" t="s">
        <v>21</v>
      </c>
    </row>
    <row r="330" spans="3:7" ht="15" thickBot="1" x14ac:dyDescent="0.35">
      <c r="C330" s="70">
        <v>43196</v>
      </c>
      <c r="D330" s="71">
        <v>0.59625000000000006</v>
      </c>
      <c r="E330" s="72" t="s">
        <v>9</v>
      </c>
      <c r="F330" s="72">
        <v>26</v>
      </c>
      <c r="G330" s="72" t="s">
        <v>21</v>
      </c>
    </row>
    <row r="331" spans="3:7" ht="15" thickBot="1" x14ac:dyDescent="0.35">
      <c r="C331" s="70">
        <v>43196</v>
      </c>
      <c r="D331" s="71">
        <v>0.59663194444444445</v>
      </c>
      <c r="E331" s="72" t="s">
        <v>9</v>
      </c>
      <c r="F331" s="72">
        <v>27</v>
      </c>
      <c r="G331" s="72" t="s">
        <v>21</v>
      </c>
    </row>
    <row r="332" spans="3:7" ht="15" thickBot="1" x14ac:dyDescent="0.35">
      <c r="C332" s="70">
        <v>43196</v>
      </c>
      <c r="D332" s="71">
        <v>0.59743055555555558</v>
      </c>
      <c r="E332" s="72" t="s">
        <v>9</v>
      </c>
      <c r="F332" s="72">
        <v>29</v>
      </c>
      <c r="G332" s="72" t="s">
        <v>21</v>
      </c>
    </row>
    <row r="333" spans="3:7" ht="15" thickBot="1" x14ac:dyDescent="0.35">
      <c r="C333" s="70">
        <v>43196</v>
      </c>
      <c r="D333" s="71">
        <v>0.60010416666666666</v>
      </c>
      <c r="E333" s="72" t="s">
        <v>9</v>
      </c>
      <c r="F333" s="72">
        <v>42</v>
      </c>
      <c r="G333" s="72" t="s">
        <v>21</v>
      </c>
    </row>
    <row r="334" spans="3:7" ht="15" thickBot="1" x14ac:dyDescent="0.35">
      <c r="C334" s="70">
        <v>43196</v>
      </c>
      <c r="D334" s="71">
        <v>0.60047453703703701</v>
      </c>
      <c r="E334" s="72" t="s">
        <v>9</v>
      </c>
      <c r="F334" s="72">
        <v>38</v>
      </c>
      <c r="G334" s="72" t="s">
        <v>21</v>
      </c>
    </row>
    <row r="335" spans="3:7" ht="15" thickBot="1" x14ac:dyDescent="0.35">
      <c r="C335" s="70">
        <v>43196</v>
      </c>
      <c r="D335" s="71">
        <v>0.6007986111111111</v>
      </c>
      <c r="E335" s="72" t="s">
        <v>9</v>
      </c>
      <c r="F335" s="72">
        <v>24</v>
      </c>
      <c r="G335" s="72" t="s">
        <v>21</v>
      </c>
    </row>
    <row r="336" spans="3:7" ht="15" thickBot="1" x14ac:dyDescent="0.35">
      <c r="C336" s="70">
        <v>43196</v>
      </c>
      <c r="D336" s="71">
        <v>0.60403935185185187</v>
      </c>
      <c r="E336" s="72" t="s">
        <v>9</v>
      </c>
      <c r="F336" s="72">
        <v>46</v>
      </c>
      <c r="G336" s="72" t="s">
        <v>10</v>
      </c>
    </row>
    <row r="337" spans="3:7" ht="15" thickBot="1" x14ac:dyDescent="0.35">
      <c r="C337" s="70">
        <v>43196</v>
      </c>
      <c r="D337" s="71">
        <v>0.60405092592592591</v>
      </c>
      <c r="E337" s="72" t="s">
        <v>9</v>
      </c>
      <c r="F337" s="72">
        <v>33</v>
      </c>
      <c r="G337" s="72" t="s">
        <v>10</v>
      </c>
    </row>
    <row r="338" spans="3:7" ht="15" thickBot="1" x14ac:dyDescent="0.35">
      <c r="C338" s="70">
        <v>43196</v>
      </c>
      <c r="D338" s="71">
        <v>0.60629629629629633</v>
      </c>
      <c r="E338" s="72" t="s">
        <v>9</v>
      </c>
      <c r="F338" s="72">
        <v>40</v>
      </c>
      <c r="G338" s="72" t="s">
        <v>10</v>
      </c>
    </row>
    <row r="339" spans="3:7" ht="15" thickBot="1" x14ac:dyDescent="0.35">
      <c r="C339" s="70">
        <v>43196</v>
      </c>
      <c r="D339" s="71">
        <v>0.60631944444444441</v>
      </c>
      <c r="E339" s="72" t="s">
        <v>9</v>
      </c>
      <c r="F339" s="72">
        <v>39</v>
      </c>
      <c r="G339" s="72" t="s">
        <v>10</v>
      </c>
    </row>
    <row r="340" spans="3:7" ht="15" thickBot="1" x14ac:dyDescent="0.35">
      <c r="C340" s="70">
        <v>43196</v>
      </c>
      <c r="D340" s="71">
        <v>0.60652777777777778</v>
      </c>
      <c r="E340" s="72" t="s">
        <v>9</v>
      </c>
      <c r="F340" s="72">
        <v>27</v>
      </c>
      <c r="G340" s="72" t="s">
        <v>21</v>
      </c>
    </row>
    <row r="341" spans="3:7" ht="15" thickBot="1" x14ac:dyDescent="0.35">
      <c r="C341" s="70">
        <v>43196</v>
      </c>
      <c r="D341" s="71">
        <v>0.61099537037037044</v>
      </c>
      <c r="E341" s="72" t="s">
        <v>9</v>
      </c>
      <c r="F341" s="72">
        <v>38</v>
      </c>
      <c r="G341" s="72" t="s">
        <v>10</v>
      </c>
    </row>
    <row r="342" spans="3:7" ht="15" thickBot="1" x14ac:dyDescent="0.35">
      <c r="C342" s="70">
        <v>43196</v>
      </c>
      <c r="D342" s="71">
        <v>0.61126157407407411</v>
      </c>
      <c r="E342" s="72" t="s">
        <v>9</v>
      </c>
      <c r="F342" s="72">
        <v>24</v>
      </c>
      <c r="G342" s="72" t="s">
        <v>21</v>
      </c>
    </row>
    <row r="343" spans="3:7" ht="15" thickBot="1" x14ac:dyDescent="0.35">
      <c r="C343" s="70">
        <v>43196</v>
      </c>
      <c r="D343" s="71">
        <v>0.6127083333333333</v>
      </c>
      <c r="E343" s="72" t="s">
        <v>9</v>
      </c>
      <c r="F343" s="72">
        <v>35</v>
      </c>
      <c r="G343" s="72" t="s">
        <v>10</v>
      </c>
    </row>
    <row r="344" spans="3:7" ht="15" thickBot="1" x14ac:dyDescent="0.35">
      <c r="C344" s="70">
        <v>43196</v>
      </c>
      <c r="D344" s="71">
        <v>0.61528935185185185</v>
      </c>
      <c r="E344" s="72" t="s">
        <v>9</v>
      </c>
      <c r="F344" s="72">
        <v>27</v>
      </c>
      <c r="G344" s="72" t="s">
        <v>10</v>
      </c>
    </row>
    <row r="345" spans="3:7" ht="15" thickBot="1" x14ac:dyDescent="0.35">
      <c r="C345" s="70">
        <v>43196</v>
      </c>
      <c r="D345" s="71">
        <v>0.61724537037037031</v>
      </c>
      <c r="E345" s="72" t="s">
        <v>9</v>
      </c>
      <c r="F345" s="72">
        <v>23</v>
      </c>
      <c r="G345" s="72" t="s">
        <v>21</v>
      </c>
    </row>
    <row r="346" spans="3:7" ht="15" thickBot="1" x14ac:dyDescent="0.35">
      <c r="C346" s="70">
        <v>43196</v>
      </c>
      <c r="D346" s="71">
        <v>0.61809027777777781</v>
      </c>
      <c r="E346" s="72" t="s">
        <v>9</v>
      </c>
      <c r="F346" s="72">
        <v>42</v>
      </c>
      <c r="G346" s="72" t="s">
        <v>10</v>
      </c>
    </row>
    <row r="347" spans="3:7" ht="15" thickBot="1" x14ac:dyDescent="0.35">
      <c r="C347" s="70">
        <v>43196</v>
      </c>
      <c r="D347" s="71">
        <v>0.61869212962962961</v>
      </c>
      <c r="E347" s="72" t="s">
        <v>9</v>
      </c>
      <c r="F347" s="72">
        <v>37</v>
      </c>
      <c r="G347" s="72" t="s">
        <v>21</v>
      </c>
    </row>
    <row r="348" spans="3:7" ht="15" thickBot="1" x14ac:dyDescent="0.35">
      <c r="C348" s="70">
        <v>43196</v>
      </c>
      <c r="D348" s="71">
        <v>0.6187731481481481</v>
      </c>
      <c r="E348" s="72" t="s">
        <v>9</v>
      </c>
      <c r="F348" s="72">
        <v>42</v>
      </c>
      <c r="G348" s="72" t="s">
        <v>21</v>
      </c>
    </row>
    <row r="349" spans="3:7" ht="15" thickBot="1" x14ac:dyDescent="0.35">
      <c r="C349" s="70">
        <v>43196</v>
      </c>
      <c r="D349" s="71">
        <v>0.61966435185185187</v>
      </c>
      <c r="E349" s="72" t="s">
        <v>9</v>
      </c>
      <c r="F349" s="72">
        <v>36</v>
      </c>
      <c r="G349" s="72" t="s">
        <v>21</v>
      </c>
    </row>
    <row r="350" spans="3:7" ht="15" thickBot="1" x14ac:dyDescent="0.35">
      <c r="C350" s="70">
        <v>43196</v>
      </c>
      <c r="D350" s="71">
        <v>0.62075231481481474</v>
      </c>
      <c r="E350" s="72" t="s">
        <v>9</v>
      </c>
      <c r="F350" s="72">
        <v>41</v>
      </c>
      <c r="G350" s="72" t="s">
        <v>10</v>
      </c>
    </row>
    <row r="351" spans="3:7" ht="15" thickBot="1" x14ac:dyDescent="0.35">
      <c r="C351" s="70">
        <v>43196</v>
      </c>
      <c r="D351" s="71">
        <v>0.62185185185185188</v>
      </c>
      <c r="E351" s="72" t="s">
        <v>9</v>
      </c>
      <c r="F351" s="72">
        <v>36</v>
      </c>
      <c r="G351" s="72" t="s">
        <v>21</v>
      </c>
    </row>
    <row r="352" spans="3:7" ht="15" thickBot="1" x14ac:dyDescent="0.35">
      <c r="C352" s="70">
        <v>43196</v>
      </c>
      <c r="D352" s="71">
        <v>0.6222685185185185</v>
      </c>
      <c r="E352" s="72" t="s">
        <v>9</v>
      </c>
      <c r="F352" s="72">
        <v>25</v>
      </c>
      <c r="G352" s="72" t="s">
        <v>21</v>
      </c>
    </row>
    <row r="353" spans="3:7" ht="15" thickBot="1" x14ac:dyDescent="0.35">
      <c r="C353" s="70">
        <v>43196</v>
      </c>
      <c r="D353" s="71">
        <v>0.62377314814814822</v>
      </c>
      <c r="E353" s="72" t="s">
        <v>9</v>
      </c>
      <c r="F353" s="72">
        <v>38</v>
      </c>
      <c r="G353" s="72" t="s">
        <v>10</v>
      </c>
    </row>
    <row r="354" spans="3:7" ht="15" thickBot="1" x14ac:dyDescent="0.35">
      <c r="C354" s="70">
        <v>43196</v>
      </c>
      <c r="D354" s="71">
        <v>0.62506944444444446</v>
      </c>
      <c r="E354" s="72" t="s">
        <v>9</v>
      </c>
      <c r="F354" s="72">
        <v>58</v>
      </c>
      <c r="G354" s="72" t="s">
        <v>10</v>
      </c>
    </row>
    <row r="355" spans="3:7" ht="15" thickBot="1" x14ac:dyDescent="0.35">
      <c r="C355" s="70">
        <v>43196</v>
      </c>
      <c r="D355" s="71">
        <v>0.6257638888888889</v>
      </c>
      <c r="E355" s="72" t="s">
        <v>9</v>
      </c>
      <c r="F355" s="72">
        <v>30</v>
      </c>
      <c r="G355" s="72" t="s">
        <v>21</v>
      </c>
    </row>
    <row r="356" spans="3:7" ht="15" thickBot="1" x14ac:dyDescent="0.35">
      <c r="C356" s="70">
        <v>43196</v>
      </c>
      <c r="D356" s="71">
        <v>0.62706018518518525</v>
      </c>
      <c r="E356" s="72" t="s">
        <v>9</v>
      </c>
      <c r="F356" s="72">
        <v>38</v>
      </c>
      <c r="G356" s="72" t="s">
        <v>10</v>
      </c>
    </row>
    <row r="357" spans="3:7" ht="15" thickBot="1" x14ac:dyDescent="0.35">
      <c r="C357" s="70">
        <v>43196</v>
      </c>
      <c r="D357" s="71">
        <v>0.6289583333333334</v>
      </c>
      <c r="E357" s="72" t="s">
        <v>9</v>
      </c>
      <c r="F357" s="72">
        <v>25</v>
      </c>
      <c r="G357" s="72" t="s">
        <v>21</v>
      </c>
    </row>
    <row r="358" spans="3:7" ht="15" thickBot="1" x14ac:dyDescent="0.35">
      <c r="C358" s="70">
        <v>43196</v>
      </c>
      <c r="D358" s="71">
        <v>0.62921296296296292</v>
      </c>
      <c r="E358" s="72" t="s">
        <v>9</v>
      </c>
      <c r="F358" s="72">
        <v>39</v>
      </c>
      <c r="G358" s="72" t="s">
        <v>10</v>
      </c>
    </row>
    <row r="359" spans="3:7" ht="15" thickBot="1" x14ac:dyDescent="0.35">
      <c r="C359" s="70">
        <v>43196</v>
      </c>
      <c r="D359" s="71">
        <v>0.6294791666666667</v>
      </c>
      <c r="E359" s="72" t="s">
        <v>9</v>
      </c>
      <c r="F359" s="72">
        <v>39</v>
      </c>
      <c r="G359" s="72" t="s">
        <v>10</v>
      </c>
    </row>
    <row r="360" spans="3:7" ht="15" thickBot="1" x14ac:dyDescent="0.35">
      <c r="C360" s="70">
        <v>43196</v>
      </c>
      <c r="D360" s="71">
        <v>0.63224537037037043</v>
      </c>
      <c r="E360" s="72" t="s">
        <v>9</v>
      </c>
      <c r="F360" s="72">
        <v>25</v>
      </c>
      <c r="G360" s="72" t="s">
        <v>21</v>
      </c>
    </row>
    <row r="361" spans="3:7" ht="15" thickBot="1" x14ac:dyDescent="0.35">
      <c r="C361" s="70">
        <v>43196</v>
      </c>
      <c r="D361" s="71">
        <v>0.63228009259259255</v>
      </c>
      <c r="E361" s="72" t="s">
        <v>9</v>
      </c>
      <c r="F361" s="72">
        <v>43</v>
      </c>
      <c r="G361" s="72" t="s">
        <v>10</v>
      </c>
    </row>
    <row r="362" spans="3:7" ht="15" thickBot="1" x14ac:dyDescent="0.35">
      <c r="C362" s="70">
        <v>43196</v>
      </c>
      <c r="D362" s="71">
        <v>0.63255787037037037</v>
      </c>
      <c r="E362" s="72" t="s">
        <v>9</v>
      </c>
      <c r="F362" s="72">
        <v>32</v>
      </c>
      <c r="G362" s="72" t="s">
        <v>21</v>
      </c>
    </row>
    <row r="363" spans="3:7" ht="15" thickBot="1" x14ac:dyDescent="0.35">
      <c r="C363" s="70">
        <v>43196</v>
      </c>
      <c r="D363" s="71">
        <v>0.63280092592592596</v>
      </c>
      <c r="E363" s="72" t="s">
        <v>9</v>
      </c>
      <c r="F363" s="72">
        <v>43</v>
      </c>
      <c r="G363" s="72" t="s">
        <v>21</v>
      </c>
    </row>
    <row r="364" spans="3:7" ht="15" thickBot="1" x14ac:dyDescent="0.35">
      <c r="C364" s="70">
        <v>43196</v>
      </c>
      <c r="D364" s="71">
        <v>0.63312500000000005</v>
      </c>
      <c r="E364" s="72" t="s">
        <v>9</v>
      </c>
      <c r="F364" s="72">
        <v>17</v>
      </c>
      <c r="G364" s="72" t="s">
        <v>21</v>
      </c>
    </row>
    <row r="365" spans="3:7" ht="15" thickBot="1" x14ac:dyDescent="0.35">
      <c r="C365" s="70">
        <v>43196</v>
      </c>
      <c r="D365" s="71">
        <v>0.63399305555555552</v>
      </c>
      <c r="E365" s="72" t="s">
        <v>9</v>
      </c>
      <c r="F365" s="72">
        <v>22</v>
      </c>
      <c r="G365" s="72" t="s">
        <v>21</v>
      </c>
    </row>
    <row r="366" spans="3:7" ht="15" thickBot="1" x14ac:dyDescent="0.35">
      <c r="C366" s="70">
        <v>43196</v>
      </c>
      <c r="D366" s="71">
        <v>0.63407407407407412</v>
      </c>
      <c r="E366" s="72" t="s">
        <v>9</v>
      </c>
      <c r="F366" s="72">
        <v>49</v>
      </c>
      <c r="G366" s="72" t="s">
        <v>10</v>
      </c>
    </row>
    <row r="367" spans="3:7" ht="15" thickBot="1" x14ac:dyDescent="0.35">
      <c r="C367" s="70">
        <v>43196</v>
      </c>
      <c r="D367" s="71">
        <v>0.63466435185185188</v>
      </c>
      <c r="E367" s="72" t="s">
        <v>9</v>
      </c>
      <c r="F367" s="72">
        <v>30</v>
      </c>
      <c r="G367" s="72" t="s">
        <v>21</v>
      </c>
    </row>
    <row r="368" spans="3:7" ht="15" thickBot="1" x14ac:dyDescent="0.35">
      <c r="C368" s="70">
        <v>43196</v>
      </c>
      <c r="D368" s="71">
        <v>0.63501157407407405</v>
      </c>
      <c r="E368" s="72" t="s">
        <v>9</v>
      </c>
      <c r="F368" s="72">
        <v>32</v>
      </c>
      <c r="G368" s="72" t="s">
        <v>21</v>
      </c>
    </row>
    <row r="369" spans="3:7" ht="15" thickBot="1" x14ac:dyDescent="0.35">
      <c r="C369" s="70">
        <v>43196</v>
      </c>
      <c r="D369" s="71">
        <v>0.63509259259259265</v>
      </c>
      <c r="E369" s="72" t="s">
        <v>9</v>
      </c>
      <c r="F369" s="72">
        <v>30</v>
      </c>
      <c r="G369" s="72" t="s">
        <v>10</v>
      </c>
    </row>
    <row r="370" spans="3:7" ht="15" thickBot="1" x14ac:dyDescent="0.35">
      <c r="C370" s="70">
        <v>43196</v>
      </c>
      <c r="D370" s="71">
        <v>0.63535879629629632</v>
      </c>
      <c r="E370" s="72" t="s">
        <v>9</v>
      </c>
      <c r="F370" s="72">
        <v>31</v>
      </c>
      <c r="G370" s="72" t="s">
        <v>10</v>
      </c>
    </row>
    <row r="371" spans="3:7" ht="15" thickBot="1" x14ac:dyDescent="0.35">
      <c r="C371" s="70">
        <v>43196</v>
      </c>
      <c r="D371" s="71">
        <v>0.63596064814814812</v>
      </c>
      <c r="E371" s="72" t="s">
        <v>9</v>
      </c>
      <c r="F371" s="72">
        <v>42</v>
      </c>
      <c r="G371" s="72" t="s">
        <v>10</v>
      </c>
    </row>
    <row r="372" spans="3:7" ht="15" thickBot="1" x14ac:dyDescent="0.35">
      <c r="C372" s="70">
        <v>43196</v>
      </c>
      <c r="D372" s="71">
        <v>0.63645833333333335</v>
      </c>
      <c r="E372" s="72" t="s">
        <v>9</v>
      </c>
      <c r="F372" s="72">
        <v>32</v>
      </c>
      <c r="G372" s="72" t="s">
        <v>21</v>
      </c>
    </row>
    <row r="373" spans="3:7" ht="15" thickBot="1" x14ac:dyDescent="0.35">
      <c r="C373" s="70">
        <v>43196</v>
      </c>
      <c r="D373" s="71">
        <v>0.6365277777777778</v>
      </c>
      <c r="E373" s="72" t="s">
        <v>9</v>
      </c>
      <c r="F373" s="72">
        <v>41</v>
      </c>
      <c r="G373" s="72" t="s">
        <v>21</v>
      </c>
    </row>
    <row r="374" spans="3:7" ht="15" thickBot="1" x14ac:dyDescent="0.35">
      <c r="C374" s="70">
        <v>43196</v>
      </c>
      <c r="D374" s="71">
        <v>0.63675925925925925</v>
      </c>
      <c r="E374" s="72" t="s">
        <v>9</v>
      </c>
      <c r="F374" s="72">
        <v>39</v>
      </c>
      <c r="G374" s="72" t="s">
        <v>10</v>
      </c>
    </row>
    <row r="375" spans="3:7" ht="15" thickBot="1" x14ac:dyDescent="0.35">
      <c r="C375" s="70">
        <v>43196</v>
      </c>
      <c r="D375" s="71">
        <v>0.63870370370370366</v>
      </c>
      <c r="E375" s="72" t="s">
        <v>9</v>
      </c>
      <c r="F375" s="72">
        <v>39</v>
      </c>
      <c r="G375" s="72" t="s">
        <v>10</v>
      </c>
    </row>
    <row r="376" spans="3:7" ht="15" thickBot="1" x14ac:dyDescent="0.35">
      <c r="C376" s="70">
        <v>43196</v>
      </c>
      <c r="D376" s="71">
        <v>0.63888888888888895</v>
      </c>
      <c r="E376" s="72" t="s">
        <v>9</v>
      </c>
      <c r="F376" s="72">
        <v>27</v>
      </c>
      <c r="G376" s="72" t="s">
        <v>21</v>
      </c>
    </row>
    <row r="377" spans="3:7" ht="15" thickBot="1" x14ac:dyDescent="0.35">
      <c r="C377" s="70">
        <v>43196</v>
      </c>
      <c r="D377" s="71">
        <v>0.6390393518518519</v>
      </c>
      <c r="E377" s="72" t="s">
        <v>9</v>
      </c>
      <c r="F377" s="72">
        <v>35</v>
      </c>
      <c r="G377" s="72" t="s">
        <v>21</v>
      </c>
    </row>
    <row r="378" spans="3:7" ht="15" thickBot="1" x14ac:dyDescent="0.35">
      <c r="C378" s="70">
        <v>43196</v>
      </c>
      <c r="D378" s="71">
        <v>0.6396412037037037</v>
      </c>
      <c r="E378" s="72" t="s">
        <v>9</v>
      </c>
      <c r="F378" s="72">
        <v>29</v>
      </c>
      <c r="G378" s="72" t="s">
        <v>21</v>
      </c>
    </row>
    <row r="379" spans="3:7" ht="15" thickBot="1" x14ac:dyDescent="0.35">
      <c r="C379" s="70">
        <v>43196</v>
      </c>
      <c r="D379" s="71">
        <v>0.64</v>
      </c>
      <c r="E379" s="72" t="s">
        <v>9</v>
      </c>
      <c r="F379" s="72">
        <v>39</v>
      </c>
      <c r="G379" s="72" t="s">
        <v>10</v>
      </c>
    </row>
    <row r="380" spans="3:7" ht="15" thickBot="1" x14ac:dyDescent="0.35">
      <c r="C380" s="70">
        <v>43196</v>
      </c>
      <c r="D380" s="71">
        <v>0.64327546296296301</v>
      </c>
      <c r="E380" s="72" t="s">
        <v>9</v>
      </c>
      <c r="F380" s="72">
        <v>25</v>
      </c>
      <c r="G380" s="72" t="s">
        <v>21</v>
      </c>
    </row>
    <row r="381" spans="3:7" ht="15" thickBot="1" x14ac:dyDescent="0.35">
      <c r="C381" s="70">
        <v>43196</v>
      </c>
      <c r="D381" s="71">
        <v>0.64428240740740739</v>
      </c>
      <c r="E381" s="72" t="s">
        <v>9</v>
      </c>
      <c r="F381" s="72">
        <v>37</v>
      </c>
      <c r="G381" s="72" t="s">
        <v>21</v>
      </c>
    </row>
    <row r="382" spans="3:7" ht="15" thickBot="1" x14ac:dyDescent="0.35">
      <c r="C382" s="70">
        <v>43196</v>
      </c>
      <c r="D382" s="71">
        <v>0.64436342592592599</v>
      </c>
      <c r="E382" s="72" t="s">
        <v>9</v>
      </c>
      <c r="F382" s="72">
        <v>30</v>
      </c>
      <c r="G382" s="72" t="s">
        <v>21</v>
      </c>
    </row>
    <row r="383" spans="3:7" ht="15" thickBot="1" x14ac:dyDescent="0.35">
      <c r="C383" s="70">
        <v>43196</v>
      </c>
      <c r="D383" s="71">
        <v>0.6444212962962963</v>
      </c>
      <c r="E383" s="72" t="s">
        <v>9</v>
      </c>
      <c r="F383" s="72">
        <v>26</v>
      </c>
      <c r="G383" s="72" t="s">
        <v>21</v>
      </c>
    </row>
    <row r="384" spans="3:7" ht="15" thickBot="1" x14ac:dyDescent="0.35">
      <c r="C384" s="70">
        <v>43196</v>
      </c>
      <c r="D384" s="71">
        <v>0.64478009259259261</v>
      </c>
      <c r="E384" s="72" t="s">
        <v>9</v>
      </c>
      <c r="F384" s="72">
        <v>33</v>
      </c>
      <c r="G384" s="72" t="s">
        <v>21</v>
      </c>
    </row>
    <row r="385" spans="3:7" ht="15" thickBot="1" x14ac:dyDescent="0.35">
      <c r="C385" s="70">
        <v>43196</v>
      </c>
      <c r="D385" s="71">
        <v>0.64561342592592597</v>
      </c>
      <c r="E385" s="72" t="s">
        <v>9</v>
      </c>
      <c r="F385" s="72">
        <v>43</v>
      </c>
      <c r="G385" s="72" t="s">
        <v>10</v>
      </c>
    </row>
    <row r="386" spans="3:7" ht="15" thickBot="1" x14ac:dyDescent="0.35">
      <c r="C386" s="70">
        <v>43196</v>
      </c>
      <c r="D386" s="71">
        <v>0.6463888888888889</v>
      </c>
      <c r="E386" s="72" t="s">
        <v>9</v>
      </c>
      <c r="F386" s="72">
        <v>30</v>
      </c>
      <c r="G386" s="72" t="s">
        <v>21</v>
      </c>
    </row>
    <row r="387" spans="3:7" ht="15" thickBot="1" x14ac:dyDescent="0.35">
      <c r="C387" s="70">
        <v>43196</v>
      </c>
      <c r="D387" s="71">
        <v>0.64674768518518522</v>
      </c>
      <c r="E387" s="72" t="s">
        <v>9</v>
      </c>
      <c r="F387" s="72">
        <v>41</v>
      </c>
      <c r="G387" s="72" t="s">
        <v>10</v>
      </c>
    </row>
    <row r="388" spans="3:7" ht="15" thickBot="1" x14ac:dyDescent="0.35">
      <c r="C388" s="70">
        <v>43196</v>
      </c>
      <c r="D388" s="71">
        <v>0.64708333333333334</v>
      </c>
      <c r="E388" s="72" t="s">
        <v>9</v>
      </c>
      <c r="F388" s="72">
        <v>35</v>
      </c>
      <c r="G388" s="72" t="s">
        <v>21</v>
      </c>
    </row>
    <row r="389" spans="3:7" ht="15" thickBot="1" x14ac:dyDescent="0.35">
      <c r="C389" s="70">
        <v>43196</v>
      </c>
      <c r="D389" s="71">
        <v>0.64789351851851851</v>
      </c>
      <c r="E389" s="72" t="s">
        <v>9</v>
      </c>
      <c r="F389" s="72">
        <v>43</v>
      </c>
      <c r="G389" s="72" t="s">
        <v>21</v>
      </c>
    </row>
    <row r="390" spans="3:7" ht="15" thickBot="1" x14ac:dyDescent="0.35">
      <c r="C390" s="70">
        <v>43196</v>
      </c>
      <c r="D390" s="71">
        <v>0.64903935185185191</v>
      </c>
      <c r="E390" s="72" t="s">
        <v>9</v>
      </c>
      <c r="F390" s="72">
        <v>29</v>
      </c>
      <c r="G390" s="72" t="s">
        <v>21</v>
      </c>
    </row>
    <row r="391" spans="3:7" ht="15" thickBot="1" x14ac:dyDescent="0.35">
      <c r="C391" s="70">
        <v>43196</v>
      </c>
      <c r="D391" s="71">
        <v>0.64966435185185178</v>
      </c>
      <c r="E391" s="72" t="s">
        <v>9</v>
      </c>
      <c r="F391" s="72">
        <v>23</v>
      </c>
      <c r="G391" s="72" t="s">
        <v>21</v>
      </c>
    </row>
    <row r="392" spans="3:7" ht="15" thickBot="1" x14ac:dyDescent="0.35">
      <c r="C392" s="70">
        <v>43196</v>
      </c>
      <c r="D392" s="71">
        <v>0.65049768518518525</v>
      </c>
      <c r="E392" s="72" t="s">
        <v>9</v>
      </c>
      <c r="F392" s="72">
        <v>39</v>
      </c>
      <c r="G392" s="72" t="s">
        <v>10</v>
      </c>
    </row>
    <row r="393" spans="3:7" ht="15" thickBot="1" x14ac:dyDescent="0.35">
      <c r="C393" s="70">
        <v>43196</v>
      </c>
      <c r="D393" s="71">
        <v>0.65163194444444439</v>
      </c>
      <c r="E393" s="72" t="s">
        <v>9</v>
      </c>
      <c r="F393" s="72">
        <v>41</v>
      </c>
      <c r="G393" s="72" t="s">
        <v>10</v>
      </c>
    </row>
    <row r="394" spans="3:7" ht="15" thickBot="1" x14ac:dyDescent="0.35">
      <c r="C394" s="70">
        <v>43196</v>
      </c>
      <c r="D394" s="71">
        <v>0.65196759259259263</v>
      </c>
      <c r="E394" s="72" t="s">
        <v>9</v>
      </c>
      <c r="F394" s="72">
        <v>16</v>
      </c>
      <c r="G394" s="72" t="s">
        <v>21</v>
      </c>
    </row>
    <row r="395" spans="3:7" ht="15" thickBot="1" x14ac:dyDescent="0.35">
      <c r="C395" s="70">
        <v>43196</v>
      </c>
      <c r="D395" s="71">
        <v>0.65232638888888894</v>
      </c>
      <c r="E395" s="72" t="s">
        <v>9</v>
      </c>
      <c r="F395" s="72">
        <v>42</v>
      </c>
      <c r="G395" s="72" t="s">
        <v>10</v>
      </c>
    </row>
    <row r="396" spans="3:7" ht="15" thickBot="1" x14ac:dyDescent="0.35">
      <c r="C396" s="70">
        <v>43196</v>
      </c>
      <c r="D396" s="71">
        <v>0.65347222222222223</v>
      </c>
      <c r="E396" s="72" t="s">
        <v>9</v>
      </c>
      <c r="F396" s="72">
        <v>32</v>
      </c>
      <c r="G396" s="72" t="s">
        <v>10</v>
      </c>
    </row>
    <row r="397" spans="3:7" ht="15" thickBot="1" x14ac:dyDescent="0.35">
      <c r="C397" s="70">
        <v>43196</v>
      </c>
      <c r="D397" s="71">
        <v>0.65350694444444446</v>
      </c>
      <c r="E397" s="72" t="s">
        <v>9</v>
      </c>
      <c r="F397" s="72">
        <v>25</v>
      </c>
      <c r="G397" s="72" t="s">
        <v>21</v>
      </c>
    </row>
    <row r="398" spans="3:7" ht="15" thickBot="1" x14ac:dyDescent="0.35">
      <c r="C398" s="70">
        <v>43196</v>
      </c>
      <c r="D398" s="71">
        <v>0.65383101851851855</v>
      </c>
      <c r="E398" s="72" t="s">
        <v>9</v>
      </c>
      <c r="F398" s="72">
        <v>40</v>
      </c>
      <c r="G398" s="72" t="s">
        <v>10</v>
      </c>
    </row>
    <row r="399" spans="3:7" ht="15" thickBot="1" x14ac:dyDescent="0.35">
      <c r="C399" s="70">
        <v>43196</v>
      </c>
      <c r="D399" s="71">
        <v>0.65480324074074081</v>
      </c>
      <c r="E399" s="72" t="s">
        <v>9</v>
      </c>
      <c r="F399" s="72">
        <v>39</v>
      </c>
      <c r="G399" s="72" t="s">
        <v>21</v>
      </c>
    </row>
    <row r="400" spans="3:7" ht="15" thickBot="1" x14ac:dyDescent="0.35">
      <c r="C400" s="70">
        <v>43196</v>
      </c>
      <c r="D400" s="71">
        <v>0.65582175925925923</v>
      </c>
      <c r="E400" s="72" t="s">
        <v>9</v>
      </c>
      <c r="F400" s="72">
        <v>37</v>
      </c>
      <c r="G400" s="72" t="s">
        <v>21</v>
      </c>
    </row>
    <row r="401" spans="3:7" ht="15" thickBot="1" x14ac:dyDescent="0.35">
      <c r="C401" s="70">
        <v>43196</v>
      </c>
      <c r="D401" s="71">
        <v>0.6569328703703704</v>
      </c>
      <c r="E401" s="72" t="s">
        <v>9</v>
      </c>
      <c r="F401" s="72">
        <v>32</v>
      </c>
      <c r="G401" s="72" t="s">
        <v>21</v>
      </c>
    </row>
    <row r="402" spans="3:7" ht="15" thickBot="1" x14ac:dyDescent="0.35">
      <c r="C402" s="70">
        <v>43196</v>
      </c>
      <c r="D402" s="71">
        <v>0.65767361111111111</v>
      </c>
      <c r="E402" s="72" t="s">
        <v>9</v>
      </c>
      <c r="F402" s="72">
        <v>40</v>
      </c>
      <c r="G402" s="72" t="s">
        <v>10</v>
      </c>
    </row>
    <row r="403" spans="3:7" ht="15" thickBot="1" x14ac:dyDescent="0.35">
      <c r="C403" s="70">
        <v>43196</v>
      </c>
      <c r="D403" s="71">
        <v>0.65803240740740743</v>
      </c>
      <c r="E403" s="72" t="s">
        <v>9</v>
      </c>
      <c r="F403" s="72">
        <v>32</v>
      </c>
      <c r="G403" s="72" t="s">
        <v>21</v>
      </c>
    </row>
    <row r="404" spans="3:7" ht="15" thickBot="1" x14ac:dyDescent="0.35">
      <c r="C404" s="70">
        <v>43196</v>
      </c>
      <c r="D404" s="71">
        <v>0.65815972222222219</v>
      </c>
      <c r="E404" s="72" t="s">
        <v>9</v>
      </c>
      <c r="F404" s="72">
        <v>33</v>
      </c>
      <c r="G404" s="72" t="s">
        <v>21</v>
      </c>
    </row>
    <row r="405" spans="3:7" ht="15" thickBot="1" x14ac:dyDescent="0.35">
      <c r="C405" s="70">
        <v>43196</v>
      </c>
      <c r="D405" s="71">
        <v>0.65862268518518519</v>
      </c>
      <c r="E405" s="72" t="s">
        <v>9</v>
      </c>
      <c r="F405" s="72">
        <v>12</v>
      </c>
      <c r="G405" s="72" t="s">
        <v>21</v>
      </c>
    </row>
    <row r="406" spans="3:7" ht="15" thickBot="1" x14ac:dyDescent="0.35">
      <c r="C406" s="70">
        <v>43196</v>
      </c>
      <c r="D406" s="71">
        <v>0.65893518518518512</v>
      </c>
      <c r="E406" s="72" t="s">
        <v>9</v>
      </c>
      <c r="F406" s="72">
        <v>24</v>
      </c>
      <c r="G406" s="72" t="s">
        <v>21</v>
      </c>
    </row>
    <row r="407" spans="3:7" ht="15" thickBot="1" x14ac:dyDescent="0.35">
      <c r="C407" s="70">
        <v>43196</v>
      </c>
      <c r="D407" s="71">
        <v>0.66125</v>
      </c>
      <c r="E407" s="72" t="s">
        <v>9</v>
      </c>
      <c r="F407" s="72">
        <v>29</v>
      </c>
      <c r="G407" s="72" t="s">
        <v>21</v>
      </c>
    </row>
    <row r="408" spans="3:7" ht="15" thickBot="1" x14ac:dyDescent="0.35">
      <c r="C408" s="70">
        <v>43196</v>
      </c>
      <c r="D408" s="71">
        <v>0.66135416666666669</v>
      </c>
      <c r="E408" s="72" t="s">
        <v>9</v>
      </c>
      <c r="F408" s="72">
        <v>31</v>
      </c>
      <c r="G408" s="72" t="s">
        <v>21</v>
      </c>
    </row>
    <row r="409" spans="3:7" ht="15" thickBot="1" x14ac:dyDescent="0.35">
      <c r="C409" s="70">
        <v>43196</v>
      </c>
      <c r="D409" s="71">
        <v>0.66181712962962969</v>
      </c>
      <c r="E409" s="72" t="s">
        <v>9</v>
      </c>
      <c r="F409" s="72">
        <v>26</v>
      </c>
      <c r="G409" s="72" t="s">
        <v>21</v>
      </c>
    </row>
    <row r="410" spans="3:7" ht="15" thickBot="1" x14ac:dyDescent="0.35">
      <c r="C410" s="70">
        <v>43196</v>
      </c>
      <c r="D410" s="71">
        <v>0.66215277777777781</v>
      </c>
      <c r="E410" s="72" t="s">
        <v>9</v>
      </c>
      <c r="F410" s="72">
        <v>36</v>
      </c>
      <c r="G410" s="72" t="s">
        <v>21</v>
      </c>
    </row>
    <row r="411" spans="3:7" ht="15" thickBot="1" x14ac:dyDescent="0.35">
      <c r="C411" s="70">
        <v>43196</v>
      </c>
      <c r="D411" s="71">
        <v>0.66229166666666661</v>
      </c>
      <c r="E411" s="72" t="s">
        <v>9</v>
      </c>
      <c r="F411" s="72">
        <v>32</v>
      </c>
      <c r="G411" s="72" t="s">
        <v>21</v>
      </c>
    </row>
    <row r="412" spans="3:7" ht="15" thickBot="1" x14ac:dyDescent="0.35">
      <c r="C412" s="70">
        <v>43196</v>
      </c>
      <c r="D412" s="71">
        <v>0.66238425925925926</v>
      </c>
      <c r="E412" s="72" t="s">
        <v>9</v>
      </c>
      <c r="F412" s="72">
        <v>39</v>
      </c>
      <c r="G412" s="72" t="s">
        <v>10</v>
      </c>
    </row>
    <row r="413" spans="3:7" ht="15" thickBot="1" x14ac:dyDescent="0.35">
      <c r="C413" s="70">
        <v>43196</v>
      </c>
      <c r="D413" s="71">
        <v>0.66321759259259261</v>
      </c>
      <c r="E413" s="72" t="s">
        <v>9</v>
      </c>
      <c r="F413" s="72">
        <v>42</v>
      </c>
      <c r="G413" s="72" t="s">
        <v>10</v>
      </c>
    </row>
    <row r="414" spans="3:7" ht="15" thickBot="1" x14ac:dyDescent="0.35">
      <c r="C414" s="70">
        <v>43196</v>
      </c>
      <c r="D414" s="71">
        <v>0.66364583333333338</v>
      </c>
      <c r="E414" s="72" t="s">
        <v>9</v>
      </c>
      <c r="F414" s="72">
        <v>34</v>
      </c>
      <c r="G414" s="72" t="s">
        <v>10</v>
      </c>
    </row>
    <row r="415" spans="3:7" ht="15" thickBot="1" x14ac:dyDescent="0.35">
      <c r="C415" s="70">
        <v>43196</v>
      </c>
      <c r="D415" s="71">
        <v>0.66378472222222229</v>
      </c>
      <c r="E415" s="72" t="s">
        <v>9</v>
      </c>
      <c r="F415" s="72">
        <v>18</v>
      </c>
      <c r="G415" s="72" t="s">
        <v>21</v>
      </c>
    </row>
    <row r="416" spans="3:7" ht="15" thickBot="1" x14ac:dyDescent="0.35">
      <c r="C416" s="70">
        <v>43196</v>
      </c>
      <c r="D416" s="71">
        <v>0.66409722222222223</v>
      </c>
      <c r="E416" s="72" t="s">
        <v>9</v>
      </c>
      <c r="F416" s="72">
        <v>30</v>
      </c>
      <c r="G416" s="72" t="s">
        <v>10</v>
      </c>
    </row>
    <row r="417" spans="3:7" ht="15" thickBot="1" x14ac:dyDescent="0.35">
      <c r="C417" s="70">
        <v>43196</v>
      </c>
      <c r="D417" s="71">
        <v>0.66454861111111108</v>
      </c>
      <c r="E417" s="72" t="s">
        <v>9</v>
      </c>
      <c r="F417" s="72">
        <v>23</v>
      </c>
      <c r="G417" s="72" t="s">
        <v>10</v>
      </c>
    </row>
    <row r="418" spans="3:7" ht="15" thickBot="1" x14ac:dyDescent="0.35">
      <c r="C418" s="70">
        <v>43196</v>
      </c>
      <c r="D418" s="71">
        <v>0.66476851851851848</v>
      </c>
      <c r="E418" s="72" t="s">
        <v>9</v>
      </c>
      <c r="F418" s="72">
        <v>49</v>
      </c>
      <c r="G418" s="72" t="s">
        <v>10</v>
      </c>
    </row>
    <row r="419" spans="3:7" ht="15" thickBot="1" x14ac:dyDescent="0.35">
      <c r="C419" s="70">
        <v>43196</v>
      </c>
      <c r="D419" s="71">
        <v>0.66488425925925931</v>
      </c>
      <c r="E419" s="72" t="s">
        <v>9</v>
      </c>
      <c r="F419" s="72">
        <v>29</v>
      </c>
      <c r="G419" s="72" t="s">
        <v>21</v>
      </c>
    </row>
    <row r="420" spans="3:7" ht="15" thickBot="1" x14ac:dyDescent="0.35">
      <c r="C420" s="70">
        <v>43196</v>
      </c>
      <c r="D420" s="71">
        <v>0.66531249999999997</v>
      </c>
      <c r="E420" s="72" t="s">
        <v>9</v>
      </c>
      <c r="F420" s="72">
        <v>31</v>
      </c>
      <c r="G420" s="72" t="s">
        <v>21</v>
      </c>
    </row>
    <row r="421" spans="3:7" ht="15" thickBot="1" x14ac:dyDescent="0.35">
      <c r="C421" s="70">
        <v>43196</v>
      </c>
      <c r="D421" s="71">
        <v>0.66613425925925929</v>
      </c>
      <c r="E421" s="72" t="s">
        <v>9</v>
      </c>
      <c r="F421" s="72">
        <v>26</v>
      </c>
      <c r="G421" s="72" t="s">
        <v>10</v>
      </c>
    </row>
    <row r="422" spans="3:7" ht="15" thickBot="1" x14ac:dyDescent="0.35">
      <c r="C422" s="70">
        <v>43196</v>
      </c>
      <c r="D422" s="71">
        <v>0.66623842592592586</v>
      </c>
      <c r="E422" s="72" t="s">
        <v>9</v>
      </c>
      <c r="F422" s="72">
        <v>43</v>
      </c>
      <c r="G422" s="72" t="s">
        <v>10</v>
      </c>
    </row>
    <row r="423" spans="3:7" ht="15" thickBot="1" x14ac:dyDescent="0.35">
      <c r="C423" s="70">
        <v>43196</v>
      </c>
      <c r="D423" s="71">
        <v>0.66634259259259265</v>
      </c>
      <c r="E423" s="72" t="s">
        <v>9</v>
      </c>
      <c r="F423" s="72">
        <v>34</v>
      </c>
      <c r="G423" s="72" t="s">
        <v>10</v>
      </c>
    </row>
    <row r="424" spans="3:7" ht="15" thickBot="1" x14ac:dyDescent="0.35">
      <c r="C424" s="70">
        <v>43196</v>
      </c>
      <c r="D424" s="71">
        <v>0.66662037037037036</v>
      </c>
      <c r="E424" s="72" t="s">
        <v>9</v>
      </c>
      <c r="F424" s="72">
        <v>46</v>
      </c>
      <c r="G424" s="72" t="s">
        <v>10</v>
      </c>
    </row>
    <row r="425" spans="3:7" ht="15" thickBot="1" x14ac:dyDescent="0.35">
      <c r="C425" s="70">
        <v>43196</v>
      </c>
      <c r="D425" s="71">
        <v>0.66748842592592583</v>
      </c>
      <c r="E425" s="72" t="s">
        <v>9</v>
      </c>
      <c r="F425" s="72">
        <v>36</v>
      </c>
      <c r="G425" s="72" t="s">
        <v>21</v>
      </c>
    </row>
    <row r="426" spans="3:7" ht="15" thickBot="1" x14ac:dyDescent="0.35">
      <c r="C426" s="70">
        <v>43196</v>
      </c>
      <c r="D426" s="71">
        <v>0.66796296296296298</v>
      </c>
      <c r="E426" s="72" t="s">
        <v>9</v>
      </c>
      <c r="F426" s="72">
        <v>40</v>
      </c>
      <c r="G426" s="72" t="s">
        <v>10</v>
      </c>
    </row>
    <row r="427" spans="3:7" ht="15" thickBot="1" x14ac:dyDescent="0.35">
      <c r="C427" s="70">
        <v>43196</v>
      </c>
      <c r="D427" s="71">
        <v>0.66866898148148157</v>
      </c>
      <c r="E427" s="72" t="s">
        <v>9</v>
      </c>
      <c r="F427" s="72">
        <v>35</v>
      </c>
      <c r="G427" s="72" t="s">
        <v>10</v>
      </c>
    </row>
    <row r="428" spans="3:7" ht="15" thickBot="1" x14ac:dyDescent="0.35">
      <c r="C428" s="70">
        <v>43196</v>
      </c>
      <c r="D428" s="71">
        <v>0.67015046296296299</v>
      </c>
      <c r="E428" s="72" t="s">
        <v>9</v>
      </c>
      <c r="F428" s="72">
        <v>41</v>
      </c>
      <c r="G428" s="72" t="s">
        <v>21</v>
      </c>
    </row>
    <row r="429" spans="3:7" ht="15" thickBot="1" x14ac:dyDescent="0.35">
      <c r="C429" s="70">
        <v>43196</v>
      </c>
      <c r="D429" s="71">
        <v>0.67219907407407409</v>
      </c>
      <c r="E429" s="72" t="s">
        <v>9</v>
      </c>
      <c r="F429" s="72">
        <v>37</v>
      </c>
      <c r="G429" s="72" t="s">
        <v>10</v>
      </c>
    </row>
    <row r="430" spans="3:7" ht="15" thickBot="1" x14ac:dyDescent="0.35">
      <c r="C430" s="70">
        <v>43196</v>
      </c>
      <c r="D430" s="71">
        <v>0.67333333333333334</v>
      </c>
      <c r="E430" s="72" t="s">
        <v>9</v>
      </c>
      <c r="F430" s="72">
        <v>44</v>
      </c>
      <c r="G430" s="72" t="s">
        <v>10</v>
      </c>
    </row>
    <row r="431" spans="3:7" ht="15" thickBot="1" x14ac:dyDescent="0.35">
      <c r="C431" s="70">
        <v>43196</v>
      </c>
      <c r="D431" s="71">
        <v>0.67444444444444451</v>
      </c>
      <c r="E431" s="72" t="s">
        <v>9</v>
      </c>
      <c r="F431" s="72">
        <v>27</v>
      </c>
      <c r="G431" s="72" t="s">
        <v>21</v>
      </c>
    </row>
    <row r="432" spans="3:7" ht="15" thickBot="1" x14ac:dyDescent="0.35">
      <c r="C432" s="70">
        <v>43196</v>
      </c>
      <c r="D432" s="71">
        <v>0.6759722222222222</v>
      </c>
      <c r="E432" s="72" t="s">
        <v>9</v>
      </c>
      <c r="F432" s="72">
        <v>41</v>
      </c>
      <c r="G432" s="72" t="s">
        <v>21</v>
      </c>
    </row>
    <row r="433" spans="3:7" ht="15" thickBot="1" x14ac:dyDescent="0.35">
      <c r="C433" s="70">
        <v>43196</v>
      </c>
      <c r="D433" s="71">
        <v>0.67648148148148157</v>
      </c>
      <c r="E433" s="72" t="s">
        <v>9</v>
      </c>
      <c r="F433" s="72">
        <v>24</v>
      </c>
      <c r="G433" s="72" t="s">
        <v>21</v>
      </c>
    </row>
    <row r="434" spans="3:7" ht="15" thickBot="1" x14ac:dyDescent="0.35">
      <c r="C434" s="70">
        <v>43196</v>
      </c>
      <c r="D434" s="71">
        <v>0.67659722222222218</v>
      </c>
      <c r="E434" s="72" t="s">
        <v>9</v>
      </c>
      <c r="F434" s="72">
        <v>31</v>
      </c>
      <c r="G434" s="72" t="s">
        <v>21</v>
      </c>
    </row>
    <row r="435" spans="3:7" ht="15" thickBot="1" x14ac:dyDescent="0.35">
      <c r="C435" s="70">
        <v>43196</v>
      </c>
      <c r="D435" s="71">
        <v>0.67667824074074068</v>
      </c>
      <c r="E435" s="72" t="s">
        <v>9</v>
      </c>
      <c r="F435" s="72">
        <v>36</v>
      </c>
      <c r="G435" s="72" t="s">
        <v>21</v>
      </c>
    </row>
    <row r="436" spans="3:7" ht="15" thickBot="1" x14ac:dyDescent="0.35">
      <c r="C436" s="70">
        <v>43196</v>
      </c>
      <c r="D436" s="71">
        <v>0.67796296296296299</v>
      </c>
      <c r="E436" s="72" t="s">
        <v>9</v>
      </c>
      <c r="F436" s="72">
        <v>29</v>
      </c>
      <c r="G436" s="72" t="s">
        <v>21</v>
      </c>
    </row>
    <row r="437" spans="3:7" ht="15" thickBot="1" x14ac:dyDescent="0.35">
      <c r="C437" s="70">
        <v>43196</v>
      </c>
      <c r="D437" s="71">
        <v>0.67844907407407407</v>
      </c>
      <c r="E437" s="72" t="s">
        <v>9</v>
      </c>
      <c r="F437" s="72">
        <v>30</v>
      </c>
      <c r="G437" s="72" t="s">
        <v>10</v>
      </c>
    </row>
    <row r="438" spans="3:7" ht="15" thickBot="1" x14ac:dyDescent="0.35">
      <c r="C438" s="70">
        <v>43196</v>
      </c>
      <c r="D438" s="71">
        <v>0.67958333333333332</v>
      </c>
      <c r="E438" s="72" t="s">
        <v>9</v>
      </c>
      <c r="F438" s="72">
        <v>42</v>
      </c>
      <c r="G438" s="72" t="s">
        <v>10</v>
      </c>
    </row>
    <row r="439" spans="3:7" ht="15" thickBot="1" x14ac:dyDescent="0.35">
      <c r="C439" s="70">
        <v>43196</v>
      </c>
      <c r="D439" s="71">
        <v>0.67959490740740736</v>
      </c>
      <c r="E439" s="72" t="s">
        <v>9</v>
      </c>
      <c r="F439" s="72">
        <v>35</v>
      </c>
      <c r="G439" s="72" t="s">
        <v>21</v>
      </c>
    </row>
    <row r="440" spans="3:7" ht="15" thickBot="1" x14ac:dyDescent="0.35">
      <c r="C440" s="70">
        <v>43196</v>
      </c>
      <c r="D440" s="71">
        <v>0.67969907407407415</v>
      </c>
      <c r="E440" s="72" t="s">
        <v>9</v>
      </c>
      <c r="F440" s="72">
        <v>24</v>
      </c>
      <c r="G440" s="72" t="s">
        <v>10</v>
      </c>
    </row>
    <row r="441" spans="3:7" ht="15" thickBot="1" x14ac:dyDescent="0.35">
      <c r="C441" s="70">
        <v>43196</v>
      </c>
      <c r="D441" s="71">
        <v>0.68009259259259258</v>
      </c>
      <c r="E441" s="72" t="s">
        <v>9</v>
      </c>
      <c r="F441" s="72">
        <v>33</v>
      </c>
      <c r="G441" s="72" t="s">
        <v>21</v>
      </c>
    </row>
    <row r="442" spans="3:7" ht="15" thickBot="1" x14ac:dyDescent="0.35">
      <c r="C442" s="70">
        <v>43196</v>
      </c>
      <c r="D442" s="71">
        <v>0.68225694444444451</v>
      </c>
      <c r="E442" s="72" t="s">
        <v>9</v>
      </c>
      <c r="F442" s="72">
        <v>34</v>
      </c>
      <c r="G442" s="72" t="s">
        <v>21</v>
      </c>
    </row>
    <row r="443" spans="3:7" ht="15" thickBot="1" x14ac:dyDescent="0.35">
      <c r="C443" s="70">
        <v>43196</v>
      </c>
      <c r="D443" s="71">
        <v>0.68346064814814822</v>
      </c>
      <c r="E443" s="72" t="s">
        <v>9</v>
      </c>
      <c r="F443" s="72">
        <v>46</v>
      </c>
      <c r="G443" s="72" t="s">
        <v>21</v>
      </c>
    </row>
    <row r="444" spans="3:7" ht="15" thickBot="1" x14ac:dyDescent="0.35">
      <c r="C444" s="70">
        <v>43196</v>
      </c>
      <c r="D444" s="71">
        <v>0.68354166666666671</v>
      </c>
      <c r="E444" s="72" t="s">
        <v>9</v>
      </c>
      <c r="F444" s="72">
        <v>29</v>
      </c>
      <c r="G444" s="72" t="s">
        <v>21</v>
      </c>
    </row>
    <row r="445" spans="3:7" ht="15" thickBot="1" x14ac:dyDescent="0.35">
      <c r="C445" s="70">
        <v>43196</v>
      </c>
      <c r="D445" s="71">
        <v>0.68407407407407417</v>
      </c>
      <c r="E445" s="72" t="s">
        <v>9</v>
      </c>
      <c r="F445" s="72">
        <v>39</v>
      </c>
      <c r="G445" s="72" t="s">
        <v>21</v>
      </c>
    </row>
    <row r="446" spans="3:7" ht="15" thickBot="1" x14ac:dyDescent="0.35">
      <c r="C446" s="70">
        <v>43196</v>
      </c>
      <c r="D446" s="71">
        <v>0.68429398148148157</v>
      </c>
      <c r="E446" s="72" t="s">
        <v>9</v>
      </c>
      <c r="F446" s="72">
        <v>49</v>
      </c>
      <c r="G446" s="72" t="s">
        <v>21</v>
      </c>
    </row>
    <row r="447" spans="3:7" ht="15" thickBot="1" x14ac:dyDescent="0.35">
      <c r="C447" s="70">
        <v>43196</v>
      </c>
      <c r="D447" s="71">
        <v>0.68437500000000007</v>
      </c>
      <c r="E447" s="72" t="s">
        <v>9</v>
      </c>
      <c r="F447" s="72">
        <v>30</v>
      </c>
      <c r="G447" s="72" t="s">
        <v>21</v>
      </c>
    </row>
    <row r="448" spans="3:7" ht="15" thickBot="1" x14ac:dyDescent="0.35">
      <c r="C448" s="70">
        <v>43196</v>
      </c>
      <c r="D448" s="71">
        <v>0.68444444444444441</v>
      </c>
      <c r="E448" s="72" t="s">
        <v>9</v>
      </c>
      <c r="F448" s="72">
        <v>55</v>
      </c>
      <c r="G448" s="72" t="s">
        <v>10</v>
      </c>
    </row>
    <row r="449" spans="3:7" ht="15" thickBot="1" x14ac:dyDescent="0.35">
      <c r="C449" s="70">
        <v>43196</v>
      </c>
      <c r="D449" s="71">
        <v>0.68658564814814815</v>
      </c>
      <c r="E449" s="72" t="s">
        <v>9</v>
      </c>
      <c r="F449" s="72">
        <v>34</v>
      </c>
      <c r="G449" s="72" t="s">
        <v>21</v>
      </c>
    </row>
    <row r="450" spans="3:7" ht="15" thickBot="1" x14ac:dyDescent="0.35">
      <c r="C450" s="70">
        <v>43196</v>
      </c>
      <c r="D450" s="71">
        <v>0.687037037037037</v>
      </c>
      <c r="E450" s="72" t="s">
        <v>9</v>
      </c>
      <c r="F450" s="72">
        <v>30</v>
      </c>
      <c r="G450" s="72" t="s">
        <v>21</v>
      </c>
    </row>
    <row r="451" spans="3:7" ht="15" thickBot="1" x14ac:dyDescent="0.35">
      <c r="C451" s="70">
        <v>43196</v>
      </c>
      <c r="D451" s="71">
        <v>0.68712962962962953</v>
      </c>
      <c r="E451" s="72" t="s">
        <v>9</v>
      </c>
      <c r="F451" s="72">
        <v>30</v>
      </c>
      <c r="G451" s="72" t="s">
        <v>21</v>
      </c>
    </row>
    <row r="452" spans="3:7" ht="15" thickBot="1" x14ac:dyDescent="0.35">
      <c r="C452" s="70">
        <v>43196</v>
      </c>
      <c r="D452" s="71">
        <v>0.68743055555555566</v>
      </c>
      <c r="E452" s="72" t="s">
        <v>9</v>
      </c>
      <c r="F452" s="72">
        <v>45</v>
      </c>
      <c r="G452" s="72" t="s">
        <v>10</v>
      </c>
    </row>
    <row r="453" spans="3:7" ht="15" thickBot="1" x14ac:dyDescent="0.35">
      <c r="C453" s="70">
        <v>43196</v>
      </c>
      <c r="D453" s="71">
        <v>0.68768518518518518</v>
      </c>
      <c r="E453" s="72" t="s">
        <v>9</v>
      </c>
      <c r="F453" s="72">
        <v>25</v>
      </c>
      <c r="G453" s="72" t="s">
        <v>21</v>
      </c>
    </row>
    <row r="454" spans="3:7" ht="15" thickBot="1" x14ac:dyDescent="0.35">
      <c r="C454" s="70">
        <v>43196</v>
      </c>
      <c r="D454" s="71">
        <v>0.6885648148148148</v>
      </c>
      <c r="E454" s="72" t="s">
        <v>9</v>
      </c>
      <c r="F454" s="72">
        <v>42</v>
      </c>
      <c r="G454" s="72" t="s">
        <v>21</v>
      </c>
    </row>
    <row r="455" spans="3:7" ht="15" thickBot="1" x14ac:dyDescent="0.35">
      <c r="C455" s="70">
        <v>43196</v>
      </c>
      <c r="D455" s="71">
        <v>0.68864583333333329</v>
      </c>
      <c r="E455" s="72" t="s">
        <v>9</v>
      </c>
      <c r="F455" s="72">
        <v>39</v>
      </c>
      <c r="G455" s="72" t="s">
        <v>21</v>
      </c>
    </row>
    <row r="456" spans="3:7" ht="15" thickBot="1" x14ac:dyDescent="0.35">
      <c r="C456" s="70">
        <v>43196</v>
      </c>
      <c r="D456" s="71">
        <v>0.68892361111111111</v>
      </c>
      <c r="E456" s="72" t="s">
        <v>9</v>
      </c>
      <c r="F456" s="72">
        <v>44</v>
      </c>
      <c r="G456" s="72" t="s">
        <v>10</v>
      </c>
    </row>
    <row r="457" spans="3:7" ht="15" thickBot="1" x14ac:dyDescent="0.35">
      <c r="C457" s="70">
        <v>43196</v>
      </c>
      <c r="D457" s="71">
        <v>0.68929398148148147</v>
      </c>
      <c r="E457" s="72" t="s">
        <v>9</v>
      </c>
      <c r="F457" s="72">
        <v>35</v>
      </c>
      <c r="G457" s="72" t="s">
        <v>21</v>
      </c>
    </row>
    <row r="458" spans="3:7" ht="15" thickBot="1" x14ac:dyDescent="0.35">
      <c r="C458" s="70">
        <v>43196</v>
      </c>
      <c r="D458" s="71">
        <v>0.68978009259259254</v>
      </c>
      <c r="E458" s="72" t="s">
        <v>9</v>
      </c>
      <c r="F458" s="72">
        <v>18</v>
      </c>
      <c r="G458" s="72" t="s">
        <v>10</v>
      </c>
    </row>
    <row r="459" spans="3:7" ht="15" thickBot="1" x14ac:dyDescent="0.35">
      <c r="C459" s="70">
        <v>43196</v>
      </c>
      <c r="D459" s="71">
        <v>0.69128472222222215</v>
      </c>
      <c r="E459" s="72" t="s">
        <v>9</v>
      </c>
      <c r="F459" s="72">
        <v>26</v>
      </c>
      <c r="G459" s="72" t="s">
        <v>21</v>
      </c>
    </row>
    <row r="460" spans="3:7" ht="15" thickBot="1" x14ac:dyDescent="0.35">
      <c r="C460" s="70">
        <v>43196</v>
      </c>
      <c r="D460" s="71">
        <v>0.69296296296296289</v>
      </c>
      <c r="E460" s="72" t="s">
        <v>9</v>
      </c>
      <c r="F460" s="72">
        <v>34</v>
      </c>
      <c r="G460" s="72" t="s">
        <v>10</v>
      </c>
    </row>
    <row r="461" spans="3:7" ht="15" thickBot="1" x14ac:dyDescent="0.35">
      <c r="C461" s="70">
        <v>43196</v>
      </c>
      <c r="D461" s="71">
        <v>0.69327546296296294</v>
      </c>
      <c r="E461" s="72" t="s">
        <v>9</v>
      </c>
      <c r="F461" s="72">
        <v>33</v>
      </c>
      <c r="G461" s="72" t="s">
        <v>10</v>
      </c>
    </row>
    <row r="462" spans="3:7" ht="15" thickBot="1" x14ac:dyDescent="0.35">
      <c r="C462" s="70">
        <v>43196</v>
      </c>
      <c r="D462" s="71">
        <v>0.69399305555555557</v>
      </c>
      <c r="E462" s="72" t="s">
        <v>9</v>
      </c>
      <c r="F462" s="72">
        <v>40</v>
      </c>
      <c r="G462" s="72" t="s">
        <v>10</v>
      </c>
    </row>
    <row r="463" spans="3:7" ht="15" thickBot="1" x14ac:dyDescent="0.35">
      <c r="C463" s="70">
        <v>43196</v>
      </c>
      <c r="D463" s="71">
        <v>0.69409722222222225</v>
      </c>
      <c r="E463" s="72" t="s">
        <v>9</v>
      </c>
      <c r="F463" s="72">
        <v>31</v>
      </c>
      <c r="G463" s="72" t="s">
        <v>10</v>
      </c>
    </row>
    <row r="464" spans="3:7" ht="15" thickBot="1" x14ac:dyDescent="0.35">
      <c r="C464" s="70">
        <v>43196</v>
      </c>
      <c r="D464" s="71">
        <v>0.69565972222222217</v>
      </c>
      <c r="E464" s="72" t="s">
        <v>9</v>
      </c>
      <c r="F464" s="72">
        <v>34</v>
      </c>
      <c r="G464" s="72" t="s">
        <v>21</v>
      </c>
    </row>
    <row r="465" spans="3:7" ht="15" thickBot="1" x14ac:dyDescent="0.35">
      <c r="C465" s="70">
        <v>43196</v>
      </c>
      <c r="D465" s="71">
        <v>0.69646990740740744</v>
      </c>
      <c r="E465" s="72" t="s">
        <v>9</v>
      </c>
      <c r="F465" s="72">
        <v>34</v>
      </c>
      <c r="G465" s="72" t="s">
        <v>21</v>
      </c>
    </row>
    <row r="466" spans="3:7" ht="15" thickBot="1" x14ac:dyDescent="0.35">
      <c r="C466" s="70">
        <v>43196</v>
      </c>
      <c r="D466" s="71">
        <v>0.6971412037037038</v>
      </c>
      <c r="E466" s="72" t="s">
        <v>9</v>
      </c>
      <c r="F466" s="72">
        <v>53</v>
      </c>
      <c r="G466" s="72" t="s">
        <v>10</v>
      </c>
    </row>
    <row r="467" spans="3:7" ht="15" thickBot="1" x14ac:dyDescent="0.35">
      <c r="C467" s="70">
        <v>43196</v>
      </c>
      <c r="D467" s="71">
        <v>0.69756944444444446</v>
      </c>
      <c r="E467" s="72" t="s">
        <v>9</v>
      </c>
      <c r="F467" s="72">
        <v>45</v>
      </c>
      <c r="G467" s="72" t="s">
        <v>10</v>
      </c>
    </row>
    <row r="468" spans="3:7" ht="15" thickBot="1" x14ac:dyDescent="0.35">
      <c r="C468" s="70">
        <v>43196</v>
      </c>
      <c r="D468" s="71">
        <v>0.69781249999999995</v>
      </c>
      <c r="E468" s="72" t="s">
        <v>9</v>
      </c>
      <c r="F468" s="72">
        <v>24</v>
      </c>
      <c r="G468" s="72" t="s">
        <v>21</v>
      </c>
    </row>
    <row r="469" spans="3:7" ht="15" thickBot="1" x14ac:dyDescent="0.35">
      <c r="C469" s="70">
        <v>43196</v>
      </c>
      <c r="D469" s="71">
        <v>0.69894675925925931</v>
      </c>
      <c r="E469" s="72" t="s">
        <v>9</v>
      </c>
      <c r="F469" s="72">
        <v>50</v>
      </c>
      <c r="G469" s="72" t="s">
        <v>10</v>
      </c>
    </row>
    <row r="470" spans="3:7" ht="15" thickBot="1" x14ac:dyDescent="0.35">
      <c r="C470" s="70">
        <v>43196</v>
      </c>
      <c r="D470" s="71">
        <v>0.69935185185185189</v>
      </c>
      <c r="E470" s="72" t="s">
        <v>9</v>
      </c>
      <c r="F470" s="72">
        <v>24</v>
      </c>
      <c r="G470" s="72" t="s">
        <v>21</v>
      </c>
    </row>
    <row r="471" spans="3:7" ht="15" thickBot="1" x14ac:dyDescent="0.35">
      <c r="C471" s="70">
        <v>43196</v>
      </c>
      <c r="D471" s="71">
        <v>0.70025462962962959</v>
      </c>
      <c r="E471" s="72" t="s">
        <v>9</v>
      </c>
      <c r="F471" s="72">
        <v>26</v>
      </c>
      <c r="G471" s="72" t="s">
        <v>21</v>
      </c>
    </row>
    <row r="472" spans="3:7" ht="15" thickBot="1" x14ac:dyDescent="0.35">
      <c r="C472" s="70">
        <v>43196</v>
      </c>
      <c r="D472" s="71">
        <v>0.70043981481481488</v>
      </c>
      <c r="E472" s="72" t="s">
        <v>9</v>
      </c>
      <c r="F472" s="72">
        <v>34</v>
      </c>
      <c r="G472" s="72" t="s">
        <v>21</v>
      </c>
    </row>
    <row r="473" spans="3:7" ht="15" thickBot="1" x14ac:dyDescent="0.35">
      <c r="C473" s="70">
        <v>43196</v>
      </c>
      <c r="D473" s="71">
        <v>0.70049768518518529</v>
      </c>
      <c r="E473" s="72" t="s">
        <v>9</v>
      </c>
      <c r="F473" s="72">
        <v>24</v>
      </c>
      <c r="G473" s="72" t="s">
        <v>21</v>
      </c>
    </row>
    <row r="474" spans="3:7" ht="15" thickBot="1" x14ac:dyDescent="0.35">
      <c r="C474" s="70">
        <v>43196</v>
      </c>
      <c r="D474" s="71">
        <v>0.70070601851851855</v>
      </c>
      <c r="E474" s="72" t="s">
        <v>9</v>
      </c>
      <c r="F474" s="72">
        <v>42</v>
      </c>
      <c r="G474" s="72" t="s">
        <v>10</v>
      </c>
    </row>
    <row r="475" spans="3:7" ht="15" thickBot="1" x14ac:dyDescent="0.35">
      <c r="C475" s="70">
        <v>43196</v>
      </c>
      <c r="D475" s="71">
        <v>0.70155092592592594</v>
      </c>
      <c r="E475" s="72" t="s">
        <v>9</v>
      </c>
      <c r="F475" s="72">
        <v>24</v>
      </c>
      <c r="G475" s="72" t="s">
        <v>21</v>
      </c>
    </row>
    <row r="476" spans="3:7" ht="15" thickBot="1" x14ac:dyDescent="0.35">
      <c r="C476" s="70">
        <v>43196</v>
      </c>
      <c r="D476" s="71">
        <v>0.70761574074074074</v>
      </c>
      <c r="E476" s="72" t="s">
        <v>9</v>
      </c>
      <c r="F476" s="72">
        <v>27</v>
      </c>
      <c r="G476" s="72" t="s">
        <v>21</v>
      </c>
    </row>
    <row r="477" spans="3:7" ht="15" thickBot="1" x14ac:dyDescent="0.35">
      <c r="C477" s="70">
        <v>43196</v>
      </c>
      <c r="D477" s="71">
        <v>0.70927083333333341</v>
      </c>
      <c r="E477" s="72" t="s">
        <v>9</v>
      </c>
      <c r="F477" s="72">
        <v>32</v>
      </c>
      <c r="G477" s="72" t="s">
        <v>21</v>
      </c>
    </row>
    <row r="478" spans="3:7" ht="15" thickBot="1" x14ac:dyDescent="0.35">
      <c r="C478" s="70">
        <v>43196</v>
      </c>
      <c r="D478" s="71">
        <v>0.70960648148148142</v>
      </c>
      <c r="E478" s="72" t="s">
        <v>9</v>
      </c>
      <c r="F478" s="72">
        <v>40</v>
      </c>
      <c r="G478" s="72" t="s">
        <v>21</v>
      </c>
    </row>
    <row r="479" spans="3:7" ht="15" thickBot="1" x14ac:dyDescent="0.35">
      <c r="C479" s="70">
        <v>43196</v>
      </c>
      <c r="D479" s="71">
        <v>0.7111574074074074</v>
      </c>
      <c r="E479" s="72" t="s">
        <v>9</v>
      </c>
      <c r="F479" s="72">
        <v>37</v>
      </c>
      <c r="G479" s="72" t="s">
        <v>10</v>
      </c>
    </row>
    <row r="480" spans="3:7" ht="15" thickBot="1" x14ac:dyDescent="0.35">
      <c r="C480" s="70">
        <v>43196</v>
      </c>
      <c r="D480" s="71">
        <v>0.71159722222222221</v>
      </c>
      <c r="E480" s="72" t="s">
        <v>9</v>
      </c>
      <c r="F480" s="72">
        <v>28</v>
      </c>
      <c r="G480" s="72" t="s">
        <v>21</v>
      </c>
    </row>
    <row r="481" spans="3:7" ht="15" thickBot="1" x14ac:dyDescent="0.35">
      <c r="C481" s="70">
        <v>43196</v>
      </c>
      <c r="D481" s="71">
        <v>0.71172453703703698</v>
      </c>
      <c r="E481" s="72" t="s">
        <v>9</v>
      </c>
      <c r="F481" s="72">
        <v>49</v>
      </c>
      <c r="G481" s="72" t="s">
        <v>10</v>
      </c>
    </row>
    <row r="482" spans="3:7" ht="15" thickBot="1" x14ac:dyDescent="0.35">
      <c r="C482" s="70">
        <v>43196</v>
      </c>
      <c r="D482" s="71">
        <v>0.71333333333333337</v>
      </c>
      <c r="E482" s="72" t="s">
        <v>9</v>
      </c>
      <c r="F482" s="72">
        <v>37</v>
      </c>
      <c r="G482" s="72" t="s">
        <v>10</v>
      </c>
    </row>
    <row r="483" spans="3:7" ht="15" thickBot="1" x14ac:dyDescent="0.35">
      <c r="C483" s="70">
        <v>43196</v>
      </c>
      <c r="D483" s="71">
        <v>0.71362268518518512</v>
      </c>
      <c r="E483" s="72" t="s">
        <v>9</v>
      </c>
      <c r="F483" s="72">
        <v>30</v>
      </c>
      <c r="G483" s="72" t="s">
        <v>21</v>
      </c>
    </row>
    <row r="484" spans="3:7" ht="15" thickBot="1" x14ac:dyDescent="0.35">
      <c r="C484" s="70">
        <v>43196</v>
      </c>
      <c r="D484" s="71">
        <v>0.71363425925925927</v>
      </c>
      <c r="E484" s="72" t="s">
        <v>9</v>
      </c>
      <c r="F484" s="72">
        <v>27</v>
      </c>
      <c r="G484" s="72" t="s">
        <v>21</v>
      </c>
    </row>
    <row r="485" spans="3:7" ht="15" thickBot="1" x14ac:dyDescent="0.35">
      <c r="C485" s="70">
        <v>43196</v>
      </c>
      <c r="D485" s="71">
        <v>0.71365740740740735</v>
      </c>
      <c r="E485" s="72" t="s">
        <v>9</v>
      </c>
      <c r="F485" s="72">
        <v>33</v>
      </c>
      <c r="G485" s="72" t="s">
        <v>21</v>
      </c>
    </row>
    <row r="486" spans="3:7" ht="15" thickBot="1" x14ac:dyDescent="0.35">
      <c r="C486" s="70">
        <v>43196</v>
      </c>
      <c r="D486" s="71">
        <v>0.71365740740740735</v>
      </c>
      <c r="E486" s="72" t="s">
        <v>9</v>
      </c>
      <c r="F486" s="72">
        <v>23</v>
      </c>
      <c r="G486" s="72" t="s">
        <v>21</v>
      </c>
    </row>
    <row r="487" spans="3:7" ht="15" thickBot="1" x14ac:dyDescent="0.35">
      <c r="C487" s="70">
        <v>43196</v>
      </c>
      <c r="D487" s="71">
        <v>0.71515046296296303</v>
      </c>
      <c r="E487" s="72" t="s">
        <v>9</v>
      </c>
      <c r="F487" s="72">
        <v>55</v>
      </c>
      <c r="G487" s="72" t="s">
        <v>21</v>
      </c>
    </row>
    <row r="488" spans="3:7" ht="15" thickBot="1" x14ac:dyDescent="0.35">
      <c r="C488" s="70">
        <v>43196</v>
      </c>
      <c r="D488" s="71">
        <v>0.71523148148148152</v>
      </c>
      <c r="E488" s="72" t="s">
        <v>9</v>
      </c>
      <c r="F488" s="72">
        <v>16</v>
      </c>
      <c r="G488" s="72" t="s">
        <v>21</v>
      </c>
    </row>
    <row r="489" spans="3:7" ht="15" thickBot="1" x14ac:dyDescent="0.35">
      <c r="C489" s="70">
        <v>43196</v>
      </c>
      <c r="D489" s="71">
        <v>0.71581018518518524</v>
      </c>
      <c r="E489" s="72" t="s">
        <v>9</v>
      </c>
      <c r="F489" s="72">
        <v>44</v>
      </c>
      <c r="G489" s="72" t="s">
        <v>21</v>
      </c>
    </row>
    <row r="490" spans="3:7" ht="15" thickBot="1" x14ac:dyDescent="0.35">
      <c r="C490" s="70">
        <v>43196</v>
      </c>
      <c r="D490" s="71">
        <v>0.71711805555555552</v>
      </c>
      <c r="E490" s="72" t="s">
        <v>9</v>
      </c>
      <c r="F490" s="72">
        <v>24</v>
      </c>
      <c r="G490" s="72" t="s">
        <v>21</v>
      </c>
    </row>
    <row r="491" spans="3:7" ht="15" thickBot="1" x14ac:dyDescent="0.35">
      <c r="C491" s="70">
        <v>43196</v>
      </c>
      <c r="D491" s="71">
        <v>0.72131944444444451</v>
      </c>
      <c r="E491" s="72" t="s">
        <v>9</v>
      </c>
      <c r="F491" s="72">
        <v>39</v>
      </c>
      <c r="G491" s="72" t="s">
        <v>21</v>
      </c>
    </row>
    <row r="492" spans="3:7" ht="15" thickBot="1" x14ac:dyDescent="0.35">
      <c r="C492" s="70">
        <v>43196</v>
      </c>
      <c r="D492" s="71">
        <v>0.72142361111111108</v>
      </c>
      <c r="E492" s="72" t="s">
        <v>9</v>
      </c>
      <c r="F492" s="72">
        <v>54</v>
      </c>
      <c r="G492" s="72" t="s">
        <v>10</v>
      </c>
    </row>
    <row r="493" spans="3:7" ht="15" thickBot="1" x14ac:dyDescent="0.35">
      <c r="C493" s="70">
        <v>43196</v>
      </c>
      <c r="D493" s="71">
        <v>0.72204861111111107</v>
      </c>
      <c r="E493" s="72" t="s">
        <v>9</v>
      </c>
      <c r="F493" s="72">
        <v>49</v>
      </c>
      <c r="G493" s="72" t="s">
        <v>10</v>
      </c>
    </row>
    <row r="494" spans="3:7" ht="15" thickBot="1" x14ac:dyDescent="0.35">
      <c r="C494" s="70">
        <v>43196</v>
      </c>
      <c r="D494" s="71">
        <v>0.72278935185185178</v>
      </c>
      <c r="E494" s="72" t="s">
        <v>9</v>
      </c>
      <c r="F494" s="72">
        <v>27</v>
      </c>
      <c r="G494" s="72" t="s">
        <v>10</v>
      </c>
    </row>
    <row r="495" spans="3:7" ht="15" thickBot="1" x14ac:dyDescent="0.35">
      <c r="C495" s="70">
        <v>43196</v>
      </c>
      <c r="D495" s="71">
        <v>0.72358796296296291</v>
      </c>
      <c r="E495" s="72" t="s">
        <v>9</v>
      </c>
      <c r="F495" s="72">
        <v>37</v>
      </c>
      <c r="G495" s="72" t="s">
        <v>21</v>
      </c>
    </row>
    <row r="496" spans="3:7" ht="15" thickBot="1" x14ac:dyDescent="0.35">
      <c r="C496" s="70">
        <v>43196</v>
      </c>
      <c r="D496" s="71">
        <v>0.72456018518518517</v>
      </c>
      <c r="E496" s="72" t="s">
        <v>9</v>
      </c>
      <c r="F496" s="72">
        <v>48</v>
      </c>
      <c r="G496" s="72" t="s">
        <v>21</v>
      </c>
    </row>
    <row r="497" spans="3:7" ht="15" thickBot="1" x14ac:dyDescent="0.35">
      <c r="C497" s="70">
        <v>43196</v>
      </c>
      <c r="D497" s="71">
        <v>0.72650462962962958</v>
      </c>
      <c r="E497" s="72" t="s">
        <v>9</v>
      </c>
      <c r="F497" s="72">
        <v>39</v>
      </c>
      <c r="G497" s="72" t="s">
        <v>21</v>
      </c>
    </row>
    <row r="498" spans="3:7" ht="15" thickBot="1" x14ac:dyDescent="0.35">
      <c r="C498" s="70">
        <v>43196</v>
      </c>
      <c r="D498" s="71">
        <v>0.7265625</v>
      </c>
      <c r="E498" s="72" t="s">
        <v>9</v>
      </c>
      <c r="F498" s="72">
        <v>47</v>
      </c>
      <c r="G498" s="72" t="s">
        <v>21</v>
      </c>
    </row>
    <row r="499" spans="3:7" ht="15" thickBot="1" x14ac:dyDescent="0.35">
      <c r="C499" s="70">
        <v>43196</v>
      </c>
      <c r="D499" s="71">
        <v>0.72665509259259264</v>
      </c>
      <c r="E499" s="72" t="s">
        <v>9</v>
      </c>
      <c r="F499" s="72">
        <v>31</v>
      </c>
      <c r="G499" s="72" t="s">
        <v>10</v>
      </c>
    </row>
    <row r="500" spans="3:7" ht="15" thickBot="1" x14ac:dyDescent="0.35">
      <c r="C500" s="70">
        <v>43196</v>
      </c>
      <c r="D500" s="71">
        <v>0.7279282407407407</v>
      </c>
      <c r="E500" s="72" t="s">
        <v>9</v>
      </c>
      <c r="F500" s="72">
        <v>28</v>
      </c>
      <c r="G500" s="72" t="s">
        <v>21</v>
      </c>
    </row>
    <row r="501" spans="3:7" ht="15" thickBot="1" x14ac:dyDescent="0.35">
      <c r="C501" s="70">
        <v>43196</v>
      </c>
      <c r="D501" s="71">
        <v>0.72902777777777772</v>
      </c>
      <c r="E501" s="72" t="s">
        <v>9</v>
      </c>
      <c r="F501" s="72">
        <v>39</v>
      </c>
      <c r="G501" s="72" t="s">
        <v>21</v>
      </c>
    </row>
    <row r="502" spans="3:7" ht="15" thickBot="1" x14ac:dyDescent="0.35">
      <c r="C502" s="70">
        <v>43196</v>
      </c>
      <c r="D502" s="71">
        <v>0.72924768518518512</v>
      </c>
      <c r="E502" s="72" t="s">
        <v>9</v>
      </c>
      <c r="F502" s="72">
        <v>56</v>
      </c>
      <c r="G502" s="72" t="s">
        <v>10</v>
      </c>
    </row>
    <row r="503" spans="3:7" ht="15" thickBot="1" x14ac:dyDescent="0.35">
      <c r="C503" s="70">
        <v>43196</v>
      </c>
      <c r="D503" s="71">
        <v>0.73047453703703702</v>
      </c>
      <c r="E503" s="72" t="s">
        <v>9</v>
      </c>
      <c r="F503" s="72">
        <v>42</v>
      </c>
      <c r="G503" s="72" t="s">
        <v>21</v>
      </c>
    </row>
    <row r="504" spans="3:7" ht="15" thickBot="1" x14ac:dyDescent="0.35">
      <c r="C504" s="70">
        <v>43196</v>
      </c>
      <c r="D504" s="71">
        <v>0.73078703703703696</v>
      </c>
      <c r="E504" s="72" t="s">
        <v>9</v>
      </c>
      <c r="F504" s="72">
        <v>38</v>
      </c>
      <c r="G504" s="72" t="s">
        <v>21</v>
      </c>
    </row>
    <row r="505" spans="3:7" ht="15" thickBot="1" x14ac:dyDescent="0.35">
      <c r="C505" s="70">
        <v>43196</v>
      </c>
      <c r="D505" s="71">
        <v>0.73231481481481486</v>
      </c>
      <c r="E505" s="72" t="s">
        <v>9</v>
      </c>
      <c r="F505" s="72">
        <v>28</v>
      </c>
      <c r="G505" s="72" t="s">
        <v>10</v>
      </c>
    </row>
    <row r="506" spans="3:7" ht="15" thickBot="1" x14ac:dyDescent="0.35">
      <c r="C506" s="70">
        <v>43196</v>
      </c>
      <c r="D506" s="71">
        <v>0.73350694444444453</v>
      </c>
      <c r="E506" s="72" t="s">
        <v>9</v>
      </c>
      <c r="F506" s="72">
        <v>17</v>
      </c>
      <c r="G506" s="72" t="s">
        <v>21</v>
      </c>
    </row>
    <row r="507" spans="3:7" ht="15" thickBot="1" x14ac:dyDescent="0.35">
      <c r="C507" s="70">
        <v>43196</v>
      </c>
      <c r="D507" s="71">
        <v>0.73387731481481477</v>
      </c>
      <c r="E507" s="72" t="s">
        <v>9</v>
      </c>
      <c r="F507" s="72">
        <v>43</v>
      </c>
      <c r="G507" s="72" t="s">
        <v>21</v>
      </c>
    </row>
    <row r="508" spans="3:7" ht="15" thickBot="1" x14ac:dyDescent="0.35">
      <c r="C508" s="70">
        <v>43196</v>
      </c>
      <c r="D508" s="71">
        <v>0.73584490740740749</v>
      </c>
      <c r="E508" s="72" t="s">
        <v>9</v>
      </c>
      <c r="F508" s="72">
        <v>40</v>
      </c>
      <c r="G508" s="72" t="s">
        <v>21</v>
      </c>
    </row>
    <row r="509" spans="3:7" ht="15" thickBot="1" x14ac:dyDescent="0.35">
      <c r="C509" s="70">
        <v>43196</v>
      </c>
      <c r="D509" s="71">
        <v>0.73593750000000002</v>
      </c>
      <c r="E509" s="72" t="s">
        <v>9</v>
      </c>
      <c r="F509" s="72">
        <v>24</v>
      </c>
      <c r="G509" s="72" t="s">
        <v>21</v>
      </c>
    </row>
    <row r="510" spans="3:7" ht="15" thickBot="1" x14ac:dyDescent="0.35">
      <c r="C510" s="70">
        <v>43196</v>
      </c>
      <c r="D510" s="71">
        <v>0.73681712962962964</v>
      </c>
      <c r="E510" s="72" t="s">
        <v>9</v>
      </c>
      <c r="F510" s="72">
        <v>41</v>
      </c>
      <c r="G510" s="72" t="s">
        <v>21</v>
      </c>
    </row>
    <row r="511" spans="3:7" ht="15" thickBot="1" x14ac:dyDescent="0.35">
      <c r="C511" s="70">
        <v>43196</v>
      </c>
      <c r="D511" s="71">
        <v>0.73724537037037041</v>
      </c>
      <c r="E511" s="72" t="s">
        <v>9</v>
      </c>
      <c r="F511" s="72">
        <v>43</v>
      </c>
      <c r="G511" s="72" t="s">
        <v>10</v>
      </c>
    </row>
    <row r="512" spans="3:7" ht="15" thickBot="1" x14ac:dyDescent="0.35">
      <c r="C512" s="70">
        <v>43196</v>
      </c>
      <c r="D512" s="71">
        <v>0.73814814814814811</v>
      </c>
      <c r="E512" s="72" t="s">
        <v>9</v>
      </c>
      <c r="F512" s="72">
        <v>23</v>
      </c>
      <c r="G512" s="72" t="s">
        <v>21</v>
      </c>
    </row>
    <row r="513" spans="3:7" ht="15" thickBot="1" x14ac:dyDescent="0.35">
      <c r="C513" s="70">
        <v>43196</v>
      </c>
      <c r="D513" s="71">
        <v>0.73848379629629635</v>
      </c>
      <c r="E513" s="72" t="s">
        <v>9</v>
      </c>
      <c r="F513" s="72">
        <v>40</v>
      </c>
      <c r="G513" s="72" t="s">
        <v>10</v>
      </c>
    </row>
    <row r="514" spans="3:7" ht="15" thickBot="1" x14ac:dyDescent="0.35">
      <c r="C514" s="70">
        <v>43196</v>
      </c>
      <c r="D514" s="71">
        <v>0.73981481481481481</v>
      </c>
      <c r="E514" s="72" t="s">
        <v>9</v>
      </c>
      <c r="F514" s="72">
        <v>38</v>
      </c>
      <c r="G514" s="72" t="s">
        <v>10</v>
      </c>
    </row>
    <row r="515" spans="3:7" ht="15" thickBot="1" x14ac:dyDescent="0.35">
      <c r="C515" s="70">
        <v>43196</v>
      </c>
      <c r="D515" s="71">
        <v>0.74062499999999998</v>
      </c>
      <c r="E515" s="72" t="s">
        <v>9</v>
      </c>
      <c r="F515" s="72">
        <v>31</v>
      </c>
      <c r="G515" s="72" t="s">
        <v>21</v>
      </c>
    </row>
    <row r="516" spans="3:7" ht="15" thickBot="1" x14ac:dyDescent="0.35">
      <c r="C516" s="70">
        <v>43196</v>
      </c>
      <c r="D516" s="71">
        <v>0.74070601851851858</v>
      </c>
      <c r="E516" s="72" t="s">
        <v>9</v>
      </c>
      <c r="F516" s="72">
        <v>33</v>
      </c>
      <c r="G516" s="72" t="s">
        <v>21</v>
      </c>
    </row>
    <row r="517" spans="3:7" ht="15" thickBot="1" x14ac:dyDescent="0.35">
      <c r="C517" s="70">
        <v>43196</v>
      </c>
      <c r="D517" s="71">
        <v>0.74214120370370373</v>
      </c>
      <c r="E517" s="72" t="s">
        <v>9</v>
      </c>
      <c r="F517" s="72">
        <v>31</v>
      </c>
      <c r="G517" s="72" t="s">
        <v>10</v>
      </c>
    </row>
    <row r="518" spans="3:7" ht="15" thickBot="1" x14ac:dyDescent="0.35">
      <c r="C518" s="70">
        <v>43196</v>
      </c>
      <c r="D518" s="71">
        <v>0.74237268518518518</v>
      </c>
      <c r="E518" s="72" t="s">
        <v>9</v>
      </c>
      <c r="F518" s="72">
        <v>28</v>
      </c>
      <c r="G518" s="72" t="s">
        <v>10</v>
      </c>
    </row>
    <row r="519" spans="3:7" ht="15" thickBot="1" x14ac:dyDescent="0.35">
      <c r="C519" s="70">
        <v>43196</v>
      </c>
      <c r="D519" s="71">
        <v>0.74346064814814816</v>
      </c>
      <c r="E519" s="72" t="s">
        <v>9</v>
      </c>
      <c r="F519" s="72">
        <v>71</v>
      </c>
      <c r="G519" s="72" t="s">
        <v>21</v>
      </c>
    </row>
    <row r="520" spans="3:7" ht="15" thickBot="1" x14ac:dyDescent="0.35">
      <c r="C520" s="70">
        <v>43196</v>
      </c>
      <c r="D520" s="71">
        <v>0.74381944444444448</v>
      </c>
      <c r="E520" s="72" t="s">
        <v>9</v>
      </c>
      <c r="F520" s="72">
        <v>60</v>
      </c>
      <c r="G520" s="72" t="s">
        <v>10</v>
      </c>
    </row>
    <row r="521" spans="3:7" ht="15" thickBot="1" x14ac:dyDescent="0.35">
      <c r="C521" s="70">
        <v>43196</v>
      </c>
      <c r="D521" s="71">
        <v>0.74541666666666673</v>
      </c>
      <c r="E521" s="72" t="s">
        <v>9</v>
      </c>
      <c r="F521" s="72">
        <v>31</v>
      </c>
      <c r="G521" s="72" t="s">
        <v>21</v>
      </c>
    </row>
    <row r="522" spans="3:7" ht="15" thickBot="1" x14ac:dyDescent="0.35">
      <c r="C522" s="70">
        <v>43196</v>
      </c>
      <c r="D522" s="71">
        <v>0.74583333333333324</v>
      </c>
      <c r="E522" s="72" t="s">
        <v>9</v>
      </c>
      <c r="F522" s="72">
        <v>32</v>
      </c>
      <c r="G522" s="72" t="s">
        <v>10</v>
      </c>
    </row>
    <row r="523" spans="3:7" ht="15" thickBot="1" x14ac:dyDescent="0.35">
      <c r="C523" s="70">
        <v>43196</v>
      </c>
      <c r="D523" s="71">
        <v>0.74659722222222225</v>
      </c>
      <c r="E523" s="72" t="s">
        <v>9</v>
      </c>
      <c r="F523" s="72">
        <v>40</v>
      </c>
      <c r="G523" s="72" t="s">
        <v>10</v>
      </c>
    </row>
    <row r="524" spans="3:7" ht="15" thickBot="1" x14ac:dyDescent="0.35">
      <c r="C524" s="70">
        <v>43196</v>
      </c>
      <c r="D524" s="71">
        <v>0.74674768518518519</v>
      </c>
      <c r="E524" s="72" t="s">
        <v>9</v>
      </c>
      <c r="F524" s="72">
        <v>42</v>
      </c>
      <c r="G524" s="72" t="s">
        <v>21</v>
      </c>
    </row>
    <row r="525" spans="3:7" ht="15" thickBot="1" x14ac:dyDescent="0.35">
      <c r="C525" s="70">
        <v>43196</v>
      </c>
      <c r="D525" s="71">
        <v>0.74755787037037036</v>
      </c>
      <c r="E525" s="72" t="s">
        <v>9</v>
      </c>
      <c r="F525" s="72">
        <v>35</v>
      </c>
      <c r="G525" s="72" t="s">
        <v>10</v>
      </c>
    </row>
    <row r="526" spans="3:7" ht="15" thickBot="1" x14ac:dyDescent="0.35">
      <c r="C526" s="70">
        <v>43196</v>
      </c>
      <c r="D526" s="71">
        <v>0.74896990740740732</v>
      </c>
      <c r="E526" s="72" t="s">
        <v>9</v>
      </c>
      <c r="F526" s="72">
        <v>53</v>
      </c>
      <c r="G526" s="72" t="s">
        <v>10</v>
      </c>
    </row>
    <row r="527" spans="3:7" ht="15" thickBot="1" x14ac:dyDescent="0.35">
      <c r="C527" s="70">
        <v>43196</v>
      </c>
      <c r="D527" s="71">
        <v>0.75131944444444443</v>
      </c>
      <c r="E527" s="72" t="s">
        <v>9</v>
      </c>
      <c r="F527" s="72">
        <v>50</v>
      </c>
      <c r="G527" s="72" t="s">
        <v>21</v>
      </c>
    </row>
    <row r="528" spans="3:7" ht="15" thickBot="1" x14ac:dyDescent="0.35">
      <c r="C528" s="70">
        <v>43196</v>
      </c>
      <c r="D528" s="71">
        <v>0.75214120370370363</v>
      </c>
      <c r="E528" s="72" t="s">
        <v>9</v>
      </c>
      <c r="F528" s="72">
        <v>44</v>
      </c>
      <c r="G528" s="72" t="s">
        <v>21</v>
      </c>
    </row>
    <row r="529" spans="3:7" ht="15" thickBot="1" x14ac:dyDescent="0.35">
      <c r="C529" s="70">
        <v>43196</v>
      </c>
      <c r="D529" s="71">
        <v>0.75469907407407411</v>
      </c>
      <c r="E529" s="72" t="s">
        <v>9</v>
      </c>
      <c r="F529" s="72">
        <v>44</v>
      </c>
      <c r="G529" s="72" t="s">
        <v>21</v>
      </c>
    </row>
    <row r="530" spans="3:7" ht="15" thickBot="1" x14ac:dyDescent="0.35">
      <c r="C530" s="70">
        <v>43196</v>
      </c>
      <c r="D530" s="71">
        <v>0.75475694444444441</v>
      </c>
      <c r="E530" s="72" t="s">
        <v>9</v>
      </c>
      <c r="F530" s="72">
        <v>42</v>
      </c>
      <c r="G530" s="72" t="s">
        <v>10</v>
      </c>
    </row>
    <row r="531" spans="3:7" ht="15" thickBot="1" x14ac:dyDescent="0.35">
      <c r="C531" s="70">
        <v>43196</v>
      </c>
      <c r="D531" s="71">
        <v>0.75777777777777777</v>
      </c>
      <c r="E531" s="72" t="s">
        <v>9</v>
      </c>
      <c r="F531" s="72">
        <v>49</v>
      </c>
      <c r="G531" s="72" t="s">
        <v>21</v>
      </c>
    </row>
    <row r="532" spans="3:7" ht="15" thickBot="1" x14ac:dyDescent="0.35">
      <c r="C532" s="70">
        <v>43196</v>
      </c>
      <c r="D532" s="71">
        <v>0.75837962962962957</v>
      </c>
      <c r="E532" s="72" t="s">
        <v>9</v>
      </c>
      <c r="F532" s="72">
        <v>45</v>
      </c>
      <c r="G532" s="72" t="s">
        <v>10</v>
      </c>
    </row>
    <row r="533" spans="3:7" ht="15" thickBot="1" x14ac:dyDescent="0.35">
      <c r="C533" s="70">
        <v>43196</v>
      </c>
      <c r="D533" s="71">
        <v>0.75886574074074076</v>
      </c>
      <c r="E533" s="72" t="s">
        <v>9</v>
      </c>
      <c r="F533" s="72">
        <v>31</v>
      </c>
      <c r="G533" s="72" t="s">
        <v>21</v>
      </c>
    </row>
    <row r="534" spans="3:7" ht="15" thickBot="1" x14ac:dyDescent="0.35">
      <c r="C534" s="70">
        <v>43196</v>
      </c>
      <c r="D534" s="71">
        <v>0.75929398148148142</v>
      </c>
      <c r="E534" s="72" t="s">
        <v>9</v>
      </c>
      <c r="F534" s="72">
        <v>35</v>
      </c>
      <c r="G534" s="72" t="s">
        <v>10</v>
      </c>
    </row>
    <row r="535" spans="3:7" ht="15" thickBot="1" x14ac:dyDescent="0.35">
      <c r="C535" s="70">
        <v>43196</v>
      </c>
      <c r="D535" s="71">
        <v>0.75947916666666659</v>
      </c>
      <c r="E535" s="72" t="s">
        <v>9</v>
      </c>
      <c r="F535" s="72">
        <v>55</v>
      </c>
      <c r="G535" s="72" t="s">
        <v>21</v>
      </c>
    </row>
    <row r="536" spans="3:7" ht="15" thickBot="1" x14ac:dyDescent="0.35">
      <c r="C536" s="70">
        <v>43196</v>
      </c>
      <c r="D536" s="71">
        <v>0.7605439814814815</v>
      </c>
      <c r="E536" s="72" t="s">
        <v>9</v>
      </c>
      <c r="F536" s="72">
        <v>50</v>
      </c>
      <c r="G536" s="72" t="s">
        <v>10</v>
      </c>
    </row>
    <row r="537" spans="3:7" ht="15" thickBot="1" x14ac:dyDescent="0.35">
      <c r="C537" s="70">
        <v>43196</v>
      </c>
      <c r="D537" s="71">
        <v>0.76126157407407413</v>
      </c>
      <c r="E537" s="72" t="s">
        <v>9</v>
      </c>
      <c r="F537" s="72">
        <v>48</v>
      </c>
      <c r="G537" s="72" t="s">
        <v>10</v>
      </c>
    </row>
    <row r="538" spans="3:7" ht="15" thickBot="1" x14ac:dyDescent="0.35">
      <c r="C538" s="70">
        <v>43196</v>
      </c>
      <c r="D538" s="71">
        <v>0.76148148148148154</v>
      </c>
      <c r="E538" s="72" t="s">
        <v>9</v>
      </c>
      <c r="F538" s="72">
        <v>25</v>
      </c>
      <c r="G538" s="72" t="s">
        <v>21</v>
      </c>
    </row>
    <row r="539" spans="3:7" ht="15" thickBot="1" x14ac:dyDescent="0.35">
      <c r="C539" s="70">
        <v>43196</v>
      </c>
      <c r="D539" s="71">
        <v>0.76431712962962972</v>
      </c>
      <c r="E539" s="72" t="s">
        <v>9</v>
      </c>
      <c r="F539" s="72">
        <v>54</v>
      </c>
      <c r="G539" s="72" t="s">
        <v>21</v>
      </c>
    </row>
    <row r="540" spans="3:7" ht="15" thickBot="1" x14ac:dyDescent="0.35">
      <c r="C540" s="70">
        <v>43196</v>
      </c>
      <c r="D540" s="71">
        <v>0.76498842592592586</v>
      </c>
      <c r="E540" s="72" t="s">
        <v>9</v>
      </c>
      <c r="F540" s="72">
        <v>45</v>
      </c>
      <c r="G540" s="72" t="s">
        <v>10</v>
      </c>
    </row>
    <row r="541" spans="3:7" ht="15" thickBot="1" x14ac:dyDescent="0.35">
      <c r="C541" s="70">
        <v>43196</v>
      </c>
      <c r="D541" s="71">
        <v>0.76533564814814825</v>
      </c>
      <c r="E541" s="72" t="s">
        <v>9</v>
      </c>
      <c r="F541" s="72">
        <v>44</v>
      </c>
      <c r="G541" s="72" t="s">
        <v>21</v>
      </c>
    </row>
    <row r="542" spans="3:7" ht="15" thickBot="1" x14ac:dyDescent="0.35">
      <c r="C542" s="70">
        <v>43196</v>
      </c>
      <c r="D542" s="71">
        <v>0.76555555555555566</v>
      </c>
      <c r="E542" s="72" t="s">
        <v>9</v>
      </c>
      <c r="F542" s="72">
        <v>42</v>
      </c>
      <c r="G542" s="72" t="s">
        <v>10</v>
      </c>
    </row>
    <row r="543" spans="3:7" ht="15" thickBot="1" x14ac:dyDescent="0.35">
      <c r="C543" s="70">
        <v>43196</v>
      </c>
      <c r="D543" s="71">
        <v>0.76855324074074083</v>
      </c>
      <c r="E543" s="72" t="s">
        <v>9</v>
      </c>
      <c r="F543" s="72">
        <v>39</v>
      </c>
      <c r="G543" s="72" t="s">
        <v>10</v>
      </c>
    </row>
    <row r="544" spans="3:7" ht="15" thickBot="1" x14ac:dyDescent="0.35">
      <c r="C544" s="70">
        <v>43196</v>
      </c>
      <c r="D544" s="71">
        <v>0.76902777777777775</v>
      </c>
      <c r="E544" s="72" t="s">
        <v>9</v>
      </c>
      <c r="F544" s="72">
        <v>65</v>
      </c>
      <c r="G544" s="72" t="s">
        <v>21</v>
      </c>
    </row>
    <row r="545" spans="3:7" ht="15" thickBot="1" x14ac:dyDescent="0.35">
      <c r="C545" s="70">
        <v>43196</v>
      </c>
      <c r="D545" s="71">
        <v>0.76982638888888888</v>
      </c>
      <c r="E545" s="72" t="s">
        <v>9</v>
      </c>
      <c r="F545" s="72">
        <v>52</v>
      </c>
      <c r="G545" s="72" t="s">
        <v>10</v>
      </c>
    </row>
    <row r="546" spans="3:7" ht="15" thickBot="1" x14ac:dyDescent="0.35">
      <c r="C546" s="70">
        <v>43196</v>
      </c>
      <c r="D546" s="71">
        <v>0.77049768518518524</v>
      </c>
      <c r="E546" s="72" t="s">
        <v>9</v>
      </c>
      <c r="F546" s="72">
        <v>39</v>
      </c>
      <c r="G546" s="72" t="s">
        <v>10</v>
      </c>
    </row>
    <row r="547" spans="3:7" ht="15" thickBot="1" x14ac:dyDescent="0.35">
      <c r="C547" s="70">
        <v>43196</v>
      </c>
      <c r="D547" s="71">
        <v>0.77082175925925922</v>
      </c>
      <c r="E547" s="72" t="s">
        <v>9</v>
      </c>
      <c r="F547" s="72">
        <v>41</v>
      </c>
      <c r="G547" s="72" t="s">
        <v>10</v>
      </c>
    </row>
    <row r="548" spans="3:7" ht="15" thickBot="1" x14ac:dyDescent="0.35">
      <c r="C548" s="70">
        <v>43196</v>
      </c>
      <c r="D548" s="71">
        <v>0.77120370370370372</v>
      </c>
      <c r="E548" s="72" t="s">
        <v>9</v>
      </c>
      <c r="F548" s="72">
        <v>40</v>
      </c>
      <c r="G548" s="72" t="s">
        <v>10</v>
      </c>
    </row>
    <row r="549" spans="3:7" ht="15" thickBot="1" x14ac:dyDescent="0.35">
      <c r="C549" s="70">
        <v>43196</v>
      </c>
      <c r="D549" s="71">
        <v>0.77848379629629638</v>
      </c>
      <c r="E549" s="72" t="s">
        <v>9</v>
      </c>
      <c r="F549" s="72">
        <v>37</v>
      </c>
      <c r="G549" s="72" t="s">
        <v>21</v>
      </c>
    </row>
    <row r="550" spans="3:7" ht="15" thickBot="1" x14ac:dyDescent="0.35">
      <c r="C550" s="70">
        <v>43196</v>
      </c>
      <c r="D550" s="71">
        <v>0.77953703703703703</v>
      </c>
      <c r="E550" s="72" t="s">
        <v>9</v>
      </c>
      <c r="F550" s="72">
        <v>47</v>
      </c>
      <c r="G550" s="72" t="s">
        <v>21</v>
      </c>
    </row>
    <row r="551" spans="3:7" ht="15" thickBot="1" x14ac:dyDescent="0.35">
      <c r="C551" s="70">
        <v>43196</v>
      </c>
      <c r="D551" s="71">
        <v>0.78192129629629636</v>
      </c>
      <c r="E551" s="72" t="s">
        <v>9</v>
      </c>
      <c r="F551" s="72">
        <v>44</v>
      </c>
      <c r="G551" s="72" t="s">
        <v>10</v>
      </c>
    </row>
    <row r="552" spans="3:7" ht="15" thickBot="1" x14ac:dyDescent="0.35">
      <c r="C552" s="70">
        <v>43196</v>
      </c>
      <c r="D552" s="71">
        <v>0.78430555555555559</v>
      </c>
      <c r="E552" s="72" t="s">
        <v>9</v>
      </c>
      <c r="F552" s="72">
        <v>22</v>
      </c>
      <c r="G552" s="72" t="s">
        <v>21</v>
      </c>
    </row>
    <row r="553" spans="3:7" ht="15" thickBot="1" x14ac:dyDescent="0.35">
      <c r="C553" s="70">
        <v>43196</v>
      </c>
      <c r="D553" s="71">
        <v>0.78493055555555558</v>
      </c>
      <c r="E553" s="72" t="s">
        <v>9</v>
      </c>
      <c r="F553" s="72">
        <v>49</v>
      </c>
      <c r="G553" s="72" t="s">
        <v>21</v>
      </c>
    </row>
    <row r="554" spans="3:7" ht="15" thickBot="1" x14ac:dyDescent="0.35">
      <c r="C554" s="70">
        <v>43196</v>
      </c>
      <c r="D554" s="71">
        <v>0.78533564814814805</v>
      </c>
      <c r="E554" s="72" t="s">
        <v>9</v>
      </c>
      <c r="F554" s="72">
        <v>47</v>
      </c>
      <c r="G554" s="72" t="s">
        <v>21</v>
      </c>
    </row>
    <row r="555" spans="3:7" ht="15" thickBot="1" x14ac:dyDescent="0.35">
      <c r="C555" s="70">
        <v>43196</v>
      </c>
      <c r="D555" s="71">
        <v>0.78542824074074069</v>
      </c>
      <c r="E555" s="72" t="s">
        <v>9</v>
      </c>
      <c r="F555" s="72">
        <v>54</v>
      </c>
      <c r="G555" s="72" t="s">
        <v>10</v>
      </c>
    </row>
    <row r="556" spans="3:7" ht="15" thickBot="1" x14ac:dyDescent="0.35">
      <c r="C556" s="70">
        <v>43196</v>
      </c>
      <c r="D556" s="71">
        <v>0.78635416666666658</v>
      </c>
      <c r="E556" s="72" t="s">
        <v>9</v>
      </c>
      <c r="F556" s="72">
        <v>49</v>
      </c>
      <c r="G556" s="72" t="s">
        <v>10</v>
      </c>
    </row>
    <row r="557" spans="3:7" ht="15" thickBot="1" x14ac:dyDescent="0.35">
      <c r="C557" s="70">
        <v>43196</v>
      </c>
      <c r="D557" s="71">
        <v>0.79218749999999993</v>
      </c>
      <c r="E557" s="72" t="s">
        <v>9</v>
      </c>
      <c r="F557" s="72">
        <v>44</v>
      </c>
      <c r="G557" s="72" t="s">
        <v>21</v>
      </c>
    </row>
    <row r="558" spans="3:7" ht="15" thickBot="1" x14ac:dyDescent="0.35">
      <c r="C558" s="70">
        <v>43196</v>
      </c>
      <c r="D558" s="71">
        <v>0.7935416666666667</v>
      </c>
      <c r="E558" s="72" t="s">
        <v>9</v>
      </c>
      <c r="F558" s="72">
        <v>44</v>
      </c>
      <c r="G558" s="72" t="s">
        <v>10</v>
      </c>
    </row>
    <row r="559" spans="3:7" ht="15" thickBot="1" x14ac:dyDescent="0.35">
      <c r="C559" s="70">
        <v>43196</v>
      </c>
      <c r="D559" s="71">
        <v>0.794988425925926</v>
      </c>
      <c r="E559" s="72" t="s">
        <v>9</v>
      </c>
      <c r="F559" s="72">
        <v>39</v>
      </c>
      <c r="G559" s="72" t="s">
        <v>21</v>
      </c>
    </row>
    <row r="560" spans="3:7" ht="15" thickBot="1" x14ac:dyDescent="0.35">
      <c r="C560" s="70">
        <v>43196</v>
      </c>
      <c r="D560" s="71">
        <v>0.79542824074074081</v>
      </c>
      <c r="E560" s="72" t="s">
        <v>9</v>
      </c>
      <c r="F560" s="72">
        <v>29</v>
      </c>
      <c r="G560" s="72" t="s">
        <v>10</v>
      </c>
    </row>
    <row r="561" spans="3:7" ht="15" thickBot="1" x14ac:dyDescent="0.35">
      <c r="C561" s="70">
        <v>43196</v>
      </c>
      <c r="D561" s="71">
        <v>0.79612268518518514</v>
      </c>
      <c r="E561" s="72" t="s">
        <v>9</v>
      </c>
      <c r="F561" s="72">
        <v>31</v>
      </c>
      <c r="G561" s="72" t="s">
        <v>10</v>
      </c>
    </row>
    <row r="562" spans="3:7" ht="15" thickBot="1" x14ac:dyDescent="0.35">
      <c r="C562" s="70">
        <v>43196</v>
      </c>
      <c r="D562" s="71">
        <v>0.80126157407407417</v>
      </c>
      <c r="E562" s="72" t="s">
        <v>9</v>
      </c>
      <c r="F562" s="72">
        <v>32</v>
      </c>
      <c r="G562" s="72" t="s">
        <v>21</v>
      </c>
    </row>
    <row r="563" spans="3:7" ht="15" thickBot="1" x14ac:dyDescent="0.35">
      <c r="C563" s="70">
        <v>43196</v>
      </c>
      <c r="D563" s="71">
        <v>0.80231481481481481</v>
      </c>
      <c r="E563" s="72" t="s">
        <v>9</v>
      </c>
      <c r="F563" s="72">
        <v>31</v>
      </c>
      <c r="G563" s="72" t="s">
        <v>21</v>
      </c>
    </row>
    <row r="564" spans="3:7" ht="15" thickBot="1" x14ac:dyDescent="0.35">
      <c r="C564" s="70">
        <v>43196</v>
      </c>
      <c r="D564" s="71">
        <v>0.80236111111111119</v>
      </c>
      <c r="E564" s="72" t="s">
        <v>9</v>
      </c>
      <c r="F564" s="72">
        <v>42</v>
      </c>
      <c r="G564" s="72" t="s">
        <v>10</v>
      </c>
    </row>
    <row r="565" spans="3:7" ht="15" thickBot="1" x14ac:dyDescent="0.35">
      <c r="C565" s="70">
        <v>43196</v>
      </c>
      <c r="D565" s="71">
        <v>0.80371527777777774</v>
      </c>
      <c r="E565" s="72" t="s">
        <v>9</v>
      </c>
      <c r="F565" s="72">
        <v>44</v>
      </c>
      <c r="G565" s="72" t="s">
        <v>21</v>
      </c>
    </row>
    <row r="566" spans="3:7" ht="15" thickBot="1" x14ac:dyDescent="0.35">
      <c r="C566" s="70">
        <v>43196</v>
      </c>
      <c r="D566" s="71">
        <v>0.80459490740740736</v>
      </c>
      <c r="E566" s="72" t="s">
        <v>9</v>
      </c>
      <c r="F566" s="72">
        <v>31</v>
      </c>
      <c r="G566" s="72" t="s">
        <v>21</v>
      </c>
    </row>
    <row r="567" spans="3:7" ht="15" thickBot="1" x14ac:dyDescent="0.35">
      <c r="C567" s="70">
        <v>43196</v>
      </c>
      <c r="D567" s="71">
        <v>0.80464120370370373</v>
      </c>
      <c r="E567" s="72" t="s">
        <v>9</v>
      </c>
      <c r="F567" s="72">
        <v>48</v>
      </c>
      <c r="G567" s="72" t="s">
        <v>10</v>
      </c>
    </row>
    <row r="568" spans="3:7" ht="15" thickBot="1" x14ac:dyDescent="0.35">
      <c r="C568" s="70">
        <v>43196</v>
      </c>
      <c r="D568" s="71">
        <v>0.80475694444444434</v>
      </c>
      <c r="E568" s="72" t="s">
        <v>9</v>
      </c>
      <c r="F568" s="72">
        <v>47</v>
      </c>
      <c r="G568" s="72" t="s">
        <v>21</v>
      </c>
    </row>
    <row r="569" spans="3:7" ht="15" thickBot="1" x14ac:dyDescent="0.35">
      <c r="C569" s="70">
        <v>43196</v>
      </c>
      <c r="D569" s="71">
        <v>0.80768518518518517</v>
      </c>
      <c r="E569" s="72" t="s">
        <v>9</v>
      </c>
      <c r="F569" s="72">
        <v>47</v>
      </c>
      <c r="G569" s="72" t="s">
        <v>21</v>
      </c>
    </row>
    <row r="570" spans="3:7" ht="15" thickBot="1" x14ac:dyDescent="0.35">
      <c r="C570" s="70">
        <v>43196</v>
      </c>
      <c r="D570" s="71">
        <v>0.8103703703703703</v>
      </c>
      <c r="E570" s="72" t="s">
        <v>9</v>
      </c>
      <c r="F570" s="72">
        <v>48</v>
      </c>
      <c r="G570" s="72" t="s">
        <v>10</v>
      </c>
    </row>
    <row r="571" spans="3:7" ht="15" thickBot="1" x14ac:dyDescent="0.35">
      <c r="C571" s="70">
        <v>43196</v>
      </c>
      <c r="D571" s="71">
        <v>0.81038194444444445</v>
      </c>
      <c r="E571" s="72" t="s">
        <v>9</v>
      </c>
      <c r="F571" s="72">
        <v>38</v>
      </c>
      <c r="G571" s="72" t="s">
        <v>21</v>
      </c>
    </row>
    <row r="572" spans="3:7" ht="15" thickBot="1" x14ac:dyDescent="0.35">
      <c r="C572" s="70">
        <v>43196</v>
      </c>
      <c r="D572" s="71">
        <v>0.81236111111111109</v>
      </c>
      <c r="E572" s="72" t="s">
        <v>9</v>
      </c>
      <c r="F572" s="72">
        <v>39</v>
      </c>
      <c r="G572" s="72" t="s">
        <v>21</v>
      </c>
    </row>
    <row r="573" spans="3:7" ht="15" thickBot="1" x14ac:dyDescent="0.35">
      <c r="C573" s="70">
        <v>43196</v>
      </c>
      <c r="D573" s="71">
        <v>0.81240740740740736</v>
      </c>
      <c r="E573" s="72" t="s">
        <v>9</v>
      </c>
      <c r="F573" s="72">
        <v>54</v>
      </c>
      <c r="G573" s="72" t="s">
        <v>21</v>
      </c>
    </row>
    <row r="574" spans="3:7" ht="15" thickBot="1" x14ac:dyDescent="0.35">
      <c r="C574" s="70">
        <v>43196</v>
      </c>
      <c r="D574" s="71">
        <v>0.81938657407407411</v>
      </c>
      <c r="E574" s="72" t="s">
        <v>9</v>
      </c>
      <c r="F574" s="72">
        <v>44</v>
      </c>
      <c r="G574" s="72" t="s">
        <v>21</v>
      </c>
    </row>
    <row r="575" spans="3:7" ht="15" thickBot="1" x14ac:dyDescent="0.35">
      <c r="C575" s="70">
        <v>43196</v>
      </c>
      <c r="D575" s="71">
        <v>0.82901620370370377</v>
      </c>
      <c r="E575" s="72" t="s">
        <v>9</v>
      </c>
      <c r="F575" s="72">
        <v>30</v>
      </c>
      <c r="G575" s="72" t="s">
        <v>21</v>
      </c>
    </row>
    <row r="576" spans="3:7" ht="15" thickBot="1" x14ac:dyDescent="0.35">
      <c r="C576" s="70">
        <v>43196</v>
      </c>
      <c r="D576" s="71">
        <v>0.82909722222222226</v>
      </c>
      <c r="E576" s="72" t="s">
        <v>9</v>
      </c>
      <c r="F576" s="72">
        <v>40</v>
      </c>
      <c r="G576" s="72" t="s">
        <v>21</v>
      </c>
    </row>
    <row r="577" spans="3:7" ht="15" thickBot="1" x14ac:dyDescent="0.35">
      <c r="C577" s="70">
        <v>43196</v>
      </c>
      <c r="D577" s="71">
        <v>0.83083333333333342</v>
      </c>
      <c r="E577" s="72" t="s">
        <v>9</v>
      </c>
      <c r="F577" s="72">
        <v>48</v>
      </c>
      <c r="G577" s="72" t="s">
        <v>21</v>
      </c>
    </row>
    <row r="578" spans="3:7" ht="15" thickBot="1" x14ac:dyDescent="0.35">
      <c r="C578" s="70">
        <v>43196</v>
      </c>
      <c r="D578" s="71">
        <v>0.83119212962962974</v>
      </c>
      <c r="E578" s="72" t="s">
        <v>9</v>
      </c>
      <c r="F578" s="72">
        <v>45</v>
      </c>
      <c r="G578" s="72" t="s">
        <v>21</v>
      </c>
    </row>
    <row r="579" spans="3:7" ht="15" thickBot="1" x14ac:dyDescent="0.35">
      <c r="C579" s="70">
        <v>43196</v>
      </c>
      <c r="D579" s="71">
        <v>0.83559027777777783</v>
      </c>
      <c r="E579" s="72" t="s">
        <v>9</v>
      </c>
      <c r="F579" s="72">
        <v>45</v>
      </c>
      <c r="G579" s="72" t="s">
        <v>10</v>
      </c>
    </row>
    <row r="580" spans="3:7" ht="15" thickBot="1" x14ac:dyDescent="0.35">
      <c r="C580" s="70">
        <v>43196</v>
      </c>
      <c r="D580" s="71">
        <v>0.83677083333333335</v>
      </c>
      <c r="E580" s="72" t="s">
        <v>9</v>
      </c>
      <c r="F580" s="72">
        <v>45</v>
      </c>
      <c r="G580" s="72" t="s">
        <v>21</v>
      </c>
    </row>
    <row r="581" spans="3:7" ht="15" thickBot="1" x14ac:dyDescent="0.35">
      <c r="C581" s="70">
        <v>43196</v>
      </c>
      <c r="D581" s="71">
        <v>0.83719907407407401</v>
      </c>
      <c r="E581" s="72" t="s">
        <v>9</v>
      </c>
      <c r="F581" s="72">
        <v>38</v>
      </c>
      <c r="G581" s="72" t="s">
        <v>21</v>
      </c>
    </row>
    <row r="582" spans="3:7" ht="15" thickBot="1" x14ac:dyDescent="0.35">
      <c r="C582" s="70">
        <v>43196</v>
      </c>
      <c r="D582" s="71">
        <v>0.84028935185185183</v>
      </c>
      <c r="E582" s="72" t="s">
        <v>9</v>
      </c>
      <c r="F582" s="72">
        <v>48</v>
      </c>
      <c r="G582" s="72" t="s">
        <v>21</v>
      </c>
    </row>
    <row r="583" spans="3:7" ht="15" thickBot="1" x14ac:dyDescent="0.35">
      <c r="C583" s="70">
        <v>43196</v>
      </c>
      <c r="D583" s="71">
        <v>0.84054398148148157</v>
      </c>
      <c r="E583" s="72" t="s">
        <v>9</v>
      </c>
      <c r="F583" s="72">
        <v>46</v>
      </c>
      <c r="G583" s="72" t="s">
        <v>21</v>
      </c>
    </row>
    <row r="584" spans="3:7" ht="15" thickBot="1" x14ac:dyDescent="0.35">
      <c r="C584" s="70">
        <v>43196</v>
      </c>
      <c r="D584" s="71">
        <v>0.8471643518518519</v>
      </c>
      <c r="E584" s="72" t="s">
        <v>9</v>
      </c>
      <c r="F584" s="72">
        <v>39</v>
      </c>
      <c r="G584" s="72" t="s">
        <v>21</v>
      </c>
    </row>
    <row r="585" spans="3:7" ht="15" thickBot="1" x14ac:dyDescent="0.35">
      <c r="C585" s="70">
        <v>43196</v>
      </c>
      <c r="D585" s="71">
        <v>0.84760416666666671</v>
      </c>
      <c r="E585" s="72" t="s">
        <v>9</v>
      </c>
      <c r="F585" s="72">
        <v>29</v>
      </c>
      <c r="G585" s="72" t="s">
        <v>10</v>
      </c>
    </row>
    <row r="586" spans="3:7" ht="15" thickBot="1" x14ac:dyDescent="0.35">
      <c r="C586" s="70">
        <v>43196</v>
      </c>
      <c r="D586" s="71">
        <v>0.84971064814814812</v>
      </c>
      <c r="E586" s="72" t="s">
        <v>9</v>
      </c>
      <c r="F586" s="72">
        <v>39</v>
      </c>
      <c r="G586" s="72" t="s">
        <v>21</v>
      </c>
    </row>
    <row r="587" spans="3:7" ht="15" thickBot="1" x14ac:dyDescent="0.35">
      <c r="C587" s="70">
        <v>43196</v>
      </c>
      <c r="D587" s="71">
        <v>0.8497569444444445</v>
      </c>
      <c r="E587" s="72" t="s">
        <v>9</v>
      </c>
      <c r="F587" s="72">
        <v>31</v>
      </c>
      <c r="G587" s="72" t="s">
        <v>10</v>
      </c>
    </row>
    <row r="588" spans="3:7" ht="15" thickBot="1" x14ac:dyDescent="0.35">
      <c r="C588" s="70">
        <v>43196</v>
      </c>
      <c r="D588" s="71">
        <v>0.85005787037037039</v>
      </c>
      <c r="E588" s="72" t="s">
        <v>9</v>
      </c>
      <c r="F588" s="72">
        <v>52</v>
      </c>
      <c r="G588" s="72" t="s">
        <v>10</v>
      </c>
    </row>
    <row r="589" spans="3:7" ht="15" thickBot="1" x14ac:dyDescent="0.35">
      <c r="C589" s="70">
        <v>43196</v>
      </c>
      <c r="D589" s="71">
        <v>0.85380787037037031</v>
      </c>
      <c r="E589" s="72" t="s">
        <v>9</v>
      </c>
      <c r="F589" s="72">
        <v>42</v>
      </c>
      <c r="G589" s="72" t="s">
        <v>10</v>
      </c>
    </row>
    <row r="590" spans="3:7" ht="15" thickBot="1" x14ac:dyDescent="0.35">
      <c r="C590" s="70">
        <v>43196</v>
      </c>
      <c r="D590" s="71">
        <v>0.85487268518518522</v>
      </c>
      <c r="E590" s="72" t="s">
        <v>9</v>
      </c>
      <c r="F590" s="72">
        <v>41</v>
      </c>
      <c r="G590" s="72" t="s">
        <v>21</v>
      </c>
    </row>
    <row r="591" spans="3:7" ht="15" thickBot="1" x14ac:dyDescent="0.35">
      <c r="C591" s="70">
        <v>43196</v>
      </c>
      <c r="D591" s="71">
        <v>0.85747685185185185</v>
      </c>
      <c r="E591" s="72" t="s">
        <v>9</v>
      </c>
      <c r="F591" s="72">
        <v>48</v>
      </c>
      <c r="G591" s="72" t="s">
        <v>21</v>
      </c>
    </row>
    <row r="592" spans="3:7" ht="15" thickBot="1" x14ac:dyDescent="0.35">
      <c r="C592" s="70">
        <v>43196</v>
      </c>
      <c r="D592" s="71">
        <v>0.8575462962962962</v>
      </c>
      <c r="E592" s="72" t="s">
        <v>9</v>
      </c>
      <c r="F592" s="72">
        <v>48</v>
      </c>
      <c r="G592" s="72" t="s">
        <v>10</v>
      </c>
    </row>
    <row r="593" spans="3:7" ht="15" thickBot="1" x14ac:dyDescent="0.35">
      <c r="C593" s="70">
        <v>43196</v>
      </c>
      <c r="D593" s="71">
        <v>0.85793981481481474</v>
      </c>
      <c r="E593" s="72" t="s">
        <v>9</v>
      </c>
      <c r="F593" s="72">
        <v>32</v>
      </c>
      <c r="G593" s="72" t="s">
        <v>10</v>
      </c>
    </row>
    <row r="594" spans="3:7" ht="15" thickBot="1" x14ac:dyDescent="0.35">
      <c r="C594" s="70">
        <v>43196</v>
      </c>
      <c r="D594" s="71">
        <v>0.8585532407407408</v>
      </c>
      <c r="E594" s="72" t="s">
        <v>9</v>
      </c>
      <c r="F594" s="72">
        <v>37</v>
      </c>
      <c r="G594" s="72" t="s">
        <v>21</v>
      </c>
    </row>
    <row r="595" spans="3:7" ht="15" thickBot="1" x14ac:dyDescent="0.35">
      <c r="C595" s="70">
        <v>43196</v>
      </c>
      <c r="D595" s="71">
        <v>0.86187499999999995</v>
      </c>
      <c r="E595" s="72" t="s">
        <v>9</v>
      </c>
      <c r="F595" s="72">
        <v>47</v>
      </c>
      <c r="G595" s="72" t="s">
        <v>10</v>
      </c>
    </row>
    <row r="596" spans="3:7" ht="15" thickBot="1" x14ac:dyDescent="0.35">
      <c r="C596" s="70">
        <v>43196</v>
      </c>
      <c r="D596" s="71">
        <v>0.86319444444444438</v>
      </c>
      <c r="E596" s="72" t="s">
        <v>9</v>
      </c>
      <c r="F596" s="72">
        <v>37</v>
      </c>
      <c r="G596" s="72" t="s">
        <v>10</v>
      </c>
    </row>
    <row r="597" spans="3:7" ht="15" thickBot="1" x14ac:dyDescent="0.35">
      <c r="C597" s="70">
        <v>43196</v>
      </c>
      <c r="D597" s="71">
        <v>0.86417824074074068</v>
      </c>
      <c r="E597" s="72" t="s">
        <v>9</v>
      </c>
      <c r="F597" s="72">
        <v>32</v>
      </c>
      <c r="G597" s="72" t="s">
        <v>21</v>
      </c>
    </row>
    <row r="598" spans="3:7" ht="15" thickBot="1" x14ac:dyDescent="0.35">
      <c r="C598" s="70">
        <v>43196</v>
      </c>
      <c r="D598" s="71">
        <v>0.86629629629629623</v>
      </c>
      <c r="E598" s="72" t="s">
        <v>9</v>
      </c>
      <c r="F598" s="72">
        <v>46</v>
      </c>
      <c r="G598" s="72" t="s">
        <v>10</v>
      </c>
    </row>
    <row r="599" spans="3:7" ht="15" thickBot="1" x14ac:dyDescent="0.35">
      <c r="C599" s="70">
        <v>43196</v>
      </c>
      <c r="D599" s="71">
        <v>0.86635416666666665</v>
      </c>
      <c r="E599" s="72" t="s">
        <v>9</v>
      </c>
      <c r="F599" s="72">
        <v>39</v>
      </c>
      <c r="G599" s="72" t="s">
        <v>21</v>
      </c>
    </row>
    <row r="600" spans="3:7" ht="15" thickBot="1" x14ac:dyDescent="0.35">
      <c r="C600" s="70">
        <v>43196</v>
      </c>
      <c r="D600" s="71">
        <v>0.86811342592592589</v>
      </c>
      <c r="E600" s="72" t="s">
        <v>9</v>
      </c>
      <c r="F600" s="72">
        <v>20</v>
      </c>
      <c r="G600" s="72" t="s">
        <v>10</v>
      </c>
    </row>
    <row r="601" spans="3:7" ht="15" thickBot="1" x14ac:dyDescent="0.35">
      <c r="C601" s="70">
        <v>43196</v>
      </c>
      <c r="D601" s="71">
        <v>0.86981481481481471</v>
      </c>
      <c r="E601" s="72" t="s">
        <v>9</v>
      </c>
      <c r="F601" s="72">
        <v>45</v>
      </c>
      <c r="G601" s="72" t="s">
        <v>21</v>
      </c>
    </row>
    <row r="602" spans="3:7" ht="15" thickBot="1" x14ac:dyDescent="0.35">
      <c r="C602" s="70">
        <v>43196</v>
      </c>
      <c r="D602" s="71">
        <v>0.87812499999999993</v>
      </c>
      <c r="E602" s="72" t="s">
        <v>9</v>
      </c>
      <c r="F602" s="72">
        <v>62</v>
      </c>
      <c r="G602" s="72" t="s">
        <v>21</v>
      </c>
    </row>
    <row r="603" spans="3:7" ht="15" thickBot="1" x14ac:dyDescent="0.35">
      <c r="C603" s="70">
        <v>43196</v>
      </c>
      <c r="D603" s="71">
        <v>0.8781944444444445</v>
      </c>
      <c r="E603" s="72" t="s">
        <v>9</v>
      </c>
      <c r="F603" s="72">
        <v>41</v>
      </c>
      <c r="G603" s="72" t="s">
        <v>10</v>
      </c>
    </row>
    <row r="604" spans="3:7" ht="15" thickBot="1" x14ac:dyDescent="0.35">
      <c r="C604" s="70">
        <v>43196</v>
      </c>
      <c r="D604" s="71">
        <v>0.87831018518518522</v>
      </c>
      <c r="E604" s="72" t="s">
        <v>9</v>
      </c>
      <c r="F604" s="72">
        <v>42</v>
      </c>
      <c r="G604" s="72" t="s">
        <v>10</v>
      </c>
    </row>
    <row r="605" spans="3:7" ht="15" thickBot="1" x14ac:dyDescent="0.35">
      <c r="C605" s="70">
        <v>43196</v>
      </c>
      <c r="D605" s="71">
        <v>0.88108796296296299</v>
      </c>
      <c r="E605" s="72" t="s">
        <v>9</v>
      </c>
      <c r="F605" s="72">
        <v>46</v>
      </c>
      <c r="G605" s="72" t="s">
        <v>10</v>
      </c>
    </row>
    <row r="606" spans="3:7" ht="15" thickBot="1" x14ac:dyDescent="0.35">
      <c r="C606" s="70">
        <v>43196</v>
      </c>
      <c r="D606" s="71">
        <v>0.88747685185185177</v>
      </c>
      <c r="E606" s="72" t="s">
        <v>9</v>
      </c>
      <c r="F606" s="72">
        <v>30</v>
      </c>
      <c r="G606" s="72" t="s">
        <v>10</v>
      </c>
    </row>
    <row r="607" spans="3:7" ht="15" thickBot="1" x14ac:dyDescent="0.35">
      <c r="C607" s="70">
        <v>43196</v>
      </c>
      <c r="D607" s="71">
        <v>0.88907407407407402</v>
      </c>
      <c r="E607" s="72" t="s">
        <v>9</v>
      </c>
      <c r="F607" s="72">
        <v>47</v>
      </c>
      <c r="G607" s="72" t="s">
        <v>10</v>
      </c>
    </row>
    <row r="608" spans="3:7" ht="15" thickBot="1" x14ac:dyDescent="0.35">
      <c r="C608" s="70">
        <v>43196</v>
      </c>
      <c r="D608" s="71">
        <v>0.88921296296296293</v>
      </c>
      <c r="E608" s="72" t="s">
        <v>9</v>
      </c>
      <c r="F608" s="72">
        <v>52</v>
      </c>
      <c r="G608" s="72" t="s">
        <v>10</v>
      </c>
    </row>
    <row r="609" spans="3:7" ht="15" thickBot="1" x14ac:dyDescent="0.35">
      <c r="C609" s="70">
        <v>43196</v>
      </c>
      <c r="D609" s="71">
        <v>0.9073148148148148</v>
      </c>
      <c r="E609" s="72" t="s">
        <v>9</v>
      </c>
      <c r="F609" s="72">
        <v>35</v>
      </c>
      <c r="G609" s="72" t="s">
        <v>21</v>
      </c>
    </row>
    <row r="610" spans="3:7" ht="15" thickBot="1" x14ac:dyDescent="0.35">
      <c r="C610" s="70">
        <v>43196</v>
      </c>
      <c r="D610" s="71">
        <v>0.90932870370370367</v>
      </c>
      <c r="E610" s="72" t="s">
        <v>9</v>
      </c>
      <c r="F610" s="72">
        <v>39</v>
      </c>
      <c r="G610" s="72" t="s">
        <v>10</v>
      </c>
    </row>
    <row r="611" spans="3:7" ht="15" thickBot="1" x14ac:dyDescent="0.35">
      <c r="C611" s="70">
        <v>43196</v>
      </c>
      <c r="D611" s="71">
        <v>0.91340277777777779</v>
      </c>
      <c r="E611" s="72" t="s">
        <v>9</v>
      </c>
      <c r="F611" s="72">
        <v>40</v>
      </c>
      <c r="G611" s="72" t="s">
        <v>10</v>
      </c>
    </row>
    <row r="612" spans="3:7" ht="15" thickBot="1" x14ac:dyDescent="0.35">
      <c r="C612" s="70">
        <v>43196</v>
      </c>
      <c r="D612" s="71">
        <v>0.91415509259259264</v>
      </c>
      <c r="E612" s="72" t="s">
        <v>9</v>
      </c>
      <c r="F612" s="72">
        <v>25</v>
      </c>
      <c r="G612" s="72" t="s">
        <v>21</v>
      </c>
    </row>
    <row r="613" spans="3:7" ht="15" thickBot="1" x14ac:dyDescent="0.35">
      <c r="C613" s="70">
        <v>43196</v>
      </c>
      <c r="D613" s="71">
        <v>0.91508101851851853</v>
      </c>
      <c r="E613" s="72" t="s">
        <v>9</v>
      </c>
      <c r="F613" s="72">
        <v>33</v>
      </c>
      <c r="G613" s="72" t="s">
        <v>10</v>
      </c>
    </row>
    <row r="614" spans="3:7" ht="15" thickBot="1" x14ac:dyDescent="0.35">
      <c r="C614" s="70">
        <v>43196</v>
      </c>
      <c r="D614" s="71">
        <v>0.9153472222222222</v>
      </c>
      <c r="E614" s="72" t="s">
        <v>9</v>
      </c>
      <c r="F614" s="72">
        <v>56</v>
      </c>
      <c r="G614" s="72" t="s">
        <v>10</v>
      </c>
    </row>
    <row r="615" spans="3:7" ht="15" thickBot="1" x14ac:dyDescent="0.35">
      <c r="C615" s="70">
        <v>43196</v>
      </c>
      <c r="D615" s="71">
        <v>0.91562500000000002</v>
      </c>
      <c r="E615" s="72" t="s">
        <v>9</v>
      </c>
      <c r="F615" s="72">
        <v>55</v>
      </c>
      <c r="G615" s="72" t="s">
        <v>10</v>
      </c>
    </row>
    <row r="616" spans="3:7" ht="15" thickBot="1" x14ac:dyDescent="0.35">
      <c r="C616" s="70">
        <v>43196</v>
      </c>
      <c r="D616" s="71">
        <v>0.91576388888888882</v>
      </c>
      <c r="E616" s="72" t="s">
        <v>9</v>
      </c>
      <c r="F616" s="72">
        <v>44</v>
      </c>
      <c r="G616" s="72" t="s">
        <v>21</v>
      </c>
    </row>
    <row r="617" spans="3:7" ht="15" thickBot="1" x14ac:dyDescent="0.35">
      <c r="C617" s="70">
        <v>43196</v>
      </c>
      <c r="D617" s="71">
        <v>0.92310185185185178</v>
      </c>
      <c r="E617" s="72" t="s">
        <v>9</v>
      </c>
      <c r="F617" s="72">
        <v>52</v>
      </c>
      <c r="G617" s="72" t="s">
        <v>21</v>
      </c>
    </row>
    <row r="618" spans="3:7" ht="15" thickBot="1" x14ac:dyDescent="0.35">
      <c r="C618" s="70">
        <v>43196</v>
      </c>
      <c r="D618" s="71">
        <v>0.92347222222222225</v>
      </c>
      <c r="E618" s="72" t="s">
        <v>9</v>
      </c>
      <c r="F618" s="72">
        <v>38</v>
      </c>
      <c r="G618" s="72" t="s">
        <v>21</v>
      </c>
    </row>
    <row r="619" spans="3:7" ht="15" thickBot="1" x14ac:dyDescent="0.35">
      <c r="C619" s="70">
        <v>43196</v>
      </c>
      <c r="D619" s="71">
        <v>0.92351851851851852</v>
      </c>
      <c r="E619" s="72" t="s">
        <v>9</v>
      </c>
      <c r="F619" s="72">
        <v>52</v>
      </c>
      <c r="G619" s="72" t="s">
        <v>10</v>
      </c>
    </row>
    <row r="620" spans="3:7" ht="15" thickBot="1" x14ac:dyDescent="0.35">
      <c r="C620" s="70">
        <v>43196</v>
      </c>
      <c r="D620" s="71">
        <v>0.92513888888888884</v>
      </c>
      <c r="E620" s="72" t="s">
        <v>9</v>
      </c>
      <c r="F620" s="72">
        <v>40</v>
      </c>
      <c r="G620" s="72" t="s">
        <v>10</v>
      </c>
    </row>
    <row r="621" spans="3:7" ht="15" thickBot="1" x14ac:dyDescent="0.35">
      <c r="C621" s="70">
        <v>43196</v>
      </c>
      <c r="D621" s="71">
        <v>0.93098379629629635</v>
      </c>
      <c r="E621" s="72" t="s">
        <v>9</v>
      </c>
      <c r="F621" s="72">
        <v>50</v>
      </c>
      <c r="G621" s="72" t="s">
        <v>21</v>
      </c>
    </row>
    <row r="622" spans="3:7" ht="15" thickBot="1" x14ac:dyDescent="0.35">
      <c r="C622" s="70">
        <v>43196</v>
      </c>
      <c r="D622" s="71">
        <v>0.93106481481481485</v>
      </c>
      <c r="E622" s="72" t="s">
        <v>9</v>
      </c>
      <c r="F622" s="72">
        <v>30</v>
      </c>
      <c r="G622" s="72" t="s">
        <v>21</v>
      </c>
    </row>
    <row r="623" spans="3:7" ht="15" thickBot="1" x14ac:dyDescent="0.35">
      <c r="C623" s="70">
        <v>43196</v>
      </c>
      <c r="D623" s="71">
        <v>0.93304398148148149</v>
      </c>
      <c r="E623" s="72" t="s">
        <v>9</v>
      </c>
      <c r="F623" s="72">
        <v>52</v>
      </c>
      <c r="G623" s="72" t="s">
        <v>21</v>
      </c>
    </row>
    <row r="624" spans="3:7" ht="15" thickBot="1" x14ac:dyDescent="0.35">
      <c r="C624" s="70">
        <v>43196</v>
      </c>
      <c r="D624" s="71">
        <v>0.93393518518518526</v>
      </c>
      <c r="E624" s="72" t="s">
        <v>9</v>
      </c>
      <c r="F624" s="72">
        <v>34</v>
      </c>
      <c r="G624" s="72" t="s">
        <v>21</v>
      </c>
    </row>
    <row r="625" spans="3:7" ht="15" thickBot="1" x14ac:dyDescent="0.35">
      <c r="C625" s="70">
        <v>43196</v>
      </c>
      <c r="D625" s="71">
        <v>0.93401620370370375</v>
      </c>
      <c r="E625" s="72" t="s">
        <v>9</v>
      </c>
      <c r="F625" s="72">
        <v>46</v>
      </c>
      <c r="G625" s="72" t="s">
        <v>21</v>
      </c>
    </row>
    <row r="626" spans="3:7" ht="15" thickBot="1" x14ac:dyDescent="0.35">
      <c r="C626" s="70">
        <v>43196</v>
      </c>
      <c r="D626" s="71">
        <v>0.93417824074074074</v>
      </c>
      <c r="E626" s="72" t="s">
        <v>9</v>
      </c>
      <c r="F626" s="72">
        <v>14</v>
      </c>
      <c r="G626" s="72" t="s">
        <v>10</v>
      </c>
    </row>
    <row r="627" spans="3:7" ht="15" thickBot="1" x14ac:dyDescent="0.35">
      <c r="C627" s="70">
        <v>43196</v>
      </c>
      <c r="D627" s="71">
        <v>0.93516203703703704</v>
      </c>
      <c r="E627" s="72" t="s">
        <v>9</v>
      </c>
      <c r="F627" s="72">
        <v>61</v>
      </c>
      <c r="G627" s="72" t="s">
        <v>21</v>
      </c>
    </row>
    <row r="628" spans="3:7" ht="15" thickBot="1" x14ac:dyDescent="0.35">
      <c r="C628" s="70">
        <v>43196</v>
      </c>
      <c r="D628" s="71">
        <v>0.93571759259259257</v>
      </c>
      <c r="E628" s="72" t="s">
        <v>9</v>
      </c>
      <c r="F628" s="72">
        <v>33</v>
      </c>
      <c r="G628" s="72" t="s">
        <v>21</v>
      </c>
    </row>
    <row r="629" spans="3:7" ht="15" thickBot="1" x14ac:dyDescent="0.35">
      <c r="C629" s="70">
        <v>43196</v>
      </c>
      <c r="D629" s="71">
        <v>0.93756944444444434</v>
      </c>
      <c r="E629" s="72" t="s">
        <v>9</v>
      </c>
      <c r="F629" s="72">
        <v>38</v>
      </c>
      <c r="G629" s="72" t="s">
        <v>21</v>
      </c>
    </row>
    <row r="630" spans="3:7" ht="15" thickBot="1" x14ac:dyDescent="0.35">
      <c r="C630" s="70">
        <v>43196</v>
      </c>
      <c r="D630" s="71">
        <v>0.94143518518518521</v>
      </c>
      <c r="E630" s="72" t="s">
        <v>9</v>
      </c>
      <c r="F630" s="72">
        <v>49</v>
      </c>
      <c r="G630" s="72" t="s">
        <v>21</v>
      </c>
    </row>
    <row r="631" spans="3:7" ht="15" thickBot="1" x14ac:dyDescent="0.35">
      <c r="C631" s="70">
        <v>43196</v>
      </c>
      <c r="D631" s="71">
        <v>0.94334490740740751</v>
      </c>
      <c r="E631" s="72" t="s">
        <v>9</v>
      </c>
      <c r="F631" s="72">
        <v>47</v>
      </c>
      <c r="G631" s="72" t="s">
        <v>10</v>
      </c>
    </row>
    <row r="632" spans="3:7" ht="15" thickBot="1" x14ac:dyDescent="0.35">
      <c r="C632" s="70">
        <v>43196</v>
      </c>
      <c r="D632" s="71">
        <v>0.94545138888888891</v>
      </c>
      <c r="E632" s="72" t="s">
        <v>9</v>
      </c>
      <c r="F632" s="72">
        <v>48</v>
      </c>
      <c r="G632" s="72" t="s">
        <v>21</v>
      </c>
    </row>
    <row r="633" spans="3:7" ht="15" thickBot="1" x14ac:dyDescent="0.35">
      <c r="C633" s="70">
        <v>43196</v>
      </c>
      <c r="D633" s="71">
        <v>0.94708333333333339</v>
      </c>
      <c r="E633" s="72" t="s">
        <v>9</v>
      </c>
      <c r="F633" s="72">
        <v>32</v>
      </c>
      <c r="G633" s="72" t="s">
        <v>10</v>
      </c>
    </row>
    <row r="634" spans="3:7" ht="15" thickBot="1" x14ac:dyDescent="0.35">
      <c r="C634" s="70">
        <v>43196</v>
      </c>
      <c r="D634" s="71">
        <v>0.94988425925925923</v>
      </c>
      <c r="E634" s="72" t="s">
        <v>9</v>
      </c>
      <c r="F634" s="72">
        <v>45</v>
      </c>
      <c r="G634" s="72" t="s">
        <v>21</v>
      </c>
    </row>
    <row r="635" spans="3:7" ht="15" thickBot="1" x14ac:dyDescent="0.35">
      <c r="C635" s="70">
        <v>43196</v>
      </c>
      <c r="D635" s="71">
        <v>0.95180555555555557</v>
      </c>
      <c r="E635" s="72" t="s">
        <v>9</v>
      </c>
      <c r="F635" s="72">
        <v>31</v>
      </c>
      <c r="G635" s="72" t="s">
        <v>21</v>
      </c>
    </row>
    <row r="636" spans="3:7" ht="15" thickBot="1" x14ac:dyDescent="0.35">
      <c r="C636" s="70">
        <v>43196</v>
      </c>
      <c r="D636" s="71">
        <v>0.95277777777777783</v>
      </c>
      <c r="E636" s="72" t="s">
        <v>9</v>
      </c>
      <c r="F636" s="72">
        <v>47</v>
      </c>
      <c r="G636" s="72" t="s">
        <v>10</v>
      </c>
    </row>
    <row r="637" spans="3:7" ht="15" thickBot="1" x14ac:dyDescent="0.35">
      <c r="C637" s="70">
        <v>43196</v>
      </c>
      <c r="D637" s="71">
        <v>0.9549537037037038</v>
      </c>
      <c r="E637" s="72" t="s">
        <v>9</v>
      </c>
      <c r="F637" s="72">
        <v>31</v>
      </c>
      <c r="G637" s="72" t="s">
        <v>10</v>
      </c>
    </row>
    <row r="638" spans="3:7" ht="15" thickBot="1" x14ac:dyDescent="0.35">
      <c r="C638" s="70">
        <v>43196</v>
      </c>
      <c r="D638" s="71">
        <v>0.95888888888888879</v>
      </c>
      <c r="E638" s="72" t="s">
        <v>9</v>
      </c>
      <c r="F638" s="72">
        <v>48</v>
      </c>
      <c r="G638" s="72" t="s">
        <v>21</v>
      </c>
    </row>
    <row r="639" spans="3:7" ht="15" thickBot="1" x14ac:dyDescent="0.35">
      <c r="C639" s="70">
        <v>43196</v>
      </c>
      <c r="D639" s="71">
        <v>0.96392361111111102</v>
      </c>
      <c r="E639" s="72" t="s">
        <v>9</v>
      </c>
      <c r="F639" s="72">
        <v>45</v>
      </c>
      <c r="G639" s="72" t="s">
        <v>21</v>
      </c>
    </row>
    <row r="640" spans="3:7" ht="15" thickBot="1" x14ac:dyDescent="0.35">
      <c r="C640" s="70">
        <v>43196</v>
      </c>
      <c r="D640" s="71">
        <v>0.97668981481481476</v>
      </c>
      <c r="E640" s="72" t="s">
        <v>9</v>
      </c>
      <c r="F640" s="72">
        <v>40</v>
      </c>
      <c r="G640" s="72" t="s">
        <v>21</v>
      </c>
    </row>
    <row r="641" spans="3:7" ht="15" thickBot="1" x14ac:dyDescent="0.35">
      <c r="C641" s="70">
        <v>43196</v>
      </c>
      <c r="D641" s="71">
        <v>0.99615740740740744</v>
      </c>
      <c r="E641" s="72" t="s">
        <v>9</v>
      </c>
      <c r="F641" s="72">
        <v>37</v>
      </c>
      <c r="G641" s="72" t="s">
        <v>10</v>
      </c>
    </row>
    <row r="642" spans="3:7" ht="15" thickBot="1" x14ac:dyDescent="0.35">
      <c r="C642" s="70">
        <v>43197</v>
      </c>
      <c r="D642" s="71">
        <v>8.9583333333333338E-3</v>
      </c>
      <c r="E642" s="72" t="s">
        <v>9</v>
      </c>
      <c r="F642" s="72">
        <v>40</v>
      </c>
      <c r="G642" s="72" t="s">
        <v>21</v>
      </c>
    </row>
    <row r="643" spans="3:7" ht="15" thickBot="1" x14ac:dyDescent="0.35">
      <c r="C643" s="70">
        <v>43197</v>
      </c>
      <c r="D643" s="71">
        <v>2.5474537037037035E-2</v>
      </c>
      <c r="E643" s="72" t="s">
        <v>9</v>
      </c>
      <c r="F643" s="72">
        <v>15</v>
      </c>
      <c r="G643" s="72" t="s">
        <v>21</v>
      </c>
    </row>
    <row r="644" spans="3:7" ht="15" thickBot="1" x14ac:dyDescent="0.35">
      <c r="C644" s="70">
        <v>43197</v>
      </c>
      <c r="D644" s="71">
        <v>3.0428240740740742E-2</v>
      </c>
      <c r="E644" s="72" t="s">
        <v>9</v>
      </c>
      <c r="F644" s="72">
        <v>39</v>
      </c>
      <c r="G644" s="72" t="s">
        <v>10</v>
      </c>
    </row>
    <row r="645" spans="3:7" ht="15" thickBot="1" x14ac:dyDescent="0.35">
      <c r="C645" s="70">
        <v>43197</v>
      </c>
      <c r="D645" s="71">
        <v>3.8993055555555552E-2</v>
      </c>
      <c r="E645" s="72" t="s">
        <v>9</v>
      </c>
      <c r="F645" s="72">
        <v>61</v>
      </c>
      <c r="G645" s="72" t="s">
        <v>10</v>
      </c>
    </row>
    <row r="646" spans="3:7" ht="15" thickBot="1" x14ac:dyDescent="0.35">
      <c r="C646" s="70">
        <v>43197</v>
      </c>
      <c r="D646" s="71">
        <v>4.0729166666666664E-2</v>
      </c>
      <c r="E646" s="72" t="s">
        <v>9</v>
      </c>
      <c r="F646" s="72">
        <v>48</v>
      </c>
      <c r="G646" s="72" t="s">
        <v>21</v>
      </c>
    </row>
    <row r="647" spans="3:7" ht="15" thickBot="1" x14ac:dyDescent="0.35">
      <c r="C647" s="70">
        <v>43197</v>
      </c>
      <c r="D647" s="71">
        <v>4.2430555555555555E-2</v>
      </c>
      <c r="E647" s="72" t="s">
        <v>9</v>
      </c>
      <c r="F647" s="72">
        <v>47</v>
      </c>
      <c r="G647" s="72" t="s">
        <v>21</v>
      </c>
    </row>
    <row r="648" spans="3:7" ht="15" thickBot="1" x14ac:dyDescent="0.35">
      <c r="C648" s="70">
        <v>43197</v>
      </c>
      <c r="D648" s="71">
        <v>5.2905092592592594E-2</v>
      </c>
      <c r="E648" s="72" t="s">
        <v>9</v>
      </c>
      <c r="F648" s="72">
        <v>42</v>
      </c>
      <c r="G648" s="72" t="s">
        <v>10</v>
      </c>
    </row>
    <row r="649" spans="3:7" ht="15" thickBot="1" x14ac:dyDescent="0.35">
      <c r="C649" s="70">
        <v>43197</v>
      </c>
      <c r="D649" s="71">
        <v>6.9282407407407418E-2</v>
      </c>
      <c r="E649" s="72" t="s">
        <v>9</v>
      </c>
      <c r="F649" s="72">
        <v>48</v>
      </c>
      <c r="G649" s="72" t="s">
        <v>21</v>
      </c>
    </row>
    <row r="650" spans="3:7" ht="15" thickBot="1" x14ac:dyDescent="0.35">
      <c r="C650" s="70">
        <v>43197</v>
      </c>
      <c r="D650" s="71">
        <v>7.0682870370370368E-2</v>
      </c>
      <c r="E650" s="72" t="s">
        <v>9</v>
      </c>
      <c r="F650" s="72">
        <v>49</v>
      </c>
      <c r="G650" s="72" t="s">
        <v>10</v>
      </c>
    </row>
    <row r="651" spans="3:7" ht="15" thickBot="1" x14ac:dyDescent="0.35">
      <c r="C651" s="70">
        <v>43197</v>
      </c>
      <c r="D651" s="71">
        <v>0.16931712962962964</v>
      </c>
      <c r="E651" s="72" t="s">
        <v>9</v>
      </c>
      <c r="F651" s="72">
        <v>40</v>
      </c>
      <c r="G651" s="72" t="s">
        <v>10</v>
      </c>
    </row>
    <row r="652" spans="3:7" ht="15" thickBot="1" x14ac:dyDescent="0.35">
      <c r="C652" s="70">
        <v>43197</v>
      </c>
      <c r="D652" s="71">
        <v>0.21953703703703706</v>
      </c>
      <c r="E652" s="72" t="s">
        <v>9</v>
      </c>
      <c r="F652" s="72">
        <v>56</v>
      </c>
      <c r="G652" s="72" t="s">
        <v>21</v>
      </c>
    </row>
    <row r="653" spans="3:7" ht="15" thickBot="1" x14ac:dyDescent="0.35">
      <c r="C653" s="70">
        <v>43197</v>
      </c>
      <c r="D653" s="71">
        <v>0.22016203703703704</v>
      </c>
      <c r="E653" s="72" t="s">
        <v>9</v>
      </c>
      <c r="F653" s="72">
        <v>27</v>
      </c>
      <c r="G653" s="72" t="s">
        <v>21</v>
      </c>
    </row>
    <row r="654" spans="3:7" ht="15" thickBot="1" x14ac:dyDescent="0.35">
      <c r="C654" s="70">
        <v>43197</v>
      </c>
      <c r="D654" s="71">
        <v>0.22771990740740741</v>
      </c>
      <c r="E654" s="72" t="s">
        <v>9</v>
      </c>
      <c r="F654" s="72">
        <v>54</v>
      </c>
      <c r="G654" s="72" t="s">
        <v>10</v>
      </c>
    </row>
    <row r="655" spans="3:7" ht="15" thickBot="1" x14ac:dyDescent="0.35">
      <c r="C655" s="70">
        <v>43197</v>
      </c>
      <c r="D655" s="71">
        <v>0.24281249999999999</v>
      </c>
      <c r="E655" s="72" t="s">
        <v>9</v>
      </c>
      <c r="F655" s="72">
        <v>21</v>
      </c>
      <c r="G655" s="72" t="s">
        <v>21</v>
      </c>
    </row>
    <row r="656" spans="3:7" ht="15" thickBot="1" x14ac:dyDescent="0.35">
      <c r="C656" s="70">
        <v>43197</v>
      </c>
      <c r="D656" s="71">
        <v>0.24535879629629631</v>
      </c>
      <c r="E656" s="72" t="s">
        <v>9</v>
      </c>
      <c r="F656" s="72">
        <v>48</v>
      </c>
      <c r="G656" s="72" t="s">
        <v>10</v>
      </c>
    </row>
    <row r="657" spans="3:7" ht="15" thickBot="1" x14ac:dyDescent="0.35">
      <c r="C657" s="70">
        <v>43197</v>
      </c>
      <c r="D657" s="71">
        <v>0.27834490740740742</v>
      </c>
      <c r="E657" s="72" t="s">
        <v>9</v>
      </c>
      <c r="F657" s="72">
        <v>46</v>
      </c>
      <c r="G657" s="72" t="s">
        <v>10</v>
      </c>
    </row>
    <row r="658" spans="3:7" ht="15" thickBot="1" x14ac:dyDescent="0.35">
      <c r="C658" s="70">
        <v>43197</v>
      </c>
      <c r="D658" s="71">
        <v>0.28053240740740742</v>
      </c>
      <c r="E658" s="72" t="s">
        <v>9</v>
      </c>
      <c r="F658" s="72">
        <v>38</v>
      </c>
      <c r="G658" s="72" t="s">
        <v>10</v>
      </c>
    </row>
    <row r="659" spans="3:7" ht="15" thickBot="1" x14ac:dyDescent="0.35">
      <c r="C659" s="70">
        <v>43197</v>
      </c>
      <c r="D659" s="71">
        <v>0.29578703703703707</v>
      </c>
      <c r="E659" s="72" t="s">
        <v>9</v>
      </c>
      <c r="F659" s="72">
        <v>51</v>
      </c>
      <c r="G659" s="72" t="s">
        <v>10</v>
      </c>
    </row>
    <row r="660" spans="3:7" ht="15" thickBot="1" x14ac:dyDescent="0.35">
      <c r="C660" s="70">
        <v>43197</v>
      </c>
      <c r="D660" s="71">
        <v>0.29988425925925927</v>
      </c>
      <c r="E660" s="72" t="s">
        <v>9</v>
      </c>
      <c r="F660" s="72">
        <v>46</v>
      </c>
      <c r="G660" s="72" t="s">
        <v>21</v>
      </c>
    </row>
    <row r="661" spans="3:7" ht="15" thickBot="1" x14ac:dyDescent="0.35">
      <c r="C661" s="70">
        <v>43197</v>
      </c>
      <c r="D661" s="71">
        <v>0.3024074074074074</v>
      </c>
      <c r="E661" s="72" t="s">
        <v>9</v>
      </c>
      <c r="F661" s="72">
        <v>44</v>
      </c>
      <c r="G661" s="72" t="s">
        <v>10</v>
      </c>
    </row>
    <row r="662" spans="3:7" ht="15" thickBot="1" x14ac:dyDescent="0.35">
      <c r="C662" s="70">
        <v>43197</v>
      </c>
      <c r="D662" s="71">
        <v>0.30700231481481483</v>
      </c>
      <c r="E662" s="72" t="s">
        <v>9</v>
      </c>
      <c r="F662" s="72">
        <v>43</v>
      </c>
      <c r="G662" s="72" t="s">
        <v>10</v>
      </c>
    </row>
    <row r="663" spans="3:7" ht="15" thickBot="1" x14ac:dyDescent="0.35">
      <c r="C663" s="70">
        <v>43197</v>
      </c>
      <c r="D663" s="71">
        <v>0.30716435185185187</v>
      </c>
      <c r="E663" s="72" t="s">
        <v>9</v>
      </c>
      <c r="F663" s="72">
        <v>25</v>
      </c>
      <c r="G663" s="72" t="s">
        <v>21</v>
      </c>
    </row>
    <row r="664" spans="3:7" ht="15" thickBot="1" x14ac:dyDescent="0.35">
      <c r="C664" s="70">
        <v>43197</v>
      </c>
      <c r="D664" s="71">
        <v>0.30732638888888891</v>
      </c>
      <c r="E664" s="72" t="s">
        <v>9</v>
      </c>
      <c r="F664" s="72">
        <v>41</v>
      </c>
      <c r="G664" s="72" t="s">
        <v>21</v>
      </c>
    </row>
    <row r="665" spans="3:7" ht="15" thickBot="1" x14ac:dyDescent="0.35">
      <c r="C665" s="70">
        <v>43197</v>
      </c>
      <c r="D665" s="71">
        <v>0.31184027777777779</v>
      </c>
      <c r="E665" s="72" t="s">
        <v>9</v>
      </c>
      <c r="F665" s="72">
        <v>31</v>
      </c>
      <c r="G665" s="72" t="s">
        <v>10</v>
      </c>
    </row>
    <row r="666" spans="3:7" ht="15" thickBot="1" x14ac:dyDescent="0.35">
      <c r="C666" s="70">
        <v>43197</v>
      </c>
      <c r="D666" s="71">
        <v>0.31258101851851855</v>
      </c>
      <c r="E666" s="72" t="s">
        <v>9</v>
      </c>
      <c r="F666" s="72">
        <v>43</v>
      </c>
      <c r="G666" s="72" t="s">
        <v>21</v>
      </c>
    </row>
    <row r="667" spans="3:7" ht="15" thickBot="1" x14ac:dyDescent="0.35">
      <c r="C667" s="70">
        <v>43197</v>
      </c>
      <c r="D667" s="71">
        <v>0.31452546296296297</v>
      </c>
      <c r="E667" s="72" t="s">
        <v>9</v>
      </c>
      <c r="F667" s="72">
        <v>46</v>
      </c>
      <c r="G667" s="72" t="s">
        <v>10</v>
      </c>
    </row>
    <row r="668" spans="3:7" ht="15" thickBot="1" x14ac:dyDescent="0.35">
      <c r="C668" s="70">
        <v>43197</v>
      </c>
      <c r="D668" s="71">
        <v>0.32069444444444445</v>
      </c>
      <c r="E668" s="72" t="s">
        <v>9</v>
      </c>
      <c r="F668" s="72">
        <v>58</v>
      </c>
      <c r="G668" s="72" t="s">
        <v>10</v>
      </c>
    </row>
    <row r="669" spans="3:7" ht="15" thickBot="1" x14ac:dyDescent="0.35">
      <c r="C669" s="70">
        <v>43197</v>
      </c>
      <c r="D669" s="71">
        <v>0.32180555555555557</v>
      </c>
      <c r="E669" s="72" t="s">
        <v>9</v>
      </c>
      <c r="F669" s="72">
        <v>44</v>
      </c>
      <c r="G669" s="72" t="s">
        <v>10</v>
      </c>
    </row>
    <row r="670" spans="3:7" ht="15" thickBot="1" x14ac:dyDescent="0.35">
      <c r="C670" s="70">
        <v>43197</v>
      </c>
      <c r="D670" s="71">
        <v>0.32611111111111107</v>
      </c>
      <c r="E670" s="72" t="s">
        <v>9</v>
      </c>
      <c r="F670" s="72">
        <v>35</v>
      </c>
      <c r="G670" s="72" t="s">
        <v>21</v>
      </c>
    </row>
    <row r="671" spans="3:7" ht="15" thickBot="1" x14ac:dyDescent="0.35">
      <c r="C671" s="70">
        <v>43197</v>
      </c>
      <c r="D671" s="71">
        <v>0.3294212962962963</v>
      </c>
      <c r="E671" s="72" t="s">
        <v>9</v>
      </c>
      <c r="F671" s="72">
        <v>41</v>
      </c>
      <c r="G671" s="72" t="s">
        <v>10</v>
      </c>
    </row>
    <row r="672" spans="3:7" ht="15" thickBot="1" x14ac:dyDescent="0.35">
      <c r="C672" s="70">
        <v>43197</v>
      </c>
      <c r="D672" s="71">
        <v>0.33231481481481479</v>
      </c>
      <c r="E672" s="72" t="s">
        <v>9</v>
      </c>
      <c r="F672" s="72">
        <v>28</v>
      </c>
      <c r="G672" s="72" t="s">
        <v>21</v>
      </c>
    </row>
    <row r="673" spans="3:7" ht="15" thickBot="1" x14ac:dyDescent="0.35">
      <c r="C673" s="70">
        <v>43197</v>
      </c>
      <c r="D673" s="71">
        <v>0.3323726851851852</v>
      </c>
      <c r="E673" s="72" t="s">
        <v>9</v>
      </c>
      <c r="F673" s="72">
        <v>43</v>
      </c>
      <c r="G673" s="72" t="s">
        <v>10</v>
      </c>
    </row>
    <row r="674" spans="3:7" ht="15" thickBot="1" x14ac:dyDescent="0.35">
      <c r="C674" s="70">
        <v>43197</v>
      </c>
      <c r="D674" s="71">
        <v>0.33733796296296298</v>
      </c>
      <c r="E674" s="72" t="s">
        <v>9</v>
      </c>
      <c r="F674" s="72">
        <v>53</v>
      </c>
      <c r="G674" s="72" t="s">
        <v>10</v>
      </c>
    </row>
    <row r="675" spans="3:7" ht="15" thickBot="1" x14ac:dyDescent="0.35">
      <c r="C675" s="70">
        <v>43197</v>
      </c>
      <c r="D675" s="71">
        <v>0.33800925925925923</v>
      </c>
      <c r="E675" s="72" t="s">
        <v>9</v>
      </c>
      <c r="F675" s="72">
        <v>52</v>
      </c>
      <c r="G675" s="72" t="s">
        <v>10</v>
      </c>
    </row>
    <row r="676" spans="3:7" ht="15" thickBot="1" x14ac:dyDescent="0.35">
      <c r="C676" s="70">
        <v>43197</v>
      </c>
      <c r="D676" s="71">
        <v>0.34107638888888886</v>
      </c>
      <c r="E676" s="72" t="s">
        <v>9</v>
      </c>
      <c r="F676" s="72">
        <v>29</v>
      </c>
      <c r="G676" s="72" t="s">
        <v>21</v>
      </c>
    </row>
    <row r="677" spans="3:7" ht="15" thickBot="1" x14ac:dyDescent="0.35">
      <c r="C677" s="70">
        <v>43197</v>
      </c>
      <c r="D677" s="71">
        <v>0.34274305555555556</v>
      </c>
      <c r="E677" s="72" t="s">
        <v>9</v>
      </c>
      <c r="F677" s="72">
        <v>38</v>
      </c>
      <c r="G677" s="72" t="s">
        <v>10</v>
      </c>
    </row>
    <row r="678" spans="3:7" ht="15" thickBot="1" x14ac:dyDescent="0.35">
      <c r="C678" s="70">
        <v>43197</v>
      </c>
      <c r="D678" s="71">
        <v>0.34587962962962965</v>
      </c>
      <c r="E678" s="72" t="s">
        <v>9</v>
      </c>
      <c r="F678" s="72">
        <v>30</v>
      </c>
      <c r="G678" s="72" t="s">
        <v>10</v>
      </c>
    </row>
    <row r="679" spans="3:7" ht="15" thickBot="1" x14ac:dyDescent="0.35">
      <c r="C679" s="70">
        <v>43197</v>
      </c>
      <c r="D679" s="71">
        <v>0.34596064814814814</v>
      </c>
      <c r="E679" s="72" t="s">
        <v>9</v>
      </c>
      <c r="F679" s="72">
        <v>39</v>
      </c>
      <c r="G679" s="72" t="s">
        <v>10</v>
      </c>
    </row>
    <row r="680" spans="3:7" ht="15" thickBot="1" x14ac:dyDescent="0.35">
      <c r="C680" s="70">
        <v>43197</v>
      </c>
      <c r="D680" s="71">
        <v>0.35098379629629628</v>
      </c>
      <c r="E680" s="72" t="s">
        <v>9</v>
      </c>
      <c r="F680" s="72">
        <v>37</v>
      </c>
      <c r="G680" s="72" t="s">
        <v>21</v>
      </c>
    </row>
    <row r="681" spans="3:7" ht="15" thickBot="1" x14ac:dyDescent="0.35">
      <c r="C681" s="70">
        <v>43197</v>
      </c>
      <c r="D681" s="71">
        <v>0.35125000000000001</v>
      </c>
      <c r="E681" s="72" t="s">
        <v>9</v>
      </c>
      <c r="F681" s="72">
        <v>41</v>
      </c>
      <c r="G681" s="72" t="s">
        <v>10</v>
      </c>
    </row>
    <row r="682" spans="3:7" ht="15" thickBot="1" x14ac:dyDescent="0.35">
      <c r="C682" s="70">
        <v>43197</v>
      </c>
      <c r="D682" s="71">
        <v>0.35398148148148145</v>
      </c>
      <c r="E682" s="72" t="s">
        <v>9</v>
      </c>
      <c r="F682" s="72">
        <v>51</v>
      </c>
      <c r="G682" s="72" t="s">
        <v>21</v>
      </c>
    </row>
    <row r="683" spans="3:7" ht="15" thickBot="1" x14ac:dyDescent="0.35">
      <c r="C683" s="70">
        <v>43197</v>
      </c>
      <c r="D683" s="71">
        <v>0.35836805555555556</v>
      </c>
      <c r="E683" s="72" t="s">
        <v>9</v>
      </c>
      <c r="F683" s="72">
        <v>30</v>
      </c>
      <c r="G683" s="72" t="s">
        <v>10</v>
      </c>
    </row>
    <row r="684" spans="3:7" ht="15" thickBot="1" x14ac:dyDescent="0.35">
      <c r="C684" s="70">
        <v>43197</v>
      </c>
      <c r="D684" s="71">
        <v>0.36163194444444446</v>
      </c>
      <c r="E684" s="72" t="s">
        <v>9</v>
      </c>
      <c r="F684" s="72">
        <v>28</v>
      </c>
      <c r="G684" s="72" t="s">
        <v>21</v>
      </c>
    </row>
    <row r="685" spans="3:7" ht="15" thickBot="1" x14ac:dyDescent="0.35">
      <c r="C685" s="70">
        <v>43197</v>
      </c>
      <c r="D685" s="71">
        <v>0.36328703703703707</v>
      </c>
      <c r="E685" s="72" t="s">
        <v>9</v>
      </c>
      <c r="F685" s="72">
        <v>39</v>
      </c>
      <c r="G685" s="72" t="s">
        <v>10</v>
      </c>
    </row>
    <row r="686" spans="3:7" ht="15" thickBot="1" x14ac:dyDescent="0.35">
      <c r="C686" s="70">
        <v>43197</v>
      </c>
      <c r="D686" s="71">
        <v>0.36405092592592592</v>
      </c>
      <c r="E686" s="72" t="s">
        <v>9</v>
      </c>
      <c r="F686" s="72">
        <v>40</v>
      </c>
      <c r="G686" s="72" t="s">
        <v>10</v>
      </c>
    </row>
    <row r="687" spans="3:7" ht="15" thickBot="1" x14ac:dyDescent="0.35">
      <c r="C687" s="70">
        <v>43197</v>
      </c>
      <c r="D687" s="71">
        <v>0.36594907407407407</v>
      </c>
      <c r="E687" s="72" t="s">
        <v>9</v>
      </c>
      <c r="F687" s="72">
        <v>50</v>
      </c>
      <c r="G687" s="72" t="s">
        <v>10</v>
      </c>
    </row>
    <row r="688" spans="3:7" ht="15" thickBot="1" x14ac:dyDescent="0.35">
      <c r="C688" s="70">
        <v>43197</v>
      </c>
      <c r="D688" s="71">
        <v>0.36693287037037042</v>
      </c>
      <c r="E688" s="72" t="s">
        <v>9</v>
      </c>
      <c r="F688" s="72">
        <v>54</v>
      </c>
      <c r="G688" s="72" t="s">
        <v>10</v>
      </c>
    </row>
    <row r="689" spans="3:7" ht="15" thickBot="1" x14ac:dyDescent="0.35">
      <c r="C689" s="70">
        <v>43197</v>
      </c>
      <c r="D689" s="71">
        <v>0.36749999999999999</v>
      </c>
      <c r="E689" s="72" t="s">
        <v>9</v>
      </c>
      <c r="F689" s="72">
        <v>49</v>
      </c>
      <c r="G689" s="72" t="s">
        <v>10</v>
      </c>
    </row>
    <row r="690" spans="3:7" ht="15" thickBot="1" x14ac:dyDescent="0.35">
      <c r="C690" s="70">
        <v>43197</v>
      </c>
      <c r="D690" s="71">
        <v>0.36797453703703703</v>
      </c>
      <c r="E690" s="72" t="s">
        <v>9</v>
      </c>
      <c r="F690" s="72">
        <v>39</v>
      </c>
      <c r="G690" s="72" t="s">
        <v>10</v>
      </c>
    </row>
    <row r="691" spans="3:7" ht="15" thickBot="1" x14ac:dyDescent="0.35">
      <c r="C691" s="70">
        <v>43197</v>
      </c>
      <c r="D691" s="71">
        <v>0.37070601851851853</v>
      </c>
      <c r="E691" s="72" t="s">
        <v>9</v>
      </c>
      <c r="F691" s="72">
        <v>35</v>
      </c>
      <c r="G691" s="72" t="s">
        <v>21</v>
      </c>
    </row>
    <row r="692" spans="3:7" ht="15" thickBot="1" x14ac:dyDescent="0.35">
      <c r="C692" s="70">
        <v>43197</v>
      </c>
      <c r="D692" s="71">
        <v>0.37643518518518521</v>
      </c>
      <c r="E692" s="72" t="s">
        <v>9</v>
      </c>
      <c r="F692" s="72">
        <v>33</v>
      </c>
      <c r="G692" s="72" t="s">
        <v>21</v>
      </c>
    </row>
    <row r="693" spans="3:7" ht="15" thickBot="1" x14ac:dyDescent="0.35">
      <c r="C693" s="70">
        <v>43197</v>
      </c>
      <c r="D693" s="71">
        <v>0.38071759259259258</v>
      </c>
      <c r="E693" s="72" t="s">
        <v>9</v>
      </c>
      <c r="F693" s="72">
        <v>45</v>
      </c>
      <c r="G693" s="72" t="s">
        <v>21</v>
      </c>
    </row>
    <row r="694" spans="3:7" ht="15" thickBot="1" x14ac:dyDescent="0.35">
      <c r="C694" s="70">
        <v>43197</v>
      </c>
      <c r="D694" s="71">
        <v>0.38184027777777779</v>
      </c>
      <c r="E694" s="72" t="s">
        <v>9</v>
      </c>
      <c r="F694" s="72">
        <v>45</v>
      </c>
      <c r="G694" s="72" t="s">
        <v>10</v>
      </c>
    </row>
    <row r="695" spans="3:7" ht="15" thickBot="1" x14ac:dyDescent="0.35">
      <c r="C695" s="70">
        <v>43197</v>
      </c>
      <c r="D695" s="71">
        <v>0.38239583333333332</v>
      </c>
      <c r="E695" s="72" t="s">
        <v>9</v>
      </c>
      <c r="F695" s="72">
        <v>40</v>
      </c>
      <c r="G695" s="72" t="s">
        <v>10</v>
      </c>
    </row>
    <row r="696" spans="3:7" ht="15" thickBot="1" x14ac:dyDescent="0.35">
      <c r="C696" s="70">
        <v>43197</v>
      </c>
      <c r="D696" s="71">
        <v>0.38336805555555559</v>
      </c>
      <c r="E696" s="72" t="s">
        <v>9</v>
      </c>
      <c r="F696" s="72">
        <v>36</v>
      </c>
      <c r="G696" s="72" t="s">
        <v>10</v>
      </c>
    </row>
    <row r="697" spans="3:7" ht="15" thickBot="1" x14ac:dyDescent="0.35">
      <c r="C697" s="70">
        <v>43197</v>
      </c>
      <c r="D697" s="71">
        <v>0.38406249999999997</v>
      </c>
      <c r="E697" s="72" t="s">
        <v>9</v>
      </c>
      <c r="F697" s="72">
        <v>43</v>
      </c>
      <c r="G697" s="72" t="s">
        <v>10</v>
      </c>
    </row>
    <row r="698" spans="3:7" ht="15" thickBot="1" x14ac:dyDescent="0.35">
      <c r="C698" s="70">
        <v>43197</v>
      </c>
      <c r="D698" s="71">
        <v>0.3878240740740741</v>
      </c>
      <c r="E698" s="72" t="s">
        <v>9</v>
      </c>
      <c r="F698" s="72">
        <v>61</v>
      </c>
      <c r="G698" s="72" t="s">
        <v>21</v>
      </c>
    </row>
    <row r="699" spans="3:7" ht="15" thickBot="1" x14ac:dyDescent="0.35">
      <c r="C699" s="70">
        <v>43197</v>
      </c>
      <c r="D699" s="71">
        <v>0.38787037037037037</v>
      </c>
      <c r="E699" s="72" t="s">
        <v>9</v>
      </c>
      <c r="F699" s="72">
        <v>45</v>
      </c>
      <c r="G699" s="72" t="s">
        <v>10</v>
      </c>
    </row>
    <row r="700" spans="3:7" ht="15" thickBot="1" x14ac:dyDescent="0.35">
      <c r="C700" s="70">
        <v>43197</v>
      </c>
      <c r="D700" s="71">
        <v>0.38821759259259259</v>
      </c>
      <c r="E700" s="72" t="s">
        <v>9</v>
      </c>
      <c r="F700" s="72">
        <v>53</v>
      </c>
      <c r="G700" s="72" t="s">
        <v>10</v>
      </c>
    </row>
    <row r="701" spans="3:7" ht="15" thickBot="1" x14ac:dyDescent="0.35">
      <c r="C701" s="70">
        <v>43197</v>
      </c>
      <c r="D701" s="71">
        <v>0.39163194444444444</v>
      </c>
      <c r="E701" s="72" t="s">
        <v>9</v>
      </c>
      <c r="F701" s="72">
        <v>39</v>
      </c>
      <c r="G701" s="72" t="s">
        <v>21</v>
      </c>
    </row>
    <row r="702" spans="3:7" ht="15" thickBot="1" x14ac:dyDescent="0.35">
      <c r="C702" s="70">
        <v>43197</v>
      </c>
      <c r="D702" s="71">
        <v>0.39182870370370365</v>
      </c>
      <c r="E702" s="72" t="s">
        <v>9</v>
      </c>
      <c r="F702" s="72">
        <v>34</v>
      </c>
      <c r="G702" s="72" t="s">
        <v>10</v>
      </c>
    </row>
    <row r="703" spans="3:7" ht="15" thickBot="1" x14ac:dyDescent="0.35">
      <c r="C703" s="70">
        <v>43197</v>
      </c>
      <c r="D703" s="71">
        <v>0.39252314814814815</v>
      </c>
      <c r="E703" s="72" t="s">
        <v>9</v>
      </c>
      <c r="F703" s="72">
        <v>48</v>
      </c>
      <c r="G703" s="72" t="s">
        <v>10</v>
      </c>
    </row>
    <row r="704" spans="3:7" ht="15" thickBot="1" x14ac:dyDescent="0.35">
      <c r="C704" s="70">
        <v>43197</v>
      </c>
      <c r="D704" s="71">
        <v>0.39878472222222222</v>
      </c>
      <c r="E704" s="72" t="s">
        <v>9</v>
      </c>
      <c r="F704" s="72">
        <v>50</v>
      </c>
      <c r="G704" s="72" t="s">
        <v>21</v>
      </c>
    </row>
    <row r="705" spans="3:7" ht="15" thickBot="1" x14ac:dyDescent="0.35">
      <c r="C705" s="70">
        <v>43197</v>
      </c>
      <c r="D705" s="71">
        <v>0.39883101851851849</v>
      </c>
      <c r="E705" s="72" t="s">
        <v>9</v>
      </c>
      <c r="F705" s="72">
        <v>45</v>
      </c>
      <c r="G705" s="72" t="s">
        <v>10</v>
      </c>
    </row>
    <row r="706" spans="3:7" ht="15" thickBot="1" x14ac:dyDescent="0.35">
      <c r="C706" s="70">
        <v>43197</v>
      </c>
      <c r="D706" s="71">
        <v>0.39968749999999997</v>
      </c>
      <c r="E706" s="72" t="s">
        <v>9</v>
      </c>
      <c r="F706" s="72">
        <v>50</v>
      </c>
      <c r="G706" s="72" t="s">
        <v>10</v>
      </c>
    </row>
    <row r="707" spans="3:7" ht="15" thickBot="1" x14ac:dyDescent="0.35">
      <c r="C707" s="70">
        <v>43197</v>
      </c>
      <c r="D707" s="71">
        <v>0.40281250000000002</v>
      </c>
      <c r="E707" s="72" t="s">
        <v>9</v>
      </c>
      <c r="F707" s="72">
        <v>52</v>
      </c>
      <c r="G707" s="72" t="s">
        <v>21</v>
      </c>
    </row>
    <row r="708" spans="3:7" ht="15" thickBot="1" x14ac:dyDescent="0.35">
      <c r="C708" s="70">
        <v>43197</v>
      </c>
      <c r="D708" s="71">
        <v>0.40287037037037038</v>
      </c>
      <c r="E708" s="72" t="s">
        <v>9</v>
      </c>
      <c r="F708" s="72">
        <v>43</v>
      </c>
      <c r="G708" s="72" t="s">
        <v>10</v>
      </c>
    </row>
    <row r="709" spans="3:7" ht="15" thickBot="1" x14ac:dyDescent="0.35">
      <c r="C709" s="70">
        <v>43197</v>
      </c>
      <c r="D709" s="71">
        <v>0.40368055555555554</v>
      </c>
      <c r="E709" s="72" t="s">
        <v>9</v>
      </c>
      <c r="F709" s="72">
        <v>34</v>
      </c>
      <c r="G709" s="72" t="s">
        <v>10</v>
      </c>
    </row>
    <row r="710" spans="3:7" ht="15" thickBot="1" x14ac:dyDescent="0.35">
      <c r="C710" s="70">
        <v>43197</v>
      </c>
      <c r="D710" s="71">
        <v>0.40445601851851848</v>
      </c>
      <c r="E710" s="72" t="s">
        <v>9</v>
      </c>
      <c r="F710" s="72">
        <v>42</v>
      </c>
      <c r="G710" s="72" t="s">
        <v>10</v>
      </c>
    </row>
    <row r="711" spans="3:7" ht="15" thickBot="1" x14ac:dyDescent="0.35">
      <c r="C711" s="70">
        <v>43197</v>
      </c>
      <c r="D711" s="71">
        <v>0.40479166666666666</v>
      </c>
      <c r="E711" s="72" t="s">
        <v>9</v>
      </c>
      <c r="F711" s="72">
        <v>36</v>
      </c>
      <c r="G711" s="72" t="s">
        <v>10</v>
      </c>
    </row>
    <row r="712" spans="3:7" ht="15" thickBot="1" x14ac:dyDescent="0.35">
      <c r="C712" s="70">
        <v>43197</v>
      </c>
      <c r="D712" s="71">
        <v>0.40505787037037039</v>
      </c>
      <c r="E712" s="72" t="s">
        <v>9</v>
      </c>
      <c r="F712" s="72">
        <v>44</v>
      </c>
      <c r="G712" s="72" t="s">
        <v>10</v>
      </c>
    </row>
    <row r="713" spans="3:7" ht="15" thickBot="1" x14ac:dyDescent="0.35">
      <c r="C713" s="70">
        <v>43197</v>
      </c>
      <c r="D713" s="71">
        <v>0.40912037037037036</v>
      </c>
      <c r="E713" s="72" t="s">
        <v>9</v>
      </c>
      <c r="F713" s="72">
        <v>42</v>
      </c>
      <c r="G713" s="72" t="s">
        <v>21</v>
      </c>
    </row>
    <row r="714" spans="3:7" ht="15" thickBot="1" x14ac:dyDescent="0.35">
      <c r="C714" s="70">
        <v>43197</v>
      </c>
      <c r="D714" s="71">
        <v>0.409212962962963</v>
      </c>
      <c r="E714" s="72" t="s">
        <v>9</v>
      </c>
      <c r="F714" s="72">
        <v>43</v>
      </c>
      <c r="G714" s="72" t="s">
        <v>21</v>
      </c>
    </row>
    <row r="715" spans="3:7" ht="15" thickBot="1" x14ac:dyDescent="0.35">
      <c r="C715" s="70">
        <v>43197</v>
      </c>
      <c r="D715" s="71">
        <v>0.40968749999999998</v>
      </c>
      <c r="E715" s="72" t="s">
        <v>9</v>
      </c>
      <c r="F715" s="72">
        <v>38</v>
      </c>
      <c r="G715" s="72" t="s">
        <v>10</v>
      </c>
    </row>
    <row r="716" spans="3:7" ht="15" thickBot="1" x14ac:dyDescent="0.35">
      <c r="C716" s="70">
        <v>43197</v>
      </c>
      <c r="D716" s="71">
        <v>0.41165509259259259</v>
      </c>
      <c r="E716" s="72" t="s">
        <v>9</v>
      </c>
      <c r="F716" s="72">
        <v>38</v>
      </c>
      <c r="G716" s="72" t="s">
        <v>10</v>
      </c>
    </row>
    <row r="717" spans="3:7" ht="15" thickBot="1" x14ac:dyDescent="0.35">
      <c r="C717" s="70">
        <v>43197</v>
      </c>
      <c r="D717" s="71">
        <v>0.41187499999999999</v>
      </c>
      <c r="E717" s="72" t="s">
        <v>9</v>
      </c>
      <c r="F717" s="72">
        <v>36</v>
      </c>
      <c r="G717" s="72" t="s">
        <v>21</v>
      </c>
    </row>
    <row r="718" spans="3:7" ht="15" thickBot="1" x14ac:dyDescent="0.35">
      <c r="C718" s="70">
        <v>43197</v>
      </c>
      <c r="D718" s="71">
        <v>0.41359953703703706</v>
      </c>
      <c r="E718" s="72" t="s">
        <v>9</v>
      </c>
      <c r="F718" s="72">
        <v>46</v>
      </c>
      <c r="G718" s="72" t="s">
        <v>10</v>
      </c>
    </row>
    <row r="719" spans="3:7" ht="15" thickBot="1" x14ac:dyDescent="0.35">
      <c r="C719" s="70">
        <v>43197</v>
      </c>
      <c r="D719" s="71">
        <v>0.41643518518518513</v>
      </c>
      <c r="E719" s="72" t="s">
        <v>9</v>
      </c>
      <c r="F719" s="72">
        <v>36</v>
      </c>
      <c r="G719" s="72" t="s">
        <v>21</v>
      </c>
    </row>
    <row r="720" spans="3:7" ht="15" thickBot="1" x14ac:dyDescent="0.35">
      <c r="C720" s="70">
        <v>43197</v>
      </c>
      <c r="D720" s="71">
        <v>0.41934027777777777</v>
      </c>
      <c r="E720" s="72" t="s">
        <v>9</v>
      </c>
      <c r="F720" s="72">
        <v>38</v>
      </c>
      <c r="G720" s="72" t="s">
        <v>10</v>
      </c>
    </row>
    <row r="721" spans="3:7" ht="15" thickBot="1" x14ac:dyDescent="0.35">
      <c r="C721" s="70">
        <v>43197</v>
      </c>
      <c r="D721" s="71">
        <v>0.42094907407407406</v>
      </c>
      <c r="E721" s="72" t="s">
        <v>9</v>
      </c>
      <c r="F721" s="72">
        <v>50</v>
      </c>
      <c r="G721" s="72" t="s">
        <v>10</v>
      </c>
    </row>
    <row r="722" spans="3:7" ht="15" thickBot="1" x14ac:dyDescent="0.35">
      <c r="C722" s="70">
        <v>43197</v>
      </c>
      <c r="D722" s="71">
        <v>0.42149305555555555</v>
      </c>
      <c r="E722" s="72" t="s">
        <v>9</v>
      </c>
      <c r="F722" s="72">
        <v>48</v>
      </c>
      <c r="G722" s="72" t="s">
        <v>10</v>
      </c>
    </row>
    <row r="723" spans="3:7" ht="15" thickBot="1" x14ac:dyDescent="0.35">
      <c r="C723" s="70">
        <v>43197</v>
      </c>
      <c r="D723" s="71">
        <v>0.42246527777777776</v>
      </c>
      <c r="E723" s="72" t="s">
        <v>9</v>
      </c>
      <c r="F723" s="72">
        <v>35</v>
      </c>
      <c r="G723" s="72" t="s">
        <v>10</v>
      </c>
    </row>
    <row r="724" spans="3:7" ht="15" thickBot="1" x14ac:dyDescent="0.35">
      <c r="C724" s="70">
        <v>43197</v>
      </c>
      <c r="D724" s="71">
        <v>0.42246527777777776</v>
      </c>
      <c r="E724" s="72" t="s">
        <v>9</v>
      </c>
      <c r="F724" s="72">
        <v>31</v>
      </c>
      <c r="G724" s="72" t="s">
        <v>10</v>
      </c>
    </row>
    <row r="725" spans="3:7" ht="15" thickBot="1" x14ac:dyDescent="0.35">
      <c r="C725" s="70">
        <v>43197</v>
      </c>
      <c r="D725" s="71">
        <v>0.42247685185185185</v>
      </c>
      <c r="E725" s="72" t="s">
        <v>9</v>
      </c>
      <c r="F725" s="72">
        <v>35</v>
      </c>
      <c r="G725" s="72" t="s">
        <v>10</v>
      </c>
    </row>
    <row r="726" spans="3:7" ht="15" thickBot="1" x14ac:dyDescent="0.35">
      <c r="C726" s="70">
        <v>43197</v>
      </c>
      <c r="D726" s="71">
        <v>0.42401620370370369</v>
      </c>
      <c r="E726" s="72" t="s">
        <v>9</v>
      </c>
      <c r="F726" s="72">
        <v>49</v>
      </c>
      <c r="G726" s="72" t="s">
        <v>10</v>
      </c>
    </row>
    <row r="727" spans="3:7" ht="15" thickBot="1" x14ac:dyDescent="0.35">
      <c r="C727" s="70">
        <v>43197</v>
      </c>
      <c r="D727" s="71">
        <v>0.42451388888888886</v>
      </c>
      <c r="E727" s="72" t="s">
        <v>9</v>
      </c>
      <c r="F727" s="72">
        <v>47</v>
      </c>
      <c r="G727" s="72" t="s">
        <v>21</v>
      </c>
    </row>
    <row r="728" spans="3:7" ht="15" thickBot="1" x14ac:dyDescent="0.35">
      <c r="C728" s="70">
        <v>43197</v>
      </c>
      <c r="D728" s="71">
        <v>0.4251967592592592</v>
      </c>
      <c r="E728" s="72" t="s">
        <v>9</v>
      </c>
      <c r="F728" s="72">
        <v>37</v>
      </c>
      <c r="G728" s="72" t="s">
        <v>21</v>
      </c>
    </row>
    <row r="729" spans="3:7" ht="15" thickBot="1" x14ac:dyDescent="0.35">
      <c r="C729" s="70">
        <v>43197</v>
      </c>
      <c r="D729" s="71">
        <v>0.42806712962962962</v>
      </c>
      <c r="E729" s="72" t="s">
        <v>9</v>
      </c>
      <c r="F729" s="72">
        <v>36</v>
      </c>
      <c r="G729" s="72" t="s">
        <v>21</v>
      </c>
    </row>
    <row r="730" spans="3:7" ht="15" thickBot="1" x14ac:dyDescent="0.35">
      <c r="C730" s="70">
        <v>43197</v>
      </c>
      <c r="D730" s="71">
        <v>0.42834490740740744</v>
      </c>
      <c r="E730" s="72" t="s">
        <v>9</v>
      </c>
      <c r="F730" s="72">
        <v>40</v>
      </c>
      <c r="G730" s="72" t="s">
        <v>21</v>
      </c>
    </row>
    <row r="731" spans="3:7" ht="15" thickBot="1" x14ac:dyDescent="0.35">
      <c r="C731" s="70">
        <v>43197</v>
      </c>
      <c r="D731" s="71">
        <v>0.42865740740740743</v>
      </c>
      <c r="E731" s="72" t="s">
        <v>9</v>
      </c>
      <c r="F731" s="72">
        <v>43</v>
      </c>
      <c r="G731" s="72" t="s">
        <v>21</v>
      </c>
    </row>
    <row r="732" spans="3:7" ht="15" thickBot="1" x14ac:dyDescent="0.35">
      <c r="C732" s="70">
        <v>43197</v>
      </c>
      <c r="D732" s="71">
        <v>0.42906249999999996</v>
      </c>
      <c r="E732" s="72" t="s">
        <v>9</v>
      </c>
      <c r="F732" s="72">
        <v>38</v>
      </c>
      <c r="G732" s="72" t="s">
        <v>21</v>
      </c>
    </row>
    <row r="733" spans="3:7" ht="15" thickBot="1" x14ac:dyDescent="0.35">
      <c r="C733" s="70">
        <v>43197</v>
      </c>
      <c r="D733" s="71">
        <v>0.42996527777777777</v>
      </c>
      <c r="E733" s="72" t="s">
        <v>9</v>
      </c>
      <c r="F733" s="72">
        <v>39</v>
      </c>
      <c r="G733" s="72" t="s">
        <v>21</v>
      </c>
    </row>
    <row r="734" spans="3:7" ht="15" thickBot="1" x14ac:dyDescent="0.35">
      <c r="C734" s="70">
        <v>43197</v>
      </c>
      <c r="D734" s="71">
        <v>0.43053240740740745</v>
      </c>
      <c r="E734" s="72" t="s">
        <v>9</v>
      </c>
      <c r="F734" s="72">
        <v>46</v>
      </c>
      <c r="G734" s="72" t="s">
        <v>10</v>
      </c>
    </row>
    <row r="735" spans="3:7" ht="15" thickBot="1" x14ac:dyDescent="0.35">
      <c r="C735" s="70">
        <v>43197</v>
      </c>
      <c r="D735" s="71">
        <v>0.43187500000000001</v>
      </c>
      <c r="E735" s="72" t="s">
        <v>9</v>
      </c>
      <c r="F735" s="72">
        <v>36</v>
      </c>
      <c r="G735" s="72" t="s">
        <v>10</v>
      </c>
    </row>
    <row r="736" spans="3:7" ht="15" thickBot="1" x14ac:dyDescent="0.35">
      <c r="C736" s="70">
        <v>43197</v>
      </c>
      <c r="D736" s="71">
        <v>0.43681712962962965</v>
      </c>
      <c r="E736" s="72" t="s">
        <v>9</v>
      </c>
      <c r="F736" s="72">
        <v>38</v>
      </c>
      <c r="G736" s="72" t="s">
        <v>10</v>
      </c>
    </row>
    <row r="737" spans="3:7" ht="15" thickBot="1" x14ac:dyDescent="0.35">
      <c r="C737" s="70">
        <v>43197</v>
      </c>
      <c r="D737" s="71">
        <v>0.43689814814814815</v>
      </c>
      <c r="E737" s="72" t="s">
        <v>9</v>
      </c>
      <c r="F737" s="72">
        <v>38</v>
      </c>
      <c r="G737" s="72" t="s">
        <v>10</v>
      </c>
    </row>
    <row r="738" spans="3:7" ht="15" thickBot="1" x14ac:dyDescent="0.35">
      <c r="C738" s="70">
        <v>43197</v>
      </c>
      <c r="D738" s="71">
        <v>0.43693287037037037</v>
      </c>
      <c r="E738" s="72" t="s">
        <v>9</v>
      </c>
      <c r="F738" s="72">
        <v>39</v>
      </c>
      <c r="G738" s="72" t="s">
        <v>10</v>
      </c>
    </row>
    <row r="739" spans="3:7" ht="15" thickBot="1" x14ac:dyDescent="0.35">
      <c r="C739" s="70">
        <v>43197</v>
      </c>
      <c r="D739" s="71">
        <v>0.43702546296296302</v>
      </c>
      <c r="E739" s="72" t="s">
        <v>9</v>
      </c>
      <c r="F739" s="72">
        <v>46</v>
      </c>
      <c r="G739" s="72" t="s">
        <v>10</v>
      </c>
    </row>
    <row r="740" spans="3:7" ht="15" thickBot="1" x14ac:dyDescent="0.35">
      <c r="C740" s="70">
        <v>43197</v>
      </c>
      <c r="D740" s="71">
        <v>0.4370486111111111</v>
      </c>
      <c r="E740" s="72" t="s">
        <v>9</v>
      </c>
      <c r="F740" s="72">
        <v>41</v>
      </c>
      <c r="G740" s="72" t="s">
        <v>10</v>
      </c>
    </row>
    <row r="741" spans="3:7" ht="15" thickBot="1" x14ac:dyDescent="0.35">
      <c r="C741" s="70">
        <v>43197</v>
      </c>
      <c r="D741" s="71">
        <v>0.43829861111111112</v>
      </c>
      <c r="E741" s="72" t="s">
        <v>9</v>
      </c>
      <c r="F741" s="72">
        <v>31</v>
      </c>
      <c r="G741" s="72" t="s">
        <v>21</v>
      </c>
    </row>
    <row r="742" spans="3:7" ht="15" thickBot="1" x14ac:dyDescent="0.35">
      <c r="C742" s="70">
        <v>43197</v>
      </c>
      <c r="D742" s="71">
        <v>0.43834490740740745</v>
      </c>
      <c r="E742" s="72" t="s">
        <v>9</v>
      </c>
      <c r="F742" s="72">
        <v>28</v>
      </c>
      <c r="G742" s="72" t="s">
        <v>21</v>
      </c>
    </row>
    <row r="743" spans="3:7" ht="15" thickBot="1" x14ac:dyDescent="0.35">
      <c r="C743" s="70">
        <v>43197</v>
      </c>
      <c r="D743" s="71">
        <v>0.44074074074074071</v>
      </c>
      <c r="E743" s="72" t="s">
        <v>9</v>
      </c>
      <c r="F743" s="72">
        <v>46</v>
      </c>
      <c r="G743" s="72" t="s">
        <v>10</v>
      </c>
    </row>
    <row r="744" spans="3:7" ht="15" thickBot="1" x14ac:dyDescent="0.35">
      <c r="C744" s="70">
        <v>43197</v>
      </c>
      <c r="D744" s="71">
        <v>0.44122685185185184</v>
      </c>
      <c r="E744" s="72" t="s">
        <v>9</v>
      </c>
      <c r="F744" s="72">
        <v>41</v>
      </c>
      <c r="G744" s="72" t="s">
        <v>10</v>
      </c>
    </row>
    <row r="745" spans="3:7" ht="15" thickBot="1" x14ac:dyDescent="0.35">
      <c r="C745" s="70">
        <v>43197</v>
      </c>
      <c r="D745" s="71">
        <v>0.44194444444444447</v>
      </c>
      <c r="E745" s="72" t="s">
        <v>9</v>
      </c>
      <c r="F745" s="72">
        <v>42</v>
      </c>
      <c r="G745" s="72" t="s">
        <v>10</v>
      </c>
    </row>
    <row r="746" spans="3:7" ht="15" thickBot="1" x14ac:dyDescent="0.35">
      <c r="C746" s="70">
        <v>43197</v>
      </c>
      <c r="D746" s="71">
        <v>0.44233796296296296</v>
      </c>
      <c r="E746" s="72" t="s">
        <v>9</v>
      </c>
      <c r="F746" s="72">
        <v>35</v>
      </c>
      <c r="G746" s="72" t="s">
        <v>10</v>
      </c>
    </row>
    <row r="747" spans="3:7" ht="15" thickBot="1" x14ac:dyDescent="0.35">
      <c r="C747" s="70">
        <v>43197</v>
      </c>
      <c r="D747" s="71">
        <v>0.44410879629629635</v>
      </c>
      <c r="E747" s="72" t="s">
        <v>9</v>
      </c>
      <c r="F747" s="72">
        <v>42</v>
      </c>
      <c r="G747" s="72" t="s">
        <v>21</v>
      </c>
    </row>
    <row r="748" spans="3:7" ht="15" thickBot="1" x14ac:dyDescent="0.35">
      <c r="C748" s="70">
        <v>43197</v>
      </c>
      <c r="D748" s="71">
        <v>0.44725694444444447</v>
      </c>
      <c r="E748" s="72" t="s">
        <v>9</v>
      </c>
      <c r="F748" s="72">
        <v>42</v>
      </c>
      <c r="G748" s="72" t="s">
        <v>10</v>
      </c>
    </row>
    <row r="749" spans="3:7" ht="15" thickBot="1" x14ac:dyDescent="0.35">
      <c r="C749" s="70">
        <v>43197</v>
      </c>
      <c r="D749" s="71">
        <v>0.44762731481481483</v>
      </c>
      <c r="E749" s="72" t="s">
        <v>9</v>
      </c>
      <c r="F749" s="72">
        <v>49</v>
      </c>
      <c r="G749" s="72" t="s">
        <v>10</v>
      </c>
    </row>
    <row r="750" spans="3:7" ht="15" thickBot="1" x14ac:dyDescent="0.35">
      <c r="C750" s="70">
        <v>43197</v>
      </c>
      <c r="D750" s="71">
        <v>0.44909722222222226</v>
      </c>
      <c r="E750" s="72" t="s">
        <v>9</v>
      </c>
      <c r="F750" s="72">
        <v>32</v>
      </c>
      <c r="G750" s="72" t="s">
        <v>21</v>
      </c>
    </row>
    <row r="751" spans="3:7" ht="15" thickBot="1" x14ac:dyDescent="0.35">
      <c r="C751" s="70">
        <v>43197</v>
      </c>
      <c r="D751" s="71">
        <v>0.44960648148148147</v>
      </c>
      <c r="E751" s="72" t="s">
        <v>9</v>
      </c>
      <c r="F751" s="72">
        <v>37</v>
      </c>
      <c r="G751" s="72" t="s">
        <v>10</v>
      </c>
    </row>
    <row r="752" spans="3:7" ht="15" thickBot="1" x14ac:dyDescent="0.35">
      <c r="C752" s="70">
        <v>43197</v>
      </c>
      <c r="D752" s="71">
        <v>0.45027777777777778</v>
      </c>
      <c r="E752" s="72" t="s">
        <v>9</v>
      </c>
      <c r="F752" s="72">
        <v>43</v>
      </c>
      <c r="G752" s="72" t="s">
        <v>10</v>
      </c>
    </row>
    <row r="753" spans="3:7" ht="15" thickBot="1" x14ac:dyDescent="0.35">
      <c r="C753" s="70">
        <v>43197</v>
      </c>
      <c r="D753" s="71">
        <v>0.4522916666666667</v>
      </c>
      <c r="E753" s="72" t="s">
        <v>9</v>
      </c>
      <c r="F753" s="72">
        <v>42</v>
      </c>
      <c r="G753" s="72" t="s">
        <v>21</v>
      </c>
    </row>
    <row r="754" spans="3:7" ht="15" thickBot="1" x14ac:dyDescent="0.35">
      <c r="C754" s="70">
        <v>43197</v>
      </c>
      <c r="D754" s="71">
        <v>0.45239583333333333</v>
      </c>
      <c r="E754" s="72" t="s">
        <v>9</v>
      </c>
      <c r="F754" s="72">
        <v>39</v>
      </c>
      <c r="G754" s="72" t="s">
        <v>21</v>
      </c>
    </row>
    <row r="755" spans="3:7" ht="15" thickBot="1" x14ac:dyDescent="0.35">
      <c r="C755" s="70">
        <v>43197</v>
      </c>
      <c r="D755" s="71">
        <v>0.45244212962962965</v>
      </c>
      <c r="E755" s="72" t="s">
        <v>9</v>
      </c>
      <c r="F755" s="72">
        <v>39</v>
      </c>
      <c r="G755" s="72" t="s">
        <v>21</v>
      </c>
    </row>
    <row r="756" spans="3:7" ht="15" thickBot="1" x14ac:dyDescent="0.35">
      <c r="C756" s="70">
        <v>43197</v>
      </c>
      <c r="D756" s="71">
        <v>0.45305555555555554</v>
      </c>
      <c r="E756" s="72" t="s">
        <v>9</v>
      </c>
      <c r="F756" s="72">
        <v>41</v>
      </c>
      <c r="G756" s="72" t="s">
        <v>10</v>
      </c>
    </row>
    <row r="757" spans="3:7" ht="15" thickBot="1" x14ac:dyDescent="0.35">
      <c r="C757" s="70">
        <v>43197</v>
      </c>
      <c r="D757" s="71">
        <v>0.45466435185185183</v>
      </c>
      <c r="E757" s="72" t="s">
        <v>9</v>
      </c>
      <c r="F757" s="72">
        <v>32</v>
      </c>
      <c r="G757" s="72" t="s">
        <v>10</v>
      </c>
    </row>
    <row r="758" spans="3:7" ht="15" thickBot="1" x14ac:dyDescent="0.35">
      <c r="C758" s="70">
        <v>43197</v>
      </c>
      <c r="D758" s="71">
        <v>0.45616898148148149</v>
      </c>
      <c r="E758" s="72" t="s">
        <v>9</v>
      </c>
      <c r="F758" s="72">
        <v>41</v>
      </c>
      <c r="G758" s="72" t="s">
        <v>10</v>
      </c>
    </row>
    <row r="759" spans="3:7" ht="15" thickBot="1" x14ac:dyDescent="0.35">
      <c r="C759" s="70">
        <v>43197</v>
      </c>
      <c r="D759" s="71">
        <v>0.4564467592592592</v>
      </c>
      <c r="E759" s="72" t="s">
        <v>9</v>
      </c>
      <c r="F759" s="72">
        <v>37</v>
      </c>
      <c r="G759" s="72" t="s">
        <v>10</v>
      </c>
    </row>
    <row r="760" spans="3:7" ht="15" thickBot="1" x14ac:dyDescent="0.35">
      <c r="C760" s="70">
        <v>43197</v>
      </c>
      <c r="D760" s="71">
        <v>0.45846064814814813</v>
      </c>
      <c r="E760" s="72" t="s">
        <v>9</v>
      </c>
      <c r="F760" s="72">
        <v>38</v>
      </c>
      <c r="G760" s="72" t="s">
        <v>21</v>
      </c>
    </row>
    <row r="761" spans="3:7" ht="15" thickBot="1" x14ac:dyDescent="0.35">
      <c r="C761" s="70">
        <v>43197</v>
      </c>
      <c r="D761" s="71">
        <v>0.45935185185185184</v>
      </c>
      <c r="E761" s="72" t="s">
        <v>9</v>
      </c>
      <c r="F761" s="72">
        <v>34</v>
      </c>
      <c r="G761" s="72" t="s">
        <v>21</v>
      </c>
    </row>
    <row r="762" spans="3:7" ht="15" thickBot="1" x14ac:dyDescent="0.35">
      <c r="C762" s="70">
        <v>43197</v>
      </c>
      <c r="D762" s="71">
        <v>0.45940972222222221</v>
      </c>
      <c r="E762" s="72" t="s">
        <v>9</v>
      </c>
      <c r="F762" s="72">
        <v>48</v>
      </c>
      <c r="G762" s="72" t="s">
        <v>10</v>
      </c>
    </row>
    <row r="763" spans="3:7" ht="15" thickBot="1" x14ac:dyDescent="0.35">
      <c r="C763" s="70">
        <v>43197</v>
      </c>
      <c r="D763" s="71">
        <v>0.45996527777777779</v>
      </c>
      <c r="E763" s="72" t="s">
        <v>9</v>
      </c>
      <c r="F763" s="72">
        <v>52</v>
      </c>
      <c r="G763" s="72" t="s">
        <v>21</v>
      </c>
    </row>
    <row r="764" spans="3:7" ht="15" thickBot="1" x14ac:dyDescent="0.35">
      <c r="C764" s="70">
        <v>43197</v>
      </c>
      <c r="D764" s="71">
        <v>0.46067129629629627</v>
      </c>
      <c r="E764" s="72" t="s">
        <v>9</v>
      </c>
      <c r="F764" s="72">
        <v>37</v>
      </c>
      <c r="G764" s="72" t="s">
        <v>21</v>
      </c>
    </row>
    <row r="765" spans="3:7" ht="15" thickBot="1" x14ac:dyDescent="0.35">
      <c r="C765" s="70">
        <v>43197</v>
      </c>
      <c r="D765" s="71">
        <v>0.46201388888888889</v>
      </c>
      <c r="E765" s="72" t="s">
        <v>9</v>
      </c>
      <c r="F765" s="72">
        <v>44</v>
      </c>
      <c r="G765" s="72" t="s">
        <v>10</v>
      </c>
    </row>
    <row r="766" spans="3:7" ht="15" thickBot="1" x14ac:dyDescent="0.35">
      <c r="C766" s="70">
        <v>43197</v>
      </c>
      <c r="D766" s="71">
        <v>0.46431712962962962</v>
      </c>
      <c r="E766" s="72" t="s">
        <v>9</v>
      </c>
      <c r="F766" s="72">
        <v>44</v>
      </c>
      <c r="G766" s="72" t="s">
        <v>21</v>
      </c>
    </row>
    <row r="767" spans="3:7" ht="15" thickBot="1" x14ac:dyDescent="0.35">
      <c r="C767" s="70">
        <v>43197</v>
      </c>
      <c r="D767" s="71">
        <v>0.46436342592592594</v>
      </c>
      <c r="E767" s="72" t="s">
        <v>9</v>
      </c>
      <c r="F767" s="72">
        <v>38</v>
      </c>
      <c r="G767" s="72" t="s">
        <v>21</v>
      </c>
    </row>
    <row r="768" spans="3:7" ht="15" thickBot="1" x14ac:dyDescent="0.35">
      <c r="C768" s="70">
        <v>43197</v>
      </c>
      <c r="D768" s="71">
        <v>0.46438657407407408</v>
      </c>
      <c r="E768" s="72" t="s">
        <v>9</v>
      </c>
      <c r="F768" s="72">
        <v>15</v>
      </c>
      <c r="G768" s="72" t="s">
        <v>21</v>
      </c>
    </row>
    <row r="769" spans="3:7" ht="15" thickBot="1" x14ac:dyDescent="0.35">
      <c r="C769" s="70">
        <v>43197</v>
      </c>
      <c r="D769" s="71">
        <v>0.46533564814814815</v>
      </c>
      <c r="E769" s="72" t="s">
        <v>9</v>
      </c>
      <c r="F769" s="72">
        <v>28</v>
      </c>
      <c r="G769" s="72" t="s">
        <v>10</v>
      </c>
    </row>
    <row r="770" spans="3:7" ht="15" thickBot="1" x14ac:dyDescent="0.35">
      <c r="C770" s="70">
        <v>43197</v>
      </c>
      <c r="D770" s="71">
        <v>0.46750000000000003</v>
      </c>
      <c r="E770" s="72" t="s">
        <v>9</v>
      </c>
      <c r="F770" s="72">
        <v>41</v>
      </c>
      <c r="G770" s="72" t="s">
        <v>21</v>
      </c>
    </row>
    <row r="771" spans="3:7" ht="15" thickBot="1" x14ac:dyDescent="0.35">
      <c r="C771" s="70">
        <v>43197</v>
      </c>
      <c r="D771" s="71">
        <v>0.46797453703703701</v>
      </c>
      <c r="E771" s="72" t="s">
        <v>9</v>
      </c>
      <c r="F771" s="72">
        <v>54</v>
      </c>
      <c r="G771" s="72" t="s">
        <v>21</v>
      </c>
    </row>
    <row r="772" spans="3:7" ht="15" thickBot="1" x14ac:dyDescent="0.35">
      <c r="C772" s="70">
        <v>43197</v>
      </c>
      <c r="D772" s="71">
        <v>0.46803240740740742</v>
      </c>
      <c r="E772" s="72" t="s">
        <v>9</v>
      </c>
      <c r="F772" s="72">
        <v>42</v>
      </c>
      <c r="G772" s="72" t="s">
        <v>10</v>
      </c>
    </row>
    <row r="773" spans="3:7" ht="15" thickBot="1" x14ac:dyDescent="0.35">
      <c r="C773" s="70">
        <v>43197</v>
      </c>
      <c r="D773" s="71">
        <v>0.47128472222222223</v>
      </c>
      <c r="E773" s="72" t="s">
        <v>9</v>
      </c>
      <c r="F773" s="72">
        <v>37</v>
      </c>
      <c r="G773" s="72" t="s">
        <v>10</v>
      </c>
    </row>
    <row r="774" spans="3:7" ht="15" thickBot="1" x14ac:dyDescent="0.35">
      <c r="C774" s="70">
        <v>43197</v>
      </c>
      <c r="D774" s="71">
        <v>0.47134259259259265</v>
      </c>
      <c r="E774" s="72" t="s">
        <v>9</v>
      </c>
      <c r="F774" s="72">
        <v>48</v>
      </c>
      <c r="G774" s="72" t="s">
        <v>10</v>
      </c>
    </row>
    <row r="775" spans="3:7" ht="15" thickBot="1" x14ac:dyDescent="0.35">
      <c r="C775" s="70">
        <v>43197</v>
      </c>
      <c r="D775" s="71">
        <v>0.47151620370370373</v>
      </c>
      <c r="E775" s="72" t="s">
        <v>9</v>
      </c>
      <c r="F775" s="72">
        <v>40</v>
      </c>
      <c r="G775" s="72" t="s">
        <v>21</v>
      </c>
    </row>
    <row r="776" spans="3:7" ht="15" thickBot="1" x14ac:dyDescent="0.35">
      <c r="C776" s="70">
        <v>43197</v>
      </c>
      <c r="D776" s="71">
        <v>0.47261574074074075</v>
      </c>
      <c r="E776" s="72" t="s">
        <v>9</v>
      </c>
      <c r="F776" s="72">
        <v>56</v>
      </c>
      <c r="G776" s="72" t="s">
        <v>21</v>
      </c>
    </row>
    <row r="777" spans="3:7" ht="15" thickBot="1" x14ac:dyDescent="0.35">
      <c r="C777" s="70">
        <v>43197</v>
      </c>
      <c r="D777" s="71">
        <v>0.47355324074074073</v>
      </c>
      <c r="E777" s="72" t="s">
        <v>9</v>
      </c>
      <c r="F777" s="72">
        <v>45</v>
      </c>
      <c r="G777" s="72" t="s">
        <v>10</v>
      </c>
    </row>
    <row r="778" spans="3:7" ht="15" thickBot="1" x14ac:dyDescent="0.35">
      <c r="C778" s="70">
        <v>43197</v>
      </c>
      <c r="D778" s="71">
        <v>0.47494212962962962</v>
      </c>
      <c r="E778" s="72" t="s">
        <v>9</v>
      </c>
      <c r="F778" s="72">
        <v>53</v>
      </c>
      <c r="G778" s="72" t="s">
        <v>10</v>
      </c>
    </row>
    <row r="779" spans="3:7" ht="15" thickBot="1" x14ac:dyDescent="0.35">
      <c r="C779" s="70">
        <v>43197</v>
      </c>
      <c r="D779" s="71">
        <v>0.4756481481481481</v>
      </c>
      <c r="E779" s="72" t="s">
        <v>9</v>
      </c>
      <c r="F779" s="72">
        <v>58</v>
      </c>
      <c r="G779" s="72" t="s">
        <v>10</v>
      </c>
    </row>
    <row r="780" spans="3:7" ht="15" thickBot="1" x14ac:dyDescent="0.35">
      <c r="C780" s="70">
        <v>43197</v>
      </c>
      <c r="D780" s="71">
        <v>0.47596064814814815</v>
      </c>
      <c r="E780" s="72" t="s">
        <v>9</v>
      </c>
      <c r="F780" s="72">
        <v>36</v>
      </c>
      <c r="G780" s="72" t="s">
        <v>21</v>
      </c>
    </row>
    <row r="781" spans="3:7" ht="15" thickBot="1" x14ac:dyDescent="0.35">
      <c r="C781" s="70">
        <v>43197</v>
      </c>
      <c r="D781" s="71">
        <v>0.47682870370370373</v>
      </c>
      <c r="E781" s="72" t="s">
        <v>9</v>
      </c>
      <c r="F781" s="72">
        <v>30</v>
      </c>
      <c r="G781" s="72" t="s">
        <v>21</v>
      </c>
    </row>
    <row r="782" spans="3:7" ht="15" thickBot="1" x14ac:dyDescent="0.35">
      <c r="C782" s="70">
        <v>43197</v>
      </c>
      <c r="D782" s="71">
        <v>0.47726851851851854</v>
      </c>
      <c r="E782" s="72" t="s">
        <v>9</v>
      </c>
      <c r="F782" s="72">
        <v>32</v>
      </c>
      <c r="G782" s="72" t="s">
        <v>10</v>
      </c>
    </row>
    <row r="783" spans="3:7" ht="15" thickBot="1" x14ac:dyDescent="0.35">
      <c r="C783" s="70">
        <v>43197</v>
      </c>
      <c r="D783" s="71">
        <v>0.47809027777777779</v>
      </c>
      <c r="E783" s="72" t="s">
        <v>9</v>
      </c>
      <c r="F783" s="72">
        <v>49</v>
      </c>
      <c r="G783" s="72" t="s">
        <v>10</v>
      </c>
    </row>
    <row r="784" spans="3:7" ht="15" thickBot="1" x14ac:dyDescent="0.35">
      <c r="C784" s="70">
        <v>43197</v>
      </c>
      <c r="D784" s="71">
        <v>0.47876157407407405</v>
      </c>
      <c r="E784" s="72" t="s">
        <v>9</v>
      </c>
      <c r="F784" s="72">
        <v>24</v>
      </c>
      <c r="G784" s="72" t="s">
        <v>21</v>
      </c>
    </row>
    <row r="785" spans="3:7" ht="15" thickBot="1" x14ac:dyDescent="0.35">
      <c r="C785" s="70">
        <v>43197</v>
      </c>
      <c r="D785" s="71">
        <v>0.47968749999999999</v>
      </c>
      <c r="E785" s="72" t="s">
        <v>9</v>
      </c>
      <c r="F785" s="72">
        <v>39</v>
      </c>
      <c r="G785" s="72" t="s">
        <v>21</v>
      </c>
    </row>
    <row r="786" spans="3:7" ht="15" thickBot="1" x14ac:dyDescent="0.35">
      <c r="C786" s="70">
        <v>43197</v>
      </c>
      <c r="D786" s="71">
        <v>0.48084490740740743</v>
      </c>
      <c r="E786" s="72" t="s">
        <v>9</v>
      </c>
      <c r="F786" s="72">
        <v>40</v>
      </c>
      <c r="G786" s="72" t="s">
        <v>10</v>
      </c>
    </row>
    <row r="787" spans="3:7" ht="15" thickBot="1" x14ac:dyDescent="0.35">
      <c r="C787" s="70">
        <v>43197</v>
      </c>
      <c r="D787" s="71">
        <v>0.48216435185185186</v>
      </c>
      <c r="E787" s="72" t="s">
        <v>9</v>
      </c>
      <c r="F787" s="72">
        <v>36</v>
      </c>
      <c r="G787" s="72" t="s">
        <v>21</v>
      </c>
    </row>
    <row r="788" spans="3:7" ht="15" thickBot="1" x14ac:dyDescent="0.35">
      <c r="C788" s="70">
        <v>43197</v>
      </c>
      <c r="D788" s="71">
        <v>0.48256944444444444</v>
      </c>
      <c r="E788" s="72" t="s">
        <v>9</v>
      </c>
      <c r="F788" s="72">
        <v>54</v>
      </c>
      <c r="G788" s="72" t="s">
        <v>10</v>
      </c>
    </row>
    <row r="789" spans="3:7" ht="15" thickBot="1" x14ac:dyDescent="0.35">
      <c r="C789" s="70">
        <v>43197</v>
      </c>
      <c r="D789" s="71">
        <v>0.48379629629629628</v>
      </c>
      <c r="E789" s="72" t="s">
        <v>9</v>
      </c>
      <c r="F789" s="72">
        <v>36</v>
      </c>
      <c r="G789" s="72" t="s">
        <v>21</v>
      </c>
    </row>
    <row r="790" spans="3:7" ht="15" thickBot="1" x14ac:dyDescent="0.35">
      <c r="C790" s="70">
        <v>43197</v>
      </c>
      <c r="D790" s="71">
        <v>0.48386574074074074</v>
      </c>
      <c r="E790" s="72" t="s">
        <v>9</v>
      </c>
      <c r="F790" s="72">
        <v>34</v>
      </c>
      <c r="G790" s="72" t="s">
        <v>10</v>
      </c>
    </row>
    <row r="791" spans="3:7" ht="15" thickBot="1" x14ac:dyDescent="0.35">
      <c r="C791" s="70">
        <v>43197</v>
      </c>
      <c r="D791" s="71">
        <v>0.48413194444444446</v>
      </c>
      <c r="E791" s="72" t="s">
        <v>9</v>
      </c>
      <c r="F791" s="72">
        <v>48</v>
      </c>
      <c r="G791" s="72" t="s">
        <v>10</v>
      </c>
    </row>
    <row r="792" spans="3:7" ht="15" thickBot="1" x14ac:dyDescent="0.35">
      <c r="C792" s="70">
        <v>43197</v>
      </c>
      <c r="D792" s="71">
        <v>0.48657407407407405</v>
      </c>
      <c r="E792" s="72" t="s">
        <v>9</v>
      </c>
      <c r="F792" s="72">
        <v>42</v>
      </c>
      <c r="G792" s="72" t="s">
        <v>10</v>
      </c>
    </row>
    <row r="793" spans="3:7" ht="15" thickBot="1" x14ac:dyDescent="0.35">
      <c r="C793" s="70">
        <v>43197</v>
      </c>
      <c r="D793" s="71">
        <v>0.48857638888888894</v>
      </c>
      <c r="E793" s="72" t="s">
        <v>9</v>
      </c>
      <c r="F793" s="72">
        <v>46</v>
      </c>
      <c r="G793" s="72" t="s">
        <v>21</v>
      </c>
    </row>
    <row r="794" spans="3:7" ht="15" thickBot="1" x14ac:dyDescent="0.35">
      <c r="C794" s="70">
        <v>43197</v>
      </c>
      <c r="D794" s="71">
        <v>0.48893518518518514</v>
      </c>
      <c r="E794" s="72" t="s">
        <v>9</v>
      </c>
      <c r="F794" s="72">
        <v>39</v>
      </c>
      <c r="G794" s="72" t="s">
        <v>10</v>
      </c>
    </row>
    <row r="795" spans="3:7" ht="15" thickBot="1" x14ac:dyDescent="0.35">
      <c r="C795" s="70">
        <v>43197</v>
      </c>
      <c r="D795" s="71">
        <v>0.48984953703703704</v>
      </c>
      <c r="E795" s="72" t="s">
        <v>9</v>
      </c>
      <c r="F795" s="72">
        <v>53</v>
      </c>
      <c r="G795" s="72" t="s">
        <v>10</v>
      </c>
    </row>
    <row r="796" spans="3:7" ht="15" thickBot="1" x14ac:dyDescent="0.35">
      <c r="C796" s="70">
        <v>43197</v>
      </c>
      <c r="D796" s="71">
        <v>0.49072916666666666</v>
      </c>
      <c r="E796" s="72" t="s">
        <v>9</v>
      </c>
      <c r="F796" s="72">
        <v>26</v>
      </c>
      <c r="G796" s="72" t="s">
        <v>21</v>
      </c>
    </row>
    <row r="797" spans="3:7" ht="15" thickBot="1" x14ac:dyDescent="0.35">
      <c r="C797" s="70">
        <v>43197</v>
      </c>
      <c r="D797" s="71">
        <v>0.49107638888888888</v>
      </c>
      <c r="E797" s="72" t="s">
        <v>9</v>
      </c>
      <c r="F797" s="72">
        <v>49</v>
      </c>
      <c r="G797" s="72" t="s">
        <v>10</v>
      </c>
    </row>
    <row r="798" spans="3:7" ht="15" thickBot="1" x14ac:dyDescent="0.35">
      <c r="C798" s="70">
        <v>43197</v>
      </c>
      <c r="D798" s="71">
        <v>0.49116898148148147</v>
      </c>
      <c r="E798" s="72" t="s">
        <v>9</v>
      </c>
      <c r="F798" s="72">
        <v>34</v>
      </c>
      <c r="G798" s="72" t="s">
        <v>10</v>
      </c>
    </row>
    <row r="799" spans="3:7" ht="15" thickBot="1" x14ac:dyDescent="0.35">
      <c r="C799" s="70">
        <v>43197</v>
      </c>
      <c r="D799" s="71">
        <v>0.49246527777777777</v>
      </c>
      <c r="E799" s="72" t="s">
        <v>9</v>
      </c>
      <c r="F799" s="72">
        <v>52</v>
      </c>
      <c r="G799" s="72" t="s">
        <v>21</v>
      </c>
    </row>
    <row r="800" spans="3:7" ht="15" thickBot="1" x14ac:dyDescent="0.35">
      <c r="C800" s="70">
        <v>43197</v>
      </c>
      <c r="D800" s="71">
        <v>0.49325231481481485</v>
      </c>
      <c r="E800" s="72" t="s">
        <v>9</v>
      </c>
      <c r="F800" s="72">
        <v>37</v>
      </c>
      <c r="G800" s="72" t="s">
        <v>21</v>
      </c>
    </row>
    <row r="801" spans="3:7" ht="15" thickBot="1" x14ac:dyDescent="0.35">
      <c r="C801" s="70">
        <v>43197</v>
      </c>
      <c r="D801" s="71">
        <v>0.49373842592592593</v>
      </c>
      <c r="E801" s="72" t="s">
        <v>9</v>
      </c>
      <c r="F801" s="72">
        <v>47</v>
      </c>
      <c r="G801" s="72" t="s">
        <v>10</v>
      </c>
    </row>
    <row r="802" spans="3:7" ht="15" thickBot="1" x14ac:dyDescent="0.35">
      <c r="C802" s="70">
        <v>43197</v>
      </c>
      <c r="D802" s="71">
        <v>0.49413194444444447</v>
      </c>
      <c r="E802" s="72" t="s">
        <v>9</v>
      </c>
      <c r="F802" s="72">
        <v>57</v>
      </c>
      <c r="G802" s="72" t="s">
        <v>10</v>
      </c>
    </row>
    <row r="803" spans="3:7" ht="15" thickBot="1" x14ac:dyDescent="0.35">
      <c r="C803" s="70">
        <v>43197</v>
      </c>
      <c r="D803" s="71">
        <v>0.49812499999999998</v>
      </c>
      <c r="E803" s="72" t="s">
        <v>9</v>
      </c>
      <c r="F803" s="72">
        <v>42</v>
      </c>
      <c r="G803" s="72" t="s">
        <v>21</v>
      </c>
    </row>
    <row r="804" spans="3:7" ht="15" thickBot="1" x14ac:dyDescent="0.35">
      <c r="C804" s="70">
        <v>43197</v>
      </c>
      <c r="D804" s="71">
        <v>0.49875000000000003</v>
      </c>
      <c r="E804" s="72" t="s">
        <v>9</v>
      </c>
      <c r="F804" s="72">
        <v>51</v>
      </c>
      <c r="G804" s="72" t="s">
        <v>21</v>
      </c>
    </row>
    <row r="805" spans="3:7" ht="15" thickBot="1" x14ac:dyDescent="0.35">
      <c r="C805" s="70">
        <v>43197</v>
      </c>
      <c r="D805" s="71">
        <v>0.49892361111111111</v>
      </c>
      <c r="E805" s="72" t="s">
        <v>9</v>
      </c>
      <c r="F805" s="72">
        <v>47</v>
      </c>
      <c r="G805" s="72" t="s">
        <v>10</v>
      </c>
    </row>
    <row r="806" spans="3:7" ht="15" thickBot="1" x14ac:dyDescent="0.35">
      <c r="C806" s="70">
        <v>43197</v>
      </c>
      <c r="D806" s="71">
        <v>0.4992476851851852</v>
      </c>
      <c r="E806" s="72" t="s">
        <v>9</v>
      </c>
      <c r="F806" s="72">
        <v>33</v>
      </c>
      <c r="G806" s="72" t="s">
        <v>21</v>
      </c>
    </row>
    <row r="807" spans="3:7" ht="15" thickBot="1" x14ac:dyDescent="0.35">
      <c r="C807" s="70">
        <v>43197</v>
      </c>
      <c r="D807" s="71">
        <v>0.50215277777777778</v>
      </c>
      <c r="E807" s="72" t="s">
        <v>9</v>
      </c>
      <c r="F807" s="72">
        <v>46</v>
      </c>
      <c r="G807" s="72" t="s">
        <v>10</v>
      </c>
    </row>
    <row r="808" spans="3:7" ht="15" thickBot="1" x14ac:dyDescent="0.35">
      <c r="C808" s="70">
        <v>43197</v>
      </c>
      <c r="D808" s="71">
        <v>0.50633101851851847</v>
      </c>
      <c r="E808" s="72" t="s">
        <v>9</v>
      </c>
      <c r="F808" s="72">
        <v>36</v>
      </c>
      <c r="G808" s="72" t="s">
        <v>21</v>
      </c>
    </row>
    <row r="809" spans="3:7" ht="15" thickBot="1" x14ac:dyDescent="0.35">
      <c r="C809" s="70">
        <v>43197</v>
      </c>
      <c r="D809" s="71">
        <v>0.5076504629629629</v>
      </c>
      <c r="E809" s="72" t="s">
        <v>9</v>
      </c>
      <c r="F809" s="72">
        <v>53</v>
      </c>
      <c r="G809" s="72" t="s">
        <v>10</v>
      </c>
    </row>
    <row r="810" spans="3:7" ht="15" thickBot="1" x14ac:dyDescent="0.35">
      <c r="C810" s="70">
        <v>43197</v>
      </c>
      <c r="D810" s="71">
        <v>0.50774305555555554</v>
      </c>
      <c r="E810" s="72" t="s">
        <v>9</v>
      </c>
      <c r="F810" s="72">
        <v>39</v>
      </c>
      <c r="G810" s="72" t="s">
        <v>21</v>
      </c>
    </row>
    <row r="811" spans="3:7" ht="15" thickBot="1" x14ac:dyDescent="0.35">
      <c r="C811" s="70">
        <v>43197</v>
      </c>
      <c r="D811" s="71">
        <v>0.50875000000000004</v>
      </c>
      <c r="E811" s="72" t="s">
        <v>9</v>
      </c>
      <c r="F811" s="72">
        <v>48</v>
      </c>
      <c r="G811" s="72" t="s">
        <v>21</v>
      </c>
    </row>
    <row r="812" spans="3:7" ht="15" thickBot="1" x14ac:dyDescent="0.35">
      <c r="C812" s="70">
        <v>43197</v>
      </c>
      <c r="D812" s="71">
        <v>0.50995370370370374</v>
      </c>
      <c r="E812" s="72" t="s">
        <v>9</v>
      </c>
      <c r="F812" s="72">
        <v>30</v>
      </c>
      <c r="G812" s="72" t="s">
        <v>21</v>
      </c>
    </row>
    <row r="813" spans="3:7" ht="15" thickBot="1" x14ac:dyDescent="0.35">
      <c r="C813" s="70">
        <v>43197</v>
      </c>
      <c r="D813" s="71">
        <v>0.51226851851851851</v>
      </c>
      <c r="E813" s="72" t="s">
        <v>9</v>
      </c>
      <c r="F813" s="72">
        <v>44</v>
      </c>
      <c r="G813" s="72" t="s">
        <v>21</v>
      </c>
    </row>
    <row r="814" spans="3:7" ht="15" thickBot="1" x14ac:dyDescent="0.35">
      <c r="C814" s="70">
        <v>43197</v>
      </c>
      <c r="D814" s="71">
        <v>0.51303240740740741</v>
      </c>
      <c r="E814" s="72" t="s">
        <v>9</v>
      </c>
      <c r="F814" s="72">
        <v>51</v>
      </c>
      <c r="G814" s="72" t="s">
        <v>21</v>
      </c>
    </row>
    <row r="815" spans="3:7" ht="15" thickBot="1" x14ac:dyDescent="0.35">
      <c r="C815" s="70">
        <v>43197</v>
      </c>
      <c r="D815" s="71">
        <v>0.5131134259259259</v>
      </c>
      <c r="E815" s="72" t="s">
        <v>9</v>
      </c>
      <c r="F815" s="72">
        <v>47</v>
      </c>
      <c r="G815" s="72" t="s">
        <v>21</v>
      </c>
    </row>
    <row r="816" spans="3:7" ht="15" thickBot="1" x14ac:dyDescent="0.35">
      <c r="C816" s="70">
        <v>43197</v>
      </c>
      <c r="D816" s="71">
        <v>0.51351851851851849</v>
      </c>
      <c r="E816" s="72" t="s">
        <v>9</v>
      </c>
      <c r="F816" s="72">
        <v>35</v>
      </c>
      <c r="G816" s="72" t="s">
        <v>10</v>
      </c>
    </row>
    <row r="817" spans="3:7" ht="15" thickBot="1" x14ac:dyDescent="0.35">
      <c r="C817" s="70">
        <v>43197</v>
      </c>
      <c r="D817" s="71">
        <v>0.51432870370370376</v>
      </c>
      <c r="E817" s="72" t="s">
        <v>9</v>
      </c>
      <c r="F817" s="72">
        <v>39</v>
      </c>
      <c r="G817" s="72" t="s">
        <v>10</v>
      </c>
    </row>
    <row r="818" spans="3:7" ht="15" thickBot="1" x14ac:dyDescent="0.35">
      <c r="C818" s="70">
        <v>43197</v>
      </c>
      <c r="D818" s="71">
        <v>0.51633101851851848</v>
      </c>
      <c r="E818" s="72" t="s">
        <v>9</v>
      </c>
      <c r="F818" s="72">
        <v>47</v>
      </c>
      <c r="G818" s="72" t="s">
        <v>10</v>
      </c>
    </row>
    <row r="819" spans="3:7" ht="15" thickBot="1" x14ac:dyDescent="0.35">
      <c r="C819" s="70">
        <v>43197</v>
      </c>
      <c r="D819" s="71">
        <v>0.51679398148148148</v>
      </c>
      <c r="E819" s="72" t="s">
        <v>9</v>
      </c>
      <c r="F819" s="72">
        <v>38</v>
      </c>
      <c r="G819" s="72" t="s">
        <v>10</v>
      </c>
    </row>
    <row r="820" spans="3:7" ht="15" thickBot="1" x14ac:dyDescent="0.35">
      <c r="C820" s="70">
        <v>43197</v>
      </c>
      <c r="D820" s="71">
        <v>0.51702546296296303</v>
      </c>
      <c r="E820" s="72" t="s">
        <v>9</v>
      </c>
      <c r="F820" s="72">
        <v>31</v>
      </c>
      <c r="G820" s="72" t="s">
        <v>21</v>
      </c>
    </row>
    <row r="821" spans="3:7" ht="15" thickBot="1" x14ac:dyDescent="0.35">
      <c r="C821" s="70">
        <v>43197</v>
      </c>
      <c r="D821" s="71">
        <v>0.51807870370370368</v>
      </c>
      <c r="E821" s="72" t="s">
        <v>9</v>
      </c>
      <c r="F821" s="72">
        <v>34</v>
      </c>
      <c r="G821" s="72" t="s">
        <v>10</v>
      </c>
    </row>
    <row r="822" spans="3:7" ht="15" thickBot="1" x14ac:dyDescent="0.35">
      <c r="C822" s="70">
        <v>43197</v>
      </c>
      <c r="D822" s="71">
        <v>0.5186574074074074</v>
      </c>
      <c r="E822" s="72" t="s">
        <v>9</v>
      </c>
      <c r="F822" s="72">
        <v>32</v>
      </c>
      <c r="G822" s="72" t="s">
        <v>21</v>
      </c>
    </row>
    <row r="823" spans="3:7" ht="15" thickBot="1" x14ac:dyDescent="0.35">
      <c r="C823" s="70">
        <v>43197</v>
      </c>
      <c r="D823" s="71">
        <v>0.51886574074074077</v>
      </c>
      <c r="E823" s="72" t="s">
        <v>9</v>
      </c>
      <c r="F823" s="72">
        <v>39</v>
      </c>
      <c r="G823" s="72" t="s">
        <v>10</v>
      </c>
    </row>
    <row r="824" spans="3:7" ht="15" thickBot="1" x14ac:dyDescent="0.35">
      <c r="C824" s="70">
        <v>43197</v>
      </c>
      <c r="D824" s="71">
        <v>0.52020833333333327</v>
      </c>
      <c r="E824" s="72" t="s">
        <v>9</v>
      </c>
      <c r="F824" s="72">
        <v>40</v>
      </c>
      <c r="G824" s="72" t="s">
        <v>21</v>
      </c>
    </row>
    <row r="825" spans="3:7" ht="15" thickBot="1" x14ac:dyDescent="0.35">
      <c r="C825" s="70">
        <v>43197</v>
      </c>
      <c r="D825" s="71">
        <v>0.52032407407407411</v>
      </c>
      <c r="E825" s="72" t="s">
        <v>9</v>
      </c>
      <c r="F825" s="72">
        <v>32</v>
      </c>
      <c r="G825" s="72" t="s">
        <v>21</v>
      </c>
    </row>
    <row r="826" spans="3:7" ht="15" thickBot="1" x14ac:dyDescent="0.35">
      <c r="C826" s="70">
        <v>43197</v>
      </c>
      <c r="D826" s="71">
        <v>0.5204050925925926</v>
      </c>
      <c r="E826" s="72" t="s">
        <v>9</v>
      </c>
      <c r="F826" s="72">
        <v>48</v>
      </c>
      <c r="G826" s="72" t="s">
        <v>10</v>
      </c>
    </row>
    <row r="827" spans="3:7" ht="15" thickBot="1" x14ac:dyDescent="0.35">
      <c r="C827" s="70">
        <v>43197</v>
      </c>
      <c r="D827" s="71">
        <v>0.52071759259259254</v>
      </c>
      <c r="E827" s="72" t="s">
        <v>9</v>
      </c>
      <c r="F827" s="72">
        <v>37</v>
      </c>
      <c r="G827" s="72" t="s">
        <v>21</v>
      </c>
    </row>
    <row r="828" spans="3:7" ht="15" thickBot="1" x14ac:dyDescent="0.35">
      <c r="C828" s="70">
        <v>43197</v>
      </c>
      <c r="D828" s="71">
        <v>0.52400462962962957</v>
      </c>
      <c r="E828" s="72" t="s">
        <v>9</v>
      </c>
      <c r="F828" s="72">
        <v>39</v>
      </c>
      <c r="G828" s="72" t="s">
        <v>21</v>
      </c>
    </row>
    <row r="829" spans="3:7" ht="15" thickBot="1" x14ac:dyDescent="0.35">
      <c r="C829" s="70">
        <v>43197</v>
      </c>
      <c r="D829" s="71">
        <v>0.52509259259259256</v>
      </c>
      <c r="E829" s="72" t="s">
        <v>9</v>
      </c>
      <c r="F829" s="72">
        <v>39</v>
      </c>
      <c r="G829" s="72" t="s">
        <v>10</v>
      </c>
    </row>
    <row r="830" spans="3:7" ht="15" thickBot="1" x14ac:dyDescent="0.35">
      <c r="C830" s="70">
        <v>43197</v>
      </c>
      <c r="D830" s="71">
        <v>0.52535879629629634</v>
      </c>
      <c r="E830" s="72" t="s">
        <v>9</v>
      </c>
      <c r="F830" s="72">
        <v>30</v>
      </c>
      <c r="G830" s="72" t="s">
        <v>21</v>
      </c>
    </row>
    <row r="831" spans="3:7" ht="15" thickBot="1" x14ac:dyDescent="0.35">
      <c r="C831" s="70">
        <v>43197</v>
      </c>
      <c r="D831" s="71">
        <v>0.52571759259259265</v>
      </c>
      <c r="E831" s="72" t="s">
        <v>9</v>
      </c>
      <c r="F831" s="72">
        <v>46</v>
      </c>
      <c r="G831" s="72" t="s">
        <v>21</v>
      </c>
    </row>
    <row r="832" spans="3:7" ht="15" thickBot="1" x14ac:dyDescent="0.35">
      <c r="C832" s="70">
        <v>43197</v>
      </c>
      <c r="D832" s="71">
        <v>0.52605324074074067</v>
      </c>
      <c r="E832" s="72" t="s">
        <v>9</v>
      </c>
      <c r="F832" s="72">
        <v>43</v>
      </c>
      <c r="G832" s="72" t="s">
        <v>10</v>
      </c>
    </row>
    <row r="833" spans="3:7" ht="15" thickBot="1" x14ac:dyDescent="0.35">
      <c r="C833" s="70">
        <v>43197</v>
      </c>
      <c r="D833" s="71">
        <v>0.52749999999999997</v>
      </c>
      <c r="E833" s="72" t="s">
        <v>9</v>
      </c>
      <c r="F833" s="72">
        <v>51</v>
      </c>
      <c r="G833" s="72" t="s">
        <v>21</v>
      </c>
    </row>
    <row r="834" spans="3:7" ht="15" thickBot="1" x14ac:dyDescent="0.35">
      <c r="C834" s="70">
        <v>43197</v>
      </c>
      <c r="D834" s="71">
        <v>0.52787037037037032</v>
      </c>
      <c r="E834" s="72" t="s">
        <v>9</v>
      </c>
      <c r="F834" s="72">
        <v>37</v>
      </c>
      <c r="G834" s="72" t="s">
        <v>10</v>
      </c>
    </row>
    <row r="835" spans="3:7" ht="15" thickBot="1" x14ac:dyDescent="0.35">
      <c r="C835" s="70">
        <v>43197</v>
      </c>
      <c r="D835" s="71">
        <v>0.52887731481481481</v>
      </c>
      <c r="E835" s="72" t="s">
        <v>9</v>
      </c>
      <c r="F835" s="72">
        <v>53</v>
      </c>
      <c r="G835" s="72" t="s">
        <v>10</v>
      </c>
    </row>
    <row r="836" spans="3:7" ht="15" thickBot="1" x14ac:dyDescent="0.35">
      <c r="C836" s="70">
        <v>43197</v>
      </c>
      <c r="D836" s="71">
        <v>0.52902777777777776</v>
      </c>
      <c r="E836" s="72" t="s">
        <v>9</v>
      </c>
      <c r="F836" s="72">
        <v>42</v>
      </c>
      <c r="G836" s="72" t="s">
        <v>10</v>
      </c>
    </row>
    <row r="837" spans="3:7" ht="15" thickBot="1" x14ac:dyDescent="0.35">
      <c r="C837" s="70">
        <v>43197</v>
      </c>
      <c r="D837" s="71">
        <v>0.52965277777777775</v>
      </c>
      <c r="E837" s="72" t="s">
        <v>9</v>
      </c>
      <c r="F837" s="72">
        <v>44</v>
      </c>
      <c r="G837" s="72" t="s">
        <v>10</v>
      </c>
    </row>
    <row r="838" spans="3:7" ht="15" thickBot="1" x14ac:dyDescent="0.35">
      <c r="C838" s="70">
        <v>43197</v>
      </c>
      <c r="D838" s="71">
        <v>0.53133101851851849</v>
      </c>
      <c r="E838" s="72" t="s">
        <v>9</v>
      </c>
      <c r="F838" s="72">
        <v>40</v>
      </c>
      <c r="G838" s="72" t="s">
        <v>21</v>
      </c>
    </row>
    <row r="839" spans="3:7" ht="15" thickBot="1" x14ac:dyDescent="0.35">
      <c r="C839" s="70">
        <v>43197</v>
      </c>
      <c r="D839" s="71">
        <v>0.53140046296296295</v>
      </c>
      <c r="E839" s="72" t="s">
        <v>9</v>
      </c>
      <c r="F839" s="72">
        <v>38</v>
      </c>
      <c r="G839" s="72" t="s">
        <v>10</v>
      </c>
    </row>
    <row r="840" spans="3:7" ht="15" thickBot="1" x14ac:dyDescent="0.35">
      <c r="C840" s="70">
        <v>43197</v>
      </c>
      <c r="D840" s="71">
        <v>0.53248842592592593</v>
      </c>
      <c r="E840" s="72" t="s">
        <v>9</v>
      </c>
      <c r="F840" s="72">
        <v>33</v>
      </c>
      <c r="G840" s="72" t="s">
        <v>21</v>
      </c>
    </row>
    <row r="841" spans="3:7" ht="15" thickBot="1" x14ac:dyDescent="0.35">
      <c r="C841" s="70">
        <v>43197</v>
      </c>
      <c r="D841" s="71">
        <v>0.5325347222222222</v>
      </c>
      <c r="E841" s="72" t="s">
        <v>9</v>
      </c>
      <c r="F841" s="72">
        <v>63</v>
      </c>
      <c r="G841" s="72" t="s">
        <v>10</v>
      </c>
    </row>
    <row r="842" spans="3:7" ht="15" thickBot="1" x14ac:dyDescent="0.35">
      <c r="C842" s="70">
        <v>43197</v>
      </c>
      <c r="D842" s="71">
        <v>0.53271990740740738</v>
      </c>
      <c r="E842" s="72" t="s">
        <v>9</v>
      </c>
      <c r="F842" s="72">
        <v>43</v>
      </c>
      <c r="G842" s="72" t="s">
        <v>10</v>
      </c>
    </row>
    <row r="843" spans="3:7" ht="15" thickBot="1" x14ac:dyDescent="0.35">
      <c r="C843" s="70">
        <v>43197</v>
      </c>
      <c r="D843" s="71">
        <v>0.53390046296296301</v>
      </c>
      <c r="E843" s="72" t="s">
        <v>9</v>
      </c>
      <c r="F843" s="72">
        <v>58</v>
      </c>
      <c r="G843" s="72" t="s">
        <v>10</v>
      </c>
    </row>
    <row r="844" spans="3:7" ht="15" thickBot="1" x14ac:dyDescent="0.35">
      <c r="C844" s="70">
        <v>43197</v>
      </c>
      <c r="D844" s="71">
        <v>0.53618055555555555</v>
      </c>
      <c r="E844" s="72" t="s">
        <v>9</v>
      </c>
      <c r="F844" s="72">
        <v>57</v>
      </c>
      <c r="G844" s="72" t="s">
        <v>21</v>
      </c>
    </row>
    <row r="845" spans="3:7" ht="15" thickBot="1" x14ac:dyDescent="0.35">
      <c r="C845" s="70">
        <v>43197</v>
      </c>
      <c r="D845" s="71">
        <v>0.53643518518518518</v>
      </c>
      <c r="E845" s="72" t="s">
        <v>9</v>
      </c>
      <c r="F845" s="72">
        <v>33</v>
      </c>
      <c r="G845" s="72" t="s">
        <v>10</v>
      </c>
    </row>
    <row r="846" spans="3:7" ht="15" thickBot="1" x14ac:dyDescent="0.35">
      <c r="C846" s="70">
        <v>43197</v>
      </c>
      <c r="D846" s="71">
        <v>0.54251157407407413</v>
      </c>
      <c r="E846" s="72" t="s">
        <v>9</v>
      </c>
      <c r="F846" s="72">
        <v>48</v>
      </c>
      <c r="G846" s="72" t="s">
        <v>10</v>
      </c>
    </row>
    <row r="847" spans="3:7" ht="15" thickBot="1" x14ac:dyDescent="0.35">
      <c r="C847" s="70">
        <v>43197</v>
      </c>
      <c r="D847" s="71">
        <v>0.5432407407407408</v>
      </c>
      <c r="E847" s="72" t="s">
        <v>9</v>
      </c>
      <c r="F847" s="72">
        <v>30</v>
      </c>
      <c r="G847" s="72" t="s">
        <v>21</v>
      </c>
    </row>
    <row r="848" spans="3:7" ht="15" thickBot="1" x14ac:dyDescent="0.35">
      <c r="C848" s="70">
        <v>43197</v>
      </c>
      <c r="D848" s="71">
        <v>0.54328703703703707</v>
      </c>
      <c r="E848" s="72" t="s">
        <v>9</v>
      </c>
      <c r="F848" s="72">
        <v>56</v>
      </c>
      <c r="G848" s="72" t="s">
        <v>10</v>
      </c>
    </row>
    <row r="849" spans="3:7" ht="15" thickBot="1" x14ac:dyDescent="0.35">
      <c r="C849" s="70">
        <v>43197</v>
      </c>
      <c r="D849" s="71">
        <v>0.54346064814814821</v>
      </c>
      <c r="E849" s="72" t="s">
        <v>9</v>
      </c>
      <c r="F849" s="72">
        <v>31</v>
      </c>
      <c r="G849" s="72" t="s">
        <v>21</v>
      </c>
    </row>
    <row r="850" spans="3:7" ht="15" thickBot="1" x14ac:dyDescent="0.35">
      <c r="C850" s="70">
        <v>43197</v>
      </c>
      <c r="D850" s="71">
        <v>0.54376157407407411</v>
      </c>
      <c r="E850" s="72" t="s">
        <v>9</v>
      </c>
      <c r="F850" s="72">
        <v>46</v>
      </c>
      <c r="G850" s="72" t="s">
        <v>21</v>
      </c>
    </row>
    <row r="851" spans="3:7" ht="15" thickBot="1" x14ac:dyDescent="0.35">
      <c r="C851" s="70">
        <v>43197</v>
      </c>
      <c r="D851" s="71">
        <v>0.54410879629629627</v>
      </c>
      <c r="E851" s="72" t="s">
        <v>9</v>
      </c>
      <c r="F851" s="72">
        <v>42</v>
      </c>
      <c r="G851" s="72" t="s">
        <v>10</v>
      </c>
    </row>
    <row r="852" spans="3:7" ht="15" thickBot="1" x14ac:dyDescent="0.35">
      <c r="C852" s="70">
        <v>43197</v>
      </c>
      <c r="D852" s="71">
        <v>0.54523148148148148</v>
      </c>
      <c r="E852" s="72" t="s">
        <v>9</v>
      </c>
      <c r="F852" s="72">
        <v>34</v>
      </c>
      <c r="G852" s="72" t="s">
        <v>10</v>
      </c>
    </row>
    <row r="853" spans="3:7" ht="15" thickBot="1" x14ac:dyDescent="0.35">
      <c r="C853" s="70">
        <v>43197</v>
      </c>
      <c r="D853" s="71">
        <v>0.54563657407407407</v>
      </c>
      <c r="E853" s="72" t="s">
        <v>9</v>
      </c>
      <c r="F853" s="72">
        <v>44</v>
      </c>
      <c r="G853" s="72" t="s">
        <v>21</v>
      </c>
    </row>
    <row r="854" spans="3:7" ht="15" thickBot="1" x14ac:dyDescent="0.35">
      <c r="C854" s="70">
        <v>43197</v>
      </c>
      <c r="D854" s="71">
        <v>0.54648148148148146</v>
      </c>
      <c r="E854" s="72" t="s">
        <v>9</v>
      </c>
      <c r="F854" s="72">
        <v>47</v>
      </c>
      <c r="G854" s="72" t="s">
        <v>21</v>
      </c>
    </row>
    <row r="855" spans="3:7" ht="15" thickBot="1" x14ac:dyDescent="0.35">
      <c r="C855" s="70">
        <v>43197</v>
      </c>
      <c r="D855" s="71">
        <v>0.54656249999999995</v>
      </c>
      <c r="E855" s="72" t="s">
        <v>9</v>
      </c>
      <c r="F855" s="72">
        <v>34</v>
      </c>
      <c r="G855" s="72" t="s">
        <v>10</v>
      </c>
    </row>
    <row r="856" spans="3:7" ht="15" thickBot="1" x14ac:dyDescent="0.35">
      <c r="C856" s="70">
        <v>43197</v>
      </c>
      <c r="D856" s="71">
        <v>0.54803240740740744</v>
      </c>
      <c r="E856" s="72" t="s">
        <v>9</v>
      </c>
      <c r="F856" s="72">
        <v>38</v>
      </c>
      <c r="G856" s="72" t="s">
        <v>21</v>
      </c>
    </row>
    <row r="857" spans="3:7" ht="15" thickBot="1" x14ac:dyDescent="0.35">
      <c r="C857" s="70">
        <v>43197</v>
      </c>
      <c r="D857" s="71">
        <v>0.54825231481481485</v>
      </c>
      <c r="E857" s="72" t="s">
        <v>9</v>
      </c>
      <c r="F857" s="72">
        <v>58</v>
      </c>
      <c r="G857" s="72" t="s">
        <v>10</v>
      </c>
    </row>
    <row r="858" spans="3:7" ht="15" thickBot="1" x14ac:dyDescent="0.35">
      <c r="C858" s="70">
        <v>43197</v>
      </c>
      <c r="D858" s="71">
        <v>0.5493055555555556</v>
      </c>
      <c r="E858" s="72" t="s">
        <v>9</v>
      </c>
      <c r="F858" s="72">
        <v>43</v>
      </c>
      <c r="G858" s="72" t="s">
        <v>10</v>
      </c>
    </row>
    <row r="859" spans="3:7" ht="15" thickBot="1" x14ac:dyDescent="0.35">
      <c r="C859" s="70">
        <v>43197</v>
      </c>
      <c r="D859" s="71">
        <v>0.55012731481481481</v>
      </c>
      <c r="E859" s="72" t="s">
        <v>9</v>
      </c>
      <c r="F859" s="72">
        <v>38</v>
      </c>
      <c r="G859" s="72" t="s">
        <v>21</v>
      </c>
    </row>
    <row r="860" spans="3:7" ht="15" thickBot="1" x14ac:dyDescent="0.35">
      <c r="C860" s="70">
        <v>43197</v>
      </c>
      <c r="D860" s="71">
        <v>0.55130787037037032</v>
      </c>
      <c r="E860" s="72" t="s">
        <v>9</v>
      </c>
      <c r="F860" s="72">
        <v>46</v>
      </c>
      <c r="G860" s="72" t="s">
        <v>10</v>
      </c>
    </row>
    <row r="861" spans="3:7" ht="15" thickBot="1" x14ac:dyDescent="0.35">
      <c r="C861" s="70">
        <v>43197</v>
      </c>
      <c r="D861" s="71">
        <v>0.55143518518518519</v>
      </c>
      <c r="E861" s="72" t="s">
        <v>9</v>
      </c>
      <c r="F861" s="72">
        <v>31</v>
      </c>
      <c r="G861" s="72" t="s">
        <v>21</v>
      </c>
    </row>
    <row r="862" spans="3:7" ht="15" thickBot="1" x14ac:dyDescent="0.35">
      <c r="C862" s="70">
        <v>43197</v>
      </c>
      <c r="D862" s="71">
        <v>0.55304398148148148</v>
      </c>
      <c r="E862" s="72" t="s">
        <v>9</v>
      </c>
      <c r="F862" s="72">
        <v>56</v>
      </c>
      <c r="G862" s="72" t="s">
        <v>10</v>
      </c>
    </row>
    <row r="863" spans="3:7" ht="15" thickBot="1" x14ac:dyDescent="0.35">
      <c r="C863" s="70">
        <v>43197</v>
      </c>
      <c r="D863" s="71">
        <v>0.5531018518518519</v>
      </c>
      <c r="E863" s="72" t="s">
        <v>9</v>
      </c>
      <c r="F863" s="72">
        <v>42</v>
      </c>
      <c r="G863" s="72" t="s">
        <v>21</v>
      </c>
    </row>
    <row r="864" spans="3:7" ht="15" thickBot="1" x14ac:dyDescent="0.35">
      <c r="C864" s="70">
        <v>43197</v>
      </c>
      <c r="D864" s="71">
        <v>0.55328703703703697</v>
      </c>
      <c r="E864" s="72" t="s">
        <v>9</v>
      </c>
      <c r="F864" s="72">
        <v>33</v>
      </c>
      <c r="G864" s="72" t="s">
        <v>21</v>
      </c>
    </row>
    <row r="865" spans="3:7" ht="15" thickBot="1" x14ac:dyDescent="0.35">
      <c r="C865" s="70">
        <v>43197</v>
      </c>
      <c r="D865" s="71">
        <v>0.55349537037037033</v>
      </c>
      <c r="E865" s="72" t="s">
        <v>9</v>
      </c>
      <c r="F865" s="72">
        <v>25</v>
      </c>
      <c r="G865" s="72" t="s">
        <v>21</v>
      </c>
    </row>
    <row r="866" spans="3:7" ht="15" thickBot="1" x14ac:dyDescent="0.35">
      <c r="C866" s="70">
        <v>43197</v>
      </c>
      <c r="D866" s="71">
        <v>0.55538194444444444</v>
      </c>
      <c r="E866" s="72" t="s">
        <v>9</v>
      </c>
      <c r="F866" s="72">
        <v>35</v>
      </c>
      <c r="G866" s="72" t="s">
        <v>10</v>
      </c>
    </row>
    <row r="867" spans="3:7" ht="15" thickBot="1" x14ac:dyDescent="0.35">
      <c r="C867" s="70">
        <v>43197</v>
      </c>
      <c r="D867" s="71">
        <v>0.55565972222222226</v>
      </c>
      <c r="E867" s="72" t="s">
        <v>9</v>
      </c>
      <c r="F867" s="72">
        <v>45</v>
      </c>
      <c r="G867" s="72" t="s">
        <v>21</v>
      </c>
    </row>
    <row r="868" spans="3:7" ht="15" thickBot="1" x14ac:dyDescent="0.35">
      <c r="C868" s="70">
        <v>43197</v>
      </c>
      <c r="D868" s="71">
        <v>0.5556712962962963</v>
      </c>
      <c r="E868" s="72" t="s">
        <v>9</v>
      </c>
      <c r="F868" s="72">
        <v>42</v>
      </c>
      <c r="G868" s="72" t="s">
        <v>21</v>
      </c>
    </row>
    <row r="869" spans="3:7" ht="15" thickBot="1" x14ac:dyDescent="0.35">
      <c r="C869" s="70">
        <v>43197</v>
      </c>
      <c r="D869" s="71">
        <v>0.55608796296296303</v>
      </c>
      <c r="E869" s="72" t="s">
        <v>9</v>
      </c>
      <c r="F869" s="72">
        <v>51</v>
      </c>
      <c r="G869" s="72" t="s">
        <v>10</v>
      </c>
    </row>
    <row r="870" spans="3:7" ht="15" thickBot="1" x14ac:dyDescent="0.35">
      <c r="C870" s="70">
        <v>43197</v>
      </c>
      <c r="D870" s="71">
        <v>0.55718750000000006</v>
      </c>
      <c r="E870" s="72" t="s">
        <v>9</v>
      </c>
      <c r="F870" s="72">
        <v>28</v>
      </c>
      <c r="G870" s="72" t="s">
        <v>21</v>
      </c>
    </row>
    <row r="871" spans="3:7" ht="15" thickBot="1" x14ac:dyDescent="0.35">
      <c r="C871" s="70">
        <v>43197</v>
      </c>
      <c r="D871" s="71">
        <v>0.55751157407407403</v>
      </c>
      <c r="E871" s="72" t="s">
        <v>9</v>
      </c>
      <c r="F871" s="72">
        <v>38</v>
      </c>
      <c r="G871" s="72" t="s">
        <v>21</v>
      </c>
    </row>
    <row r="872" spans="3:7" ht="15" thickBot="1" x14ac:dyDescent="0.35">
      <c r="C872" s="70">
        <v>43197</v>
      </c>
      <c r="D872" s="71">
        <v>0.55819444444444444</v>
      </c>
      <c r="E872" s="72" t="s">
        <v>9</v>
      </c>
      <c r="F872" s="72">
        <v>34</v>
      </c>
      <c r="G872" s="72" t="s">
        <v>21</v>
      </c>
    </row>
    <row r="873" spans="3:7" ht="15" thickBot="1" x14ac:dyDescent="0.35">
      <c r="C873" s="70">
        <v>43197</v>
      </c>
      <c r="D873" s="71">
        <v>0.55885416666666665</v>
      </c>
      <c r="E873" s="72" t="s">
        <v>9</v>
      </c>
      <c r="F873" s="72">
        <v>39</v>
      </c>
      <c r="G873" s="72" t="s">
        <v>21</v>
      </c>
    </row>
    <row r="874" spans="3:7" ht="15" thickBot="1" x14ac:dyDescent="0.35">
      <c r="C874" s="70">
        <v>43197</v>
      </c>
      <c r="D874" s="71">
        <v>0.55915509259259266</v>
      </c>
      <c r="E874" s="72" t="s">
        <v>9</v>
      </c>
      <c r="F874" s="72">
        <v>37</v>
      </c>
      <c r="G874" s="72" t="s">
        <v>21</v>
      </c>
    </row>
    <row r="875" spans="3:7" ht="15" thickBot="1" x14ac:dyDescent="0.35">
      <c r="C875" s="70">
        <v>43197</v>
      </c>
      <c r="D875" s="71">
        <v>0.55918981481481478</v>
      </c>
      <c r="E875" s="72" t="s">
        <v>9</v>
      </c>
      <c r="F875" s="72">
        <v>33</v>
      </c>
      <c r="G875" s="72" t="s">
        <v>21</v>
      </c>
    </row>
    <row r="876" spans="3:7" ht="15" thickBot="1" x14ac:dyDescent="0.35">
      <c r="C876" s="70">
        <v>43197</v>
      </c>
      <c r="D876" s="71">
        <v>0.56130787037037033</v>
      </c>
      <c r="E876" s="72" t="s">
        <v>9</v>
      </c>
      <c r="F876" s="72">
        <v>43</v>
      </c>
      <c r="G876" s="72" t="s">
        <v>21</v>
      </c>
    </row>
    <row r="877" spans="3:7" ht="15" thickBot="1" x14ac:dyDescent="0.35">
      <c r="C877" s="70">
        <v>43197</v>
      </c>
      <c r="D877" s="71">
        <v>0.56133101851851852</v>
      </c>
      <c r="E877" s="72" t="s">
        <v>9</v>
      </c>
      <c r="F877" s="72">
        <v>57</v>
      </c>
      <c r="G877" s="72" t="s">
        <v>10</v>
      </c>
    </row>
    <row r="878" spans="3:7" ht="15" thickBot="1" x14ac:dyDescent="0.35">
      <c r="C878" s="70">
        <v>43197</v>
      </c>
      <c r="D878" s="71">
        <v>0.56684027777777779</v>
      </c>
      <c r="E878" s="72" t="s">
        <v>9</v>
      </c>
      <c r="F878" s="72">
        <v>54</v>
      </c>
      <c r="G878" s="72" t="s">
        <v>10</v>
      </c>
    </row>
    <row r="879" spans="3:7" ht="15" thickBot="1" x14ac:dyDescent="0.35">
      <c r="C879" s="70">
        <v>43197</v>
      </c>
      <c r="D879" s="71">
        <v>0.5669791666666667</v>
      </c>
      <c r="E879" s="72" t="s">
        <v>9</v>
      </c>
      <c r="F879" s="72">
        <v>40</v>
      </c>
      <c r="G879" s="72" t="s">
        <v>21</v>
      </c>
    </row>
    <row r="880" spans="3:7" ht="15" thickBot="1" x14ac:dyDescent="0.35">
      <c r="C880" s="70">
        <v>43197</v>
      </c>
      <c r="D880" s="71">
        <v>0.56859953703703703</v>
      </c>
      <c r="E880" s="72" t="s">
        <v>9</v>
      </c>
      <c r="F880" s="72">
        <v>46</v>
      </c>
      <c r="G880" s="72" t="s">
        <v>10</v>
      </c>
    </row>
    <row r="881" spans="3:7" ht="15" thickBot="1" x14ac:dyDescent="0.35">
      <c r="C881" s="70">
        <v>43197</v>
      </c>
      <c r="D881" s="71">
        <v>0.5715972222222222</v>
      </c>
      <c r="E881" s="72" t="s">
        <v>9</v>
      </c>
      <c r="F881" s="72">
        <v>48</v>
      </c>
      <c r="G881" s="72" t="s">
        <v>10</v>
      </c>
    </row>
    <row r="882" spans="3:7" ht="15" thickBot="1" x14ac:dyDescent="0.35">
      <c r="C882" s="70">
        <v>43197</v>
      </c>
      <c r="D882" s="71">
        <v>0.57170138888888888</v>
      </c>
      <c r="E882" s="72" t="s">
        <v>9</v>
      </c>
      <c r="F882" s="72">
        <v>48</v>
      </c>
      <c r="G882" s="72" t="s">
        <v>10</v>
      </c>
    </row>
    <row r="883" spans="3:7" ht="15" thickBot="1" x14ac:dyDescent="0.35">
      <c r="C883" s="70">
        <v>43197</v>
      </c>
      <c r="D883" s="71">
        <v>0.57349537037037035</v>
      </c>
      <c r="E883" s="72" t="s">
        <v>9</v>
      </c>
      <c r="F883" s="72">
        <v>38</v>
      </c>
      <c r="G883" s="72" t="s">
        <v>21</v>
      </c>
    </row>
    <row r="884" spans="3:7" ht="15" thickBot="1" x14ac:dyDescent="0.35">
      <c r="C884" s="70">
        <v>43197</v>
      </c>
      <c r="D884" s="71">
        <v>0.57503472222222218</v>
      </c>
      <c r="E884" s="72" t="s">
        <v>9</v>
      </c>
      <c r="F884" s="72">
        <v>43</v>
      </c>
      <c r="G884" s="72" t="s">
        <v>10</v>
      </c>
    </row>
    <row r="885" spans="3:7" ht="15" thickBot="1" x14ac:dyDescent="0.35">
      <c r="C885" s="70">
        <v>43197</v>
      </c>
      <c r="D885" s="71">
        <v>0.57601851851851849</v>
      </c>
      <c r="E885" s="72" t="s">
        <v>9</v>
      </c>
      <c r="F885" s="72">
        <v>51</v>
      </c>
      <c r="G885" s="72" t="s">
        <v>21</v>
      </c>
    </row>
    <row r="886" spans="3:7" ht="15" thickBot="1" x14ac:dyDescent="0.35">
      <c r="C886" s="70">
        <v>43197</v>
      </c>
      <c r="D886" s="71">
        <v>0.57608796296296294</v>
      </c>
      <c r="E886" s="72" t="s">
        <v>9</v>
      </c>
      <c r="F886" s="72">
        <v>41</v>
      </c>
      <c r="G886" s="72" t="s">
        <v>21</v>
      </c>
    </row>
    <row r="887" spans="3:7" ht="15" thickBot="1" x14ac:dyDescent="0.35">
      <c r="C887" s="70">
        <v>43197</v>
      </c>
      <c r="D887" s="71">
        <v>0.57609953703703709</v>
      </c>
      <c r="E887" s="72" t="s">
        <v>9</v>
      </c>
      <c r="F887" s="72">
        <v>40</v>
      </c>
      <c r="G887" s="72" t="s">
        <v>21</v>
      </c>
    </row>
    <row r="888" spans="3:7" ht="15" thickBot="1" x14ac:dyDescent="0.35">
      <c r="C888" s="70">
        <v>43197</v>
      </c>
      <c r="D888" s="71">
        <v>0.57677083333333334</v>
      </c>
      <c r="E888" s="72" t="s">
        <v>9</v>
      </c>
      <c r="F888" s="72">
        <v>44</v>
      </c>
      <c r="G888" s="72" t="s">
        <v>21</v>
      </c>
    </row>
    <row r="889" spans="3:7" ht="15" thickBot="1" x14ac:dyDescent="0.35">
      <c r="C889" s="70">
        <v>43197</v>
      </c>
      <c r="D889" s="71">
        <v>0.57682870370370376</v>
      </c>
      <c r="E889" s="72" t="s">
        <v>9</v>
      </c>
      <c r="F889" s="72">
        <v>35</v>
      </c>
      <c r="G889" s="72" t="s">
        <v>10</v>
      </c>
    </row>
    <row r="890" spans="3:7" ht="15" thickBot="1" x14ac:dyDescent="0.35">
      <c r="C890" s="70">
        <v>43197</v>
      </c>
      <c r="D890" s="71">
        <v>0.57863425925925926</v>
      </c>
      <c r="E890" s="72" t="s">
        <v>9</v>
      </c>
      <c r="F890" s="72">
        <v>50</v>
      </c>
      <c r="G890" s="72" t="s">
        <v>21</v>
      </c>
    </row>
    <row r="891" spans="3:7" ht="15" thickBot="1" x14ac:dyDescent="0.35">
      <c r="C891" s="70">
        <v>43197</v>
      </c>
      <c r="D891" s="71">
        <v>0.57871527777777776</v>
      </c>
      <c r="E891" s="72" t="s">
        <v>9</v>
      </c>
      <c r="F891" s="72">
        <v>42</v>
      </c>
      <c r="G891" s="72" t="s">
        <v>21</v>
      </c>
    </row>
    <row r="892" spans="3:7" ht="15" thickBot="1" x14ac:dyDescent="0.35">
      <c r="C892" s="70">
        <v>43197</v>
      </c>
      <c r="D892" s="71">
        <v>0.58040509259259265</v>
      </c>
      <c r="E892" s="72" t="s">
        <v>9</v>
      </c>
      <c r="F892" s="72">
        <v>40</v>
      </c>
      <c r="G892" s="72" t="s">
        <v>21</v>
      </c>
    </row>
    <row r="893" spans="3:7" ht="15" thickBot="1" x14ac:dyDescent="0.35">
      <c r="C893" s="70">
        <v>43197</v>
      </c>
      <c r="D893" s="71">
        <v>0.58155092592592594</v>
      </c>
      <c r="E893" s="72" t="s">
        <v>9</v>
      </c>
      <c r="F893" s="72">
        <v>23</v>
      </c>
      <c r="G893" s="72" t="s">
        <v>10</v>
      </c>
    </row>
    <row r="894" spans="3:7" ht="15" thickBot="1" x14ac:dyDescent="0.35">
      <c r="C894" s="70">
        <v>43197</v>
      </c>
      <c r="D894" s="71">
        <v>0.58275462962962965</v>
      </c>
      <c r="E894" s="72" t="s">
        <v>9</v>
      </c>
      <c r="F894" s="72">
        <v>48</v>
      </c>
      <c r="G894" s="72" t="s">
        <v>10</v>
      </c>
    </row>
    <row r="895" spans="3:7" ht="15" thickBot="1" x14ac:dyDescent="0.35">
      <c r="C895" s="70">
        <v>43197</v>
      </c>
      <c r="D895" s="71">
        <v>0.58391203703703709</v>
      </c>
      <c r="E895" s="72" t="s">
        <v>9</v>
      </c>
      <c r="F895" s="72">
        <v>50</v>
      </c>
      <c r="G895" s="72" t="s">
        <v>21</v>
      </c>
    </row>
    <row r="896" spans="3:7" ht="15" thickBot="1" x14ac:dyDescent="0.35">
      <c r="C896" s="70">
        <v>43197</v>
      </c>
      <c r="D896" s="71">
        <v>0.5839699074074074</v>
      </c>
      <c r="E896" s="72" t="s">
        <v>9</v>
      </c>
      <c r="F896" s="72">
        <v>52</v>
      </c>
      <c r="G896" s="72" t="s">
        <v>10</v>
      </c>
    </row>
    <row r="897" spans="3:7" ht="15" thickBot="1" x14ac:dyDescent="0.35">
      <c r="C897" s="70">
        <v>43197</v>
      </c>
      <c r="D897" s="71">
        <v>0.58469907407407407</v>
      </c>
      <c r="E897" s="72" t="s">
        <v>9</v>
      </c>
      <c r="F897" s="72">
        <v>51</v>
      </c>
      <c r="G897" s="72" t="s">
        <v>10</v>
      </c>
    </row>
    <row r="898" spans="3:7" ht="15" thickBot="1" x14ac:dyDescent="0.35">
      <c r="C898" s="70">
        <v>43197</v>
      </c>
      <c r="D898" s="71">
        <v>0.58543981481481489</v>
      </c>
      <c r="E898" s="72" t="s">
        <v>9</v>
      </c>
      <c r="F898" s="72">
        <v>44</v>
      </c>
      <c r="G898" s="72" t="s">
        <v>10</v>
      </c>
    </row>
    <row r="899" spans="3:7" ht="15" thickBot="1" x14ac:dyDescent="0.35">
      <c r="C899" s="70">
        <v>43197</v>
      </c>
      <c r="D899" s="71">
        <v>0.58773148148148147</v>
      </c>
      <c r="E899" s="72" t="s">
        <v>9</v>
      </c>
      <c r="F899" s="72">
        <v>28</v>
      </c>
      <c r="G899" s="72" t="s">
        <v>21</v>
      </c>
    </row>
    <row r="900" spans="3:7" ht="15" thickBot="1" x14ac:dyDescent="0.35">
      <c r="C900" s="70">
        <v>43197</v>
      </c>
      <c r="D900" s="71">
        <v>0.58782407407407411</v>
      </c>
      <c r="E900" s="72" t="s">
        <v>9</v>
      </c>
      <c r="F900" s="72">
        <v>37</v>
      </c>
      <c r="G900" s="72" t="s">
        <v>21</v>
      </c>
    </row>
    <row r="901" spans="3:7" ht="15" thickBot="1" x14ac:dyDescent="0.35">
      <c r="C901" s="70">
        <v>43197</v>
      </c>
      <c r="D901" s="71">
        <v>0.58807870370370374</v>
      </c>
      <c r="E901" s="72" t="s">
        <v>9</v>
      </c>
      <c r="F901" s="72">
        <v>35</v>
      </c>
      <c r="G901" s="72" t="s">
        <v>21</v>
      </c>
    </row>
    <row r="902" spans="3:7" ht="15" thickBot="1" x14ac:dyDescent="0.35">
      <c r="C902" s="70">
        <v>43197</v>
      </c>
      <c r="D902" s="71">
        <v>0.59317129629629628</v>
      </c>
      <c r="E902" s="72" t="s">
        <v>9</v>
      </c>
      <c r="F902" s="72">
        <v>35</v>
      </c>
      <c r="G902" s="72" t="s">
        <v>21</v>
      </c>
    </row>
    <row r="903" spans="3:7" ht="15" thickBot="1" x14ac:dyDescent="0.35">
      <c r="C903" s="70">
        <v>43197</v>
      </c>
      <c r="D903" s="71">
        <v>0.59350694444444441</v>
      </c>
      <c r="E903" s="72" t="s">
        <v>9</v>
      </c>
      <c r="F903" s="72">
        <v>22</v>
      </c>
      <c r="G903" s="72" t="s">
        <v>10</v>
      </c>
    </row>
    <row r="904" spans="3:7" ht="15" thickBot="1" x14ac:dyDescent="0.35">
      <c r="C904" s="70">
        <v>43197</v>
      </c>
      <c r="D904" s="71">
        <v>0.59466435185185185</v>
      </c>
      <c r="E904" s="72" t="s">
        <v>9</v>
      </c>
      <c r="F904" s="72">
        <v>37</v>
      </c>
      <c r="G904" s="72" t="s">
        <v>21</v>
      </c>
    </row>
    <row r="905" spans="3:7" ht="15" thickBot="1" x14ac:dyDescent="0.35">
      <c r="C905" s="70">
        <v>43197</v>
      </c>
      <c r="D905" s="71">
        <v>0.59651620370370373</v>
      </c>
      <c r="E905" s="72" t="s">
        <v>9</v>
      </c>
      <c r="F905" s="72">
        <v>28</v>
      </c>
      <c r="G905" s="72" t="s">
        <v>21</v>
      </c>
    </row>
    <row r="906" spans="3:7" ht="15" thickBot="1" x14ac:dyDescent="0.35">
      <c r="C906" s="70">
        <v>43197</v>
      </c>
      <c r="D906" s="71">
        <v>0.5965625</v>
      </c>
      <c r="E906" s="72" t="s">
        <v>9</v>
      </c>
      <c r="F906" s="72">
        <v>45</v>
      </c>
      <c r="G906" s="72" t="s">
        <v>10</v>
      </c>
    </row>
    <row r="907" spans="3:7" ht="15" thickBot="1" x14ac:dyDescent="0.35">
      <c r="C907" s="70">
        <v>43197</v>
      </c>
      <c r="D907" s="71">
        <v>0.5973032407407407</v>
      </c>
      <c r="E907" s="72" t="s">
        <v>9</v>
      </c>
      <c r="F907" s="72">
        <v>35</v>
      </c>
      <c r="G907" s="72" t="s">
        <v>10</v>
      </c>
    </row>
    <row r="908" spans="3:7" ht="15" thickBot="1" x14ac:dyDescent="0.35">
      <c r="C908" s="70">
        <v>43197</v>
      </c>
      <c r="D908" s="71">
        <v>0.59827546296296297</v>
      </c>
      <c r="E908" s="72" t="s">
        <v>9</v>
      </c>
      <c r="F908" s="72">
        <v>42</v>
      </c>
      <c r="G908" s="72" t="s">
        <v>10</v>
      </c>
    </row>
    <row r="909" spans="3:7" ht="15" thickBot="1" x14ac:dyDescent="0.35">
      <c r="C909" s="70">
        <v>43197</v>
      </c>
      <c r="D909" s="71">
        <v>0.60032407407407407</v>
      </c>
      <c r="E909" s="72" t="s">
        <v>9</v>
      </c>
      <c r="F909" s="72">
        <v>45</v>
      </c>
      <c r="G909" s="72" t="s">
        <v>21</v>
      </c>
    </row>
    <row r="910" spans="3:7" ht="15" thickBot="1" x14ac:dyDescent="0.35">
      <c r="C910" s="70">
        <v>43197</v>
      </c>
      <c r="D910" s="71">
        <v>0.60179398148148155</v>
      </c>
      <c r="E910" s="72" t="s">
        <v>9</v>
      </c>
      <c r="F910" s="72">
        <v>46</v>
      </c>
      <c r="G910" s="72" t="s">
        <v>10</v>
      </c>
    </row>
    <row r="911" spans="3:7" ht="15" thickBot="1" x14ac:dyDescent="0.35">
      <c r="C911" s="70">
        <v>43197</v>
      </c>
      <c r="D911" s="71">
        <v>0.60334490740740743</v>
      </c>
      <c r="E911" s="72" t="s">
        <v>9</v>
      </c>
      <c r="F911" s="72">
        <v>46</v>
      </c>
      <c r="G911" s="72" t="s">
        <v>10</v>
      </c>
    </row>
    <row r="912" spans="3:7" ht="15" thickBot="1" x14ac:dyDescent="0.35">
      <c r="C912" s="70">
        <v>43197</v>
      </c>
      <c r="D912" s="71">
        <v>0.60358796296296291</v>
      </c>
      <c r="E912" s="72" t="s">
        <v>9</v>
      </c>
      <c r="F912" s="72">
        <v>46</v>
      </c>
      <c r="G912" s="72" t="s">
        <v>10</v>
      </c>
    </row>
    <row r="913" spans="3:7" ht="15" thickBot="1" x14ac:dyDescent="0.35">
      <c r="C913" s="70">
        <v>43197</v>
      </c>
      <c r="D913" s="71">
        <v>0.60528935185185184</v>
      </c>
      <c r="E913" s="72" t="s">
        <v>9</v>
      </c>
      <c r="F913" s="72">
        <v>39</v>
      </c>
      <c r="G913" s="72" t="s">
        <v>21</v>
      </c>
    </row>
    <row r="914" spans="3:7" ht="15" thickBot="1" x14ac:dyDescent="0.35">
      <c r="C914" s="70">
        <v>43197</v>
      </c>
      <c r="D914" s="71">
        <v>0.60540509259259256</v>
      </c>
      <c r="E914" s="72" t="s">
        <v>9</v>
      </c>
      <c r="F914" s="72">
        <v>45</v>
      </c>
      <c r="G914" s="72" t="s">
        <v>21</v>
      </c>
    </row>
    <row r="915" spans="3:7" ht="15" thickBot="1" x14ac:dyDescent="0.35">
      <c r="C915" s="70">
        <v>43197</v>
      </c>
      <c r="D915" s="71">
        <v>0.60618055555555561</v>
      </c>
      <c r="E915" s="72" t="s">
        <v>9</v>
      </c>
      <c r="F915" s="72">
        <v>40</v>
      </c>
      <c r="G915" s="72" t="s">
        <v>21</v>
      </c>
    </row>
    <row r="916" spans="3:7" ht="15" thickBot="1" x14ac:dyDescent="0.35">
      <c r="C916" s="70">
        <v>43197</v>
      </c>
      <c r="D916" s="71">
        <v>0.60623842592592592</v>
      </c>
      <c r="E916" s="72" t="s">
        <v>9</v>
      </c>
      <c r="F916" s="72">
        <v>39</v>
      </c>
      <c r="G916" s="72" t="s">
        <v>10</v>
      </c>
    </row>
    <row r="917" spans="3:7" ht="15" thickBot="1" x14ac:dyDescent="0.35">
      <c r="C917" s="70">
        <v>43197</v>
      </c>
      <c r="D917" s="71">
        <v>0.60798611111111112</v>
      </c>
      <c r="E917" s="72" t="s">
        <v>9</v>
      </c>
      <c r="F917" s="72">
        <v>24</v>
      </c>
      <c r="G917" s="72" t="s">
        <v>21</v>
      </c>
    </row>
    <row r="918" spans="3:7" ht="15" thickBot="1" x14ac:dyDescent="0.35">
      <c r="C918" s="70">
        <v>43197</v>
      </c>
      <c r="D918" s="71">
        <v>0.60903935185185187</v>
      </c>
      <c r="E918" s="72" t="s">
        <v>9</v>
      </c>
      <c r="F918" s="72">
        <v>42</v>
      </c>
      <c r="G918" s="72" t="s">
        <v>10</v>
      </c>
    </row>
    <row r="919" spans="3:7" ht="15" thickBot="1" x14ac:dyDescent="0.35">
      <c r="C919" s="70">
        <v>43197</v>
      </c>
      <c r="D919" s="71">
        <v>0.61168981481481477</v>
      </c>
      <c r="E919" s="72" t="s">
        <v>9</v>
      </c>
      <c r="F919" s="72">
        <v>37</v>
      </c>
      <c r="G919" s="72" t="s">
        <v>10</v>
      </c>
    </row>
    <row r="920" spans="3:7" ht="15" thickBot="1" x14ac:dyDescent="0.35">
      <c r="C920" s="70">
        <v>43197</v>
      </c>
      <c r="D920" s="71">
        <v>0.61219907407407403</v>
      </c>
      <c r="E920" s="72" t="s">
        <v>9</v>
      </c>
      <c r="F920" s="72">
        <v>43</v>
      </c>
      <c r="G920" s="72" t="s">
        <v>10</v>
      </c>
    </row>
    <row r="921" spans="3:7" ht="15" thickBot="1" x14ac:dyDescent="0.35">
      <c r="C921" s="70">
        <v>43197</v>
      </c>
      <c r="D921" s="71">
        <v>0.61313657407407407</v>
      </c>
      <c r="E921" s="72" t="s">
        <v>9</v>
      </c>
      <c r="F921" s="72">
        <v>40</v>
      </c>
      <c r="G921" s="72" t="s">
        <v>21</v>
      </c>
    </row>
    <row r="922" spans="3:7" ht="15" thickBot="1" x14ac:dyDescent="0.35">
      <c r="C922" s="70">
        <v>43197</v>
      </c>
      <c r="D922" s="71">
        <v>0.61464120370370368</v>
      </c>
      <c r="E922" s="72" t="s">
        <v>9</v>
      </c>
      <c r="F922" s="72">
        <v>46</v>
      </c>
      <c r="G922" s="72" t="s">
        <v>10</v>
      </c>
    </row>
    <row r="923" spans="3:7" ht="15" thickBot="1" x14ac:dyDescent="0.35">
      <c r="C923" s="70">
        <v>43197</v>
      </c>
      <c r="D923" s="71">
        <v>0.61572916666666666</v>
      </c>
      <c r="E923" s="72" t="s">
        <v>9</v>
      </c>
      <c r="F923" s="72">
        <v>44</v>
      </c>
      <c r="G923" s="72" t="s">
        <v>21</v>
      </c>
    </row>
    <row r="924" spans="3:7" ht="15" thickBot="1" x14ac:dyDescent="0.35">
      <c r="C924" s="70">
        <v>43197</v>
      </c>
      <c r="D924" s="71">
        <v>0.61589120370370376</v>
      </c>
      <c r="E924" s="72" t="s">
        <v>9</v>
      </c>
      <c r="F924" s="72">
        <v>47</v>
      </c>
      <c r="G924" s="72" t="s">
        <v>10</v>
      </c>
    </row>
    <row r="925" spans="3:7" ht="15" thickBot="1" x14ac:dyDescent="0.35">
      <c r="C925" s="70">
        <v>43197</v>
      </c>
      <c r="D925" s="71">
        <v>0.61849537037037039</v>
      </c>
      <c r="E925" s="72" t="s">
        <v>9</v>
      </c>
      <c r="F925" s="72">
        <v>53</v>
      </c>
      <c r="G925" s="72" t="s">
        <v>21</v>
      </c>
    </row>
    <row r="926" spans="3:7" ht="15" thickBot="1" x14ac:dyDescent="0.35">
      <c r="C926" s="70">
        <v>43197</v>
      </c>
      <c r="D926" s="71">
        <v>0.6185532407407407</v>
      </c>
      <c r="E926" s="72" t="s">
        <v>9</v>
      </c>
      <c r="F926" s="72">
        <v>46</v>
      </c>
      <c r="G926" s="72" t="s">
        <v>10</v>
      </c>
    </row>
    <row r="927" spans="3:7" ht="15" thickBot="1" x14ac:dyDescent="0.35">
      <c r="C927" s="70">
        <v>43197</v>
      </c>
      <c r="D927" s="71">
        <v>0.61940972222222224</v>
      </c>
      <c r="E927" s="72" t="s">
        <v>9</v>
      </c>
      <c r="F927" s="72">
        <v>37</v>
      </c>
      <c r="G927" s="72" t="s">
        <v>10</v>
      </c>
    </row>
    <row r="928" spans="3:7" ht="15" thickBot="1" x14ac:dyDescent="0.35">
      <c r="C928" s="70">
        <v>43197</v>
      </c>
      <c r="D928" s="71">
        <v>0.61976851851851855</v>
      </c>
      <c r="E928" s="72" t="s">
        <v>9</v>
      </c>
      <c r="F928" s="72">
        <v>48</v>
      </c>
      <c r="G928" s="72" t="s">
        <v>21</v>
      </c>
    </row>
    <row r="929" spans="3:7" ht="15" thickBot="1" x14ac:dyDescent="0.35">
      <c r="C929" s="70">
        <v>43197</v>
      </c>
      <c r="D929" s="71">
        <v>0.61983796296296301</v>
      </c>
      <c r="E929" s="72" t="s">
        <v>9</v>
      </c>
      <c r="F929" s="72">
        <v>37</v>
      </c>
      <c r="G929" s="72" t="s">
        <v>10</v>
      </c>
    </row>
    <row r="930" spans="3:7" ht="15" thickBot="1" x14ac:dyDescent="0.35">
      <c r="C930" s="70">
        <v>43197</v>
      </c>
      <c r="D930" s="71">
        <v>0.62025462962962963</v>
      </c>
      <c r="E930" s="72" t="s">
        <v>9</v>
      </c>
      <c r="F930" s="72">
        <v>56</v>
      </c>
      <c r="G930" s="72" t="s">
        <v>10</v>
      </c>
    </row>
    <row r="931" spans="3:7" ht="15" thickBot="1" x14ac:dyDescent="0.35">
      <c r="C931" s="70">
        <v>43197</v>
      </c>
      <c r="D931" s="71">
        <v>0.62258101851851855</v>
      </c>
      <c r="E931" s="72" t="s">
        <v>9</v>
      </c>
      <c r="F931" s="72">
        <v>40</v>
      </c>
      <c r="G931" s="72" t="s">
        <v>21</v>
      </c>
    </row>
    <row r="932" spans="3:7" ht="15" thickBot="1" x14ac:dyDescent="0.35">
      <c r="C932" s="70">
        <v>43197</v>
      </c>
      <c r="D932" s="71">
        <v>0.62280092592592595</v>
      </c>
      <c r="E932" s="72" t="s">
        <v>9</v>
      </c>
      <c r="F932" s="72">
        <v>35</v>
      </c>
      <c r="G932" s="72" t="s">
        <v>21</v>
      </c>
    </row>
    <row r="933" spans="3:7" ht="15" thickBot="1" x14ac:dyDescent="0.35">
      <c r="C933" s="70">
        <v>43197</v>
      </c>
      <c r="D933" s="71">
        <v>0.62320601851851853</v>
      </c>
      <c r="E933" s="72" t="s">
        <v>9</v>
      </c>
      <c r="F933" s="72">
        <v>32</v>
      </c>
      <c r="G933" s="72" t="s">
        <v>10</v>
      </c>
    </row>
    <row r="934" spans="3:7" ht="15" thickBot="1" x14ac:dyDescent="0.35">
      <c r="C934" s="70">
        <v>43197</v>
      </c>
      <c r="D934" s="71">
        <v>0.62373842592592588</v>
      </c>
      <c r="E934" s="72" t="s">
        <v>9</v>
      </c>
      <c r="F934" s="72">
        <v>42</v>
      </c>
      <c r="G934" s="72" t="s">
        <v>10</v>
      </c>
    </row>
    <row r="935" spans="3:7" ht="15" thickBot="1" x14ac:dyDescent="0.35">
      <c r="C935" s="70">
        <v>43197</v>
      </c>
      <c r="D935" s="71">
        <v>0.62380787037037033</v>
      </c>
      <c r="E935" s="72" t="s">
        <v>9</v>
      </c>
      <c r="F935" s="72">
        <v>36</v>
      </c>
      <c r="G935" s="72" t="s">
        <v>21</v>
      </c>
    </row>
    <row r="936" spans="3:7" ht="15" thickBot="1" x14ac:dyDescent="0.35">
      <c r="C936" s="70">
        <v>43197</v>
      </c>
      <c r="D936" s="71">
        <v>0.62400462962962966</v>
      </c>
      <c r="E936" s="72" t="s">
        <v>9</v>
      </c>
      <c r="F936" s="72">
        <v>17</v>
      </c>
      <c r="G936" s="72" t="s">
        <v>21</v>
      </c>
    </row>
    <row r="937" spans="3:7" ht="15" thickBot="1" x14ac:dyDescent="0.35">
      <c r="C937" s="70">
        <v>43197</v>
      </c>
      <c r="D937" s="71">
        <v>0.62425925925925929</v>
      </c>
      <c r="E937" s="72" t="s">
        <v>9</v>
      </c>
      <c r="F937" s="72">
        <v>15</v>
      </c>
      <c r="G937" s="72" t="s">
        <v>21</v>
      </c>
    </row>
    <row r="938" spans="3:7" ht="15" thickBot="1" x14ac:dyDescent="0.35">
      <c r="C938" s="70">
        <v>43197</v>
      </c>
      <c r="D938" s="71">
        <v>0.62460648148148146</v>
      </c>
      <c r="E938" s="72" t="s">
        <v>9</v>
      </c>
      <c r="F938" s="72">
        <v>28</v>
      </c>
      <c r="G938" s="72" t="s">
        <v>21</v>
      </c>
    </row>
    <row r="939" spans="3:7" ht="15" thickBot="1" x14ac:dyDescent="0.35">
      <c r="C939" s="70">
        <v>43197</v>
      </c>
      <c r="D939" s="71">
        <v>0.62564814814814818</v>
      </c>
      <c r="E939" s="72" t="s">
        <v>9</v>
      </c>
      <c r="F939" s="72">
        <v>51</v>
      </c>
      <c r="G939" s="72" t="s">
        <v>10</v>
      </c>
    </row>
    <row r="940" spans="3:7" ht="15" thickBot="1" x14ac:dyDescent="0.35">
      <c r="C940" s="70">
        <v>43197</v>
      </c>
      <c r="D940" s="71">
        <v>0.62730324074074073</v>
      </c>
      <c r="E940" s="72" t="s">
        <v>9</v>
      </c>
      <c r="F940" s="72">
        <v>46</v>
      </c>
      <c r="G940" s="72" t="s">
        <v>10</v>
      </c>
    </row>
    <row r="941" spans="3:7" ht="15" thickBot="1" x14ac:dyDescent="0.35">
      <c r="C941" s="70">
        <v>43197</v>
      </c>
      <c r="D941" s="71">
        <v>0.6291782407407408</v>
      </c>
      <c r="E941" s="72" t="s">
        <v>9</v>
      </c>
      <c r="F941" s="72">
        <v>46</v>
      </c>
      <c r="G941" s="72" t="s">
        <v>10</v>
      </c>
    </row>
    <row r="942" spans="3:7" ht="15" thickBot="1" x14ac:dyDescent="0.35">
      <c r="C942" s="70">
        <v>43197</v>
      </c>
      <c r="D942" s="71">
        <v>0.63040509259259259</v>
      </c>
      <c r="E942" s="72" t="s">
        <v>9</v>
      </c>
      <c r="F942" s="72">
        <v>44</v>
      </c>
      <c r="G942" s="72" t="s">
        <v>21</v>
      </c>
    </row>
    <row r="943" spans="3:7" ht="15" thickBot="1" x14ac:dyDescent="0.35">
      <c r="C943" s="70">
        <v>43197</v>
      </c>
      <c r="D943" s="71">
        <v>0.63045138888888885</v>
      </c>
      <c r="E943" s="72" t="s">
        <v>9</v>
      </c>
      <c r="F943" s="72">
        <v>42</v>
      </c>
      <c r="G943" s="72" t="s">
        <v>10</v>
      </c>
    </row>
    <row r="944" spans="3:7" ht="15" thickBot="1" x14ac:dyDescent="0.35">
      <c r="C944" s="70">
        <v>43197</v>
      </c>
      <c r="D944" s="71">
        <v>0.63378472222222226</v>
      </c>
      <c r="E944" s="72" t="s">
        <v>9</v>
      </c>
      <c r="F944" s="72">
        <v>44</v>
      </c>
      <c r="G944" s="72" t="s">
        <v>21</v>
      </c>
    </row>
    <row r="945" spans="3:7" ht="15" thickBot="1" x14ac:dyDescent="0.35">
      <c r="C945" s="70">
        <v>43197</v>
      </c>
      <c r="D945" s="71">
        <v>0.63392361111111117</v>
      </c>
      <c r="E945" s="72" t="s">
        <v>9</v>
      </c>
      <c r="F945" s="72">
        <v>64</v>
      </c>
      <c r="G945" s="72" t="s">
        <v>21</v>
      </c>
    </row>
    <row r="946" spans="3:7" ht="15" thickBot="1" x14ac:dyDescent="0.35">
      <c r="C946" s="70">
        <v>43197</v>
      </c>
      <c r="D946" s="71">
        <v>0.6355439814814815</v>
      </c>
      <c r="E946" s="72" t="s">
        <v>9</v>
      </c>
      <c r="F946" s="72">
        <v>43</v>
      </c>
      <c r="G946" s="72" t="s">
        <v>21</v>
      </c>
    </row>
    <row r="947" spans="3:7" ht="15" thickBot="1" x14ac:dyDescent="0.35">
      <c r="C947" s="70">
        <v>43197</v>
      </c>
      <c r="D947" s="71">
        <v>0.63559027777777777</v>
      </c>
      <c r="E947" s="72" t="s">
        <v>9</v>
      </c>
      <c r="F947" s="72">
        <v>49</v>
      </c>
      <c r="G947" s="72" t="s">
        <v>10</v>
      </c>
    </row>
    <row r="948" spans="3:7" ht="15" thickBot="1" x14ac:dyDescent="0.35">
      <c r="C948" s="70">
        <v>43197</v>
      </c>
      <c r="D948" s="71">
        <v>0.63667824074074075</v>
      </c>
      <c r="E948" s="72" t="s">
        <v>9</v>
      </c>
      <c r="F948" s="72">
        <v>52</v>
      </c>
      <c r="G948" s="72" t="s">
        <v>10</v>
      </c>
    </row>
    <row r="949" spans="3:7" ht="15" thickBot="1" x14ac:dyDescent="0.35">
      <c r="C949" s="70">
        <v>43197</v>
      </c>
      <c r="D949" s="71">
        <v>0.63833333333333331</v>
      </c>
      <c r="E949" s="72" t="s">
        <v>9</v>
      </c>
      <c r="F949" s="72">
        <v>29</v>
      </c>
      <c r="G949" s="72" t="s">
        <v>21</v>
      </c>
    </row>
    <row r="950" spans="3:7" ht="15" thickBot="1" x14ac:dyDescent="0.35">
      <c r="C950" s="70">
        <v>43197</v>
      </c>
      <c r="D950" s="71">
        <v>0.64013888888888892</v>
      </c>
      <c r="E950" s="72" t="s">
        <v>9</v>
      </c>
      <c r="F950" s="72">
        <v>47</v>
      </c>
      <c r="G950" s="72" t="s">
        <v>10</v>
      </c>
    </row>
    <row r="951" spans="3:7" ht="15" thickBot="1" x14ac:dyDescent="0.35">
      <c r="C951" s="70">
        <v>43197</v>
      </c>
      <c r="D951" s="71">
        <v>0.6424305555555555</v>
      </c>
      <c r="E951" s="72" t="s">
        <v>9</v>
      </c>
      <c r="F951" s="72">
        <v>38</v>
      </c>
      <c r="G951" s="72" t="s">
        <v>21</v>
      </c>
    </row>
    <row r="952" spans="3:7" ht="15" thickBot="1" x14ac:dyDescent="0.35">
      <c r="C952" s="70">
        <v>43197</v>
      </c>
      <c r="D952" s="71">
        <v>0.64369212962962963</v>
      </c>
      <c r="E952" s="72" t="s">
        <v>9</v>
      </c>
      <c r="F952" s="72">
        <v>40</v>
      </c>
      <c r="G952" s="72" t="s">
        <v>21</v>
      </c>
    </row>
    <row r="953" spans="3:7" ht="15" thickBot="1" x14ac:dyDescent="0.35">
      <c r="C953" s="70">
        <v>43197</v>
      </c>
      <c r="D953" s="71">
        <v>0.64398148148148149</v>
      </c>
      <c r="E953" s="72" t="s">
        <v>9</v>
      </c>
      <c r="F953" s="72">
        <v>38</v>
      </c>
      <c r="G953" s="72" t="s">
        <v>21</v>
      </c>
    </row>
    <row r="954" spans="3:7" ht="15" thickBot="1" x14ac:dyDescent="0.35">
      <c r="C954" s="70">
        <v>43197</v>
      </c>
      <c r="D954" s="71">
        <v>0.64422453703703708</v>
      </c>
      <c r="E954" s="72" t="s">
        <v>9</v>
      </c>
      <c r="F954" s="72">
        <v>49</v>
      </c>
      <c r="G954" s="72" t="s">
        <v>10</v>
      </c>
    </row>
    <row r="955" spans="3:7" ht="15" thickBot="1" x14ac:dyDescent="0.35">
      <c r="C955" s="70">
        <v>43197</v>
      </c>
      <c r="D955" s="71">
        <v>0.6448842592592593</v>
      </c>
      <c r="E955" s="72" t="s">
        <v>9</v>
      </c>
      <c r="F955" s="72">
        <v>44</v>
      </c>
      <c r="G955" s="72" t="s">
        <v>21</v>
      </c>
    </row>
    <row r="956" spans="3:7" ht="15" thickBot="1" x14ac:dyDescent="0.35">
      <c r="C956" s="70">
        <v>43197</v>
      </c>
      <c r="D956" s="71">
        <v>0.64518518518518519</v>
      </c>
      <c r="E956" s="72" t="s">
        <v>9</v>
      </c>
      <c r="F956" s="72">
        <v>42</v>
      </c>
      <c r="G956" s="72" t="s">
        <v>21</v>
      </c>
    </row>
    <row r="957" spans="3:7" ht="15" thickBot="1" x14ac:dyDescent="0.35">
      <c r="C957" s="70">
        <v>43197</v>
      </c>
      <c r="D957" s="71">
        <v>0.64548611111111109</v>
      </c>
      <c r="E957" s="72" t="s">
        <v>9</v>
      </c>
      <c r="F957" s="72">
        <v>41</v>
      </c>
      <c r="G957" s="72" t="s">
        <v>10</v>
      </c>
    </row>
    <row r="958" spans="3:7" ht="15" thickBot="1" x14ac:dyDescent="0.35">
      <c r="C958" s="70">
        <v>43197</v>
      </c>
      <c r="D958" s="71">
        <v>0.64585648148148145</v>
      </c>
      <c r="E958" s="72" t="s">
        <v>9</v>
      </c>
      <c r="F958" s="72">
        <v>27</v>
      </c>
      <c r="G958" s="72" t="s">
        <v>21</v>
      </c>
    </row>
    <row r="959" spans="3:7" ht="15" thickBot="1" x14ac:dyDescent="0.35">
      <c r="C959" s="70">
        <v>43197</v>
      </c>
      <c r="D959" s="71">
        <v>0.64593749999999994</v>
      </c>
      <c r="E959" s="72" t="s">
        <v>9</v>
      </c>
      <c r="F959" s="72">
        <v>51</v>
      </c>
      <c r="G959" s="72" t="s">
        <v>10</v>
      </c>
    </row>
    <row r="960" spans="3:7" ht="15" thickBot="1" x14ac:dyDescent="0.35">
      <c r="C960" s="70">
        <v>43197</v>
      </c>
      <c r="D960" s="71">
        <v>0.65035879629629634</v>
      </c>
      <c r="E960" s="72" t="s">
        <v>9</v>
      </c>
      <c r="F960" s="72">
        <v>36</v>
      </c>
      <c r="G960" s="72" t="s">
        <v>10</v>
      </c>
    </row>
    <row r="961" spans="3:7" ht="15" thickBot="1" x14ac:dyDescent="0.35">
      <c r="C961" s="70">
        <v>43197</v>
      </c>
      <c r="D961" s="71">
        <v>0.6506481481481482</v>
      </c>
      <c r="E961" s="72" t="s">
        <v>9</v>
      </c>
      <c r="F961" s="72">
        <v>42</v>
      </c>
      <c r="G961" s="72" t="s">
        <v>21</v>
      </c>
    </row>
    <row r="962" spans="3:7" ht="15" thickBot="1" x14ac:dyDescent="0.35">
      <c r="C962" s="70">
        <v>43197</v>
      </c>
      <c r="D962" s="71">
        <v>0.65079861111111115</v>
      </c>
      <c r="E962" s="72" t="s">
        <v>9</v>
      </c>
      <c r="F962" s="72">
        <v>37</v>
      </c>
      <c r="G962" s="72" t="s">
        <v>21</v>
      </c>
    </row>
    <row r="963" spans="3:7" ht="15" thickBot="1" x14ac:dyDescent="0.35">
      <c r="C963" s="70">
        <v>43197</v>
      </c>
      <c r="D963" s="71">
        <v>0.65087962962962964</v>
      </c>
      <c r="E963" s="72" t="s">
        <v>9</v>
      </c>
      <c r="F963" s="72">
        <v>41</v>
      </c>
      <c r="G963" s="72" t="s">
        <v>21</v>
      </c>
    </row>
    <row r="964" spans="3:7" ht="15" thickBot="1" x14ac:dyDescent="0.35">
      <c r="C964" s="70">
        <v>43197</v>
      </c>
      <c r="D964" s="71">
        <v>0.65151620370370367</v>
      </c>
      <c r="E964" s="72" t="s">
        <v>9</v>
      </c>
      <c r="F964" s="72">
        <v>41</v>
      </c>
      <c r="G964" s="72" t="s">
        <v>10</v>
      </c>
    </row>
    <row r="965" spans="3:7" ht="15" thickBot="1" x14ac:dyDescent="0.35">
      <c r="C965" s="70">
        <v>43197</v>
      </c>
      <c r="D965" s="71">
        <v>0.65187499999999998</v>
      </c>
      <c r="E965" s="72" t="s">
        <v>9</v>
      </c>
      <c r="F965" s="72">
        <v>49</v>
      </c>
      <c r="G965" s="72" t="s">
        <v>10</v>
      </c>
    </row>
    <row r="966" spans="3:7" ht="15" thickBot="1" x14ac:dyDescent="0.35">
      <c r="C966" s="70">
        <v>43197</v>
      </c>
      <c r="D966" s="71">
        <v>0.65387731481481481</v>
      </c>
      <c r="E966" s="72" t="s">
        <v>9</v>
      </c>
      <c r="F966" s="72">
        <v>53</v>
      </c>
      <c r="G966" s="72" t="s">
        <v>21</v>
      </c>
    </row>
    <row r="967" spans="3:7" ht="15" thickBot="1" x14ac:dyDescent="0.35">
      <c r="C967" s="70">
        <v>43197</v>
      </c>
      <c r="D967" s="71">
        <v>0.65597222222222229</v>
      </c>
      <c r="E967" s="72" t="s">
        <v>9</v>
      </c>
      <c r="F967" s="72">
        <v>39</v>
      </c>
      <c r="G967" s="72" t="s">
        <v>10</v>
      </c>
    </row>
    <row r="968" spans="3:7" ht="15" thickBot="1" x14ac:dyDescent="0.35">
      <c r="C968" s="70">
        <v>43197</v>
      </c>
      <c r="D968" s="71">
        <v>0.65686342592592595</v>
      </c>
      <c r="E968" s="72" t="s">
        <v>9</v>
      </c>
      <c r="F968" s="72">
        <v>50</v>
      </c>
      <c r="G968" s="72" t="s">
        <v>10</v>
      </c>
    </row>
    <row r="969" spans="3:7" ht="15" thickBot="1" x14ac:dyDescent="0.35">
      <c r="C969" s="70">
        <v>43197</v>
      </c>
      <c r="D969" s="71">
        <v>0.65702546296296294</v>
      </c>
      <c r="E969" s="72" t="s">
        <v>9</v>
      </c>
      <c r="F969" s="72">
        <v>35</v>
      </c>
      <c r="G969" s="72" t="s">
        <v>21</v>
      </c>
    </row>
    <row r="970" spans="3:7" ht="15" thickBot="1" x14ac:dyDescent="0.35">
      <c r="C970" s="70">
        <v>43197</v>
      </c>
      <c r="D970" s="71">
        <v>0.65709490740740739</v>
      </c>
      <c r="E970" s="72" t="s">
        <v>9</v>
      </c>
      <c r="F970" s="72">
        <v>45</v>
      </c>
      <c r="G970" s="72" t="s">
        <v>10</v>
      </c>
    </row>
    <row r="971" spans="3:7" ht="15" thickBot="1" x14ac:dyDescent="0.35">
      <c r="C971" s="70">
        <v>43197</v>
      </c>
      <c r="D971" s="71">
        <v>0.65793981481481478</v>
      </c>
      <c r="E971" s="72" t="s">
        <v>9</v>
      </c>
      <c r="F971" s="72">
        <v>37</v>
      </c>
      <c r="G971" s="72" t="s">
        <v>21</v>
      </c>
    </row>
    <row r="972" spans="3:7" ht="15" thickBot="1" x14ac:dyDescent="0.35">
      <c r="C972" s="70">
        <v>43197</v>
      </c>
      <c r="D972" s="71">
        <v>0.6585185185185185</v>
      </c>
      <c r="E972" s="72" t="s">
        <v>9</v>
      </c>
      <c r="F972" s="72">
        <v>42</v>
      </c>
      <c r="G972" s="72" t="s">
        <v>21</v>
      </c>
    </row>
    <row r="973" spans="3:7" ht="15" thickBot="1" x14ac:dyDescent="0.35">
      <c r="C973" s="70">
        <v>43197</v>
      </c>
      <c r="D973" s="71">
        <v>0.65993055555555558</v>
      </c>
      <c r="E973" s="72" t="s">
        <v>9</v>
      </c>
      <c r="F973" s="72">
        <v>51</v>
      </c>
      <c r="G973" s="72" t="s">
        <v>21</v>
      </c>
    </row>
    <row r="974" spans="3:7" ht="15" thickBot="1" x14ac:dyDescent="0.35">
      <c r="C974" s="70">
        <v>43197</v>
      </c>
      <c r="D974" s="71">
        <v>0.66</v>
      </c>
      <c r="E974" s="72" t="s">
        <v>9</v>
      </c>
      <c r="F974" s="72">
        <v>41</v>
      </c>
      <c r="G974" s="72" t="s">
        <v>21</v>
      </c>
    </row>
    <row r="975" spans="3:7" ht="15" thickBot="1" x14ac:dyDescent="0.35">
      <c r="C975" s="70">
        <v>43197</v>
      </c>
      <c r="D975" s="71">
        <v>0.66076388888888882</v>
      </c>
      <c r="E975" s="72" t="s">
        <v>9</v>
      </c>
      <c r="F975" s="72">
        <v>44</v>
      </c>
      <c r="G975" s="72" t="s">
        <v>21</v>
      </c>
    </row>
    <row r="976" spans="3:7" ht="15" thickBot="1" x14ac:dyDescent="0.35">
      <c r="C976" s="70">
        <v>43197</v>
      </c>
      <c r="D976" s="71">
        <v>0.66140046296296295</v>
      </c>
      <c r="E976" s="72" t="s">
        <v>9</v>
      </c>
      <c r="F976" s="72">
        <v>38</v>
      </c>
      <c r="G976" s="72" t="s">
        <v>21</v>
      </c>
    </row>
    <row r="977" spans="3:7" ht="15" thickBot="1" x14ac:dyDescent="0.35">
      <c r="C977" s="70">
        <v>43197</v>
      </c>
      <c r="D977" s="71">
        <v>0.66196759259259264</v>
      </c>
      <c r="E977" s="72" t="s">
        <v>9</v>
      </c>
      <c r="F977" s="72">
        <v>43</v>
      </c>
      <c r="G977" s="72" t="s">
        <v>21</v>
      </c>
    </row>
    <row r="978" spans="3:7" ht="15" thickBot="1" x14ac:dyDescent="0.35">
      <c r="C978" s="70">
        <v>43197</v>
      </c>
      <c r="D978" s="71">
        <v>0.66204861111111113</v>
      </c>
      <c r="E978" s="72" t="s">
        <v>9</v>
      </c>
      <c r="F978" s="72">
        <v>41</v>
      </c>
      <c r="G978" s="72" t="s">
        <v>21</v>
      </c>
    </row>
    <row r="979" spans="3:7" ht="15" thickBot="1" x14ac:dyDescent="0.35">
      <c r="C979" s="70">
        <v>43197</v>
      </c>
      <c r="D979" s="71">
        <v>0.66254629629629636</v>
      </c>
      <c r="E979" s="72" t="s">
        <v>9</v>
      </c>
      <c r="F979" s="72">
        <v>50</v>
      </c>
      <c r="G979" s="72" t="s">
        <v>10</v>
      </c>
    </row>
    <row r="980" spans="3:7" ht="15" thickBot="1" x14ac:dyDescent="0.35">
      <c r="C980" s="70">
        <v>43197</v>
      </c>
      <c r="D980" s="71">
        <v>0.66339120370370364</v>
      </c>
      <c r="E980" s="72" t="s">
        <v>9</v>
      </c>
      <c r="F980" s="72">
        <v>42</v>
      </c>
      <c r="G980" s="72" t="s">
        <v>21</v>
      </c>
    </row>
    <row r="981" spans="3:7" ht="15" thickBot="1" x14ac:dyDescent="0.35">
      <c r="C981" s="70">
        <v>43197</v>
      </c>
      <c r="D981" s="71">
        <v>0.66343750000000001</v>
      </c>
      <c r="E981" s="72" t="s">
        <v>9</v>
      </c>
      <c r="F981" s="72">
        <v>61</v>
      </c>
      <c r="G981" s="72" t="s">
        <v>21</v>
      </c>
    </row>
    <row r="982" spans="3:7" ht="15" thickBot="1" x14ac:dyDescent="0.35">
      <c r="C982" s="70">
        <v>43197</v>
      </c>
      <c r="D982" s="71">
        <v>0.66495370370370377</v>
      </c>
      <c r="E982" s="72" t="s">
        <v>9</v>
      </c>
      <c r="F982" s="72">
        <v>28</v>
      </c>
      <c r="G982" s="72" t="s">
        <v>21</v>
      </c>
    </row>
    <row r="983" spans="3:7" ht="15" thickBot="1" x14ac:dyDescent="0.35">
      <c r="C983" s="70">
        <v>43197</v>
      </c>
      <c r="D983" s="71">
        <v>0.6660300925925926</v>
      </c>
      <c r="E983" s="72" t="s">
        <v>9</v>
      </c>
      <c r="F983" s="72">
        <v>17</v>
      </c>
      <c r="G983" s="72" t="s">
        <v>21</v>
      </c>
    </row>
    <row r="984" spans="3:7" ht="15" thickBot="1" x14ac:dyDescent="0.35">
      <c r="C984" s="70">
        <v>43197</v>
      </c>
      <c r="D984" s="71">
        <v>0.66604166666666664</v>
      </c>
      <c r="E984" s="72" t="s">
        <v>9</v>
      </c>
      <c r="F984" s="72">
        <v>20</v>
      </c>
      <c r="G984" s="72" t="s">
        <v>21</v>
      </c>
    </row>
    <row r="985" spans="3:7" ht="15" thickBot="1" x14ac:dyDescent="0.35">
      <c r="C985" s="70">
        <v>43197</v>
      </c>
      <c r="D985" s="71">
        <v>0.66612268518518525</v>
      </c>
      <c r="E985" s="72" t="s">
        <v>9</v>
      </c>
      <c r="F985" s="72">
        <v>53</v>
      </c>
      <c r="G985" s="72" t="s">
        <v>10</v>
      </c>
    </row>
    <row r="986" spans="3:7" ht="15" thickBot="1" x14ac:dyDescent="0.35">
      <c r="C986" s="70">
        <v>43197</v>
      </c>
      <c r="D986" s="71">
        <v>0.66714120370370367</v>
      </c>
      <c r="E986" s="72" t="s">
        <v>9</v>
      </c>
      <c r="F986" s="72">
        <v>45</v>
      </c>
      <c r="G986" s="72" t="s">
        <v>21</v>
      </c>
    </row>
    <row r="987" spans="3:7" ht="15" thickBot="1" x14ac:dyDescent="0.35">
      <c r="C987" s="70">
        <v>43197</v>
      </c>
      <c r="D987" s="71">
        <v>0.66848379629629628</v>
      </c>
      <c r="E987" s="72" t="s">
        <v>9</v>
      </c>
      <c r="F987" s="72">
        <v>37</v>
      </c>
      <c r="G987" s="72" t="s">
        <v>10</v>
      </c>
    </row>
    <row r="988" spans="3:7" ht="15" thickBot="1" x14ac:dyDescent="0.35">
      <c r="C988" s="70">
        <v>43197</v>
      </c>
      <c r="D988" s="71">
        <v>0.66851851851851851</v>
      </c>
      <c r="E988" s="72" t="s">
        <v>9</v>
      </c>
      <c r="F988" s="72">
        <v>39</v>
      </c>
      <c r="G988" s="72" t="s">
        <v>21</v>
      </c>
    </row>
    <row r="989" spans="3:7" ht="15" thickBot="1" x14ac:dyDescent="0.35">
      <c r="C989" s="70">
        <v>43197</v>
      </c>
      <c r="D989" s="71">
        <v>0.66942129629629632</v>
      </c>
      <c r="E989" s="72" t="s">
        <v>9</v>
      </c>
      <c r="F989" s="72">
        <v>56</v>
      </c>
      <c r="G989" s="72" t="s">
        <v>10</v>
      </c>
    </row>
    <row r="990" spans="3:7" ht="15" thickBot="1" x14ac:dyDescent="0.35">
      <c r="C990" s="70">
        <v>43197</v>
      </c>
      <c r="D990" s="71">
        <v>0.67194444444444434</v>
      </c>
      <c r="E990" s="72" t="s">
        <v>9</v>
      </c>
      <c r="F990" s="72">
        <v>35</v>
      </c>
      <c r="G990" s="72" t="s">
        <v>21</v>
      </c>
    </row>
    <row r="991" spans="3:7" ht="15" thickBot="1" x14ac:dyDescent="0.35">
      <c r="C991" s="70">
        <v>43197</v>
      </c>
      <c r="D991" s="71">
        <v>0.6729398148148148</v>
      </c>
      <c r="E991" s="72" t="s">
        <v>9</v>
      </c>
      <c r="F991" s="72">
        <v>38</v>
      </c>
      <c r="G991" s="72" t="s">
        <v>21</v>
      </c>
    </row>
    <row r="992" spans="3:7" ht="15" thickBot="1" x14ac:dyDescent="0.35">
      <c r="C992" s="70">
        <v>43197</v>
      </c>
      <c r="D992" s="71">
        <v>0.67658564814814814</v>
      </c>
      <c r="E992" s="72" t="s">
        <v>9</v>
      </c>
      <c r="F992" s="72">
        <v>50</v>
      </c>
      <c r="G992" s="72" t="s">
        <v>10</v>
      </c>
    </row>
    <row r="993" spans="3:7" ht="15" thickBot="1" x14ac:dyDescent="0.35">
      <c r="C993" s="70">
        <v>43197</v>
      </c>
      <c r="D993" s="71">
        <v>0.67686342592592597</v>
      </c>
      <c r="E993" s="72" t="s">
        <v>9</v>
      </c>
      <c r="F993" s="72">
        <v>39</v>
      </c>
      <c r="G993" s="72" t="s">
        <v>21</v>
      </c>
    </row>
    <row r="994" spans="3:7" ht="15" thickBot="1" x14ac:dyDescent="0.35">
      <c r="C994" s="70">
        <v>43197</v>
      </c>
      <c r="D994" s="71">
        <v>0.67693287037037031</v>
      </c>
      <c r="E994" s="72" t="s">
        <v>9</v>
      </c>
      <c r="F994" s="72">
        <v>39</v>
      </c>
      <c r="G994" s="72" t="s">
        <v>10</v>
      </c>
    </row>
    <row r="995" spans="3:7" ht="15" thickBot="1" x14ac:dyDescent="0.35">
      <c r="C995" s="70">
        <v>43197</v>
      </c>
      <c r="D995" s="71">
        <v>0.67732638888888885</v>
      </c>
      <c r="E995" s="72" t="s">
        <v>9</v>
      </c>
      <c r="F995" s="72">
        <v>58</v>
      </c>
      <c r="G995" s="72" t="s">
        <v>21</v>
      </c>
    </row>
    <row r="996" spans="3:7" ht="15" thickBot="1" x14ac:dyDescent="0.35">
      <c r="C996" s="70">
        <v>43197</v>
      </c>
      <c r="D996" s="71">
        <v>0.6789236111111111</v>
      </c>
      <c r="E996" s="72" t="s">
        <v>9</v>
      </c>
      <c r="F996" s="72">
        <v>61</v>
      </c>
      <c r="G996" s="72" t="s">
        <v>10</v>
      </c>
    </row>
    <row r="997" spans="3:7" ht="15" thickBot="1" x14ac:dyDescent="0.35">
      <c r="C997" s="70">
        <v>43197</v>
      </c>
      <c r="D997" s="71">
        <v>0.68166666666666664</v>
      </c>
      <c r="E997" s="72" t="s">
        <v>9</v>
      </c>
      <c r="F997" s="72">
        <v>37</v>
      </c>
      <c r="G997" s="72" t="s">
        <v>10</v>
      </c>
    </row>
    <row r="998" spans="3:7" ht="15" thickBot="1" x14ac:dyDescent="0.35">
      <c r="C998" s="70">
        <v>43197</v>
      </c>
      <c r="D998" s="71">
        <v>0.68190972222222224</v>
      </c>
      <c r="E998" s="72" t="s">
        <v>9</v>
      </c>
      <c r="F998" s="72">
        <v>42</v>
      </c>
      <c r="G998" s="72" t="s">
        <v>10</v>
      </c>
    </row>
    <row r="999" spans="3:7" ht="15" thickBot="1" x14ac:dyDescent="0.35">
      <c r="C999" s="70">
        <v>43197</v>
      </c>
      <c r="D999" s="71">
        <v>0.68224537037037036</v>
      </c>
      <c r="E999" s="72" t="s">
        <v>9</v>
      </c>
      <c r="F999" s="72">
        <v>42</v>
      </c>
      <c r="G999" s="72" t="s">
        <v>10</v>
      </c>
    </row>
    <row r="1000" spans="3:7" ht="15" thickBot="1" x14ac:dyDescent="0.35">
      <c r="C1000" s="70">
        <v>43197</v>
      </c>
      <c r="D1000" s="71">
        <v>0.68274305555555559</v>
      </c>
      <c r="E1000" s="72" t="s">
        <v>9</v>
      </c>
      <c r="F1000" s="72">
        <v>53</v>
      </c>
      <c r="G1000" s="72" t="s">
        <v>10</v>
      </c>
    </row>
    <row r="1001" spans="3:7" ht="15" thickBot="1" x14ac:dyDescent="0.35">
      <c r="C1001" s="70">
        <v>43197</v>
      </c>
      <c r="D1001" s="71">
        <v>0.68451388888888898</v>
      </c>
      <c r="E1001" s="72" t="s">
        <v>9</v>
      </c>
      <c r="F1001" s="72">
        <v>26</v>
      </c>
      <c r="G1001" s="72" t="s">
        <v>10</v>
      </c>
    </row>
    <row r="1002" spans="3:7" ht="15" thickBot="1" x14ac:dyDescent="0.35">
      <c r="C1002" s="70">
        <v>43197</v>
      </c>
      <c r="D1002" s="71">
        <v>0.68733796296296301</v>
      </c>
      <c r="E1002" s="72" t="s">
        <v>9</v>
      </c>
      <c r="F1002" s="72">
        <v>34</v>
      </c>
      <c r="G1002" s="72" t="s">
        <v>21</v>
      </c>
    </row>
    <row r="1003" spans="3:7" ht="15" thickBot="1" x14ac:dyDescent="0.35">
      <c r="C1003" s="70">
        <v>43197</v>
      </c>
      <c r="D1003" s="71">
        <v>0.687962962962963</v>
      </c>
      <c r="E1003" s="72" t="s">
        <v>9</v>
      </c>
      <c r="F1003" s="72">
        <v>37</v>
      </c>
      <c r="G1003" s="72" t="s">
        <v>10</v>
      </c>
    </row>
    <row r="1004" spans="3:7" ht="15" thickBot="1" x14ac:dyDescent="0.35">
      <c r="C1004" s="70">
        <v>43197</v>
      </c>
      <c r="D1004" s="71">
        <v>0.69101851851851848</v>
      </c>
      <c r="E1004" s="72" t="s">
        <v>9</v>
      </c>
      <c r="F1004" s="72">
        <v>34</v>
      </c>
      <c r="G1004" s="72" t="s">
        <v>21</v>
      </c>
    </row>
    <row r="1005" spans="3:7" ht="15" thickBot="1" x14ac:dyDescent="0.35">
      <c r="C1005" s="70">
        <v>43197</v>
      </c>
      <c r="D1005" s="71">
        <v>0.69233796296296291</v>
      </c>
      <c r="E1005" s="72" t="s">
        <v>9</v>
      </c>
      <c r="F1005" s="72">
        <v>46</v>
      </c>
      <c r="G1005" s="72" t="s">
        <v>21</v>
      </c>
    </row>
    <row r="1006" spans="3:7" ht="15" thickBot="1" x14ac:dyDescent="0.35">
      <c r="C1006" s="70">
        <v>43197</v>
      </c>
      <c r="D1006" s="71">
        <v>0.69259259259259265</v>
      </c>
      <c r="E1006" s="72" t="s">
        <v>9</v>
      </c>
      <c r="F1006" s="72">
        <v>54</v>
      </c>
      <c r="G1006" s="72" t="s">
        <v>21</v>
      </c>
    </row>
    <row r="1007" spans="3:7" ht="15" thickBot="1" x14ac:dyDescent="0.35">
      <c r="C1007" s="70">
        <v>43197</v>
      </c>
      <c r="D1007" s="71">
        <v>0.69266203703703699</v>
      </c>
      <c r="E1007" s="72" t="s">
        <v>9</v>
      </c>
      <c r="F1007" s="72">
        <v>44</v>
      </c>
      <c r="G1007" s="72" t="s">
        <v>21</v>
      </c>
    </row>
    <row r="1008" spans="3:7" ht="15" thickBot="1" x14ac:dyDescent="0.35">
      <c r="C1008" s="70">
        <v>43197</v>
      </c>
      <c r="D1008" s="71">
        <v>0.69368055555555552</v>
      </c>
      <c r="E1008" s="72" t="s">
        <v>9</v>
      </c>
      <c r="F1008" s="72">
        <v>46</v>
      </c>
      <c r="G1008" s="72" t="s">
        <v>21</v>
      </c>
    </row>
    <row r="1009" spans="3:7" ht="15" thickBot="1" x14ac:dyDescent="0.35">
      <c r="C1009" s="70">
        <v>43197</v>
      </c>
      <c r="D1009" s="71">
        <v>0.69376157407407402</v>
      </c>
      <c r="E1009" s="72" t="s">
        <v>9</v>
      </c>
      <c r="F1009" s="72">
        <v>39</v>
      </c>
      <c r="G1009" s="72" t="s">
        <v>10</v>
      </c>
    </row>
    <row r="1010" spans="3:7" ht="15" thickBot="1" x14ac:dyDescent="0.35">
      <c r="C1010" s="70">
        <v>43197</v>
      </c>
      <c r="D1010" s="71">
        <v>0.69395833333333334</v>
      </c>
      <c r="E1010" s="72" t="s">
        <v>9</v>
      </c>
      <c r="F1010" s="72">
        <v>33</v>
      </c>
      <c r="G1010" s="72" t="s">
        <v>10</v>
      </c>
    </row>
    <row r="1011" spans="3:7" ht="15" thickBot="1" x14ac:dyDescent="0.35">
      <c r="C1011" s="70">
        <v>43197</v>
      </c>
      <c r="D1011" s="71">
        <v>0.69540509259259264</v>
      </c>
      <c r="E1011" s="72" t="s">
        <v>9</v>
      </c>
      <c r="F1011" s="72">
        <v>30</v>
      </c>
      <c r="G1011" s="72" t="s">
        <v>21</v>
      </c>
    </row>
    <row r="1012" spans="3:7" ht="15" thickBot="1" x14ac:dyDescent="0.35">
      <c r="C1012" s="70">
        <v>43197</v>
      </c>
      <c r="D1012" s="71">
        <v>0.69811342592592596</v>
      </c>
      <c r="E1012" s="72" t="s">
        <v>9</v>
      </c>
      <c r="F1012" s="72">
        <v>49</v>
      </c>
      <c r="G1012" s="72" t="s">
        <v>21</v>
      </c>
    </row>
    <row r="1013" spans="3:7" ht="15" thickBot="1" x14ac:dyDescent="0.35">
      <c r="C1013" s="70">
        <v>43197</v>
      </c>
      <c r="D1013" s="71">
        <v>0.69856481481481481</v>
      </c>
      <c r="E1013" s="72" t="s">
        <v>9</v>
      </c>
      <c r="F1013" s="72">
        <v>42</v>
      </c>
      <c r="G1013" s="72" t="s">
        <v>21</v>
      </c>
    </row>
    <row r="1014" spans="3:7" ht="15" thickBot="1" x14ac:dyDescent="0.35">
      <c r="C1014" s="70">
        <v>43197</v>
      </c>
      <c r="D1014" s="71">
        <v>0.6994097222222222</v>
      </c>
      <c r="E1014" s="72" t="s">
        <v>9</v>
      </c>
      <c r="F1014" s="72">
        <v>28</v>
      </c>
      <c r="G1014" s="72" t="s">
        <v>21</v>
      </c>
    </row>
    <row r="1015" spans="3:7" ht="15" thickBot="1" x14ac:dyDescent="0.35">
      <c r="C1015" s="70">
        <v>43197</v>
      </c>
      <c r="D1015" s="71">
        <v>0.69960648148148152</v>
      </c>
      <c r="E1015" s="72" t="s">
        <v>9</v>
      </c>
      <c r="F1015" s="72">
        <v>41</v>
      </c>
      <c r="G1015" s="72" t="s">
        <v>21</v>
      </c>
    </row>
    <row r="1016" spans="3:7" ht="15" thickBot="1" x14ac:dyDescent="0.35">
      <c r="C1016" s="70">
        <v>43197</v>
      </c>
      <c r="D1016" s="71">
        <v>0.70254629629629628</v>
      </c>
      <c r="E1016" s="72" t="s">
        <v>9</v>
      </c>
      <c r="F1016" s="72">
        <v>18</v>
      </c>
      <c r="G1016" s="72" t="s">
        <v>21</v>
      </c>
    </row>
    <row r="1017" spans="3:7" ht="15" thickBot="1" x14ac:dyDescent="0.35">
      <c r="C1017" s="70">
        <v>43197</v>
      </c>
      <c r="D1017" s="71">
        <v>0.70520833333333333</v>
      </c>
      <c r="E1017" s="72" t="s">
        <v>9</v>
      </c>
      <c r="F1017" s="72">
        <v>41</v>
      </c>
      <c r="G1017" s="72" t="s">
        <v>21</v>
      </c>
    </row>
    <row r="1018" spans="3:7" ht="15" thickBot="1" x14ac:dyDescent="0.35">
      <c r="C1018" s="70">
        <v>43197</v>
      </c>
      <c r="D1018" s="71">
        <v>0.7053124999999999</v>
      </c>
      <c r="E1018" s="72" t="s">
        <v>9</v>
      </c>
      <c r="F1018" s="72">
        <v>32</v>
      </c>
      <c r="G1018" s="72" t="s">
        <v>21</v>
      </c>
    </row>
    <row r="1019" spans="3:7" ht="15" thickBot="1" x14ac:dyDescent="0.35">
      <c r="C1019" s="70">
        <v>43197</v>
      </c>
      <c r="D1019" s="71">
        <v>0.70663194444444455</v>
      </c>
      <c r="E1019" s="72" t="s">
        <v>9</v>
      </c>
      <c r="F1019" s="72">
        <v>48</v>
      </c>
      <c r="G1019" s="72" t="s">
        <v>21</v>
      </c>
    </row>
    <row r="1020" spans="3:7" ht="15" thickBot="1" x14ac:dyDescent="0.35">
      <c r="C1020" s="70">
        <v>43197</v>
      </c>
      <c r="D1020" s="71">
        <v>0.70739583333333333</v>
      </c>
      <c r="E1020" s="72" t="s">
        <v>9</v>
      </c>
      <c r="F1020" s="72">
        <v>32</v>
      </c>
      <c r="G1020" s="72" t="s">
        <v>21</v>
      </c>
    </row>
    <row r="1021" spans="3:7" ht="15" thickBot="1" x14ac:dyDescent="0.35">
      <c r="C1021" s="70">
        <v>43197</v>
      </c>
      <c r="D1021" s="71">
        <v>0.70746527777777779</v>
      </c>
      <c r="E1021" s="72" t="s">
        <v>9</v>
      </c>
      <c r="F1021" s="72">
        <v>44</v>
      </c>
      <c r="G1021" s="72" t="s">
        <v>21</v>
      </c>
    </row>
    <row r="1022" spans="3:7" ht="15" thickBot="1" x14ac:dyDescent="0.35">
      <c r="C1022" s="70">
        <v>43197</v>
      </c>
      <c r="D1022" s="71">
        <v>0.70776620370370369</v>
      </c>
      <c r="E1022" s="72" t="s">
        <v>9</v>
      </c>
      <c r="F1022" s="72">
        <v>62</v>
      </c>
      <c r="G1022" s="72" t="s">
        <v>10</v>
      </c>
    </row>
    <row r="1023" spans="3:7" ht="15" thickBot="1" x14ac:dyDescent="0.35">
      <c r="C1023" s="70">
        <v>43197</v>
      </c>
      <c r="D1023" s="71">
        <v>0.70810185185185182</v>
      </c>
      <c r="E1023" s="72" t="s">
        <v>9</v>
      </c>
      <c r="F1023" s="72">
        <v>50</v>
      </c>
      <c r="G1023" s="72" t="s">
        <v>10</v>
      </c>
    </row>
    <row r="1024" spans="3:7" ht="15" thickBot="1" x14ac:dyDescent="0.35">
      <c r="C1024" s="70">
        <v>43197</v>
      </c>
      <c r="D1024" s="71">
        <v>0.7085069444444444</v>
      </c>
      <c r="E1024" s="72" t="s">
        <v>9</v>
      </c>
      <c r="F1024" s="72">
        <v>28</v>
      </c>
      <c r="G1024" s="72" t="s">
        <v>21</v>
      </c>
    </row>
    <row r="1025" spans="3:7" ht="15" thickBot="1" x14ac:dyDescent="0.35">
      <c r="C1025" s="70">
        <v>43197</v>
      </c>
      <c r="D1025" s="71">
        <v>0.70899305555555558</v>
      </c>
      <c r="E1025" s="72" t="s">
        <v>9</v>
      </c>
      <c r="F1025" s="72">
        <v>36</v>
      </c>
      <c r="G1025" s="72" t="s">
        <v>21</v>
      </c>
    </row>
    <row r="1026" spans="3:7" ht="15" thickBot="1" x14ac:dyDescent="0.35">
      <c r="C1026" s="70">
        <v>43197</v>
      </c>
      <c r="D1026" s="71">
        <v>0.70956018518518515</v>
      </c>
      <c r="E1026" s="72" t="s">
        <v>9</v>
      </c>
      <c r="F1026" s="72">
        <v>28</v>
      </c>
      <c r="G1026" s="72" t="s">
        <v>21</v>
      </c>
    </row>
    <row r="1027" spans="3:7" ht="15" thickBot="1" x14ac:dyDescent="0.35">
      <c r="C1027" s="70">
        <v>43197</v>
      </c>
      <c r="D1027" s="71">
        <v>0.70964120370370365</v>
      </c>
      <c r="E1027" s="72" t="s">
        <v>9</v>
      </c>
      <c r="F1027" s="72">
        <v>50</v>
      </c>
      <c r="G1027" s="72" t="s">
        <v>10</v>
      </c>
    </row>
    <row r="1028" spans="3:7" ht="15" thickBot="1" x14ac:dyDescent="0.35">
      <c r="C1028" s="70">
        <v>43197</v>
      </c>
      <c r="D1028" s="71">
        <v>0.71055555555555561</v>
      </c>
      <c r="E1028" s="72" t="s">
        <v>9</v>
      </c>
      <c r="F1028" s="72">
        <v>36</v>
      </c>
      <c r="G1028" s="72" t="s">
        <v>21</v>
      </c>
    </row>
    <row r="1029" spans="3:7" ht="15" thickBot="1" x14ac:dyDescent="0.35">
      <c r="C1029" s="70">
        <v>43197</v>
      </c>
      <c r="D1029" s="71">
        <v>0.71076388888888886</v>
      </c>
      <c r="E1029" s="72" t="s">
        <v>9</v>
      </c>
      <c r="F1029" s="72">
        <v>38</v>
      </c>
      <c r="G1029" s="72" t="s">
        <v>21</v>
      </c>
    </row>
    <row r="1030" spans="3:7" ht="15" thickBot="1" x14ac:dyDescent="0.35">
      <c r="C1030" s="70">
        <v>43197</v>
      </c>
      <c r="D1030" s="71">
        <v>0.71122685185185175</v>
      </c>
      <c r="E1030" s="72" t="s">
        <v>9</v>
      </c>
      <c r="F1030" s="72">
        <v>46</v>
      </c>
      <c r="G1030" s="72" t="s">
        <v>10</v>
      </c>
    </row>
    <row r="1031" spans="3:7" ht="15" thickBot="1" x14ac:dyDescent="0.35">
      <c r="C1031" s="70">
        <v>43197</v>
      </c>
      <c r="D1031" s="71">
        <v>0.71160879629629636</v>
      </c>
      <c r="E1031" s="72" t="s">
        <v>9</v>
      </c>
      <c r="F1031" s="72">
        <v>27</v>
      </c>
      <c r="G1031" s="72" t="s">
        <v>21</v>
      </c>
    </row>
    <row r="1032" spans="3:7" ht="15" thickBot="1" x14ac:dyDescent="0.35">
      <c r="C1032" s="70">
        <v>43197</v>
      </c>
      <c r="D1032" s="71">
        <v>0.71180555555555547</v>
      </c>
      <c r="E1032" s="72" t="s">
        <v>9</v>
      </c>
      <c r="F1032" s="72">
        <v>16</v>
      </c>
      <c r="G1032" s="72" t="s">
        <v>10</v>
      </c>
    </row>
    <row r="1033" spans="3:7" ht="15" thickBot="1" x14ac:dyDescent="0.35">
      <c r="C1033" s="70">
        <v>43197</v>
      </c>
      <c r="D1033" s="71">
        <v>0.7130671296296297</v>
      </c>
      <c r="E1033" s="72" t="s">
        <v>9</v>
      </c>
      <c r="F1033" s="72">
        <v>29</v>
      </c>
      <c r="G1033" s="72" t="s">
        <v>21</v>
      </c>
    </row>
    <row r="1034" spans="3:7" ht="15" thickBot="1" x14ac:dyDescent="0.35">
      <c r="C1034" s="70">
        <v>43197</v>
      </c>
      <c r="D1034" s="71">
        <v>0.71327546296296296</v>
      </c>
      <c r="E1034" s="72" t="s">
        <v>9</v>
      </c>
      <c r="F1034" s="72">
        <v>34</v>
      </c>
      <c r="G1034" s="72" t="s">
        <v>10</v>
      </c>
    </row>
    <row r="1035" spans="3:7" ht="15" thickBot="1" x14ac:dyDescent="0.35">
      <c r="C1035" s="70">
        <v>43197</v>
      </c>
      <c r="D1035" s="71">
        <v>0.71340277777777772</v>
      </c>
      <c r="E1035" s="72" t="s">
        <v>9</v>
      </c>
      <c r="F1035" s="72">
        <v>47</v>
      </c>
      <c r="G1035" s="72" t="s">
        <v>10</v>
      </c>
    </row>
    <row r="1036" spans="3:7" ht="15" thickBot="1" x14ac:dyDescent="0.35">
      <c r="C1036" s="70">
        <v>43197</v>
      </c>
      <c r="D1036" s="71">
        <v>0.71398148148148144</v>
      </c>
      <c r="E1036" s="72" t="s">
        <v>9</v>
      </c>
      <c r="F1036" s="72">
        <v>54</v>
      </c>
      <c r="G1036" s="72" t="s">
        <v>21</v>
      </c>
    </row>
    <row r="1037" spans="3:7" ht="15" thickBot="1" x14ac:dyDescent="0.35">
      <c r="C1037" s="70">
        <v>43197</v>
      </c>
      <c r="D1037" s="71">
        <v>0.71432870370370372</v>
      </c>
      <c r="E1037" s="72" t="s">
        <v>9</v>
      </c>
      <c r="F1037" s="72">
        <v>31</v>
      </c>
      <c r="G1037" s="72" t="s">
        <v>21</v>
      </c>
    </row>
    <row r="1038" spans="3:7" ht="15" thickBot="1" x14ac:dyDescent="0.35">
      <c r="C1038" s="70">
        <v>43197</v>
      </c>
      <c r="D1038" s="71">
        <v>0.71461805555555558</v>
      </c>
      <c r="E1038" s="72" t="s">
        <v>9</v>
      </c>
      <c r="F1038" s="72">
        <v>15</v>
      </c>
      <c r="G1038" s="72" t="s">
        <v>10</v>
      </c>
    </row>
    <row r="1039" spans="3:7" ht="15" thickBot="1" x14ac:dyDescent="0.35">
      <c r="C1039" s="70">
        <v>43197</v>
      </c>
      <c r="D1039" s="71">
        <v>0.71472222222222215</v>
      </c>
      <c r="E1039" s="72" t="s">
        <v>9</v>
      </c>
      <c r="F1039" s="72">
        <v>36</v>
      </c>
      <c r="G1039" s="72" t="s">
        <v>21</v>
      </c>
    </row>
    <row r="1040" spans="3:7" ht="15" thickBot="1" x14ac:dyDescent="0.35">
      <c r="C1040" s="70">
        <v>43197</v>
      </c>
      <c r="D1040" s="71">
        <v>0.71499999999999997</v>
      </c>
      <c r="E1040" s="72" t="s">
        <v>9</v>
      </c>
      <c r="F1040" s="72">
        <v>42</v>
      </c>
      <c r="G1040" s="72" t="s">
        <v>21</v>
      </c>
    </row>
    <row r="1041" spans="3:7" ht="15" thickBot="1" x14ac:dyDescent="0.35">
      <c r="C1041" s="70">
        <v>43197</v>
      </c>
      <c r="D1041" s="71">
        <v>0.71825231481481477</v>
      </c>
      <c r="E1041" s="72" t="s">
        <v>9</v>
      </c>
      <c r="F1041" s="72">
        <v>48</v>
      </c>
      <c r="G1041" s="72" t="s">
        <v>10</v>
      </c>
    </row>
    <row r="1042" spans="3:7" ht="15" thickBot="1" x14ac:dyDescent="0.35">
      <c r="C1042" s="70">
        <v>43197</v>
      </c>
      <c r="D1042" s="71">
        <v>0.71865740740740736</v>
      </c>
      <c r="E1042" s="72" t="s">
        <v>9</v>
      </c>
      <c r="F1042" s="72">
        <v>35</v>
      </c>
      <c r="G1042" s="72" t="s">
        <v>21</v>
      </c>
    </row>
    <row r="1043" spans="3:7" ht="15" thickBot="1" x14ac:dyDescent="0.35">
      <c r="C1043" s="70">
        <v>43197</v>
      </c>
      <c r="D1043" s="71">
        <v>0.7192708333333333</v>
      </c>
      <c r="E1043" s="72" t="s">
        <v>9</v>
      </c>
      <c r="F1043" s="72">
        <v>38</v>
      </c>
      <c r="G1043" s="72" t="s">
        <v>10</v>
      </c>
    </row>
    <row r="1044" spans="3:7" ht="15" thickBot="1" x14ac:dyDescent="0.35">
      <c r="C1044" s="70">
        <v>43197</v>
      </c>
      <c r="D1044" s="71">
        <v>0.72053240740740743</v>
      </c>
      <c r="E1044" s="72" t="s">
        <v>9</v>
      </c>
      <c r="F1044" s="72">
        <v>36</v>
      </c>
      <c r="G1044" s="72" t="s">
        <v>21</v>
      </c>
    </row>
    <row r="1045" spans="3:7" ht="15" thickBot="1" x14ac:dyDescent="0.35">
      <c r="C1045" s="70">
        <v>43197</v>
      </c>
      <c r="D1045" s="71">
        <v>0.72163194444444445</v>
      </c>
      <c r="E1045" s="72" t="s">
        <v>9</v>
      </c>
      <c r="F1045" s="72">
        <v>58</v>
      </c>
      <c r="G1045" s="72" t="s">
        <v>10</v>
      </c>
    </row>
    <row r="1046" spans="3:7" ht="15" thickBot="1" x14ac:dyDescent="0.35">
      <c r="C1046" s="70">
        <v>43197</v>
      </c>
      <c r="D1046" s="71">
        <v>0.72185185185185186</v>
      </c>
      <c r="E1046" s="72" t="s">
        <v>9</v>
      </c>
      <c r="F1046" s="72">
        <v>52</v>
      </c>
      <c r="G1046" s="72" t="s">
        <v>10</v>
      </c>
    </row>
    <row r="1047" spans="3:7" ht="15" thickBot="1" x14ac:dyDescent="0.35">
      <c r="C1047" s="70">
        <v>43197</v>
      </c>
      <c r="D1047" s="71">
        <v>0.72280092592592593</v>
      </c>
      <c r="E1047" s="72" t="s">
        <v>9</v>
      </c>
      <c r="F1047" s="72">
        <v>36</v>
      </c>
      <c r="G1047" s="72" t="s">
        <v>21</v>
      </c>
    </row>
    <row r="1048" spans="3:7" ht="15" thickBot="1" x14ac:dyDescent="0.35">
      <c r="C1048" s="70">
        <v>43197</v>
      </c>
      <c r="D1048" s="71">
        <v>0.72354166666666664</v>
      </c>
      <c r="E1048" s="72" t="s">
        <v>9</v>
      </c>
      <c r="F1048" s="72">
        <v>38</v>
      </c>
      <c r="G1048" s="72" t="s">
        <v>21</v>
      </c>
    </row>
    <row r="1049" spans="3:7" ht="15" thickBot="1" x14ac:dyDescent="0.35">
      <c r="C1049" s="70">
        <v>43197</v>
      </c>
      <c r="D1049" s="71">
        <v>0.72469907407407408</v>
      </c>
      <c r="E1049" s="72" t="s">
        <v>9</v>
      </c>
      <c r="F1049" s="72">
        <v>15</v>
      </c>
      <c r="G1049" s="72" t="s">
        <v>21</v>
      </c>
    </row>
    <row r="1050" spans="3:7" ht="15" thickBot="1" x14ac:dyDescent="0.35">
      <c r="C1050" s="70">
        <v>43197</v>
      </c>
      <c r="D1050" s="71">
        <v>0.72509259259259251</v>
      </c>
      <c r="E1050" s="72" t="s">
        <v>9</v>
      </c>
      <c r="F1050" s="72">
        <v>36</v>
      </c>
      <c r="G1050" s="72" t="s">
        <v>10</v>
      </c>
    </row>
    <row r="1051" spans="3:7" ht="15" thickBot="1" x14ac:dyDescent="0.35">
      <c r="C1051" s="70">
        <v>43197</v>
      </c>
      <c r="D1051" s="71">
        <v>0.72719907407407414</v>
      </c>
      <c r="E1051" s="72" t="s">
        <v>9</v>
      </c>
      <c r="F1051" s="72">
        <v>26</v>
      </c>
      <c r="G1051" s="72" t="s">
        <v>21</v>
      </c>
    </row>
    <row r="1052" spans="3:7" ht="15" thickBot="1" x14ac:dyDescent="0.35">
      <c r="C1052" s="70">
        <v>43197</v>
      </c>
      <c r="D1052" s="71">
        <v>0.72731481481481486</v>
      </c>
      <c r="E1052" s="72" t="s">
        <v>9</v>
      </c>
      <c r="F1052" s="72">
        <v>43</v>
      </c>
      <c r="G1052" s="72" t="s">
        <v>10</v>
      </c>
    </row>
    <row r="1053" spans="3:7" ht="15" thickBot="1" x14ac:dyDescent="0.35">
      <c r="C1053" s="70">
        <v>43197</v>
      </c>
      <c r="D1053" s="71">
        <v>0.72758101851851853</v>
      </c>
      <c r="E1053" s="72" t="s">
        <v>9</v>
      </c>
      <c r="F1053" s="72">
        <v>48</v>
      </c>
      <c r="G1053" s="72" t="s">
        <v>21</v>
      </c>
    </row>
    <row r="1054" spans="3:7" ht="15" thickBot="1" x14ac:dyDescent="0.35">
      <c r="C1054" s="70">
        <v>43197</v>
      </c>
      <c r="D1054" s="71">
        <v>0.72883101851851861</v>
      </c>
      <c r="E1054" s="72" t="s">
        <v>9</v>
      </c>
      <c r="F1054" s="72">
        <v>44</v>
      </c>
      <c r="G1054" s="72" t="s">
        <v>10</v>
      </c>
    </row>
    <row r="1055" spans="3:7" ht="15" thickBot="1" x14ac:dyDescent="0.35">
      <c r="C1055" s="70">
        <v>43197</v>
      </c>
      <c r="D1055" s="71">
        <v>0.73222222222222222</v>
      </c>
      <c r="E1055" s="72" t="s">
        <v>9</v>
      </c>
      <c r="F1055" s="72">
        <v>42</v>
      </c>
      <c r="G1055" s="72" t="s">
        <v>21</v>
      </c>
    </row>
    <row r="1056" spans="3:7" ht="15" thickBot="1" x14ac:dyDescent="0.35">
      <c r="C1056" s="70">
        <v>43197</v>
      </c>
      <c r="D1056" s="71">
        <v>0.73232638888888879</v>
      </c>
      <c r="E1056" s="72" t="s">
        <v>9</v>
      </c>
      <c r="F1056" s="72">
        <v>44</v>
      </c>
      <c r="G1056" s="72" t="s">
        <v>21</v>
      </c>
    </row>
    <row r="1057" spans="3:7" ht="15" thickBot="1" x14ac:dyDescent="0.35">
      <c r="C1057" s="70">
        <v>43197</v>
      </c>
      <c r="D1057" s="71">
        <v>0.73237268518518517</v>
      </c>
      <c r="E1057" s="72" t="s">
        <v>9</v>
      </c>
      <c r="F1057" s="72">
        <v>55</v>
      </c>
      <c r="G1057" s="72" t="s">
        <v>10</v>
      </c>
    </row>
    <row r="1058" spans="3:7" ht="15" thickBot="1" x14ac:dyDescent="0.35">
      <c r="C1058" s="70">
        <v>43197</v>
      </c>
      <c r="D1058" s="71">
        <v>0.73324074074074075</v>
      </c>
      <c r="E1058" s="72" t="s">
        <v>9</v>
      </c>
      <c r="F1058" s="72">
        <v>44</v>
      </c>
      <c r="G1058" s="72" t="s">
        <v>10</v>
      </c>
    </row>
    <row r="1059" spans="3:7" ht="15" thickBot="1" x14ac:dyDescent="0.35">
      <c r="C1059" s="70">
        <v>43197</v>
      </c>
      <c r="D1059" s="71">
        <v>0.73332175925925924</v>
      </c>
      <c r="E1059" s="72" t="s">
        <v>9</v>
      </c>
      <c r="F1059" s="72">
        <v>55</v>
      </c>
      <c r="G1059" s="72" t="s">
        <v>10</v>
      </c>
    </row>
    <row r="1060" spans="3:7" ht="15" thickBot="1" x14ac:dyDescent="0.35">
      <c r="C1060" s="70">
        <v>43197</v>
      </c>
      <c r="D1060" s="71">
        <v>0.7341550925925926</v>
      </c>
      <c r="E1060" s="72" t="s">
        <v>9</v>
      </c>
      <c r="F1060" s="72">
        <v>44</v>
      </c>
      <c r="G1060" s="72" t="s">
        <v>21</v>
      </c>
    </row>
    <row r="1061" spans="3:7" ht="15" thickBot="1" x14ac:dyDescent="0.35">
      <c r="C1061" s="70">
        <v>43197</v>
      </c>
      <c r="D1061" s="71">
        <v>0.73444444444444434</v>
      </c>
      <c r="E1061" s="72" t="s">
        <v>9</v>
      </c>
      <c r="F1061" s="72">
        <v>25</v>
      </c>
      <c r="G1061" s="72" t="s">
        <v>21</v>
      </c>
    </row>
    <row r="1062" spans="3:7" ht="15" thickBot="1" x14ac:dyDescent="0.35">
      <c r="C1062" s="70">
        <v>43197</v>
      </c>
      <c r="D1062" s="71">
        <v>0.73447916666666668</v>
      </c>
      <c r="E1062" s="72" t="s">
        <v>9</v>
      </c>
      <c r="F1062" s="72">
        <v>28</v>
      </c>
      <c r="G1062" s="72" t="s">
        <v>10</v>
      </c>
    </row>
    <row r="1063" spans="3:7" ht="15" thickBot="1" x14ac:dyDescent="0.35">
      <c r="C1063" s="70">
        <v>43197</v>
      </c>
      <c r="D1063" s="71">
        <v>0.7354398148148148</v>
      </c>
      <c r="E1063" s="72" t="s">
        <v>9</v>
      </c>
      <c r="F1063" s="72">
        <v>33</v>
      </c>
      <c r="G1063" s="72" t="s">
        <v>10</v>
      </c>
    </row>
    <row r="1064" spans="3:7" ht="15" thickBot="1" x14ac:dyDescent="0.35">
      <c r="C1064" s="70">
        <v>43197</v>
      </c>
      <c r="D1064" s="71">
        <v>0.73603009259259267</v>
      </c>
      <c r="E1064" s="72" t="s">
        <v>9</v>
      </c>
      <c r="F1064" s="72">
        <v>44</v>
      </c>
      <c r="G1064" s="72" t="s">
        <v>21</v>
      </c>
    </row>
    <row r="1065" spans="3:7" ht="15" thickBot="1" x14ac:dyDescent="0.35">
      <c r="C1065" s="70">
        <v>43197</v>
      </c>
      <c r="D1065" s="71">
        <v>0.74017361111111113</v>
      </c>
      <c r="E1065" s="72" t="s">
        <v>9</v>
      </c>
      <c r="F1065" s="72">
        <v>42</v>
      </c>
      <c r="G1065" s="72" t="s">
        <v>21</v>
      </c>
    </row>
    <row r="1066" spans="3:7" ht="15" thickBot="1" x14ac:dyDescent="0.35">
      <c r="C1066" s="70">
        <v>43197</v>
      </c>
      <c r="D1066" s="71">
        <v>0.74126157407407411</v>
      </c>
      <c r="E1066" s="72" t="s">
        <v>9</v>
      </c>
      <c r="F1066" s="72">
        <v>46</v>
      </c>
      <c r="G1066" s="72" t="s">
        <v>10</v>
      </c>
    </row>
    <row r="1067" spans="3:7" ht="15" thickBot="1" x14ac:dyDescent="0.35">
      <c r="C1067" s="70">
        <v>43197</v>
      </c>
      <c r="D1067" s="71">
        <v>0.7414236111111111</v>
      </c>
      <c r="E1067" s="72" t="s">
        <v>9</v>
      </c>
      <c r="F1067" s="72">
        <v>49</v>
      </c>
      <c r="G1067" s="72" t="s">
        <v>10</v>
      </c>
    </row>
    <row r="1068" spans="3:7" ht="15" thickBot="1" x14ac:dyDescent="0.35">
      <c r="C1068" s="70">
        <v>43197</v>
      </c>
      <c r="D1068" s="71">
        <v>0.74226851851851849</v>
      </c>
      <c r="E1068" s="72" t="s">
        <v>9</v>
      </c>
      <c r="F1068" s="72">
        <v>61</v>
      </c>
      <c r="G1068" s="72" t="s">
        <v>10</v>
      </c>
    </row>
    <row r="1069" spans="3:7" ht="15" thickBot="1" x14ac:dyDescent="0.35">
      <c r="C1069" s="70">
        <v>43197</v>
      </c>
      <c r="D1069" s="71">
        <v>0.74548611111111107</v>
      </c>
      <c r="E1069" s="72" t="s">
        <v>9</v>
      </c>
      <c r="F1069" s="72">
        <v>37</v>
      </c>
      <c r="G1069" s="72" t="s">
        <v>21</v>
      </c>
    </row>
    <row r="1070" spans="3:7" ht="15" thickBot="1" x14ac:dyDescent="0.35">
      <c r="C1070" s="70">
        <v>43197</v>
      </c>
      <c r="D1070" s="71">
        <v>0.7455208333333333</v>
      </c>
      <c r="E1070" s="72" t="s">
        <v>9</v>
      </c>
      <c r="F1070" s="72">
        <v>63</v>
      </c>
      <c r="G1070" s="72" t="s">
        <v>21</v>
      </c>
    </row>
    <row r="1071" spans="3:7" ht="15" thickBot="1" x14ac:dyDescent="0.35">
      <c r="C1071" s="70">
        <v>43197</v>
      </c>
      <c r="D1071" s="71">
        <v>0.74743055555555549</v>
      </c>
      <c r="E1071" s="72" t="s">
        <v>9</v>
      </c>
      <c r="F1071" s="72">
        <v>44</v>
      </c>
      <c r="G1071" s="72" t="s">
        <v>10</v>
      </c>
    </row>
    <row r="1072" spans="3:7" ht="15" thickBot="1" x14ac:dyDescent="0.35">
      <c r="C1072" s="70">
        <v>43197</v>
      </c>
      <c r="D1072" s="71">
        <v>0.74750000000000005</v>
      </c>
      <c r="E1072" s="72" t="s">
        <v>9</v>
      </c>
      <c r="F1072" s="72">
        <v>64</v>
      </c>
      <c r="G1072" s="72" t="s">
        <v>10</v>
      </c>
    </row>
    <row r="1073" spans="3:7" ht="15" thickBot="1" x14ac:dyDescent="0.35">
      <c r="C1073" s="70">
        <v>43197</v>
      </c>
      <c r="D1073" s="71">
        <v>0.7477893518518518</v>
      </c>
      <c r="E1073" s="72" t="s">
        <v>9</v>
      </c>
      <c r="F1073" s="72">
        <v>35</v>
      </c>
      <c r="G1073" s="72" t="s">
        <v>21</v>
      </c>
    </row>
    <row r="1074" spans="3:7" ht="15" thickBot="1" x14ac:dyDescent="0.35">
      <c r="C1074" s="70">
        <v>43197</v>
      </c>
      <c r="D1074" s="71">
        <v>0.74853009259259251</v>
      </c>
      <c r="E1074" s="72" t="s">
        <v>9</v>
      </c>
      <c r="F1074" s="72">
        <v>36</v>
      </c>
      <c r="G1074" s="72" t="s">
        <v>21</v>
      </c>
    </row>
    <row r="1075" spans="3:7" ht="15" thickBot="1" x14ac:dyDescent="0.35">
      <c r="C1075" s="70">
        <v>43197</v>
      </c>
      <c r="D1075" s="71">
        <v>0.7486342592592593</v>
      </c>
      <c r="E1075" s="72" t="s">
        <v>9</v>
      </c>
      <c r="F1075" s="72">
        <v>30</v>
      </c>
      <c r="G1075" s="72" t="s">
        <v>21</v>
      </c>
    </row>
    <row r="1076" spans="3:7" ht="15" thickBot="1" x14ac:dyDescent="0.35">
      <c r="C1076" s="70">
        <v>43197</v>
      </c>
      <c r="D1076" s="71">
        <v>0.74932870370370364</v>
      </c>
      <c r="E1076" s="72" t="s">
        <v>9</v>
      </c>
      <c r="F1076" s="72">
        <v>48</v>
      </c>
      <c r="G1076" s="72" t="s">
        <v>21</v>
      </c>
    </row>
    <row r="1077" spans="3:7" ht="15" thickBot="1" x14ac:dyDescent="0.35">
      <c r="C1077" s="70">
        <v>43197</v>
      </c>
      <c r="D1077" s="71">
        <v>0.74965277777777783</v>
      </c>
      <c r="E1077" s="72" t="s">
        <v>9</v>
      </c>
      <c r="F1077" s="72">
        <v>24</v>
      </c>
      <c r="G1077" s="72" t="s">
        <v>21</v>
      </c>
    </row>
    <row r="1078" spans="3:7" ht="15" thickBot="1" x14ac:dyDescent="0.35">
      <c r="C1078" s="70">
        <v>43197</v>
      </c>
      <c r="D1078" s="71">
        <v>0.75037037037037047</v>
      </c>
      <c r="E1078" s="72" t="s">
        <v>9</v>
      </c>
      <c r="F1078" s="72">
        <v>41</v>
      </c>
      <c r="G1078" s="72" t="s">
        <v>21</v>
      </c>
    </row>
    <row r="1079" spans="3:7" ht="15" thickBot="1" x14ac:dyDescent="0.35">
      <c r="C1079" s="70">
        <v>43197</v>
      </c>
      <c r="D1079" s="71">
        <v>0.75143518518518515</v>
      </c>
      <c r="E1079" s="72" t="s">
        <v>9</v>
      </c>
      <c r="F1079" s="72">
        <v>55</v>
      </c>
      <c r="G1079" s="72" t="s">
        <v>21</v>
      </c>
    </row>
    <row r="1080" spans="3:7" ht="15" thickBot="1" x14ac:dyDescent="0.35">
      <c r="C1080" s="70">
        <v>43197</v>
      </c>
      <c r="D1080" s="71">
        <v>0.75150462962962961</v>
      </c>
      <c r="E1080" s="72" t="s">
        <v>9</v>
      </c>
      <c r="F1080" s="72">
        <v>43</v>
      </c>
      <c r="G1080" s="72" t="s">
        <v>21</v>
      </c>
    </row>
    <row r="1081" spans="3:7" ht="15" thickBot="1" x14ac:dyDescent="0.35">
      <c r="C1081" s="70">
        <v>43197</v>
      </c>
      <c r="D1081" s="71">
        <v>0.75315972222222216</v>
      </c>
      <c r="E1081" s="72" t="s">
        <v>9</v>
      </c>
      <c r="F1081" s="72">
        <v>32</v>
      </c>
      <c r="G1081" s="72" t="s">
        <v>21</v>
      </c>
    </row>
    <row r="1082" spans="3:7" ht="15" thickBot="1" x14ac:dyDescent="0.35">
      <c r="C1082" s="70">
        <v>43197</v>
      </c>
      <c r="D1082" s="71">
        <v>0.7534953703703704</v>
      </c>
      <c r="E1082" s="72" t="s">
        <v>9</v>
      </c>
      <c r="F1082" s="72">
        <v>31</v>
      </c>
      <c r="G1082" s="72" t="s">
        <v>10</v>
      </c>
    </row>
    <row r="1083" spans="3:7" ht="15" thickBot="1" x14ac:dyDescent="0.35">
      <c r="C1083" s="70">
        <v>43197</v>
      </c>
      <c r="D1083" s="71">
        <v>0.75418981481481484</v>
      </c>
      <c r="E1083" s="72" t="s">
        <v>9</v>
      </c>
      <c r="F1083" s="72">
        <v>48</v>
      </c>
      <c r="G1083" s="72" t="s">
        <v>21</v>
      </c>
    </row>
    <row r="1084" spans="3:7" ht="15" thickBot="1" x14ac:dyDescent="0.35">
      <c r="C1084" s="70">
        <v>43197</v>
      </c>
      <c r="D1084" s="71">
        <v>0.75597222222222227</v>
      </c>
      <c r="E1084" s="72" t="s">
        <v>9</v>
      </c>
      <c r="F1084" s="72">
        <v>42</v>
      </c>
      <c r="G1084" s="72" t="s">
        <v>21</v>
      </c>
    </row>
    <row r="1085" spans="3:7" ht="15" thickBot="1" x14ac:dyDescent="0.35">
      <c r="C1085" s="70">
        <v>43197</v>
      </c>
      <c r="D1085" s="71">
        <v>0.75630787037037039</v>
      </c>
      <c r="E1085" s="72" t="s">
        <v>9</v>
      </c>
      <c r="F1085" s="72">
        <v>33</v>
      </c>
      <c r="G1085" s="72" t="s">
        <v>10</v>
      </c>
    </row>
    <row r="1086" spans="3:7" ht="15" thickBot="1" x14ac:dyDescent="0.35">
      <c r="C1086" s="70">
        <v>43197</v>
      </c>
      <c r="D1086" s="71">
        <v>0.75831018518518523</v>
      </c>
      <c r="E1086" s="72" t="s">
        <v>9</v>
      </c>
      <c r="F1086" s="72">
        <v>41</v>
      </c>
      <c r="G1086" s="72" t="s">
        <v>21</v>
      </c>
    </row>
    <row r="1087" spans="3:7" ht="15" thickBot="1" x14ac:dyDescent="0.35">
      <c r="C1087" s="70">
        <v>43197</v>
      </c>
      <c r="D1087" s="71">
        <v>0.76016203703703711</v>
      </c>
      <c r="E1087" s="72" t="s">
        <v>9</v>
      </c>
      <c r="F1087" s="72">
        <v>36</v>
      </c>
      <c r="G1087" s="72" t="s">
        <v>21</v>
      </c>
    </row>
    <row r="1088" spans="3:7" ht="15" thickBot="1" x14ac:dyDescent="0.35">
      <c r="C1088" s="70">
        <v>43197</v>
      </c>
      <c r="D1088" s="71">
        <v>0.76055555555555554</v>
      </c>
      <c r="E1088" s="72" t="s">
        <v>9</v>
      </c>
      <c r="F1088" s="72">
        <v>29</v>
      </c>
      <c r="G1088" s="72" t="s">
        <v>21</v>
      </c>
    </row>
    <row r="1089" spans="3:7" ht="15" thickBot="1" x14ac:dyDescent="0.35">
      <c r="C1089" s="70">
        <v>43197</v>
      </c>
      <c r="D1089" s="71">
        <v>0.76083333333333336</v>
      </c>
      <c r="E1089" s="72" t="s">
        <v>9</v>
      </c>
      <c r="F1089" s="72">
        <v>41</v>
      </c>
      <c r="G1089" s="72" t="s">
        <v>10</v>
      </c>
    </row>
    <row r="1090" spans="3:7" ht="15" thickBot="1" x14ac:dyDescent="0.35">
      <c r="C1090" s="70">
        <v>43197</v>
      </c>
      <c r="D1090" s="71">
        <v>0.76273148148148151</v>
      </c>
      <c r="E1090" s="72" t="s">
        <v>9</v>
      </c>
      <c r="F1090" s="72">
        <v>37</v>
      </c>
      <c r="G1090" s="72" t="s">
        <v>21</v>
      </c>
    </row>
    <row r="1091" spans="3:7" ht="15" thickBot="1" x14ac:dyDescent="0.35">
      <c r="C1091" s="70">
        <v>43197</v>
      </c>
      <c r="D1091" s="71">
        <v>0.76380787037037035</v>
      </c>
      <c r="E1091" s="72" t="s">
        <v>9</v>
      </c>
      <c r="F1091" s="72">
        <v>40</v>
      </c>
      <c r="G1091" s="72" t="s">
        <v>21</v>
      </c>
    </row>
    <row r="1092" spans="3:7" ht="15" thickBot="1" x14ac:dyDescent="0.35">
      <c r="C1092" s="70">
        <v>43197</v>
      </c>
      <c r="D1092" s="71">
        <v>0.76383101851851853</v>
      </c>
      <c r="E1092" s="72" t="s">
        <v>9</v>
      </c>
      <c r="F1092" s="72">
        <v>53</v>
      </c>
      <c r="G1092" s="72" t="s">
        <v>10</v>
      </c>
    </row>
    <row r="1093" spans="3:7" ht="15" thickBot="1" x14ac:dyDescent="0.35">
      <c r="C1093" s="70">
        <v>43197</v>
      </c>
      <c r="D1093" s="71">
        <v>0.76624999999999999</v>
      </c>
      <c r="E1093" s="72" t="s">
        <v>9</v>
      </c>
      <c r="F1093" s="72">
        <v>35</v>
      </c>
      <c r="G1093" s="72" t="s">
        <v>10</v>
      </c>
    </row>
    <row r="1094" spans="3:7" ht="15" thickBot="1" x14ac:dyDescent="0.35">
      <c r="C1094" s="70">
        <v>43197</v>
      </c>
      <c r="D1094" s="71">
        <v>0.76888888888888884</v>
      </c>
      <c r="E1094" s="72" t="s">
        <v>9</v>
      </c>
      <c r="F1094" s="72">
        <v>42</v>
      </c>
      <c r="G1094" s="72" t="s">
        <v>21</v>
      </c>
    </row>
    <row r="1095" spans="3:7" ht="15" thickBot="1" x14ac:dyDescent="0.35">
      <c r="C1095" s="70">
        <v>43197</v>
      </c>
      <c r="D1095" s="71">
        <v>0.76918981481481474</v>
      </c>
      <c r="E1095" s="72" t="s">
        <v>9</v>
      </c>
      <c r="F1095" s="72">
        <v>36</v>
      </c>
      <c r="G1095" s="72" t="s">
        <v>21</v>
      </c>
    </row>
    <row r="1096" spans="3:7" ht="15" thickBot="1" x14ac:dyDescent="0.35">
      <c r="C1096" s="70">
        <v>43197</v>
      </c>
      <c r="D1096" s="71">
        <v>0.77158564814814812</v>
      </c>
      <c r="E1096" s="72" t="s">
        <v>9</v>
      </c>
      <c r="F1096" s="72">
        <v>52</v>
      </c>
      <c r="G1096" s="72" t="s">
        <v>10</v>
      </c>
    </row>
    <row r="1097" spans="3:7" ht="15" thickBot="1" x14ac:dyDescent="0.35">
      <c r="C1097" s="70">
        <v>43197</v>
      </c>
      <c r="D1097" s="71">
        <v>0.77649305555555559</v>
      </c>
      <c r="E1097" s="72" t="s">
        <v>9</v>
      </c>
      <c r="F1097" s="72">
        <v>30</v>
      </c>
      <c r="G1097" s="72" t="s">
        <v>21</v>
      </c>
    </row>
    <row r="1098" spans="3:7" ht="15" thickBot="1" x14ac:dyDescent="0.35">
      <c r="C1098" s="70">
        <v>43197</v>
      </c>
      <c r="D1098" s="71">
        <v>0.77686342592592583</v>
      </c>
      <c r="E1098" s="72" t="s">
        <v>9</v>
      </c>
      <c r="F1098" s="72">
        <v>42</v>
      </c>
      <c r="G1098" s="72" t="s">
        <v>21</v>
      </c>
    </row>
    <row r="1099" spans="3:7" ht="15" thickBot="1" x14ac:dyDescent="0.35">
      <c r="C1099" s="70">
        <v>43197</v>
      </c>
      <c r="D1099" s="71">
        <v>0.77844907407407404</v>
      </c>
      <c r="E1099" s="72" t="s">
        <v>9</v>
      </c>
      <c r="F1099" s="72">
        <v>36</v>
      </c>
      <c r="G1099" s="72" t="s">
        <v>10</v>
      </c>
    </row>
    <row r="1100" spans="3:7" ht="15" thickBot="1" x14ac:dyDescent="0.35">
      <c r="C1100" s="70">
        <v>43197</v>
      </c>
      <c r="D1100" s="71">
        <v>0.77864583333333337</v>
      </c>
      <c r="E1100" s="72" t="s">
        <v>9</v>
      </c>
      <c r="F1100" s="72">
        <v>31</v>
      </c>
      <c r="G1100" s="72" t="s">
        <v>10</v>
      </c>
    </row>
    <row r="1101" spans="3:7" ht="15" thickBot="1" x14ac:dyDescent="0.35">
      <c r="C1101" s="70">
        <v>43197</v>
      </c>
      <c r="D1101" s="71">
        <v>0.78054398148148152</v>
      </c>
      <c r="E1101" s="72" t="s">
        <v>9</v>
      </c>
      <c r="F1101" s="72">
        <v>41</v>
      </c>
      <c r="G1101" s="72" t="s">
        <v>10</v>
      </c>
    </row>
    <row r="1102" spans="3:7" ht="15" thickBot="1" x14ac:dyDescent="0.35">
      <c r="C1102" s="70">
        <v>43197</v>
      </c>
      <c r="D1102" s="71">
        <v>0.78122685185185192</v>
      </c>
      <c r="E1102" s="72" t="s">
        <v>9</v>
      </c>
      <c r="F1102" s="72">
        <v>47</v>
      </c>
      <c r="G1102" s="72" t="s">
        <v>10</v>
      </c>
    </row>
    <row r="1103" spans="3:7" ht="15" thickBot="1" x14ac:dyDescent="0.35">
      <c r="C1103" s="70">
        <v>43197</v>
      </c>
      <c r="D1103" s="71">
        <v>0.78123842592592585</v>
      </c>
      <c r="E1103" s="72" t="s">
        <v>9</v>
      </c>
      <c r="F1103" s="72">
        <v>44</v>
      </c>
      <c r="G1103" s="72" t="s">
        <v>10</v>
      </c>
    </row>
    <row r="1104" spans="3:7" ht="15" thickBot="1" x14ac:dyDescent="0.35">
      <c r="C1104" s="70">
        <v>43197</v>
      </c>
      <c r="D1104" s="71">
        <v>0.78188657407407414</v>
      </c>
      <c r="E1104" s="72" t="s">
        <v>9</v>
      </c>
      <c r="F1104" s="72">
        <v>43</v>
      </c>
      <c r="G1104" s="72" t="s">
        <v>10</v>
      </c>
    </row>
    <row r="1105" spans="3:7" ht="15" thickBot="1" x14ac:dyDescent="0.35">
      <c r="C1105" s="70">
        <v>43197</v>
      </c>
      <c r="D1105" s="71">
        <v>0.7847453703703704</v>
      </c>
      <c r="E1105" s="72" t="s">
        <v>9</v>
      </c>
      <c r="F1105" s="72">
        <v>42</v>
      </c>
      <c r="G1105" s="72" t="s">
        <v>21</v>
      </c>
    </row>
    <row r="1106" spans="3:7" ht="15" thickBot="1" x14ac:dyDescent="0.35">
      <c r="C1106" s="70">
        <v>43197</v>
      </c>
      <c r="D1106" s="71">
        <v>0.78761574074074081</v>
      </c>
      <c r="E1106" s="72" t="s">
        <v>9</v>
      </c>
      <c r="F1106" s="72">
        <v>39</v>
      </c>
      <c r="G1106" s="72" t="s">
        <v>21</v>
      </c>
    </row>
    <row r="1107" spans="3:7" ht="15" thickBot="1" x14ac:dyDescent="0.35">
      <c r="C1107" s="70">
        <v>43197</v>
      </c>
      <c r="D1107" s="71">
        <v>0.78835648148148152</v>
      </c>
      <c r="E1107" s="72" t="s">
        <v>9</v>
      </c>
      <c r="F1107" s="72">
        <v>48</v>
      </c>
      <c r="G1107" s="72" t="s">
        <v>10</v>
      </c>
    </row>
    <row r="1108" spans="3:7" ht="15" thickBot="1" x14ac:dyDescent="0.35">
      <c r="C1108" s="70">
        <v>43197</v>
      </c>
      <c r="D1108" s="71">
        <v>0.78883101851851845</v>
      </c>
      <c r="E1108" s="72" t="s">
        <v>9</v>
      </c>
      <c r="F1108" s="72">
        <v>38</v>
      </c>
      <c r="G1108" s="72" t="s">
        <v>10</v>
      </c>
    </row>
    <row r="1109" spans="3:7" ht="15" thickBot="1" x14ac:dyDescent="0.35">
      <c r="C1109" s="70">
        <v>43197</v>
      </c>
      <c r="D1109" s="71">
        <v>0.78885416666666675</v>
      </c>
      <c r="E1109" s="72" t="s">
        <v>9</v>
      </c>
      <c r="F1109" s="72">
        <v>37</v>
      </c>
      <c r="G1109" s="72" t="s">
        <v>10</v>
      </c>
    </row>
    <row r="1110" spans="3:7" ht="15" thickBot="1" x14ac:dyDescent="0.35">
      <c r="C1110" s="70">
        <v>43197</v>
      </c>
      <c r="D1110" s="71">
        <v>0.79296296296296298</v>
      </c>
      <c r="E1110" s="72" t="s">
        <v>9</v>
      </c>
      <c r="F1110" s="72">
        <v>29</v>
      </c>
      <c r="G1110" s="72" t="s">
        <v>21</v>
      </c>
    </row>
    <row r="1111" spans="3:7" ht="15" thickBot="1" x14ac:dyDescent="0.35">
      <c r="C1111" s="70">
        <v>43197</v>
      </c>
      <c r="D1111" s="71">
        <v>0.79371527777777784</v>
      </c>
      <c r="E1111" s="72" t="s">
        <v>9</v>
      </c>
      <c r="F1111" s="72">
        <v>40</v>
      </c>
      <c r="G1111" s="72" t="s">
        <v>21</v>
      </c>
    </row>
    <row r="1112" spans="3:7" ht="15" thickBot="1" x14ac:dyDescent="0.35">
      <c r="C1112" s="70">
        <v>43197</v>
      </c>
      <c r="D1112" s="71">
        <v>0.79409722222222223</v>
      </c>
      <c r="E1112" s="72" t="s">
        <v>9</v>
      </c>
      <c r="F1112" s="72">
        <v>54</v>
      </c>
      <c r="G1112" s="72" t="s">
        <v>21</v>
      </c>
    </row>
    <row r="1113" spans="3:7" ht="15" thickBot="1" x14ac:dyDescent="0.35">
      <c r="C1113" s="70">
        <v>43197</v>
      </c>
      <c r="D1113" s="71">
        <v>0.79416666666666658</v>
      </c>
      <c r="E1113" s="72" t="s">
        <v>9</v>
      </c>
      <c r="F1113" s="72">
        <v>43</v>
      </c>
      <c r="G1113" s="72" t="s">
        <v>10</v>
      </c>
    </row>
    <row r="1114" spans="3:7" ht="15" thickBot="1" x14ac:dyDescent="0.35">
      <c r="C1114" s="70">
        <v>43197</v>
      </c>
      <c r="D1114" s="71">
        <v>0.79429398148148145</v>
      </c>
      <c r="E1114" s="72" t="s">
        <v>9</v>
      </c>
      <c r="F1114" s="72">
        <v>49</v>
      </c>
      <c r="G1114" s="72" t="s">
        <v>10</v>
      </c>
    </row>
    <row r="1115" spans="3:7" ht="15" thickBot="1" x14ac:dyDescent="0.35">
      <c r="C1115" s="70">
        <v>43197</v>
      </c>
      <c r="D1115" s="71">
        <v>0.7943634259259259</v>
      </c>
      <c r="E1115" s="72" t="s">
        <v>9</v>
      </c>
      <c r="F1115" s="72">
        <v>40</v>
      </c>
      <c r="G1115" s="72" t="s">
        <v>10</v>
      </c>
    </row>
    <row r="1116" spans="3:7" ht="15" thickBot="1" x14ac:dyDescent="0.35">
      <c r="C1116" s="70">
        <v>43197</v>
      </c>
      <c r="D1116" s="71">
        <v>0.79623842592592586</v>
      </c>
      <c r="E1116" s="72" t="s">
        <v>9</v>
      </c>
      <c r="F1116" s="72">
        <v>60</v>
      </c>
      <c r="G1116" s="72" t="s">
        <v>10</v>
      </c>
    </row>
    <row r="1117" spans="3:7" ht="15" thickBot="1" x14ac:dyDescent="0.35">
      <c r="C1117" s="70">
        <v>43197</v>
      </c>
      <c r="D1117" s="71">
        <v>0.79638888888888892</v>
      </c>
      <c r="E1117" s="72" t="s">
        <v>9</v>
      </c>
      <c r="F1117" s="72">
        <v>49</v>
      </c>
      <c r="G1117" s="72" t="s">
        <v>10</v>
      </c>
    </row>
    <row r="1118" spans="3:7" ht="15" thickBot="1" x14ac:dyDescent="0.35">
      <c r="C1118" s="70">
        <v>43197</v>
      </c>
      <c r="D1118" s="71">
        <v>0.7974768518518518</v>
      </c>
      <c r="E1118" s="72" t="s">
        <v>9</v>
      </c>
      <c r="F1118" s="72">
        <v>37</v>
      </c>
      <c r="G1118" s="72" t="s">
        <v>10</v>
      </c>
    </row>
    <row r="1119" spans="3:7" ht="15" thickBot="1" x14ac:dyDescent="0.35">
      <c r="C1119" s="70">
        <v>43197</v>
      </c>
      <c r="D1119" s="71">
        <v>0.80240740740740746</v>
      </c>
      <c r="E1119" s="72" t="s">
        <v>9</v>
      </c>
      <c r="F1119" s="72">
        <v>21</v>
      </c>
      <c r="G1119" s="72" t="s">
        <v>21</v>
      </c>
    </row>
    <row r="1120" spans="3:7" ht="15" thickBot="1" x14ac:dyDescent="0.35">
      <c r="C1120" s="70">
        <v>43197</v>
      </c>
      <c r="D1120" s="71">
        <v>0.80447916666666675</v>
      </c>
      <c r="E1120" s="72" t="s">
        <v>9</v>
      </c>
      <c r="F1120" s="72">
        <v>32</v>
      </c>
      <c r="G1120" s="72" t="s">
        <v>21</v>
      </c>
    </row>
    <row r="1121" spans="3:7" ht="15" thickBot="1" x14ac:dyDescent="0.35">
      <c r="C1121" s="70">
        <v>43197</v>
      </c>
      <c r="D1121" s="71">
        <v>0.8065162037037038</v>
      </c>
      <c r="E1121" s="72" t="s">
        <v>9</v>
      </c>
      <c r="F1121" s="72">
        <v>15</v>
      </c>
      <c r="G1121" s="72" t="s">
        <v>21</v>
      </c>
    </row>
    <row r="1122" spans="3:7" ht="15" thickBot="1" x14ac:dyDescent="0.35">
      <c r="C1122" s="70">
        <v>43197</v>
      </c>
      <c r="D1122" s="71">
        <v>0.81048611111111113</v>
      </c>
      <c r="E1122" s="72" t="s">
        <v>9</v>
      </c>
      <c r="F1122" s="72">
        <v>51</v>
      </c>
      <c r="G1122" s="72" t="s">
        <v>21</v>
      </c>
    </row>
    <row r="1123" spans="3:7" ht="15" thickBot="1" x14ac:dyDescent="0.35">
      <c r="C1123" s="70">
        <v>43197</v>
      </c>
      <c r="D1123" s="71">
        <v>0.81319444444444444</v>
      </c>
      <c r="E1123" s="72" t="s">
        <v>9</v>
      </c>
      <c r="F1123" s="72">
        <v>39</v>
      </c>
      <c r="G1123" s="72" t="s">
        <v>10</v>
      </c>
    </row>
    <row r="1124" spans="3:7" ht="15" thickBot="1" x14ac:dyDescent="0.35">
      <c r="C1124" s="70">
        <v>43197</v>
      </c>
      <c r="D1124" s="71">
        <v>0.81524305555555554</v>
      </c>
      <c r="E1124" s="72" t="s">
        <v>9</v>
      </c>
      <c r="F1124" s="72">
        <v>37</v>
      </c>
      <c r="G1124" s="72" t="s">
        <v>10</v>
      </c>
    </row>
    <row r="1125" spans="3:7" ht="15" thickBot="1" x14ac:dyDescent="0.35">
      <c r="C1125" s="70">
        <v>43197</v>
      </c>
      <c r="D1125" s="71">
        <v>0.81603009259259263</v>
      </c>
      <c r="E1125" s="72" t="s">
        <v>9</v>
      </c>
      <c r="F1125" s="72">
        <v>40</v>
      </c>
      <c r="G1125" s="72" t="s">
        <v>10</v>
      </c>
    </row>
    <row r="1126" spans="3:7" ht="15" thickBot="1" x14ac:dyDescent="0.35">
      <c r="C1126" s="70">
        <v>43197</v>
      </c>
      <c r="D1126" s="71">
        <v>0.81798611111111119</v>
      </c>
      <c r="E1126" s="72" t="s">
        <v>9</v>
      </c>
      <c r="F1126" s="72">
        <v>47</v>
      </c>
      <c r="G1126" s="72" t="s">
        <v>21</v>
      </c>
    </row>
    <row r="1127" spans="3:7" ht="15" thickBot="1" x14ac:dyDescent="0.35">
      <c r="C1127" s="70">
        <v>43197</v>
      </c>
      <c r="D1127" s="71">
        <v>0.81806712962962969</v>
      </c>
      <c r="E1127" s="72" t="s">
        <v>9</v>
      </c>
      <c r="F1127" s="72">
        <v>46</v>
      </c>
      <c r="G1127" s="72" t="s">
        <v>21</v>
      </c>
    </row>
    <row r="1128" spans="3:7" ht="15" thickBot="1" x14ac:dyDescent="0.35">
      <c r="C1128" s="70">
        <v>43197</v>
      </c>
      <c r="D1128" s="71">
        <v>0.82325231481481476</v>
      </c>
      <c r="E1128" s="72" t="s">
        <v>9</v>
      </c>
      <c r="F1128" s="72">
        <v>29</v>
      </c>
      <c r="G1128" s="72" t="s">
        <v>21</v>
      </c>
    </row>
    <row r="1129" spans="3:7" ht="15" thickBot="1" x14ac:dyDescent="0.35">
      <c r="C1129" s="70">
        <v>43197</v>
      </c>
      <c r="D1129" s="71">
        <v>0.82409722222222215</v>
      </c>
      <c r="E1129" s="72" t="s">
        <v>9</v>
      </c>
      <c r="F1129" s="72">
        <v>40</v>
      </c>
      <c r="G1129" s="72" t="s">
        <v>21</v>
      </c>
    </row>
    <row r="1130" spans="3:7" ht="15" thickBot="1" x14ac:dyDescent="0.35">
      <c r="C1130" s="70">
        <v>43197</v>
      </c>
      <c r="D1130" s="71">
        <v>0.83005787037037038</v>
      </c>
      <c r="E1130" s="72" t="s">
        <v>9</v>
      </c>
      <c r="F1130" s="72">
        <v>40</v>
      </c>
      <c r="G1130" s="72" t="s">
        <v>21</v>
      </c>
    </row>
    <row r="1131" spans="3:7" ht="15" thickBot="1" x14ac:dyDescent="0.35">
      <c r="C1131" s="70">
        <v>43197</v>
      </c>
      <c r="D1131" s="71">
        <v>0.83018518518518514</v>
      </c>
      <c r="E1131" s="72" t="s">
        <v>9</v>
      </c>
      <c r="F1131" s="72">
        <v>39</v>
      </c>
      <c r="G1131" s="72" t="s">
        <v>10</v>
      </c>
    </row>
    <row r="1132" spans="3:7" ht="15" thickBot="1" x14ac:dyDescent="0.35">
      <c r="C1132" s="70">
        <v>43197</v>
      </c>
      <c r="D1132" s="71">
        <v>0.83583333333333332</v>
      </c>
      <c r="E1132" s="72" t="s">
        <v>9</v>
      </c>
      <c r="F1132" s="72">
        <v>47</v>
      </c>
      <c r="G1132" s="72" t="s">
        <v>21</v>
      </c>
    </row>
    <row r="1133" spans="3:7" ht="15" thickBot="1" x14ac:dyDescent="0.35">
      <c r="C1133" s="70">
        <v>43197</v>
      </c>
      <c r="D1133" s="71">
        <v>0.83619212962962963</v>
      </c>
      <c r="E1133" s="72" t="s">
        <v>9</v>
      </c>
      <c r="F1133" s="72">
        <v>47</v>
      </c>
      <c r="G1133" s="72" t="s">
        <v>10</v>
      </c>
    </row>
    <row r="1134" spans="3:7" ht="15" thickBot="1" x14ac:dyDescent="0.35">
      <c r="C1134" s="70">
        <v>43197</v>
      </c>
      <c r="D1134" s="71">
        <v>0.83708333333333329</v>
      </c>
      <c r="E1134" s="72" t="s">
        <v>9</v>
      </c>
      <c r="F1134" s="72">
        <v>45</v>
      </c>
      <c r="G1134" s="72" t="s">
        <v>10</v>
      </c>
    </row>
    <row r="1135" spans="3:7" ht="15" thickBot="1" x14ac:dyDescent="0.35">
      <c r="C1135" s="70">
        <v>43197</v>
      </c>
      <c r="D1135" s="71">
        <v>0.83738425925925919</v>
      </c>
      <c r="E1135" s="72" t="s">
        <v>9</v>
      </c>
      <c r="F1135" s="72">
        <v>58</v>
      </c>
      <c r="G1135" s="72" t="s">
        <v>10</v>
      </c>
    </row>
    <row r="1136" spans="3:7" ht="15" thickBot="1" x14ac:dyDescent="0.35">
      <c r="C1136" s="70">
        <v>43197</v>
      </c>
      <c r="D1136" s="71">
        <v>0.84030092592592587</v>
      </c>
      <c r="E1136" s="72" t="s">
        <v>9</v>
      </c>
      <c r="F1136" s="72">
        <v>30</v>
      </c>
      <c r="G1136" s="72" t="s">
        <v>21</v>
      </c>
    </row>
    <row r="1137" spans="3:7" ht="15" thickBot="1" x14ac:dyDescent="0.35">
      <c r="C1137" s="70">
        <v>43197</v>
      </c>
      <c r="D1137" s="71">
        <v>0.84034722222222225</v>
      </c>
      <c r="E1137" s="72" t="s">
        <v>9</v>
      </c>
      <c r="F1137" s="72">
        <v>48</v>
      </c>
      <c r="G1137" s="72" t="s">
        <v>10</v>
      </c>
    </row>
    <row r="1138" spans="3:7" ht="15" thickBot="1" x14ac:dyDescent="0.35">
      <c r="C1138" s="70">
        <v>43197</v>
      </c>
      <c r="D1138" s="71">
        <v>0.84187499999999993</v>
      </c>
      <c r="E1138" s="72" t="s">
        <v>9</v>
      </c>
      <c r="F1138" s="72">
        <v>33</v>
      </c>
      <c r="G1138" s="72" t="s">
        <v>21</v>
      </c>
    </row>
    <row r="1139" spans="3:7" ht="15" thickBot="1" x14ac:dyDescent="0.35">
      <c r="C1139" s="70">
        <v>43197</v>
      </c>
      <c r="D1139" s="71">
        <v>0.84241898148148142</v>
      </c>
      <c r="E1139" s="72" t="s">
        <v>9</v>
      </c>
      <c r="F1139" s="72">
        <v>41</v>
      </c>
      <c r="G1139" s="72" t="s">
        <v>21</v>
      </c>
    </row>
    <row r="1140" spans="3:7" ht="15" thickBot="1" x14ac:dyDescent="0.35">
      <c r="C1140" s="70">
        <v>43197</v>
      </c>
      <c r="D1140" s="71">
        <v>0.84459490740740739</v>
      </c>
      <c r="E1140" s="72" t="s">
        <v>9</v>
      </c>
      <c r="F1140" s="72">
        <v>41</v>
      </c>
      <c r="G1140" s="72" t="s">
        <v>21</v>
      </c>
    </row>
    <row r="1141" spans="3:7" ht="15" thickBot="1" x14ac:dyDescent="0.35">
      <c r="C1141" s="70">
        <v>43197</v>
      </c>
      <c r="D1141" s="71">
        <v>0.84537037037037033</v>
      </c>
      <c r="E1141" s="72" t="s">
        <v>9</v>
      </c>
      <c r="F1141" s="72">
        <v>46</v>
      </c>
      <c r="G1141" s="72" t="s">
        <v>10</v>
      </c>
    </row>
    <row r="1142" spans="3:7" ht="15" thickBot="1" x14ac:dyDescent="0.35">
      <c r="C1142" s="70">
        <v>43197</v>
      </c>
      <c r="D1142" s="71">
        <v>0.84570601851851857</v>
      </c>
      <c r="E1142" s="72" t="s">
        <v>9</v>
      </c>
      <c r="F1142" s="72">
        <v>46</v>
      </c>
      <c r="G1142" s="72" t="s">
        <v>10</v>
      </c>
    </row>
    <row r="1143" spans="3:7" ht="15" thickBot="1" x14ac:dyDescent="0.35">
      <c r="C1143" s="70">
        <v>43197</v>
      </c>
      <c r="D1143" s="71">
        <v>0.84980324074074076</v>
      </c>
      <c r="E1143" s="72" t="s">
        <v>9</v>
      </c>
      <c r="F1143" s="72">
        <v>50</v>
      </c>
      <c r="G1143" s="72" t="s">
        <v>10</v>
      </c>
    </row>
    <row r="1144" spans="3:7" ht="15" thickBot="1" x14ac:dyDescent="0.35">
      <c r="C1144" s="70">
        <v>43197</v>
      </c>
      <c r="D1144" s="71">
        <v>0.85047453703703713</v>
      </c>
      <c r="E1144" s="72" t="s">
        <v>9</v>
      </c>
      <c r="F1144" s="72">
        <v>28</v>
      </c>
      <c r="G1144" s="72" t="s">
        <v>10</v>
      </c>
    </row>
    <row r="1145" spans="3:7" ht="15" thickBot="1" x14ac:dyDescent="0.35">
      <c r="C1145" s="70">
        <v>43197</v>
      </c>
      <c r="D1145" s="71">
        <v>0.85259259259259268</v>
      </c>
      <c r="E1145" s="72" t="s">
        <v>9</v>
      </c>
      <c r="F1145" s="72">
        <v>39</v>
      </c>
      <c r="G1145" s="72" t="s">
        <v>21</v>
      </c>
    </row>
    <row r="1146" spans="3:7" ht="15" thickBot="1" x14ac:dyDescent="0.35">
      <c r="C1146" s="70">
        <v>43197</v>
      </c>
      <c r="D1146" s="71">
        <v>0.85268518518518521</v>
      </c>
      <c r="E1146" s="72" t="s">
        <v>9</v>
      </c>
      <c r="F1146" s="72">
        <v>30</v>
      </c>
      <c r="G1146" s="72" t="s">
        <v>10</v>
      </c>
    </row>
    <row r="1147" spans="3:7" ht="15" thickBot="1" x14ac:dyDescent="0.35">
      <c r="C1147" s="70">
        <v>43197</v>
      </c>
      <c r="D1147" s="71">
        <v>0.85278935185185178</v>
      </c>
      <c r="E1147" s="72" t="s">
        <v>9</v>
      </c>
      <c r="F1147" s="72">
        <v>51</v>
      </c>
      <c r="G1147" s="72" t="s">
        <v>10</v>
      </c>
    </row>
    <row r="1148" spans="3:7" ht="15" thickBot="1" x14ac:dyDescent="0.35">
      <c r="C1148" s="70">
        <v>43197</v>
      </c>
      <c r="D1148" s="71">
        <v>0.85285879629629635</v>
      </c>
      <c r="E1148" s="72" t="s">
        <v>9</v>
      </c>
      <c r="F1148" s="72">
        <v>45</v>
      </c>
      <c r="G1148" s="72" t="s">
        <v>21</v>
      </c>
    </row>
    <row r="1149" spans="3:7" ht="15" thickBot="1" x14ac:dyDescent="0.35">
      <c r="C1149" s="70">
        <v>43197</v>
      </c>
      <c r="D1149" s="71">
        <v>0.85483796296296299</v>
      </c>
      <c r="E1149" s="72" t="s">
        <v>9</v>
      </c>
      <c r="F1149" s="72">
        <v>50</v>
      </c>
      <c r="G1149" s="72" t="s">
        <v>21</v>
      </c>
    </row>
    <row r="1150" spans="3:7" ht="15" thickBot="1" x14ac:dyDescent="0.35">
      <c r="C1150" s="70">
        <v>43197</v>
      </c>
      <c r="D1150" s="71">
        <v>0.85650462962962959</v>
      </c>
      <c r="E1150" s="72" t="s">
        <v>9</v>
      </c>
      <c r="F1150" s="72">
        <v>55</v>
      </c>
      <c r="G1150" s="72" t="s">
        <v>10</v>
      </c>
    </row>
    <row r="1151" spans="3:7" ht="15" thickBot="1" x14ac:dyDescent="0.35">
      <c r="C1151" s="70">
        <v>43197</v>
      </c>
      <c r="D1151" s="71">
        <v>0.85892361111111104</v>
      </c>
      <c r="E1151" s="72" t="s">
        <v>9</v>
      </c>
      <c r="F1151" s="72">
        <v>42</v>
      </c>
      <c r="G1151" s="72" t="s">
        <v>21</v>
      </c>
    </row>
    <row r="1152" spans="3:7" ht="15" thickBot="1" x14ac:dyDescent="0.35">
      <c r="C1152" s="70">
        <v>43197</v>
      </c>
      <c r="D1152" s="71">
        <v>0.85899305555555561</v>
      </c>
      <c r="E1152" s="72" t="s">
        <v>9</v>
      </c>
      <c r="F1152" s="72">
        <v>42</v>
      </c>
      <c r="G1152" s="72" t="s">
        <v>10</v>
      </c>
    </row>
    <row r="1153" spans="3:7" ht="15" thickBot="1" x14ac:dyDescent="0.35">
      <c r="C1153" s="70">
        <v>43197</v>
      </c>
      <c r="D1153" s="71">
        <v>0.86200231481481471</v>
      </c>
      <c r="E1153" s="72" t="s">
        <v>9</v>
      </c>
      <c r="F1153" s="72">
        <v>27</v>
      </c>
      <c r="G1153" s="72" t="s">
        <v>21</v>
      </c>
    </row>
    <row r="1154" spans="3:7" ht="15" thickBot="1" x14ac:dyDescent="0.35">
      <c r="C1154" s="70">
        <v>43197</v>
      </c>
      <c r="D1154" s="71">
        <v>0.86200231481481471</v>
      </c>
      <c r="E1154" s="72" t="s">
        <v>9</v>
      </c>
      <c r="F1154" s="72">
        <v>24</v>
      </c>
      <c r="G1154" s="72" t="s">
        <v>21</v>
      </c>
    </row>
    <row r="1155" spans="3:7" ht="15" thickBot="1" x14ac:dyDescent="0.35">
      <c r="C1155" s="70">
        <v>43197</v>
      </c>
      <c r="D1155" s="71">
        <v>0.86201388888888886</v>
      </c>
      <c r="E1155" s="72" t="s">
        <v>9</v>
      </c>
      <c r="F1155" s="72">
        <v>24</v>
      </c>
      <c r="G1155" s="72" t="s">
        <v>21</v>
      </c>
    </row>
    <row r="1156" spans="3:7" ht="15" thickBot="1" x14ac:dyDescent="0.35">
      <c r="C1156" s="70">
        <v>43197</v>
      </c>
      <c r="D1156" s="71">
        <v>0.86208333333333342</v>
      </c>
      <c r="E1156" s="72" t="s">
        <v>9</v>
      </c>
      <c r="F1156" s="72">
        <v>49</v>
      </c>
      <c r="G1156" s="72" t="s">
        <v>21</v>
      </c>
    </row>
    <row r="1157" spans="3:7" ht="15" thickBot="1" x14ac:dyDescent="0.35">
      <c r="C1157" s="70">
        <v>43197</v>
      </c>
      <c r="D1157" s="71">
        <v>0.86504629629629637</v>
      </c>
      <c r="E1157" s="72" t="s">
        <v>9</v>
      </c>
      <c r="F1157" s="72">
        <v>42</v>
      </c>
      <c r="G1157" s="72" t="s">
        <v>21</v>
      </c>
    </row>
    <row r="1158" spans="3:7" ht="15" thickBot="1" x14ac:dyDescent="0.35">
      <c r="C1158" s="70">
        <v>43197</v>
      </c>
      <c r="D1158" s="71">
        <v>0.86781249999999999</v>
      </c>
      <c r="E1158" s="72" t="s">
        <v>9</v>
      </c>
      <c r="F1158" s="72">
        <v>59</v>
      </c>
      <c r="G1158" s="72" t="s">
        <v>10</v>
      </c>
    </row>
    <row r="1159" spans="3:7" ht="15" thickBot="1" x14ac:dyDescent="0.35">
      <c r="C1159" s="70">
        <v>43197</v>
      </c>
      <c r="D1159" s="71">
        <v>0.8693981481481482</v>
      </c>
      <c r="E1159" s="72" t="s">
        <v>9</v>
      </c>
      <c r="F1159" s="72">
        <v>56</v>
      </c>
      <c r="G1159" s="72" t="s">
        <v>10</v>
      </c>
    </row>
    <row r="1160" spans="3:7" ht="15" thickBot="1" x14ac:dyDescent="0.35">
      <c r="C1160" s="70">
        <v>43197</v>
      </c>
      <c r="D1160" s="71">
        <v>0.87243055555555549</v>
      </c>
      <c r="E1160" s="72" t="s">
        <v>9</v>
      </c>
      <c r="F1160" s="72">
        <v>57</v>
      </c>
      <c r="G1160" s="72" t="s">
        <v>21</v>
      </c>
    </row>
    <row r="1161" spans="3:7" ht="15" thickBot="1" x14ac:dyDescent="0.35">
      <c r="C1161" s="70">
        <v>43197</v>
      </c>
      <c r="D1161" s="71">
        <v>0.87250000000000005</v>
      </c>
      <c r="E1161" s="72" t="s">
        <v>9</v>
      </c>
      <c r="F1161" s="72">
        <v>50</v>
      </c>
      <c r="G1161" s="72" t="s">
        <v>21</v>
      </c>
    </row>
    <row r="1162" spans="3:7" ht="15" thickBot="1" x14ac:dyDescent="0.35">
      <c r="C1162" s="70">
        <v>43197</v>
      </c>
      <c r="D1162" s="71">
        <v>0.87273148148148139</v>
      </c>
      <c r="E1162" s="72" t="s">
        <v>9</v>
      </c>
      <c r="F1162" s="72">
        <v>60</v>
      </c>
      <c r="G1162" s="72" t="s">
        <v>10</v>
      </c>
    </row>
    <row r="1163" spans="3:7" ht="15" thickBot="1" x14ac:dyDescent="0.35">
      <c r="C1163" s="70">
        <v>43197</v>
      </c>
      <c r="D1163" s="71">
        <v>0.87318287037037035</v>
      </c>
      <c r="E1163" s="72" t="s">
        <v>9</v>
      </c>
      <c r="F1163" s="72">
        <v>36</v>
      </c>
      <c r="G1163" s="72" t="s">
        <v>21</v>
      </c>
    </row>
    <row r="1164" spans="3:7" ht="15" thickBot="1" x14ac:dyDescent="0.35">
      <c r="C1164" s="70">
        <v>43197</v>
      </c>
      <c r="D1164" s="71">
        <v>0.87532407407407409</v>
      </c>
      <c r="E1164" s="72" t="s">
        <v>9</v>
      </c>
      <c r="F1164" s="72">
        <v>50</v>
      </c>
      <c r="G1164" s="72" t="s">
        <v>10</v>
      </c>
    </row>
    <row r="1165" spans="3:7" ht="15" thickBot="1" x14ac:dyDescent="0.35">
      <c r="C1165" s="70">
        <v>43197</v>
      </c>
      <c r="D1165" s="71">
        <v>0.87679398148148147</v>
      </c>
      <c r="E1165" s="72" t="s">
        <v>9</v>
      </c>
      <c r="F1165" s="72">
        <v>43</v>
      </c>
      <c r="G1165" s="72" t="s">
        <v>21</v>
      </c>
    </row>
    <row r="1166" spans="3:7" ht="15" thickBot="1" x14ac:dyDescent="0.35">
      <c r="C1166" s="70">
        <v>43197</v>
      </c>
      <c r="D1166" s="71">
        <v>0.87927083333333333</v>
      </c>
      <c r="E1166" s="72" t="s">
        <v>9</v>
      </c>
      <c r="F1166" s="72">
        <v>43</v>
      </c>
      <c r="G1166" s="72" t="s">
        <v>10</v>
      </c>
    </row>
    <row r="1167" spans="3:7" ht="15" thickBot="1" x14ac:dyDescent="0.35">
      <c r="C1167" s="70">
        <v>43197</v>
      </c>
      <c r="D1167" s="71">
        <v>0.87936342592592587</v>
      </c>
      <c r="E1167" s="72" t="s">
        <v>9</v>
      </c>
      <c r="F1167" s="72">
        <v>47</v>
      </c>
      <c r="G1167" s="72" t="s">
        <v>21</v>
      </c>
    </row>
    <row r="1168" spans="3:7" ht="15" thickBot="1" x14ac:dyDescent="0.35">
      <c r="C1168" s="70">
        <v>43197</v>
      </c>
      <c r="D1168" s="71">
        <v>0.87998842592592597</v>
      </c>
      <c r="E1168" s="72" t="s">
        <v>9</v>
      </c>
      <c r="F1168" s="72">
        <v>41</v>
      </c>
      <c r="G1168" s="72" t="s">
        <v>10</v>
      </c>
    </row>
    <row r="1169" spans="3:7" ht="15" thickBot="1" x14ac:dyDescent="0.35">
      <c r="C1169" s="70">
        <v>43197</v>
      </c>
      <c r="D1169" s="71">
        <v>0.88179398148148147</v>
      </c>
      <c r="E1169" s="72" t="s">
        <v>9</v>
      </c>
      <c r="F1169" s="72">
        <v>37</v>
      </c>
      <c r="G1169" s="72" t="s">
        <v>10</v>
      </c>
    </row>
    <row r="1170" spans="3:7" ht="15" thickBot="1" x14ac:dyDescent="0.35">
      <c r="C1170" s="70">
        <v>43197</v>
      </c>
      <c r="D1170" s="71">
        <v>0.883275462962963</v>
      </c>
      <c r="E1170" s="72" t="s">
        <v>9</v>
      </c>
      <c r="F1170" s="72">
        <v>47</v>
      </c>
      <c r="G1170" s="72" t="s">
        <v>21</v>
      </c>
    </row>
    <row r="1171" spans="3:7" ht="15" thickBot="1" x14ac:dyDescent="0.35">
      <c r="C1171" s="70">
        <v>43197</v>
      </c>
      <c r="D1171" s="71">
        <v>0.88549768518518512</v>
      </c>
      <c r="E1171" s="72" t="s">
        <v>9</v>
      </c>
      <c r="F1171" s="72">
        <v>51</v>
      </c>
      <c r="G1171" s="72" t="s">
        <v>10</v>
      </c>
    </row>
    <row r="1172" spans="3:7" ht="15" thickBot="1" x14ac:dyDescent="0.35">
      <c r="C1172" s="70">
        <v>43197</v>
      </c>
      <c r="D1172" s="71">
        <v>0.88656250000000003</v>
      </c>
      <c r="E1172" s="72" t="s">
        <v>9</v>
      </c>
      <c r="F1172" s="72">
        <v>53</v>
      </c>
      <c r="G1172" s="72" t="s">
        <v>10</v>
      </c>
    </row>
    <row r="1173" spans="3:7" ht="15" thickBot="1" x14ac:dyDescent="0.35">
      <c r="C1173" s="70">
        <v>43197</v>
      </c>
      <c r="D1173" s="71">
        <v>0.88679398148148147</v>
      </c>
      <c r="E1173" s="72" t="s">
        <v>9</v>
      </c>
      <c r="F1173" s="72">
        <v>29</v>
      </c>
      <c r="G1173" s="72" t="s">
        <v>21</v>
      </c>
    </row>
    <row r="1174" spans="3:7" ht="15" thickBot="1" x14ac:dyDescent="0.35">
      <c r="C1174" s="70">
        <v>43197</v>
      </c>
      <c r="D1174" s="71">
        <v>0.88825231481481481</v>
      </c>
      <c r="E1174" s="72" t="s">
        <v>9</v>
      </c>
      <c r="F1174" s="72">
        <v>43</v>
      </c>
      <c r="G1174" s="72" t="s">
        <v>10</v>
      </c>
    </row>
    <row r="1175" spans="3:7" ht="15" thickBot="1" x14ac:dyDescent="0.35">
      <c r="C1175" s="70">
        <v>43197</v>
      </c>
      <c r="D1175" s="71">
        <v>0.89091435185185175</v>
      </c>
      <c r="E1175" s="72" t="s">
        <v>9</v>
      </c>
      <c r="F1175" s="72">
        <v>33</v>
      </c>
      <c r="G1175" s="72" t="s">
        <v>21</v>
      </c>
    </row>
    <row r="1176" spans="3:7" ht="15" thickBot="1" x14ac:dyDescent="0.35">
      <c r="C1176" s="70">
        <v>43197</v>
      </c>
      <c r="D1176" s="71">
        <v>0.89145833333333335</v>
      </c>
      <c r="E1176" s="72" t="s">
        <v>9</v>
      </c>
      <c r="F1176" s="72">
        <v>33</v>
      </c>
      <c r="G1176" s="72" t="s">
        <v>21</v>
      </c>
    </row>
    <row r="1177" spans="3:7" ht="15" thickBot="1" x14ac:dyDescent="0.35">
      <c r="C1177" s="70">
        <v>43197</v>
      </c>
      <c r="D1177" s="71">
        <v>0.89383101851851843</v>
      </c>
      <c r="E1177" s="72" t="s">
        <v>9</v>
      </c>
      <c r="F1177" s="72">
        <v>41</v>
      </c>
      <c r="G1177" s="72" t="s">
        <v>10</v>
      </c>
    </row>
    <row r="1178" spans="3:7" ht="15" thickBot="1" x14ac:dyDescent="0.35">
      <c r="C1178" s="70">
        <v>43197</v>
      </c>
      <c r="D1178" s="71">
        <v>0.8943402777777778</v>
      </c>
      <c r="E1178" s="72" t="s">
        <v>9</v>
      </c>
      <c r="F1178" s="72">
        <v>31</v>
      </c>
      <c r="G1178" s="72" t="s">
        <v>21</v>
      </c>
    </row>
    <row r="1179" spans="3:7" ht="15" thickBot="1" x14ac:dyDescent="0.35">
      <c r="C1179" s="70">
        <v>43197</v>
      </c>
      <c r="D1179" s="71">
        <v>0.89793981481481477</v>
      </c>
      <c r="E1179" s="72" t="s">
        <v>9</v>
      </c>
      <c r="F1179" s="72">
        <v>36</v>
      </c>
      <c r="G1179" s="72" t="s">
        <v>10</v>
      </c>
    </row>
    <row r="1180" spans="3:7" ht="15" thickBot="1" x14ac:dyDescent="0.35">
      <c r="C1180" s="70">
        <v>43197</v>
      </c>
      <c r="D1180" s="71">
        <v>0.89958333333333329</v>
      </c>
      <c r="E1180" s="72" t="s">
        <v>9</v>
      </c>
      <c r="F1180" s="72">
        <v>40</v>
      </c>
      <c r="G1180" s="72" t="s">
        <v>10</v>
      </c>
    </row>
    <row r="1181" spans="3:7" ht="15" thickBot="1" x14ac:dyDescent="0.35">
      <c r="C1181" s="70">
        <v>43197</v>
      </c>
      <c r="D1181" s="71">
        <v>0.89996527777777768</v>
      </c>
      <c r="E1181" s="72" t="s">
        <v>9</v>
      </c>
      <c r="F1181" s="72">
        <v>38</v>
      </c>
      <c r="G1181" s="72" t="s">
        <v>10</v>
      </c>
    </row>
    <row r="1182" spans="3:7" ht="15" thickBot="1" x14ac:dyDescent="0.35">
      <c r="C1182" s="70">
        <v>43197</v>
      </c>
      <c r="D1182" s="71">
        <v>0.9046412037037036</v>
      </c>
      <c r="E1182" s="72" t="s">
        <v>9</v>
      </c>
      <c r="F1182" s="72">
        <v>30</v>
      </c>
      <c r="G1182" s="72" t="s">
        <v>10</v>
      </c>
    </row>
    <row r="1183" spans="3:7" ht="15" thickBot="1" x14ac:dyDescent="0.35">
      <c r="C1183" s="70">
        <v>43197</v>
      </c>
      <c r="D1183" s="71">
        <v>0.91312499999999996</v>
      </c>
      <c r="E1183" s="72" t="s">
        <v>9</v>
      </c>
      <c r="F1183" s="72">
        <v>41</v>
      </c>
      <c r="G1183" s="72" t="s">
        <v>21</v>
      </c>
    </row>
    <row r="1184" spans="3:7" ht="15" thickBot="1" x14ac:dyDescent="0.35">
      <c r="C1184" s="70">
        <v>43197</v>
      </c>
      <c r="D1184" s="71">
        <v>0.93100694444444443</v>
      </c>
      <c r="E1184" s="72" t="s">
        <v>9</v>
      </c>
      <c r="F1184" s="72">
        <v>54</v>
      </c>
      <c r="G1184" s="72" t="s">
        <v>10</v>
      </c>
    </row>
    <row r="1185" spans="3:7" ht="15" thickBot="1" x14ac:dyDescent="0.35">
      <c r="C1185" s="70">
        <v>43197</v>
      </c>
      <c r="D1185" s="71">
        <v>0.95710648148148147</v>
      </c>
      <c r="E1185" s="72" t="s">
        <v>9</v>
      </c>
      <c r="F1185" s="72">
        <v>40</v>
      </c>
      <c r="G1185" s="72" t="s">
        <v>21</v>
      </c>
    </row>
    <row r="1186" spans="3:7" ht="15" thickBot="1" x14ac:dyDescent="0.35">
      <c r="C1186" s="70">
        <v>43197</v>
      </c>
      <c r="D1186" s="71">
        <v>0.9633449074074073</v>
      </c>
      <c r="E1186" s="72" t="s">
        <v>9</v>
      </c>
      <c r="F1186" s="72">
        <v>60</v>
      </c>
      <c r="G1186" s="72" t="s">
        <v>10</v>
      </c>
    </row>
    <row r="1187" spans="3:7" ht="15" thickBot="1" x14ac:dyDescent="0.35">
      <c r="C1187" s="70">
        <v>43197</v>
      </c>
      <c r="D1187" s="71">
        <v>0.96778935185185189</v>
      </c>
      <c r="E1187" s="72" t="s">
        <v>9</v>
      </c>
      <c r="F1187" s="72">
        <v>47</v>
      </c>
      <c r="G1187" s="72" t="s">
        <v>21</v>
      </c>
    </row>
    <row r="1188" spans="3:7" ht="15" thickBot="1" x14ac:dyDescent="0.35">
      <c r="C1188" s="70">
        <v>43197</v>
      </c>
      <c r="D1188" s="71">
        <v>0.98986111111111119</v>
      </c>
      <c r="E1188" s="72" t="s">
        <v>9</v>
      </c>
      <c r="F1188" s="72">
        <v>31</v>
      </c>
      <c r="G1188" s="72" t="s">
        <v>21</v>
      </c>
    </row>
    <row r="1189" spans="3:7" ht="15" thickBot="1" x14ac:dyDescent="0.35">
      <c r="C1189" s="70">
        <v>43197</v>
      </c>
      <c r="D1189" s="71">
        <v>0.98990740740740746</v>
      </c>
      <c r="E1189" s="72" t="s">
        <v>9</v>
      </c>
      <c r="F1189" s="72">
        <v>44</v>
      </c>
      <c r="G1189" s="72" t="s">
        <v>21</v>
      </c>
    </row>
    <row r="1190" spans="3:7" ht="15" thickBot="1" x14ac:dyDescent="0.35">
      <c r="C1190" s="70">
        <v>43198</v>
      </c>
      <c r="D1190" s="71">
        <v>3.6701388888888888E-2</v>
      </c>
      <c r="E1190" s="72" t="s">
        <v>9</v>
      </c>
      <c r="F1190" s="72">
        <v>31</v>
      </c>
      <c r="G1190" s="72" t="s">
        <v>21</v>
      </c>
    </row>
    <row r="1191" spans="3:7" ht="15" thickBot="1" x14ac:dyDescent="0.35">
      <c r="C1191" s="70">
        <v>43198</v>
      </c>
      <c r="D1191" s="71">
        <v>4.0925925925925928E-2</v>
      </c>
      <c r="E1191" s="72" t="s">
        <v>9</v>
      </c>
      <c r="F1191" s="72">
        <v>34</v>
      </c>
      <c r="G1191" s="72" t="s">
        <v>21</v>
      </c>
    </row>
    <row r="1192" spans="3:7" ht="15" thickBot="1" x14ac:dyDescent="0.35">
      <c r="C1192" s="70">
        <v>43198</v>
      </c>
      <c r="D1192" s="71">
        <v>4.2569444444444444E-2</v>
      </c>
      <c r="E1192" s="72" t="s">
        <v>9</v>
      </c>
      <c r="F1192" s="72">
        <v>52</v>
      </c>
      <c r="G1192" s="72" t="s">
        <v>10</v>
      </c>
    </row>
    <row r="1193" spans="3:7" ht="15" thickBot="1" x14ac:dyDescent="0.35">
      <c r="C1193" s="70">
        <v>43198</v>
      </c>
      <c r="D1193" s="71">
        <v>7.4120370370370378E-2</v>
      </c>
      <c r="E1193" s="72" t="s">
        <v>9</v>
      </c>
      <c r="F1193" s="72">
        <v>46</v>
      </c>
      <c r="G1193" s="72" t="s">
        <v>21</v>
      </c>
    </row>
    <row r="1194" spans="3:7" ht="15" thickBot="1" x14ac:dyDescent="0.35">
      <c r="C1194" s="70">
        <v>43198</v>
      </c>
      <c r="D1194" s="71">
        <v>7.4178240740740739E-2</v>
      </c>
      <c r="E1194" s="72" t="s">
        <v>9</v>
      </c>
      <c r="F1194" s="72">
        <v>45</v>
      </c>
      <c r="G1194" s="72" t="s">
        <v>21</v>
      </c>
    </row>
    <row r="1195" spans="3:7" ht="15" thickBot="1" x14ac:dyDescent="0.35">
      <c r="C1195" s="70">
        <v>43198</v>
      </c>
      <c r="D1195" s="71">
        <v>7.8773148148148148E-2</v>
      </c>
      <c r="E1195" s="72" t="s">
        <v>9</v>
      </c>
      <c r="F1195" s="72">
        <v>48</v>
      </c>
      <c r="G1195" s="72" t="s">
        <v>10</v>
      </c>
    </row>
    <row r="1196" spans="3:7" ht="15" thickBot="1" x14ac:dyDescent="0.35">
      <c r="C1196" s="70">
        <v>43198</v>
      </c>
      <c r="D1196" s="71">
        <v>8.2256944444444438E-2</v>
      </c>
      <c r="E1196" s="72" t="s">
        <v>9</v>
      </c>
      <c r="F1196" s="72">
        <v>28</v>
      </c>
      <c r="G1196" s="72" t="s">
        <v>21</v>
      </c>
    </row>
    <row r="1197" spans="3:7" ht="15" thickBot="1" x14ac:dyDescent="0.35">
      <c r="C1197" s="70">
        <v>43198</v>
      </c>
      <c r="D1197" s="71">
        <v>8.4675925925925932E-2</v>
      </c>
      <c r="E1197" s="72" t="s">
        <v>9</v>
      </c>
      <c r="F1197" s="72">
        <v>48</v>
      </c>
      <c r="G1197" s="72" t="s">
        <v>10</v>
      </c>
    </row>
    <row r="1198" spans="3:7" ht="15" thickBot="1" x14ac:dyDescent="0.35">
      <c r="C1198" s="70">
        <v>43198</v>
      </c>
      <c r="D1198" s="71">
        <v>9.9409722222222219E-2</v>
      </c>
      <c r="E1198" s="72" t="s">
        <v>9</v>
      </c>
      <c r="F1198" s="72">
        <v>25</v>
      </c>
      <c r="G1198" s="72" t="s">
        <v>21</v>
      </c>
    </row>
    <row r="1199" spans="3:7" ht="15" thickBot="1" x14ac:dyDescent="0.35">
      <c r="C1199" s="70">
        <v>43198</v>
      </c>
      <c r="D1199" s="71">
        <v>0.10072916666666666</v>
      </c>
      <c r="E1199" s="72" t="s">
        <v>9</v>
      </c>
      <c r="F1199" s="72">
        <v>39</v>
      </c>
      <c r="G1199" s="72" t="s">
        <v>10</v>
      </c>
    </row>
    <row r="1200" spans="3:7" ht="15" thickBot="1" x14ac:dyDescent="0.35">
      <c r="C1200" s="70">
        <v>43198</v>
      </c>
      <c r="D1200" s="71">
        <v>0.11489583333333335</v>
      </c>
      <c r="E1200" s="72" t="s">
        <v>9</v>
      </c>
      <c r="F1200" s="72">
        <v>32</v>
      </c>
      <c r="G1200" s="72" t="s">
        <v>21</v>
      </c>
    </row>
    <row r="1201" spans="3:7" ht="15" thickBot="1" x14ac:dyDescent="0.35">
      <c r="C1201" s="70">
        <v>43198</v>
      </c>
      <c r="D1201" s="71">
        <v>0.11662037037037037</v>
      </c>
      <c r="E1201" s="72" t="s">
        <v>9</v>
      </c>
      <c r="F1201" s="72">
        <v>34</v>
      </c>
      <c r="G1201" s="72" t="s">
        <v>10</v>
      </c>
    </row>
    <row r="1202" spans="3:7" ht="15" thickBot="1" x14ac:dyDescent="0.35">
      <c r="C1202" s="70">
        <v>43198</v>
      </c>
      <c r="D1202" s="71">
        <v>0.15266203703703704</v>
      </c>
      <c r="E1202" s="72" t="s">
        <v>9</v>
      </c>
      <c r="F1202" s="72">
        <v>45</v>
      </c>
      <c r="G1202" s="72" t="s">
        <v>10</v>
      </c>
    </row>
    <row r="1203" spans="3:7" ht="15" thickBot="1" x14ac:dyDescent="0.35">
      <c r="C1203" s="70">
        <v>43198</v>
      </c>
      <c r="D1203" s="71">
        <v>0.16931712962962964</v>
      </c>
      <c r="E1203" s="72" t="s">
        <v>9</v>
      </c>
      <c r="F1203" s="72">
        <v>25</v>
      </c>
      <c r="G1203" s="72" t="s">
        <v>21</v>
      </c>
    </row>
    <row r="1204" spans="3:7" ht="15" thickBot="1" x14ac:dyDescent="0.35">
      <c r="C1204" s="70">
        <v>43198</v>
      </c>
      <c r="D1204" s="71">
        <v>0.17988425925925924</v>
      </c>
      <c r="E1204" s="72" t="s">
        <v>9</v>
      </c>
      <c r="F1204" s="72">
        <v>38</v>
      </c>
      <c r="G1204" s="72" t="s">
        <v>10</v>
      </c>
    </row>
    <row r="1205" spans="3:7" ht="15" thickBot="1" x14ac:dyDescent="0.35">
      <c r="C1205" s="70">
        <v>43198</v>
      </c>
      <c r="D1205" s="71">
        <v>0.2646296296296296</v>
      </c>
      <c r="E1205" s="72" t="s">
        <v>9</v>
      </c>
      <c r="F1205" s="72">
        <v>45</v>
      </c>
      <c r="G1205" s="72" t="s">
        <v>10</v>
      </c>
    </row>
    <row r="1206" spans="3:7" ht="15" thickBot="1" x14ac:dyDescent="0.35">
      <c r="C1206" s="70">
        <v>43198</v>
      </c>
      <c r="D1206" s="71">
        <v>0.28782407407407407</v>
      </c>
      <c r="E1206" s="72" t="s">
        <v>9</v>
      </c>
      <c r="F1206" s="72">
        <v>50</v>
      </c>
      <c r="G1206" s="72" t="s">
        <v>10</v>
      </c>
    </row>
    <row r="1207" spans="3:7" ht="15" thickBot="1" x14ac:dyDescent="0.35">
      <c r="C1207" s="70">
        <v>43198</v>
      </c>
      <c r="D1207" s="71">
        <v>0.29545138888888889</v>
      </c>
      <c r="E1207" s="72" t="s">
        <v>9</v>
      </c>
      <c r="F1207" s="72">
        <v>56</v>
      </c>
      <c r="G1207" s="72" t="s">
        <v>10</v>
      </c>
    </row>
    <row r="1208" spans="3:7" ht="15" thickBot="1" x14ac:dyDescent="0.35">
      <c r="C1208" s="70">
        <v>43198</v>
      </c>
      <c r="D1208" s="71">
        <v>0.30603009259259256</v>
      </c>
      <c r="E1208" s="72" t="s">
        <v>9</v>
      </c>
      <c r="F1208" s="72">
        <v>39</v>
      </c>
      <c r="G1208" s="72" t="s">
        <v>21</v>
      </c>
    </row>
    <row r="1209" spans="3:7" ht="15" thickBot="1" x14ac:dyDescent="0.35">
      <c r="C1209" s="70">
        <v>43198</v>
      </c>
      <c r="D1209" s="71">
        <v>0.31459490740740742</v>
      </c>
      <c r="E1209" s="72" t="s">
        <v>9</v>
      </c>
      <c r="F1209" s="72">
        <v>44</v>
      </c>
      <c r="G1209" s="72" t="s">
        <v>10</v>
      </c>
    </row>
    <row r="1210" spans="3:7" ht="15" thickBot="1" x14ac:dyDescent="0.35">
      <c r="C1210" s="70">
        <v>43198</v>
      </c>
      <c r="D1210" s="71">
        <v>0.31768518518518518</v>
      </c>
      <c r="E1210" s="72" t="s">
        <v>9</v>
      </c>
      <c r="F1210" s="72">
        <v>43</v>
      </c>
      <c r="G1210" s="72" t="s">
        <v>21</v>
      </c>
    </row>
    <row r="1211" spans="3:7" ht="15" thickBot="1" x14ac:dyDescent="0.35">
      <c r="C1211" s="70">
        <v>43198</v>
      </c>
      <c r="D1211" s="71">
        <v>0.33087962962962963</v>
      </c>
      <c r="E1211" s="72" t="s">
        <v>9</v>
      </c>
      <c r="F1211" s="72">
        <v>63</v>
      </c>
      <c r="G1211" s="72" t="s">
        <v>10</v>
      </c>
    </row>
    <row r="1212" spans="3:7" ht="15" thickBot="1" x14ac:dyDescent="0.35">
      <c r="C1212" s="70">
        <v>43198</v>
      </c>
      <c r="D1212" s="71">
        <v>0.33422453703703708</v>
      </c>
      <c r="E1212" s="72" t="s">
        <v>9</v>
      </c>
      <c r="F1212" s="72">
        <v>28</v>
      </c>
      <c r="G1212" s="72" t="s">
        <v>21</v>
      </c>
    </row>
    <row r="1213" spans="3:7" ht="15" thickBot="1" x14ac:dyDescent="0.35">
      <c r="C1213" s="70">
        <v>43198</v>
      </c>
      <c r="D1213" s="71">
        <v>0.33575231481481477</v>
      </c>
      <c r="E1213" s="72" t="s">
        <v>9</v>
      </c>
      <c r="F1213" s="72">
        <v>41</v>
      </c>
      <c r="G1213" s="72" t="s">
        <v>10</v>
      </c>
    </row>
    <row r="1214" spans="3:7" ht="15" thickBot="1" x14ac:dyDescent="0.35">
      <c r="C1214" s="70">
        <v>43198</v>
      </c>
      <c r="D1214" s="71">
        <v>0.33702546296296299</v>
      </c>
      <c r="E1214" s="72" t="s">
        <v>9</v>
      </c>
      <c r="F1214" s="72">
        <v>44</v>
      </c>
      <c r="G1214" s="72" t="s">
        <v>10</v>
      </c>
    </row>
    <row r="1215" spans="3:7" ht="15" thickBot="1" x14ac:dyDescent="0.35">
      <c r="C1215" s="70">
        <v>43198</v>
      </c>
      <c r="D1215" s="71">
        <v>0.33935185185185185</v>
      </c>
      <c r="E1215" s="72" t="s">
        <v>9</v>
      </c>
      <c r="F1215" s="72">
        <v>32</v>
      </c>
      <c r="G1215" s="72" t="s">
        <v>10</v>
      </c>
    </row>
    <row r="1216" spans="3:7" ht="15" thickBot="1" x14ac:dyDescent="0.35">
      <c r="C1216" s="70">
        <v>43198</v>
      </c>
      <c r="D1216" s="71">
        <v>0.34122685185185181</v>
      </c>
      <c r="E1216" s="72" t="s">
        <v>9</v>
      </c>
      <c r="F1216" s="72">
        <v>50</v>
      </c>
      <c r="G1216" s="72" t="s">
        <v>10</v>
      </c>
    </row>
    <row r="1217" spans="3:7" ht="15" thickBot="1" x14ac:dyDescent="0.35">
      <c r="C1217" s="70">
        <v>43198</v>
      </c>
      <c r="D1217" s="71">
        <v>0.34292824074074074</v>
      </c>
      <c r="E1217" s="72" t="s">
        <v>9</v>
      </c>
      <c r="F1217" s="72">
        <v>48</v>
      </c>
      <c r="G1217" s="72" t="s">
        <v>21</v>
      </c>
    </row>
    <row r="1218" spans="3:7" ht="15" thickBot="1" x14ac:dyDescent="0.35">
      <c r="C1218" s="70">
        <v>43198</v>
      </c>
      <c r="D1218" s="71">
        <v>0.34297453703703701</v>
      </c>
      <c r="E1218" s="72" t="s">
        <v>9</v>
      </c>
      <c r="F1218" s="72">
        <v>52</v>
      </c>
      <c r="G1218" s="72" t="s">
        <v>21</v>
      </c>
    </row>
    <row r="1219" spans="3:7" ht="15" thickBot="1" x14ac:dyDescent="0.35">
      <c r="C1219" s="70">
        <v>43198</v>
      </c>
      <c r="D1219" s="71">
        <v>0.3445833333333333</v>
      </c>
      <c r="E1219" s="72" t="s">
        <v>9</v>
      </c>
      <c r="F1219" s="72">
        <v>48</v>
      </c>
      <c r="G1219" s="72" t="s">
        <v>10</v>
      </c>
    </row>
    <row r="1220" spans="3:7" ht="15" thickBot="1" x14ac:dyDescent="0.35">
      <c r="C1220" s="70">
        <v>43198</v>
      </c>
      <c r="D1220" s="71">
        <v>0.34464120370370371</v>
      </c>
      <c r="E1220" s="72" t="s">
        <v>9</v>
      </c>
      <c r="F1220" s="72">
        <v>57</v>
      </c>
      <c r="G1220" s="72" t="s">
        <v>10</v>
      </c>
    </row>
    <row r="1221" spans="3:7" ht="15" thickBot="1" x14ac:dyDescent="0.35">
      <c r="C1221" s="70">
        <v>43198</v>
      </c>
      <c r="D1221" s="71">
        <v>0.35013888888888883</v>
      </c>
      <c r="E1221" s="72" t="s">
        <v>9</v>
      </c>
      <c r="F1221" s="72">
        <v>56</v>
      </c>
      <c r="G1221" s="72" t="s">
        <v>10</v>
      </c>
    </row>
    <row r="1222" spans="3:7" ht="15" thickBot="1" x14ac:dyDescent="0.35">
      <c r="C1222" s="70">
        <v>43198</v>
      </c>
      <c r="D1222" s="71">
        <v>0.35065972222222225</v>
      </c>
      <c r="E1222" s="72" t="s">
        <v>9</v>
      </c>
      <c r="F1222" s="72">
        <v>34</v>
      </c>
      <c r="G1222" s="72" t="s">
        <v>10</v>
      </c>
    </row>
    <row r="1223" spans="3:7" ht="15" thickBot="1" x14ac:dyDescent="0.35">
      <c r="C1223" s="70">
        <v>43198</v>
      </c>
      <c r="D1223" s="71">
        <v>0.35065972222222225</v>
      </c>
      <c r="E1223" s="72" t="s">
        <v>9</v>
      </c>
      <c r="F1223" s="72">
        <v>31</v>
      </c>
      <c r="G1223" s="72" t="s">
        <v>10</v>
      </c>
    </row>
    <row r="1224" spans="3:7" ht="15" thickBot="1" x14ac:dyDescent="0.35">
      <c r="C1224" s="70">
        <v>43198</v>
      </c>
      <c r="D1224" s="71">
        <v>0.35070601851851851</v>
      </c>
      <c r="E1224" s="72" t="s">
        <v>9</v>
      </c>
      <c r="F1224" s="72">
        <v>20</v>
      </c>
      <c r="G1224" s="72" t="s">
        <v>10</v>
      </c>
    </row>
    <row r="1225" spans="3:7" ht="15" thickBot="1" x14ac:dyDescent="0.35">
      <c r="C1225" s="70">
        <v>43198</v>
      </c>
      <c r="D1225" s="71">
        <v>0.35071759259259255</v>
      </c>
      <c r="E1225" s="72" t="s">
        <v>9</v>
      </c>
      <c r="F1225" s="72">
        <v>30</v>
      </c>
      <c r="G1225" s="72" t="s">
        <v>10</v>
      </c>
    </row>
    <row r="1226" spans="3:7" ht="15" thickBot="1" x14ac:dyDescent="0.35">
      <c r="C1226" s="70">
        <v>43198</v>
      </c>
      <c r="D1226" s="71">
        <v>0.35074074074074074</v>
      </c>
      <c r="E1226" s="72" t="s">
        <v>9</v>
      </c>
      <c r="F1226" s="72">
        <v>29</v>
      </c>
      <c r="G1226" s="72" t="s">
        <v>10</v>
      </c>
    </row>
    <row r="1227" spans="3:7" ht="15" thickBot="1" x14ac:dyDescent="0.35">
      <c r="C1227" s="70">
        <v>43198</v>
      </c>
      <c r="D1227" s="71">
        <v>0.35076388888888888</v>
      </c>
      <c r="E1227" s="72" t="s">
        <v>9</v>
      </c>
      <c r="F1227" s="72">
        <v>25</v>
      </c>
      <c r="G1227" s="72" t="s">
        <v>10</v>
      </c>
    </row>
    <row r="1228" spans="3:7" ht="15" thickBot="1" x14ac:dyDescent="0.35">
      <c r="C1228" s="70">
        <v>43198</v>
      </c>
      <c r="D1228" s="71">
        <v>0.35076388888888888</v>
      </c>
      <c r="E1228" s="72" t="s">
        <v>9</v>
      </c>
      <c r="F1228" s="72">
        <v>16</v>
      </c>
      <c r="G1228" s="72" t="s">
        <v>10</v>
      </c>
    </row>
    <row r="1229" spans="3:7" ht="15" thickBot="1" x14ac:dyDescent="0.35">
      <c r="C1229" s="70">
        <v>43198</v>
      </c>
      <c r="D1229" s="71">
        <v>0.35946759259259259</v>
      </c>
      <c r="E1229" s="72" t="s">
        <v>9</v>
      </c>
      <c r="F1229" s="72">
        <v>39</v>
      </c>
      <c r="G1229" s="72" t="s">
        <v>10</v>
      </c>
    </row>
    <row r="1230" spans="3:7" ht="15" thickBot="1" x14ac:dyDescent="0.35">
      <c r="C1230" s="70">
        <v>43198</v>
      </c>
      <c r="D1230" s="71">
        <v>0.36253472222222222</v>
      </c>
      <c r="E1230" s="72" t="s">
        <v>9</v>
      </c>
      <c r="F1230" s="72">
        <v>25</v>
      </c>
      <c r="G1230" s="72" t="s">
        <v>21</v>
      </c>
    </row>
    <row r="1231" spans="3:7" ht="15" thickBot="1" x14ac:dyDescent="0.35">
      <c r="C1231" s="70">
        <v>43198</v>
      </c>
      <c r="D1231" s="71">
        <v>0.37491898148148151</v>
      </c>
      <c r="E1231" s="72" t="s">
        <v>9</v>
      </c>
      <c r="F1231" s="72">
        <v>48</v>
      </c>
      <c r="G1231" s="72" t="s">
        <v>21</v>
      </c>
    </row>
    <row r="1232" spans="3:7" ht="15" thickBot="1" x14ac:dyDescent="0.35">
      <c r="C1232" s="70">
        <v>43198</v>
      </c>
      <c r="D1232" s="71">
        <v>0.37496527777777783</v>
      </c>
      <c r="E1232" s="72" t="s">
        <v>9</v>
      </c>
      <c r="F1232" s="72">
        <v>59</v>
      </c>
      <c r="G1232" s="72" t="s">
        <v>10</v>
      </c>
    </row>
    <row r="1233" spans="3:7" ht="15" thickBot="1" x14ac:dyDescent="0.35">
      <c r="C1233" s="70">
        <v>43198</v>
      </c>
      <c r="D1233" s="71">
        <v>0.3795486111111111</v>
      </c>
      <c r="E1233" s="72" t="s">
        <v>9</v>
      </c>
      <c r="F1233" s="72">
        <v>34</v>
      </c>
      <c r="G1233" s="72" t="s">
        <v>10</v>
      </c>
    </row>
    <row r="1234" spans="3:7" ht="15" thickBot="1" x14ac:dyDescent="0.35">
      <c r="C1234" s="70">
        <v>43198</v>
      </c>
      <c r="D1234" s="71">
        <v>0.38065972222222227</v>
      </c>
      <c r="E1234" s="72" t="s">
        <v>9</v>
      </c>
      <c r="F1234" s="72">
        <v>43</v>
      </c>
      <c r="G1234" s="72" t="s">
        <v>10</v>
      </c>
    </row>
    <row r="1235" spans="3:7" ht="15" thickBot="1" x14ac:dyDescent="0.35">
      <c r="C1235" s="70">
        <v>43198</v>
      </c>
      <c r="D1235" s="71">
        <v>0.39210648148148147</v>
      </c>
      <c r="E1235" s="72" t="s">
        <v>9</v>
      </c>
      <c r="F1235" s="72">
        <v>31</v>
      </c>
      <c r="G1235" s="72" t="s">
        <v>21</v>
      </c>
    </row>
    <row r="1236" spans="3:7" ht="15" thickBot="1" x14ac:dyDescent="0.35">
      <c r="C1236" s="70">
        <v>43198</v>
      </c>
      <c r="D1236" s="71">
        <v>0.39622685185185186</v>
      </c>
      <c r="E1236" s="72" t="s">
        <v>9</v>
      </c>
      <c r="F1236" s="72">
        <v>40</v>
      </c>
      <c r="G1236" s="72" t="s">
        <v>10</v>
      </c>
    </row>
    <row r="1237" spans="3:7" ht="15" thickBot="1" x14ac:dyDescent="0.35">
      <c r="C1237" s="70">
        <v>43198</v>
      </c>
      <c r="D1237" s="71">
        <v>0.39809027777777778</v>
      </c>
      <c r="E1237" s="72" t="s">
        <v>9</v>
      </c>
      <c r="F1237" s="72">
        <v>35</v>
      </c>
      <c r="G1237" s="72" t="s">
        <v>21</v>
      </c>
    </row>
    <row r="1238" spans="3:7" ht="15" thickBot="1" x14ac:dyDescent="0.35">
      <c r="C1238" s="70">
        <v>43198</v>
      </c>
      <c r="D1238" s="71">
        <v>0.39824074074074073</v>
      </c>
      <c r="E1238" s="72" t="s">
        <v>9</v>
      </c>
      <c r="F1238" s="72">
        <v>47</v>
      </c>
      <c r="G1238" s="72" t="s">
        <v>10</v>
      </c>
    </row>
    <row r="1239" spans="3:7" ht="15" thickBot="1" x14ac:dyDescent="0.35">
      <c r="C1239" s="70">
        <v>43198</v>
      </c>
      <c r="D1239" s="71">
        <v>0.39983796296296298</v>
      </c>
      <c r="E1239" s="72" t="s">
        <v>9</v>
      </c>
      <c r="F1239" s="72">
        <v>38</v>
      </c>
      <c r="G1239" s="72" t="s">
        <v>10</v>
      </c>
    </row>
    <row r="1240" spans="3:7" ht="15" thickBot="1" x14ac:dyDescent="0.35">
      <c r="C1240" s="70">
        <v>43198</v>
      </c>
      <c r="D1240" s="71">
        <v>0.40844907407407405</v>
      </c>
      <c r="E1240" s="72" t="s">
        <v>9</v>
      </c>
      <c r="F1240" s="72">
        <v>41</v>
      </c>
      <c r="G1240" s="72" t="s">
        <v>10</v>
      </c>
    </row>
    <row r="1241" spans="3:7" ht="15" thickBot="1" x14ac:dyDescent="0.35">
      <c r="C1241" s="70">
        <v>43198</v>
      </c>
      <c r="D1241" s="71">
        <v>0.40916666666666668</v>
      </c>
      <c r="E1241" s="72" t="s">
        <v>9</v>
      </c>
      <c r="F1241" s="72">
        <v>41</v>
      </c>
      <c r="G1241" s="72" t="s">
        <v>10</v>
      </c>
    </row>
    <row r="1242" spans="3:7" ht="15" thickBot="1" x14ac:dyDescent="0.35">
      <c r="C1242" s="70">
        <v>43198</v>
      </c>
      <c r="D1242" s="71">
        <v>0.41744212962962962</v>
      </c>
      <c r="E1242" s="72" t="s">
        <v>9</v>
      </c>
      <c r="F1242" s="72">
        <v>33</v>
      </c>
      <c r="G1242" s="72" t="s">
        <v>21</v>
      </c>
    </row>
    <row r="1243" spans="3:7" ht="15" thickBot="1" x14ac:dyDescent="0.35">
      <c r="C1243" s="70">
        <v>43198</v>
      </c>
      <c r="D1243" s="71">
        <v>0.41768518518518521</v>
      </c>
      <c r="E1243" s="72" t="s">
        <v>9</v>
      </c>
      <c r="F1243" s="72">
        <v>38</v>
      </c>
      <c r="G1243" s="72" t="s">
        <v>21</v>
      </c>
    </row>
    <row r="1244" spans="3:7" ht="15" thickBot="1" x14ac:dyDescent="0.35">
      <c r="C1244" s="70">
        <v>43198</v>
      </c>
      <c r="D1244" s="71">
        <v>0.42320601851851852</v>
      </c>
      <c r="E1244" s="72" t="s">
        <v>9</v>
      </c>
      <c r="F1244" s="72">
        <v>36</v>
      </c>
      <c r="G1244" s="72" t="s">
        <v>10</v>
      </c>
    </row>
    <row r="1245" spans="3:7" ht="15" thickBot="1" x14ac:dyDescent="0.35">
      <c r="C1245" s="70">
        <v>43198</v>
      </c>
      <c r="D1245" s="71">
        <v>0.4241550925925926</v>
      </c>
      <c r="E1245" s="72" t="s">
        <v>9</v>
      </c>
      <c r="F1245" s="72">
        <v>31</v>
      </c>
      <c r="G1245" s="72" t="s">
        <v>21</v>
      </c>
    </row>
    <row r="1246" spans="3:7" ht="15" thickBot="1" x14ac:dyDescent="0.35">
      <c r="C1246" s="70">
        <v>43198</v>
      </c>
      <c r="D1246" s="71">
        <v>0.42482638888888885</v>
      </c>
      <c r="E1246" s="72" t="s">
        <v>9</v>
      </c>
      <c r="F1246" s="72">
        <v>52</v>
      </c>
      <c r="G1246" s="72" t="s">
        <v>10</v>
      </c>
    </row>
    <row r="1247" spans="3:7" ht="15" thickBot="1" x14ac:dyDescent="0.35">
      <c r="C1247" s="70">
        <v>43198</v>
      </c>
      <c r="D1247" s="71">
        <v>0.42625000000000002</v>
      </c>
      <c r="E1247" s="72" t="s">
        <v>9</v>
      </c>
      <c r="F1247" s="72">
        <v>38</v>
      </c>
      <c r="G1247" s="72" t="s">
        <v>10</v>
      </c>
    </row>
    <row r="1248" spans="3:7" ht="15" thickBot="1" x14ac:dyDescent="0.35">
      <c r="C1248" s="70">
        <v>43198</v>
      </c>
      <c r="D1248" s="71">
        <v>0.42954861111111109</v>
      </c>
      <c r="E1248" s="72" t="s">
        <v>9</v>
      </c>
      <c r="F1248" s="72">
        <v>28</v>
      </c>
      <c r="G1248" s="72" t="s">
        <v>21</v>
      </c>
    </row>
    <row r="1249" spans="3:7" ht="15" thickBot="1" x14ac:dyDescent="0.35">
      <c r="C1249" s="70">
        <v>43198</v>
      </c>
      <c r="D1249" s="71">
        <v>0.42962962962962964</v>
      </c>
      <c r="E1249" s="72" t="s">
        <v>9</v>
      </c>
      <c r="F1249" s="72">
        <v>36</v>
      </c>
      <c r="G1249" s="72" t="s">
        <v>10</v>
      </c>
    </row>
    <row r="1250" spans="3:7" ht="15" thickBot="1" x14ac:dyDescent="0.35">
      <c r="C1250" s="70">
        <v>43198</v>
      </c>
      <c r="D1250" s="71">
        <v>0.43016203703703698</v>
      </c>
      <c r="E1250" s="72" t="s">
        <v>9</v>
      </c>
      <c r="F1250" s="72">
        <v>48</v>
      </c>
      <c r="G1250" s="72" t="s">
        <v>10</v>
      </c>
    </row>
    <row r="1251" spans="3:7" ht="15" thickBot="1" x14ac:dyDescent="0.35">
      <c r="C1251" s="70">
        <v>43198</v>
      </c>
      <c r="D1251" s="71">
        <v>0.43050925925925926</v>
      </c>
      <c r="E1251" s="72" t="s">
        <v>9</v>
      </c>
      <c r="F1251" s="72">
        <v>39</v>
      </c>
      <c r="G1251" s="72" t="s">
        <v>10</v>
      </c>
    </row>
    <row r="1252" spans="3:7" ht="15" thickBot="1" x14ac:dyDescent="0.35">
      <c r="C1252" s="70">
        <v>43198</v>
      </c>
      <c r="D1252" s="71">
        <v>0.43178240740740742</v>
      </c>
      <c r="E1252" s="72" t="s">
        <v>9</v>
      </c>
      <c r="F1252" s="72">
        <v>35</v>
      </c>
      <c r="G1252" s="72" t="s">
        <v>10</v>
      </c>
    </row>
    <row r="1253" spans="3:7" ht="15" thickBot="1" x14ac:dyDescent="0.35">
      <c r="C1253" s="70">
        <v>43198</v>
      </c>
      <c r="D1253" s="71">
        <v>0.43289351851851854</v>
      </c>
      <c r="E1253" s="72" t="s">
        <v>9</v>
      </c>
      <c r="F1253" s="72">
        <v>38</v>
      </c>
      <c r="G1253" s="72" t="s">
        <v>21</v>
      </c>
    </row>
    <row r="1254" spans="3:7" ht="15" thickBot="1" x14ac:dyDescent="0.35">
      <c r="C1254" s="70">
        <v>43198</v>
      </c>
      <c r="D1254" s="71">
        <v>0.43505787037037041</v>
      </c>
      <c r="E1254" s="72" t="s">
        <v>9</v>
      </c>
      <c r="F1254" s="72">
        <v>21</v>
      </c>
      <c r="G1254" s="72" t="s">
        <v>21</v>
      </c>
    </row>
    <row r="1255" spans="3:7" ht="15" thickBot="1" x14ac:dyDescent="0.35">
      <c r="C1255" s="70">
        <v>43198</v>
      </c>
      <c r="D1255" s="71">
        <v>0.43741898148148151</v>
      </c>
      <c r="E1255" s="72" t="s">
        <v>9</v>
      </c>
      <c r="F1255" s="72">
        <v>30</v>
      </c>
      <c r="G1255" s="72" t="s">
        <v>10</v>
      </c>
    </row>
    <row r="1256" spans="3:7" ht="15" thickBot="1" x14ac:dyDescent="0.35">
      <c r="C1256" s="70">
        <v>43198</v>
      </c>
      <c r="D1256" s="71">
        <v>0.43968750000000001</v>
      </c>
      <c r="E1256" s="72" t="s">
        <v>9</v>
      </c>
      <c r="F1256" s="72">
        <v>41</v>
      </c>
      <c r="G1256" s="72" t="s">
        <v>10</v>
      </c>
    </row>
    <row r="1257" spans="3:7" ht="15" thickBot="1" x14ac:dyDescent="0.35">
      <c r="C1257" s="70">
        <v>43198</v>
      </c>
      <c r="D1257" s="71">
        <v>0.44041666666666668</v>
      </c>
      <c r="E1257" s="72" t="s">
        <v>9</v>
      </c>
      <c r="F1257" s="72">
        <v>16</v>
      </c>
      <c r="G1257" s="72" t="s">
        <v>10</v>
      </c>
    </row>
    <row r="1258" spans="3:7" ht="15" thickBot="1" x14ac:dyDescent="0.35">
      <c r="C1258" s="70">
        <v>43198</v>
      </c>
      <c r="D1258" s="71">
        <v>0.4410648148148148</v>
      </c>
      <c r="E1258" s="72" t="s">
        <v>9</v>
      </c>
      <c r="F1258" s="72">
        <v>39</v>
      </c>
      <c r="G1258" s="72" t="s">
        <v>10</v>
      </c>
    </row>
    <row r="1259" spans="3:7" ht="15" thickBot="1" x14ac:dyDescent="0.35">
      <c r="C1259" s="70">
        <v>43198</v>
      </c>
      <c r="D1259" s="71">
        <v>0.44167824074074075</v>
      </c>
      <c r="E1259" s="72" t="s">
        <v>9</v>
      </c>
      <c r="F1259" s="72">
        <v>45</v>
      </c>
      <c r="G1259" s="72" t="s">
        <v>10</v>
      </c>
    </row>
    <row r="1260" spans="3:7" ht="15" thickBot="1" x14ac:dyDescent="0.35">
      <c r="C1260" s="70">
        <v>43198</v>
      </c>
      <c r="D1260" s="71">
        <v>0.4419907407407408</v>
      </c>
      <c r="E1260" s="72" t="s">
        <v>9</v>
      </c>
      <c r="F1260" s="72">
        <v>33</v>
      </c>
      <c r="G1260" s="72" t="s">
        <v>21</v>
      </c>
    </row>
    <row r="1261" spans="3:7" ht="15" thickBot="1" x14ac:dyDescent="0.35">
      <c r="C1261" s="70">
        <v>43198</v>
      </c>
      <c r="D1261" s="71">
        <v>0.44599537037037035</v>
      </c>
      <c r="E1261" s="72" t="s">
        <v>9</v>
      </c>
      <c r="F1261" s="72">
        <v>42</v>
      </c>
      <c r="G1261" s="72" t="s">
        <v>10</v>
      </c>
    </row>
    <row r="1262" spans="3:7" ht="15" thickBot="1" x14ac:dyDescent="0.35">
      <c r="C1262" s="70">
        <v>43198</v>
      </c>
      <c r="D1262" s="71">
        <v>0.45049768518518518</v>
      </c>
      <c r="E1262" s="72" t="s">
        <v>9</v>
      </c>
      <c r="F1262" s="72">
        <v>35</v>
      </c>
      <c r="G1262" s="72" t="s">
        <v>21</v>
      </c>
    </row>
    <row r="1263" spans="3:7" ht="15" thickBot="1" x14ac:dyDescent="0.35">
      <c r="C1263" s="70">
        <v>43198</v>
      </c>
      <c r="D1263" s="71">
        <v>0.45215277777777779</v>
      </c>
      <c r="E1263" s="72" t="s">
        <v>9</v>
      </c>
      <c r="F1263" s="72">
        <v>42</v>
      </c>
      <c r="G1263" s="72" t="s">
        <v>21</v>
      </c>
    </row>
    <row r="1264" spans="3:7" ht="15" thickBot="1" x14ac:dyDescent="0.35">
      <c r="C1264" s="70">
        <v>43198</v>
      </c>
      <c r="D1264" s="71">
        <v>0.45465277777777779</v>
      </c>
      <c r="E1264" s="72" t="s">
        <v>9</v>
      </c>
      <c r="F1264" s="72">
        <v>46</v>
      </c>
      <c r="G1264" s="72" t="s">
        <v>10</v>
      </c>
    </row>
    <row r="1265" spans="3:7" ht="15" thickBot="1" x14ac:dyDescent="0.35">
      <c r="C1265" s="70">
        <v>43198</v>
      </c>
      <c r="D1265" s="71">
        <v>0.45677083333333335</v>
      </c>
      <c r="E1265" s="72" t="s">
        <v>9</v>
      </c>
      <c r="F1265" s="72">
        <v>32</v>
      </c>
      <c r="G1265" s="72" t="s">
        <v>10</v>
      </c>
    </row>
    <row r="1266" spans="3:7" ht="15" thickBot="1" x14ac:dyDescent="0.35">
      <c r="C1266" s="70">
        <v>43198</v>
      </c>
      <c r="D1266" s="71">
        <v>0.4584375</v>
      </c>
      <c r="E1266" s="72" t="s">
        <v>9</v>
      </c>
      <c r="F1266" s="72">
        <v>55</v>
      </c>
      <c r="G1266" s="72" t="s">
        <v>21</v>
      </c>
    </row>
    <row r="1267" spans="3:7" ht="15" thickBot="1" x14ac:dyDescent="0.35">
      <c r="C1267" s="70">
        <v>43198</v>
      </c>
      <c r="D1267" s="71">
        <v>0.45874999999999999</v>
      </c>
      <c r="E1267" s="72" t="s">
        <v>9</v>
      </c>
      <c r="F1267" s="72">
        <v>47</v>
      </c>
      <c r="G1267" s="72" t="s">
        <v>10</v>
      </c>
    </row>
    <row r="1268" spans="3:7" ht="15" thickBot="1" x14ac:dyDescent="0.35">
      <c r="C1268" s="70">
        <v>43198</v>
      </c>
      <c r="D1268" s="71">
        <v>0.45907407407407402</v>
      </c>
      <c r="E1268" s="72" t="s">
        <v>9</v>
      </c>
      <c r="F1268" s="72">
        <v>46</v>
      </c>
      <c r="G1268" s="72" t="s">
        <v>21</v>
      </c>
    </row>
    <row r="1269" spans="3:7" ht="15" thickBot="1" x14ac:dyDescent="0.35">
      <c r="C1269" s="70">
        <v>43198</v>
      </c>
      <c r="D1269" s="71">
        <v>0.46011574074074074</v>
      </c>
      <c r="E1269" s="72" t="s">
        <v>9</v>
      </c>
      <c r="F1269" s="72">
        <v>55</v>
      </c>
      <c r="G1269" s="72" t="s">
        <v>10</v>
      </c>
    </row>
    <row r="1270" spans="3:7" ht="15" thickBot="1" x14ac:dyDescent="0.35">
      <c r="C1270" s="70">
        <v>43198</v>
      </c>
      <c r="D1270" s="71">
        <v>0.46234953703703702</v>
      </c>
      <c r="E1270" s="72" t="s">
        <v>9</v>
      </c>
      <c r="F1270" s="72">
        <v>45</v>
      </c>
      <c r="G1270" s="72" t="s">
        <v>21</v>
      </c>
    </row>
    <row r="1271" spans="3:7" ht="15" thickBot="1" x14ac:dyDescent="0.35">
      <c r="C1271" s="70">
        <v>43198</v>
      </c>
      <c r="D1271" s="71">
        <v>0.46241898148148147</v>
      </c>
      <c r="E1271" s="72" t="s">
        <v>9</v>
      </c>
      <c r="F1271" s="72">
        <v>42</v>
      </c>
      <c r="G1271" s="72" t="s">
        <v>10</v>
      </c>
    </row>
    <row r="1272" spans="3:7" ht="15" thickBot="1" x14ac:dyDescent="0.35">
      <c r="C1272" s="70">
        <v>43198</v>
      </c>
      <c r="D1272" s="71">
        <v>0.46318287037037037</v>
      </c>
      <c r="E1272" s="72" t="s">
        <v>9</v>
      </c>
      <c r="F1272" s="72">
        <v>45</v>
      </c>
      <c r="G1272" s="72" t="s">
        <v>10</v>
      </c>
    </row>
    <row r="1273" spans="3:7" ht="15" thickBot="1" x14ac:dyDescent="0.35">
      <c r="C1273" s="70">
        <v>43198</v>
      </c>
      <c r="D1273" s="71">
        <v>0.46370370370370373</v>
      </c>
      <c r="E1273" s="72" t="s">
        <v>9</v>
      </c>
      <c r="F1273" s="72">
        <v>50</v>
      </c>
      <c r="G1273" s="72" t="s">
        <v>10</v>
      </c>
    </row>
    <row r="1274" spans="3:7" ht="15" thickBot="1" x14ac:dyDescent="0.35">
      <c r="C1274" s="70">
        <v>43198</v>
      </c>
      <c r="D1274" s="71">
        <v>0.46376157407407409</v>
      </c>
      <c r="E1274" s="72" t="s">
        <v>9</v>
      </c>
      <c r="F1274" s="72">
        <v>51</v>
      </c>
      <c r="G1274" s="72" t="s">
        <v>21</v>
      </c>
    </row>
    <row r="1275" spans="3:7" ht="15" thickBot="1" x14ac:dyDescent="0.35">
      <c r="C1275" s="70">
        <v>43198</v>
      </c>
      <c r="D1275" s="71">
        <v>0.46388888888888885</v>
      </c>
      <c r="E1275" s="72" t="s">
        <v>9</v>
      </c>
      <c r="F1275" s="72">
        <v>37</v>
      </c>
      <c r="G1275" s="72" t="s">
        <v>21</v>
      </c>
    </row>
    <row r="1276" spans="3:7" ht="15" thickBot="1" x14ac:dyDescent="0.35">
      <c r="C1276" s="70">
        <v>43198</v>
      </c>
      <c r="D1276" s="71">
        <v>0.46424768518518517</v>
      </c>
      <c r="E1276" s="72" t="s">
        <v>9</v>
      </c>
      <c r="F1276" s="72">
        <v>57</v>
      </c>
      <c r="G1276" s="72" t="s">
        <v>10</v>
      </c>
    </row>
    <row r="1277" spans="3:7" ht="15" thickBot="1" x14ac:dyDescent="0.35">
      <c r="C1277" s="70">
        <v>43198</v>
      </c>
      <c r="D1277" s="71">
        <v>0.46464120370370371</v>
      </c>
      <c r="E1277" s="72" t="s">
        <v>9</v>
      </c>
      <c r="F1277" s="72">
        <v>39</v>
      </c>
      <c r="G1277" s="72" t="s">
        <v>10</v>
      </c>
    </row>
    <row r="1278" spans="3:7" ht="15" thickBot="1" x14ac:dyDescent="0.35">
      <c r="C1278" s="70">
        <v>43198</v>
      </c>
      <c r="D1278" s="71">
        <v>0.46501157407407406</v>
      </c>
      <c r="E1278" s="72" t="s">
        <v>9</v>
      </c>
      <c r="F1278" s="72">
        <v>39</v>
      </c>
      <c r="G1278" s="72" t="s">
        <v>10</v>
      </c>
    </row>
    <row r="1279" spans="3:7" ht="15" thickBot="1" x14ac:dyDescent="0.35">
      <c r="C1279" s="70">
        <v>43198</v>
      </c>
      <c r="D1279" s="71">
        <v>0.46543981481481483</v>
      </c>
      <c r="E1279" s="72" t="s">
        <v>9</v>
      </c>
      <c r="F1279" s="72">
        <v>49</v>
      </c>
      <c r="G1279" s="72" t="s">
        <v>21</v>
      </c>
    </row>
    <row r="1280" spans="3:7" ht="15" thickBot="1" x14ac:dyDescent="0.35">
      <c r="C1280" s="70">
        <v>43198</v>
      </c>
      <c r="D1280" s="71">
        <v>0.46553240740740742</v>
      </c>
      <c r="E1280" s="72" t="s">
        <v>9</v>
      </c>
      <c r="F1280" s="72">
        <v>41</v>
      </c>
      <c r="G1280" s="72" t="s">
        <v>10</v>
      </c>
    </row>
    <row r="1281" spans="3:7" ht="15" thickBot="1" x14ac:dyDescent="0.35">
      <c r="C1281" s="70">
        <v>43198</v>
      </c>
      <c r="D1281" s="71">
        <v>0.46717592592592588</v>
      </c>
      <c r="E1281" s="72" t="s">
        <v>9</v>
      </c>
      <c r="F1281" s="72">
        <v>38</v>
      </c>
      <c r="G1281" s="72" t="s">
        <v>10</v>
      </c>
    </row>
    <row r="1282" spans="3:7" ht="15" thickBot="1" x14ac:dyDescent="0.35">
      <c r="C1282" s="70">
        <v>43198</v>
      </c>
      <c r="D1282" s="71">
        <v>0.46796296296296297</v>
      </c>
      <c r="E1282" s="72" t="s">
        <v>9</v>
      </c>
      <c r="F1282" s="72">
        <v>43</v>
      </c>
      <c r="G1282" s="72" t="s">
        <v>10</v>
      </c>
    </row>
    <row r="1283" spans="3:7" ht="15" thickBot="1" x14ac:dyDescent="0.35">
      <c r="C1283" s="70">
        <v>43198</v>
      </c>
      <c r="D1283" s="71">
        <v>0.46947916666666667</v>
      </c>
      <c r="E1283" s="72" t="s">
        <v>9</v>
      </c>
      <c r="F1283" s="72">
        <v>48</v>
      </c>
      <c r="G1283" s="72" t="s">
        <v>10</v>
      </c>
    </row>
    <row r="1284" spans="3:7" ht="15" thickBot="1" x14ac:dyDescent="0.35">
      <c r="C1284" s="70">
        <v>43198</v>
      </c>
      <c r="D1284" s="71">
        <v>0.47126157407407404</v>
      </c>
      <c r="E1284" s="72" t="s">
        <v>9</v>
      </c>
      <c r="F1284" s="72">
        <v>54</v>
      </c>
      <c r="G1284" s="72" t="s">
        <v>10</v>
      </c>
    </row>
    <row r="1285" spans="3:7" ht="15" thickBot="1" x14ac:dyDescent="0.35">
      <c r="C1285" s="70">
        <v>43198</v>
      </c>
      <c r="D1285" s="71">
        <v>0.4737615740740741</v>
      </c>
      <c r="E1285" s="72" t="s">
        <v>9</v>
      </c>
      <c r="F1285" s="72">
        <v>29</v>
      </c>
      <c r="G1285" s="72" t="s">
        <v>10</v>
      </c>
    </row>
    <row r="1286" spans="3:7" ht="15" thickBot="1" x14ac:dyDescent="0.35">
      <c r="C1286" s="70">
        <v>43198</v>
      </c>
      <c r="D1286" s="71">
        <v>0.47393518518518518</v>
      </c>
      <c r="E1286" s="72" t="s">
        <v>9</v>
      </c>
      <c r="F1286" s="72">
        <v>37</v>
      </c>
      <c r="G1286" s="72" t="s">
        <v>21</v>
      </c>
    </row>
    <row r="1287" spans="3:7" ht="15" thickBot="1" x14ac:dyDescent="0.35">
      <c r="C1287" s="70">
        <v>43198</v>
      </c>
      <c r="D1287" s="71">
        <v>0.47532407407407407</v>
      </c>
      <c r="E1287" s="72" t="s">
        <v>9</v>
      </c>
      <c r="F1287" s="72">
        <v>52</v>
      </c>
      <c r="G1287" s="72" t="s">
        <v>21</v>
      </c>
    </row>
    <row r="1288" spans="3:7" ht="15" thickBot="1" x14ac:dyDescent="0.35">
      <c r="C1288" s="70">
        <v>43198</v>
      </c>
      <c r="D1288" s="71">
        <v>0.47542824074074069</v>
      </c>
      <c r="E1288" s="72" t="s">
        <v>9</v>
      </c>
      <c r="F1288" s="72">
        <v>30</v>
      </c>
      <c r="G1288" s="72" t="s">
        <v>21</v>
      </c>
    </row>
    <row r="1289" spans="3:7" ht="15" thickBot="1" x14ac:dyDescent="0.35">
      <c r="C1289" s="70">
        <v>43198</v>
      </c>
      <c r="D1289" s="71">
        <v>0.47800925925925924</v>
      </c>
      <c r="E1289" s="72" t="s">
        <v>9</v>
      </c>
      <c r="F1289" s="72">
        <v>36</v>
      </c>
      <c r="G1289" s="72" t="s">
        <v>10</v>
      </c>
    </row>
    <row r="1290" spans="3:7" ht="15" thickBot="1" x14ac:dyDescent="0.35">
      <c r="C1290" s="70">
        <v>43198</v>
      </c>
      <c r="D1290" s="71">
        <v>0.47847222222222219</v>
      </c>
      <c r="E1290" s="72" t="s">
        <v>9</v>
      </c>
      <c r="F1290" s="72">
        <v>35</v>
      </c>
      <c r="G1290" s="72" t="s">
        <v>10</v>
      </c>
    </row>
    <row r="1291" spans="3:7" ht="15" thickBot="1" x14ac:dyDescent="0.35">
      <c r="C1291" s="70">
        <v>43198</v>
      </c>
      <c r="D1291" s="71">
        <v>0.47864583333333338</v>
      </c>
      <c r="E1291" s="72" t="s">
        <v>9</v>
      </c>
      <c r="F1291" s="72">
        <v>32</v>
      </c>
      <c r="G1291" s="72" t="s">
        <v>10</v>
      </c>
    </row>
    <row r="1292" spans="3:7" ht="15" thickBot="1" x14ac:dyDescent="0.35">
      <c r="C1292" s="70">
        <v>43198</v>
      </c>
      <c r="D1292" s="71">
        <v>0.48361111111111116</v>
      </c>
      <c r="E1292" s="72" t="s">
        <v>9</v>
      </c>
      <c r="F1292" s="72">
        <v>40</v>
      </c>
      <c r="G1292" s="72" t="s">
        <v>21</v>
      </c>
    </row>
    <row r="1293" spans="3:7" ht="15" thickBot="1" x14ac:dyDescent="0.35">
      <c r="C1293" s="70">
        <v>43198</v>
      </c>
      <c r="D1293" s="71">
        <v>0.48452546296296295</v>
      </c>
      <c r="E1293" s="72" t="s">
        <v>9</v>
      </c>
      <c r="F1293" s="72">
        <v>32</v>
      </c>
      <c r="G1293" s="72" t="s">
        <v>21</v>
      </c>
    </row>
    <row r="1294" spans="3:7" ht="15" thickBot="1" x14ac:dyDescent="0.35">
      <c r="C1294" s="70">
        <v>43198</v>
      </c>
      <c r="D1294" s="71">
        <v>0.48571759259259256</v>
      </c>
      <c r="E1294" s="72" t="s">
        <v>9</v>
      </c>
      <c r="F1294" s="72">
        <v>39</v>
      </c>
      <c r="G1294" s="72" t="s">
        <v>10</v>
      </c>
    </row>
    <row r="1295" spans="3:7" ht="15" thickBot="1" x14ac:dyDescent="0.35">
      <c r="C1295" s="70">
        <v>43198</v>
      </c>
      <c r="D1295" s="71">
        <v>0.48578703703703702</v>
      </c>
      <c r="E1295" s="72" t="s">
        <v>9</v>
      </c>
      <c r="F1295" s="72">
        <v>37</v>
      </c>
      <c r="G1295" s="72" t="s">
        <v>21</v>
      </c>
    </row>
    <row r="1296" spans="3:7" ht="15" thickBot="1" x14ac:dyDescent="0.35">
      <c r="C1296" s="70">
        <v>43198</v>
      </c>
      <c r="D1296" s="71">
        <v>0.48678240740740741</v>
      </c>
      <c r="E1296" s="72" t="s">
        <v>9</v>
      </c>
      <c r="F1296" s="72">
        <v>41</v>
      </c>
      <c r="G1296" s="72" t="s">
        <v>10</v>
      </c>
    </row>
    <row r="1297" spans="3:7" ht="15" thickBot="1" x14ac:dyDescent="0.35">
      <c r="C1297" s="70">
        <v>43198</v>
      </c>
      <c r="D1297" s="71">
        <v>0.48776620370370366</v>
      </c>
      <c r="E1297" s="72" t="s">
        <v>9</v>
      </c>
      <c r="F1297" s="72">
        <v>36</v>
      </c>
      <c r="G1297" s="72" t="s">
        <v>10</v>
      </c>
    </row>
    <row r="1298" spans="3:7" ht="15" thickBot="1" x14ac:dyDescent="0.35">
      <c r="C1298" s="70">
        <v>43198</v>
      </c>
      <c r="D1298" s="71">
        <v>0.48865740740740743</v>
      </c>
      <c r="E1298" s="72" t="s">
        <v>9</v>
      </c>
      <c r="F1298" s="72">
        <v>44</v>
      </c>
      <c r="G1298" s="72" t="s">
        <v>10</v>
      </c>
    </row>
    <row r="1299" spans="3:7" ht="15" thickBot="1" x14ac:dyDescent="0.35">
      <c r="C1299" s="70">
        <v>43198</v>
      </c>
      <c r="D1299" s="71">
        <v>0.49001157407407409</v>
      </c>
      <c r="E1299" s="72" t="s">
        <v>9</v>
      </c>
      <c r="F1299" s="72">
        <v>28</v>
      </c>
      <c r="G1299" s="72" t="s">
        <v>21</v>
      </c>
    </row>
    <row r="1300" spans="3:7" ht="15" thickBot="1" x14ac:dyDescent="0.35">
      <c r="C1300" s="70">
        <v>43198</v>
      </c>
      <c r="D1300" s="71">
        <v>0.49159722222222224</v>
      </c>
      <c r="E1300" s="72" t="s">
        <v>9</v>
      </c>
      <c r="F1300" s="72">
        <v>43</v>
      </c>
      <c r="G1300" s="72" t="s">
        <v>10</v>
      </c>
    </row>
    <row r="1301" spans="3:7" ht="15" thickBot="1" x14ac:dyDescent="0.35">
      <c r="C1301" s="70">
        <v>43198</v>
      </c>
      <c r="D1301" s="71">
        <v>0.49203703703703705</v>
      </c>
      <c r="E1301" s="72" t="s">
        <v>9</v>
      </c>
      <c r="F1301" s="72">
        <v>38</v>
      </c>
      <c r="G1301" s="72" t="s">
        <v>10</v>
      </c>
    </row>
    <row r="1302" spans="3:7" ht="15" thickBot="1" x14ac:dyDescent="0.35">
      <c r="C1302" s="70">
        <v>43198</v>
      </c>
      <c r="D1302" s="71">
        <v>0.49260416666666668</v>
      </c>
      <c r="E1302" s="72" t="s">
        <v>9</v>
      </c>
      <c r="F1302" s="72">
        <v>38</v>
      </c>
      <c r="G1302" s="72" t="s">
        <v>21</v>
      </c>
    </row>
    <row r="1303" spans="3:7" ht="15" thickBot="1" x14ac:dyDescent="0.35">
      <c r="C1303" s="70">
        <v>43198</v>
      </c>
      <c r="D1303" s="71">
        <v>0.49335648148148148</v>
      </c>
      <c r="E1303" s="72" t="s">
        <v>9</v>
      </c>
      <c r="F1303" s="72">
        <v>30</v>
      </c>
      <c r="G1303" s="72" t="s">
        <v>10</v>
      </c>
    </row>
    <row r="1304" spans="3:7" ht="15" thickBot="1" x14ac:dyDescent="0.35">
      <c r="C1304" s="70">
        <v>43198</v>
      </c>
      <c r="D1304" s="71">
        <v>0.49383101851851857</v>
      </c>
      <c r="E1304" s="72" t="s">
        <v>9</v>
      </c>
      <c r="F1304" s="72">
        <v>43</v>
      </c>
      <c r="G1304" s="72" t="s">
        <v>10</v>
      </c>
    </row>
    <row r="1305" spans="3:7" ht="15" thickBot="1" x14ac:dyDescent="0.35">
      <c r="C1305" s="70">
        <v>43198</v>
      </c>
      <c r="D1305" s="71">
        <v>0.49440972222222218</v>
      </c>
      <c r="E1305" s="72" t="s">
        <v>9</v>
      </c>
      <c r="F1305" s="72">
        <v>23</v>
      </c>
      <c r="G1305" s="72" t="s">
        <v>21</v>
      </c>
    </row>
    <row r="1306" spans="3:7" ht="15" thickBot="1" x14ac:dyDescent="0.35">
      <c r="C1306" s="70">
        <v>43198</v>
      </c>
      <c r="D1306" s="71">
        <v>0.49633101851851852</v>
      </c>
      <c r="E1306" s="72" t="s">
        <v>9</v>
      </c>
      <c r="F1306" s="72">
        <v>46</v>
      </c>
      <c r="G1306" s="72" t="s">
        <v>10</v>
      </c>
    </row>
    <row r="1307" spans="3:7" ht="15" thickBot="1" x14ac:dyDescent="0.35">
      <c r="C1307" s="70">
        <v>43198</v>
      </c>
      <c r="D1307" s="71">
        <v>0.49811342592592589</v>
      </c>
      <c r="E1307" s="72" t="s">
        <v>9</v>
      </c>
      <c r="F1307" s="72">
        <v>42</v>
      </c>
      <c r="G1307" s="72" t="s">
        <v>10</v>
      </c>
    </row>
    <row r="1308" spans="3:7" ht="15" thickBot="1" x14ac:dyDescent="0.35">
      <c r="C1308" s="70">
        <v>43198</v>
      </c>
      <c r="D1308" s="71">
        <v>0.49915509259259255</v>
      </c>
      <c r="E1308" s="72" t="s">
        <v>9</v>
      </c>
      <c r="F1308" s="72">
        <v>34</v>
      </c>
      <c r="G1308" s="72" t="s">
        <v>10</v>
      </c>
    </row>
    <row r="1309" spans="3:7" ht="15" thickBot="1" x14ac:dyDescent="0.35">
      <c r="C1309" s="70">
        <v>43198</v>
      </c>
      <c r="D1309" s="71">
        <v>0.49997685185185187</v>
      </c>
      <c r="E1309" s="72" t="s">
        <v>9</v>
      </c>
      <c r="F1309" s="72">
        <v>36</v>
      </c>
      <c r="G1309" s="72" t="s">
        <v>21</v>
      </c>
    </row>
    <row r="1310" spans="3:7" ht="15" thickBot="1" x14ac:dyDescent="0.35">
      <c r="C1310" s="70">
        <v>43198</v>
      </c>
      <c r="D1310" s="71">
        <v>0.50004629629629627</v>
      </c>
      <c r="E1310" s="72" t="s">
        <v>9</v>
      </c>
      <c r="F1310" s="72">
        <v>41</v>
      </c>
      <c r="G1310" s="72" t="s">
        <v>21</v>
      </c>
    </row>
    <row r="1311" spans="3:7" ht="15" thickBot="1" x14ac:dyDescent="0.35">
      <c r="C1311" s="70">
        <v>43198</v>
      </c>
      <c r="D1311" s="71">
        <v>0.50023148148148155</v>
      </c>
      <c r="E1311" s="72" t="s">
        <v>9</v>
      </c>
      <c r="F1311" s="72">
        <v>38</v>
      </c>
      <c r="G1311" s="72" t="s">
        <v>21</v>
      </c>
    </row>
    <row r="1312" spans="3:7" ht="15" thickBot="1" x14ac:dyDescent="0.35">
      <c r="C1312" s="70">
        <v>43198</v>
      </c>
      <c r="D1312" s="71">
        <v>0.50232638888888892</v>
      </c>
      <c r="E1312" s="72" t="s">
        <v>9</v>
      </c>
      <c r="F1312" s="72">
        <v>26</v>
      </c>
      <c r="G1312" s="72" t="s">
        <v>21</v>
      </c>
    </row>
    <row r="1313" spans="3:7" ht="15" thickBot="1" x14ac:dyDescent="0.35">
      <c r="C1313" s="70">
        <v>43198</v>
      </c>
      <c r="D1313" s="71">
        <v>0.50615740740740744</v>
      </c>
      <c r="E1313" s="72" t="s">
        <v>9</v>
      </c>
      <c r="F1313" s="72">
        <v>40</v>
      </c>
      <c r="G1313" s="72" t="s">
        <v>10</v>
      </c>
    </row>
    <row r="1314" spans="3:7" ht="15" thickBot="1" x14ac:dyDescent="0.35">
      <c r="C1314" s="70">
        <v>43198</v>
      </c>
      <c r="D1314" s="71">
        <v>0.50634259259259262</v>
      </c>
      <c r="E1314" s="72" t="s">
        <v>9</v>
      </c>
      <c r="F1314" s="72">
        <v>42</v>
      </c>
      <c r="G1314" s="72" t="s">
        <v>10</v>
      </c>
    </row>
    <row r="1315" spans="3:7" ht="15" thickBot="1" x14ac:dyDescent="0.35">
      <c r="C1315" s="70">
        <v>43198</v>
      </c>
      <c r="D1315" s="71">
        <v>0.50673611111111116</v>
      </c>
      <c r="E1315" s="72" t="s">
        <v>9</v>
      </c>
      <c r="F1315" s="72">
        <v>32</v>
      </c>
      <c r="G1315" s="72" t="s">
        <v>21</v>
      </c>
    </row>
    <row r="1316" spans="3:7" ht="15" thickBot="1" x14ac:dyDescent="0.35">
      <c r="C1316" s="70">
        <v>43198</v>
      </c>
      <c r="D1316" s="71">
        <v>0.50753472222222229</v>
      </c>
      <c r="E1316" s="72" t="s">
        <v>9</v>
      </c>
      <c r="F1316" s="72">
        <v>40</v>
      </c>
      <c r="G1316" s="72" t="s">
        <v>21</v>
      </c>
    </row>
    <row r="1317" spans="3:7" ht="15" thickBot="1" x14ac:dyDescent="0.35">
      <c r="C1317" s="70">
        <v>43198</v>
      </c>
      <c r="D1317" s="71">
        <v>0.50976851851851845</v>
      </c>
      <c r="E1317" s="72" t="s">
        <v>9</v>
      </c>
      <c r="F1317" s="72">
        <v>50</v>
      </c>
      <c r="G1317" s="72" t="s">
        <v>10</v>
      </c>
    </row>
    <row r="1318" spans="3:7" ht="15" thickBot="1" x14ac:dyDescent="0.35">
      <c r="C1318" s="70">
        <v>43198</v>
      </c>
      <c r="D1318" s="71">
        <v>0.50981481481481483</v>
      </c>
      <c r="E1318" s="72" t="s">
        <v>9</v>
      </c>
      <c r="F1318" s="72">
        <v>40</v>
      </c>
      <c r="G1318" s="72" t="s">
        <v>21</v>
      </c>
    </row>
    <row r="1319" spans="3:7" ht="15" thickBot="1" x14ac:dyDescent="0.35">
      <c r="C1319" s="70">
        <v>43198</v>
      </c>
      <c r="D1319" s="71">
        <v>0.50984953703703706</v>
      </c>
      <c r="E1319" s="72" t="s">
        <v>9</v>
      </c>
      <c r="F1319" s="72">
        <v>50</v>
      </c>
      <c r="G1319" s="72" t="s">
        <v>10</v>
      </c>
    </row>
    <row r="1320" spans="3:7" ht="15" thickBot="1" x14ac:dyDescent="0.35">
      <c r="C1320" s="70">
        <v>43198</v>
      </c>
      <c r="D1320" s="71">
        <v>0.51254629629629633</v>
      </c>
      <c r="E1320" s="72" t="s">
        <v>9</v>
      </c>
      <c r="F1320" s="72">
        <v>53</v>
      </c>
      <c r="G1320" s="72" t="s">
        <v>10</v>
      </c>
    </row>
    <row r="1321" spans="3:7" ht="15" thickBot="1" x14ac:dyDescent="0.35">
      <c r="C1321" s="70">
        <v>43198</v>
      </c>
      <c r="D1321" s="71">
        <v>0.51353009259259264</v>
      </c>
      <c r="E1321" s="72" t="s">
        <v>9</v>
      </c>
      <c r="F1321" s="72">
        <v>36</v>
      </c>
      <c r="G1321" s="72" t="s">
        <v>21</v>
      </c>
    </row>
    <row r="1322" spans="3:7" ht="15" thickBot="1" x14ac:dyDescent="0.35">
      <c r="C1322" s="70">
        <v>43198</v>
      </c>
      <c r="D1322" s="71">
        <v>0.51375000000000004</v>
      </c>
      <c r="E1322" s="72" t="s">
        <v>9</v>
      </c>
      <c r="F1322" s="72">
        <v>27</v>
      </c>
      <c r="G1322" s="72" t="s">
        <v>21</v>
      </c>
    </row>
    <row r="1323" spans="3:7" ht="15" thickBot="1" x14ac:dyDescent="0.35">
      <c r="C1323" s="70">
        <v>43198</v>
      </c>
      <c r="D1323" s="71">
        <v>0.51384259259259257</v>
      </c>
      <c r="E1323" s="72" t="s">
        <v>9</v>
      </c>
      <c r="F1323" s="72">
        <v>32</v>
      </c>
      <c r="G1323" s="72" t="s">
        <v>21</v>
      </c>
    </row>
    <row r="1324" spans="3:7" ht="15" thickBot="1" x14ac:dyDescent="0.35">
      <c r="C1324" s="70">
        <v>43198</v>
      </c>
      <c r="D1324" s="71">
        <v>0.51412037037037039</v>
      </c>
      <c r="E1324" s="72" t="s">
        <v>9</v>
      </c>
      <c r="F1324" s="72">
        <v>32</v>
      </c>
      <c r="G1324" s="72" t="s">
        <v>10</v>
      </c>
    </row>
    <row r="1325" spans="3:7" ht="15" thickBot="1" x14ac:dyDescent="0.35">
      <c r="C1325" s="70">
        <v>43198</v>
      </c>
      <c r="D1325" s="71">
        <v>0.51523148148148146</v>
      </c>
      <c r="E1325" s="72" t="s">
        <v>9</v>
      </c>
      <c r="F1325" s="72">
        <v>55</v>
      </c>
      <c r="G1325" s="72" t="s">
        <v>10</v>
      </c>
    </row>
    <row r="1326" spans="3:7" ht="15" thickBot="1" x14ac:dyDescent="0.35">
      <c r="C1326" s="70">
        <v>43198</v>
      </c>
      <c r="D1326" s="71">
        <v>0.5161458333333333</v>
      </c>
      <c r="E1326" s="72" t="s">
        <v>9</v>
      </c>
      <c r="F1326" s="72">
        <v>28</v>
      </c>
      <c r="G1326" s="72" t="s">
        <v>10</v>
      </c>
    </row>
    <row r="1327" spans="3:7" ht="15" thickBot="1" x14ac:dyDescent="0.35">
      <c r="C1327" s="70">
        <v>43198</v>
      </c>
      <c r="D1327" s="71">
        <v>0.5166087962962963</v>
      </c>
      <c r="E1327" s="72" t="s">
        <v>9</v>
      </c>
      <c r="F1327" s="72">
        <v>42</v>
      </c>
      <c r="G1327" s="72" t="s">
        <v>10</v>
      </c>
    </row>
    <row r="1328" spans="3:7" ht="15" thickBot="1" x14ac:dyDescent="0.35">
      <c r="C1328" s="70">
        <v>43198</v>
      </c>
      <c r="D1328" s="71">
        <v>0.51910879629629625</v>
      </c>
      <c r="E1328" s="72" t="s">
        <v>9</v>
      </c>
      <c r="F1328" s="72">
        <v>35</v>
      </c>
      <c r="G1328" s="72" t="s">
        <v>21</v>
      </c>
    </row>
    <row r="1329" spans="3:7" ht="15" thickBot="1" x14ac:dyDescent="0.35">
      <c r="C1329" s="70">
        <v>43198</v>
      </c>
      <c r="D1329" s="71">
        <v>0.52097222222222228</v>
      </c>
      <c r="E1329" s="72" t="s">
        <v>9</v>
      </c>
      <c r="F1329" s="72">
        <v>50</v>
      </c>
      <c r="G1329" s="72" t="s">
        <v>21</v>
      </c>
    </row>
    <row r="1330" spans="3:7" ht="15" thickBot="1" x14ac:dyDescent="0.35">
      <c r="C1330" s="70">
        <v>43198</v>
      </c>
      <c r="D1330" s="71">
        <v>0.52348379629629627</v>
      </c>
      <c r="E1330" s="72" t="s">
        <v>9</v>
      </c>
      <c r="F1330" s="72">
        <v>40</v>
      </c>
      <c r="G1330" s="72" t="s">
        <v>10</v>
      </c>
    </row>
    <row r="1331" spans="3:7" ht="15" thickBot="1" x14ac:dyDescent="0.35">
      <c r="C1331" s="70">
        <v>43198</v>
      </c>
      <c r="D1331" s="71">
        <v>0.52680555555555553</v>
      </c>
      <c r="E1331" s="72" t="s">
        <v>9</v>
      </c>
      <c r="F1331" s="72">
        <v>46</v>
      </c>
      <c r="G1331" s="72" t="s">
        <v>10</v>
      </c>
    </row>
    <row r="1332" spans="3:7" ht="15" thickBot="1" x14ac:dyDescent="0.35">
      <c r="C1332" s="70">
        <v>43198</v>
      </c>
      <c r="D1332" s="71">
        <v>0.5282175925925926</v>
      </c>
      <c r="E1332" s="72" t="s">
        <v>9</v>
      </c>
      <c r="F1332" s="72">
        <v>52</v>
      </c>
      <c r="G1332" s="72" t="s">
        <v>10</v>
      </c>
    </row>
    <row r="1333" spans="3:7" ht="15" thickBot="1" x14ac:dyDescent="0.35">
      <c r="C1333" s="70">
        <v>43198</v>
      </c>
      <c r="D1333" s="71">
        <v>0.52840277777777778</v>
      </c>
      <c r="E1333" s="72" t="s">
        <v>9</v>
      </c>
      <c r="F1333" s="72">
        <v>43</v>
      </c>
      <c r="G1333" s="72" t="s">
        <v>10</v>
      </c>
    </row>
    <row r="1334" spans="3:7" ht="15" thickBot="1" x14ac:dyDescent="0.35">
      <c r="C1334" s="70">
        <v>43198</v>
      </c>
      <c r="D1334" s="71">
        <v>0.53228009259259257</v>
      </c>
      <c r="E1334" s="72" t="s">
        <v>9</v>
      </c>
      <c r="F1334" s="72">
        <v>32</v>
      </c>
      <c r="G1334" s="72" t="s">
        <v>21</v>
      </c>
    </row>
    <row r="1335" spans="3:7" ht="15" thickBot="1" x14ac:dyDescent="0.35">
      <c r="C1335" s="70">
        <v>43198</v>
      </c>
      <c r="D1335" s="71">
        <v>0.53296296296296297</v>
      </c>
      <c r="E1335" s="72" t="s">
        <v>9</v>
      </c>
      <c r="F1335" s="72">
        <v>51</v>
      </c>
      <c r="G1335" s="72" t="s">
        <v>21</v>
      </c>
    </row>
    <row r="1336" spans="3:7" ht="15" thickBot="1" x14ac:dyDescent="0.35">
      <c r="C1336" s="70">
        <v>43198</v>
      </c>
      <c r="D1336" s="71">
        <v>0.53384259259259259</v>
      </c>
      <c r="E1336" s="72" t="s">
        <v>9</v>
      </c>
      <c r="F1336" s="72">
        <v>37</v>
      </c>
      <c r="G1336" s="72" t="s">
        <v>10</v>
      </c>
    </row>
    <row r="1337" spans="3:7" ht="15" thickBot="1" x14ac:dyDescent="0.35">
      <c r="C1337" s="70">
        <v>43198</v>
      </c>
      <c r="D1337" s="71">
        <v>0.5372569444444445</v>
      </c>
      <c r="E1337" s="72" t="s">
        <v>9</v>
      </c>
      <c r="F1337" s="72">
        <v>36</v>
      </c>
      <c r="G1337" s="72" t="s">
        <v>21</v>
      </c>
    </row>
    <row r="1338" spans="3:7" ht="15" thickBot="1" x14ac:dyDescent="0.35">
      <c r="C1338" s="70">
        <v>43198</v>
      </c>
      <c r="D1338" s="71">
        <v>0.53766203703703697</v>
      </c>
      <c r="E1338" s="72" t="s">
        <v>9</v>
      </c>
      <c r="F1338" s="72">
        <v>56</v>
      </c>
      <c r="G1338" s="72" t="s">
        <v>10</v>
      </c>
    </row>
    <row r="1339" spans="3:7" ht="15" thickBot="1" x14ac:dyDescent="0.35">
      <c r="C1339" s="70">
        <v>43198</v>
      </c>
      <c r="D1339" s="71">
        <v>0.53881944444444441</v>
      </c>
      <c r="E1339" s="72" t="s">
        <v>9</v>
      </c>
      <c r="F1339" s="72">
        <v>34</v>
      </c>
      <c r="G1339" s="72" t="s">
        <v>21</v>
      </c>
    </row>
    <row r="1340" spans="3:7" ht="15" thickBot="1" x14ac:dyDescent="0.35">
      <c r="C1340" s="70">
        <v>43198</v>
      </c>
      <c r="D1340" s="71">
        <v>0.53931712962962963</v>
      </c>
      <c r="E1340" s="72" t="s">
        <v>9</v>
      </c>
      <c r="F1340" s="72">
        <v>41</v>
      </c>
      <c r="G1340" s="72" t="s">
        <v>21</v>
      </c>
    </row>
    <row r="1341" spans="3:7" ht="15" thickBot="1" x14ac:dyDescent="0.35">
      <c r="C1341" s="70">
        <v>43198</v>
      </c>
      <c r="D1341" s="71">
        <v>0.53945601851851854</v>
      </c>
      <c r="E1341" s="72" t="s">
        <v>9</v>
      </c>
      <c r="F1341" s="72">
        <v>17</v>
      </c>
      <c r="G1341" s="72" t="s">
        <v>21</v>
      </c>
    </row>
    <row r="1342" spans="3:7" ht="15" thickBot="1" x14ac:dyDescent="0.35">
      <c r="C1342" s="70">
        <v>43198</v>
      </c>
      <c r="D1342" s="71">
        <v>0.539525462962963</v>
      </c>
      <c r="E1342" s="72" t="s">
        <v>9</v>
      </c>
      <c r="F1342" s="72">
        <v>45</v>
      </c>
      <c r="G1342" s="72" t="s">
        <v>10</v>
      </c>
    </row>
    <row r="1343" spans="3:7" ht="15" thickBot="1" x14ac:dyDescent="0.35">
      <c r="C1343" s="70">
        <v>43198</v>
      </c>
      <c r="D1343" s="71">
        <v>0.53978009259259252</v>
      </c>
      <c r="E1343" s="72" t="s">
        <v>9</v>
      </c>
      <c r="F1343" s="72">
        <v>37</v>
      </c>
      <c r="G1343" s="72" t="s">
        <v>21</v>
      </c>
    </row>
    <row r="1344" spans="3:7" ht="15" thickBot="1" x14ac:dyDescent="0.35">
      <c r="C1344" s="70">
        <v>43198</v>
      </c>
      <c r="D1344" s="71">
        <v>0.54303240740740744</v>
      </c>
      <c r="E1344" s="72" t="s">
        <v>9</v>
      </c>
      <c r="F1344" s="72">
        <v>35</v>
      </c>
      <c r="G1344" s="72" t="s">
        <v>10</v>
      </c>
    </row>
    <row r="1345" spans="3:7" ht="15" thickBot="1" x14ac:dyDescent="0.35">
      <c r="C1345" s="70">
        <v>43198</v>
      </c>
      <c r="D1345" s="71">
        <v>0.54341435185185183</v>
      </c>
      <c r="E1345" s="72" t="s">
        <v>9</v>
      </c>
      <c r="F1345" s="72">
        <v>45</v>
      </c>
      <c r="G1345" s="72" t="s">
        <v>21</v>
      </c>
    </row>
    <row r="1346" spans="3:7" ht="15" thickBot="1" x14ac:dyDescent="0.35">
      <c r="C1346" s="70">
        <v>43198</v>
      </c>
      <c r="D1346" s="71">
        <v>0.54347222222222225</v>
      </c>
      <c r="E1346" s="72" t="s">
        <v>9</v>
      </c>
      <c r="F1346" s="72">
        <v>16</v>
      </c>
      <c r="G1346" s="72" t="s">
        <v>21</v>
      </c>
    </row>
    <row r="1347" spans="3:7" ht="15" thickBot="1" x14ac:dyDescent="0.35">
      <c r="C1347" s="70">
        <v>43198</v>
      </c>
      <c r="D1347" s="71">
        <v>0.54365740740740742</v>
      </c>
      <c r="E1347" s="72" t="s">
        <v>9</v>
      </c>
      <c r="F1347" s="72">
        <v>38</v>
      </c>
      <c r="G1347" s="72" t="s">
        <v>21</v>
      </c>
    </row>
    <row r="1348" spans="3:7" ht="15" thickBot="1" x14ac:dyDescent="0.35">
      <c r="C1348" s="70">
        <v>43198</v>
      </c>
      <c r="D1348" s="71">
        <v>0.54371527777777773</v>
      </c>
      <c r="E1348" s="72" t="s">
        <v>9</v>
      </c>
      <c r="F1348" s="72">
        <v>46</v>
      </c>
      <c r="G1348" s="72" t="s">
        <v>10</v>
      </c>
    </row>
    <row r="1349" spans="3:7" ht="15" thickBot="1" x14ac:dyDescent="0.35">
      <c r="C1349" s="70">
        <v>43198</v>
      </c>
      <c r="D1349" s="71">
        <v>0.54383101851851856</v>
      </c>
      <c r="E1349" s="72" t="s">
        <v>9</v>
      </c>
      <c r="F1349" s="72">
        <v>34</v>
      </c>
      <c r="G1349" s="72" t="s">
        <v>21</v>
      </c>
    </row>
    <row r="1350" spans="3:7" ht="15" thickBot="1" x14ac:dyDescent="0.35">
      <c r="C1350" s="70">
        <v>43198</v>
      </c>
      <c r="D1350" s="71">
        <v>0.54592592592592593</v>
      </c>
      <c r="E1350" s="72" t="s">
        <v>9</v>
      </c>
      <c r="F1350" s="72">
        <v>37</v>
      </c>
      <c r="G1350" s="72" t="s">
        <v>10</v>
      </c>
    </row>
    <row r="1351" spans="3:7" ht="15" thickBot="1" x14ac:dyDescent="0.35">
      <c r="C1351" s="70">
        <v>43198</v>
      </c>
      <c r="D1351" s="71">
        <v>0.54988425925925932</v>
      </c>
      <c r="E1351" s="72" t="s">
        <v>9</v>
      </c>
      <c r="F1351" s="72">
        <v>19</v>
      </c>
      <c r="G1351" s="72" t="s">
        <v>21</v>
      </c>
    </row>
    <row r="1352" spans="3:7" ht="15" thickBot="1" x14ac:dyDescent="0.35">
      <c r="C1352" s="70">
        <v>43198</v>
      </c>
      <c r="D1352" s="71">
        <v>0.55009259259259258</v>
      </c>
      <c r="E1352" s="72" t="s">
        <v>9</v>
      </c>
      <c r="F1352" s="72">
        <v>33</v>
      </c>
      <c r="G1352" s="72" t="s">
        <v>21</v>
      </c>
    </row>
    <row r="1353" spans="3:7" ht="15" thickBot="1" x14ac:dyDescent="0.35">
      <c r="C1353" s="70">
        <v>43198</v>
      </c>
      <c r="D1353" s="71">
        <v>0.55092592592592593</v>
      </c>
      <c r="E1353" s="72" t="s">
        <v>9</v>
      </c>
      <c r="F1353" s="72">
        <v>34</v>
      </c>
      <c r="G1353" s="72" t="s">
        <v>21</v>
      </c>
    </row>
    <row r="1354" spans="3:7" ht="15" thickBot="1" x14ac:dyDescent="0.35">
      <c r="C1354" s="70">
        <v>43198</v>
      </c>
      <c r="D1354" s="71">
        <v>0.55112268518518526</v>
      </c>
      <c r="E1354" s="72" t="s">
        <v>9</v>
      </c>
      <c r="F1354" s="72">
        <v>42</v>
      </c>
      <c r="G1354" s="72" t="s">
        <v>10</v>
      </c>
    </row>
    <row r="1355" spans="3:7" ht="15" thickBot="1" x14ac:dyDescent="0.35">
      <c r="C1355" s="70">
        <v>43198</v>
      </c>
      <c r="D1355" s="71">
        <v>0.55357638888888883</v>
      </c>
      <c r="E1355" s="72" t="s">
        <v>9</v>
      </c>
      <c r="F1355" s="72">
        <v>40</v>
      </c>
      <c r="G1355" s="72" t="s">
        <v>21</v>
      </c>
    </row>
    <row r="1356" spans="3:7" ht="15" thickBot="1" x14ac:dyDescent="0.35">
      <c r="C1356" s="70">
        <v>43198</v>
      </c>
      <c r="D1356" s="71">
        <v>0.55410879629629628</v>
      </c>
      <c r="E1356" s="72" t="s">
        <v>9</v>
      </c>
      <c r="F1356" s="72">
        <v>21</v>
      </c>
      <c r="G1356" s="72" t="s">
        <v>10</v>
      </c>
    </row>
    <row r="1357" spans="3:7" ht="15" thickBot="1" x14ac:dyDescent="0.35">
      <c r="C1357" s="70">
        <v>43198</v>
      </c>
      <c r="D1357" s="71">
        <v>0.55497685185185186</v>
      </c>
      <c r="E1357" s="72" t="s">
        <v>9</v>
      </c>
      <c r="F1357" s="72">
        <v>15</v>
      </c>
      <c r="G1357" s="72" t="s">
        <v>10</v>
      </c>
    </row>
    <row r="1358" spans="3:7" ht="15" thickBot="1" x14ac:dyDescent="0.35">
      <c r="C1358" s="70">
        <v>43198</v>
      </c>
      <c r="D1358" s="71">
        <v>0.55796296296296299</v>
      </c>
      <c r="E1358" s="72" t="s">
        <v>9</v>
      </c>
      <c r="F1358" s="72">
        <v>28</v>
      </c>
      <c r="G1358" s="72" t="s">
        <v>21</v>
      </c>
    </row>
    <row r="1359" spans="3:7" ht="15" thickBot="1" x14ac:dyDescent="0.35">
      <c r="C1359" s="70">
        <v>43198</v>
      </c>
      <c r="D1359" s="71">
        <v>0.55868055555555551</v>
      </c>
      <c r="E1359" s="72" t="s">
        <v>9</v>
      </c>
      <c r="F1359" s="72">
        <v>41</v>
      </c>
      <c r="G1359" s="72" t="s">
        <v>21</v>
      </c>
    </row>
    <row r="1360" spans="3:7" ht="15" thickBot="1" x14ac:dyDescent="0.35">
      <c r="C1360" s="70">
        <v>43198</v>
      </c>
      <c r="D1360" s="71">
        <v>0.55930555555555561</v>
      </c>
      <c r="E1360" s="72" t="s">
        <v>9</v>
      </c>
      <c r="F1360" s="72">
        <v>47</v>
      </c>
      <c r="G1360" s="72" t="s">
        <v>10</v>
      </c>
    </row>
    <row r="1361" spans="3:7" ht="15" thickBot="1" x14ac:dyDescent="0.35">
      <c r="C1361" s="70">
        <v>43198</v>
      </c>
      <c r="D1361" s="71">
        <v>0.55969907407407404</v>
      </c>
      <c r="E1361" s="72" t="s">
        <v>9</v>
      </c>
      <c r="F1361" s="72">
        <v>45</v>
      </c>
      <c r="G1361" s="72" t="s">
        <v>21</v>
      </c>
    </row>
    <row r="1362" spans="3:7" ht="15" thickBot="1" x14ac:dyDescent="0.35">
      <c r="C1362" s="70">
        <v>43198</v>
      </c>
      <c r="D1362" s="71">
        <v>0.55979166666666669</v>
      </c>
      <c r="E1362" s="72" t="s">
        <v>9</v>
      </c>
      <c r="F1362" s="72">
        <v>34</v>
      </c>
      <c r="G1362" s="72" t="s">
        <v>10</v>
      </c>
    </row>
    <row r="1363" spans="3:7" ht="15" thickBot="1" x14ac:dyDescent="0.35">
      <c r="C1363" s="70">
        <v>43198</v>
      </c>
      <c r="D1363" s="71">
        <v>0.56062500000000004</v>
      </c>
      <c r="E1363" s="72" t="s">
        <v>9</v>
      </c>
      <c r="F1363" s="72">
        <v>52</v>
      </c>
      <c r="G1363" s="72" t="s">
        <v>10</v>
      </c>
    </row>
    <row r="1364" spans="3:7" ht="15" thickBot="1" x14ac:dyDescent="0.35">
      <c r="C1364" s="70">
        <v>43198</v>
      </c>
      <c r="D1364" s="71">
        <v>0.56283564814814813</v>
      </c>
      <c r="E1364" s="72" t="s">
        <v>9</v>
      </c>
      <c r="F1364" s="72">
        <v>40</v>
      </c>
      <c r="G1364" s="72" t="s">
        <v>10</v>
      </c>
    </row>
    <row r="1365" spans="3:7" ht="15" thickBot="1" x14ac:dyDescent="0.35">
      <c r="C1365" s="70">
        <v>43198</v>
      </c>
      <c r="D1365" s="71">
        <v>0.56643518518518521</v>
      </c>
      <c r="E1365" s="72" t="s">
        <v>9</v>
      </c>
      <c r="F1365" s="72">
        <v>35</v>
      </c>
      <c r="G1365" s="72" t="s">
        <v>10</v>
      </c>
    </row>
    <row r="1366" spans="3:7" ht="15" thickBot="1" x14ac:dyDescent="0.35">
      <c r="C1366" s="70">
        <v>43198</v>
      </c>
      <c r="D1366" s="71">
        <v>0.56690972222222225</v>
      </c>
      <c r="E1366" s="72" t="s">
        <v>9</v>
      </c>
      <c r="F1366" s="72">
        <v>43</v>
      </c>
      <c r="G1366" s="72" t="s">
        <v>21</v>
      </c>
    </row>
    <row r="1367" spans="3:7" ht="15" thickBot="1" x14ac:dyDescent="0.35">
      <c r="C1367" s="70">
        <v>43198</v>
      </c>
      <c r="D1367" s="71">
        <v>0.56700231481481478</v>
      </c>
      <c r="E1367" s="72" t="s">
        <v>9</v>
      </c>
      <c r="F1367" s="72">
        <v>31</v>
      </c>
      <c r="G1367" s="72" t="s">
        <v>21</v>
      </c>
    </row>
    <row r="1368" spans="3:7" ht="15" thickBot="1" x14ac:dyDescent="0.35">
      <c r="C1368" s="70">
        <v>43198</v>
      </c>
      <c r="D1368" s="71">
        <v>0.56891203703703697</v>
      </c>
      <c r="E1368" s="72" t="s">
        <v>9</v>
      </c>
      <c r="F1368" s="72">
        <v>51</v>
      </c>
      <c r="G1368" s="72" t="s">
        <v>21</v>
      </c>
    </row>
    <row r="1369" spans="3:7" ht="15" thickBot="1" x14ac:dyDescent="0.35">
      <c r="C1369" s="70">
        <v>43198</v>
      </c>
      <c r="D1369" s="71">
        <v>0.57265046296296296</v>
      </c>
      <c r="E1369" s="72" t="s">
        <v>9</v>
      </c>
      <c r="F1369" s="72">
        <v>39</v>
      </c>
      <c r="G1369" s="72" t="s">
        <v>10</v>
      </c>
    </row>
    <row r="1370" spans="3:7" ht="15" thickBot="1" x14ac:dyDescent="0.35">
      <c r="C1370" s="70">
        <v>43198</v>
      </c>
      <c r="D1370" s="71">
        <v>0.57328703703703698</v>
      </c>
      <c r="E1370" s="72" t="s">
        <v>9</v>
      </c>
      <c r="F1370" s="72">
        <v>48</v>
      </c>
      <c r="G1370" s="72" t="s">
        <v>10</v>
      </c>
    </row>
    <row r="1371" spans="3:7" ht="15" thickBot="1" x14ac:dyDescent="0.35">
      <c r="C1371" s="70">
        <v>43198</v>
      </c>
      <c r="D1371" s="71">
        <v>0.57428240740740744</v>
      </c>
      <c r="E1371" s="72" t="s">
        <v>9</v>
      </c>
      <c r="F1371" s="72">
        <v>33</v>
      </c>
      <c r="G1371" s="72" t="s">
        <v>21</v>
      </c>
    </row>
    <row r="1372" spans="3:7" ht="15" thickBot="1" x14ac:dyDescent="0.35">
      <c r="C1372" s="70">
        <v>43198</v>
      </c>
      <c r="D1372" s="71">
        <v>0.57461805555555556</v>
      </c>
      <c r="E1372" s="72" t="s">
        <v>9</v>
      </c>
      <c r="F1372" s="72">
        <v>31</v>
      </c>
      <c r="G1372" s="72" t="s">
        <v>21</v>
      </c>
    </row>
    <row r="1373" spans="3:7" ht="15" thickBot="1" x14ac:dyDescent="0.35">
      <c r="C1373" s="70">
        <v>43198</v>
      </c>
      <c r="D1373" s="71">
        <v>0.57861111111111108</v>
      </c>
      <c r="E1373" s="72" t="s">
        <v>9</v>
      </c>
      <c r="F1373" s="72">
        <v>38</v>
      </c>
      <c r="G1373" s="72" t="s">
        <v>10</v>
      </c>
    </row>
    <row r="1374" spans="3:7" ht="15" thickBot="1" x14ac:dyDescent="0.35">
      <c r="C1374" s="70">
        <v>43198</v>
      </c>
      <c r="D1374" s="71">
        <v>0.57958333333333334</v>
      </c>
      <c r="E1374" s="72" t="s">
        <v>9</v>
      </c>
      <c r="F1374" s="72">
        <v>42</v>
      </c>
      <c r="G1374" s="72" t="s">
        <v>21</v>
      </c>
    </row>
    <row r="1375" spans="3:7" ht="15" thickBot="1" x14ac:dyDescent="0.35">
      <c r="C1375" s="70">
        <v>43198</v>
      </c>
      <c r="D1375" s="71">
        <v>0.58054398148148145</v>
      </c>
      <c r="E1375" s="72" t="s">
        <v>9</v>
      </c>
      <c r="F1375" s="72">
        <v>30</v>
      </c>
      <c r="G1375" s="72" t="s">
        <v>21</v>
      </c>
    </row>
    <row r="1376" spans="3:7" ht="15" thickBot="1" x14ac:dyDescent="0.35">
      <c r="C1376" s="70">
        <v>43198</v>
      </c>
      <c r="D1376" s="71">
        <v>0.58068287037037036</v>
      </c>
      <c r="E1376" s="72" t="s">
        <v>9</v>
      </c>
      <c r="F1376" s="72">
        <v>50</v>
      </c>
      <c r="G1376" s="72" t="s">
        <v>10</v>
      </c>
    </row>
    <row r="1377" spans="3:7" ht="15" thickBot="1" x14ac:dyDescent="0.35">
      <c r="C1377" s="70">
        <v>43198</v>
      </c>
      <c r="D1377" s="71">
        <v>0.58177083333333335</v>
      </c>
      <c r="E1377" s="72" t="s">
        <v>9</v>
      </c>
      <c r="F1377" s="72">
        <v>38</v>
      </c>
      <c r="G1377" s="72" t="s">
        <v>10</v>
      </c>
    </row>
    <row r="1378" spans="3:7" ht="15" thickBot="1" x14ac:dyDescent="0.35">
      <c r="C1378" s="70">
        <v>43198</v>
      </c>
      <c r="D1378" s="71">
        <v>0.58381944444444445</v>
      </c>
      <c r="E1378" s="72" t="s">
        <v>9</v>
      </c>
      <c r="F1378" s="72">
        <v>30</v>
      </c>
      <c r="G1378" s="72" t="s">
        <v>21</v>
      </c>
    </row>
    <row r="1379" spans="3:7" ht="15" thickBot="1" x14ac:dyDescent="0.35">
      <c r="C1379" s="70">
        <v>43198</v>
      </c>
      <c r="D1379" s="71">
        <v>0.58497685185185189</v>
      </c>
      <c r="E1379" s="72" t="s">
        <v>9</v>
      </c>
      <c r="F1379" s="72">
        <v>50</v>
      </c>
      <c r="G1379" s="72" t="s">
        <v>10</v>
      </c>
    </row>
    <row r="1380" spans="3:7" ht="15" thickBot="1" x14ac:dyDescent="0.35">
      <c r="C1380" s="70">
        <v>43198</v>
      </c>
      <c r="D1380" s="71">
        <v>0.58543981481481489</v>
      </c>
      <c r="E1380" s="72" t="s">
        <v>9</v>
      </c>
      <c r="F1380" s="72">
        <v>46</v>
      </c>
      <c r="G1380" s="72" t="s">
        <v>10</v>
      </c>
    </row>
    <row r="1381" spans="3:7" ht="15" thickBot="1" x14ac:dyDescent="0.35">
      <c r="C1381" s="70">
        <v>43198</v>
      </c>
      <c r="D1381" s="71">
        <v>0.58572916666666663</v>
      </c>
      <c r="E1381" s="72" t="s">
        <v>9</v>
      </c>
      <c r="F1381" s="72">
        <v>43</v>
      </c>
      <c r="G1381" s="72" t="s">
        <v>10</v>
      </c>
    </row>
    <row r="1382" spans="3:7" ht="15" thickBot="1" x14ac:dyDescent="0.35">
      <c r="C1382" s="70">
        <v>43198</v>
      </c>
      <c r="D1382" s="71">
        <v>0.58613425925925922</v>
      </c>
      <c r="E1382" s="72" t="s">
        <v>9</v>
      </c>
      <c r="F1382" s="72">
        <v>38</v>
      </c>
      <c r="G1382" s="72" t="s">
        <v>10</v>
      </c>
    </row>
    <row r="1383" spans="3:7" ht="15" thickBot="1" x14ac:dyDescent="0.35">
      <c r="C1383" s="70">
        <v>43198</v>
      </c>
      <c r="D1383" s="71">
        <v>0.58782407407407411</v>
      </c>
      <c r="E1383" s="72" t="s">
        <v>9</v>
      </c>
      <c r="F1383" s="72">
        <v>45</v>
      </c>
      <c r="G1383" s="72" t="s">
        <v>21</v>
      </c>
    </row>
    <row r="1384" spans="3:7" ht="15" thickBot="1" x14ac:dyDescent="0.35">
      <c r="C1384" s="70">
        <v>43198</v>
      </c>
      <c r="D1384" s="71">
        <v>0.58834490740740741</v>
      </c>
      <c r="E1384" s="72" t="s">
        <v>9</v>
      </c>
      <c r="F1384" s="72">
        <v>42</v>
      </c>
      <c r="G1384" s="72" t="s">
        <v>10</v>
      </c>
    </row>
    <row r="1385" spans="3:7" ht="15" thickBot="1" x14ac:dyDescent="0.35">
      <c r="C1385" s="70">
        <v>43198</v>
      </c>
      <c r="D1385" s="71">
        <v>0.5884490740740741</v>
      </c>
      <c r="E1385" s="72" t="s">
        <v>9</v>
      </c>
      <c r="F1385" s="72">
        <v>45</v>
      </c>
      <c r="G1385" s="72" t="s">
        <v>21</v>
      </c>
    </row>
    <row r="1386" spans="3:7" ht="15" thickBot="1" x14ac:dyDescent="0.35">
      <c r="C1386" s="70">
        <v>43198</v>
      </c>
      <c r="D1386" s="71">
        <v>0.59144675925925927</v>
      </c>
      <c r="E1386" s="72" t="s">
        <v>9</v>
      </c>
      <c r="F1386" s="72">
        <v>44</v>
      </c>
      <c r="G1386" s="72" t="s">
        <v>21</v>
      </c>
    </row>
    <row r="1387" spans="3:7" ht="15" thickBot="1" x14ac:dyDescent="0.35">
      <c r="C1387" s="70">
        <v>43198</v>
      </c>
      <c r="D1387" s="71">
        <v>0.5915393518518518</v>
      </c>
      <c r="E1387" s="72" t="s">
        <v>9</v>
      </c>
      <c r="F1387" s="72">
        <v>30</v>
      </c>
      <c r="G1387" s="72" t="s">
        <v>21</v>
      </c>
    </row>
    <row r="1388" spans="3:7" ht="15" thickBot="1" x14ac:dyDescent="0.35">
      <c r="C1388" s="70">
        <v>43198</v>
      </c>
      <c r="D1388" s="71">
        <v>0.59218749999999998</v>
      </c>
      <c r="E1388" s="72" t="s">
        <v>9</v>
      </c>
      <c r="F1388" s="72">
        <v>38</v>
      </c>
      <c r="G1388" s="72" t="s">
        <v>10</v>
      </c>
    </row>
    <row r="1389" spans="3:7" ht="15" thickBot="1" x14ac:dyDescent="0.35">
      <c r="C1389" s="70">
        <v>43198</v>
      </c>
      <c r="D1389" s="71">
        <v>0.59248842592592588</v>
      </c>
      <c r="E1389" s="72" t="s">
        <v>9</v>
      </c>
      <c r="F1389" s="72">
        <v>45</v>
      </c>
      <c r="G1389" s="72" t="s">
        <v>10</v>
      </c>
    </row>
    <row r="1390" spans="3:7" ht="15" thickBot="1" x14ac:dyDescent="0.35">
      <c r="C1390" s="70">
        <v>43198</v>
      </c>
      <c r="D1390" s="71">
        <v>0.59420138888888896</v>
      </c>
      <c r="E1390" s="72" t="s">
        <v>9</v>
      </c>
      <c r="F1390" s="72">
        <v>50</v>
      </c>
      <c r="G1390" s="72" t="s">
        <v>21</v>
      </c>
    </row>
    <row r="1391" spans="3:7" ht="15" thickBot="1" x14ac:dyDescent="0.35">
      <c r="C1391" s="70">
        <v>43198</v>
      </c>
      <c r="D1391" s="71">
        <v>0.59424768518518511</v>
      </c>
      <c r="E1391" s="72" t="s">
        <v>9</v>
      </c>
      <c r="F1391" s="72">
        <v>44</v>
      </c>
      <c r="G1391" s="72" t="s">
        <v>10</v>
      </c>
    </row>
    <row r="1392" spans="3:7" ht="15" thickBot="1" x14ac:dyDescent="0.35">
      <c r="C1392" s="70">
        <v>43198</v>
      </c>
      <c r="D1392" s="71">
        <v>0.59622685185185187</v>
      </c>
      <c r="E1392" s="72" t="s">
        <v>9</v>
      </c>
      <c r="F1392" s="72">
        <v>35</v>
      </c>
      <c r="G1392" s="72" t="s">
        <v>21</v>
      </c>
    </row>
    <row r="1393" spans="3:7" ht="15" thickBot="1" x14ac:dyDescent="0.35">
      <c r="C1393" s="70">
        <v>43198</v>
      </c>
      <c r="D1393" s="71">
        <v>0.59637731481481482</v>
      </c>
      <c r="E1393" s="72" t="s">
        <v>9</v>
      </c>
      <c r="F1393" s="72">
        <v>27</v>
      </c>
      <c r="G1393" s="72" t="s">
        <v>21</v>
      </c>
    </row>
    <row r="1394" spans="3:7" ht="15" thickBot="1" x14ac:dyDescent="0.35">
      <c r="C1394" s="70">
        <v>43198</v>
      </c>
      <c r="D1394" s="71">
        <v>0.59726851851851859</v>
      </c>
      <c r="E1394" s="72" t="s">
        <v>9</v>
      </c>
      <c r="F1394" s="72">
        <v>40</v>
      </c>
      <c r="G1394" s="72" t="s">
        <v>10</v>
      </c>
    </row>
    <row r="1395" spans="3:7" ht="15" thickBot="1" x14ac:dyDescent="0.35">
      <c r="C1395" s="70">
        <v>43198</v>
      </c>
      <c r="D1395" s="71">
        <v>0.59751157407407407</v>
      </c>
      <c r="E1395" s="72" t="s">
        <v>9</v>
      </c>
      <c r="F1395" s="72">
        <v>20</v>
      </c>
      <c r="G1395" s="72" t="s">
        <v>10</v>
      </c>
    </row>
    <row r="1396" spans="3:7" ht="15" thickBot="1" x14ac:dyDescent="0.35">
      <c r="C1396" s="70">
        <v>43198</v>
      </c>
      <c r="D1396" s="71">
        <v>0.59773148148148147</v>
      </c>
      <c r="E1396" s="72" t="s">
        <v>9</v>
      </c>
      <c r="F1396" s="72">
        <v>43</v>
      </c>
      <c r="G1396" s="72" t="s">
        <v>21</v>
      </c>
    </row>
    <row r="1397" spans="3:7" ht="15" thickBot="1" x14ac:dyDescent="0.35">
      <c r="C1397" s="70">
        <v>43198</v>
      </c>
      <c r="D1397" s="71">
        <v>0.59915509259259259</v>
      </c>
      <c r="E1397" s="72" t="s">
        <v>9</v>
      </c>
      <c r="F1397" s="72">
        <v>46</v>
      </c>
      <c r="G1397" s="72" t="s">
        <v>10</v>
      </c>
    </row>
    <row r="1398" spans="3:7" ht="15" thickBot="1" x14ac:dyDescent="0.35">
      <c r="C1398" s="70">
        <v>43198</v>
      </c>
      <c r="D1398" s="71">
        <v>0.59934027777777776</v>
      </c>
      <c r="E1398" s="72" t="s">
        <v>9</v>
      </c>
      <c r="F1398" s="72">
        <v>48</v>
      </c>
      <c r="G1398" s="72" t="s">
        <v>10</v>
      </c>
    </row>
    <row r="1399" spans="3:7" ht="15" thickBot="1" x14ac:dyDescent="0.35">
      <c r="C1399" s="70">
        <v>43198</v>
      </c>
      <c r="D1399" s="71">
        <v>0.60245370370370377</v>
      </c>
      <c r="E1399" s="72" t="s">
        <v>9</v>
      </c>
      <c r="F1399" s="72">
        <v>48</v>
      </c>
      <c r="G1399" s="72" t="s">
        <v>21</v>
      </c>
    </row>
    <row r="1400" spans="3:7" ht="15" thickBot="1" x14ac:dyDescent="0.35">
      <c r="C1400" s="70">
        <v>43198</v>
      </c>
      <c r="D1400" s="71">
        <v>0.60245370370370377</v>
      </c>
      <c r="E1400" s="72" t="s">
        <v>9</v>
      </c>
      <c r="F1400" s="72">
        <v>44</v>
      </c>
      <c r="G1400" s="72" t="s">
        <v>21</v>
      </c>
    </row>
    <row r="1401" spans="3:7" ht="15" thickBot="1" x14ac:dyDescent="0.35">
      <c r="C1401" s="70">
        <v>43198</v>
      </c>
      <c r="D1401" s="71">
        <v>0.60246527777777781</v>
      </c>
      <c r="E1401" s="72" t="s">
        <v>9</v>
      </c>
      <c r="F1401" s="72">
        <v>26</v>
      </c>
      <c r="G1401" s="72" t="s">
        <v>21</v>
      </c>
    </row>
    <row r="1402" spans="3:7" ht="15" thickBot="1" x14ac:dyDescent="0.35">
      <c r="C1402" s="70">
        <v>43198</v>
      </c>
      <c r="D1402" s="71">
        <v>0.60252314814814811</v>
      </c>
      <c r="E1402" s="72" t="s">
        <v>9</v>
      </c>
      <c r="F1402" s="72">
        <v>40</v>
      </c>
      <c r="G1402" s="72" t="s">
        <v>21</v>
      </c>
    </row>
    <row r="1403" spans="3:7" ht="15" thickBot="1" x14ac:dyDescent="0.35">
      <c r="C1403" s="70">
        <v>43198</v>
      </c>
      <c r="D1403" s="71">
        <v>0.60333333333333339</v>
      </c>
      <c r="E1403" s="72" t="s">
        <v>9</v>
      </c>
      <c r="F1403" s="72">
        <v>39</v>
      </c>
      <c r="G1403" s="72" t="s">
        <v>10</v>
      </c>
    </row>
    <row r="1404" spans="3:7" ht="15" thickBot="1" x14ac:dyDescent="0.35">
      <c r="C1404" s="70">
        <v>43198</v>
      </c>
      <c r="D1404" s="71">
        <v>0.60350694444444442</v>
      </c>
      <c r="E1404" s="72" t="s">
        <v>9</v>
      </c>
      <c r="F1404" s="72">
        <v>55</v>
      </c>
      <c r="G1404" s="72" t="s">
        <v>10</v>
      </c>
    </row>
    <row r="1405" spans="3:7" ht="15" thickBot="1" x14ac:dyDescent="0.35">
      <c r="C1405" s="70">
        <v>43198</v>
      </c>
      <c r="D1405" s="71">
        <v>0.60408564814814814</v>
      </c>
      <c r="E1405" s="72" t="s">
        <v>9</v>
      </c>
      <c r="F1405" s="72">
        <v>46</v>
      </c>
      <c r="G1405" s="72" t="s">
        <v>21</v>
      </c>
    </row>
    <row r="1406" spans="3:7" ht="15" thickBot="1" x14ac:dyDescent="0.35">
      <c r="C1406" s="70">
        <v>43198</v>
      </c>
      <c r="D1406" s="71">
        <v>0.60423611111111108</v>
      </c>
      <c r="E1406" s="72" t="s">
        <v>9</v>
      </c>
      <c r="F1406" s="72">
        <v>49</v>
      </c>
      <c r="G1406" s="72" t="s">
        <v>21</v>
      </c>
    </row>
    <row r="1407" spans="3:7" ht="15" thickBot="1" x14ac:dyDescent="0.35">
      <c r="C1407" s="70">
        <v>43198</v>
      </c>
      <c r="D1407" s="71">
        <v>0.60427083333333331</v>
      </c>
      <c r="E1407" s="72" t="s">
        <v>9</v>
      </c>
      <c r="F1407" s="72">
        <v>34</v>
      </c>
      <c r="G1407" s="72" t="s">
        <v>10</v>
      </c>
    </row>
    <row r="1408" spans="3:7" ht="15" thickBot="1" x14ac:dyDescent="0.35">
      <c r="C1408" s="70">
        <v>43198</v>
      </c>
      <c r="D1408" s="71">
        <v>0.60446759259259253</v>
      </c>
      <c r="E1408" s="72" t="s">
        <v>9</v>
      </c>
      <c r="F1408" s="72">
        <v>51</v>
      </c>
      <c r="G1408" s="72" t="s">
        <v>21</v>
      </c>
    </row>
    <row r="1409" spans="3:7" ht="15" thickBot="1" x14ac:dyDescent="0.35">
      <c r="C1409" s="70">
        <v>43198</v>
      </c>
      <c r="D1409" s="71">
        <v>0.60629629629629633</v>
      </c>
      <c r="E1409" s="72" t="s">
        <v>9</v>
      </c>
      <c r="F1409" s="72">
        <v>41</v>
      </c>
      <c r="G1409" s="72" t="s">
        <v>10</v>
      </c>
    </row>
    <row r="1410" spans="3:7" ht="15" thickBot="1" x14ac:dyDescent="0.35">
      <c r="C1410" s="70">
        <v>43198</v>
      </c>
      <c r="D1410" s="71">
        <v>0.60898148148148146</v>
      </c>
      <c r="E1410" s="72" t="s">
        <v>9</v>
      </c>
      <c r="F1410" s="72">
        <v>44</v>
      </c>
      <c r="G1410" s="72" t="s">
        <v>21</v>
      </c>
    </row>
    <row r="1411" spans="3:7" ht="15" thickBot="1" x14ac:dyDescent="0.35">
      <c r="C1411" s="70">
        <v>43198</v>
      </c>
      <c r="D1411" s="71">
        <v>0.60900462962962965</v>
      </c>
      <c r="E1411" s="72" t="s">
        <v>9</v>
      </c>
      <c r="F1411" s="72">
        <v>39</v>
      </c>
      <c r="G1411" s="72" t="s">
        <v>21</v>
      </c>
    </row>
    <row r="1412" spans="3:7" ht="15" thickBot="1" x14ac:dyDescent="0.35">
      <c r="C1412" s="70">
        <v>43198</v>
      </c>
      <c r="D1412" s="71">
        <v>0.60905092592592591</v>
      </c>
      <c r="E1412" s="72" t="s">
        <v>9</v>
      </c>
      <c r="F1412" s="72">
        <v>42</v>
      </c>
      <c r="G1412" s="72" t="s">
        <v>10</v>
      </c>
    </row>
    <row r="1413" spans="3:7" ht="15" thickBot="1" x14ac:dyDescent="0.35">
      <c r="C1413" s="70">
        <v>43198</v>
      </c>
      <c r="D1413" s="71">
        <v>0.609375</v>
      </c>
      <c r="E1413" s="72" t="s">
        <v>9</v>
      </c>
      <c r="F1413" s="72">
        <v>52</v>
      </c>
      <c r="G1413" s="72" t="s">
        <v>10</v>
      </c>
    </row>
    <row r="1414" spans="3:7" ht="15" thickBot="1" x14ac:dyDescent="0.35">
      <c r="C1414" s="70">
        <v>43198</v>
      </c>
      <c r="D1414" s="71">
        <v>0.60961805555555559</v>
      </c>
      <c r="E1414" s="72" t="s">
        <v>9</v>
      </c>
      <c r="F1414" s="72">
        <v>28</v>
      </c>
      <c r="G1414" s="72" t="s">
        <v>21</v>
      </c>
    </row>
    <row r="1415" spans="3:7" ht="15" thickBot="1" x14ac:dyDescent="0.35">
      <c r="C1415" s="70">
        <v>43198</v>
      </c>
      <c r="D1415" s="71">
        <v>0.61313657407407407</v>
      </c>
      <c r="E1415" s="72" t="s">
        <v>9</v>
      </c>
      <c r="F1415" s="72">
        <v>42</v>
      </c>
      <c r="G1415" s="72" t="s">
        <v>21</v>
      </c>
    </row>
    <row r="1416" spans="3:7" ht="15" thickBot="1" x14ac:dyDescent="0.35">
      <c r="C1416" s="70">
        <v>43198</v>
      </c>
      <c r="D1416" s="71">
        <v>0.61353009259259261</v>
      </c>
      <c r="E1416" s="72" t="s">
        <v>9</v>
      </c>
      <c r="F1416" s="72">
        <v>38</v>
      </c>
      <c r="G1416" s="72" t="s">
        <v>21</v>
      </c>
    </row>
    <row r="1417" spans="3:7" ht="15" thickBot="1" x14ac:dyDescent="0.35">
      <c r="C1417" s="70">
        <v>43198</v>
      </c>
      <c r="D1417" s="71">
        <v>0.61407407407407411</v>
      </c>
      <c r="E1417" s="72" t="s">
        <v>9</v>
      </c>
      <c r="F1417" s="72">
        <v>45</v>
      </c>
      <c r="G1417" s="72" t="s">
        <v>21</v>
      </c>
    </row>
    <row r="1418" spans="3:7" ht="15" thickBot="1" x14ac:dyDescent="0.35">
      <c r="C1418" s="70">
        <v>43198</v>
      </c>
      <c r="D1418" s="71">
        <v>0.6150578703703703</v>
      </c>
      <c r="E1418" s="72" t="s">
        <v>9</v>
      </c>
      <c r="F1418" s="72">
        <v>46</v>
      </c>
      <c r="G1418" s="72" t="s">
        <v>21</v>
      </c>
    </row>
    <row r="1419" spans="3:7" ht="15" thickBot="1" x14ac:dyDescent="0.35">
      <c r="C1419" s="70">
        <v>43198</v>
      </c>
      <c r="D1419" s="71">
        <v>0.61525462962962962</v>
      </c>
      <c r="E1419" s="72" t="s">
        <v>9</v>
      </c>
      <c r="F1419" s="72">
        <v>29</v>
      </c>
      <c r="G1419" s="72" t="s">
        <v>21</v>
      </c>
    </row>
    <row r="1420" spans="3:7" ht="15" thickBot="1" x14ac:dyDescent="0.35">
      <c r="C1420" s="70">
        <v>43198</v>
      </c>
      <c r="D1420" s="71">
        <v>0.61909722222222219</v>
      </c>
      <c r="E1420" s="72" t="s">
        <v>9</v>
      </c>
      <c r="F1420" s="72">
        <v>37</v>
      </c>
      <c r="G1420" s="72" t="s">
        <v>10</v>
      </c>
    </row>
    <row r="1421" spans="3:7" ht="15" thickBot="1" x14ac:dyDescent="0.35">
      <c r="C1421" s="70">
        <v>43198</v>
      </c>
      <c r="D1421" s="71">
        <v>0.62071759259259263</v>
      </c>
      <c r="E1421" s="72" t="s">
        <v>9</v>
      </c>
      <c r="F1421" s="72">
        <v>42</v>
      </c>
      <c r="G1421" s="72" t="s">
        <v>21</v>
      </c>
    </row>
    <row r="1422" spans="3:7" ht="15" thickBot="1" x14ac:dyDescent="0.35">
      <c r="C1422" s="70">
        <v>43198</v>
      </c>
      <c r="D1422" s="71">
        <v>0.6207407407407407</v>
      </c>
      <c r="E1422" s="72" t="s">
        <v>9</v>
      </c>
      <c r="F1422" s="72">
        <v>47</v>
      </c>
      <c r="G1422" s="72" t="s">
        <v>21</v>
      </c>
    </row>
    <row r="1423" spans="3:7" ht="15" thickBot="1" x14ac:dyDescent="0.35">
      <c r="C1423" s="70">
        <v>43198</v>
      </c>
      <c r="D1423" s="71">
        <v>0.62111111111111106</v>
      </c>
      <c r="E1423" s="72" t="s">
        <v>9</v>
      </c>
      <c r="F1423" s="72">
        <v>40</v>
      </c>
      <c r="G1423" s="72" t="s">
        <v>21</v>
      </c>
    </row>
    <row r="1424" spans="3:7" ht="15" thickBot="1" x14ac:dyDescent="0.35">
      <c r="C1424" s="70">
        <v>43198</v>
      </c>
      <c r="D1424" s="71">
        <v>0.62115740740740744</v>
      </c>
      <c r="E1424" s="72" t="s">
        <v>9</v>
      </c>
      <c r="F1424" s="72">
        <v>56</v>
      </c>
      <c r="G1424" s="72" t="s">
        <v>10</v>
      </c>
    </row>
    <row r="1425" spans="3:7" ht="15" thickBot="1" x14ac:dyDescent="0.35">
      <c r="C1425" s="70">
        <v>43198</v>
      </c>
      <c r="D1425" s="71">
        <v>0.62310185185185185</v>
      </c>
      <c r="E1425" s="72" t="s">
        <v>9</v>
      </c>
      <c r="F1425" s="72">
        <v>31</v>
      </c>
      <c r="G1425" s="72" t="s">
        <v>10</v>
      </c>
    </row>
    <row r="1426" spans="3:7" ht="15" thickBot="1" x14ac:dyDescent="0.35">
      <c r="C1426" s="70">
        <v>43198</v>
      </c>
      <c r="D1426" s="71">
        <v>0.62333333333333341</v>
      </c>
      <c r="E1426" s="72" t="s">
        <v>9</v>
      </c>
      <c r="F1426" s="72">
        <v>36</v>
      </c>
      <c r="G1426" s="72" t="s">
        <v>10</v>
      </c>
    </row>
    <row r="1427" spans="3:7" ht="15" thickBot="1" x14ac:dyDescent="0.35">
      <c r="C1427" s="70">
        <v>43198</v>
      </c>
      <c r="D1427" s="71">
        <v>0.62343749999999998</v>
      </c>
      <c r="E1427" s="72" t="s">
        <v>9</v>
      </c>
      <c r="F1427" s="72">
        <v>28</v>
      </c>
      <c r="G1427" s="72" t="s">
        <v>10</v>
      </c>
    </row>
    <row r="1428" spans="3:7" ht="15" thickBot="1" x14ac:dyDescent="0.35">
      <c r="C1428" s="70">
        <v>43198</v>
      </c>
      <c r="D1428" s="71">
        <v>0.62553240740740745</v>
      </c>
      <c r="E1428" s="72" t="s">
        <v>9</v>
      </c>
      <c r="F1428" s="72">
        <v>24</v>
      </c>
      <c r="G1428" s="72" t="s">
        <v>21</v>
      </c>
    </row>
    <row r="1429" spans="3:7" ht="15" thickBot="1" x14ac:dyDescent="0.35">
      <c r="C1429" s="70">
        <v>43198</v>
      </c>
      <c r="D1429" s="71">
        <v>0.62559027777777776</v>
      </c>
      <c r="E1429" s="72" t="s">
        <v>9</v>
      </c>
      <c r="F1429" s="72">
        <v>49</v>
      </c>
      <c r="G1429" s="72" t="s">
        <v>10</v>
      </c>
    </row>
    <row r="1430" spans="3:7" ht="15" thickBot="1" x14ac:dyDescent="0.35">
      <c r="C1430" s="70">
        <v>43198</v>
      </c>
      <c r="D1430" s="71">
        <v>0.62614583333333329</v>
      </c>
      <c r="E1430" s="72" t="s">
        <v>9</v>
      </c>
      <c r="F1430" s="72">
        <v>18</v>
      </c>
      <c r="G1430" s="72" t="s">
        <v>21</v>
      </c>
    </row>
    <row r="1431" spans="3:7" ht="15" thickBot="1" x14ac:dyDescent="0.35">
      <c r="C1431" s="70">
        <v>43198</v>
      </c>
      <c r="D1431" s="71">
        <v>0.62854166666666667</v>
      </c>
      <c r="E1431" s="72" t="s">
        <v>9</v>
      </c>
      <c r="F1431" s="72">
        <v>56</v>
      </c>
      <c r="G1431" s="72" t="s">
        <v>21</v>
      </c>
    </row>
    <row r="1432" spans="3:7" ht="15" thickBot="1" x14ac:dyDescent="0.35">
      <c r="C1432" s="70">
        <v>43198</v>
      </c>
      <c r="D1432" s="71">
        <v>0.62861111111111112</v>
      </c>
      <c r="E1432" s="72" t="s">
        <v>9</v>
      </c>
      <c r="F1432" s="72">
        <v>34</v>
      </c>
      <c r="G1432" s="72" t="s">
        <v>10</v>
      </c>
    </row>
    <row r="1433" spans="3:7" ht="15" thickBot="1" x14ac:dyDescent="0.35">
      <c r="C1433" s="70">
        <v>43198</v>
      </c>
      <c r="D1433" s="71">
        <v>0.63028935185185186</v>
      </c>
      <c r="E1433" s="72" t="s">
        <v>9</v>
      </c>
      <c r="F1433" s="72">
        <v>33</v>
      </c>
      <c r="G1433" s="72" t="s">
        <v>21</v>
      </c>
    </row>
    <row r="1434" spans="3:7" ht="15" thickBot="1" x14ac:dyDescent="0.35">
      <c r="C1434" s="70">
        <v>43198</v>
      </c>
      <c r="D1434" s="71">
        <v>0.63094907407407408</v>
      </c>
      <c r="E1434" s="72" t="s">
        <v>9</v>
      </c>
      <c r="F1434" s="72">
        <v>32</v>
      </c>
      <c r="G1434" s="72" t="s">
        <v>10</v>
      </c>
    </row>
    <row r="1435" spans="3:7" ht="15" thickBot="1" x14ac:dyDescent="0.35">
      <c r="C1435" s="70">
        <v>43198</v>
      </c>
      <c r="D1435" s="71">
        <v>0.63218750000000001</v>
      </c>
      <c r="E1435" s="72" t="s">
        <v>9</v>
      </c>
      <c r="F1435" s="72">
        <v>43</v>
      </c>
      <c r="G1435" s="72" t="s">
        <v>21</v>
      </c>
    </row>
    <row r="1436" spans="3:7" ht="15" thickBot="1" x14ac:dyDescent="0.35">
      <c r="C1436" s="70">
        <v>43198</v>
      </c>
      <c r="D1436" s="71">
        <v>0.63686342592592593</v>
      </c>
      <c r="E1436" s="72" t="s">
        <v>9</v>
      </c>
      <c r="F1436" s="72">
        <v>36</v>
      </c>
      <c r="G1436" s="72" t="s">
        <v>10</v>
      </c>
    </row>
    <row r="1437" spans="3:7" ht="15" thickBot="1" x14ac:dyDescent="0.35">
      <c r="C1437" s="70">
        <v>43198</v>
      </c>
      <c r="D1437" s="71">
        <v>0.6384953703703703</v>
      </c>
      <c r="E1437" s="72" t="s">
        <v>9</v>
      </c>
      <c r="F1437" s="72">
        <v>49</v>
      </c>
      <c r="G1437" s="72" t="s">
        <v>10</v>
      </c>
    </row>
    <row r="1438" spans="3:7" ht="15" thickBot="1" x14ac:dyDescent="0.35">
      <c r="C1438" s="70">
        <v>43198</v>
      </c>
      <c r="D1438" s="71">
        <v>0.64265046296296291</v>
      </c>
      <c r="E1438" s="72" t="s">
        <v>9</v>
      </c>
      <c r="F1438" s="72">
        <v>42</v>
      </c>
      <c r="G1438" s="72" t="s">
        <v>21</v>
      </c>
    </row>
    <row r="1439" spans="3:7" ht="15" thickBot="1" x14ac:dyDescent="0.35">
      <c r="C1439" s="70">
        <v>43198</v>
      </c>
      <c r="D1439" s="71">
        <v>0.64273148148148151</v>
      </c>
      <c r="E1439" s="72" t="s">
        <v>9</v>
      </c>
      <c r="F1439" s="72">
        <v>35</v>
      </c>
      <c r="G1439" s="72" t="s">
        <v>21</v>
      </c>
    </row>
    <row r="1440" spans="3:7" ht="15" thickBot="1" x14ac:dyDescent="0.35">
      <c r="C1440" s="70">
        <v>43198</v>
      </c>
      <c r="D1440" s="71">
        <v>0.64370370370370367</v>
      </c>
      <c r="E1440" s="72" t="s">
        <v>9</v>
      </c>
      <c r="F1440" s="72">
        <v>42</v>
      </c>
      <c r="G1440" s="72" t="s">
        <v>21</v>
      </c>
    </row>
    <row r="1441" spans="3:7" ht="15" thickBot="1" x14ac:dyDescent="0.35">
      <c r="C1441" s="70">
        <v>43198</v>
      </c>
      <c r="D1441" s="71">
        <v>0.64429398148148154</v>
      </c>
      <c r="E1441" s="72" t="s">
        <v>9</v>
      </c>
      <c r="F1441" s="72">
        <v>29</v>
      </c>
      <c r="G1441" s="72" t="s">
        <v>21</v>
      </c>
    </row>
    <row r="1442" spans="3:7" ht="15" thickBot="1" x14ac:dyDescent="0.35">
      <c r="C1442" s="70">
        <v>43198</v>
      </c>
      <c r="D1442" s="71">
        <v>0.6459259259259259</v>
      </c>
      <c r="E1442" s="72" t="s">
        <v>9</v>
      </c>
      <c r="F1442" s="72">
        <v>57</v>
      </c>
      <c r="G1442" s="72" t="s">
        <v>21</v>
      </c>
    </row>
    <row r="1443" spans="3:7" ht="15" thickBot="1" x14ac:dyDescent="0.35">
      <c r="C1443" s="70">
        <v>43198</v>
      </c>
      <c r="D1443" s="71">
        <v>0.64598379629629632</v>
      </c>
      <c r="E1443" s="72" t="s">
        <v>9</v>
      </c>
      <c r="F1443" s="72">
        <v>31</v>
      </c>
      <c r="G1443" s="72" t="s">
        <v>10</v>
      </c>
    </row>
    <row r="1444" spans="3:7" ht="15" thickBot="1" x14ac:dyDescent="0.35">
      <c r="C1444" s="70">
        <v>43198</v>
      </c>
      <c r="D1444" s="71">
        <v>0.64672453703703703</v>
      </c>
      <c r="E1444" s="72" t="s">
        <v>9</v>
      </c>
      <c r="F1444" s="72">
        <v>43</v>
      </c>
      <c r="G1444" s="72" t="s">
        <v>10</v>
      </c>
    </row>
    <row r="1445" spans="3:7" ht="15" thickBot="1" x14ac:dyDescent="0.35">
      <c r="C1445" s="70">
        <v>43198</v>
      </c>
      <c r="D1445" s="71">
        <v>0.64986111111111111</v>
      </c>
      <c r="E1445" s="72" t="s">
        <v>9</v>
      </c>
      <c r="F1445" s="72">
        <v>60</v>
      </c>
      <c r="G1445" s="72" t="s">
        <v>21</v>
      </c>
    </row>
    <row r="1446" spans="3:7" ht="15" thickBot="1" x14ac:dyDescent="0.35">
      <c r="C1446" s="70">
        <v>43198</v>
      </c>
      <c r="D1446" s="71">
        <v>0.65138888888888891</v>
      </c>
      <c r="E1446" s="72" t="s">
        <v>9</v>
      </c>
      <c r="F1446" s="72">
        <v>39</v>
      </c>
      <c r="G1446" s="72" t="s">
        <v>10</v>
      </c>
    </row>
    <row r="1447" spans="3:7" ht="15" thickBot="1" x14ac:dyDescent="0.35">
      <c r="C1447" s="70">
        <v>43198</v>
      </c>
      <c r="D1447" s="71">
        <v>0.65151620370370367</v>
      </c>
      <c r="E1447" s="72" t="s">
        <v>9</v>
      </c>
      <c r="F1447" s="72">
        <v>46</v>
      </c>
      <c r="G1447" s="72" t="s">
        <v>10</v>
      </c>
    </row>
    <row r="1448" spans="3:7" ht="15" thickBot="1" x14ac:dyDescent="0.35">
      <c r="C1448" s="70">
        <v>43198</v>
      </c>
      <c r="D1448" s="71">
        <v>0.65192129629629625</v>
      </c>
      <c r="E1448" s="72" t="s">
        <v>9</v>
      </c>
      <c r="F1448" s="72">
        <v>40</v>
      </c>
      <c r="G1448" s="72" t="s">
        <v>21</v>
      </c>
    </row>
    <row r="1449" spans="3:7" ht="15" thickBot="1" x14ac:dyDescent="0.35">
      <c r="C1449" s="70">
        <v>43198</v>
      </c>
      <c r="D1449" s="71">
        <v>0.65200231481481474</v>
      </c>
      <c r="E1449" s="72" t="s">
        <v>9</v>
      </c>
      <c r="F1449" s="72">
        <v>42</v>
      </c>
      <c r="G1449" s="72" t="s">
        <v>10</v>
      </c>
    </row>
    <row r="1450" spans="3:7" ht="15" thickBot="1" x14ac:dyDescent="0.35">
      <c r="C1450" s="70">
        <v>43198</v>
      </c>
      <c r="D1450" s="71">
        <v>0.65233796296296298</v>
      </c>
      <c r="E1450" s="72" t="s">
        <v>9</v>
      </c>
      <c r="F1450" s="72">
        <v>42</v>
      </c>
      <c r="G1450" s="72" t="s">
        <v>10</v>
      </c>
    </row>
    <row r="1451" spans="3:7" ht="15" thickBot="1" x14ac:dyDescent="0.35">
      <c r="C1451" s="70">
        <v>43198</v>
      </c>
      <c r="D1451" s="71">
        <v>0.65405092592592595</v>
      </c>
      <c r="E1451" s="72" t="s">
        <v>9</v>
      </c>
      <c r="F1451" s="72">
        <v>35</v>
      </c>
      <c r="G1451" s="72" t="s">
        <v>21</v>
      </c>
    </row>
    <row r="1452" spans="3:7" ht="15" thickBot="1" x14ac:dyDescent="0.35">
      <c r="C1452" s="70">
        <v>43198</v>
      </c>
      <c r="D1452" s="71">
        <v>0.65555555555555556</v>
      </c>
      <c r="E1452" s="72" t="s">
        <v>9</v>
      </c>
      <c r="F1452" s="72">
        <v>56</v>
      </c>
      <c r="G1452" s="72" t="s">
        <v>10</v>
      </c>
    </row>
    <row r="1453" spans="3:7" ht="15" thickBot="1" x14ac:dyDescent="0.35">
      <c r="C1453" s="70">
        <v>43198</v>
      </c>
      <c r="D1453" s="71">
        <v>0.65702546296296294</v>
      </c>
      <c r="E1453" s="72" t="s">
        <v>9</v>
      </c>
      <c r="F1453" s="72">
        <v>35</v>
      </c>
      <c r="G1453" s="72" t="s">
        <v>10</v>
      </c>
    </row>
    <row r="1454" spans="3:7" ht="15" thickBot="1" x14ac:dyDescent="0.35">
      <c r="C1454" s="70">
        <v>43198</v>
      </c>
      <c r="D1454" s="71">
        <v>0.65947916666666673</v>
      </c>
      <c r="E1454" s="72" t="s">
        <v>9</v>
      </c>
      <c r="F1454" s="72">
        <v>44</v>
      </c>
      <c r="G1454" s="72" t="s">
        <v>21</v>
      </c>
    </row>
    <row r="1455" spans="3:7" ht="15" thickBot="1" x14ac:dyDescent="0.35">
      <c r="C1455" s="70">
        <v>43198</v>
      </c>
      <c r="D1455" s="71">
        <v>0.66440972222222217</v>
      </c>
      <c r="E1455" s="72" t="s">
        <v>9</v>
      </c>
      <c r="F1455" s="72">
        <v>45</v>
      </c>
      <c r="G1455" s="72" t="s">
        <v>10</v>
      </c>
    </row>
    <row r="1456" spans="3:7" ht="15" thickBot="1" x14ac:dyDescent="0.35">
      <c r="C1456" s="70">
        <v>43198</v>
      </c>
      <c r="D1456" s="71">
        <v>0.66462962962962957</v>
      </c>
      <c r="E1456" s="72" t="s">
        <v>9</v>
      </c>
      <c r="F1456" s="72">
        <v>40</v>
      </c>
      <c r="G1456" s="72" t="s">
        <v>21</v>
      </c>
    </row>
    <row r="1457" spans="3:7" ht="15" thickBot="1" x14ac:dyDescent="0.35">
      <c r="C1457" s="70">
        <v>43198</v>
      </c>
      <c r="D1457" s="71">
        <v>0.66609953703703706</v>
      </c>
      <c r="E1457" s="72" t="s">
        <v>9</v>
      </c>
      <c r="F1457" s="72">
        <v>33</v>
      </c>
      <c r="G1457" s="72" t="s">
        <v>21</v>
      </c>
    </row>
    <row r="1458" spans="3:7" ht="15" thickBot="1" x14ac:dyDescent="0.35">
      <c r="C1458" s="70">
        <v>43198</v>
      </c>
      <c r="D1458" s="71">
        <v>0.66615740740740736</v>
      </c>
      <c r="E1458" s="72" t="s">
        <v>9</v>
      </c>
      <c r="F1458" s="72">
        <v>47</v>
      </c>
      <c r="G1458" s="72" t="s">
        <v>21</v>
      </c>
    </row>
    <row r="1459" spans="3:7" ht="15" thickBot="1" x14ac:dyDescent="0.35">
      <c r="C1459" s="70">
        <v>43198</v>
      </c>
      <c r="D1459" s="71">
        <v>0.66706018518518517</v>
      </c>
      <c r="E1459" s="72" t="s">
        <v>9</v>
      </c>
      <c r="F1459" s="72">
        <v>34</v>
      </c>
      <c r="G1459" s="72" t="s">
        <v>10</v>
      </c>
    </row>
    <row r="1460" spans="3:7" ht="15" thickBot="1" x14ac:dyDescent="0.35">
      <c r="C1460" s="70">
        <v>43198</v>
      </c>
      <c r="D1460" s="71">
        <v>0.66814814814814805</v>
      </c>
      <c r="E1460" s="72" t="s">
        <v>9</v>
      </c>
      <c r="F1460" s="72">
        <v>49</v>
      </c>
      <c r="G1460" s="72" t="s">
        <v>21</v>
      </c>
    </row>
    <row r="1461" spans="3:7" ht="15" thickBot="1" x14ac:dyDescent="0.35">
      <c r="C1461" s="70">
        <v>43198</v>
      </c>
      <c r="D1461" s="71">
        <v>0.66820601851851846</v>
      </c>
      <c r="E1461" s="72" t="s">
        <v>9</v>
      </c>
      <c r="F1461" s="72">
        <v>44</v>
      </c>
      <c r="G1461" s="72" t="s">
        <v>10</v>
      </c>
    </row>
    <row r="1462" spans="3:7" ht="15" thickBot="1" x14ac:dyDescent="0.35">
      <c r="C1462" s="70">
        <v>43198</v>
      </c>
      <c r="D1462" s="71">
        <v>0.67076388888888883</v>
      </c>
      <c r="E1462" s="72" t="s">
        <v>9</v>
      </c>
      <c r="F1462" s="72">
        <v>29</v>
      </c>
      <c r="G1462" s="72" t="s">
        <v>21</v>
      </c>
    </row>
    <row r="1463" spans="3:7" ht="15" thickBot="1" x14ac:dyDescent="0.35">
      <c r="C1463" s="70">
        <v>43198</v>
      </c>
      <c r="D1463" s="71">
        <v>0.67107638888888888</v>
      </c>
      <c r="E1463" s="72" t="s">
        <v>9</v>
      </c>
      <c r="F1463" s="72">
        <v>36</v>
      </c>
      <c r="G1463" s="72" t="s">
        <v>21</v>
      </c>
    </row>
    <row r="1464" spans="3:7" ht="15" thickBot="1" x14ac:dyDescent="0.35">
      <c r="C1464" s="70">
        <v>43198</v>
      </c>
      <c r="D1464" s="71">
        <v>0.67130787037037043</v>
      </c>
      <c r="E1464" s="72" t="s">
        <v>9</v>
      </c>
      <c r="F1464" s="72">
        <v>51</v>
      </c>
      <c r="G1464" s="72" t="s">
        <v>21</v>
      </c>
    </row>
    <row r="1465" spans="3:7" ht="15" thickBot="1" x14ac:dyDescent="0.35">
      <c r="C1465" s="70">
        <v>43198</v>
      </c>
      <c r="D1465" s="71">
        <v>0.67292824074074076</v>
      </c>
      <c r="E1465" s="72" t="s">
        <v>9</v>
      </c>
      <c r="F1465" s="72">
        <v>35</v>
      </c>
      <c r="G1465" s="72" t="s">
        <v>21</v>
      </c>
    </row>
    <row r="1466" spans="3:7" ht="15" thickBot="1" x14ac:dyDescent="0.35">
      <c r="C1466" s="70">
        <v>43198</v>
      </c>
      <c r="D1466" s="71">
        <v>0.67390046296296291</v>
      </c>
      <c r="E1466" s="72" t="s">
        <v>9</v>
      </c>
      <c r="F1466" s="72">
        <v>52</v>
      </c>
      <c r="G1466" s="72" t="s">
        <v>21</v>
      </c>
    </row>
    <row r="1467" spans="3:7" ht="15" thickBot="1" x14ac:dyDescent="0.35">
      <c r="C1467" s="70">
        <v>43198</v>
      </c>
      <c r="D1467" s="71">
        <v>0.6740624999999999</v>
      </c>
      <c r="E1467" s="72" t="s">
        <v>9</v>
      </c>
      <c r="F1467" s="72">
        <v>51</v>
      </c>
      <c r="G1467" s="72" t="s">
        <v>10</v>
      </c>
    </row>
    <row r="1468" spans="3:7" ht="15" thickBot="1" x14ac:dyDescent="0.35">
      <c r="C1468" s="70">
        <v>43198</v>
      </c>
      <c r="D1468" s="71">
        <v>0.67533564814814817</v>
      </c>
      <c r="E1468" s="72" t="s">
        <v>9</v>
      </c>
      <c r="F1468" s="72">
        <v>51</v>
      </c>
      <c r="G1468" s="72" t="s">
        <v>10</v>
      </c>
    </row>
    <row r="1469" spans="3:7" ht="15" thickBot="1" x14ac:dyDescent="0.35">
      <c r="C1469" s="70">
        <v>43198</v>
      </c>
      <c r="D1469" s="71">
        <v>0.67638888888888893</v>
      </c>
      <c r="E1469" s="72" t="s">
        <v>9</v>
      </c>
      <c r="F1469" s="72">
        <v>59</v>
      </c>
      <c r="G1469" s="72" t="s">
        <v>21</v>
      </c>
    </row>
    <row r="1470" spans="3:7" ht="15" thickBot="1" x14ac:dyDescent="0.35">
      <c r="C1470" s="70">
        <v>43198</v>
      </c>
      <c r="D1470" s="71">
        <v>0.67646990740740742</v>
      </c>
      <c r="E1470" s="72" t="s">
        <v>9</v>
      </c>
      <c r="F1470" s="72">
        <v>38</v>
      </c>
      <c r="G1470" s="72" t="s">
        <v>10</v>
      </c>
    </row>
    <row r="1471" spans="3:7" ht="15" thickBot="1" x14ac:dyDescent="0.35">
      <c r="C1471" s="70">
        <v>43198</v>
      </c>
      <c r="D1471" s="71">
        <v>0.67704861111111114</v>
      </c>
      <c r="E1471" s="72" t="s">
        <v>9</v>
      </c>
      <c r="F1471" s="72">
        <v>50</v>
      </c>
      <c r="G1471" s="72" t="s">
        <v>10</v>
      </c>
    </row>
    <row r="1472" spans="3:7" ht="15" thickBot="1" x14ac:dyDescent="0.35">
      <c r="C1472" s="70">
        <v>43198</v>
      </c>
      <c r="D1472" s="71">
        <v>0.67767361111111113</v>
      </c>
      <c r="E1472" s="72" t="s">
        <v>9</v>
      </c>
      <c r="F1472" s="72">
        <v>40</v>
      </c>
      <c r="G1472" s="72" t="s">
        <v>10</v>
      </c>
    </row>
    <row r="1473" spans="3:7" ht="15" thickBot="1" x14ac:dyDescent="0.35">
      <c r="C1473" s="70">
        <v>43198</v>
      </c>
      <c r="D1473" s="71">
        <v>0.67791666666666661</v>
      </c>
      <c r="E1473" s="72" t="s">
        <v>9</v>
      </c>
      <c r="F1473" s="72">
        <v>38</v>
      </c>
      <c r="G1473" s="72" t="s">
        <v>21</v>
      </c>
    </row>
    <row r="1474" spans="3:7" ht="15" thickBot="1" x14ac:dyDescent="0.35">
      <c r="C1474" s="70">
        <v>43198</v>
      </c>
      <c r="D1474" s="71">
        <v>0.67822916666666666</v>
      </c>
      <c r="E1474" s="72" t="s">
        <v>9</v>
      </c>
      <c r="F1474" s="72">
        <v>47</v>
      </c>
      <c r="G1474" s="72" t="s">
        <v>10</v>
      </c>
    </row>
    <row r="1475" spans="3:7" ht="15" thickBot="1" x14ac:dyDescent="0.35">
      <c r="C1475" s="70">
        <v>43198</v>
      </c>
      <c r="D1475" s="71">
        <v>0.67887731481481473</v>
      </c>
      <c r="E1475" s="72" t="s">
        <v>9</v>
      </c>
      <c r="F1475" s="72">
        <v>25</v>
      </c>
      <c r="G1475" s="72" t="s">
        <v>10</v>
      </c>
    </row>
    <row r="1476" spans="3:7" ht="15" thickBot="1" x14ac:dyDescent="0.35">
      <c r="C1476" s="70">
        <v>43198</v>
      </c>
      <c r="D1476" s="71">
        <v>0.68333333333333324</v>
      </c>
      <c r="E1476" s="72" t="s">
        <v>9</v>
      </c>
      <c r="F1476" s="72">
        <v>54</v>
      </c>
      <c r="G1476" s="72" t="s">
        <v>10</v>
      </c>
    </row>
    <row r="1477" spans="3:7" ht="15" thickBot="1" x14ac:dyDescent="0.35">
      <c r="C1477" s="70">
        <v>43198</v>
      </c>
      <c r="D1477" s="71">
        <v>0.68436342592592592</v>
      </c>
      <c r="E1477" s="72" t="s">
        <v>9</v>
      </c>
      <c r="F1477" s="72">
        <v>54</v>
      </c>
      <c r="G1477" s="72" t="s">
        <v>21</v>
      </c>
    </row>
    <row r="1478" spans="3:7" ht="15" thickBot="1" x14ac:dyDescent="0.35">
      <c r="C1478" s="70">
        <v>43198</v>
      </c>
      <c r="D1478" s="71">
        <v>0.68501157407407398</v>
      </c>
      <c r="E1478" s="72" t="s">
        <v>9</v>
      </c>
      <c r="F1478" s="72">
        <v>25</v>
      </c>
      <c r="G1478" s="72" t="s">
        <v>21</v>
      </c>
    </row>
    <row r="1479" spans="3:7" ht="15" thickBot="1" x14ac:dyDescent="0.35">
      <c r="C1479" s="70">
        <v>43198</v>
      </c>
      <c r="D1479" s="71">
        <v>0.68611111111111101</v>
      </c>
      <c r="E1479" s="72" t="s">
        <v>9</v>
      </c>
      <c r="F1479" s="72">
        <v>20</v>
      </c>
      <c r="G1479" s="72" t="s">
        <v>10</v>
      </c>
    </row>
    <row r="1480" spans="3:7" ht="15" thickBot="1" x14ac:dyDescent="0.35">
      <c r="C1480" s="70">
        <v>43198</v>
      </c>
      <c r="D1480" s="71">
        <v>0.68668981481481473</v>
      </c>
      <c r="E1480" s="72" t="s">
        <v>9</v>
      </c>
      <c r="F1480" s="72">
        <v>42</v>
      </c>
      <c r="G1480" s="72" t="s">
        <v>21</v>
      </c>
    </row>
    <row r="1481" spans="3:7" ht="15" thickBot="1" x14ac:dyDescent="0.35">
      <c r="C1481" s="70">
        <v>43198</v>
      </c>
      <c r="D1481" s="71">
        <v>0.68784722222222217</v>
      </c>
      <c r="E1481" s="72" t="s">
        <v>9</v>
      </c>
      <c r="F1481" s="72">
        <v>33</v>
      </c>
      <c r="G1481" s="72" t="s">
        <v>21</v>
      </c>
    </row>
    <row r="1482" spans="3:7" ht="15" thickBot="1" x14ac:dyDescent="0.35">
      <c r="C1482" s="70">
        <v>43198</v>
      </c>
      <c r="D1482" s="71">
        <v>0.68800925925925915</v>
      </c>
      <c r="E1482" s="72" t="s">
        <v>9</v>
      </c>
      <c r="F1482" s="72">
        <v>53</v>
      </c>
      <c r="G1482" s="72" t="s">
        <v>10</v>
      </c>
    </row>
    <row r="1483" spans="3:7" ht="15" thickBot="1" x14ac:dyDescent="0.35">
      <c r="C1483" s="70">
        <v>43198</v>
      </c>
      <c r="D1483" s="71">
        <v>0.6880208333333333</v>
      </c>
      <c r="E1483" s="72" t="s">
        <v>9</v>
      </c>
      <c r="F1483" s="72">
        <v>40</v>
      </c>
      <c r="G1483" s="72" t="s">
        <v>21</v>
      </c>
    </row>
    <row r="1484" spans="3:7" ht="15" thickBot="1" x14ac:dyDescent="0.35">
      <c r="C1484" s="70">
        <v>43198</v>
      </c>
      <c r="D1484" s="71">
        <v>0.68817129629629636</v>
      </c>
      <c r="E1484" s="72" t="s">
        <v>9</v>
      </c>
      <c r="F1484" s="72">
        <v>43</v>
      </c>
      <c r="G1484" s="72" t="s">
        <v>21</v>
      </c>
    </row>
    <row r="1485" spans="3:7" ht="15" thickBot="1" x14ac:dyDescent="0.35">
      <c r="C1485" s="70">
        <v>43198</v>
      </c>
      <c r="D1485" s="71">
        <v>0.68935185185185188</v>
      </c>
      <c r="E1485" s="72" t="s">
        <v>9</v>
      </c>
      <c r="F1485" s="72">
        <v>28</v>
      </c>
      <c r="G1485" s="72" t="s">
        <v>21</v>
      </c>
    </row>
    <row r="1486" spans="3:7" ht="15" thickBot="1" x14ac:dyDescent="0.35">
      <c r="C1486" s="70">
        <v>43198</v>
      </c>
      <c r="D1486" s="71">
        <v>0.6894097222222223</v>
      </c>
      <c r="E1486" s="72" t="s">
        <v>9</v>
      </c>
      <c r="F1486" s="72">
        <v>44</v>
      </c>
      <c r="G1486" s="72" t="s">
        <v>10</v>
      </c>
    </row>
    <row r="1487" spans="3:7" ht="15" thickBot="1" x14ac:dyDescent="0.35">
      <c r="C1487" s="70">
        <v>43198</v>
      </c>
      <c r="D1487" s="71">
        <v>0.69</v>
      </c>
      <c r="E1487" s="72" t="s">
        <v>9</v>
      </c>
      <c r="F1487" s="72">
        <v>42</v>
      </c>
      <c r="G1487" s="72" t="s">
        <v>21</v>
      </c>
    </row>
    <row r="1488" spans="3:7" ht="15" thickBot="1" x14ac:dyDescent="0.35">
      <c r="C1488" s="70">
        <v>43198</v>
      </c>
      <c r="D1488" s="71">
        <v>0.69052083333333336</v>
      </c>
      <c r="E1488" s="72" t="s">
        <v>9</v>
      </c>
      <c r="F1488" s="72">
        <v>51</v>
      </c>
      <c r="G1488" s="72" t="s">
        <v>10</v>
      </c>
    </row>
    <row r="1489" spans="3:7" ht="15" thickBot="1" x14ac:dyDescent="0.35">
      <c r="C1489" s="70">
        <v>43198</v>
      </c>
      <c r="D1489" s="71">
        <v>0.69118055555555558</v>
      </c>
      <c r="E1489" s="72" t="s">
        <v>9</v>
      </c>
      <c r="F1489" s="72">
        <v>39</v>
      </c>
      <c r="G1489" s="72" t="s">
        <v>10</v>
      </c>
    </row>
    <row r="1490" spans="3:7" ht="15" thickBot="1" x14ac:dyDescent="0.35">
      <c r="C1490" s="70">
        <v>43198</v>
      </c>
      <c r="D1490" s="71">
        <v>0.69231481481481483</v>
      </c>
      <c r="E1490" s="72" t="s">
        <v>9</v>
      </c>
      <c r="F1490" s="72">
        <v>16</v>
      </c>
      <c r="G1490" s="72" t="s">
        <v>21</v>
      </c>
    </row>
    <row r="1491" spans="3:7" ht="15" thickBot="1" x14ac:dyDescent="0.35">
      <c r="C1491" s="70">
        <v>43198</v>
      </c>
      <c r="D1491" s="71">
        <v>0.69383101851851858</v>
      </c>
      <c r="E1491" s="72" t="s">
        <v>9</v>
      </c>
      <c r="F1491" s="72">
        <v>27</v>
      </c>
      <c r="G1491" s="72" t="s">
        <v>10</v>
      </c>
    </row>
    <row r="1492" spans="3:7" ht="15" thickBot="1" x14ac:dyDescent="0.35">
      <c r="C1492" s="70">
        <v>43198</v>
      </c>
      <c r="D1492" s="71">
        <v>0.69440972222222219</v>
      </c>
      <c r="E1492" s="72" t="s">
        <v>9</v>
      </c>
      <c r="F1492" s="72">
        <v>38</v>
      </c>
      <c r="G1492" s="72" t="s">
        <v>21</v>
      </c>
    </row>
    <row r="1493" spans="3:7" ht="15" thickBot="1" x14ac:dyDescent="0.35">
      <c r="C1493" s="70">
        <v>43198</v>
      </c>
      <c r="D1493" s="71">
        <v>0.69592592592592595</v>
      </c>
      <c r="E1493" s="72" t="s">
        <v>9</v>
      </c>
      <c r="F1493" s="72">
        <v>34</v>
      </c>
      <c r="G1493" s="72" t="s">
        <v>10</v>
      </c>
    </row>
    <row r="1494" spans="3:7" ht="15" thickBot="1" x14ac:dyDescent="0.35">
      <c r="C1494" s="70">
        <v>43198</v>
      </c>
      <c r="D1494" s="71">
        <v>0.69626157407407396</v>
      </c>
      <c r="E1494" s="72" t="s">
        <v>9</v>
      </c>
      <c r="F1494" s="72">
        <v>40</v>
      </c>
      <c r="G1494" s="72" t="s">
        <v>21</v>
      </c>
    </row>
    <row r="1495" spans="3:7" ht="15" thickBot="1" x14ac:dyDescent="0.35">
      <c r="C1495" s="70">
        <v>43198</v>
      </c>
      <c r="D1495" s="71">
        <v>0.69670138888888899</v>
      </c>
      <c r="E1495" s="72" t="s">
        <v>9</v>
      </c>
      <c r="F1495" s="72">
        <v>32</v>
      </c>
      <c r="G1495" s="72" t="s">
        <v>21</v>
      </c>
    </row>
    <row r="1496" spans="3:7" ht="15" thickBot="1" x14ac:dyDescent="0.35">
      <c r="C1496" s="70">
        <v>43198</v>
      </c>
      <c r="D1496" s="71">
        <v>0.69702546296296297</v>
      </c>
      <c r="E1496" s="72" t="s">
        <v>9</v>
      </c>
      <c r="F1496" s="72">
        <v>48</v>
      </c>
      <c r="G1496" s="72" t="s">
        <v>21</v>
      </c>
    </row>
    <row r="1497" spans="3:7" ht="15" thickBot="1" x14ac:dyDescent="0.35">
      <c r="C1497" s="70">
        <v>43198</v>
      </c>
      <c r="D1497" s="71">
        <v>0.69756944444444446</v>
      </c>
      <c r="E1497" s="72" t="s">
        <v>9</v>
      </c>
      <c r="F1497" s="72">
        <v>39</v>
      </c>
      <c r="G1497" s="72" t="s">
        <v>21</v>
      </c>
    </row>
    <row r="1498" spans="3:7" ht="15" thickBot="1" x14ac:dyDescent="0.35">
      <c r="C1498" s="70">
        <v>43198</v>
      </c>
      <c r="D1498" s="71">
        <v>0.69828703703703709</v>
      </c>
      <c r="E1498" s="72" t="s">
        <v>9</v>
      </c>
      <c r="F1498" s="72">
        <v>58</v>
      </c>
      <c r="G1498" s="72" t="s">
        <v>10</v>
      </c>
    </row>
    <row r="1499" spans="3:7" ht="15" thickBot="1" x14ac:dyDescent="0.35">
      <c r="C1499" s="70">
        <v>43198</v>
      </c>
      <c r="D1499" s="71">
        <v>0.69836805555555559</v>
      </c>
      <c r="E1499" s="72" t="s">
        <v>9</v>
      </c>
      <c r="F1499" s="72">
        <v>47</v>
      </c>
      <c r="G1499" s="72" t="s">
        <v>10</v>
      </c>
    </row>
    <row r="1500" spans="3:7" ht="15" thickBot="1" x14ac:dyDescent="0.35">
      <c r="C1500" s="70">
        <v>43198</v>
      </c>
      <c r="D1500" s="71">
        <v>0.69862268518518522</v>
      </c>
      <c r="E1500" s="72" t="s">
        <v>9</v>
      </c>
      <c r="F1500" s="72">
        <v>41</v>
      </c>
      <c r="G1500" s="72" t="s">
        <v>10</v>
      </c>
    </row>
    <row r="1501" spans="3:7" ht="15" thickBot="1" x14ac:dyDescent="0.35">
      <c r="C1501" s="70">
        <v>43198</v>
      </c>
      <c r="D1501" s="71">
        <v>0.69931712962962955</v>
      </c>
      <c r="E1501" s="72" t="s">
        <v>9</v>
      </c>
      <c r="F1501" s="72">
        <v>44</v>
      </c>
      <c r="G1501" s="72" t="s">
        <v>10</v>
      </c>
    </row>
    <row r="1502" spans="3:7" ht="15" thickBot="1" x14ac:dyDescent="0.35">
      <c r="C1502" s="70">
        <v>43198</v>
      </c>
      <c r="D1502" s="71">
        <v>0.69982638888888893</v>
      </c>
      <c r="E1502" s="72" t="s">
        <v>9</v>
      </c>
      <c r="F1502" s="72">
        <v>55</v>
      </c>
      <c r="G1502" s="72" t="s">
        <v>21</v>
      </c>
    </row>
    <row r="1503" spans="3:7" ht="15" thickBot="1" x14ac:dyDescent="0.35">
      <c r="C1503" s="70">
        <v>43198</v>
      </c>
      <c r="D1503" s="71">
        <v>0.70020833333333332</v>
      </c>
      <c r="E1503" s="72" t="s">
        <v>9</v>
      </c>
      <c r="F1503" s="72">
        <v>18</v>
      </c>
      <c r="G1503" s="72" t="s">
        <v>10</v>
      </c>
    </row>
    <row r="1504" spans="3:7" ht="15" thickBot="1" x14ac:dyDescent="0.35">
      <c r="C1504" s="70">
        <v>43198</v>
      </c>
      <c r="D1504" s="71">
        <v>0.70106481481481486</v>
      </c>
      <c r="E1504" s="72" t="s">
        <v>9</v>
      </c>
      <c r="F1504" s="72">
        <v>37</v>
      </c>
      <c r="G1504" s="72" t="s">
        <v>21</v>
      </c>
    </row>
    <row r="1505" spans="3:7" ht="15" thickBot="1" x14ac:dyDescent="0.35">
      <c r="C1505" s="70">
        <v>43198</v>
      </c>
      <c r="D1505" s="71">
        <v>0.70427083333333329</v>
      </c>
      <c r="E1505" s="72" t="s">
        <v>9</v>
      </c>
      <c r="F1505" s="72">
        <v>35</v>
      </c>
      <c r="G1505" s="72" t="s">
        <v>21</v>
      </c>
    </row>
    <row r="1506" spans="3:7" ht="15" thickBot="1" x14ac:dyDescent="0.35">
      <c r="C1506" s="70">
        <v>43198</v>
      </c>
      <c r="D1506" s="71">
        <v>0.70434027777777775</v>
      </c>
      <c r="E1506" s="72" t="s">
        <v>9</v>
      </c>
      <c r="F1506" s="72">
        <v>35</v>
      </c>
      <c r="G1506" s="72" t="s">
        <v>10</v>
      </c>
    </row>
    <row r="1507" spans="3:7" ht="15" thickBot="1" x14ac:dyDescent="0.35">
      <c r="C1507" s="70">
        <v>43198</v>
      </c>
      <c r="D1507" s="71">
        <v>0.70451388888888899</v>
      </c>
      <c r="E1507" s="72" t="s">
        <v>9</v>
      </c>
      <c r="F1507" s="72">
        <v>32</v>
      </c>
      <c r="G1507" s="72" t="s">
        <v>10</v>
      </c>
    </row>
    <row r="1508" spans="3:7" ht="15" thickBot="1" x14ac:dyDescent="0.35">
      <c r="C1508" s="70">
        <v>43198</v>
      </c>
      <c r="D1508" s="71">
        <v>0.70633101851851843</v>
      </c>
      <c r="E1508" s="72" t="s">
        <v>9</v>
      </c>
      <c r="F1508" s="72">
        <v>42</v>
      </c>
      <c r="G1508" s="72" t="s">
        <v>21</v>
      </c>
    </row>
    <row r="1509" spans="3:7" ht="15" thickBot="1" x14ac:dyDescent="0.35">
      <c r="C1509" s="70">
        <v>43198</v>
      </c>
      <c r="D1509" s="71">
        <v>0.70751157407407417</v>
      </c>
      <c r="E1509" s="72" t="s">
        <v>9</v>
      </c>
      <c r="F1509" s="72">
        <v>35</v>
      </c>
      <c r="G1509" s="72" t="s">
        <v>21</v>
      </c>
    </row>
    <row r="1510" spans="3:7" ht="15" thickBot="1" x14ac:dyDescent="0.35">
      <c r="C1510" s="70">
        <v>43198</v>
      </c>
      <c r="D1510" s="71">
        <v>0.70758101851851851</v>
      </c>
      <c r="E1510" s="72" t="s">
        <v>9</v>
      </c>
      <c r="F1510" s="72">
        <v>36</v>
      </c>
      <c r="G1510" s="72" t="s">
        <v>10</v>
      </c>
    </row>
    <row r="1511" spans="3:7" ht="15" thickBot="1" x14ac:dyDescent="0.35">
      <c r="C1511" s="70">
        <v>43198</v>
      </c>
      <c r="D1511" s="71">
        <v>0.70817129629629638</v>
      </c>
      <c r="E1511" s="72" t="s">
        <v>9</v>
      </c>
      <c r="F1511" s="72">
        <v>47</v>
      </c>
      <c r="G1511" s="72" t="s">
        <v>21</v>
      </c>
    </row>
    <row r="1512" spans="3:7" ht="15" thickBot="1" x14ac:dyDescent="0.35">
      <c r="C1512" s="70">
        <v>43198</v>
      </c>
      <c r="D1512" s="71">
        <v>0.70921296296296299</v>
      </c>
      <c r="E1512" s="72" t="s">
        <v>9</v>
      </c>
      <c r="F1512" s="72">
        <v>34</v>
      </c>
      <c r="G1512" s="72" t="s">
        <v>21</v>
      </c>
    </row>
    <row r="1513" spans="3:7" ht="15" thickBot="1" x14ac:dyDescent="0.35">
      <c r="C1513" s="70">
        <v>43198</v>
      </c>
      <c r="D1513" s="71">
        <v>0.70989583333333339</v>
      </c>
      <c r="E1513" s="72" t="s">
        <v>9</v>
      </c>
      <c r="F1513" s="72">
        <v>36</v>
      </c>
      <c r="G1513" s="72" t="s">
        <v>10</v>
      </c>
    </row>
    <row r="1514" spans="3:7" ht="15" thickBot="1" x14ac:dyDescent="0.35">
      <c r="C1514" s="70">
        <v>43198</v>
      </c>
      <c r="D1514" s="71">
        <v>0.71098379629629627</v>
      </c>
      <c r="E1514" s="72" t="s">
        <v>9</v>
      </c>
      <c r="F1514" s="72">
        <v>49</v>
      </c>
      <c r="G1514" s="72" t="s">
        <v>21</v>
      </c>
    </row>
    <row r="1515" spans="3:7" ht="15" thickBot="1" x14ac:dyDescent="0.35">
      <c r="C1515" s="70">
        <v>43198</v>
      </c>
      <c r="D1515" s="71">
        <v>0.71239583333333334</v>
      </c>
      <c r="E1515" s="72" t="s">
        <v>9</v>
      </c>
      <c r="F1515" s="72">
        <v>37</v>
      </c>
      <c r="G1515" s="72" t="s">
        <v>10</v>
      </c>
    </row>
    <row r="1516" spans="3:7" ht="15" thickBot="1" x14ac:dyDescent="0.35">
      <c r="C1516" s="70">
        <v>43198</v>
      </c>
      <c r="D1516" s="71">
        <v>0.71293981481481483</v>
      </c>
      <c r="E1516" s="72" t="s">
        <v>9</v>
      </c>
      <c r="F1516" s="72">
        <v>53</v>
      </c>
      <c r="G1516" s="72" t="s">
        <v>21</v>
      </c>
    </row>
    <row r="1517" spans="3:7" ht="15" thickBot="1" x14ac:dyDescent="0.35">
      <c r="C1517" s="70">
        <v>43198</v>
      </c>
      <c r="D1517" s="71">
        <v>0.71652777777777776</v>
      </c>
      <c r="E1517" s="72" t="s">
        <v>9</v>
      </c>
      <c r="F1517" s="72">
        <v>50</v>
      </c>
      <c r="G1517" s="72" t="s">
        <v>10</v>
      </c>
    </row>
    <row r="1518" spans="3:7" ht="15" thickBot="1" x14ac:dyDescent="0.35">
      <c r="C1518" s="70">
        <v>43198</v>
      </c>
      <c r="D1518" s="71">
        <v>0.71678240740740751</v>
      </c>
      <c r="E1518" s="72" t="s">
        <v>9</v>
      </c>
      <c r="F1518" s="72">
        <v>30</v>
      </c>
      <c r="G1518" s="72" t="s">
        <v>21</v>
      </c>
    </row>
    <row r="1519" spans="3:7" ht="15" thickBot="1" x14ac:dyDescent="0.35">
      <c r="C1519" s="70">
        <v>43198</v>
      </c>
      <c r="D1519" s="71">
        <v>0.71804398148148152</v>
      </c>
      <c r="E1519" s="72" t="s">
        <v>9</v>
      </c>
      <c r="F1519" s="72">
        <v>40</v>
      </c>
      <c r="G1519" s="72" t="s">
        <v>10</v>
      </c>
    </row>
    <row r="1520" spans="3:7" ht="15" thickBot="1" x14ac:dyDescent="0.35">
      <c r="C1520" s="70">
        <v>43198</v>
      </c>
      <c r="D1520" s="71">
        <v>0.71925925925925915</v>
      </c>
      <c r="E1520" s="72" t="s">
        <v>9</v>
      </c>
      <c r="F1520" s="72">
        <v>43</v>
      </c>
      <c r="G1520" s="72" t="s">
        <v>21</v>
      </c>
    </row>
    <row r="1521" spans="3:7" ht="15" thickBot="1" x14ac:dyDescent="0.35">
      <c r="C1521" s="70">
        <v>43198</v>
      </c>
      <c r="D1521" s="71">
        <v>0.71953703703703698</v>
      </c>
      <c r="E1521" s="72" t="s">
        <v>9</v>
      </c>
      <c r="F1521" s="72">
        <v>53</v>
      </c>
      <c r="G1521" s="72" t="s">
        <v>10</v>
      </c>
    </row>
    <row r="1522" spans="3:7" ht="15" thickBot="1" x14ac:dyDescent="0.35">
      <c r="C1522" s="70">
        <v>43198</v>
      </c>
      <c r="D1522" s="71">
        <v>0.71975694444444438</v>
      </c>
      <c r="E1522" s="72" t="s">
        <v>9</v>
      </c>
      <c r="F1522" s="72">
        <v>36</v>
      </c>
      <c r="G1522" s="72" t="s">
        <v>21</v>
      </c>
    </row>
    <row r="1523" spans="3:7" ht="15" thickBot="1" x14ac:dyDescent="0.35">
      <c r="C1523" s="70">
        <v>43198</v>
      </c>
      <c r="D1523" s="71">
        <v>0.72277777777777785</v>
      </c>
      <c r="E1523" s="72" t="s">
        <v>9</v>
      </c>
      <c r="F1523" s="72">
        <v>42</v>
      </c>
      <c r="G1523" s="72" t="s">
        <v>21</v>
      </c>
    </row>
    <row r="1524" spans="3:7" ht="15" thickBot="1" x14ac:dyDescent="0.35">
      <c r="C1524" s="70">
        <v>43198</v>
      </c>
      <c r="D1524" s="71">
        <v>0.72291666666666676</v>
      </c>
      <c r="E1524" s="72" t="s">
        <v>9</v>
      </c>
      <c r="F1524" s="72">
        <v>33</v>
      </c>
      <c r="G1524" s="72" t="s">
        <v>21</v>
      </c>
    </row>
    <row r="1525" spans="3:7" ht="15" thickBot="1" x14ac:dyDescent="0.35">
      <c r="C1525" s="70">
        <v>43198</v>
      </c>
      <c r="D1525" s="71">
        <v>0.72329861111111116</v>
      </c>
      <c r="E1525" s="72" t="s">
        <v>9</v>
      </c>
      <c r="F1525" s="72">
        <v>34</v>
      </c>
      <c r="G1525" s="72" t="s">
        <v>21</v>
      </c>
    </row>
    <row r="1526" spans="3:7" ht="15" thickBot="1" x14ac:dyDescent="0.35">
      <c r="C1526" s="70">
        <v>43198</v>
      </c>
      <c r="D1526" s="71">
        <v>0.72423611111111119</v>
      </c>
      <c r="E1526" s="72" t="s">
        <v>9</v>
      </c>
      <c r="F1526" s="72">
        <v>49</v>
      </c>
      <c r="G1526" s="72" t="s">
        <v>21</v>
      </c>
    </row>
    <row r="1527" spans="3:7" ht="15" thickBot="1" x14ac:dyDescent="0.35">
      <c r="C1527" s="70">
        <v>43198</v>
      </c>
      <c r="D1527" s="71">
        <v>0.7243518518518518</v>
      </c>
      <c r="E1527" s="72" t="s">
        <v>9</v>
      </c>
      <c r="F1527" s="72">
        <v>42</v>
      </c>
      <c r="G1527" s="72" t="s">
        <v>10</v>
      </c>
    </row>
    <row r="1528" spans="3:7" ht="15" thickBot="1" x14ac:dyDescent="0.35">
      <c r="C1528" s="70">
        <v>43198</v>
      </c>
      <c r="D1528" s="71">
        <v>0.72479166666666661</v>
      </c>
      <c r="E1528" s="72" t="s">
        <v>9</v>
      </c>
      <c r="F1528" s="72">
        <v>39</v>
      </c>
      <c r="G1528" s="72" t="s">
        <v>21</v>
      </c>
    </row>
    <row r="1529" spans="3:7" ht="15" thickBot="1" x14ac:dyDescent="0.35">
      <c r="C1529" s="70">
        <v>43198</v>
      </c>
      <c r="D1529" s="71">
        <v>0.72564814814814815</v>
      </c>
      <c r="E1529" s="72" t="s">
        <v>9</v>
      </c>
      <c r="F1529" s="72">
        <v>41</v>
      </c>
      <c r="G1529" s="72" t="s">
        <v>10</v>
      </c>
    </row>
    <row r="1530" spans="3:7" ht="15" thickBot="1" x14ac:dyDescent="0.35">
      <c r="C1530" s="70">
        <v>43198</v>
      </c>
      <c r="D1530" s="71">
        <v>0.72565972222222219</v>
      </c>
      <c r="E1530" s="72" t="s">
        <v>9</v>
      </c>
      <c r="F1530" s="72">
        <v>43</v>
      </c>
      <c r="G1530" s="72" t="s">
        <v>10</v>
      </c>
    </row>
    <row r="1531" spans="3:7" ht="15" thickBot="1" x14ac:dyDescent="0.35">
      <c r="C1531" s="70">
        <v>43198</v>
      </c>
      <c r="D1531" s="71">
        <v>0.72567129629629623</v>
      </c>
      <c r="E1531" s="72" t="s">
        <v>9</v>
      </c>
      <c r="F1531" s="72">
        <v>35</v>
      </c>
      <c r="G1531" s="72" t="s">
        <v>10</v>
      </c>
    </row>
    <row r="1532" spans="3:7" ht="15" thickBot="1" x14ac:dyDescent="0.35">
      <c r="C1532" s="70">
        <v>43198</v>
      </c>
      <c r="D1532" s="71">
        <v>0.72598379629629628</v>
      </c>
      <c r="E1532" s="72" t="s">
        <v>9</v>
      </c>
      <c r="F1532" s="72">
        <v>19</v>
      </c>
      <c r="G1532" s="72" t="s">
        <v>10</v>
      </c>
    </row>
    <row r="1533" spans="3:7" ht="15" thickBot="1" x14ac:dyDescent="0.35">
      <c r="C1533" s="70">
        <v>43198</v>
      </c>
      <c r="D1533" s="71">
        <v>0.72717592592592595</v>
      </c>
      <c r="E1533" s="72" t="s">
        <v>9</v>
      </c>
      <c r="F1533" s="72">
        <v>36</v>
      </c>
      <c r="G1533" s="72" t="s">
        <v>21</v>
      </c>
    </row>
    <row r="1534" spans="3:7" ht="15" thickBot="1" x14ac:dyDescent="0.35">
      <c r="C1534" s="70">
        <v>43198</v>
      </c>
      <c r="D1534" s="71">
        <v>0.72756944444444438</v>
      </c>
      <c r="E1534" s="72" t="s">
        <v>9</v>
      </c>
      <c r="F1534" s="72">
        <v>54</v>
      </c>
      <c r="G1534" s="72" t="s">
        <v>10</v>
      </c>
    </row>
    <row r="1535" spans="3:7" ht="15" thickBot="1" x14ac:dyDescent="0.35">
      <c r="C1535" s="70">
        <v>43198</v>
      </c>
      <c r="D1535" s="71">
        <v>0.72821759259259267</v>
      </c>
      <c r="E1535" s="72" t="s">
        <v>9</v>
      </c>
      <c r="F1535" s="72">
        <v>40</v>
      </c>
      <c r="G1535" s="72" t="s">
        <v>21</v>
      </c>
    </row>
    <row r="1536" spans="3:7" ht="15" thickBot="1" x14ac:dyDescent="0.35">
      <c r="C1536" s="70">
        <v>43198</v>
      </c>
      <c r="D1536" s="71">
        <v>0.72952546296296295</v>
      </c>
      <c r="E1536" s="72" t="s">
        <v>9</v>
      </c>
      <c r="F1536" s="72">
        <v>42</v>
      </c>
      <c r="G1536" s="72" t="s">
        <v>21</v>
      </c>
    </row>
    <row r="1537" spans="3:7" ht="15" thickBot="1" x14ac:dyDescent="0.35">
      <c r="C1537" s="70">
        <v>43198</v>
      </c>
      <c r="D1537" s="71">
        <v>0.73040509259259256</v>
      </c>
      <c r="E1537" s="72" t="s">
        <v>9</v>
      </c>
      <c r="F1537" s="72">
        <v>36</v>
      </c>
      <c r="G1537" s="72" t="s">
        <v>21</v>
      </c>
    </row>
    <row r="1538" spans="3:7" ht="15" thickBot="1" x14ac:dyDescent="0.35">
      <c r="C1538" s="70">
        <v>43198</v>
      </c>
      <c r="D1538" s="71">
        <v>0.73046296296296298</v>
      </c>
      <c r="E1538" s="72" t="s">
        <v>9</v>
      </c>
      <c r="F1538" s="72">
        <v>42</v>
      </c>
      <c r="G1538" s="72" t="s">
        <v>10</v>
      </c>
    </row>
    <row r="1539" spans="3:7" ht="15" thickBot="1" x14ac:dyDescent="0.35">
      <c r="C1539" s="70">
        <v>43198</v>
      </c>
      <c r="D1539" s="71">
        <v>0.73101851851851851</v>
      </c>
      <c r="E1539" s="72" t="s">
        <v>9</v>
      </c>
      <c r="F1539" s="72">
        <v>53</v>
      </c>
      <c r="G1539" s="72" t="s">
        <v>10</v>
      </c>
    </row>
    <row r="1540" spans="3:7" ht="15" thickBot="1" x14ac:dyDescent="0.35">
      <c r="C1540" s="70">
        <v>43198</v>
      </c>
      <c r="D1540" s="71">
        <v>0.73137731481481483</v>
      </c>
      <c r="E1540" s="72" t="s">
        <v>9</v>
      </c>
      <c r="F1540" s="72">
        <v>45</v>
      </c>
      <c r="G1540" s="72" t="s">
        <v>10</v>
      </c>
    </row>
    <row r="1541" spans="3:7" ht="15" thickBot="1" x14ac:dyDescent="0.35">
      <c r="C1541" s="70">
        <v>43198</v>
      </c>
      <c r="D1541" s="71">
        <v>0.73152777777777767</v>
      </c>
      <c r="E1541" s="72" t="s">
        <v>9</v>
      </c>
      <c r="F1541" s="72">
        <v>41</v>
      </c>
      <c r="G1541" s="72" t="s">
        <v>21</v>
      </c>
    </row>
    <row r="1542" spans="3:7" ht="15" thickBot="1" x14ac:dyDescent="0.35">
      <c r="C1542" s="70">
        <v>43198</v>
      </c>
      <c r="D1542" s="71">
        <v>0.7362037037037038</v>
      </c>
      <c r="E1542" s="72" t="s">
        <v>9</v>
      </c>
      <c r="F1542" s="72">
        <v>37</v>
      </c>
      <c r="G1542" s="72" t="s">
        <v>21</v>
      </c>
    </row>
    <row r="1543" spans="3:7" ht="15" thickBot="1" x14ac:dyDescent="0.35">
      <c r="C1543" s="70">
        <v>43198</v>
      </c>
      <c r="D1543" s="71">
        <v>0.73743055555555559</v>
      </c>
      <c r="E1543" s="72" t="s">
        <v>9</v>
      </c>
      <c r="F1543" s="72">
        <v>49</v>
      </c>
      <c r="G1543" s="72" t="s">
        <v>10</v>
      </c>
    </row>
    <row r="1544" spans="3:7" ht="15" thickBot="1" x14ac:dyDescent="0.35">
      <c r="C1544" s="70">
        <v>43198</v>
      </c>
      <c r="D1544" s="71">
        <v>0.73827546296296298</v>
      </c>
      <c r="E1544" s="72" t="s">
        <v>9</v>
      </c>
      <c r="F1544" s="72">
        <v>26</v>
      </c>
      <c r="G1544" s="72" t="s">
        <v>21</v>
      </c>
    </row>
    <row r="1545" spans="3:7" ht="15" thickBot="1" x14ac:dyDescent="0.35">
      <c r="C1545" s="70">
        <v>43198</v>
      </c>
      <c r="D1545" s="71">
        <v>0.73834490740740744</v>
      </c>
      <c r="E1545" s="72" t="s">
        <v>9</v>
      </c>
      <c r="F1545" s="72">
        <v>39</v>
      </c>
      <c r="G1545" s="72" t="s">
        <v>10</v>
      </c>
    </row>
    <row r="1546" spans="3:7" ht="15" thickBot="1" x14ac:dyDescent="0.35">
      <c r="C1546" s="70">
        <v>43198</v>
      </c>
      <c r="D1546" s="71">
        <v>0.73851851851851846</v>
      </c>
      <c r="E1546" s="72" t="s">
        <v>9</v>
      </c>
      <c r="F1546" s="72">
        <v>48</v>
      </c>
      <c r="G1546" s="72" t="s">
        <v>10</v>
      </c>
    </row>
    <row r="1547" spans="3:7" ht="15" thickBot="1" x14ac:dyDescent="0.35">
      <c r="C1547" s="70">
        <v>43198</v>
      </c>
      <c r="D1547" s="71">
        <v>0.74276620370370372</v>
      </c>
      <c r="E1547" s="72" t="s">
        <v>9</v>
      </c>
      <c r="F1547" s="72">
        <v>33</v>
      </c>
      <c r="G1547" s="72" t="s">
        <v>21</v>
      </c>
    </row>
    <row r="1548" spans="3:7" ht="15" thickBot="1" x14ac:dyDescent="0.35">
      <c r="C1548" s="70">
        <v>43198</v>
      </c>
      <c r="D1548" s="71">
        <v>0.74334490740740744</v>
      </c>
      <c r="E1548" s="72" t="s">
        <v>9</v>
      </c>
      <c r="F1548" s="72">
        <v>30</v>
      </c>
      <c r="G1548" s="72" t="s">
        <v>21</v>
      </c>
    </row>
    <row r="1549" spans="3:7" ht="15" thickBot="1" x14ac:dyDescent="0.35">
      <c r="C1549" s="70">
        <v>43198</v>
      </c>
      <c r="D1549" s="71">
        <v>0.74414351851851857</v>
      </c>
      <c r="E1549" s="72" t="s">
        <v>9</v>
      </c>
      <c r="F1549" s="72">
        <v>51</v>
      </c>
      <c r="G1549" s="72" t="s">
        <v>21</v>
      </c>
    </row>
    <row r="1550" spans="3:7" ht="15" thickBot="1" x14ac:dyDescent="0.35">
      <c r="C1550" s="70">
        <v>43198</v>
      </c>
      <c r="D1550" s="71">
        <v>0.74535879629629631</v>
      </c>
      <c r="E1550" s="72" t="s">
        <v>9</v>
      </c>
      <c r="F1550" s="72">
        <v>30</v>
      </c>
      <c r="G1550" s="72" t="s">
        <v>10</v>
      </c>
    </row>
    <row r="1551" spans="3:7" ht="15" thickBot="1" x14ac:dyDescent="0.35">
      <c r="C1551" s="70">
        <v>43198</v>
      </c>
      <c r="D1551" s="71">
        <v>0.74848379629629624</v>
      </c>
      <c r="E1551" s="72" t="s">
        <v>9</v>
      </c>
      <c r="F1551" s="72">
        <v>38</v>
      </c>
      <c r="G1551" s="72" t="s">
        <v>21</v>
      </c>
    </row>
    <row r="1552" spans="3:7" ht="15" thickBot="1" x14ac:dyDescent="0.35">
      <c r="C1552" s="70">
        <v>43198</v>
      </c>
      <c r="D1552" s="71">
        <v>0.75078703703703698</v>
      </c>
      <c r="E1552" s="72" t="s">
        <v>9</v>
      </c>
      <c r="F1552" s="72">
        <v>30</v>
      </c>
      <c r="G1552" s="72" t="s">
        <v>21</v>
      </c>
    </row>
    <row r="1553" spans="3:7" ht="15" thickBot="1" x14ac:dyDescent="0.35">
      <c r="C1553" s="70">
        <v>43198</v>
      </c>
      <c r="D1553" s="71">
        <v>0.75126157407407401</v>
      </c>
      <c r="E1553" s="72" t="s">
        <v>9</v>
      </c>
      <c r="F1553" s="72">
        <v>29</v>
      </c>
      <c r="G1553" s="72" t="s">
        <v>10</v>
      </c>
    </row>
    <row r="1554" spans="3:7" ht="15" thickBot="1" x14ac:dyDescent="0.35">
      <c r="C1554" s="70">
        <v>43198</v>
      </c>
      <c r="D1554" s="71">
        <v>0.75274305555555554</v>
      </c>
      <c r="E1554" s="72" t="s">
        <v>9</v>
      </c>
      <c r="F1554" s="72">
        <v>59</v>
      </c>
      <c r="G1554" s="72" t="s">
        <v>21</v>
      </c>
    </row>
    <row r="1555" spans="3:7" ht="15" thickBot="1" x14ac:dyDescent="0.35">
      <c r="C1555" s="70">
        <v>43198</v>
      </c>
      <c r="D1555" s="71">
        <v>0.75337962962962957</v>
      </c>
      <c r="E1555" s="72" t="s">
        <v>9</v>
      </c>
      <c r="F1555" s="72">
        <v>38</v>
      </c>
      <c r="G1555" s="72" t="s">
        <v>21</v>
      </c>
    </row>
    <row r="1556" spans="3:7" ht="15" thickBot="1" x14ac:dyDescent="0.35">
      <c r="C1556" s="70">
        <v>43198</v>
      </c>
      <c r="D1556" s="71">
        <v>0.75377314814814822</v>
      </c>
      <c r="E1556" s="72" t="s">
        <v>9</v>
      </c>
      <c r="F1556" s="72">
        <v>37</v>
      </c>
      <c r="G1556" s="72" t="s">
        <v>21</v>
      </c>
    </row>
    <row r="1557" spans="3:7" ht="15" thickBot="1" x14ac:dyDescent="0.35">
      <c r="C1557" s="70">
        <v>43198</v>
      </c>
      <c r="D1557" s="71">
        <v>0.75384259259259256</v>
      </c>
      <c r="E1557" s="72" t="s">
        <v>9</v>
      </c>
      <c r="F1557" s="72">
        <v>39</v>
      </c>
      <c r="G1557" s="72" t="s">
        <v>10</v>
      </c>
    </row>
    <row r="1558" spans="3:7" ht="15" thickBot="1" x14ac:dyDescent="0.35">
      <c r="C1558" s="70">
        <v>43198</v>
      </c>
      <c r="D1558" s="71">
        <v>0.7556250000000001</v>
      </c>
      <c r="E1558" s="72" t="s">
        <v>9</v>
      </c>
      <c r="F1558" s="72">
        <v>42</v>
      </c>
      <c r="G1558" s="72" t="s">
        <v>21</v>
      </c>
    </row>
    <row r="1559" spans="3:7" ht="15" thickBot="1" x14ac:dyDescent="0.35">
      <c r="C1559" s="70">
        <v>43198</v>
      </c>
      <c r="D1559" s="71">
        <v>0.75569444444444445</v>
      </c>
      <c r="E1559" s="72" t="s">
        <v>9</v>
      </c>
      <c r="F1559" s="72">
        <v>47</v>
      </c>
      <c r="G1559" s="72" t="s">
        <v>21</v>
      </c>
    </row>
    <row r="1560" spans="3:7" ht="15" thickBot="1" x14ac:dyDescent="0.35">
      <c r="C1560" s="70">
        <v>43198</v>
      </c>
      <c r="D1560" s="71">
        <v>0.75724537037037043</v>
      </c>
      <c r="E1560" s="72" t="s">
        <v>9</v>
      </c>
      <c r="F1560" s="72">
        <v>41</v>
      </c>
      <c r="G1560" s="72" t="s">
        <v>21</v>
      </c>
    </row>
    <row r="1561" spans="3:7" ht="15" thickBot="1" x14ac:dyDescent="0.35">
      <c r="C1561" s="70">
        <v>43198</v>
      </c>
      <c r="D1561" s="71">
        <v>0.75854166666666656</v>
      </c>
      <c r="E1561" s="72" t="s">
        <v>9</v>
      </c>
      <c r="F1561" s="72">
        <v>33</v>
      </c>
      <c r="G1561" s="72" t="s">
        <v>21</v>
      </c>
    </row>
    <row r="1562" spans="3:7" ht="15" thickBot="1" x14ac:dyDescent="0.35">
      <c r="C1562" s="70">
        <v>43198</v>
      </c>
      <c r="D1562" s="71">
        <v>0.76018518518518519</v>
      </c>
      <c r="E1562" s="72" t="s">
        <v>9</v>
      </c>
      <c r="F1562" s="72">
        <v>47</v>
      </c>
      <c r="G1562" s="72" t="s">
        <v>21</v>
      </c>
    </row>
    <row r="1563" spans="3:7" ht="15" thickBot="1" x14ac:dyDescent="0.35">
      <c r="C1563" s="70">
        <v>43198</v>
      </c>
      <c r="D1563" s="71">
        <v>0.76162037037037045</v>
      </c>
      <c r="E1563" s="72" t="s">
        <v>9</v>
      </c>
      <c r="F1563" s="72">
        <v>38</v>
      </c>
      <c r="G1563" s="72" t="s">
        <v>10</v>
      </c>
    </row>
    <row r="1564" spans="3:7" ht="15" thickBot="1" x14ac:dyDescent="0.35">
      <c r="C1564" s="70">
        <v>43198</v>
      </c>
      <c r="D1564" s="71">
        <v>0.76260416666666664</v>
      </c>
      <c r="E1564" s="72" t="s">
        <v>9</v>
      </c>
      <c r="F1564" s="72">
        <v>48</v>
      </c>
      <c r="G1564" s="72" t="s">
        <v>21</v>
      </c>
    </row>
    <row r="1565" spans="3:7" ht="15" thickBot="1" x14ac:dyDescent="0.35">
      <c r="C1565" s="70">
        <v>43198</v>
      </c>
      <c r="D1565" s="71">
        <v>0.76409722222222232</v>
      </c>
      <c r="E1565" s="72" t="s">
        <v>9</v>
      </c>
      <c r="F1565" s="72">
        <v>48</v>
      </c>
      <c r="G1565" s="72" t="s">
        <v>10</v>
      </c>
    </row>
    <row r="1566" spans="3:7" ht="15" thickBot="1" x14ac:dyDescent="0.35">
      <c r="C1566" s="70">
        <v>43198</v>
      </c>
      <c r="D1566" s="71">
        <v>0.76440972222222225</v>
      </c>
      <c r="E1566" s="72" t="s">
        <v>9</v>
      </c>
      <c r="F1566" s="72">
        <v>43</v>
      </c>
      <c r="G1566" s="72" t="s">
        <v>21</v>
      </c>
    </row>
    <row r="1567" spans="3:7" ht="15" thickBot="1" x14ac:dyDescent="0.35">
      <c r="C1567" s="70">
        <v>43198</v>
      </c>
      <c r="D1567" s="71">
        <v>0.76589120370370367</v>
      </c>
      <c r="E1567" s="72" t="s">
        <v>9</v>
      </c>
      <c r="F1567" s="72">
        <v>41</v>
      </c>
      <c r="G1567" s="72" t="s">
        <v>21</v>
      </c>
    </row>
    <row r="1568" spans="3:7" ht="15" thickBot="1" x14ac:dyDescent="0.35">
      <c r="C1568" s="70">
        <v>43198</v>
      </c>
      <c r="D1568" s="71">
        <v>0.76594907407407409</v>
      </c>
      <c r="E1568" s="72" t="s">
        <v>9</v>
      </c>
      <c r="F1568" s="72">
        <v>45</v>
      </c>
      <c r="G1568" s="72" t="s">
        <v>10</v>
      </c>
    </row>
    <row r="1569" spans="3:7" ht="15" thickBot="1" x14ac:dyDescent="0.35">
      <c r="C1569" s="70">
        <v>43198</v>
      </c>
      <c r="D1569" s="71">
        <v>0.76619212962962957</v>
      </c>
      <c r="E1569" s="72" t="s">
        <v>9</v>
      </c>
      <c r="F1569" s="72">
        <v>37</v>
      </c>
      <c r="G1569" s="72" t="s">
        <v>10</v>
      </c>
    </row>
    <row r="1570" spans="3:7" ht="15" thickBot="1" x14ac:dyDescent="0.35">
      <c r="C1570" s="70">
        <v>43198</v>
      </c>
      <c r="D1570" s="71">
        <v>0.76636574074074071</v>
      </c>
      <c r="E1570" s="72" t="s">
        <v>9</v>
      </c>
      <c r="F1570" s="72">
        <v>53</v>
      </c>
      <c r="G1570" s="72" t="s">
        <v>10</v>
      </c>
    </row>
    <row r="1571" spans="3:7" ht="15" thickBot="1" x14ac:dyDescent="0.35">
      <c r="C1571" s="70">
        <v>43198</v>
      </c>
      <c r="D1571" s="71">
        <v>0.76722222222222225</v>
      </c>
      <c r="E1571" s="72" t="s">
        <v>9</v>
      </c>
      <c r="F1571" s="72">
        <v>41</v>
      </c>
      <c r="G1571" s="72" t="s">
        <v>21</v>
      </c>
    </row>
    <row r="1572" spans="3:7" ht="15" thickBot="1" x14ac:dyDescent="0.35">
      <c r="C1572" s="70">
        <v>43198</v>
      </c>
      <c r="D1572" s="71">
        <v>0.76909722222222221</v>
      </c>
      <c r="E1572" s="72" t="s">
        <v>9</v>
      </c>
      <c r="F1572" s="72">
        <v>48</v>
      </c>
      <c r="G1572" s="72" t="s">
        <v>10</v>
      </c>
    </row>
    <row r="1573" spans="3:7" ht="15" thickBot="1" x14ac:dyDescent="0.35">
      <c r="C1573" s="70">
        <v>43198</v>
      </c>
      <c r="D1573" s="71">
        <v>0.77019675925925923</v>
      </c>
      <c r="E1573" s="72" t="s">
        <v>9</v>
      </c>
      <c r="F1573" s="72">
        <v>45</v>
      </c>
      <c r="G1573" s="72" t="s">
        <v>10</v>
      </c>
    </row>
    <row r="1574" spans="3:7" ht="15" thickBot="1" x14ac:dyDescent="0.35">
      <c r="C1574" s="70">
        <v>43198</v>
      </c>
      <c r="D1574" s="71">
        <v>0.77123842592592595</v>
      </c>
      <c r="E1574" s="72" t="s">
        <v>9</v>
      </c>
      <c r="F1574" s="72">
        <v>50</v>
      </c>
      <c r="G1574" s="72" t="s">
        <v>10</v>
      </c>
    </row>
    <row r="1575" spans="3:7" ht="15" thickBot="1" x14ac:dyDescent="0.35">
      <c r="C1575" s="70">
        <v>43198</v>
      </c>
      <c r="D1575" s="71">
        <v>0.77299768518518519</v>
      </c>
      <c r="E1575" s="72" t="s">
        <v>9</v>
      </c>
      <c r="F1575" s="72">
        <v>51</v>
      </c>
      <c r="G1575" s="72" t="s">
        <v>10</v>
      </c>
    </row>
    <row r="1576" spans="3:7" ht="15" thickBot="1" x14ac:dyDescent="0.35">
      <c r="C1576" s="70">
        <v>43198</v>
      </c>
      <c r="D1576" s="71">
        <v>0.77318287037037037</v>
      </c>
      <c r="E1576" s="72" t="s">
        <v>9</v>
      </c>
      <c r="F1576" s="72">
        <v>48</v>
      </c>
      <c r="G1576" s="72" t="s">
        <v>10</v>
      </c>
    </row>
    <row r="1577" spans="3:7" ht="15" thickBot="1" x14ac:dyDescent="0.35">
      <c r="C1577" s="70">
        <v>43198</v>
      </c>
      <c r="D1577" s="71">
        <v>0.77319444444444441</v>
      </c>
      <c r="E1577" s="72" t="s">
        <v>9</v>
      </c>
      <c r="F1577" s="72">
        <v>35</v>
      </c>
      <c r="G1577" s="72" t="s">
        <v>21</v>
      </c>
    </row>
    <row r="1578" spans="3:7" ht="15" thickBot="1" x14ac:dyDescent="0.35">
      <c r="C1578" s="70">
        <v>43198</v>
      </c>
      <c r="D1578" s="71">
        <v>0.77333333333333332</v>
      </c>
      <c r="E1578" s="72" t="s">
        <v>9</v>
      </c>
      <c r="F1578" s="72">
        <v>27</v>
      </c>
      <c r="G1578" s="72" t="s">
        <v>21</v>
      </c>
    </row>
    <row r="1579" spans="3:7" ht="15" thickBot="1" x14ac:dyDescent="0.35">
      <c r="C1579" s="70">
        <v>43198</v>
      </c>
      <c r="D1579" s="71">
        <v>0.77401620370370372</v>
      </c>
      <c r="E1579" s="72" t="s">
        <v>9</v>
      </c>
      <c r="F1579" s="72">
        <v>48</v>
      </c>
      <c r="G1579" s="72" t="s">
        <v>10</v>
      </c>
    </row>
    <row r="1580" spans="3:7" ht="15" thickBot="1" x14ac:dyDescent="0.35">
      <c r="C1580" s="70">
        <v>43198</v>
      </c>
      <c r="D1580" s="71">
        <v>0.77494212962962961</v>
      </c>
      <c r="E1580" s="72" t="s">
        <v>9</v>
      </c>
      <c r="F1580" s="72">
        <v>37</v>
      </c>
      <c r="G1580" s="72" t="s">
        <v>10</v>
      </c>
    </row>
    <row r="1581" spans="3:7" ht="15" thickBot="1" x14ac:dyDescent="0.35">
      <c r="C1581" s="70">
        <v>43198</v>
      </c>
      <c r="D1581" s="71">
        <v>0.77543981481481483</v>
      </c>
      <c r="E1581" s="72" t="s">
        <v>9</v>
      </c>
      <c r="F1581" s="72">
        <v>41</v>
      </c>
      <c r="G1581" s="72" t="s">
        <v>10</v>
      </c>
    </row>
    <row r="1582" spans="3:7" ht="15" thickBot="1" x14ac:dyDescent="0.35">
      <c r="C1582" s="70">
        <v>43198</v>
      </c>
      <c r="D1582" s="71">
        <v>0.77548611111111121</v>
      </c>
      <c r="E1582" s="72" t="s">
        <v>9</v>
      </c>
      <c r="F1582" s="72">
        <v>26</v>
      </c>
      <c r="G1582" s="72" t="s">
        <v>21</v>
      </c>
    </row>
    <row r="1583" spans="3:7" ht="15" thickBot="1" x14ac:dyDescent="0.35">
      <c r="C1583" s="70">
        <v>43198</v>
      </c>
      <c r="D1583" s="71">
        <v>0.77658564814814823</v>
      </c>
      <c r="E1583" s="72" t="s">
        <v>9</v>
      </c>
      <c r="F1583" s="72">
        <v>36</v>
      </c>
      <c r="G1583" s="72" t="s">
        <v>21</v>
      </c>
    </row>
    <row r="1584" spans="3:7" ht="15" thickBot="1" x14ac:dyDescent="0.35">
      <c r="C1584" s="70">
        <v>43198</v>
      </c>
      <c r="D1584" s="71">
        <v>0.77920138888888879</v>
      </c>
      <c r="E1584" s="72" t="s">
        <v>9</v>
      </c>
      <c r="F1584" s="72">
        <v>41</v>
      </c>
      <c r="G1584" s="72" t="s">
        <v>10</v>
      </c>
    </row>
    <row r="1585" spans="3:7" ht="15" thickBot="1" x14ac:dyDescent="0.35">
      <c r="C1585" s="70">
        <v>43198</v>
      </c>
      <c r="D1585" s="71">
        <v>0.77928240740740751</v>
      </c>
      <c r="E1585" s="72" t="s">
        <v>9</v>
      </c>
      <c r="F1585" s="72">
        <v>36</v>
      </c>
      <c r="G1585" s="72" t="s">
        <v>10</v>
      </c>
    </row>
    <row r="1586" spans="3:7" ht="15" thickBot="1" x14ac:dyDescent="0.35">
      <c r="C1586" s="70">
        <v>43198</v>
      </c>
      <c r="D1586" s="71">
        <v>0.78024305555555562</v>
      </c>
      <c r="E1586" s="72" t="s">
        <v>9</v>
      </c>
      <c r="F1586" s="72">
        <v>52</v>
      </c>
      <c r="G1586" s="72" t="s">
        <v>21</v>
      </c>
    </row>
    <row r="1587" spans="3:7" ht="15" thickBot="1" x14ac:dyDescent="0.35">
      <c r="C1587" s="70">
        <v>43198</v>
      </c>
      <c r="D1587" s="71">
        <v>0.78031249999999996</v>
      </c>
      <c r="E1587" s="72" t="s">
        <v>9</v>
      </c>
      <c r="F1587" s="72">
        <v>41</v>
      </c>
      <c r="G1587" s="72" t="s">
        <v>21</v>
      </c>
    </row>
    <row r="1588" spans="3:7" ht="15" thickBot="1" x14ac:dyDescent="0.35">
      <c r="C1588" s="70">
        <v>43198</v>
      </c>
      <c r="D1588" s="71">
        <v>0.78041666666666665</v>
      </c>
      <c r="E1588" s="72" t="s">
        <v>9</v>
      </c>
      <c r="F1588" s="72">
        <v>37</v>
      </c>
      <c r="G1588" s="72" t="s">
        <v>21</v>
      </c>
    </row>
    <row r="1589" spans="3:7" ht="15" thickBot="1" x14ac:dyDescent="0.35">
      <c r="C1589" s="70">
        <v>43198</v>
      </c>
      <c r="D1589" s="71">
        <v>0.78142361111111114</v>
      </c>
      <c r="E1589" s="72" t="s">
        <v>9</v>
      </c>
      <c r="F1589" s="72">
        <v>43</v>
      </c>
      <c r="G1589" s="72" t="s">
        <v>10</v>
      </c>
    </row>
    <row r="1590" spans="3:7" ht="15" thickBot="1" x14ac:dyDescent="0.35">
      <c r="C1590" s="70">
        <v>43198</v>
      </c>
      <c r="D1590" s="71">
        <v>0.78174768518518523</v>
      </c>
      <c r="E1590" s="72" t="s">
        <v>9</v>
      </c>
      <c r="F1590" s="72">
        <v>39</v>
      </c>
      <c r="G1590" s="72" t="s">
        <v>21</v>
      </c>
    </row>
    <row r="1591" spans="3:7" ht="15" thickBot="1" x14ac:dyDescent="0.35">
      <c r="C1591" s="70">
        <v>43198</v>
      </c>
      <c r="D1591" s="71">
        <v>0.78381944444444451</v>
      </c>
      <c r="E1591" s="72" t="s">
        <v>9</v>
      </c>
      <c r="F1591" s="72">
        <v>32</v>
      </c>
      <c r="G1591" s="72" t="s">
        <v>21</v>
      </c>
    </row>
    <row r="1592" spans="3:7" ht="15" thickBot="1" x14ac:dyDescent="0.35">
      <c r="C1592" s="70">
        <v>43198</v>
      </c>
      <c r="D1592" s="71">
        <v>0.78481481481481474</v>
      </c>
      <c r="E1592" s="72" t="s">
        <v>9</v>
      </c>
      <c r="F1592" s="72">
        <v>23</v>
      </c>
      <c r="G1592" s="72" t="s">
        <v>21</v>
      </c>
    </row>
    <row r="1593" spans="3:7" ht="15" thickBot="1" x14ac:dyDescent="0.35">
      <c r="C1593" s="70">
        <v>43198</v>
      </c>
      <c r="D1593" s="71">
        <v>0.78511574074074064</v>
      </c>
      <c r="E1593" s="72" t="s">
        <v>9</v>
      </c>
      <c r="F1593" s="72">
        <v>36</v>
      </c>
      <c r="G1593" s="72" t="s">
        <v>21</v>
      </c>
    </row>
    <row r="1594" spans="3:7" ht="15" thickBot="1" x14ac:dyDescent="0.35">
      <c r="C1594" s="70">
        <v>43198</v>
      </c>
      <c r="D1594" s="71">
        <v>0.7855092592592593</v>
      </c>
      <c r="E1594" s="72" t="s">
        <v>9</v>
      </c>
      <c r="F1594" s="72">
        <v>39</v>
      </c>
      <c r="G1594" s="72" t="s">
        <v>10</v>
      </c>
    </row>
    <row r="1595" spans="3:7" ht="15" thickBot="1" x14ac:dyDescent="0.35">
      <c r="C1595" s="70">
        <v>43198</v>
      </c>
      <c r="D1595" s="71">
        <v>0.78618055555555555</v>
      </c>
      <c r="E1595" s="72" t="s">
        <v>9</v>
      </c>
      <c r="F1595" s="72">
        <v>16</v>
      </c>
      <c r="G1595" s="72" t="s">
        <v>21</v>
      </c>
    </row>
    <row r="1596" spans="3:7" ht="15" thickBot="1" x14ac:dyDescent="0.35">
      <c r="C1596" s="70">
        <v>43198</v>
      </c>
      <c r="D1596" s="71">
        <v>0.78642361111111114</v>
      </c>
      <c r="E1596" s="72" t="s">
        <v>9</v>
      </c>
      <c r="F1596" s="72">
        <v>43</v>
      </c>
      <c r="G1596" s="72" t="s">
        <v>10</v>
      </c>
    </row>
    <row r="1597" spans="3:7" ht="15" thickBot="1" x14ac:dyDescent="0.35">
      <c r="C1597" s="70">
        <v>43198</v>
      </c>
      <c r="D1597" s="71">
        <v>0.78673611111111119</v>
      </c>
      <c r="E1597" s="72" t="s">
        <v>9</v>
      </c>
      <c r="F1597" s="72">
        <v>41</v>
      </c>
      <c r="G1597" s="72" t="s">
        <v>21</v>
      </c>
    </row>
    <row r="1598" spans="3:7" ht="15" thickBot="1" x14ac:dyDescent="0.35">
      <c r="C1598" s="70">
        <v>43198</v>
      </c>
      <c r="D1598" s="71">
        <v>0.78850694444444447</v>
      </c>
      <c r="E1598" s="72" t="s">
        <v>9</v>
      </c>
      <c r="F1598" s="72">
        <v>33</v>
      </c>
      <c r="G1598" s="72" t="s">
        <v>21</v>
      </c>
    </row>
    <row r="1599" spans="3:7" ht="15" thickBot="1" x14ac:dyDescent="0.35">
      <c r="C1599" s="70">
        <v>43198</v>
      </c>
      <c r="D1599" s="71">
        <v>0.78915509259259264</v>
      </c>
      <c r="E1599" s="72" t="s">
        <v>9</v>
      </c>
      <c r="F1599" s="72">
        <v>32</v>
      </c>
      <c r="G1599" s="72" t="s">
        <v>21</v>
      </c>
    </row>
    <row r="1600" spans="3:7" ht="15" thickBot="1" x14ac:dyDescent="0.35">
      <c r="C1600" s="70">
        <v>43198</v>
      </c>
      <c r="D1600" s="71">
        <v>0.78969907407407414</v>
      </c>
      <c r="E1600" s="72" t="s">
        <v>9</v>
      </c>
      <c r="F1600" s="72">
        <v>39</v>
      </c>
      <c r="G1600" s="72" t="s">
        <v>10</v>
      </c>
    </row>
    <row r="1601" spans="3:7" ht="15" thickBot="1" x14ac:dyDescent="0.35">
      <c r="C1601" s="70">
        <v>43198</v>
      </c>
      <c r="D1601" s="71">
        <v>0.7903472222222222</v>
      </c>
      <c r="E1601" s="72" t="s">
        <v>9</v>
      </c>
      <c r="F1601" s="72">
        <v>36</v>
      </c>
      <c r="G1601" s="72" t="s">
        <v>21</v>
      </c>
    </row>
    <row r="1602" spans="3:7" ht="15" thickBot="1" x14ac:dyDescent="0.35">
      <c r="C1602" s="70">
        <v>43198</v>
      </c>
      <c r="D1602" s="71">
        <v>0.79269675925925931</v>
      </c>
      <c r="E1602" s="72" t="s">
        <v>9</v>
      </c>
      <c r="F1602" s="72">
        <v>43</v>
      </c>
      <c r="G1602" s="72" t="s">
        <v>21</v>
      </c>
    </row>
    <row r="1603" spans="3:7" ht="15" thickBot="1" x14ac:dyDescent="0.35">
      <c r="C1603" s="70">
        <v>43198</v>
      </c>
      <c r="D1603" s="71">
        <v>0.79527777777777775</v>
      </c>
      <c r="E1603" s="72" t="s">
        <v>9</v>
      </c>
      <c r="F1603" s="72">
        <v>32</v>
      </c>
      <c r="G1603" s="72" t="s">
        <v>10</v>
      </c>
    </row>
    <row r="1604" spans="3:7" ht="15" thickBot="1" x14ac:dyDescent="0.35">
      <c r="C1604" s="70">
        <v>43198</v>
      </c>
      <c r="D1604" s="71">
        <v>0.79667824074074067</v>
      </c>
      <c r="E1604" s="72" t="s">
        <v>9</v>
      </c>
      <c r="F1604" s="72">
        <v>48</v>
      </c>
      <c r="G1604" s="72" t="s">
        <v>10</v>
      </c>
    </row>
    <row r="1605" spans="3:7" ht="15" thickBot="1" x14ac:dyDescent="0.35">
      <c r="C1605" s="70">
        <v>43198</v>
      </c>
      <c r="D1605" s="71">
        <v>0.79734953703703704</v>
      </c>
      <c r="E1605" s="72" t="s">
        <v>9</v>
      </c>
      <c r="F1605" s="72">
        <v>40</v>
      </c>
      <c r="G1605" s="72" t="s">
        <v>10</v>
      </c>
    </row>
    <row r="1606" spans="3:7" ht="15" thickBot="1" x14ac:dyDescent="0.35">
      <c r="C1606" s="70">
        <v>43198</v>
      </c>
      <c r="D1606" s="71">
        <v>0.80142361111111116</v>
      </c>
      <c r="E1606" s="72" t="s">
        <v>9</v>
      </c>
      <c r="F1606" s="72">
        <v>45</v>
      </c>
      <c r="G1606" s="72" t="s">
        <v>10</v>
      </c>
    </row>
    <row r="1607" spans="3:7" ht="15" thickBot="1" x14ac:dyDescent="0.35">
      <c r="C1607" s="70">
        <v>43198</v>
      </c>
      <c r="D1607" s="71">
        <v>0.80368055555555562</v>
      </c>
      <c r="E1607" s="72" t="s">
        <v>9</v>
      </c>
      <c r="F1607" s="72">
        <v>48</v>
      </c>
      <c r="G1607" s="72" t="s">
        <v>21</v>
      </c>
    </row>
    <row r="1608" spans="3:7" ht="15" thickBot="1" x14ac:dyDescent="0.35">
      <c r="C1608" s="70">
        <v>43198</v>
      </c>
      <c r="D1608" s="71">
        <v>0.8046875</v>
      </c>
      <c r="E1608" s="72" t="s">
        <v>9</v>
      </c>
      <c r="F1608" s="72">
        <v>37</v>
      </c>
      <c r="G1608" s="72" t="s">
        <v>10</v>
      </c>
    </row>
    <row r="1609" spans="3:7" ht="15" thickBot="1" x14ac:dyDescent="0.35">
      <c r="C1609" s="70">
        <v>43198</v>
      </c>
      <c r="D1609" s="71">
        <v>0.80625000000000002</v>
      </c>
      <c r="E1609" s="72" t="s">
        <v>9</v>
      </c>
      <c r="F1609" s="72">
        <v>27</v>
      </c>
      <c r="G1609" s="72" t="s">
        <v>21</v>
      </c>
    </row>
    <row r="1610" spans="3:7" ht="15" thickBot="1" x14ac:dyDescent="0.35">
      <c r="C1610" s="70">
        <v>43198</v>
      </c>
      <c r="D1610" s="71">
        <v>0.80662037037037038</v>
      </c>
      <c r="E1610" s="72" t="s">
        <v>9</v>
      </c>
      <c r="F1610" s="72">
        <v>46</v>
      </c>
      <c r="G1610" s="72" t="s">
        <v>10</v>
      </c>
    </row>
    <row r="1611" spans="3:7" ht="15" thickBot="1" x14ac:dyDescent="0.35">
      <c r="C1611" s="70">
        <v>43198</v>
      </c>
      <c r="D1611" s="71">
        <v>0.80688657407407405</v>
      </c>
      <c r="E1611" s="72" t="s">
        <v>9</v>
      </c>
      <c r="F1611" s="72">
        <v>37</v>
      </c>
      <c r="G1611" s="72" t="s">
        <v>21</v>
      </c>
    </row>
    <row r="1612" spans="3:7" ht="15" thickBot="1" x14ac:dyDescent="0.35">
      <c r="C1612" s="70">
        <v>43198</v>
      </c>
      <c r="D1612" s="71">
        <v>0.80784722222222216</v>
      </c>
      <c r="E1612" s="72" t="s">
        <v>9</v>
      </c>
      <c r="F1612" s="72">
        <v>43</v>
      </c>
      <c r="G1612" s="72" t="s">
        <v>10</v>
      </c>
    </row>
    <row r="1613" spans="3:7" ht="15" thickBot="1" x14ac:dyDescent="0.35">
      <c r="C1613" s="70">
        <v>43198</v>
      </c>
      <c r="D1613" s="71">
        <v>0.8080208333333333</v>
      </c>
      <c r="E1613" s="72" t="s">
        <v>9</v>
      </c>
      <c r="F1613" s="72">
        <v>52</v>
      </c>
      <c r="G1613" s="72" t="s">
        <v>10</v>
      </c>
    </row>
    <row r="1614" spans="3:7" ht="15" thickBot="1" x14ac:dyDescent="0.35">
      <c r="C1614" s="70">
        <v>43198</v>
      </c>
      <c r="D1614" s="71">
        <v>0.80934027777777784</v>
      </c>
      <c r="E1614" s="72" t="s">
        <v>9</v>
      </c>
      <c r="F1614" s="72">
        <v>35</v>
      </c>
      <c r="G1614" s="72" t="s">
        <v>10</v>
      </c>
    </row>
    <row r="1615" spans="3:7" ht="15" thickBot="1" x14ac:dyDescent="0.35">
      <c r="C1615" s="70">
        <v>43198</v>
      </c>
      <c r="D1615" s="71">
        <v>0.81164351851851846</v>
      </c>
      <c r="E1615" s="72" t="s">
        <v>9</v>
      </c>
      <c r="F1615" s="72">
        <v>37</v>
      </c>
      <c r="G1615" s="72" t="s">
        <v>10</v>
      </c>
    </row>
    <row r="1616" spans="3:7" ht="15" thickBot="1" x14ac:dyDescent="0.35">
      <c r="C1616" s="70">
        <v>43198</v>
      </c>
      <c r="D1616" s="71">
        <v>0.81216435185185187</v>
      </c>
      <c r="E1616" s="72" t="s">
        <v>9</v>
      </c>
      <c r="F1616" s="72">
        <v>34</v>
      </c>
      <c r="G1616" s="72" t="s">
        <v>21</v>
      </c>
    </row>
    <row r="1617" spans="3:7" ht="15" thickBot="1" x14ac:dyDescent="0.35">
      <c r="C1617" s="70">
        <v>43198</v>
      </c>
      <c r="D1617" s="71">
        <v>0.81237268518518524</v>
      </c>
      <c r="E1617" s="72" t="s">
        <v>9</v>
      </c>
      <c r="F1617" s="72">
        <v>51</v>
      </c>
      <c r="G1617" s="72" t="s">
        <v>21</v>
      </c>
    </row>
    <row r="1618" spans="3:7" ht="15" thickBot="1" x14ac:dyDescent="0.35">
      <c r="C1618" s="70">
        <v>43198</v>
      </c>
      <c r="D1618" s="71">
        <v>0.81357638888888895</v>
      </c>
      <c r="E1618" s="72" t="s">
        <v>9</v>
      </c>
      <c r="F1618" s="72">
        <v>63</v>
      </c>
      <c r="G1618" s="72" t="s">
        <v>10</v>
      </c>
    </row>
    <row r="1619" spans="3:7" ht="15" thickBot="1" x14ac:dyDescent="0.35">
      <c r="C1619" s="70">
        <v>43198</v>
      </c>
      <c r="D1619" s="71">
        <v>0.81590277777777775</v>
      </c>
      <c r="E1619" s="72" t="s">
        <v>9</v>
      </c>
      <c r="F1619" s="72">
        <v>29</v>
      </c>
      <c r="G1619" s="72" t="s">
        <v>21</v>
      </c>
    </row>
    <row r="1620" spans="3:7" ht="15" thickBot="1" x14ac:dyDescent="0.35">
      <c r="C1620" s="70">
        <v>43198</v>
      </c>
      <c r="D1620" s="71">
        <v>0.81695601851851851</v>
      </c>
      <c r="E1620" s="72" t="s">
        <v>9</v>
      </c>
      <c r="F1620" s="72">
        <v>43</v>
      </c>
      <c r="G1620" s="72" t="s">
        <v>21</v>
      </c>
    </row>
    <row r="1621" spans="3:7" ht="15" thickBot="1" x14ac:dyDescent="0.35">
      <c r="C1621" s="70">
        <v>43198</v>
      </c>
      <c r="D1621" s="71">
        <v>0.8178009259259259</v>
      </c>
      <c r="E1621" s="72" t="s">
        <v>9</v>
      </c>
      <c r="F1621" s="72">
        <v>61</v>
      </c>
      <c r="G1621" s="72" t="s">
        <v>10</v>
      </c>
    </row>
    <row r="1622" spans="3:7" ht="15" thickBot="1" x14ac:dyDescent="0.35">
      <c r="C1622" s="70">
        <v>43198</v>
      </c>
      <c r="D1622" s="71">
        <v>0.81787037037037036</v>
      </c>
      <c r="E1622" s="72" t="s">
        <v>9</v>
      </c>
      <c r="F1622" s="72">
        <v>47</v>
      </c>
      <c r="G1622" s="72" t="s">
        <v>21</v>
      </c>
    </row>
    <row r="1623" spans="3:7" ht="15" thickBot="1" x14ac:dyDescent="0.35">
      <c r="C1623" s="70">
        <v>43198</v>
      </c>
      <c r="D1623" s="71">
        <v>0.81792824074074078</v>
      </c>
      <c r="E1623" s="72" t="s">
        <v>9</v>
      </c>
      <c r="F1623" s="72">
        <v>41</v>
      </c>
      <c r="G1623" s="72" t="s">
        <v>10</v>
      </c>
    </row>
    <row r="1624" spans="3:7" ht="15" thickBot="1" x14ac:dyDescent="0.35">
      <c r="C1624" s="70">
        <v>43198</v>
      </c>
      <c r="D1624" s="71">
        <v>0.82081018518518523</v>
      </c>
      <c r="E1624" s="72" t="s">
        <v>9</v>
      </c>
      <c r="F1624" s="72">
        <v>41</v>
      </c>
      <c r="G1624" s="72" t="s">
        <v>21</v>
      </c>
    </row>
    <row r="1625" spans="3:7" ht="15" thickBot="1" x14ac:dyDescent="0.35">
      <c r="C1625" s="70">
        <v>43198</v>
      </c>
      <c r="D1625" s="71">
        <v>0.82443287037037039</v>
      </c>
      <c r="E1625" s="72" t="s">
        <v>9</v>
      </c>
      <c r="F1625" s="72">
        <v>40</v>
      </c>
      <c r="G1625" s="72" t="s">
        <v>21</v>
      </c>
    </row>
    <row r="1626" spans="3:7" ht="15" thickBot="1" x14ac:dyDescent="0.35">
      <c r="C1626" s="70">
        <v>43198</v>
      </c>
      <c r="D1626" s="71">
        <v>0.82474537037037043</v>
      </c>
      <c r="E1626" s="72" t="s">
        <v>9</v>
      </c>
      <c r="F1626" s="72">
        <v>37</v>
      </c>
      <c r="G1626" s="72" t="s">
        <v>21</v>
      </c>
    </row>
    <row r="1627" spans="3:7" ht="15" thickBot="1" x14ac:dyDescent="0.35">
      <c r="C1627" s="70">
        <v>43198</v>
      </c>
      <c r="D1627" s="71">
        <v>0.82700231481481479</v>
      </c>
      <c r="E1627" s="72" t="s">
        <v>9</v>
      </c>
      <c r="F1627" s="72">
        <v>41</v>
      </c>
      <c r="G1627" s="72" t="s">
        <v>10</v>
      </c>
    </row>
    <row r="1628" spans="3:7" ht="15" thickBot="1" x14ac:dyDescent="0.35">
      <c r="C1628" s="70">
        <v>43198</v>
      </c>
      <c r="D1628" s="71">
        <v>0.82922453703703702</v>
      </c>
      <c r="E1628" s="72" t="s">
        <v>9</v>
      </c>
      <c r="F1628" s="72">
        <v>48</v>
      </c>
      <c r="G1628" s="72" t="s">
        <v>10</v>
      </c>
    </row>
    <row r="1629" spans="3:7" ht="15" thickBot="1" x14ac:dyDescent="0.35">
      <c r="C1629" s="70">
        <v>43198</v>
      </c>
      <c r="D1629" s="71">
        <v>0.83112268518518517</v>
      </c>
      <c r="E1629" s="72" t="s">
        <v>9</v>
      </c>
      <c r="F1629" s="72">
        <v>35</v>
      </c>
      <c r="G1629" s="72" t="s">
        <v>10</v>
      </c>
    </row>
    <row r="1630" spans="3:7" ht="15" thickBot="1" x14ac:dyDescent="0.35">
      <c r="C1630" s="70">
        <v>43198</v>
      </c>
      <c r="D1630" s="71">
        <v>0.83118055555555559</v>
      </c>
      <c r="E1630" s="72" t="s">
        <v>9</v>
      </c>
      <c r="F1630" s="72">
        <v>32</v>
      </c>
      <c r="G1630" s="72" t="s">
        <v>10</v>
      </c>
    </row>
    <row r="1631" spans="3:7" ht="15" thickBot="1" x14ac:dyDescent="0.35">
      <c r="C1631" s="70">
        <v>43198</v>
      </c>
      <c r="D1631" s="71">
        <v>0.83254629629629628</v>
      </c>
      <c r="E1631" s="72" t="s">
        <v>9</v>
      </c>
      <c r="F1631" s="72">
        <v>40</v>
      </c>
      <c r="G1631" s="72" t="s">
        <v>21</v>
      </c>
    </row>
    <row r="1632" spans="3:7" ht="15" thickBot="1" x14ac:dyDescent="0.35">
      <c r="C1632" s="70">
        <v>43198</v>
      </c>
      <c r="D1632" s="71">
        <v>0.83331018518518529</v>
      </c>
      <c r="E1632" s="72" t="s">
        <v>9</v>
      </c>
      <c r="F1632" s="72">
        <v>53</v>
      </c>
      <c r="G1632" s="72" t="s">
        <v>21</v>
      </c>
    </row>
    <row r="1633" spans="3:7" ht="15" thickBot="1" x14ac:dyDescent="0.35">
      <c r="C1633" s="70">
        <v>43198</v>
      </c>
      <c r="D1633" s="71">
        <v>0.83370370370370372</v>
      </c>
      <c r="E1633" s="72" t="s">
        <v>9</v>
      </c>
      <c r="F1633" s="72">
        <v>44</v>
      </c>
      <c r="G1633" s="72" t="s">
        <v>10</v>
      </c>
    </row>
    <row r="1634" spans="3:7" ht="15" thickBot="1" x14ac:dyDescent="0.35">
      <c r="C1634" s="70">
        <v>43198</v>
      </c>
      <c r="D1634" s="71">
        <v>0.83685185185185185</v>
      </c>
      <c r="E1634" s="72" t="s">
        <v>9</v>
      </c>
      <c r="F1634" s="72">
        <v>49</v>
      </c>
      <c r="G1634" s="72" t="s">
        <v>10</v>
      </c>
    </row>
    <row r="1635" spans="3:7" ht="15" thickBot="1" x14ac:dyDescent="0.35">
      <c r="C1635" s="70">
        <v>43198</v>
      </c>
      <c r="D1635" s="71">
        <v>0.83920138888888884</v>
      </c>
      <c r="E1635" s="72" t="s">
        <v>9</v>
      </c>
      <c r="F1635" s="72">
        <v>40</v>
      </c>
      <c r="G1635" s="72" t="s">
        <v>10</v>
      </c>
    </row>
    <row r="1636" spans="3:7" ht="15" thickBot="1" x14ac:dyDescent="0.35">
      <c r="C1636" s="70">
        <v>43198</v>
      </c>
      <c r="D1636" s="71">
        <v>0.84320601851851851</v>
      </c>
      <c r="E1636" s="72" t="s">
        <v>9</v>
      </c>
      <c r="F1636" s="72">
        <v>41</v>
      </c>
      <c r="G1636" s="72" t="s">
        <v>21</v>
      </c>
    </row>
    <row r="1637" spans="3:7" ht="15" thickBot="1" x14ac:dyDescent="0.35">
      <c r="C1637" s="70">
        <v>43198</v>
      </c>
      <c r="D1637" s="71">
        <v>0.84357638888888886</v>
      </c>
      <c r="E1637" s="72" t="s">
        <v>9</v>
      </c>
      <c r="F1637" s="72">
        <v>56</v>
      </c>
      <c r="G1637" s="72" t="s">
        <v>10</v>
      </c>
    </row>
    <row r="1638" spans="3:7" ht="15" thickBot="1" x14ac:dyDescent="0.35">
      <c r="C1638" s="70">
        <v>43198</v>
      </c>
      <c r="D1638" s="71">
        <v>0.84850694444444441</v>
      </c>
      <c r="E1638" s="72" t="s">
        <v>9</v>
      </c>
      <c r="F1638" s="72">
        <v>52</v>
      </c>
      <c r="G1638" s="72" t="s">
        <v>21</v>
      </c>
    </row>
    <row r="1639" spans="3:7" ht="15" thickBot="1" x14ac:dyDescent="0.35">
      <c r="C1639" s="70">
        <v>43198</v>
      </c>
      <c r="D1639" s="71">
        <v>0.84917824074074078</v>
      </c>
      <c r="E1639" s="72" t="s">
        <v>9</v>
      </c>
      <c r="F1639" s="72">
        <v>42</v>
      </c>
      <c r="G1639" s="72" t="s">
        <v>10</v>
      </c>
    </row>
    <row r="1640" spans="3:7" ht="15" thickBot="1" x14ac:dyDescent="0.35">
      <c r="C1640" s="70">
        <v>43198</v>
      </c>
      <c r="D1640" s="71">
        <v>0.84987268518518511</v>
      </c>
      <c r="E1640" s="72" t="s">
        <v>9</v>
      </c>
      <c r="F1640" s="72">
        <v>39</v>
      </c>
      <c r="G1640" s="72" t="s">
        <v>10</v>
      </c>
    </row>
    <row r="1641" spans="3:7" ht="15" thickBot="1" x14ac:dyDescent="0.35">
      <c r="C1641" s="70">
        <v>43198</v>
      </c>
      <c r="D1641" s="71">
        <v>0.8510416666666667</v>
      </c>
      <c r="E1641" s="72" t="s">
        <v>9</v>
      </c>
      <c r="F1641" s="72">
        <v>29</v>
      </c>
      <c r="G1641" s="72" t="s">
        <v>21</v>
      </c>
    </row>
    <row r="1642" spans="3:7" ht="15" thickBot="1" x14ac:dyDescent="0.35">
      <c r="C1642" s="70">
        <v>43198</v>
      </c>
      <c r="D1642" s="71">
        <v>0.85181712962962963</v>
      </c>
      <c r="E1642" s="72" t="s">
        <v>9</v>
      </c>
      <c r="F1642" s="72">
        <v>43</v>
      </c>
      <c r="G1642" s="72" t="s">
        <v>10</v>
      </c>
    </row>
    <row r="1643" spans="3:7" ht="15" thickBot="1" x14ac:dyDescent="0.35">
      <c r="C1643" s="70">
        <v>43198</v>
      </c>
      <c r="D1643" s="71">
        <v>0.85619212962962965</v>
      </c>
      <c r="E1643" s="72" t="s">
        <v>9</v>
      </c>
      <c r="F1643" s="72">
        <v>42</v>
      </c>
      <c r="G1643" s="72" t="s">
        <v>10</v>
      </c>
    </row>
    <row r="1644" spans="3:7" ht="15" thickBot="1" x14ac:dyDescent="0.35">
      <c r="C1644" s="70">
        <v>43198</v>
      </c>
      <c r="D1644" s="71">
        <v>0.8638541666666667</v>
      </c>
      <c r="E1644" s="72" t="s">
        <v>9</v>
      </c>
      <c r="F1644" s="72">
        <v>43</v>
      </c>
      <c r="G1644" s="72" t="s">
        <v>21</v>
      </c>
    </row>
    <row r="1645" spans="3:7" ht="15" thickBot="1" x14ac:dyDescent="0.35">
      <c r="C1645" s="70">
        <v>43198</v>
      </c>
      <c r="D1645" s="71">
        <v>0.86394675925925923</v>
      </c>
      <c r="E1645" s="72" t="s">
        <v>9</v>
      </c>
      <c r="F1645" s="72">
        <v>24</v>
      </c>
      <c r="G1645" s="72" t="s">
        <v>21</v>
      </c>
    </row>
    <row r="1646" spans="3:7" ht="15" thickBot="1" x14ac:dyDescent="0.35">
      <c r="C1646" s="70">
        <v>43198</v>
      </c>
      <c r="D1646" s="71">
        <v>0.86613425925925924</v>
      </c>
      <c r="E1646" s="72" t="s">
        <v>9</v>
      </c>
      <c r="F1646" s="72">
        <v>43</v>
      </c>
      <c r="G1646" s="72" t="s">
        <v>21</v>
      </c>
    </row>
    <row r="1647" spans="3:7" ht="15" thickBot="1" x14ac:dyDescent="0.35">
      <c r="C1647" s="70">
        <v>43198</v>
      </c>
      <c r="D1647" s="71">
        <v>0.87276620370370372</v>
      </c>
      <c r="E1647" s="72" t="s">
        <v>9</v>
      </c>
      <c r="F1647" s="72">
        <v>38</v>
      </c>
      <c r="G1647" s="72" t="s">
        <v>21</v>
      </c>
    </row>
    <row r="1648" spans="3:7" ht="15" thickBot="1" x14ac:dyDescent="0.35">
      <c r="C1648" s="70">
        <v>43198</v>
      </c>
      <c r="D1648" s="71">
        <v>0.87642361111111111</v>
      </c>
      <c r="E1648" s="72" t="s">
        <v>9</v>
      </c>
      <c r="F1648" s="72">
        <v>28</v>
      </c>
      <c r="G1648" s="72" t="s">
        <v>21</v>
      </c>
    </row>
    <row r="1649" spans="3:7" ht="15" thickBot="1" x14ac:dyDescent="0.35">
      <c r="C1649" s="70">
        <v>43198</v>
      </c>
      <c r="D1649" s="71">
        <v>0.87649305555555557</v>
      </c>
      <c r="E1649" s="72" t="s">
        <v>9</v>
      </c>
      <c r="F1649" s="72">
        <v>41</v>
      </c>
      <c r="G1649" s="72" t="s">
        <v>21</v>
      </c>
    </row>
    <row r="1650" spans="3:7" ht="15" thickBot="1" x14ac:dyDescent="0.35">
      <c r="C1650" s="70">
        <v>43198</v>
      </c>
      <c r="D1650" s="71">
        <v>0.87950231481481478</v>
      </c>
      <c r="E1650" s="72" t="s">
        <v>9</v>
      </c>
      <c r="F1650" s="72">
        <v>50</v>
      </c>
      <c r="G1650" s="72" t="s">
        <v>21</v>
      </c>
    </row>
    <row r="1651" spans="3:7" ht="15" thickBot="1" x14ac:dyDescent="0.35">
      <c r="C1651" s="70">
        <v>43198</v>
      </c>
      <c r="D1651" s="71">
        <v>0.88094907407407408</v>
      </c>
      <c r="E1651" s="72" t="s">
        <v>9</v>
      </c>
      <c r="F1651" s="72">
        <v>35</v>
      </c>
      <c r="G1651" s="72" t="s">
        <v>21</v>
      </c>
    </row>
    <row r="1652" spans="3:7" ht="15" thickBot="1" x14ac:dyDescent="0.35">
      <c r="C1652" s="70">
        <v>43198</v>
      </c>
      <c r="D1652" s="71">
        <v>0.88812500000000005</v>
      </c>
      <c r="E1652" s="72" t="s">
        <v>9</v>
      </c>
      <c r="F1652" s="72">
        <v>40</v>
      </c>
      <c r="G1652" s="72" t="s">
        <v>21</v>
      </c>
    </row>
    <row r="1653" spans="3:7" ht="15" thickBot="1" x14ac:dyDescent="0.35">
      <c r="C1653" s="70">
        <v>43198</v>
      </c>
      <c r="D1653" s="71">
        <v>0.89380787037037035</v>
      </c>
      <c r="E1653" s="72" t="s">
        <v>9</v>
      </c>
      <c r="F1653" s="72">
        <v>48</v>
      </c>
      <c r="G1653" s="72" t="s">
        <v>21</v>
      </c>
    </row>
    <row r="1654" spans="3:7" ht="15" thickBot="1" x14ac:dyDescent="0.35">
      <c r="C1654" s="70">
        <v>43198</v>
      </c>
      <c r="D1654" s="71">
        <v>0.90357638888888892</v>
      </c>
      <c r="E1654" s="72" t="s">
        <v>9</v>
      </c>
      <c r="F1654" s="72">
        <v>44</v>
      </c>
      <c r="G1654" s="72" t="s">
        <v>21</v>
      </c>
    </row>
    <row r="1655" spans="3:7" ht="15" thickBot="1" x14ac:dyDescent="0.35">
      <c r="C1655" s="70">
        <v>43198</v>
      </c>
      <c r="D1655" s="71">
        <v>0.90953703703703714</v>
      </c>
      <c r="E1655" s="72" t="s">
        <v>9</v>
      </c>
      <c r="F1655" s="72">
        <v>53</v>
      </c>
      <c r="G1655" s="72" t="s">
        <v>10</v>
      </c>
    </row>
    <row r="1656" spans="3:7" ht="15" thickBot="1" x14ac:dyDescent="0.35">
      <c r="C1656" s="70">
        <v>43198</v>
      </c>
      <c r="D1656" s="71">
        <v>0.90960648148148149</v>
      </c>
      <c r="E1656" s="72" t="s">
        <v>9</v>
      </c>
      <c r="F1656" s="72">
        <v>37</v>
      </c>
      <c r="G1656" s="72" t="s">
        <v>21</v>
      </c>
    </row>
    <row r="1657" spans="3:7" ht="15" thickBot="1" x14ac:dyDescent="0.35">
      <c r="C1657" s="70">
        <v>43198</v>
      </c>
      <c r="D1657" s="71">
        <v>0.91045138888888888</v>
      </c>
      <c r="E1657" s="72" t="s">
        <v>9</v>
      </c>
      <c r="F1657" s="72">
        <v>46</v>
      </c>
      <c r="G1657" s="72" t="s">
        <v>10</v>
      </c>
    </row>
    <row r="1658" spans="3:7" ht="15" thickBot="1" x14ac:dyDescent="0.35">
      <c r="C1658" s="70">
        <v>43198</v>
      </c>
      <c r="D1658" s="71">
        <v>0.91084490740740742</v>
      </c>
      <c r="E1658" s="72" t="s">
        <v>9</v>
      </c>
      <c r="F1658" s="72">
        <v>33</v>
      </c>
      <c r="G1658" s="72" t="s">
        <v>10</v>
      </c>
    </row>
    <row r="1659" spans="3:7" ht="15" thickBot="1" x14ac:dyDescent="0.35">
      <c r="C1659" s="70">
        <v>43198</v>
      </c>
      <c r="D1659" s="71">
        <v>0.91089120370370369</v>
      </c>
      <c r="E1659" s="72" t="s">
        <v>9</v>
      </c>
      <c r="F1659" s="72">
        <v>36</v>
      </c>
      <c r="G1659" s="72" t="s">
        <v>21</v>
      </c>
    </row>
    <row r="1660" spans="3:7" ht="15" thickBot="1" x14ac:dyDescent="0.35">
      <c r="C1660" s="70">
        <v>43198</v>
      </c>
      <c r="D1660" s="71">
        <v>0.91539351851851858</v>
      </c>
      <c r="E1660" s="72" t="s">
        <v>9</v>
      </c>
      <c r="F1660" s="72">
        <v>47</v>
      </c>
      <c r="G1660" s="72" t="s">
        <v>21</v>
      </c>
    </row>
    <row r="1661" spans="3:7" ht="15" thickBot="1" x14ac:dyDescent="0.35">
      <c r="C1661" s="70">
        <v>43198</v>
      </c>
      <c r="D1661" s="71">
        <v>0.91820601851851846</v>
      </c>
      <c r="E1661" s="72" t="s">
        <v>9</v>
      </c>
      <c r="F1661" s="72">
        <v>39</v>
      </c>
      <c r="G1661" s="72" t="s">
        <v>21</v>
      </c>
    </row>
    <row r="1662" spans="3:7" ht="15" thickBot="1" x14ac:dyDescent="0.35">
      <c r="C1662" s="70">
        <v>43198</v>
      </c>
      <c r="D1662" s="71">
        <v>0.91995370370370377</v>
      </c>
      <c r="E1662" s="72" t="s">
        <v>9</v>
      </c>
      <c r="F1662" s="72">
        <v>49</v>
      </c>
      <c r="G1662" s="72" t="s">
        <v>21</v>
      </c>
    </row>
    <row r="1663" spans="3:7" ht="15" thickBot="1" x14ac:dyDescent="0.35">
      <c r="C1663" s="70">
        <v>43198</v>
      </c>
      <c r="D1663" s="71">
        <v>0.92943287037037037</v>
      </c>
      <c r="E1663" s="72" t="s">
        <v>9</v>
      </c>
      <c r="F1663" s="72">
        <v>47</v>
      </c>
      <c r="G1663" s="72" t="s">
        <v>21</v>
      </c>
    </row>
    <row r="1664" spans="3:7" ht="15" thickBot="1" x14ac:dyDescent="0.35">
      <c r="C1664" s="70">
        <v>43198</v>
      </c>
      <c r="D1664" s="71">
        <v>0.9318981481481482</v>
      </c>
      <c r="E1664" s="72" t="s">
        <v>9</v>
      </c>
      <c r="F1664" s="72">
        <v>45</v>
      </c>
      <c r="G1664" s="72" t="s">
        <v>21</v>
      </c>
    </row>
    <row r="1665" spans="3:7" ht="15" thickBot="1" x14ac:dyDescent="0.35">
      <c r="C1665" s="70">
        <v>43198</v>
      </c>
      <c r="D1665" s="71">
        <v>0.94134259259259256</v>
      </c>
      <c r="E1665" s="72" t="s">
        <v>9</v>
      </c>
      <c r="F1665" s="72">
        <v>50</v>
      </c>
      <c r="G1665" s="72" t="s">
        <v>21</v>
      </c>
    </row>
    <row r="1666" spans="3:7" ht="15" thickBot="1" x14ac:dyDescent="0.35">
      <c r="C1666" s="70">
        <v>43198</v>
      </c>
      <c r="D1666" s="71">
        <v>0.94673611111111111</v>
      </c>
      <c r="E1666" s="72" t="s">
        <v>9</v>
      </c>
      <c r="F1666" s="72">
        <v>48</v>
      </c>
      <c r="G1666" s="72" t="s">
        <v>10</v>
      </c>
    </row>
    <row r="1667" spans="3:7" ht="15" thickBot="1" x14ac:dyDescent="0.35">
      <c r="C1667" s="70">
        <v>43198</v>
      </c>
      <c r="D1667" s="71">
        <v>0.95401620370370377</v>
      </c>
      <c r="E1667" s="72" t="s">
        <v>9</v>
      </c>
      <c r="F1667" s="72">
        <v>47</v>
      </c>
      <c r="G1667" s="72" t="s">
        <v>10</v>
      </c>
    </row>
    <row r="1668" spans="3:7" ht="15" thickBot="1" x14ac:dyDescent="0.35">
      <c r="C1668" s="70">
        <v>43198</v>
      </c>
      <c r="D1668" s="71">
        <v>0.98131944444444441</v>
      </c>
      <c r="E1668" s="72" t="s">
        <v>9</v>
      </c>
      <c r="F1668" s="72">
        <v>29</v>
      </c>
      <c r="G1668" s="72" t="s">
        <v>21</v>
      </c>
    </row>
    <row r="1669" spans="3:7" ht="15" thickBot="1" x14ac:dyDescent="0.35">
      <c r="C1669" s="70">
        <v>43199</v>
      </c>
      <c r="D1669" s="71">
        <v>6.0185185185185177E-3</v>
      </c>
      <c r="E1669" s="72" t="s">
        <v>9</v>
      </c>
      <c r="F1669" s="72">
        <v>41</v>
      </c>
      <c r="G1669" s="72" t="s">
        <v>21</v>
      </c>
    </row>
    <row r="1670" spans="3:7" ht="15" thickBot="1" x14ac:dyDescent="0.35">
      <c r="C1670" s="70">
        <v>43199</v>
      </c>
      <c r="D1670" s="71">
        <v>1.6111111111111111E-2</v>
      </c>
      <c r="E1670" s="72" t="s">
        <v>9</v>
      </c>
      <c r="F1670" s="72">
        <v>35</v>
      </c>
      <c r="G1670" s="72" t="s">
        <v>21</v>
      </c>
    </row>
    <row r="1671" spans="3:7" ht="15" thickBot="1" x14ac:dyDescent="0.35">
      <c r="C1671" s="70">
        <v>43199</v>
      </c>
      <c r="D1671" s="71">
        <v>0.16927083333333334</v>
      </c>
      <c r="E1671" s="72" t="s">
        <v>9</v>
      </c>
      <c r="F1671" s="72">
        <v>28</v>
      </c>
      <c r="G1671" s="72" t="s">
        <v>21</v>
      </c>
    </row>
    <row r="1672" spans="3:7" ht="15" thickBot="1" x14ac:dyDescent="0.35">
      <c r="C1672" s="70">
        <v>43199</v>
      </c>
      <c r="D1672" s="71">
        <v>0.1693287037037037</v>
      </c>
      <c r="E1672" s="72" t="s">
        <v>9</v>
      </c>
      <c r="F1672" s="72">
        <v>41</v>
      </c>
      <c r="G1672" s="72" t="s">
        <v>10</v>
      </c>
    </row>
    <row r="1673" spans="3:7" ht="15" thickBot="1" x14ac:dyDescent="0.35">
      <c r="C1673" s="70">
        <v>43199</v>
      </c>
      <c r="D1673" s="71">
        <v>0.17028935185185187</v>
      </c>
      <c r="E1673" s="72" t="s">
        <v>9</v>
      </c>
      <c r="F1673" s="72">
        <v>55</v>
      </c>
      <c r="G1673" s="72" t="s">
        <v>10</v>
      </c>
    </row>
    <row r="1674" spans="3:7" ht="15" thickBot="1" x14ac:dyDescent="0.35">
      <c r="C1674" s="70">
        <v>43199</v>
      </c>
      <c r="D1674" s="71">
        <v>0.21059027777777775</v>
      </c>
      <c r="E1674" s="72" t="s">
        <v>9</v>
      </c>
      <c r="F1674" s="72">
        <v>34</v>
      </c>
      <c r="G1674" s="72" t="s">
        <v>10</v>
      </c>
    </row>
    <row r="1675" spans="3:7" ht="15" thickBot="1" x14ac:dyDescent="0.35">
      <c r="C1675" s="70">
        <v>43199</v>
      </c>
      <c r="D1675" s="71">
        <v>0.21671296296296297</v>
      </c>
      <c r="E1675" s="72" t="s">
        <v>9</v>
      </c>
      <c r="F1675" s="72">
        <v>42</v>
      </c>
      <c r="G1675" s="72" t="s">
        <v>10</v>
      </c>
    </row>
    <row r="1676" spans="3:7" ht="15" thickBot="1" x14ac:dyDescent="0.35">
      <c r="C1676" s="70">
        <v>43199</v>
      </c>
      <c r="D1676" s="71">
        <v>0.21839120370370368</v>
      </c>
      <c r="E1676" s="72" t="s">
        <v>9</v>
      </c>
      <c r="F1676" s="72">
        <v>44</v>
      </c>
      <c r="G1676" s="72" t="s">
        <v>10</v>
      </c>
    </row>
    <row r="1677" spans="3:7" ht="15" thickBot="1" x14ac:dyDescent="0.35">
      <c r="C1677" s="70">
        <v>43199</v>
      </c>
      <c r="D1677" s="71">
        <v>0.22679398148148147</v>
      </c>
      <c r="E1677" s="72" t="s">
        <v>9</v>
      </c>
      <c r="F1677" s="72">
        <v>31</v>
      </c>
      <c r="G1677" s="72" t="s">
        <v>10</v>
      </c>
    </row>
    <row r="1678" spans="3:7" ht="15" thickBot="1" x14ac:dyDescent="0.35">
      <c r="C1678" s="70">
        <v>43199</v>
      </c>
      <c r="D1678" s="71">
        <v>0.23451388888888891</v>
      </c>
      <c r="E1678" s="72" t="s">
        <v>9</v>
      </c>
      <c r="F1678" s="72">
        <v>34</v>
      </c>
      <c r="G1678" s="72" t="s">
        <v>21</v>
      </c>
    </row>
    <row r="1679" spans="3:7" ht="15" thickBot="1" x14ac:dyDescent="0.35">
      <c r="C1679" s="70">
        <v>43199</v>
      </c>
      <c r="D1679" s="71">
        <v>0.23908564814814814</v>
      </c>
      <c r="E1679" s="72" t="s">
        <v>9</v>
      </c>
      <c r="F1679" s="72">
        <v>41</v>
      </c>
      <c r="G1679" s="72" t="s">
        <v>21</v>
      </c>
    </row>
    <row r="1680" spans="3:7" ht="15" thickBot="1" x14ac:dyDescent="0.35">
      <c r="C1680" s="70">
        <v>43199</v>
      </c>
      <c r="D1680" s="71">
        <v>0.24033564814814815</v>
      </c>
      <c r="E1680" s="72" t="s">
        <v>9</v>
      </c>
      <c r="F1680" s="72">
        <v>35</v>
      </c>
      <c r="G1680" s="72" t="s">
        <v>21</v>
      </c>
    </row>
    <row r="1681" spans="3:7" ht="15" thickBot="1" x14ac:dyDescent="0.35">
      <c r="C1681" s="70">
        <v>43199</v>
      </c>
      <c r="D1681" s="71">
        <v>0.24038194444444447</v>
      </c>
      <c r="E1681" s="72" t="s">
        <v>9</v>
      </c>
      <c r="F1681" s="72">
        <v>42</v>
      </c>
      <c r="G1681" s="72" t="s">
        <v>10</v>
      </c>
    </row>
    <row r="1682" spans="3:7" ht="15" thickBot="1" x14ac:dyDescent="0.35">
      <c r="C1682" s="70">
        <v>43199</v>
      </c>
      <c r="D1682" s="71">
        <v>0.24305555555555555</v>
      </c>
      <c r="E1682" s="72" t="s">
        <v>9</v>
      </c>
      <c r="F1682" s="72">
        <v>52</v>
      </c>
      <c r="G1682" s="72" t="s">
        <v>10</v>
      </c>
    </row>
    <row r="1683" spans="3:7" ht="15" thickBot="1" x14ac:dyDescent="0.35">
      <c r="C1683" s="70">
        <v>43199</v>
      </c>
      <c r="D1683" s="71">
        <v>0.24333333333333332</v>
      </c>
      <c r="E1683" s="72" t="s">
        <v>9</v>
      </c>
      <c r="F1683" s="72">
        <v>45</v>
      </c>
      <c r="G1683" s="72" t="s">
        <v>10</v>
      </c>
    </row>
    <row r="1684" spans="3:7" ht="15" thickBot="1" x14ac:dyDescent="0.35">
      <c r="C1684" s="70">
        <v>43199</v>
      </c>
      <c r="D1684" s="71">
        <v>0.24912037037037038</v>
      </c>
      <c r="E1684" s="72" t="s">
        <v>9</v>
      </c>
      <c r="F1684" s="72">
        <v>32</v>
      </c>
      <c r="G1684" s="72" t="s">
        <v>21</v>
      </c>
    </row>
    <row r="1685" spans="3:7" ht="15" thickBot="1" x14ac:dyDescent="0.35">
      <c r="C1685" s="70">
        <v>43199</v>
      </c>
      <c r="D1685" s="71">
        <v>0.24916666666666668</v>
      </c>
      <c r="E1685" s="72" t="s">
        <v>9</v>
      </c>
      <c r="F1685" s="72">
        <v>50</v>
      </c>
      <c r="G1685" s="72" t="s">
        <v>10</v>
      </c>
    </row>
    <row r="1686" spans="3:7" ht="15" thickBot="1" x14ac:dyDescent="0.35">
      <c r="C1686" s="70">
        <v>43199</v>
      </c>
      <c r="D1686" s="71">
        <v>0.25031249999999999</v>
      </c>
      <c r="E1686" s="72" t="s">
        <v>9</v>
      </c>
      <c r="F1686" s="72">
        <v>52</v>
      </c>
      <c r="G1686" s="72" t="s">
        <v>10</v>
      </c>
    </row>
    <row r="1687" spans="3:7" ht="15" thickBot="1" x14ac:dyDescent="0.35">
      <c r="C1687" s="70">
        <v>43199</v>
      </c>
      <c r="D1687" s="71">
        <v>0.25369212962962961</v>
      </c>
      <c r="E1687" s="72" t="s">
        <v>9</v>
      </c>
      <c r="F1687" s="72">
        <v>38</v>
      </c>
      <c r="G1687" s="72" t="s">
        <v>10</v>
      </c>
    </row>
    <row r="1688" spans="3:7" ht="15" thickBot="1" x14ac:dyDescent="0.35">
      <c r="C1688" s="70">
        <v>43199</v>
      </c>
      <c r="D1688" s="71">
        <v>0.25996527777777778</v>
      </c>
      <c r="E1688" s="72" t="s">
        <v>9</v>
      </c>
      <c r="F1688" s="72">
        <v>50</v>
      </c>
      <c r="G1688" s="72" t="s">
        <v>10</v>
      </c>
    </row>
    <row r="1689" spans="3:7" ht="15" thickBot="1" x14ac:dyDescent="0.35">
      <c r="C1689" s="70">
        <v>43199</v>
      </c>
      <c r="D1689" s="71">
        <v>0.26019675925925928</v>
      </c>
      <c r="E1689" s="72" t="s">
        <v>9</v>
      </c>
      <c r="F1689" s="72">
        <v>36</v>
      </c>
      <c r="G1689" s="72" t="s">
        <v>21</v>
      </c>
    </row>
    <row r="1690" spans="3:7" ht="15" thickBot="1" x14ac:dyDescent="0.35">
      <c r="C1690" s="70">
        <v>43199</v>
      </c>
      <c r="D1690" s="71">
        <v>0.26298611111111109</v>
      </c>
      <c r="E1690" s="72" t="s">
        <v>9</v>
      </c>
      <c r="F1690" s="72">
        <v>47</v>
      </c>
      <c r="G1690" s="72" t="s">
        <v>10</v>
      </c>
    </row>
    <row r="1691" spans="3:7" ht="15" thickBot="1" x14ac:dyDescent="0.35">
      <c r="C1691" s="70">
        <v>43199</v>
      </c>
      <c r="D1691" s="71">
        <v>0.26321759259259259</v>
      </c>
      <c r="E1691" s="72" t="s">
        <v>9</v>
      </c>
      <c r="F1691" s="72">
        <v>24</v>
      </c>
      <c r="G1691" s="72" t="s">
        <v>21</v>
      </c>
    </row>
    <row r="1692" spans="3:7" ht="15" thickBot="1" x14ac:dyDescent="0.35">
      <c r="C1692" s="70">
        <v>43199</v>
      </c>
      <c r="D1692" s="71">
        <v>0.26429398148148148</v>
      </c>
      <c r="E1692" s="72" t="s">
        <v>9</v>
      </c>
      <c r="F1692" s="72">
        <v>34</v>
      </c>
      <c r="G1692" s="72" t="s">
        <v>10</v>
      </c>
    </row>
    <row r="1693" spans="3:7" ht="15" thickBot="1" x14ac:dyDescent="0.35">
      <c r="C1693" s="70">
        <v>43199</v>
      </c>
      <c r="D1693" s="71">
        <v>0.2644097222222222</v>
      </c>
      <c r="E1693" s="72" t="s">
        <v>9</v>
      </c>
      <c r="F1693" s="72">
        <v>39</v>
      </c>
      <c r="G1693" s="72" t="s">
        <v>10</v>
      </c>
    </row>
    <row r="1694" spans="3:7" ht="15" thickBot="1" x14ac:dyDescent="0.35">
      <c r="C1694" s="70">
        <v>43199</v>
      </c>
      <c r="D1694" s="71">
        <v>0.26500000000000001</v>
      </c>
      <c r="E1694" s="72" t="s">
        <v>9</v>
      </c>
      <c r="F1694" s="72">
        <v>50</v>
      </c>
      <c r="G1694" s="72" t="s">
        <v>10</v>
      </c>
    </row>
    <row r="1695" spans="3:7" ht="15" thickBot="1" x14ac:dyDescent="0.35">
      <c r="C1695" s="70">
        <v>43199</v>
      </c>
      <c r="D1695" s="71">
        <v>0.26559027777777777</v>
      </c>
      <c r="E1695" s="72" t="s">
        <v>9</v>
      </c>
      <c r="F1695" s="72">
        <v>50</v>
      </c>
      <c r="G1695" s="72" t="s">
        <v>10</v>
      </c>
    </row>
    <row r="1696" spans="3:7" ht="15" thickBot="1" x14ac:dyDescent="0.35">
      <c r="C1696" s="70">
        <v>43199</v>
      </c>
      <c r="D1696" s="71">
        <v>0.26569444444444446</v>
      </c>
      <c r="E1696" s="72" t="s">
        <v>9</v>
      </c>
      <c r="F1696" s="72">
        <v>27</v>
      </c>
      <c r="G1696" s="72" t="s">
        <v>21</v>
      </c>
    </row>
    <row r="1697" spans="3:7" ht="15" thickBot="1" x14ac:dyDescent="0.35">
      <c r="C1697" s="70">
        <v>43199</v>
      </c>
      <c r="D1697" s="71">
        <v>0.26650462962962962</v>
      </c>
      <c r="E1697" s="72" t="s">
        <v>9</v>
      </c>
      <c r="F1697" s="72">
        <v>43</v>
      </c>
      <c r="G1697" s="72" t="s">
        <v>10</v>
      </c>
    </row>
    <row r="1698" spans="3:7" ht="15" thickBot="1" x14ac:dyDescent="0.35">
      <c r="C1698" s="70">
        <v>43199</v>
      </c>
      <c r="D1698" s="71">
        <v>0.26821759259259259</v>
      </c>
      <c r="E1698" s="72" t="s">
        <v>9</v>
      </c>
      <c r="F1698" s="72">
        <v>54</v>
      </c>
      <c r="G1698" s="72" t="s">
        <v>10</v>
      </c>
    </row>
    <row r="1699" spans="3:7" ht="15" thickBot="1" x14ac:dyDescent="0.35">
      <c r="C1699" s="70">
        <v>43199</v>
      </c>
      <c r="D1699" s="71">
        <v>0.26856481481481481</v>
      </c>
      <c r="E1699" s="72" t="s">
        <v>9</v>
      </c>
      <c r="F1699" s="72">
        <v>39</v>
      </c>
      <c r="G1699" s="72" t="s">
        <v>10</v>
      </c>
    </row>
    <row r="1700" spans="3:7" ht="15" thickBot="1" x14ac:dyDescent="0.35">
      <c r="C1700" s="70">
        <v>43199</v>
      </c>
      <c r="D1700" s="71">
        <v>0.27016203703703706</v>
      </c>
      <c r="E1700" s="72" t="s">
        <v>9</v>
      </c>
      <c r="F1700" s="72">
        <v>28</v>
      </c>
      <c r="G1700" s="72" t="s">
        <v>10</v>
      </c>
    </row>
    <row r="1701" spans="3:7" ht="15" thickBot="1" x14ac:dyDescent="0.35">
      <c r="C1701" s="70">
        <v>43199</v>
      </c>
      <c r="D1701" s="71">
        <v>0.27143518518518522</v>
      </c>
      <c r="E1701" s="72" t="s">
        <v>9</v>
      </c>
      <c r="F1701" s="72">
        <v>37</v>
      </c>
      <c r="G1701" s="72" t="s">
        <v>21</v>
      </c>
    </row>
    <row r="1702" spans="3:7" ht="15" thickBot="1" x14ac:dyDescent="0.35">
      <c r="C1702" s="70">
        <v>43199</v>
      </c>
      <c r="D1702" s="71">
        <v>0.27175925925925926</v>
      </c>
      <c r="E1702" s="72" t="s">
        <v>9</v>
      </c>
      <c r="F1702" s="72">
        <v>42</v>
      </c>
      <c r="G1702" s="72" t="s">
        <v>21</v>
      </c>
    </row>
    <row r="1703" spans="3:7" ht="15" thickBot="1" x14ac:dyDescent="0.35">
      <c r="C1703" s="70">
        <v>43199</v>
      </c>
      <c r="D1703" s="71">
        <v>0.27384259259259258</v>
      </c>
      <c r="E1703" s="72" t="s">
        <v>9</v>
      </c>
      <c r="F1703" s="72">
        <v>38</v>
      </c>
      <c r="G1703" s="72" t="s">
        <v>10</v>
      </c>
    </row>
    <row r="1704" spans="3:7" ht="15" thickBot="1" x14ac:dyDescent="0.35">
      <c r="C1704" s="70">
        <v>43199</v>
      </c>
      <c r="D1704" s="71">
        <v>0.27416666666666667</v>
      </c>
      <c r="E1704" s="72" t="s">
        <v>9</v>
      </c>
      <c r="F1704" s="72">
        <v>41</v>
      </c>
      <c r="G1704" s="72" t="s">
        <v>21</v>
      </c>
    </row>
    <row r="1705" spans="3:7" ht="15" thickBot="1" x14ac:dyDescent="0.35">
      <c r="C1705" s="70">
        <v>43199</v>
      </c>
      <c r="D1705" s="71">
        <v>0.27636574074074077</v>
      </c>
      <c r="E1705" s="72" t="s">
        <v>9</v>
      </c>
      <c r="F1705" s="72">
        <v>45</v>
      </c>
      <c r="G1705" s="72" t="s">
        <v>10</v>
      </c>
    </row>
    <row r="1706" spans="3:7" ht="15" thickBot="1" x14ac:dyDescent="0.35">
      <c r="C1706" s="70">
        <v>43199</v>
      </c>
      <c r="D1706" s="71">
        <v>0.27649305555555553</v>
      </c>
      <c r="E1706" s="72" t="s">
        <v>9</v>
      </c>
      <c r="F1706" s="72">
        <v>26</v>
      </c>
      <c r="G1706" s="72" t="s">
        <v>21</v>
      </c>
    </row>
    <row r="1707" spans="3:7" ht="15" thickBot="1" x14ac:dyDescent="0.35">
      <c r="C1707" s="70">
        <v>43199</v>
      </c>
      <c r="D1707" s="71">
        <v>0.27674768518518517</v>
      </c>
      <c r="E1707" s="72" t="s">
        <v>9</v>
      </c>
      <c r="F1707" s="72">
        <v>41</v>
      </c>
      <c r="G1707" s="72" t="s">
        <v>10</v>
      </c>
    </row>
    <row r="1708" spans="3:7" ht="15" thickBot="1" x14ac:dyDescent="0.35">
      <c r="C1708" s="70">
        <v>43199</v>
      </c>
      <c r="D1708" s="71">
        <v>0.27688657407407408</v>
      </c>
      <c r="E1708" s="72" t="s">
        <v>9</v>
      </c>
      <c r="F1708" s="72">
        <v>46</v>
      </c>
      <c r="G1708" s="72" t="s">
        <v>10</v>
      </c>
    </row>
    <row r="1709" spans="3:7" ht="15" thickBot="1" x14ac:dyDescent="0.35">
      <c r="C1709" s="70">
        <v>43199</v>
      </c>
      <c r="D1709" s="71">
        <v>0.27773148148148147</v>
      </c>
      <c r="E1709" s="72" t="s">
        <v>9</v>
      </c>
      <c r="F1709" s="72">
        <v>46</v>
      </c>
      <c r="G1709" s="72" t="s">
        <v>10</v>
      </c>
    </row>
    <row r="1710" spans="3:7" ht="15" thickBot="1" x14ac:dyDescent="0.35">
      <c r="C1710" s="70">
        <v>43199</v>
      </c>
      <c r="D1710" s="71">
        <v>0.27799768518518519</v>
      </c>
      <c r="E1710" s="72" t="s">
        <v>9</v>
      </c>
      <c r="F1710" s="72">
        <v>50</v>
      </c>
      <c r="G1710" s="72" t="s">
        <v>10</v>
      </c>
    </row>
    <row r="1711" spans="3:7" ht="15" thickBot="1" x14ac:dyDescent="0.35">
      <c r="C1711" s="70">
        <v>43199</v>
      </c>
      <c r="D1711" s="71">
        <v>0.27960648148148148</v>
      </c>
      <c r="E1711" s="72" t="s">
        <v>9</v>
      </c>
      <c r="F1711" s="72">
        <v>41</v>
      </c>
      <c r="G1711" s="72" t="s">
        <v>10</v>
      </c>
    </row>
    <row r="1712" spans="3:7" ht="15" thickBot="1" x14ac:dyDescent="0.35">
      <c r="C1712" s="70">
        <v>43199</v>
      </c>
      <c r="D1712" s="71">
        <v>0.27999999999999997</v>
      </c>
      <c r="E1712" s="72" t="s">
        <v>9</v>
      </c>
      <c r="F1712" s="72">
        <v>41</v>
      </c>
      <c r="G1712" s="72" t="s">
        <v>10</v>
      </c>
    </row>
    <row r="1713" spans="3:7" ht="15" thickBot="1" x14ac:dyDescent="0.35">
      <c r="C1713" s="70">
        <v>43199</v>
      </c>
      <c r="D1713" s="71">
        <v>0.28023148148148147</v>
      </c>
      <c r="E1713" s="72" t="s">
        <v>9</v>
      </c>
      <c r="F1713" s="72">
        <v>35</v>
      </c>
      <c r="G1713" s="72" t="s">
        <v>10</v>
      </c>
    </row>
    <row r="1714" spans="3:7" ht="15" thickBot="1" x14ac:dyDescent="0.35">
      <c r="C1714" s="70">
        <v>43199</v>
      </c>
      <c r="D1714" s="71">
        <v>0.28037037037037038</v>
      </c>
      <c r="E1714" s="72" t="s">
        <v>9</v>
      </c>
      <c r="F1714" s="72">
        <v>56</v>
      </c>
      <c r="G1714" s="72" t="s">
        <v>10</v>
      </c>
    </row>
    <row r="1715" spans="3:7" ht="15" thickBot="1" x14ac:dyDescent="0.35">
      <c r="C1715" s="70">
        <v>43199</v>
      </c>
      <c r="D1715" s="71">
        <v>0.28069444444444441</v>
      </c>
      <c r="E1715" s="72" t="s">
        <v>9</v>
      </c>
      <c r="F1715" s="72">
        <v>66</v>
      </c>
      <c r="G1715" s="72" t="s">
        <v>10</v>
      </c>
    </row>
    <row r="1716" spans="3:7" ht="15" thickBot="1" x14ac:dyDescent="0.35">
      <c r="C1716" s="70">
        <v>43199</v>
      </c>
      <c r="D1716" s="71">
        <v>0.28093750000000001</v>
      </c>
      <c r="E1716" s="72" t="s">
        <v>9</v>
      </c>
      <c r="F1716" s="72">
        <v>41</v>
      </c>
      <c r="G1716" s="72" t="s">
        <v>21</v>
      </c>
    </row>
    <row r="1717" spans="3:7" ht="15" thickBot="1" x14ac:dyDescent="0.35">
      <c r="C1717" s="70">
        <v>43199</v>
      </c>
      <c r="D1717" s="71">
        <v>0.2810300925925926</v>
      </c>
      <c r="E1717" s="72" t="s">
        <v>9</v>
      </c>
      <c r="F1717" s="72">
        <v>52</v>
      </c>
      <c r="G1717" s="72" t="s">
        <v>10</v>
      </c>
    </row>
    <row r="1718" spans="3:7" ht="15" thickBot="1" x14ac:dyDescent="0.35">
      <c r="C1718" s="70">
        <v>43199</v>
      </c>
      <c r="D1718" s="71">
        <v>0.28131944444444446</v>
      </c>
      <c r="E1718" s="72" t="s">
        <v>9</v>
      </c>
      <c r="F1718" s="72">
        <v>52</v>
      </c>
      <c r="G1718" s="72" t="s">
        <v>10</v>
      </c>
    </row>
    <row r="1719" spans="3:7" ht="15" thickBot="1" x14ac:dyDescent="0.35">
      <c r="C1719" s="70">
        <v>43199</v>
      </c>
      <c r="D1719" s="71">
        <v>0.28142361111111108</v>
      </c>
      <c r="E1719" s="72" t="s">
        <v>9</v>
      </c>
      <c r="F1719" s="72">
        <v>50</v>
      </c>
      <c r="G1719" s="72" t="s">
        <v>10</v>
      </c>
    </row>
    <row r="1720" spans="3:7" ht="15" thickBot="1" x14ac:dyDescent="0.35">
      <c r="C1720" s="70">
        <v>43199</v>
      </c>
      <c r="D1720" s="71">
        <v>0.28312500000000002</v>
      </c>
      <c r="E1720" s="72" t="s">
        <v>9</v>
      </c>
      <c r="F1720" s="72">
        <v>48</v>
      </c>
      <c r="G1720" s="72" t="s">
        <v>10</v>
      </c>
    </row>
    <row r="1721" spans="3:7" ht="15" thickBot="1" x14ac:dyDescent="0.35">
      <c r="C1721" s="70">
        <v>43199</v>
      </c>
      <c r="D1721" s="71">
        <v>0.283287037037037</v>
      </c>
      <c r="E1721" s="72" t="s">
        <v>9</v>
      </c>
      <c r="F1721" s="72">
        <v>32</v>
      </c>
      <c r="G1721" s="72" t="s">
        <v>10</v>
      </c>
    </row>
    <row r="1722" spans="3:7" ht="15" thickBot="1" x14ac:dyDescent="0.35">
      <c r="C1722" s="70">
        <v>43199</v>
      </c>
      <c r="D1722" s="71">
        <v>0.28373842592592591</v>
      </c>
      <c r="E1722" s="72" t="s">
        <v>9</v>
      </c>
      <c r="F1722" s="72">
        <v>41</v>
      </c>
      <c r="G1722" s="72" t="s">
        <v>10</v>
      </c>
    </row>
    <row r="1723" spans="3:7" ht="15" thickBot="1" x14ac:dyDescent="0.35">
      <c r="C1723" s="70">
        <v>43199</v>
      </c>
      <c r="D1723" s="71">
        <v>0.28409722222222222</v>
      </c>
      <c r="E1723" s="72" t="s">
        <v>9</v>
      </c>
      <c r="F1723" s="72">
        <v>30</v>
      </c>
      <c r="G1723" s="72" t="s">
        <v>21</v>
      </c>
    </row>
    <row r="1724" spans="3:7" ht="15" thickBot="1" x14ac:dyDescent="0.35">
      <c r="C1724" s="70">
        <v>43199</v>
      </c>
      <c r="D1724" s="71">
        <v>0.28417824074074077</v>
      </c>
      <c r="E1724" s="72" t="s">
        <v>9</v>
      </c>
      <c r="F1724" s="72">
        <v>33</v>
      </c>
      <c r="G1724" s="72" t="s">
        <v>10</v>
      </c>
    </row>
    <row r="1725" spans="3:7" ht="15" thickBot="1" x14ac:dyDescent="0.35">
      <c r="C1725" s="70">
        <v>43199</v>
      </c>
      <c r="D1725" s="71">
        <v>0.28499999999999998</v>
      </c>
      <c r="E1725" s="72" t="s">
        <v>9</v>
      </c>
      <c r="F1725" s="72">
        <v>52</v>
      </c>
      <c r="G1725" s="72" t="s">
        <v>21</v>
      </c>
    </row>
    <row r="1726" spans="3:7" ht="15" thickBot="1" x14ac:dyDescent="0.35">
      <c r="C1726" s="70">
        <v>43199</v>
      </c>
      <c r="D1726" s="71">
        <v>0.28518518518518515</v>
      </c>
      <c r="E1726" s="72" t="s">
        <v>9</v>
      </c>
      <c r="F1726" s="72">
        <v>58</v>
      </c>
      <c r="G1726" s="72" t="s">
        <v>10</v>
      </c>
    </row>
    <row r="1727" spans="3:7" ht="15" thickBot="1" x14ac:dyDescent="0.35">
      <c r="C1727" s="70">
        <v>43199</v>
      </c>
      <c r="D1727" s="71">
        <v>0.28568287037037038</v>
      </c>
      <c r="E1727" s="72" t="s">
        <v>9</v>
      </c>
      <c r="F1727" s="72">
        <v>37</v>
      </c>
      <c r="G1727" s="72" t="s">
        <v>10</v>
      </c>
    </row>
    <row r="1728" spans="3:7" ht="15" thickBot="1" x14ac:dyDescent="0.35">
      <c r="C1728" s="70">
        <v>43199</v>
      </c>
      <c r="D1728" s="71">
        <v>0.28587962962962959</v>
      </c>
      <c r="E1728" s="72" t="s">
        <v>9</v>
      </c>
      <c r="F1728" s="72">
        <v>51</v>
      </c>
      <c r="G1728" s="72" t="s">
        <v>10</v>
      </c>
    </row>
    <row r="1729" spans="3:7" ht="15" thickBot="1" x14ac:dyDescent="0.35">
      <c r="C1729" s="70">
        <v>43199</v>
      </c>
      <c r="D1729" s="71">
        <v>0.28618055555555555</v>
      </c>
      <c r="E1729" s="72" t="s">
        <v>9</v>
      </c>
      <c r="F1729" s="72">
        <v>28</v>
      </c>
      <c r="G1729" s="72" t="s">
        <v>21</v>
      </c>
    </row>
    <row r="1730" spans="3:7" ht="15" thickBot="1" x14ac:dyDescent="0.35">
      <c r="C1730" s="70">
        <v>43199</v>
      </c>
      <c r="D1730" s="71">
        <v>0.28751157407407407</v>
      </c>
      <c r="E1730" s="72" t="s">
        <v>9</v>
      </c>
      <c r="F1730" s="72">
        <v>58</v>
      </c>
      <c r="G1730" s="72" t="s">
        <v>10</v>
      </c>
    </row>
    <row r="1731" spans="3:7" ht="15" thickBot="1" x14ac:dyDescent="0.35">
      <c r="C1731" s="70">
        <v>43199</v>
      </c>
      <c r="D1731" s="71">
        <v>0.28843750000000001</v>
      </c>
      <c r="E1731" s="72" t="s">
        <v>9</v>
      </c>
      <c r="F1731" s="72">
        <v>30</v>
      </c>
      <c r="G1731" s="72" t="s">
        <v>21</v>
      </c>
    </row>
    <row r="1732" spans="3:7" ht="15" thickBot="1" x14ac:dyDescent="0.35">
      <c r="C1732" s="70">
        <v>43199</v>
      </c>
      <c r="D1732" s="71">
        <v>0.28890046296296296</v>
      </c>
      <c r="E1732" s="72" t="s">
        <v>9</v>
      </c>
      <c r="F1732" s="72">
        <v>50</v>
      </c>
      <c r="G1732" s="72" t="s">
        <v>10</v>
      </c>
    </row>
    <row r="1733" spans="3:7" ht="15" thickBot="1" x14ac:dyDescent="0.35">
      <c r="C1733" s="70">
        <v>43199</v>
      </c>
      <c r="D1733" s="71">
        <v>0.28964120370370372</v>
      </c>
      <c r="E1733" s="72" t="s">
        <v>9</v>
      </c>
      <c r="F1733" s="72">
        <v>39</v>
      </c>
      <c r="G1733" s="72" t="s">
        <v>10</v>
      </c>
    </row>
    <row r="1734" spans="3:7" ht="15" thickBot="1" x14ac:dyDescent="0.35">
      <c r="C1734" s="70">
        <v>43199</v>
      </c>
      <c r="D1734" s="71">
        <v>0.29002314814814817</v>
      </c>
      <c r="E1734" s="72" t="s">
        <v>9</v>
      </c>
      <c r="F1734" s="72">
        <v>50</v>
      </c>
      <c r="G1734" s="72" t="s">
        <v>10</v>
      </c>
    </row>
    <row r="1735" spans="3:7" ht="15" thickBot="1" x14ac:dyDescent="0.35">
      <c r="C1735" s="70">
        <v>43199</v>
      </c>
      <c r="D1735" s="71">
        <v>0.2912615740740741</v>
      </c>
      <c r="E1735" s="72" t="s">
        <v>9</v>
      </c>
      <c r="F1735" s="72">
        <v>31</v>
      </c>
      <c r="G1735" s="72" t="s">
        <v>10</v>
      </c>
    </row>
    <row r="1736" spans="3:7" ht="15" thickBot="1" x14ac:dyDescent="0.35">
      <c r="C1736" s="70">
        <v>43199</v>
      </c>
      <c r="D1736" s="71">
        <v>0.29327546296296297</v>
      </c>
      <c r="E1736" s="72" t="s">
        <v>9</v>
      </c>
      <c r="F1736" s="72">
        <v>37</v>
      </c>
      <c r="G1736" s="72" t="s">
        <v>21</v>
      </c>
    </row>
    <row r="1737" spans="3:7" ht="15" thickBot="1" x14ac:dyDescent="0.35">
      <c r="C1737" s="70">
        <v>43199</v>
      </c>
      <c r="D1737" s="71">
        <v>0.29341435185185188</v>
      </c>
      <c r="E1737" s="72" t="s">
        <v>9</v>
      </c>
      <c r="F1737" s="72">
        <v>35</v>
      </c>
      <c r="G1737" s="72" t="s">
        <v>10</v>
      </c>
    </row>
    <row r="1738" spans="3:7" ht="15" thickBot="1" x14ac:dyDescent="0.35">
      <c r="C1738" s="70">
        <v>43199</v>
      </c>
      <c r="D1738" s="71">
        <v>0.29353009259259261</v>
      </c>
      <c r="E1738" s="72" t="s">
        <v>9</v>
      </c>
      <c r="F1738" s="72">
        <v>27</v>
      </c>
      <c r="G1738" s="72" t="s">
        <v>21</v>
      </c>
    </row>
    <row r="1739" spans="3:7" ht="15" thickBot="1" x14ac:dyDescent="0.35">
      <c r="C1739" s="70">
        <v>43199</v>
      </c>
      <c r="D1739" s="71">
        <v>0.29405092592592591</v>
      </c>
      <c r="E1739" s="72" t="s">
        <v>9</v>
      </c>
      <c r="F1739" s="72">
        <v>40</v>
      </c>
      <c r="G1739" s="72" t="s">
        <v>10</v>
      </c>
    </row>
    <row r="1740" spans="3:7" ht="15" thickBot="1" x14ac:dyDescent="0.35">
      <c r="C1740" s="70">
        <v>43199</v>
      </c>
      <c r="D1740" s="71">
        <v>0.29413194444444446</v>
      </c>
      <c r="E1740" s="72" t="s">
        <v>9</v>
      </c>
      <c r="F1740" s="72">
        <v>34</v>
      </c>
      <c r="G1740" s="72" t="s">
        <v>10</v>
      </c>
    </row>
    <row r="1741" spans="3:7" ht="15" thickBot="1" x14ac:dyDescent="0.35">
      <c r="C1741" s="70">
        <v>43199</v>
      </c>
      <c r="D1741" s="71">
        <v>0.29518518518518516</v>
      </c>
      <c r="E1741" s="72" t="s">
        <v>9</v>
      </c>
      <c r="F1741" s="72">
        <v>41</v>
      </c>
      <c r="G1741" s="72" t="s">
        <v>10</v>
      </c>
    </row>
    <row r="1742" spans="3:7" ht="15" thickBot="1" x14ac:dyDescent="0.35">
      <c r="C1742" s="70">
        <v>43199</v>
      </c>
      <c r="D1742" s="71">
        <v>0.29528935185185184</v>
      </c>
      <c r="E1742" s="72" t="s">
        <v>9</v>
      </c>
      <c r="F1742" s="72">
        <v>28</v>
      </c>
      <c r="G1742" s="72" t="s">
        <v>21</v>
      </c>
    </row>
    <row r="1743" spans="3:7" ht="15" thickBot="1" x14ac:dyDescent="0.35">
      <c r="C1743" s="70">
        <v>43199</v>
      </c>
      <c r="D1743" s="71">
        <v>0.2956597222222222</v>
      </c>
      <c r="E1743" s="72" t="s">
        <v>9</v>
      </c>
      <c r="F1743" s="72">
        <v>26</v>
      </c>
      <c r="G1743" s="72" t="s">
        <v>21</v>
      </c>
    </row>
    <row r="1744" spans="3:7" ht="15" thickBot="1" x14ac:dyDescent="0.35">
      <c r="C1744" s="70">
        <v>43199</v>
      </c>
      <c r="D1744" s="71">
        <v>0.29572916666666665</v>
      </c>
      <c r="E1744" s="72" t="s">
        <v>9</v>
      </c>
      <c r="F1744" s="72">
        <v>41</v>
      </c>
      <c r="G1744" s="72" t="s">
        <v>10</v>
      </c>
    </row>
    <row r="1745" spans="3:7" ht="15" thickBot="1" x14ac:dyDescent="0.35">
      <c r="C1745" s="70">
        <v>43199</v>
      </c>
      <c r="D1745" s="71">
        <v>0.29649305555555555</v>
      </c>
      <c r="E1745" s="72" t="s">
        <v>9</v>
      </c>
      <c r="F1745" s="72">
        <v>31</v>
      </c>
      <c r="G1745" s="72" t="s">
        <v>21</v>
      </c>
    </row>
    <row r="1746" spans="3:7" ht="15" thickBot="1" x14ac:dyDescent="0.35">
      <c r="C1746" s="70">
        <v>43199</v>
      </c>
      <c r="D1746" s="71">
        <v>0.29708333333333331</v>
      </c>
      <c r="E1746" s="72" t="s">
        <v>9</v>
      </c>
      <c r="F1746" s="72">
        <v>40</v>
      </c>
      <c r="G1746" s="72" t="s">
        <v>10</v>
      </c>
    </row>
    <row r="1747" spans="3:7" ht="15" thickBot="1" x14ac:dyDescent="0.35">
      <c r="C1747" s="70">
        <v>43199</v>
      </c>
      <c r="D1747" s="71">
        <v>0.29724537037037035</v>
      </c>
      <c r="E1747" s="72" t="s">
        <v>9</v>
      </c>
      <c r="F1747" s="72">
        <v>30</v>
      </c>
      <c r="G1747" s="72" t="s">
        <v>21</v>
      </c>
    </row>
    <row r="1748" spans="3:7" ht="15" thickBot="1" x14ac:dyDescent="0.35">
      <c r="C1748" s="70">
        <v>43199</v>
      </c>
      <c r="D1748" s="71">
        <v>0.29819444444444443</v>
      </c>
      <c r="E1748" s="72" t="s">
        <v>9</v>
      </c>
      <c r="F1748" s="72">
        <v>43</v>
      </c>
      <c r="G1748" s="72" t="s">
        <v>10</v>
      </c>
    </row>
    <row r="1749" spans="3:7" ht="15" thickBot="1" x14ac:dyDescent="0.35">
      <c r="C1749" s="70">
        <v>43199</v>
      </c>
      <c r="D1749" s="71">
        <v>0.29866898148148147</v>
      </c>
      <c r="E1749" s="72" t="s">
        <v>9</v>
      </c>
      <c r="F1749" s="72">
        <v>27</v>
      </c>
      <c r="G1749" s="72" t="s">
        <v>21</v>
      </c>
    </row>
    <row r="1750" spans="3:7" ht="15" thickBot="1" x14ac:dyDescent="0.35">
      <c r="C1750" s="70">
        <v>43199</v>
      </c>
      <c r="D1750" s="71">
        <v>0.29883101851851851</v>
      </c>
      <c r="E1750" s="72" t="s">
        <v>9</v>
      </c>
      <c r="F1750" s="72">
        <v>25</v>
      </c>
      <c r="G1750" s="72" t="s">
        <v>21</v>
      </c>
    </row>
    <row r="1751" spans="3:7" ht="15" thickBot="1" x14ac:dyDescent="0.35">
      <c r="C1751" s="70">
        <v>43199</v>
      </c>
      <c r="D1751" s="71">
        <v>0.29910879629629633</v>
      </c>
      <c r="E1751" s="72" t="s">
        <v>9</v>
      </c>
      <c r="F1751" s="72">
        <v>43</v>
      </c>
      <c r="G1751" s="72" t="s">
        <v>10</v>
      </c>
    </row>
    <row r="1752" spans="3:7" ht="15" thickBot="1" x14ac:dyDescent="0.35">
      <c r="C1752" s="70">
        <v>43199</v>
      </c>
      <c r="D1752" s="71">
        <v>0.29917824074074073</v>
      </c>
      <c r="E1752" s="72" t="s">
        <v>9</v>
      </c>
      <c r="F1752" s="72">
        <v>31</v>
      </c>
      <c r="G1752" s="72" t="s">
        <v>21</v>
      </c>
    </row>
    <row r="1753" spans="3:7" ht="15" thickBot="1" x14ac:dyDescent="0.35">
      <c r="C1753" s="70">
        <v>43199</v>
      </c>
      <c r="D1753" s="71">
        <v>0.29932870370370374</v>
      </c>
      <c r="E1753" s="72" t="s">
        <v>9</v>
      </c>
      <c r="F1753" s="72">
        <v>53</v>
      </c>
      <c r="G1753" s="72" t="s">
        <v>10</v>
      </c>
    </row>
    <row r="1754" spans="3:7" ht="15" thickBot="1" x14ac:dyDescent="0.35">
      <c r="C1754" s="70">
        <v>43199</v>
      </c>
      <c r="D1754" s="71">
        <v>0.29976851851851855</v>
      </c>
      <c r="E1754" s="72" t="s">
        <v>9</v>
      </c>
      <c r="F1754" s="72">
        <v>32</v>
      </c>
      <c r="G1754" s="72" t="s">
        <v>10</v>
      </c>
    </row>
    <row r="1755" spans="3:7" ht="15" thickBot="1" x14ac:dyDescent="0.35">
      <c r="C1755" s="70">
        <v>43199</v>
      </c>
      <c r="D1755" s="71">
        <v>0.299837962962963</v>
      </c>
      <c r="E1755" s="72" t="s">
        <v>9</v>
      </c>
      <c r="F1755" s="72">
        <v>48</v>
      </c>
      <c r="G1755" s="72" t="s">
        <v>10</v>
      </c>
    </row>
    <row r="1756" spans="3:7" ht="15" thickBot="1" x14ac:dyDescent="0.35">
      <c r="C1756" s="70">
        <v>43199</v>
      </c>
      <c r="D1756" s="71">
        <v>0.30016203703703703</v>
      </c>
      <c r="E1756" s="72" t="s">
        <v>9</v>
      </c>
      <c r="F1756" s="72">
        <v>53</v>
      </c>
      <c r="G1756" s="72" t="s">
        <v>10</v>
      </c>
    </row>
    <row r="1757" spans="3:7" ht="15" thickBot="1" x14ac:dyDescent="0.35">
      <c r="C1757" s="70">
        <v>43199</v>
      </c>
      <c r="D1757" s="71">
        <v>0.30107638888888888</v>
      </c>
      <c r="E1757" s="72" t="s">
        <v>9</v>
      </c>
      <c r="F1757" s="72">
        <v>42</v>
      </c>
      <c r="G1757" s="72" t="s">
        <v>21</v>
      </c>
    </row>
    <row r="1758" spans="3:7" ht="15" thickBot="1" x14ac:dyDescent="0.35">
      <c r="C1758" s="70">
        <v>43199</v>
      </c>
      <c r="D1758" s="71">
        <v>0.30133101851851851</v>
      </c>
      <c r="E1758" s="72" t="s">
        <v>9</v>
      </c>
      <c r="F1758" s="72">
        <v>43</v>
      </c>
      <c r="G1758" s="72" t="s">
        <v>10</v>
      </c>
    </row>
    <row r="1759" spans="3:7" ht="15" thickBot="1" x14ac:dyDescent="0.35">
      <c r="C1759" s="70">
        <v>43199</v>
      </c>
      <c r="D1759" s="71">
        <v>0.30137731481481483</v>
      </c>
      <c r="E1759" s="72" t="s">
        <v>9</v>
      </c>
      <c r="F1759" s="72">
        <v>45</v>
      </c>
      <c r="G1759" s="72" t="s">
        <v>10</v>
      </c>
    </row>
    <row r="1760" spans="3:7" ht="15" thickBot="1" x14ac:dyDescent="0.35">
      <c r="C1760" s="70">
        <v>43199</v>
      </c>
      <c r="D1760" s="71">
        <v>0.30140046296296297</v>
      </c>
      <c r="E1760" s="72" t="s">
        <v>9</v>
      </c>
      <c r="F1760" s="72">
        <v>26</v>
      </c>
      <c r="G1760" s="72" t="s">
        <v>21</v>
      </c>
    </row>
    <row r="1761" spans="3:7" ht="15" thickBot="1" x14ac:dyDescent="0.35">
      <c r="C1761" s="70">
        <v>43199</v>
      </c>
      <c r="D1761" s="71">
        <v>0.30157407407407405</v>
      </c>
      <c r="E1761" s="72" t="s">
        <v>9</v>
      </c>
      <c r="F1761" s="72">
        <v>35</v>
      </c>
      <c r="G1761" s="72" t="s">
        <v>10</v>
      </c>
    </row>
    <row r="1762" spans="3:7" ht="15" thickBot="1" x14ac:dyDescent="0.35">
      <c r="C1762" s="70">
        <v>43199</v>
      </c>
      <c r="D1762" s="71">
        <v>0.3018865740740741</v>
      </c>
      <c r="E1762" s="72" t="s">
        <v>9</v>
      </c>
      <c r="F1762" s="72">
        <v>27</v>
      </c>
      <c r="G1762" s="72" t="s">
        <v>21</v>
      </c>
    </row>
    <row r="1763" spans="3:7" ht="15" thickBot="1" x14ac:dyDescent="0.35">
      <c r="C1763" s="70">
        <v>43199</v>
      </c>
      <c r="D1763" s="71">
        <v>0.30268518518518517</v>
      </c>
      <c r="E1763" s="72" t="s">
        <v>9</v>
      </c>
      <c r="F1763" s="72">
        <v>51</v>
      </c>
      <c r="G1763" s="72" t="s">
        <v>10</v>
      </c>
    </row>
    <row r="1764" spans="3:7" ht="15" thickBot="1" x14ac:dyDescent="0.35">
      <c r="C1764" s="70">
        <v>43199</v>
      </c>
      <c r="D1764" s="71">
        <v>0.30342592592592593</v>
      </c>
      <c r="E1764" s="72" t="s">
        <v>9</v>
      </c>
      <c r="F1764" s="72">
        <v>28</v>
      </c>
      <c r="G1764" s="72" t="s">
        <v>10</v>
      </c>
    </row>
    <row r="1765" spans="3:7" ht="15" thickBot="1" x14ac:dyDescent="0.35">
      <c r="C1765" s="70">
        <v>43199</v>
      </c>
      <c r="D1765" s="71">
        <v>0.30375000000000002</v>
      </c>
      <c r="E1765" s="72" t="s">
        <v>9</v>
      </c>
      <c r="F1765" s="72">
        <v>29</v>
      </c>
      <c r="G1765" s="72" t="s">
        <v>21</v>
      </c>
    </row>
    <row r="1766" spans="3:7" ht="15" thickBot="1" x14ac:dyDescent="0.35">
      <c r="C1766" s="70">
        <v>43199</v>
      </c>
      <c r="D1766" s="71">
        <v>0.30386574074074074</v>
      </c>
      <c r="E1766" s="72" t="s">
        <v>9</v>
      </c>
      <c r="F1766" s="72">
        <v>33</v>
      </c>
      <c r="G1766" s="72" t="s">
        <v>10</v>
      </c>
    </row>
    <row r="1767" spans="3:7" ht="15" thickBot="1" x14ac:dyDescent="0.35">
      <c r="C1767" s="70">
        <v>43199</v>
      </c>
      <c r="D1767" s="71">
        <v>0.30449074074074073</v>
      </c>
      <c r="E1767" s="72" t="s">
        <v>9</v>
      </c>
      <c r="F1767" s="72">
        <v>38</v>
      </c>
      <c r="G1767" s="72" t="s">
        <v>10</v>
      </c>
    </row>
    <row r="1768" spans="3:7" ht="15" thickBot="1" x14ac:dyDescent="0.35">
      <c r="C1768" s="70">
        <v>43199</v>
      </c>
      <c r="D1768" s="71">
        <v>0.30488425925925927</v>
      </c>
      <c r="E1768" s="72" t="s">
        <v>9</v>
      </c>
      <c r="F1768" s="72">
        <v>54</v>
      </c>
      <c r="G1768" s="72" t="s">
        <v>10</v>
      </c>
    </row>
    <row r="1769" spans="3:7" ht="15" thickBot="1" x14ac:dyDescent="0.35">
      <c r="C1769" s="70">
        <v>43199</v>
      </c>
      <c r="D1769" s="71">
        <v>0.30581018518518516</v>
      </c>
      <c r="E1769" s="72" t="s">
        <v>9</v>
      </c>
      <c r="F1769" s="72">
        <v>44</v>
      </c>
      <c r="G1769" s="72" t="s">
        <v>10</v>
      </c>
    </row>
    <row r="1770" spans="3:7" ht="15" thickBot="1" x14ac:dyDescent="0.35">
      <c r="C1770" s="70">
        <v>43199</v>
      </c>
      <c r="D1770" s="71">
        <v>0.30633101851851852</v>
      </c>
      <c r="E1770" s="72" t="s">
        <v>9</v>
      </c>
      <c r="F1770" s="72">
        <v>30</v>
      </c>
      <c r="G1770" s="72" t="s">
        <v>21</v>
      </c>
    </row>
    <row r="1771" spans="3:7" ht="15" thickBot="1" x14ac:dyDescent="0.35">
      <c r="C1771" s="70">
        <v>43199</v>
      </c>
      <c r="D1771" s="71">
        <v>0.30641203703703707</v>
      </c>
      <c r="E1771" s="72" t="s">
        <v>9</v>
      </c>
      <c r="F1771" s="72">
        <v>46</v>
      </c>
      <c r="G1771" s="72" t="s">
        <v>10</v>
      </c>
    </row>
    <row r="1772" spans="3:7" ht="15" thickBot="1" x14ac:dyDescent="0.35">
      <c r="C1772" s="70">
        <v>43199</v>
      </c>
      <c r="D1772" s="71">
        <v>0.3064351851851852</v>
      </c>
      <c r="E1772" s="72" t="s">
        <v>9</v>
      </c>
      <c r="F1772" s="72">
        <v>37</v>
      </c>
      <c r="G1772" s="72" t="s">
        <v>10</v>
      </c>
    </row>
    <row r="1773" spans="3:7" ht="15" thickBot="1" x14ac:dyDescent="0.35">
      <c r="C1773" s="70">
        <v>43199</v>
      </c>
      <c r="D1773" s="71">
        <v>0.30663194444444447</v>
      </c>
      <c r="E1773" s="72" t="s">
        <v>9</v>
      </c>
      <c r="F1773" s="72">
        <v>27</v>
      </c>
      <c r="G1773" s="72" t="s">
        <v>21</v>
      </c>
    </row>
    <row r="1774" spans="3:7" ht="15" thickBot="1" x14ac:dyDescent="0.35">
      <c r="C1774" s="70">
        <v>43199</v>
      </c>
      <c r="D1774" s="71">
        <v>0.306724537037037</v>
      </c>
      <c r="E1774" s="72" t="s">
        <v>9</v>
      </c>
      <c r="F1774" s="72">
        <v>39</v>
      </c>
      <c r="G1774" s="72" t="s">
        <v>10</v>
      </c>
    </row>
    <row r="1775" spans="3:7" ht="15" thickBot="1" x14ac:dyDescent="0.35">
      <c r="C1775" s="70">
        <v>43199</v>
      </c>
      <c r="D1775" s="71">
        <v>0.30692129629629633</v>
      </c>
      <c r="E1775" s="72" t="s">
        <v>9</v>
      </c>
      <c r="F1775" s="72">
        <v>39</v>
      </c>
      <c r="G1775" s="72" t="s">
        <v>10</v>
      </c>
    </row>
    <row r="1776" spans="3:7" ht="15" thickBot="1" x14ac:dyDescent="0.35">
      <c r="C1776" s="70">
        <v>43199</v>
      </c>
      <c r="D1776" s="71">
        <v>0.30789351851851848</v>
      </c>
      <c r="E1776" s="72" t="s">
        <v>9</v>
      </c>
      <c r="F1776" s="72">
        <v>44</v>
      </c>
      <c r="G1776" s="72" t="s">
        <v>10</v>
      </c>
    </row>
    <row r="1777" spans="3:7" ht="15" thickBot="1" x14ac:dyDescent="0.35">
      <c r="C1777" s="70">
        <v>43199</v>
      </c>
      <c r="D1777" s="71">
        <v>0.30815972222222221</v>
      </c>
      <c r="E1777" s="72" t="s">
        <v>9</v>
      </c>
      <c r="F1777" s="72">
        <v>26</v>
      </c>
      <c r="G1777" s="72" t="s">
        <v>21</v>
      </c>
    </row>
    <row r="1778" spans="3:7" ht="15" thickBot="1" x14ac:dyDescent="0.35">
      <c r="C1778" s="70">
        <v>43199</v>
      </c>
      <c r="D1778" s="71">
        <v>0.3081712962962963</v>
      </c>
      <c r="E1778" s="72" t="s">
        <v>9</v>
      </c>
      <c r="F1778" s="72">
        <v>26</v>
      </c>
      <c r="G1778" s="72" t="s">
        <v>10</v>
      </c>
    </row>
    <row r="1779" spans="3:7" ht="15" thickBot="1" x14ac:dyDescent="0.35">
      <c r="C1779" s="70">
        <v>43199</v>
      </c>
      <c r="D1779" s="71">
        <v>0.30818287037037034</v>
      </c>
      <c r="E1779" s="72" t="s">
        <v>9</v>
      </c>
      <c r="F1779" s="72">
        <v>19</v>
      </c>
      <c r="G1779" s="72" t="s">
        <v>10</v>
      </c>
    </row>
    <row r="1780" spans="3:7" ht="15" thickBot="1" x14ac:dyDescent="0.35">
      <c r="C1780" s="70">
        <v>43199</v>
      </c>
      <c r="D1780" s="71">
        <v>0.30828703703703703</v>
      </c>
      <c r="E1780" s="72" t="s">
        <v>9</v>
      </c>
      <c r="F1780" s="72">
        <v>28</v>
      </c>
      <c r="G1780" s="72" t="s">
        <v>21</v>
      </c>
    </row>
    <row r="1781" spans="3:7" ht="15" thickBot="1" x14ac:dyDescent="0.35">
      <c r="C1781" s="70">
        <v>43199</v>
      </c>
      <c r="D1781" s="71">
        <v>0.30861111111111111</v>
      </c>
      <c r="E1781" s="72" t="s">
        <v>9</v>
      </c>
      <c r="F1781" s="72">
        <v>43</v>
      </c>
      <c r="G1781" s="72" t="s">
        <v>10</v>
      </c>
    </row>
    <row r="1782" spans="3:7" ht="15" thickBot="1" x14ac:dyDescent="0.35">
      <c r="C1782" s="70">
        <v>43199</v>
      </c>
      <c r="D1782" s="71">
        <v>0.3090162037037037</v>
      </c>
      <c r="E1782" s="72" t="s">
        <v>9</v>
      </c>
      <c r="F1782" s="72">
        <v>34</v>
      </c>
      <c r="G1782" s="72" t="s">
        <v>21</v>
      </c>
    </row>
    <row r="1783" spans="3:7" ht="15" thickBot="1" x14ac:dyDescent="0.35">
      <c r="C1783" s="70">
        <v>43199</v>
      </c>
      <c r="D1783" s="71">
        <v>0.31</v>
      </c>
      <c r="E1783" s="72" t="s">
        <v>9</v>
      </c>
      <c r="F1783" s="72">
        <v>58</v>
      </c>
      <c r="G1783" s="72" t="s">
        <v>10</v>
      </c>
    </row>
    <row r="1784" spans="3:7" ht="15" thickBot="1" x14ac:dyDescent="0.35">
      <c r="C1784" s="70">
        <v>43199</v>
      </c>
      <c r="D1784" s="71">
        <v>0.31011574074074072</v>
      </c>
      <c r="E1784" s="72" t="s">
        <v>9</v>
      </c>
      <c r="F1784" s="72">
        <v>38</v>
      </c>
      <c r="G1784" s="72" t="s">
        <v>10</v>
      </c>
    </row>
    <row r="1785" spans="3:7" ht="15" thickBot="1" x14ac:dyDescent="0.35">
      <c r="C1785" s="70">
        <v>43199</v>
      </c>
      <c r="D1785" s="71">
        <v>0.31086805555555558</v>
      </c>
      <c r="E1785" s="72" t="s">
        <v>9</v>
      </c>
      <c r="F1785" s="72">
        <v>31</v>
      </c>
      <c r="G1785" s="72" t="s">
        <v>10</v>
      </c>
    </row>
    <row r="1786" spans="3:7" ht="15" thickBot="1" x14ac:dyDescent="0.35">
      <c r="C1786" s="70">
        <v>43199</v>
      </c>
      <c r="D1786" s="71">
        <v>0.3109837962962963</v>
      </c>
      <c r="E1786" s="72" t="s">
        <v>9</v>
      </c>
      <c r="F1786" s="72">
        <v>42</v>
      </c>
      <c r="G1786" s="72" t="s">
        <v>10</v>
      </c>
    </row>
    <row r="1787" spans="3:7" ht="15" thickBot="1" x14ac:dyDescent="0.35">
      <c r="C1787" s="70">
        <v>43199</v>
      </c>
      <c r="D1787" s="71">
        <v>0.31103009259259257</v>
      </c>
      <c r="E1787" s="72" t="s">
        <v>9</v>
      </c>
      <c r="F1787" s="72">
        <v>49</v>
      </c>
      <c r="G1787" s="72" t="s">
        <v>10</v>
      </c>
    </row>
    <row r="1788" spans="3:7" ht="15" thickBot="1" x14ac:dyDescent="0.35">
      <c r="C1788" s="70">
        <v>43199</v>
      </c>
      <c r="D1788" s="71">
        <v>0.31134259259259262</v>
      </c>
      <c r="E1788" s="72" t="s">
        <v>9</v>
      </c>
      <c r="F1788" s="72">
        <v>45</v>
      </c>
      <c r="G1788" s="72" t="s">
        <v>10</v>
      </c>
    </row>
    <row r="1789" spans="3:7" ht="15" thickBot="1" x14ac:dyDescent="0.35">
      <c r="C1789" s="70">
        <v>43199</v>
      </c>
      <c r="D1789" s="71">
        <v>0.31181712962962965</v>
      </c>
      <c r="E1789" s="72" t="s">
        <v>9</v>
      </c>
      <c r="F1789" s="72">
        <v>38</v>
      </c>
      <c r="G1789" s="72" t="s">
        <v>10</v>
      </c>
    </row>
    <row r="1790" spans="3:7" ht="15" thickBot="1" x14ac:dyDescent="0.35">
      <c r="C1790" s="70">
        <v>43199</v>
      </c>
      <c r="D1790" s="71">
        <v>0.31230324074074073</v>
      </c>
      <c r="E1790" s="72" t="s">
        <v>9</v>
      </c>
      <c r="F1790" s="72">
        <v>37</v>
      </c>
      <c r="G1790" s="72" t="s">
        <v>10</v>
      </c>
    </row>
    <row r="1791" spans="3:7" ht="15" thickBot="1" x14ac:dyDescent="0.35">
      <c r="C1791" s="70">
        <v>43199</v>
      </c>
      <c r="D1791" s="71">
        <v>0.31274305555555554</v>
      </c>
      <c r="E1791" s="72" t="s">
        <v>9</v>
      </c>
      <c r="F1791" s="72">
        <v>45</v>
      </c>
      <c r="G1791" s="72" t="s">
        <v>10</v>
      </c>
    </row>
    <row r="1792" spans="3:7" ht="15" thickBot="1" x14ac:dyDescent="0.35">
      <c r="C1792" s="70">
        <v>43199</v>
      </c>
      <c r="D1792" s="71">
        <v>0.31282407407407409</v>
      </c>
      <c r="E1792" s="72" t="s">
        <v>9</v>
      </c>
      <c r="F1792" s="72">
        <v>43</v>
      </c>
      <c r="G1792" s="72" t="s">
        <v>10</v>
      </c>
    </row>
    <row r="1793" spans="3:7" ht="15" thickBot="1" x14ac:dyDescent="0.35">
      <c r="C1793" s="70">
        <v>43199</v>
      </c>
      <c r="D1793" s="71">
        <v>0.31306712962962963</v>
      </c>
      <c r="E1793" s="72" t="s">
        <v>9</v>
      </c>
      <c r="F1793" s="72">
        <v>56</v>
      </c>
      <c r="G1793" s="72" t="s">
        <v>10</v>
      </c>
    </row>
    <row r="1794" spans="3:7" ht="15" thickBot="1" x14ac:dyDescent="0.35">
      <c r="C1794" s="70">
        <v>43199</v>
      </c>
      <c r="D1794" s="71">
        <v>0.31350694444444444</v>
      </c>
      <c r="E1794" s="72" t="s">
        <v>9</v>
      </c>
      <c r="F1794" s="72">
        <v>42</v>
      </c>
      <c r="G1794" s="72" t="s">
        <v>10</v>
      </c>
    </row>
    <row r="1795" spans="3:7" ht="15" thickBot="1" x14ac:dyDescent="0.35">
      <c r="C1795" s="70">
        <v>43199</v>
      </c>
      <c r="D1795" s="71">
        <v>0.31414351851851852</v>
      </c>
      <c r="E1795" s="72" t="s">
        <v>9</v>
      </c>
      <c r="F1795" s="72">
        <v>39</v>
      </c>
      <c r="G1795" s="72" t="s">
        <v>21</v>
      </c>
    </row>
    <row r="1796" spans="3:7" ht="15" thickBot="1" x14ac:dyDescent="0.35">
      <c r="C1796" s="70">
        <v>43199</v>
      </c>
      <c r="D1796" s="71">
        <v>0.31460648148148146</v>
      </c>
      <c r="E1796" s="72" t="s">
        <v>9</v>
      </c>
      <c r="F1796" s="72">
        <v>58</v>
      </c>
      <c r="G1796" s="72" t="s">
        <v>10</v>
      </c>
    </row>
    <row r="1797" spans="3:7" ht="15" thickBot="1" x14ac:dyDescent="0.35">
      <c r="C1797" s="70">
        <v>43199</v>
      </c>
      <c r="D1797" s="71">
        <v>0.31548611111111108</v>
      </c>
      <c r="E1797" s="72" t="s">
        <v>9</v>
      </c>
      <c r="F1797" s="72">
        <v>40</v>
      </c>
      <c r="G1797" s="72" t="s">
        <v>10</v>
      </c>
    </row>
    <row r="1798" spans="3:7" ht="15" thickBot="1" x14ac:dyDescent="0.35">
      <c r="C1798" s="70">
        <v>43199</v>
      </c>
      <c r="D1798" s="71">
        <v>0.31587962962962962</v>
      </c>
      <c r="E1798" s="72" t="s">
        <v>9</v>
      </c>
      <c r="F1798" s="72">
        <v>38</v>
      </c>
      <c r="G1798" s="72" t="s">
        <v>10</v>
      </c>
    </row>
    <row r="1799" spans="3:7" ht="15" thickBot="1" x14ac:dyDescent="0.35">
      <c r="C1799" s="70">
        <v>43199</v>
      </c>
      <c r="D1799" s="71">
        <v>0.3168287037037037</v>
      </c>
      <c r="E1799" s="72" t="s">
        <v>9</v>
      </c>
      <c r="F1799" s="72">
        <v>32</v>
      </c>
      <c r="G1799" s="72" t="s">
        <v>21</v>
      </c>
    </row>
    <row r="1800" spans="3:7" ht="15" thickBot="1" x14ac:dyDescent="0.35">
      <c r="C1800" s="70">
        <v>43199</v>
      </c>
      <c r="D1800" s="71">
        <v>0.31687500000000002</v>
      </c>
      <c r="E1800" s="72" t="s">
        <v>9</v>
      </c>
      <c r="F1800" s="72">
        <v>43</v>
      </c>
      <c r="G1800" s="72" t="s">
        <v>10</v>
      </c>
    </row>
    <row r="1801" spans="3:7" ht="15" thickBot="1" x14ac:dyDescent="0.35">
      <c r="C1801" s="70">
        <v>43199</v>
      </c>
      <c r="D1801" s="71">
        <v>0.31776620370370373</v>
      </c>
      <c r="E1801" s="72" t="s">
        <v>9</v>
      </c>
      <c r="F1801" s="72">
        <v>15</v>
      </c>
      <c r="G1801" s="72" t="s">
        <v>21</v>
      </c>
    </row>
    <row r="1802" spans="3:7" ht="15" thickBot="1" x14ac:dyDescent="0.35">
      <c r="C1802" s="70">
        <v>43199</v>
      </c>
      <c r="D1802" s="71">
        <v>0.31837962962962962</v>
      </c>
      <c r="E1802" s="72" t="s">
        <v>9</v>
      </c>
      <c r="F1802" s="72">
        <v>21</v>
      </c>
      <c r="G1802" s="72" t="s">
        <v>10</v>
      </c>
    </row>
    <row r="1803" spans="3:7" ht="15" thickBot="1" x14ac:dyDescent="0.35">
      <c r="C1803" s="70">
        <v>43199</v>
      </c>
      <c r="D1803" s="71">
        <v>0.32035879629629632</v>
      </c>
      <c r="E1803" s="72" t="s">
        <v>9</v>
      </c>
      <c r="F1803" s="72">
        <v>42</v>
      </c>
      <c r="G1803" s="72" t="s">
        <v>21</v>
      </c>
    </row>
    <row r="1804" spans="3:7" ht="15" thickBot="1" x14ac:dyDescent="0.35">
      <c r="C1804" s="70">
        <v>43199</v>
      </c>
      <c r="D1804" s="71">
        <v>0.32041666666666663</v>
      </c>
      <c r="E1804" s="72" t="s">
        <v>9</v>
      </c>
      <c r="F1804" s="72">
        <v>52</v>
      </c>
      <c r="G1804" s="72" t="s">
        <v>10</v>
      </c>
    </row>
    <row r="1805" spans="3:7" ht="15" thickBot="1" x14ac:dyDescent="0.35">
      <c r="C1805" s="70">
        <v>43199</v>
      </c>
      <c r="D1805" s="71">
        <v>0.32093749999999999</v>
      </c>
      <c r="E1805" s="72" t="s">
        <v>9</v>
      </c>
      <c r="F1805" s="72">
        <v>27</v>
      </c>
      <c r="G1805" s="72" t="s">
        <v>10</v>
      </c>
    </row>
    <row r="1806" spans="3:7" ht="15" thickBot="1" x14ac:dyDescent="0.35">
      <c r="C1806" s="70">
        <v>43199</v>
      </c>
      <c r="D1806" s="71">
        <v>0.32146990740740738</v>
      </c>
      <c r="E1806" s="72" t="s">
        <v>9</v>
      </c>
      <c r="F1806" s="72">
        <v>41</v>
      </c>
      <c r="G1806" s="72" t="s">
        <v>10</v>
      </c>
    </row>
    <row r="1807" spans="3:7" ht="15" thickBot="1" x14ac:dyDescent="0.35">
      <c r="C1807" s="70">
        <v>43199</v>
      </c>
      <c r="D1807" s="71">
        <v>0.32175925925925924</v>
      </c>
      <c r="E1807" s="72" t="s">
        <v>9</v>
      </c>
      <c r="F1807" s="72">
        <v>27</v>
      </c>
      <c r="G1807" s="72" t="s">
        <v>21</v>
      </c>
    </row>
    <row r="1808" spans="3:7" ht="15" thickBot="1" x14ac:dyDescent="0.35">
      <c r="C1808" s="70">
        <v>43199</v>
      </c>
      <c r="D1808" s="71">
        <v>0.32184027777777779</v>
      </c>
      <c r="E1808" s="72" t="s">
        <v>9</v>
      </c>
      <c r="F1808" s="72">
        <v>38</v>
      </c>
      <c r="G1808" s="72" t="s">
        <v>10</v>
      </c>
    </row>
    <row r="1809" spans="3:7" ht="15" thickBot="1" x14ac:dyDescent="0.35">
      <c r="C1809" s="70">
        <v>43199</v>
      </c>
      <c r="D1809" s="71">
        <v>0.32356481481481481</v>
      </c>
      <c r="E1809" s="72" t="s">
        <v>9</v>
      </c>
      <c r="F1809" s="72">
        <v>29</v>
      </c>
      <c r="G1809" s="72" t="s">
        <v>21</v>
      </c>
    </row>
    <row r="1810" spans="3:7" ht="15" thickBot="1" x14ac:dyDescent="0.35">
      <c r="C1810" s="70">
        <v>43199</v>
      </c>
      <c r="D1810" s="71">
        <v>0.32474537037037038</v>
      </c>
      <c r="E1810" s="72" t="s">
        <v>9</v>
      </c>
      <c r="F1810" s="72">
        <v>29</v>
      </c>
      <c r="G1810" s="72" t="s">
        <v>21</v>
      </c>
    </row>
    <row r="1811" spans="3:7" ht="15" thickBot="1" x14ac:dyDescent="0.35">
      <c r="C1811" s="70">
        <v>43199</v>
      </c>
      <c r="D1811" s="71">
        <v>0.3261574074074074</v>
      </c>
      <c r="E1811" s="72" t="s">
        <v>9</v>
      </c>
      <c r="F1811" s="72">
        <v>34</v>
      </c>
      <c r="G1811" s="72" t="s">
        <v>10</v>
      </c>
    </row>
    <row r="1812" spans="3:7" ht="15" thickBot="1" x14ac:dyDescent="0.35">
      <c r="C1812" s="70">
        <v>43199</v>
      </c>
      <c r="D1812" s="71">
        <v>0.32784722222222223</v>
      </c>
      <c r="E1812" s="72" t="s">
        <v>9</v>
      </c>
      <c r="F1812" s="72">
        <v>32</v>
      </c>
      <c r="G1812" s="72" t="s">
        <v>21</v>
      </c>
    </row>
    <row r="1813" spans="3:7" ht="15" thickBot="1" x14ac:dyDescent="0.35">
      <c r="C1813" s="70">
        <v>43199</v>
      </c>
      <c r="D1813" s="71">
        <v>0.32788194444444446</v>
      </c>
      <c r="E1813" s="72" t="s">
        <v>9</v>
      </c>
      <c r="F1813" s="72">
        <v>23</v>
      </c>
      <c r="G1813" s="72" t="s">
        <v>10</v>
      </c>
    </row>
    <row r="1814" spans="3:7" ht="15" thickBot="1" x14ac:dyDescent="0.35">
      <c r="C1814" s="70">
        <v>43199</v>
      </c>
      <c r="D1814" s="71">
        <v>0.32791666666666669</v>
      </c>
      <c r="E1814" s="72" t="s">
        <v>9</v>
      </c>
      <c r="F1814" s="72">
        <v>28</v>
      </c>
      <c r="G1814" s="72" t="s">
        <v>10</v>
      </c>
    </row>
    <row r="1815" spans="3:7" ht="15" thickBot="1" x14ac:dyDescent="0.35">
      <c r="C1815" s="70">
        <v>43199</v>
      </c>
      <c r="D1815" s="71">
        <v>0.32799768518518518</v>
      </c>
      <c r="E1815" s="72" t="s">
        <v>9</v>
      </c>
      <c r="F1815" s="72">
        <v>47</v>
      </c>
      <c r="G1815" s="72" t="s">
        <v>10</v>
      </c>
    </row>
    <row r="1816" spans="3:7" ht="15" thickBot="1" x14ac:dyDescent="0.35">
      <c r="C1816" s="70">
        <v>43199</v>
      </c>
      <c r="D1816" s="71">
        <v>0.32976851851851852</v>
      </c>
      <c r="E1816" s="72" t="s">
        <v>9</v>
      </c>
      <c r="F1816" s="72">
        <v>49</v>
      </c>
      <c r="G1816" s="72" t="s">
        <v>10</v>
      </c>
    </row>
    <row r="1817" spans="3:7" ht="15" thickBot="1" x14ac:dyDescent="0.35">
      <c r="C1817" s="70">
        <v>43199</v>
      </c>
      <c r="D1817" s="71">
        <v>0.3301736111111111</v>
      </c>
      <c r="E1817" s="72" t="s">
        <v>9</v>
      </c>
      <c r="F1817" s="72">
        <v>42</v>
      </c>
      <c r="G1817" s="72" t="s">
        <v>10</v>
      </c>
    </row>
    <row r="1818" spans="3:7" ht="15" thickBot="1" x14ac:dyDescent="0.35">
      <c r="C1818" s="70">
        <v>43199</v>
      </c>
      <c r="D1818" s="71">
        <v>0.33065972222222223</v>
      </c>
      <c r="E1818" s="72" t="s">
        <v>9</v>
      </c>
      <c r="F1818" s="72">
        <v>23</v>
      </c>
      <c r="G1818" s="72" t="s">
        <v>21</v>
      </c>
    </row>
    <row r="1819" spans="3:7" ht="15" thickBot="1" x14ac:dyDescent="0.35">
      <c r="C1819" s="70">
        <v>43199</v>
      </c>
      <c r="D1819" s="71">
        <v>0.33127314814814818</v>
      </c>
      <c r="E1819" s="72" t="s">
        <v>9</v>
      </c>
      <c r="F1819" s="72">
        <v>30</v>
      </c>
      <c r="G1819" s="72" t="s">
        <v>21</v>
      </c>
    </row>
    <row r="1820" spans="3:7" ht="15" thickBot="1" x14ac:dyDescent="0.35">
      <c r="C1820" s="70">
        <v>43199</v>
      </c>
      <c r="D1820" s="71">
        <v>0.33255787037037038</v>
      </c>
      <c r="E1820" s="72" t="s">
        <v>9</v>
      </c>
      <c r="F1820" s="72">
        <v>45</v>
      </c>
      <c r="G1820" s="72" t="s">
        <v>10</v>
      </c>
    </row>
    <row r="1821" spans="3:7" ht="15" thickBot="1" x14ac:dyDescent="0.35">
      <c r="C1821" s="70">
        <v>43199</v>
      </c>
      <c r="D1821" s="71">
        <v>0.33373842592592595</v>
      </c>
      <c r="E1821" s="72" t="s">
        <v>9</v>
      </c>
      <c r="F1821" s="72">
        <v>26</v>
      </c>
      <c r="G1821" s="72" t="s">
        <v>21</v>
      </c>
    </row>
    <row r="1822" spans="3:7" ht="15" thickBot="1" x14ac:dyDescent="0.35">
      <c r="C1822" s="70">
        <v>43199</v>
      </c>
      <c r="D1822" s="71">
        <v>0.33427083333333335</v>
      </c>
      <c r="E1822" s="72" t="s">
        <v>9</v>
      </c>
      <c r="F1822" s="72">
        <v>32</v>
      </c>
      <c r="G1822" s="72" t="s">
        <v>21</v>
      </c>
    </row>
    <row r="1823" spans="3:7" ht="15" thickBot="1" x14ac:dyDescent="0.35">
      <c r="C1823" s="70">
        <v>43199</v>
      </c>
      <c r="D1823" s="71">
        <v>0.33437500000000003</v>
      </c>
      <c r="E1823" s="72" t="s">
        <v>9</v>
      </c>
      <c r="F1823" s="72">
        <v>46</v>
      </c>
      <c r="G1823" s="72" t="s">
        <v>10</v>
      </c>
    </row>
    <row r="1824" spans="3:7" ht="15" thickBot="1" x14ac:dyDescent="0.35">
      <c r="C1824" s="70">
        <v>43199</v>
      </c>
      <c r="D1824" s="71">
        <v>0.33562500000000001</v>
      </c>
      <c r="E1824" s="72" t="s">
        <v>9</v>
      </c>
      <c r="F1824" s="72">
        <v>15</v>
      </c>
      <c r="G1824" s="72" t="s">
        <v>10</v>
      </c>
    </row>
    <row r="1825" spans="3:7" ht="15" thickBot="1" x14ac:dyDescent="0.35">
      <c r="C1825" s="70">
        <v>43199</v>
      </c>
      <c r="D1825" s="71">
        <v>0.33600694444444446</v>
      </c>
      <c r="E1825" s="72" t="s">
        <v>9</v>
      </c>
      <c r="F1825" s="72">
        <v>49</v>
      </c>
      <c r="G1825" s="72" t="s">
        <v>21</v>
      </c>
    </row>
    <row r="1826" spans="3:7" ht="15" thickBot="1" x14ac:dyDescent="0.35">
      <c r="C1826" s="70">
        <v>43199</v>
      </c>
      <c r="D1826" s="71">
        <v>0.33612268518518523</v>
      </c>
      <c r="E1826" s="72" t="s">
        <v>9</v>
      </c>
      <c r="F1826" s="72">
        <v>38</v>
      </c>
      <c r="G1826" s="72" t="s">
        <v>10</v>
      </c>
    </row>
    <row r="1827" spans="3:7" ht="15" thickBot="1" x14ac:dyDescent="0.35">
      <c r="C1827" s="70">
        <v>43199</v>
      </c>
      <c r="D1827" s="71">
        <v>0.3369328703703704</v>
      </c>
      <c r="E1827" s="72" t="s">
        <v>9</v>
      </c>
      <c r="F1827" s="72">
        <v>21</v>
      </c>
      <c r="G1827" s="72" t="s">
        <v>10</v>
      </c>
    </row>
    <row r="1828" spans="3:7" ht="15" thickBot="1" x14ac:dyDescent="0.35">
      <c r="C1828" s="70">
        <v>43199</v>
      </c>
      <c r="D1828" s="71">
        <v>0.33694444444444444</v>
      </c>
      <c r="E1828" s="72" t="s">
        <v>9</v>
      </c>
      <c r="F1828" s="72">
        <v>22</v>
      </c>
      <c r="G1828" s="72" t="s">
        <v>10</v>
      </c>
    </row>
    <row r="1829" spans="3:7" ht="15" thickBot="1" x14ac:dyDescent="0.35">
      <c r="C1829" s="70">
        <v>43199</v>
      </c>
      <c r="D1829" s="71">
        <v>0.33696759259259257</v>
      </c>
      <c r="E1829" s="72" t="s">
        <v>9</v>
      </c>
      <c r="F1829" s="72">
        <v>27</v>
      </c>
      <c r="G1829" s="72" t="s">
        <v>10</v>
      </c>
    </row>
    <row r="1830" spans="3:7" ht="15" thickBot="1" x14ac:dyDescent="0.35">
      <c r="C1830" s="70">
        <v>43199</v>
      </c>
      <c r="D1830" s="71">
        <v>0.33697916666666666</v>
      </c>
      <c r="E1830" s="72" t="s">
        <v>9</v>
      </c>
      <c r="F1830" s="72">
        <v>27</v>
      </c>
      <c r="G1830" s="72" t="s">
        <v>10</v>
      </c>
    </row>
    <row r="1831" spans="3:7" ht="15" thickBot="1" x14ac:dyDescent="0.35">
      <c r="C1831" s="70">
        <v>43199</v>
      </c>
      <c r="D1831" s="71">
        <v>0.3369907407407407</v>
      </c>
      <c r="E1831" s="72" t="s">
        <v>9</v>
      </c>
      <c r="F1831" s="72">
        <v>20</v>
      </c>
      <c r="G1831" s="72" t="s">
        <v>10</v>
      </c>
    </row>
    <row r="1832" spans="3:7" ht="15" thickBot="1" x14ac:dyDescent="0.35">
      <c r="C1832" s="70">
        <v>43199</v>
      </c>
      <c r="D1832" s="71">
        <v>0.33701388888888889</v>
      </c>
      <c r="E1832" s="72" t="s">
        <v>9</v>
      </c>
      <c r="F1832" s="72">
        <v>15</v>
      </c>
      <c r="G1832" s="72" t="s">
        <v>10</v>
      </c>
    </row>
    <row r="1833" spans="3:7" ht="15" thickBot="1" x14ac:dyDescent="0.35">
      <c r="C1833" s="70">
        <v>43199</v>
      </c>
      <c r="D1833" s="71">
        <v>0.33803240740740742</v>
      </c>
      <c r="E1833" s="72" t="s">
        <v>9</v>
      </c>
      <c r="F1833" s="72">
        <v>49</v>
      </c>
      <c r="G1833" s="72" t="s">
        <v>21</v>
      </c>
    </row>
    <row r="1834" spans="3:7" ht="15" thickBot="1" x14ac:dyDescent="0.35">
      <c r="C1834" s="70">
        <v>43199</v>
      </c>
      <c r="D1834" s="71">
        <v>0.33847222222222223</v>
      </c>
      <c r="E1834" s="72" t="s">
        <v>9</v>
      </c>
      <c r="F1834" s="72">
        <v>51</v>
      </c>
      <c r="G1834" s="72" t="s">
        <v>10</v>
      </c>
    </row>
    <row r="1835" spans="3:7" ht="15" thickBot="1" x14ac:dyDescent="0.35">
      <c r="C1835" s="70">
        <v>43199</v>
      </c>
      <c r="D1835" s="71">
        <v>0.33908564814814812</v>
      </c>
      <c r="E1835" s="72" t="s">
        <v>9</v>
      </c>
      <c r="F1835" s="72">
        <v>51</v>
      </c>
      <c r="G1835" s="72" t="s">
        <v>10</v>
      </c>
    </row>
    <row r="1836" spans="3:7" ht="15" thickBot="1" x14ac:dyDescent="0.35">
      <c r="C1836" s="70">
        <v>43199</v>
      </c>
      <c r="D1836" s="71">
        <v>0.33910879629629626</v>
      </c>
      <c r="E1836" s="72" t="s">
        <v>9</v>
      </c>
      <c r="F1836" s="72">
        <v>40</v>
      </c>
      <c r="G1836" s="72" t="s">
        <v>10</v>
      </c>
    </row>
    <row r="1837" spans="3:7" ht="15" thickBot="1" x14ac:dyDescent="0.35">
      <c r="C1837" s="70">
        <v>43199</v>
      </c>
      <c r="D1837" s="71">
        <v>0.34</v>
      </c>
      <c r="E1837" s="72" t="s">
        <v>9</v>
      </c>
      <c r="F1837" s="72">
        <v>40</v>
      </c>
      <c r="G1837" s="72" t="s">
        <v>10</v>
      </c>
    </row>
    <row r="1838" spans="3:7" ht="15" thickBot="1" x14ac:dyDescent="0.35">
      <c r="C1838" s="70">
        <v>43199</v>
      </c>
      <c r="D1838" s="71">
        <v>0.34142361111111108</v>
      </c>
      <c r="E1838" s="72" t="s">
        <v>9</v>
      </c>
      <c r="F1838" s="72">
        <v>48</v>
      </c>
      <c r="G1838" s="72" t="s">
        <v>10</v>
      </c>
    </row>
    <row r="1839" spans="3:7" ht="15" thickBot="1" x14ac:dyDescent="0.35">
      <c r="C1839" s="70">
        <v>43199</v>
      </c>
      <c r="D1839" s="71">
        <v>0.34162037037037035</v>
      </c>
      <c r="E1839" s="72" t="s">
        <v>9</v>
      </c>
      <c r="F1839" s="72">
        <v>29</v>
      </c>
      <c r="G1839" s="72" t="s">
        <v>10</v>
      </c>
    </row>
    <row r="1840" spans="3:7" ht="15" thickBot="1" x14ac:dyDescent="0.35">
      <c r="C1840" s="70">
        <v>43199</v>
      </c>
      <c r="D1840" s="71">
        <v>0.34184027777777781</v>
      </c>
      <c r="E1840" s="72" t="s">
        <v>9</v>
      </c>
      <c r="F1840" s="72">
        <v>32</v>
      </c>
      <c r="G1840" s="72" t="s">
        <v>10</v>
      </c>
    </row>
    <row r="1841" spans="3:7" ht="15" thickBot="1" x14ac:dyDescent="0.35">
      <c r="C1841" s="70">
        <v>43199</v>
      </c>
      <c r="D1841" s="71">
        <v>0.34194444444444444</v>
      </c>
      <c r="E1841" s="72" t="s">
        <v>9</v>
      </c>
      <c r="F1841" s="72">
        <v>42</v>
      </c>
      <c r="G1841" s="72" t="s">
        <v>10</v>
      </c>
    </row>
    <row r="1842" spans="3:7" ht="15" thickBot="1" x14ac:dyDescent="0.35">
      <c r="C1842" s="70">
        <v>43199</v>
      </c>
      <c r="D1842" s="71">
        <v>0.34218750000000003</v>
      </c>
      <c r="E1842" s="72" t="s">
        <v>9</v>
      </c>
      <c r="F1842" s="72">
        <v>48</v>
      </c>
      <c r="G1842" s="72" t="s">
        <v>10</v>
      </c>
    </row>
    <row r="1843" spans="3:7" ht="15" thickBot="1" x14ac:dyDescent="0.35">
      <c r="C1843" s="70">
        <v>43199</v>
      </c>
      <c r="D1843" s="71">
        <v>0.34236111111111112</v>
      </c>
      <c r="E1843" s="72" t="s">
        <v>9</v>
      </c>
      <c r="F1843" s="72">
        <v>37</v>
      </c>
      <c r="G1843" s="72" t="s">
        <v>21</v>
      </c>
    </row>
    <row r="1844" spans="3:7" ht="15" thickBot="1" x14ac:dyDescent="0.35">
      <c r="C1844" s="70">
        <v>43199</v>
      </c>
      <c r="D1844" s="71">
        <v>0.3425347222222222</v>
      </c>
      <c r="E1844" s="72" t="s">
        <v>9</v>
      </c>
      <c r="F1844" s="72">
        <v>45</v>
      </c>
      <c r="G1844" s="72" t="s">
        <v>10</v>
      </c>
    </row>
    <row r="1845" spans="3:7" ht="15" thickBot="1" x14ac:dyDescent="0.35">
      <c r="C1845" s="70">
        <v>43199</v>
      </c>
      <c r="D1845" s="71">
        <v>0.34297453703703701</v>
      </c>
      <c r="E1845" s="72" t="s">
        <v>9</v>
      </c>
      <c r="F1845" s="72">
        <v>28</v>
      </c>
      <c r="G1845" s="72" t="s">
        <v>10</v>
      </c>
    </row>
    <row r="1846" spans="3:7" ht="15" thickBot="1" x14ac:dyDescent="0.35">
      <c r="C1846" s="70">
        <v>43199</v>
      </c>
      <c r="D1846" s="71">
        <v>0.34399305555555554</v>
      </c>
      <c r="E1846" s="72" t="s">
        <v>9</v>
      </c>
      <c r="F1846" s="72">
        <v>20</v>
      </c>
      <c r="G1846" s="72" t="s">
        <v>21</v>
      </c>
    </row>
    <row r="1847" spans="3:7" ht="15" thickBot="1" x14ac:dyDescent="0.35">
      <c r="C1847" s="70">
        <v>43199</v>
      </c>
      <c r="D1847" s="71">
        <v>0.34578703703703706</v>
      </c>
      <c r="E1847" s="72" t="s">
        <v>9</v>
      </c>
      <c r="F1847" s="72">
        <v>46</v>
      </c>
      <c r="G1847" s="72" t="s">
        <v>21</v>
      </c>
    </row>
    <row r="1848" spans="3:7" ht="15" thickBot="1" x14ac:dyDescent="0.35">
      <c r="C1848" s="70">
        <v>43199</v>
      </c>
      <c r="D1848" s="71">
        <v>0.34584490740740742</v>
      </c>
      <c r="E1848" s="72" t="s">
        <v>9</v>
      </c>
      <c r="F1848" s="72">
        <v>46</v>
      </c>
      <c r="G1848" s="72" t="s">
        <v>10</v>
      </c>
    </row>
    <row r="1849" spans="3:7" ht="15" thickBot="1" x14ac:dyDescent="0.35">
      <c r="C1849" s="70">
        <v>43199</v>
      </c>
      <c r="D1849" s="71">
        <v>0.34622685185185187</v>
      </c>
      <c r="E1849" s="72" t="s">
        <v>9</v>
      </c>
      <c r="F1849" s="72">
        <v>50</v>
      </c>
      <c r="G1849" s="72" t="s">
        <v>10</v>
      </c>
    </row>
    <row r="1850" spans="3:7" ht="15" thickBot="1" x14ac:dyDescent="0.35">
      <c r="C1850" s="70">
        <v>43199</v>
      </c>
      <c r="D1850" s="71">
        <v>0.34708333333333335</v>
      </c>
      <c r="E1850" s="72" t="s">
        <v>9</v>
      </c>
      <c r="F1850" s="72">
        <v>49</v>
      </c>
      <c r="G1850" s="72" t="s">
        <v>10</v>
      </c>
    </row>
    <row r="1851" spans="3:7" ht="15" thickBot="1" x14ac:dyDescent="0.35">
      <c r="C1851" s="70">
        <v>43199</v>
      </c>
      <c r="D1851" s="71">
        <v>0.34893518518518518</v>
      </c>
      <c r="E1851" s="72" t="s">
        <v>9</v>
      </c>
      <c r="F1851" s="72">
        <v>63</v>
      </c>
      <c r="G1851" s="72" t="s">
        <v>10</v>
      </c>
    </row>
    <row r="1852" spans="3:7" ht="15" thickBot="1" x14ac:dyDescent="0.35">
      <c r="C1852" s="70">
        <v>43199</v>
      </c>
      <c r="D1852" s="71">
        <v>0.35020833333333329</v>
      </c>
      <c r="E1852" s="72" t="s">
        <v>9</v>
      </c>
      <c r="F1852" s="72">
        <v>40</v>
      </c>
      <c r="G1852" s="72" t="s">
        <v>21</v>
      </c>
    </row>
    <row r="1853" spans="3:7" ht="15" thickBot="1" x14ac:dyDescent="0.35">
      <c r="C1853" s="70">
        <v>43199</v>
      </c>
      <c r="D1853" s="71">
        <v>0.35244212962962962</v>
      </c>
      <c r="E1853" s="72" t="s">
        <v>9</v>
      </c>
      <c r="F1853" s="72">
        <v>45</v>
      </c>
      <c r="G1853" s="72" t="s">
        <v>21</v>
      </c>
    </row>
    <row r="1854" spans="3:7" ht="15" thickBot="1" x14ac:dyDescent="0.35">
      <c r="C1854" s="70">
        <v>43199</v>
      </c>
      <c r="D1854" s="71">
        <v>0.36005787037037035</v>
      </c>
      <c r="E1854" s="72" t="s">
        <v>9</v>
      </c>
      <c r="F1854" s="72">
        <v>31</v>
      </c>
      <c r="G1854" s="72" t="s">
        <v>21</v>
      </c>
    </row>
    <row r="1855" spans="3:7" ht="15" thickBot="1" x14ac:dyDescent="0.35">
      <c r="C1855" s="70">
        <v>43199</v>
      </c>
      <c r="D1855" s="71">
        <v>0.36149305555555555</v>
      </c>
      <c r="E1855" s="72" t="s">
        <v>9</v>
      </c>
      <c r="F1855" s="72">
        <v>31</v>
      </c>
      <c r="G1855" s="72" t="s">
        <v>21</v>
      </c>
    </row>
    <row r="1856" spans="3:7" ht="15" thickBot="1" x14ac:dyDescent="0.35">
      <c r="C1856" s="70">
        <v>43199</v>
      </c>
      <c r="D1856" s="71">
        <v>0.36236111111111113</v>
      </c>
      <c r="E1856" s="72" t="s">
        <v>9</v>
      </c>
      <c r="F1856" s="72">
        <v>41</v>
      </c>
      <c r="G1856" s="72" t="s">
        <v>10</v>
      </c>
    </row>
    <row r="1857" spans="3:7" ht="15" thickBot="1" x14ac:dyDescent="0.35">
      <c r="C1857" s="70">
        <v>43199</v>
      </c>
      <c r="D1857" s="71">
        <v>0.36304398148148148</v>
      </c>
      <c r="E1857" s="72" t="s">
        <v>9</v>
      </c>
      <c r="F1857" s="72">
        <v>37</v>
      </c>
      <c r="G1857" s="72" t="s">
        <v>10</v>
      </c>
    </row>
    <row r="1858" spans="3:7" ht="15" thickBot="1" x14ac:dyDescent="0.35">
      <c r="C1858" s="70">
        <v>43199</v>
      </c>
      <c r="D1858" s="71">
        <v>0.36675925925925923</v>
      </c>
      <c r="E1858" s="72" t="s">
        <v>9</v>
      </c>
      <c r="F1858" s="72">
        <v>23</v>
      </c>
      <c r="G1858" s="72" t="s">
        <v>21</v>
      </c>
    </row>
    <row r="1859" spans="3:7" ht="15" thickBot="1" x14ac:dyDescent="0.35">
      <c r="C1859" s="70">
        <v>43199</v>
      </c>
      <c r="D1859" s="71">
        <v>0.3674884259259259</v>
      </c>
      <c r="E1859" s="72" t="s">
        <v>9</v>
      </c>
      <c r="F1859" s="72">
        <v>17</v>
      </c>
      <c r="G1859" s="72" t="s">
        <v>21</v>
      </c>
    </row>
    <row r="1860" spans="3:7" ht="15" thickBot="1" x14ac:dyDescent="0.35">
      <c r="C1860" s="70">
        <v>43199</v>
      </c>
      <c r="D1860" s="71">
        <v>0.36944444444444446</v>
      </c>
      <c r="E1860" s="72" t="s">
        <v>9</v>
      </c>
      <c r="F1860" s="72">
        <v>34</v>
      </c>
      <c r="G1860" s="72" t="s">
        <v>10</v>
      </c>
    </row>
    <row r="1861" spans="3:7" ht="15" thickBot="1" x14ac:dyDescent="0.35">
      <c r="C1861" s="70">
        <v>43199</v>
      </c>
      <c r="D1861" s="71">
        <v>0.36987268518518518</v>
      </c>
      <c r="E1861" s="72" t="s">
        <v>9</v>
      </c>
      <c r="F1861" s="72">
        <v>34</v>
      </c>
      <c r="G1861" s="72" t="s">
        <v>10</v>
      </c>
    </row>
    <row r="1862" spans="3:7" ht="15" thickBot="1" x14ac:dyDescent="0.35">
      <c r="C1862" s="70">
        <v>43199</v>
      </c>
      <c r="D1862" s="71">
        <v>0.37310185185185185</v>
      </c>
      <c r="E1862" s="72" t="s">
        <v>9</v>
      </c>
      <c r="F1862" s="72">
        <v>29</v>
      </c>
      <c r="G1862" s="72" t="s">
        <v>21</v>
      </c>
    </row>
    <row r="1863" spans="3:7" ht="15" thickBot="1" x14ac:dyDescent="0.35">
      <c r="C1863" s="70">
        <v>43199</v>
      </c>
      <c r="D1863" s="71">
        <v>0.37365740740740744</v>
      </c>
      <c r="E1863" s="72" t="s">
        <v>9</v>
      </c>
      <c r="F1863" s="72">
        <v>26</v>
      </c>
      <c r="G1863" s="72" t="s">
        <v>21</v>
      </c>
    </row>
    <row r="1864" spans="3:7" ht="15" thickBot="1" x14ac:dyDescent="0.35">
      <c r="C1864" s="70">
        <v>43199</v>
      </c>
      <c r="D1864" s="71">
        <v>0.37398148148148147</v>
      </c>
      <c r="E1864" s="72" t="s">
        <v>9</v>
      </c>
      <c r="F1864" s="72">
        <v>32</v>
      </c>
      <c r="G1864" s="72" t="s">
        <v>10</v>
      </c>
    </row>
    <row r="1865" spans="3:7" ht="15" thickBot="1" x14ac:dyDescent="0.35">
      <c r="C1865" s="70">
        <v>43199</v>
      </c>
      <c r="D1865" s="71">
        <v>0.37414351851851851</v>
      </c>
      <c r="E1865" s="72" t="s">
        <v>9</v>
      </c>
      <c r="F1865" s="72">
        <v>41</v>
      </c>
      <c r="G1865" s="72" t="s">
        <v>10</v>
      </c>
    </row>
    <row r="1866" spans="3:7" ht="15" thickBot="1" x14ac:dyDescent="0.35">
      <c r="C1866" s="70">
        <v>43199</v>
      </c>
      <c r="D1866" s="71">
        <v>0.37847222222222227</v>
      </c>
      <c r="E1866" s="72" t="s">
        <v>9</v>
      </c>
      <c r="F1866" s="72">
        <v>29</v>
      </c>
      <c r="G1866" s="72" t="s">
        <v>21</v>
      </c>
    </row>
    <row r="1867" spans="3:7" ht="15" thickBot="1" x14ac:dyDescent="0.35">
      <c r="C1867" s="70">
        <v>43199</v>
      </c>
      <c r="D1867" s="71">
        <v>0.37851851851851853</v>
      </c>
      <c r="E1867" s="72" t="s">
        <v>9</v>
      </c>
      <c r="F1867" s="72">
        <v>42</v>
      </c>
      <c r="G1867" s="72" t="s">
        <v>10</v>
      </c>
    </row>
    <row r="1868" spans="3:7" ht="15" thickBot="1" x14ac:dyDescent="0.35">
      <c r="C1868" s="70">
        <v>43199</v>
      </c>
      <c r="D1868" s="71">
        <v>0.37956018518518514</v>
      </c>
      <c r="E1868" s="72" t="s">
        <v>9</v>
      </c>
      <c r="F1868" s="72">
        <v>43</v>
      </c>
      <c r="G1868" s="72" t="s">
        <v>21</v>
      </c>
    </row>
    <row r="1869" spans="3:7" ht="15" thickBot="1" x14ac:dyDescent="0.35">
      <c r="C1869" s="70">
        <v>43199</v>
      </c>
      <c r="D1869" s="71">
        <v>0.37966435185185188</v>
      </c>
      <c r="E1869" s="72" t="s">
        <v>9</v>
      </c>
      <c r="F1869" s="72">
        <v>41</v>
      </c>
      <c r="G1869" s="72" t="s">
        <v>10</v>
      </c>
    </row>
    <row r="1870" spans="3:7" ht="15" thickBot="1" x14ac:dyDescent="0.35">
      <c r="C1870" s="70">
        <v>43199</v>
      </c>
      <c r="D1870" s="71">
        <v>0.38464120370370369</v>
      </c>
      <c r="E1870" s="72" t="s">
        <v>9</v>
      </c>
      <c r="F1870" s="72">
        <v>46</v>
      </c>
      <c r="G1870" s="72" t="s">
        <v>10</v>
      </c>
    </row>
    <row r="1871" spans="3:7" ht="15" thickBot="1" x14ac:dyDescent="0.35">
      <c r="C1871" s="70">
        <v>43199</v>
      </c>
      <c r="D1871" s="71">
        <v>0.38560185185185186</v>
      </c>
      <c r="E1871" s="72" t="s">
        <v>9</v>
      </c>
      <c r="F1871" s="72">
        <v>42</v>
      </c>
      <c r="G1871" s="72" t="s">
        <v>10</v>
      </c>
    </row>
    <row r="1872" spans="3:7" ht="15" thickBot="1" x14ac:dyDescent="0.35">
      <c r="C1872" s="70">
        <v>43199</v>
      </c>
      <c r="D1872" s="71">
        <v>0.38581018518518517</v>
      </c>
      <c r="E1872" s="72" t="s">
        <v>9</v>
      </c>
      <c r="F1872" s="72">
        <v>50</v>
      </c>
      <c r="G1872" s="72" t="s">
        <v>21</v>
      </c>
    </row>
    <row r="1873" spans="3:7" ht="15" thickBot="1" x14ac:dyDescent="0.35">
      <c r="C1873" s="70">
        <v>43199</v>
      </c>
      <c r="D1873" s="71">
        <v>0.38672453703703707</v>
      </c>
      <c r="E1873" s="72" t="s">
        <v>9</v>
      </c>
      <c r="F1873" s="72">
        <v>16</v>
      </c>
      <c r="G1873" s="72" t="s">
        <v>21</v>
      </c>
    </row>
    <row r="1874" spans="3:7" ht="15" thickBot="1" x14ac:dyDescent="0.35">
      <c r="C1874" s="70">
        <v>43199</v>
      </c>
      <c r="D1874" s="71">
        <v>0.38790509259259259</v>
      </c>
      <c r="E1874" s="72" t="s">
        <v>9</v>
      </c>
      <c r="F1874" s="72">
        <v>49</v>
      </c>
      <c r="G1874" s="72" t="s">
        <v>10</v>
      </c>
    </row>
    <row r="1875" spans="3:7" ht="15" thickBot="1" x14ac:dyDescent="0.35">
      <c r="C1875" s="70">
        <v>43199</v>
      </c>
      <c r="D1875" s="71">
        <v>0.38806712962962964</v>
      </c>
      <c r="E1875" s="72" t="s">
        <v>9</v>
      </c>
      <c r="F1875" s="72">
        <v>55</v>
      </c>
      <c r="G1875" s="72" t="s">
        <v>10</v>
      </c>
    </row>
    <row r="1876" spans="3:7" ht="15" thickBot="1" x14ac:dyDescent="0.35">
      <c r="C1876" s="70">
        <v>43199</v>
      </c>
      <c r="D1876" s="71">
        <v>0.39046296296296296</v>
      </c>
      <c r="E1876" s="72" t="s">
        <v>9</v>
      </c>
      <c r="F1876" s="72">
        <v>41</v>
      </c>
      <c r="G1876" s="72" t="s">
        <v>10</v>
      </c>
    </row>
    <row r="1877" spans="3:7" ht="15" thickBot="1" x14ac:dyDescent="0.35">
      <c r="C1877" s="70">
        <v>43199</v>
      </c>
      <c r="D1877" s="71">
        <v>0.39196759259259256</v>
      </c>
      <c r="E1877" s="72" t="s">
        <v>9</v>
      </c>
      <c r="F1877" s="72">
        <v>25</v>
      </c>
      <c r="G1877" s="72" t="s">
        <v>21</v>
      </c>
    </row>
    <row r="1878" spans="3:7" ht="15" thickBot="1" x14ac:dyDescent="0.35">
      <c r="C1878" s="70">
        <v>43199</v>
      </c>
      <c r="D1878" s="71">
        <v>0.39385416666666667</v>
      </c>
      <c r="E1878" s="72" t="s">
        <v>9</v>
      </c>
      <c r="F1878" s="72">
        <v>35</v>
      </c>
      <c r="G1878" s="72" t="s">
        <v>21</v>
      </c>
    </row>
    <row r="1879" spans="3:7" ht="15" thickBot="1" x14ac:dyDescent="0.35">
      <c r="C1879" s="70">
        <v>43199</v>
      </c>
      <c r="D1879" s="71">
        <v>0.39406249999999998</v>
      </c>
      <c r="E1879" s="72" t="s">
        <v>9</v>
      </c>
      <c r="F1879" s="72">
        <v>45</v>
      </c>
      <c r="G1879" s="72" t="s">
        <v>10</v>
      </c>
    </row>
    <row r="1880" spans="3:7" ht="15" thickBot="1" x14ac:dyDescent="0.35">
      <c r="C1880" s="70">
        <v>43199</v>
      </c>
      <c r="D1880" s="71">
        <v>0.39447916666666666</v>
      </c>
      <c r="E1880" s="72" t="s">
        <v>9</v>
      </c>
      <c r="F1880" s="72">
        <v>42</v>
      </c>
      <c r="G1880" s="72" t="s">
        <v>10</v>
      </c>
    </row>
    <row r="1881" spans="3:7" ht="15" thickBot="1" x14ac:dyDescent="0.35">
      <c r="C1881" s="70">
        <v>43199</v>
      </c>
      <c r="D1881" s="71">
        <v>0.39609953703703704</v>
      </c>
      <c r="E1881" s="72" t="s">
        <v>9</v>
      </c>
      <c r="F1881" s="72">
        <v>47</v>
      </c>
      <c r="G1881" s="72" t="s">
        <v>10</v>
      </c>
    </row>
    <row r="1882" spans="3:7" ht="15" thickBot="1" x14ac:dyDescent="0.35">
      <c r="C1882" s="70">
        <v>43199</v>
      </c>
      <c r="D1882" s="71">
        <v>0.39802083333333332</v>
      </c>
      <c r="E1882" s="72" t="s">
        <v>9</v>
      </c>
      <c r="F1882" s="72">
        <v>28</v>
      </c>
      <c r="G1882" s="72" t="s">
        <v>10</v>
      </c>
    </row>
    <row r="1883" spans="3:7" ht="15" thickBot="1" x14ac:dyDescent="0.35">
      <c r="C1883" s="70">
        <v>43199</v>
      </c>
      <c r="D1883" s="71">
        <v>0.39831018518518518</v>
      </c>
      <c r="E1883" s="72" t="s">
        <v>9</v>
      </c>
      <c r="F1883" s="72">
        <v>24</v>
      </c>
      <c r="G1883" s="72" t="s">
        <v>21</v>
      </c>
    </row>
    <row r="1884" spans="3:7" ht="15" thickBot="1" x14ac:dyDescent="0.35">
      <c r="C1884" s="70">
        <v>43199</v>
      </c>
      <c r="D1884" s="71">
        <v>0.39837962962962964</v>
      </c>
      <c r="E1884" s="72" t="s">
        <v>9</v>
      </c>
      <c r="F1884" s="72">
        <v>45</v>
      </c>
      <c r="G1884" s="72" t="s">
        <v>10</v>
      </c>
    </row>
    <row r="1885" spans="3:7" ht="15" thickBot="1" x14ac:dyDescent="0.35">
      <c r="C1885" s="70">
        <v>43199</v>
      </c>
      <c r="D1885" s="71">
        <v>0.39868055555555554</v>
      </c>
      <c r="E1885" s="72" t="s">
        <v>9</v>
      </c>
      <c r="F1885" s="72">
        <v>30</v>
      </c>
      <c r="G1885" s="72" t="s">
        <v>21</v>
      </c>
    </row>
    <row r="1886" spans="3:7" ht="15" thickBot="1" x14ac:dyDescent="0.35">
      <c r="C1886" s="70">
        <v>43199</v>
      </c>
      <c r="D1886" s="71">
        <v>0.40067129629629633</v>
      </c>
      <c r="E1886" s="72" t="s">
        <v>9</v>
      </c>
      <c r="F1886" s="72">
        <v>45</v>
      </c>
      <c r="G1886" s="72" t="s">
        <v>10</v>
      </c>
    </row>
    <row r="1887" spans="3:7" ht="15" thickBot="1" x14ac:dyDescent="0.35">
      <c r="C1887" s="70">
        <v>43199</v>
      </c>
      <c r="D1887" s="71">
        <v>0.40293981481481483</v>
      </c>
      <c r="E1887" s="72" t="s">
        <v>9</v>
      </c>
      <c r="F1887" s="72">
        <v>35</v>
      </c>
      <c r="G1887" s="72" t="s">
        <v>10</v>
      </c>
    </row>
    <row r="1888" spans="3:7" ht="15" thickBot="1" x14ac:dyDescent="0.35">
      <c r="C1888" s="70">
        <v>43199</v>
      </c>
      <c r="D1888" s="71">
        <v>0.40371527777777777</v>
      </c>
      <c r="E1888" s="72" t="s">
        <v>9</v>
      </c>
      <c r="F1888" s="72">
        <v>25</v>
      </c>
      <c r="G1888" s="72" t="s">
        <v>21</v>
      </c>
    </row>
    <row r="1889" spans="3:7" ht="15" thickBot="1" x14ac:dyDescent="0.35">
      <c r="C1889" s="70">
        <v>43199</v>
      </c>
      <c r="D1889" s="71">
        <v>0.40490740740740744</v>
      </c>
      <c r="E1889" s="72" t="s">
        <v>9</v>
      </c>
      <c r="F1889" s="72">
        <v>43</v>
      </c>
      <c r="G1889" s="72" t="s">
        <v>10</v>
      </c>
    </row>
    <row r="1890" spans="3:7" ht="15" thickBot="1" x14ac:dyDescent="0.35">
      <c r="C1890" s="70">
        <v>43199</v>
      </c>
      <c r="D1890" s="71">
        <v>0.40660879629629632</v>
      </c>
      <c r="E1890" s="72" t="s">
        <v>9</v>
      </c>
      <c r="F1890" s="72">
        <v>39</v>
      </c>
      <c r="G1890" s="72" t="s">
        <v>10</v>
      </c>
    </row>
    <row r="1891" spans="3:7" ht="15" thickBot="1" x14ac:dyDescent="0.35">
      <c r="C1891" s="70">
        <v>43199</v>
      </c>
      <c r="D1891" s="71">
        <v>0.4079976851851852</v>
      </c>
      <c r="E1891" s="72" t="s">
        <v>9</v>
      </c>
      <c r="F1891" s="72">
        <v>25</v>
      </c>
      <c r="G1891" s="72" t="s">
        <v>21</v>
      </c>
    </row>
    <row r="1892" spans="3:7" ht="15" thickBot="1" x14ac:dyDescent="0.35">
      <c r="C1892" s="70">
        <v>43199</v>
      </c>
      <c r="D1892" s="71">
        <v>0.40942129629629626</v>
      </c>
      <c r="E1892" s="72" t="s">
        <v>9</v>
      </c>
      <c r="F1892" s="72">
        <v>23</v>
      </c>
      <c r="G1892" s="72" t="s">
        <v>21</v>
      </c>
    </row>
    <row r="1893" spans="3:7" ht="15" thickBot="1" x14ac:dyDescent="0.35">
      <c r="C1893" s="70">
        <v>43199</v>
      </c>
      <c r="D1893" s="71">
        <v>0.40998842592592594</v>
      </c>
      <c r="E1893" s="72" t="s">
        <v>9</v>
      </c>
      <c r="F1893" s="72">
        <v>27</v>
      </c>
      <c r="G1893" s="72" t="s">
        <v>21</v>
      </c>
    </row>
    <row r="1894" spans="3:7" ht="15" thickBot="1" x14ac:dyDescent="0.35">
      <c r="C1894" s="70">
        <v>43199</v>
      </c>
      <c r="D1894" s="71">
        <v>0.41165509259259259</v>
      </c>
      <c r="E1894" s="72" t="s">
        <v>9</v>
      </c>
      <c r="F1894" s="72">
        <v>38</v>
      </c>
      <c r="G1894" s="72" t="s">
        <v>10</v>
      </c>
    </row>
    <row r="1895" spans="3:7" ht="15" thickBot="1" x14ac:dyDescent="0.35">
      <c r="C1895" s="70">
        <v>43199</v>
      </c>
      <c r="D1895" s="71">
        <v>0.41252314814814817</v>
      </c>
      <c r="E1895" s="72" t="s">
        <v>9</v>
      </c>
      <c r="F1895" s="72">
        <v>25</v>
      </c>
      <c r="G1895" s="72" t="s">
        <v>21</v>
      </c>
    </row>
    <row r="1896" spans="3:7" ht="15" thickBot="1" x14ac:dyDescent="0.35">
      <c r="C1896" s="70">
        <v>43199</v>
      </c>
      <c r="D1896" s="71">
        <v>0.41725694444444444</v>
      </c>
      <c r="E1896" s="72" t="s">
        <v>9</v>
      </c>
      <c r="F1896" s="72">
        <v>34</v>
      </c>
      <c r="G1896" s="72" t="s">
        <v>10</v>
      </c>
    </row>
    <row r="1897" spans="3:7" ht="15" thickBot="1" x14ac:dyDescent="0.35">
      <c r="C1897" s="70">
        <v>43199</v>
      </c>
      <c r="D1897" s="71">
        <v>0.41856481481481483</v>
      </c>
      <c r="E1897" s="72" t="s">
        <v>9</v>
      </c>
      <c r="F1897" s="72">
        <v>43</v>
      </c>
      <c r="G1897" s="72" t="s">
        <v>10</v>
      </c>
    </row>
    <row r="1898" spans="3:7" ht="15" thickBot="1" x14ac:dyDescent="0.35">
      <c r="C1898" s="70">
        <v>43199</v>
      </c>
      <c r="D1898" s="71">
        <v>0.41909722222222223</v>
      </c>
      <c r="E1898" s="72" t="s">
        <v>9</v>
      </c>
      <c r="F1898" s="72">
        <v>28</v>
      </c>
      <c r="G1898" s="72" t="s">
        <v>21</v>
      </c>
    </row>
    <row r="1899" spans="3:7" ht="15" thickBot="1" x14ac:dyDescent="0.35">
      <c r="C1899" s="70">
        <v>43199</v>
      </c>
      <c r="D1899" s="71">
        <v>0.41945601851851855</v>
      </c>
      <c r="E1899" s="72" t="s">
        <v>9</v>
      </c>
      <c r="F1899" s="72">
        <v>39</v>
      </c>
      <c r="G1899" s="72" t="s">
        <v>21</v>
      </c>
    </row>
    <row r="1900" spans="3:7" ht="15" thickBot="1" x14ac:dyDescent="0.35">
      <c r="C1900" s="70">
        <v>43199</v>
      </c>
      <c r="D1900" s="71">
        <v>0.41998842592592589</v>
      </c>
      <c r="E1900" s="72" t="s">
        <v>9</v>
      </c>
      <c r="F1900" s="72">
        <v>34</v>
      </c>
      <c r="G1900" s="72" t="s">
        <v>10</v>
      </c>
    </row>
    <row r="1901" spans="3:7" ht="15" thickBot="1" x14ac:dyDescent="0.35">
      <c r="C1901" s="70">
        <v>43199</v>
      </c>
      <c r="D1901" s="71">
        <v>0.42031250000000003</v>
      </c>
      <c r="E1901" s="72" t="s">
        <v>9</v>
      </c>
      <c r="F1901" s="72">
        <v>43</v>
      </c>
      <c r="G1901" s="72" t="s">
        <v>10</v>
      </c>
    </row>
    <row r="1902" spans="3:7" ht="15" thickBot="1" x14ac:dyDescent="0.35">
      <c r="C1902" s="70">
        <v>43199</v>
      </c>
      <c r="D1902" s="71">
        <v>0.42197916666666663</v>
      </c>
      <c r="E1902" s="72" t="s">
        <v>9</v>
      </c>
      <c r="F1902" s="72">
        <v>49</v>
      </c>
      <c r="G1902" s="72" t="s">
        <v>10</v>
      </c>
    </row>
    <row r="1903" spans="3:7" ht="15" thickBot="1" x14ac:dyDescent="0.35">
      <c r="C1903" s="70">
        <v>43199</v>
      </c>
      <c r="D1903" s="71">
        <v>0.42207175925925927</v>
      </c>
      <c r="E1903" s="72" t="s">
        <v>9</v>
      </c>
      <c r="F1903" s="72">
        <v>36</v>
      </c>
      <c r="G1903" s="72" t="s">
        <v>10</v>
      </c>
    </row>
    <row r="1904" spans="3:7" ht="15" thickBot="1" x14ac:dyDescent="0.35">
      <c r="C1904" s="70">
        <v>43199</v>
      </c>
      <c r="D1904" s="71">
        <v>0.42357638888888888</v>
      </c>
      <c r="E1904" s="72" t="s">
        <v>9</v>
      </c>
      <c r="F1904" s="72">
        <v>44</v>
      </c>
      <c r="G1904" s="72" t="s">
        <v>10</v>
      </c>
    </row>
    <row r="1905" spans="3:7" ht="15" thickBot="1" x14ac:dyDescent="0.35">
      <c r="C1905" s="70">
        <v>43199</v>
      </c>
      <c r="D1905" s="71">
        <v>0.42364583333333333</v>
      </c>
      <c r="E1905" s="72" t="s">
        <v>9</v>
      </c>
      <c r="F1905" s="72">
        <v>33</v>
      </c>
      <c r="G1905" s="72" t="s">
        <v>21</v>
      </c>
    </row>
    <row r="1906" spans="3:7" ht="15" thickBot="1" x14ac:dyDescent="0.35">
      <c r="C1906" s="70">
        <v>43199</v>
      </c>
      <c r="D1906" s="71">
        <v>0.42472222222222222</v>
      </c>
      <c r="E1906" s="72" t="s">
        <v>9</v>
      </c>
      <c r="F1906" s="72">
        <v>39</v>
      </c>
      <c r="G1906" s="72" t="s">
        <v>10</v>
      </c>
    </row>
    <row r="1907" spans="3:7" ht="15" thickBot="1" x14ac:dyDescent="0.35">
      <c r="C1907" s="70">
        <v>43199</v>
      </c>
      <c r="D1907" s="71">
        <v>0.42494212962962963</v>
      </c>
      <c r="E1907" s="72" t="s">
        <v>9</v>
      </c>
      <c r="F1907" s="72">
        <v>33</v>
      </c>
      <c r="G1907" s="72" t="s">
        <v>21</v>
      </c>
    </row>
    <row r="1908" spans="3:7" ht="15" thickBot="1" x14ac:dyDescent="0.35">
      <c r="C1908" s="70">
        <v>43199</v>
      </c>
      <c r="D1908" s="71">
        <v>0.42644675925925929</v>
      </c>
      <c r="E1908" s="72" t="s">
        <v>9</v>
      </c>
      <c r="F1908" s="72">
        <v>31</v>
      </c>
      <c r="G1908" s="72" t="s">
        <v>10</v>
      </c>
    </row>
    <row r="1909" spans="3:7" ht="15" thickBot="1" x14ac:dyDescent="0.35">
      <c r="C1909" s="70">
        <v>43199</v>
      </c>
      <c r="D1909" s="71">
        <v>0.42655092592592592</v>
      </c>
      <c r="E1909" s="72" t="s">
        <v>9</v>
      </c>
      <c r="F1909" s="72">
        <v>47</v>
      </c>
      <c r="G1909" s="72" t="s">
        <v>10</v>
      </c>
    </row>
    <row r="1910" spans="3:7" ht="15" thickBot="1" x14ac:dyDescent="0.35">
      <c r="C1910" s="70">
        <v>43199</v>
      </c>
      <c r="D1910" s="71">
        <v>0.43186342592592591</v>
      </c>
      <c r="E1910" s="72" t="s">
        <v>9</v>
      </c>
      <c r="F1910" s="72">
        <v>45</v>
      </c>
      <c r="G1910" s="72" t="s">
        <v>21</v>
      </c>
    </row>
    <row r="1911" spans="3:7" ht="15" thickBot="1" x14ac:dyDescent="0.35">
      <c r="C1911" s="70">
        <v>43199</v>
      </c>
      <c r="D1911" s="71">
        <v>0.43451388888888887</v>
      </c>
      <c r="E1911" s="72" t="s">
        <v>9</v>
      </c>
      <c r="F1911" s="72">
        <v>49</v>
      </c>
      <c r="G1911" s="72" t="s">
        <v>10</v>
      </c>
    </row>
    <row r="1912" spans="3:7" ht="15" thickBot="1" x14ac:dyDescent="0.35">
      <c r="C1912" s="70">
        <v>43199</v>
      </c>
      <c r="D1912" s="71">
        <v>0.4346180555555556</v>
      </c>
      <c r="E1912" s="72" t="s">
        <v>9</v>
      </c>
      <c r="F1912" s="72">
        <v>42</v>
      </c>
      <c r="G1912" s="72" t="s">
        <v>10</v>
      </c>
    </row>
    <row r="1913" spans="3:7" ht="15" thickBot="1" x14ac:dyDescent="0.35">
      <c r="C1913" s="70">
        <v>43199</v>
      </c>
      <c r="D1913" s="71">
        <v>0.43740740740740741</v>
      </c>
      <c r="E1913" s="72" t="s">
        <v>9</v>
      </c>
      <c r="F1913" s="72">
        <v>15</v>
      </c>
      <c r="G1913" s="72" t="s">
        <v>21</v>
      </c>
    </row>
    <row r="1914" spans="3:7" ht="15" thickBot="1" x14ac:dyDescent="0.35">
      <c r="C1914" s="70">
        <v>43199</v>
      </c>
      <c r="D1914" s="71">
        <v>0.43829861111111112</v>
      </c>
      <c r="E1914" s="72" t="s">
        <v>9</v>
      </c>
      <c r="F1914" s="72">
        <v>26</v>
      </c>
      <c r="G1914" s="72" t="s">
        <v>21</v>
      </c>
    </row>
    <row r="1915" spans="3:7" ht="15" thickBot="1" x14ac:dyDescent="0.35">
      <c r="C1915" s="70">
        <v>43199</v>
      </c>
      <c r="D1915" s="71">
        <v>0.4392361111111111</v>
      </c>
      <c r="E1915" s="72" t="s">
        <v>9</v>
      </c>
      <c r="F1915" s="72">
        <v>17</v>
      </c>
      <c r="G1915" s="72" t="s">
        <v>10</v>
      </c>
    </row>
    <row r="1916" spans="3:7" ht="15" thickBot="1" x14ac:dyDescent="0.35">
      <c r="C1916" s="70">
        <v>43199</v>
      </c>
      <c r="D1916" s="71">
        <v>0.43950231481481478</v>
      </c>
      <c r="E1916" s="72" t="s">
        <v>9</v>
      </c>
      <c r="F1916" s="72">
        <v>43</v>
      </c>
      <c r="G1916" s="72" t="s">
        <v>10</v>
      </c>
    </row>
    <row r="1917" spans="3:7" ht="15" thickBot="1" x14ac:dyDescent="0.35">
      <c r="C1917" s="70">
        <v>43199</v>
      </c>
      <c r="D1917" s="71">
        <v>0.44149305555555557</v>
      </c>
      <c r="E1917" s="72" t="s">
        <v>9</v>
      </c>
      <c r="F1917" s="72">
        <v>27</v>
      </c>
      <c r="G1917" s="72" t="s">
        <v>21</v>
      </c>
    </row>
    <row r="1918" spans="3:7" ht="15" thickBot="1" x14ac:dyDescent="0.35">
      <c r="C1918" s="70">
        <v>43199</v>
      </c>
      <c r="D1918" s="71">
        <v>0.44747685185185188</v>
      </c>
      <c r="E1918" s="72" t="s">
        <v>9</v>
      </c>
      <c r="F1918" s="72">
        <v>38</v>
      </c>
      <c r="G1918" s="72" t="s">
        <v>21</v>
      </c>
    </row>
    <row r="1919" spans="3:7" ht="15" thickBot="1" x14ac:dyDescent="0.35">
      <c r="C1919" s="70">
        <v>43199</v>
      </c>
      <c r="D1919" s="71">
        <v>0.44952546296296297</v>
      </c>
      <c r="E1919" s="72" t="s">
        <v>9</v>
      </c>
      <c r="F1919" s="72">
        <v>43</v>
      </c>
      <c r="G1919" s="72" t="s">
        <v>10</v>
      </c>
    </row>
    <row r="1920" spans="3:7" ht="15" thickBot="1" x14ac:dyDescent="0.35">
      <c r="C1920" s="70">
        <v>43199</v>
      </c>
      <c r="D1920" s="71">
        <v>0.45253472222222224</v>
      </c>
      <c r="E1920" s="72" t="s">
        <v>9</v>
      </c>
      <c r="F1920" s="72">
        <v>51</v>
      </c>
      <c r="G1920" s="72" t="s">
        <v>10</v>
      </c>
    </row>
    <row r="1921" spans="3:7" ht="15" thickBot="1" x14ac:dyDescent="0.35">
      <c r="C1921" s="70">
        <v>43199</v>
      </c>
      <c r="D1921" s="71">
        <v>0.45351851851851849</v>
      </c>
      <c r="E1921" s="72" t="s">
        <v>9</v>
      </c>
      <c r="F1921" s="72">
        <v>39</v>
      </c>
      <c r="G1921" s="72" t="s">
        <v>21</v>
      </c>
    </row>
    <row r="1922" spans="3:7" ht="15" thickBot="1" x14ac:dyDescent="0.35">
      <c r="C1922" s="70">
        <v>43199</v>
      </c>
      <c r="D1922" s="71">
        <v>0.45358796296296294</v>
      </c>
      <c r="E1922" s="72" t="s">
        <v>9</v>
      </c>
      <c r="F1922" s="72">
        <v>21</v>
      </c>
      <c r="G1922" s="72" t="s">
        <v>10</v>
      </c>
    </row>
    <row r="1923" spans="3:7" ht="15" thickBot="1" x14ac:dyDescent="0.35">
      <c r="C1923" s="70">
        <v>43199</v>
      </c>
      <c r="D1923" s="71">
        <v>0.45729166666666665</v>
      </c>
      <c r="E1923" s="72" t="s">
        <v>9</v>
      </c>
      <c r="F1923" s="72">
        <v>16</v>
      </c>
      <c r="G1923" s="72" t="s">
        <v>21</v>
      </c>
    </row>
    <row r="1924" spans="3:7" ht="15" thickBot="1" x14ac:dyDescent="0.35">
      <c r="C1924" s="70">
        <v>43199</v>
      </c>
      <c r="D1924" s="71">
        <v>0.45771990740740742</v>
      </c>
      <c r="E1924" s="72" t="s">
        <v>9</v>
      </c>
      <c r="F1924" s="72">
        <v>24</v>
      </c>
      <c r="G1924" s="72" t="s">
        <v>21</v>
      </c>
    </row>
    <row r="1925" spans="3:7" ht="15" thickBot="1" x14ac:dyDescent="0.35">
      <c r="C1925" s="70">
        <v>43199</v>
      </c>
      <c r="D1925" s="71">
        <v>0.46371527777777777</v>
      </c>
      <c r="E1925" s="72" t="s">
        <v>9</v>
      </c>
      <c r="F1925" s="72">
        <v>26</v>
      </c>
      <c r="G1925" s="72" t="s">
        <v>21</v>
      </c>
    </row>
    <row r="1926" spans="3:7" ht="15" thickBot="1" x14ac:dyDescent="0.35">
      <c r="C1926" s="70">
        <v>43199</v>
      </c>
      <c r="D1926" s="71">
        <v>0.46563657407407405</v>
      </c>
      <c r="E1926" s="72" t="s">
        <v>9</v>
      </c>
      <c r="F1926" s="72">
        <v>34</v>
      </c>
      <c r="G1926" s="72" t="s">
        <v>21</v>
      </c>
    </row>
    <row r="1927" spans="3:7" ht="15" thickBot="1" x14ac:dyDescent="0.35">
      <c r="C1927" s="70">
        <v>43199</v>
      </c>
      <c r="D1927" s="71">
        <v>0.46636574074074072</v>
      </c>
      <c r="E1927" s="72" t="s">
        <v>9</v>
      </c>
      <c r="F1927" s="72">
        <v>29</v>
      </c>
      <c r="G1927" s="72" t="s">
        <v>21</v>
      </c>
    </row>
    <row r="1928" spans="3:7" ht="15" thickBot="1" x14ac:dyDescent="0.35">
      <c r="C1928" s="70">
        <v>43199</v>
      </c>
      <c r="D1928" s="71">
        <v>0.46776620370370375</v>
      </c>
      <c r="E1928" s="72" t="s">
        <v>9</v>
      </c>
      <c r="F1928" s="72">
        <v>28</v>
      </c>
      <c r="G1928" s="72" t="s">
        <v>21</v>
      </c>
    </row>
    <row r="1929" spans="3:7" ht="15" thickBot="1" x14ac:dyDescent="0.35">
      <c r="C1929" s="70">
        <v>43199</v>
      </c>
      <c r="D1929" s="71">
        <v>0.46834490740740736</v>
      </c>
      <c r="E1929" s="72" t="s">
        <v>9</v>
      </c>
      <c r="F1929" s="72">
        <v>28</v>
      </c>
      <c r="G1929" s="72" t="s">
        <v>21</v>
      </c>
    </row>
    <row r="1930" spans="3:7" ht="15" thickBot="1" x14ac:dyDescent="0.35">
      <c r="C1930" s="70">
        <v>43199</v>
      </c>
      <c r="D1930" s="71">
        <v>0.46890046296296295</v>
      </c>
      <c r="E1930" s="72" t="s">
        <v>9</v>
      </c>
      <c r="F1930" s="72">
        <v>23</v>
      </c>
      <c r="G1930" s="72" t="s">
        <v>21</v>
      </c>
    </row>
    <row r="1931" spans="3:7" ht="15" thickBot="1" x14ac:dyDescent="0.35">
      <c r="C1931" s="70">
        <v>43199</v>
      </c>
      <c r="D1931" s="71">
        <v>0.47075231481481478</v>
      </c>
      <c r="E1931" s="72" t="s">
        <v>9</v>
      </c>
      <c r="F1931" s="72">
        <v>61</v>
      </c>
      <c r="G1931" s="72" t="s">
        <v>10</v>
      </c>
    </row>
    <row r="1932" spans="3:7" ht="15" thickBot="1" x14ac:dyDescent="0.35">
      <c r="C1932" s="70">
        <v>43199</v>
      </c>
      <c r="D1932" s="71">
        <v>0.47222222222222227</v>
      </c>
      <c r="E1932" s="72" t="s">
        <v>9</v>
      </c>
      <c r="F1932" s="72">
        <v>40</v>
      </c>
      <c r="G1932" s="72" t="s">
        <v>10</v>
      </c>
    </row>
    <row r="1933" spans="3:7" ht="15" thickBot="1" x14ac:dyDescent="0.35">
      <c r="C1933" s="70">
        <v>43199</v>
      </c>
      <c r="D1933" s="71">
        <v>0.47248842592592594</v>
      </c>
      <c r="E1933" s="72" t="s">
        <v>9</v>
      </c>
      <c r="F1933" s="72">
        <v>30</v>
      </c>
      <c r="G1933" s="72" t="s">
        <v>21</v>
      </c>
    </row>
    <row r="1934" spans="3:7" ht="15" thickBot="1" x14ac:dyDescent="0.35">
      <c r="C1934" s="70">
        <v>43199</v>
      </c>
      <c r="D1934" s="71">
        <v>0.47265046296296293</v>
      </c>
      <c r="E1934" s="72" t="s">
        <v>9</v>
      </c>
      <c r="F1934" s="72">
        <v>31</v>
      </c>
      <c r="G1934" s="72" t="s">
        <v>10</v>
      </c>
    </row>
    <row r="1935" spans="3:7" ht="15" thickBot="1" x14ac:dyDescent="0.35">
      <c r="C1935" s="70">
        <v>43199</v>
      </c>
      <c r="D1935" s="71">
        <v>0.47523148148148148</v>
      </c>
      <c r="E1935" s="72" t="s">
        <v>9</v>
      </c>
      <c r="F1935" s="72">
        <v>37</v>
      </c>
      <c r="G1935" s="72" t="s">
        <v>10</v>
      </c>
    </row>
    <row r="1936" spans="3:7" ht="15" thickBot="1" x14ac:dyDescent="0.35">
      <c r="C1936" s="70">
        <v>43199</v>
      </c>
      <c r="D1936" s="71">
        <v>0.47849537037037032</v>
      </c>
      <c r="E1936" s="72" t="s">
        <v>9</v>
      </c>
      <c r="F1936" s="72">
        <v>43</v>
      </c>
      <c r="G1936" s="72" t="s">
        <v>10</v>
      </c>
    </row>
    <row r="1937" spans="3:7" ht="15" thickBot="1" x14ac:dyDescent="0.35">
      <c r="C1937" s="70">
        <v>43199</v>
      </c>
      <c r="D1937" s="71">
        <v>0.47908564814814819</v>
      </c>
      <c r="E1937" s="72" t="s">
        <v>9</v>
      </c>
      <c r="F1937" s="72">
        <v>29</v>
      </c>
      <c r="G1937" s="72" t="s">
        <v>10</v>
      </c>
    </row>
    <row r="1938" spans="3:7" ht="15" thickBot="1" x14ac:dyDescent="0.35">
      <c r="C1938" s="70">
        <v>43199</v>
      </c>
      <c r="D1938" s="71">
        <v>0.47918981481481482</v>
      </c>
      <c r="E1938" s="72" t="s">
        <v>9</v>
      </c>
      <c r="F1938" s="72">
        <v>25</v>
      </c>
      <c r="G1938" s="72" t="s">
        <v>21</v>
      </c>
    </row>
    <row r="1939" spans="3:7" ht="15" thickBot="1" x14ac:dyDescent="0.35">
      <c r="C1939" s="70">
        <v>43199</v>
      </c>
      <c r="D1939" s="71">
        <v>0.48208333333333336</v>
      </c>
      <c r="E1939" s="72" t="s">
        <v>9</v>
      </c>
      <c r="F1939" s="72">
        <v>41</v>
      </c>
      <c r="G1939" s="72" t="s">
        <v>10</v>
      </c>
    </row>
    <row r="1940" spans="3:7" ht="15" thickBot="1" x14ac:dyDescent="0.35">
      <c r="C1940" s="70">
        <v>43199</v>
      </c>
      <c r="D1940" s="71">
        <v>0.48511574074074071</v>
      </c>
      <c r="E1940" s="72" t="s">
        <v>9</v>
      </c>
      <c r="F1940" s="72">
        <v>26</v>
      </c>
      <c r="G1940" s="72" t="s">
        <v>21</v>
      </c>
    </row>
    <row r="1941" spans="3:7" ht="15" thickBot="1" x14ac:dyDescent="0.35">
      <c r="C1941" s="70">
        <v>43199</v>
      </c>
      <c r="D1941" s="71">
        <v>0.48550925925925931</v>
      </c>
      <c r="E1941" s="72" t="s">
        <v>9</v>
      </c>
      <c r="F1941" s="72">
        <v>25</v>
      </c>
      <c r="G1941" s="72" t="s">
        <v>21</v>
      </c>
    </row>
    <row r="1942" spans="3:7" ht="15" thickBot="1" x14ac:dyDescent="0.35">
      <c r="C1942" s="70">
        <v>43199</v>
      </c>
      <c r="D1942" s="71">
        <v>0.48605324074074074</v>
      </c>
      <c r="E1942" s="72" t="s">
        <v>9</v>
      </c>
      <c r="F1942" s="72">
        <v>35</v>
      </c>
      <c r="G1942" s="72" t="s">
        <v>10</v>
      </c>
    </row>
    <row r="1943" spans="3:7" ht="15" thickBot="1" x14ac:dyDescent="0.35">
      <c r="C1943" s="70">
        <v>43199</v>
      </c>
      <c r="D1943" s="71">
        <v>0.48799768518518521</v>
      </c>
      <c r="E1943" s="72" t="s">
        <v>9</v>
      </c>
      <c r="F1943" s="72">
        <v>20</v>
      </c>
      <c r="G1943" s="72" t="s">
        <v>21</v>
      </c>
    </row>
    <row r="1944" spans="3:7" ht="15" thickBot="1" x14ac:dyDescent="0.35">
      <c r="C1944" s="70">
        <v>43199</v>
      </c>
      <c r="D1944" s="71">
        <v>0.48880787037037038</v>
      </c>
      <c r="E1944" s="72" t="s">
        <v>9</v>
      </c>
      <c r="F1944" s="72">
        <v>20</v>
      </c>
      <c r="G1944" s="72" t="s">
        <v>21</v>
      </c>
    </row>
    <row r="1945" spans="3:7" ht="15" thickBot="1" x14ac:dyDescent="0.35">
      <c r="C1945" s="70">
        <v>43199</v>
      </c>
      <c r="D1945" s="71">
        <v>0.48894675925925929</v>
      </c>
      <c r="E1945" s="72" t="s">
        <v>9</v>
      </c>
      <c r="F1945" s="72">
        <v>29</v>
      </c>
      <c r="G1945" s="72" t="s">
        <v>10</v>
      </c>
    </row>
    <row r="1946" spans="3:7" ht="15" thickBot="1" x14ac:dyDescent="0.35">
      <c r="C1946" s="70">
        <v>43199</v>
      </c>
      <c r="D1946" s="71">
        <v>0.49207175925925922</v>
      </c>
      <c r="E1946" s="72" t="s">
        <v>9</v>
      </c>
      <c r="F1946" s="72">
        <v>17</v>
      </c>
      <c r="G1946" s="72" t="s">
        <v>21</v>
      </c>
    </row>
    <row r="1947" spans="3:7" ht="15" thickBot="1" x14ac:dyDescent="0.35">
      <c r="C1947" s="70">
        <v>43199</v>
      </c>
      <c r="D1947" s="71">
        <v>0.49280092592592589</v>
      </c>
      <c r="E1947" s="72" t="s">
        <v>9</v>
      </c>
      <c r="F1947" s="72">
        <v>25</v>
      </c>
      <c r="G1947" s="72" t="s">
        <v>21</v>
      </c>
    </row>
    <row r="1948" spans="3:7" ht="15" thickBot="1" x14ac:dyDescent="0.35">
      <c r="C1948" s="70">
        <v>43199</v>
      </c>
      <c r="D1948" s="71">
        <v>0.4949884259259259</v>
      </c>
      <c r="E1948" s="72" t="s">
        <v>9</v>
      </c>
      <c r="F1948" s="72">
        <v>34</v>
      </c>
      <c r="G1948" s="72" t="s">
        <v>21</v>
      </c>
    </row>
    <row r="1949" spans="3:7" ht="15" thickBot="1" x14ac:dyDescent="0.35">
      <c r="C1949" s="70">
        <v>43199</v>
      </c>
      <c r="D1949" s="71">
        <v>0.49760416666666668</v>
      </c>
      <c r="E1949" s="72" t="s">
        <v>9</v>
      </c>
      <c r="F1949" s="72">
        <v>25</v>
      </c>
      <c r="G1949" s="72" t="s">
        <v>21</v>
      </c>
    </row>
    <row r="1950" spans="3:7" ht="15" thickBot="1" x14ac:dyDescent="0.35">
      <c r="C1950" s="70">
        <v>43199</v>
      </c>
      <c r="D1950" s="71">
        <v>0.49807870370370372</v>
      </c>
      <c r="E1950" s="72" t="s">
        <v>9</v>
      </c>
      <c r="F1950" s="72">
        <v>38</v>
      </c>
      <c r="G1950" s="72" t="s">
        <v>10</v>
      </c>
    </row>
    <row r="1951" spans="3:7" ht="15" thickBot="1" x14ac:dyDescent="0.35">
      <c r="C1951" s="70">
        <v>43199</v>
      </c>
      <c r="D1951" s="71">
        <v>0.49829861111111112</v>
      </c>
      <c r="E1951" s="72" t="s">
        <v>9</v>
      </c>
      <c r="F1951" s="72">
        <v>48</v>
      </c>
      <c r="G1951" s="72" t="s">
        <v>10</v>
      </c>
    </row>
    <row r="1952" spans="3:7" ht="15" thickBot="1" x14ac:dyDescent="0.35">
      <c r="C1952" s="70">
        <v>43199</v>
      </c>
      <c r="D1952" s="71">
        <v>0.50070601851851848</v>
      </c>
      <c r="E1952" s="72" t="s">
        <v>9</v>
      </c>
      <c r="F1952" s="72">
        <v>41</v>
      </c>
      <c r="G1952" s="72" t="s">
        <v>21</v>
      </c>
    </row>
    <row r="1953" spans="3:7" ht="15" thickBot="1" x14ac:dyDescent="0.35">
      <c r="C1953" s="70">
        <v>43199</v>
      </c>
      <c r="D1953" s="71">
        <v>0.50085648148148143</v>
      </c>
      <c r="E1953" s="72" t="s">
        <v>9</v>
      </c>
      <c r="F1953" s="72">
        <v>38</v>
      </c>
      <c r="G1953" s="72" t="s">
        <v>21</v>
      </c>
    </row>
    <row r="1954" spans="3:7" ht="15" thickBot="1" x14ac:dyDescent="0.35">
      <c r="C1954" s="70">
        <v>43199</v>
      </c>
      <c r="D1954" s="71">
        <v>0.50170138888888893</v>
      </c>
      <c r="E1954" s="72" t="s">
        <v>9</v>
      </c>
      <c r="F1954" s="72">
        <v>40</v>
      </c>
      <c r="G1954" s="72" t="s">
        <v>10</v>
      </c>
    </row>
    <row r="1955" spans="3:7" ht="15" thickBot="1" x14ac:dyDescent="0.35">
      <c r="C1955" s="70">
        <v>43199</v>
      </c>
      <c r="D1955" s="71">
        <v>0.50186342592592592</v>
      </c>
      <c r="E1955" s="72" t="s">
        <v>9</v>
      </c>
      <c r="F1955" s="72">
        <v>30</v>
      </c>
      <c r="G1955" s="72" t="s">
        <v>21</v>
      </c>
    </row>
    <row r="1956" spans="3:7" ht="15" thickBot="1" x14ac:dyDescent="0.35">
      <c r="C1956" s="70">
        <v>43199</v>
      </c>
      <c r="D1956" s="71">
        <v>0.50203703703703706</v>
      </c>
      <c r="E1956" s="72" t="s">
        <v>9</v>
      </c>
      <c r="F1956" s="72">
        <v>36</v>
      </c>
      <c r="G1956" s="72" t="s">
        <v>10</v>
      </c>
    </row>
    <row r="1957" spans="3:7" ht="15" thickBot="1" x14ac:dyDescent="0.35">
      <c r="C1957" s="70">
        <v>43199</v>
      </c>
      <c r="D1957" s="71">
        <v>0.5022685185185185</v>
      </c>
      <c r="E1957" s="72" t="s">
        <v>9</v>
      </c>
      <c r="F1957" s="72">
        <v>50</v>
      </c>
      <c r="G1957" s="72" t="s">
        <v>21</v>
      </c>
    </row>
    <row r="1958" spans="3:7" ht="15" thickBot="1" x14ac:dyDescent="0.35">
      <c r="C1958" s="70">
        <v>43199</v>
      </c>
      <c r="D1958" s="71">
        <v>0.50278935185185192</v>
      </c>
      <c r="E1958" s="72" t="s">
        <v>9</v>
      </c>
      <c r="F1958" s="72">
        <v>35</v>
      </c>
      <c r="G1958" s="72" t="s">
        <v>21</v>
      </c>
    </row>
    <row r="1959" spans="3:7" ht="15" thickBot="1" x14ac:dyDescent="0.35">
      <c r="C1959" s="70">
        <v>43199</v>
      </c>
      <c r="D1959" s="71">
        <v>0.5037962962962963</v>
      </c>
      <c r="E1959" s="72" t="s">
        <v>9</v>
      </c>
      <c r="F1959" s="72">
        <v>32</v>
      </c>
      <c r="G1959" s="72" t="s">
        <v>10</v>
      </c>
    </row>
    <row r="1960" spans="3:7" ht="15" thickBot="1" x14ac:dyDescent="0.35">
      <c r="C1960" s="70">
        <v>43199</v>
      </c>
      <c r="D1960" s="71">
        <v>0.50465277777777773</v>
      </c>
      <c r="E1960" s="72" t="s">
        <v>9</v>
      </c>
      <c r="F1960" s="72">
        <v>41</v>
      </c>
      <c r="G1960" s="72" t="s">
        <v>10</v>
      </c>
    </row>
    <row r="1961" spans="3:7" ht="15" thickBot="1" x14ac:dyDescent="0.35">
      <c r="C1961" s="70">
        <v>43199</v>
      </c>
      <c r="D1961" s="71">
        <v>0.50662037037037033</v>
      </c>
      <c r="E1961" s="72" t="s">
        <v>9</v>
      </c>
      <c r="F1961" s="72">
        <v>50</v>
      </c>
      <c r="G1961" s="72" t="s">
        <v>10</v>
      </c>
    </row>
    <row r="1962" spans="3:7" ht="15" thickBot="1" x14ac:dyDescent="0.35">
      <c r="C1962" s="70">
        <v>43199</v>
      </c>
      <c r="D1962" s="71">
        <v>0.51020833333333326</v>
      </c>
      <c r="E1962" s="72" t="s">
        <v>9</v>
      </c>
      <c r="F1962" s="72">
        <v>48</v>
      </c>
      <c r="G1962" s="72" t="s">
        <v>21</v>
      </c>
    </row>
    <row r="1963" spans="3:7" ht="15" thickBot="1" x14ac:dyDescent="0.35">
      <c r="C1963" s="70">
        <v>43199</v>
      </c>
      <c r="D1963" s="71">
        <v>0.51087962962962963</v>
      </c>
      <c r="E1963" s="72" t="s">
        <v>9</v>
      </c>
      <c r="F1963" s="72">
        <v>50</v>
      </c>
      <c r="G1963" s="72" t="s">
        <v>10</v>
      </c>
    </row>
    <row r="1964" spans="3:7" ht="15" thickBot="1" x14ac:dyDescent="0.35">
      <c r="C1964" s="70">
        <v>43199</v>
      </c>
      <c r="D1964" s="71">
        <v>0.51218750000000002</v>
      </c>
      <c r="E1964" s="72" t="s">
        <v>9</v>
      </c>
      <c r="F1964" s="72">
        <v>41</v>
      </c>
      <c r="G1964" s="72" t="s">
        <v>10</v>
      </c>
    </row>
    <row r="1965" spans="3:7" ht="15" thickBot="1" x14ac:dyDescent="0.35">
      <c r="C1965" s="70">
        <v>43199</v>
      </c>
      <c r="D1965" s="71">
        <v>0.51350694444444445</v>
      </c>
      <c r="E1965" s="72" t="s">
        <v>9</v>
      </c>
      <c r="F1965" s="72">
        <v>33</v>
      </c>
      <c r="G1965" s="72" t="s">
        <v>21</v>
      </c>
    </row>
    <row r="1966" spans="3:7" ht="15" thickBot="1" x14ac:dyDescent="0.35">
      <c r="C1966" s="70">
        <v>43199</v>
      </c>
      <c r="D1966" s="71">
        <v>0.51358796296296294</v>
      </c>
      <c r="E1966" s="72" t="s">
        <v>9</v>
      </c>
      <c r="F1966" s="72">
        <v>27</v>
      </c>
      <c r="G1966" s="72" t="s">
        <v>21</v>
      </c>
    </row>
    <row r="1967" spans="3:7" ht="15" thickBot="1" x14ac:dyDescent="0.35">
      <c r="C1967" s="70">
        <v>43199</v>
      </c>
      <c r="D1967" s="71">
        <v>0.51422453703703697</v>
      </c>
      <c r="E1967" s="72" t="s">
        <v>9</v>
      </c>
      <c r="F1967" s="72">
        <v>46</v>
      </c>
      <c r="G1967" s="72" t="s">
        <v>21</v>
      </c>
    </row>
    <row r="1968" spans="3:7" ht="15" thickBot="1" x14ac:dyDescent="0.35">
      <c r="C1968" s="70">
        <v>43199</v>
      </c>
      <c r="D1968" s="71">
        <v>0.51846064814814818</v>
      </c>
      <c r="E1968" s="72" t="s">
        <v>9</v>
      </c>
      <c r="F1968" s="72">
        <v>33</v>
      </c>
      <c r="G1968" s="72" t="s">
        <v>21</v>
      </c>
    </row>
    <row r="1969" spans="3:7" ht="15" thickBot="1" x14ac:dyDescent="0.35">
      <c r="C1969" s="70">
        <v>43199</v>
      </c>
      <c r="D1969" s="71">
        <v>0.52295138888888892</v>
      </c>
      <c r="E1969" s="72" t="s">
        <v>9</v>
      </c>
      <c r="F1969" s="72">
        <v>38</v>
      </c>
      <c r="G1969" s="72" t="s">
        <v>10</v>
      </c>
    </row>
    <row r="1970" spans="3:7" ht="15" thickBot="1" x14ac:dyDescent="0.35">
      <c r="C1970" s="70">
        <v>43199</v>
      </c>
      <c r="D1970" s="71">
        <v>0.52366898148148155</v>
      </c>
      <c r="E1970" s="72" t="s">
        <v>9</v>
      </c>
      <c r="F1970" s="72">
        <v>24</v>
      </c>
      <c r="G1970" s="72" t="s">
        <v>21</v>
      </c>
    </row>
    <row r="1971" spans="3:7" ht="15" thickBot="1" x14ac:dyDescent="0.35">
      <c r="C1971" s="70">
        <v>43199</v>
      </c>
      <c r="D1971" s="71">
        <v>0.52467592592592593</v>
      </c>
      <c r="E1971" s="72" t="s">
        <v>9</v>
      </c>
      <c r="F1971" s="72">
        <v>33</v>
      </c>
      <c r="G1971" s="72" t="s">
        <v>10</v>
      </c>
    </row>
    <row r="1972" spans="3:7" ht="15" thickBot="1" x14ac:dyDescent="0.35">
      <c r="C1972" s="70">
        <v>43199</v>
      </c>
      <c r="D1972" s="71">
        <v>0.52471064814814816</v>
      </c>
      <c r="E1972" s="72" t="s">
        <v>9</v>
      </c>
      <c r="F1972" s="72">
        <v>34</v>
      </c>
      <c r="G1972" s="72" t="s">
        <v>10</v>
      </c>
    </row>
    <row r="1973" spans="3:7" ht="15" thickBot="1" x14ac:dyDescent="0.35">
      <c r="C1973" s="70">
        <v>43199</v>
      </c>
      <c r="D1973" s="71">
        <v>0.52503472222222225</v>
      </c>
      <c r="E1973" s="72" t="s">
        <v>9</v>
      </c>
      <c r="F1973" s="72">
        <v>49</v>
      </c>
      <c r="G1973" s="72" t="s">
        <v>10</v>
      </c>
    </row>
    <row r="1974" spans="3:7" ht="15" thickBot="1" x14ac:dyDescent="0.35">
      <c r="C1974" s="70">
        <v>43199</v>
      </c>
      <c r="D1974" s="71">
        <v>0.5295023148148148</v>
      </c>
      <c r="E1974" s="72" t="s">
        <v>9</v>
      </c>
      <c r="F1974" s="72">
        <v>44</v>
      </c>
      <c r="G1974" s="72" t="s">
        <v>10</v>
      </c>
    </row>
    <row r="1975" spans="3:7" ht="15" thickBot="1" x14ac:dyDescent="0.35">
      <c r="C1975" s="70">
        <v>43199</v>
      </c>
      <c r="D1975" s="71">
        <v>0.53585648148148146</v>
      </c>
      <c r="E1975" s="72" t="s">
        <v>9</v>
      </c>
      <c r="F1975" s="72">
        <v>15</v>
      </c>
      <c r="G1975" s="72" t="s">
        <v>21</v>
      </c>
    </row>
    <row r="1976" spans="3:7" ht="15" thickBot="1" x14ac:dyDescent="0.35">
      <c r="C1976" s="70">
        <v>43199</v>
      </c>
      <c r="D1976" s="71">
        <v>0.53780092592592588</v>
      </c>
      <c r="E1976" s="72" t="s">
        <v>9</v>
      </c>
      <c r="F1976" s="72">
        <v>32</v>
      </c>
      <c r="G1976" s="72" t="s">
        <v>10</v>
      </c>
    </row>
    <row r="1977" spans="3:7" ht="15" thickBot="1" x14ac:dyDescent="0.35">
      <c r="C1977" s="70">
        <v>43199</v>
      </c>
      <c r="D1977" s="71">
        <v>0.53959490740740745</v>
      </c>
      <c r="E1977" s="72" t="s">
        <v>9</v>
      </c>
      <c r="F1977" s="72">
        <v>34</v>
      </c>
      <c r="G1977" s="72" t="s">
        <v>21</v>
      </c>
    </row>
    <row r="1978" spans="3:7" ht="15" thickBot="1" x14ac:dyDescent="0.35">
      <c r="C1978" s="70">
        <v>43199</v>
      </c>
      <c r="D1978" s="71">
        <v>0.54009259259259257</v>
      </c>
      <c r="E1978" s="72" t="s">
        <v>9</v>
      </c>
      <c r="F1978" s="72">
        <v>23</v>
      </c>
      <c r="G1978" s="72" t="s">
        <v>21</v>
      </c>
    </row>
    <row r="1979" spans="3:7" ht="15" thickBot="1" x14ac:dyDescent="0.35">
      <c r="C1979" s="70">
        <v>43199</v>
      </c>
      <c r="D1979" s="71">
        <v>0.5404282407407407</v>
      </c>
      <c r="E1979" s="72" t="s">
        <v>9</v>
      </c>
      <c r="F1979" s="72">
        <v>34</v>
      </c>
      <c r="G1979" s="72" t="s">
        <v>10</v>
      </c>
    </row>
    <row r="1980" spans="3:7" ht="15" thickBot="1" x14ac:dyDescent="0.35">
      <c r="C1980" s="70">
        <v>43199</v>
      </c>
      <c r="D1980" s="71">
        <v>0.54464120370370372</v>
      </c>
      <c r="E1980" s="72" t="s">
        <v>9</v>
      </c>
      <c r="F1980" s="72">
        <v>33</v>
      </c>
      <c r="G1980" s="72" t="s">
        <v>10</v>
      </c>
    </row>
    <row r="1981" spans="3:7" ht="15" thickBot="1" x14ac:dyDescent="0.35">
      <c r="C1981" s="70">
        <v>43199</v>
      </c>
      <c r="D1981" s="71">
        <v>0.54521990740740744</v>
      </c>
      <c r="E1981" s="72" t="s">
        <v>9</v>
      </c>
      <c r="F1981" s="72">
        <v>42</v>
      </c>
      <c r="G1981" s="72" t="s">
        <v>21</v>
      </c>
    </row>
    <row r="1982" spans="3:7" ht="15" thickBot="1" x14ac:dyDescent="0.35">
      <c r="C1982" s="70">
        <v>43199</v>
      </c>
      <c r="D1982" s="71">
        <v>0.54562500000000003</v>
      </c>
      <c r="E1982" s="72" t="s">
        <v>9</v>
      </c>
      <c r="F1982" s="72">
        <v>27</v>
      </c>
      <c r="G1982" s="72" t="s">
        <v>10</v>
      </c>
    </row>
    <row r="1983" spans="3:7" ht="15" thickBot="1" x14ac:dyDescent="0.35">
      <c r="C1983" s="70">
        <v>43199</v>
      </c>
      <c r="D1983" s="71">
        <v>0.5466550925925926</v>
      </c>
      <c r="E1983" s="72" t="s">
        <v>9</v>
      </c>
      <c r="F1983" s="72">
        <v>33</v>
      </c>
      <c r="G1983" s="72" t="s">
        <v>10</v>
      </c>
    </row>
    <row r="1984" spans="3:7" ht="15" thickBot="1" x14ac:dyDescent="0.35">
      <c r="C1984" s="70">
        <v>43199</v>
      </c>
      <c r="D1984" s="71">
        <v>0.54724537037037035</v>
      </c>
      <c r="E1984" s="72" t="s">
        <v>9</v>
      </c>
      <c r="F1984" s="72">
        <v>37</v>
      </c>
      <c r="G1984" s="72" t="s">
        <v>10</v>
      </c>
    </row>
    <row r="1985" spans="3:7" ht="15" thickBot="1" x14ac:dyDescent="0.35">
      <c r="C1985" s="70">
        <v>43199</v>
      </c>
      <c r="D1985" s="71">
        <v>0.55046296296296293</v>
      </c>
      <c r="E1985" s="72" t="s">
        <v>9</v>
      </c>
      <c r="F1985" s="72">
        <v>27</v>
      </c>
      <c r="G1985" s="72" t="s">
        <v>21</v>
      </c>
    </row>
    <row r="1986" spans="3:7" ht="15" thickBot="1" x14ac:dyDescent="0.35">
      <c r="C1986" s="70">
        <v>43199</v>
      </c>
      <c r="D1986" s="71">
        <v>0.55129629629629628</v>
      </c>
      <c r="E1986" s="72" t="s">
        <v>9</v>
      </c>
      <c r="F1986" s="72">
        <v>32</v>
      </c>
      <c r="G1986" s="72" t="s">
        <v>10</v>
      </c>
    </row>
    <row r="1987" spans="3:7" ht="15" thickBot="1" x14ac:dyDescent="0.35">
      <c r="C1987" s="70">
        <v>43199</v>
      </c>
      <c r="D1987" s="71">
        <v>0.55186342592592597</v>
      </c>
      <c r="E1987" s="72" t="s">
        <v>9</v>
      </c>
      <c r="F1987" s="72">
        <v>46</v>
      </c>
      <c r="G1987" s="72" t="s">
        <v>10</v>
      </c>
    </row>
    <row r="1988" spans="3:7" ht="15" thickBot="1" x14ac:dyDescent="0.35">
      <c r="C1988" s="70">
        <v>43199</v>
      </c>
      <c r="D1988" s="71">
        <v>0.55563657407407407</v>
      </c>
      <c r="E1988" s="72" t="s">
        <v>9</v>
      </c>
      <c r="F1988" s="72">
        <v>40</v>
      </c>
      <c r="G1988" s="72" t="s">
        <v>10</v>
      </c>
    </row>
    <row r="1989" spans="3:7" ht="15" thickBot="1" x14ac:dyDescent="0.35">
      <c r="C1989" s="70">
        <v>43199</v>
      </c>
      <c r="D1989" s="71">
        <v>0.55699074074074073</v>
      </c>
      <c r="E1989" s="72" t="s">
        <v>9</v>
      </c>
      <c r="F1989" s="72">
        <v>37</v>
      </c>
      <c r="G1989" s="72" t="s">
        <v>10</v>
      </c>
    </row>
    <row r="1990" spans="3:7" ht="15" thickBot="1" x14ac:dyDescent="0.35">
      <c r="C1990" s="70">
        <v>43199</v>
      </c>
      <c r="D1990" s="71">
        <v>0.55895833333333333</v>
      </c>
      <c r="E1990" s="72" t="s">
        <v>9</v>
      </c>
      <c r="F1990" s="72">
        <v>26</v>
      </c>
      <c r="G1990" s="72" t="s">
        <v>21</v>
      </c>
    </row>
    <row r="1991" spans="3:7" ht="15" thickBot="1" x14ac:dyDescent="0.35">
      <c r="C1991" s="70">
        <v>43199</v>
      </c>
      <c r="D1991" s="71">
        <v>0.55972222222222223</v>
      </c>
      <c r="E1991" s="72" t="s">
        <v>9</v>
      </c>
      <c r="F1991" s="72">
        <v>22</v>
      </c>
      <c r="G1991" s="72" t="s">
        <v>10</v>
      </c>
    </row>
    <row r="1992" spans="3:7" ht="15" thickBot="1" x14ac:dyDescent="0.35">
      <c r="C1992" s="70">
        <v>43199</v>
      </c>
      <c r="D1992" s="71">
        <v>0.56305555555555553</v>
      </c>
      <c r="E1992" s="72" t="s">
        <v>9</v>
      </c>
      <c r="F1992" s="72">
        <v>25</v>
      </c>
      <c r="G1992" s="72" t="s">
        <v>21</v>
      </c>
    </row>
    <row r="1993" spans="3:7" ht="15" thickBot="1" x14ac:dyDescent="0.35">
      <c r="C1993" s="70">
        <v>43199</v>
      </c>
      <c r="D1993" s="71">
        <v>0.56341435185185185</v>
      </c>
      <c r="E1993" s="72" t="s">
        <v>9</v>
      </c>
      <c r="F1993" s="72">
        <v>25</v>
      </c>
      <c r="G1993" s="72" t="s">
        <v>21</v>
      </c>
    </row>
    <row r="1994" spans="3:7" ht="15" thickBot="1" x14ac:dyDescent="0.35">
      <c r="C1994" s="70">
        <v>43199</v>
      </c>
      <c r="D1994" s="71">
        <v>0.56444444444444442</v>
      </c>
      <c r="E1994" s="72" t="s">
        <v>9</v>
      </c>
      <c r="F1994" s="72">
        <v>30</v>
      </c>
      <c r="G1994" s="72" t="s">
        <v>21</v>
      </c>
    </row>
    <row r="1995" spans="3:7" ht="15" thickBot="1" x14ac:dyDescent="0.35">
      <c r="C1995" s="70">
        <v>43199</v>
      </c>
      <c r="D1995" s="71">
        <v>0.5645486111111111</v>
      </c>
      <c r="E1995" s="72" t="s">
        <v>9</v>
      </c>
      <c r="F1995" s="72">
        <v>22</v>
      </c>
      <c r="G1995" s="72" t="s">
        <v>21</v>
      </c>
    </row>
    <row r="1996" spans="3:7" ht="15" thickBot="1" x14ac:dyDescent="0.35">
      <c r="C1996" s="70">
        <v>43199</v>
      </c>
      <c r="D1996" s="71">
        <v>0.56590277777777775</v>
      </c>
      <c r="E1996" s="72" t="s">
        <v>9</v>
      </c>
      <c r="F1996" s="72">
        <v>40</v>
      </c>
      <c r="G1996" s="72" t="s">
        <v>10</v>
      </c>
    </row>
    <row r="1997" spans="3:7" ht="15" thickBot="1" x14ac:dyDescent="0.35">
      <c r="C1997" s="70">
        <v>43199</v>
      </c>
      <c r="D1997" s="71">
        <v>0.5662962962962963</v>
      </c>
      <c r="E1997" s="72" t="s">
        <v>9</v>
      </c>
      <c r="F1997" s="72">
        <v>25</v>
      </c>
      <c r="G1997" s="72" t="s">
        <v>21</v>
      </c>
    </row>
    <row r="1998" spans="3:7" ht="15" thickBot="1" x14ac:dyDescent="0.35">
      <c r="C1998" s="70">
        <v>43199</v>
      </c>
      <c r="D1998" s="71">
        <v>0.56832175925925921</v>
      </c>
      <c r="E1998" s="72" t="s">
        <v>9</v>
      </c>
      <c r="F1998" s="72">
        <v>26</v>
      </c>
      <c r="G1998" s="72" t="s">
        <v>21</v>
      </c>
    </row>
    <row r="1999" spans="3:7" ht="15" thickBot="1" x14ac:dyDescent="0.35">
      <c r="C1999" s="70">
        <v>43199</v>
      </c>
      <c r="D1999" s="71">
        <v>0.56918981481481479</v>
      </c>
      <c r="E1999" s="72" t="s">
        <v>9</v>
      </c>
      <c r="F1999" s="72">
        <v>37</v>
      </c>
      <c r="G1999" s="72" t="s">
        <v>10</v>
      </c>
    </row>
    <row r="2000" spans="3:7" ht="15" thickBot="1" x14ac:dyDescent="0.35">
      <c r="C2000" s="70">
        <v>43199</v>
      </c>
      <c r="D2000" s="71">
        <v>0.57013888888888886</v>
      </c>
      <c r="E2000" s="72" t="s">
        <v>9</v>
      </c>
      <c r="F2000" s="72">
        <v>42</v>
      </c>
      <c r="G2000" s="72" t="s">
        <v>21</v>
      </c>
    </row>
    <row r="2001" spans="3:7" ht="15" thickBot="1" x14ac:dyDescent="0.35">
      <c r="C2001" s="70">
        <v>43199</v>
      </c>
      <c r="D2001" s="71">
        <v>0.57021990740740736</v>
      </c>
      <c r="E2001" s="72" t="s">
        <v>9</v>
      </c>
      <c r="F2001" s="72">
        <v>38</v>
      </c>
      <c r="G2001" s="72" t="s">
        <v>10</v>
      </c>
    </row>
    <row r="2002" spans="3:7" ht="15" thickBot="1" x14ac:dyDescent="0.35">
      <c r="C2002" s="70">
        <v>43199</v>
      </c>
      <c r="D2002" s="71">
        <v>0.57267361111111115</v>
      </c>
      <c r="E2002" s="72" t="s">
        <v>9</v>
      </c>
      <c r="F2002" s="72">
        <v>32</v>
      </c>
      <c r="G2002" s="72" t="s">
        <v>21</v>
      </c>
    </row>
    <row r="2003" spans="3:7" ht="15" thickBot="1" x14ac:dyDescent="0.35">
      <c r="C2003" s="70">
        <v>43199</v>
      </c>
      <c r="D2003" s="71">
        <v>0.57297453703703705</v>
      </c>
      <c r="E2003" s="72" t="s">
        <v>9</v>
      </c>
      <c r="F2003" s="72">
        <v>40</v>
      </c>
      <c r="G2003" s="72" t="s">
        <v>10</v>
      </c>
    </row>
    <row r="2004" spans="3:7" ht="15" thickBot="1" x14ac:dyDescent="0.35">
      <c r="C2004" s="70">
        <v>43199</v>
      </c>
      <c r="D2004" s="71">
        <v>0.57423611111111106</v>
      </c>
      <c r="E2004" s="72" t="s">
        <v>9</v>
      </c>
      <c r="F2004" s="72">
        <v>35</v>
      </c>
      <c r="G2004" s="72" t="s">
        <v>21</v>
      </c>
    </row>
    <row r="2005" spans="3:7" ht="15" thickBot="1" x14ac:dyDescent="0.35">
      <c r="C2005" s="70">
        <v>43199</v>
      </c>
      <c r="D2005" s="71">
        <v>0.57430555555555551</v>
      </c>
      <c r="E2005" s="72" t="s">
        <v>9</v>
      </c>
      <c r="F2005" s="72">
        <v>39</v>
      </c>
      <c r="G2005" s="72" t="s">
        <v>10</v>
      </c>
    </row>
    <row r="2006" spans="3:7" ht="15" thickBot="1" x14ac:dyDescent="0.35">
      <c r="C2006" s="70">
        <v>43199</v>
      </c>
      <c r="D2006" s="71">
        <v>0.5774421296296296</v>
      </c>
      <c r="E2006" s="72" t="s">
        <v>9</v>
      </c>
      <c r="F2006" s="72">
        <v>28</v>
      </c>
      <c r="G2006" s="72" t="s">
        <v>21</v>
      </c>
    </row>
    <row r="2007" spans="3:7" ht="15" thickBot="1" x14ac:dyDescent="0.35">
      <c r="C2007" s="70">
        <v>43199</v>
      </c>
      <c r="D2007" s="71">
        <v>0.58002314814814815</v>
      </c>
      <c r="E2007" s="72" t="s">
        <v>9</v>
      </c>
      <c r="F2007" s="72">
        <v>39</v>
      </c>
      <c r="G2007" s="72" t="s">
        <v>10</v>
      </c>
    </row>
    <row r="2008" spans="3:7" ht="15" thickBot="1" x14ac:dyDescent="0.35">
      <c r="C2008" s="70">
        <v>43199</v>
      </c>
      <c r="D2008" s="71">
        <v>0.58516203703703706</v>
      </c>
      <c r="E2008" s="72" t="s">
        <v>9</v>
      </c>
      <c r="F2008" s="72">
        <v>25</v>
      </c>
      <c r="G2008" s="72" t="s">
        <v>21</v>
      </c>
    </row>
    <row r="2009" spans="3:7" ht="15" thickBot="1" x14ac:dyDescent="0.35">
      <c r="C2009" s="70">
        <v>43199</v>
      </c>
      <c r="D2009" s="71">
        <v>0.5860995370370371</v>
      </c>
      <c r="E2009" s="72" t="s">
        <v>9</v>
      </c>
      <c r="F2009" s="72">
        <v>49</v>
      </c>
      <c r="G2009" s="72" t="s">
        <v>10</v>
      </c>
    </row>
    <row r="2010" spans="3:7" ht="15" thickBot="1" x14ac:dyDescent="0.35">
      <c r="C2010" s="70">
        <v>43199</v>
      </c>
      <c r="D2010" s="71">
        <v>0.5889699074074074</v>
      </c>
      <c r="E2010" s="72" t="s">
        <v>9</v>
      </c>
      <c r="F2010" s="72">
        <v>27</v>
      </c>
      <c r="G2010" s="72" t="s">
        <v>21</v>
      </c>
    </row>
    <row r="2011" spans="3:7" ht="15" thickBot="1" x14ac:dyDescent="0.35">
      <c r="C2011" s="70">
        <v>43199</v>
      </c>
      <c r="D2011" s="71">
        <v>0.58898148148148144</v>
      </c>
      <c r="E2011" s="72" t="s">
        <v>9</v>
      </c>
      <c r="F2011" s="72">
        <v>14</v>
      </c>
      <c r="G2011" s="72" t="s">
        <v>21</v>
      </c>
    </row>
    <row r="2012" spans="3:7" ht="15" thickBot="1" x14ac:dyDescent="0.35">
      <c r="C2012" s="70">
        <v>43199</v>
      </c>
      <c r="D2012" s="71">
        <v>0.59115740740740741</v>
      </c>
      <c r="E2012" s="72" t="s">
        <v>9</v>
      </c>
      <c r="F2012" s="72">
        <v>14</v>
      </c>
      <c r="G2012" s="72" t="s">
        <v>21</v>
      </c>
    </row>
    <row r="2013" spans="3:7" ht="15" thickBot="1" x14ac:dyDescent="0.35">
      <c r="C2013" s="70">
        <v>43199</v>
      </c>
      <c r="D2013" s="71">
        <v>0.59116898148148145</v>
      </c>
      <c r="E2013" s="72" t="s">
        <v>9</v>
      </c>
      <c r="F2013" s="72">
        <v>17</v>
      </c>
      <c r="G2013" s="72" t="s">
        <v>21</v>
      </c>
    </row>
    <row r="2014" spans="3:7" ht="15" thickBot="1" x14ac:dyDescent="0.35">
      <c r="C2014" s="70">
        <v>43199</v>
      </c>
      <c r="D2014" s="71">
        <v>0.59118055555555549</v>
      </c>
      <c r="E2014" s="72" t="s">
        <v>9</v>
      </c>
      <c r="F2014" s="72">
        <v>19</v>
      </c>
      <c r="G2014" s="72" t="s">
        <v>21</v>
      </c>
    </row>
    <row r="2015" spans="3:7" ht="15" thickBot="1" x14ac:dyDescent="0.35">
      <c r="C2015" s="70">
        <v>43199</v>
      </c>
      <c r="D2015" s="71">
        <v>0.59119212962962964</v>
      </c>
      <c r="E2015" s="72" t="s">
        <v>9</v>
      </c>
      <c r="F2015" s="72">
        <v>20</v>
      </c>
      <c r="G2015" s="72" t="s">
        <v>21</v>
      </c>
    </row>
    <row r="2016" spans="3:7" ht="15" thickBot="1" x14ac:dyDescent="0.35">
      <c r="C2016" s="70">
        <v>43199</v>
      </c>
      <c r="D2016" s="71">
        <v>0.59201388888888895</v>
      </c>
      <c r="E2016" s="72" t="s">
        <v>9</v>
      </c>
      <c r="F2016" s="72">
        <v>15</v>
      </c>
      <c r="G2016" s="72" t="s">
        <v>21</v>
      </c>
    </row>
    <row r="2017" spans="3:7" ht="15" thickBot="1" x14ac:dyDescent="0.35">
      <c r="C2017" s="70">
        <v>43199</v>
      </c>
      <c r="D2017" s="71">
        <v>0.59202546296296299</v>
      </c>
      <c r="E2017" s="72" t="s">
        <v>9</v>
      </c>
      <c r="F2017" s="72">
        <v>25</v>
      </c>
      <c r="G2017" s="72" t="s">
        <v>21</v>
      </c>
    </row>
    <row r="2018" spans="3:7" ht="15" thickBot="1" x14ac:dyDescent="0.35">
      <c r="C2018" s="70">
        <v>43199</v>
      </c>
      <c r="D2018" s="71">
        <v>0.59202546296296299</v>
      </c>
      <c r="E2018" s="72" t="s">
        <v>9</v>
      </c>
      <c r="F2018" s="72">
        <v>31</v>
      </c>
      <c r="G2018" s="72" t="s">
        <v>21</v>
      </c>
    </row>
    <row r="2019" spans="3:7" ht="15" thickBot="1" x14ac:dyDescent="0.35">
      <c r="C2019" s="70">
        <v>43199</v>
      </c>
      <c r="D2019" s="71">
        <v>0.59226851851851847</v>
      </c>
      <c r="E2019" s="72" t="s">
        <v>9</v>
      </c>
      <c r="F2019" s="72">
        <v>38</v>
      </c>
      <c r="G2019" s="72" t="s">
        <v>10</v>
      </c>
    </row>
    <row r="2020" spans="3:7" ht="15" thickBot="1" x14ac:dyDescent="0.35">
      <c r="C2020" s="70">
        <v>43199</v>
      </c>
      <c r="D2020" s="71">
        <v>0.59251157407407407</v>
      </c>
      <c r="E2020" s="72" t="s">
        <v>9</v>
      </c>
      <c r="F2020" s="72">
        <v>28</v>
      </c>
      <c r="G2020" s="72" t="s">
        <v>21</v>
      </c>
    </row>
    <row r="2021" spans="3:7" ht="15" thickBot="1" x14ac:dyDescent="0.35">
      <c r="C2021" s="70">
        <v>43199</v>
      </c>
      <c r="D2021" s="71">
        <v>0.59593750000000001</v>
      </c>
      <c r="E2021" s="72" t="s">
        <v>9</v>
      </c>
      <c r="F2021" s="72">
        <v>26</v>
      </c>
      <c r="G2021" s="72" t="s">
        <v>21</v>
      </c>
    </row>
    <row r="2022" spans="3:7" ht="15" thickBot="1" x14ac:dyDescent="0.35">
      <c r="C2022" s="70">
        <v>43199</v>
      </c>
      <c r="D2022" s="71">
        <v>0.59598379629629628</v>
      </c>
      <c r="E2022" s="72" t="s">
        <v>9</v>
      </c>
      <c r="F2022" s="72">
        <v>24</v>
      </c>
      <c r="G2022" s="72" t="s">
        <v>21</v>
      </c>
    </row>
    <row r="2023" spans="3:7" ht="15" thickBot="1" x14ac:dyDescent="0.35">
      <c r="C2023" s="70">
        <v>43199</v>
      </c>
      <c r="D2023" s="71">
        <v>0.59744212962962961</v>
      </c>
      <c r="E2023" s="72" t="s">
        <v>9</v>
      </c>
      <c r="F2023" s="72">
        <v>25</v>
      </c>
      <c r="G2023" s="72" t="s">
        <v>10</v>
      </c>
    </row>
    <row r="2024" spans="3:7" ht="15" thickBot="1" x14ac:dyDescent="0.35">
      <c r="C2024" s="70">
        <v>43199</v>
      </c>
      <c r="D2024" s="71">
        <v>0.59745370370370365</v>
      </c>
      <c r="E2024" s="72" t="s">
        <v>9</v>
      </c>
      <c r="F2024" s="72">
        <v>24</v>
      </c>
      <c r="G2024" s="72" t="s">
        <v>10</v>
      </c>
    </row>
    <row r="2025" spans="3:7" ht="15" thickBot="1" x14ac:dyDescent="0.35">
      <c r="C2025" s="70">
        <v>43199</v>
      </c>
      <c r="D2025" s="71">
        <v>0.59752314814814811</v>
      </c>
      <c r="E2025" s="72" t="s">
        <v>9</v>
      </c>
      <c r="F2025" s="72">
        <v>20</v>
      </c>
      <c r="G2025" s="72" t="s">
        <v>10</v>
      </c>
    </row>
    <row r="2026" spans="3:7" ht="15" thickBot="1" x14ac:dyDescent="0.35">
      <c r="C2026" s="70">
        <v>43199</v>
      </c>
      <c r="D2026" s="71">
        <v>0.59752314814814811</v>
      </c>
      <c r="E2026" s="72" t="s">
        <v>9</v>
      </c>
      <c r="F2026" s="72">
        <v>18</v>
      </c>
      <c r="G2026" s="72" t="s">
        <v>10</v>
      </c>
    </row>
    <row r="2027" spans="3:7" ht="15" thickBot="1" x14ac:dyDescent="0.35">
      <c r="C2027" s="70">
        <v>43199</v>
      </c>
      <c r="D2027" s="71">
        <v>0.59752314814814811</v>
      </c>
      <c r="E2027" s="72" t="s">
        <v>9</v>
      </c>
      <c r="F2027" s="72">
        <v>14</v>
      </c>
      <c r="G2027" s="72" t="s">
        <v>10</v>
      </c>
    </row>
    <row r="2028" spans="3:7" ht="15" thickBot="1" x14ac:dyDescent="0.35">
      <c r="C2028" s="70">
        <v>43199</v>
      </c>
      <c r="D2028" s="71">
        <v>0.59971064814814812</v>
      </c>
      <c r="E2028" s="72" t="s">
        <v>9</v>
      </c>
      <c r="F2028" s="72">
        <v>33</v>
      </c>
      <c r="G2028" s="72" t="s">
        <v>10</v>
      </c>
    </row>
    <row r="2029" spans="3:7" ht="15" thickBot="1" x14ac:dyDescent="0.35">
      <c r="C2029" s="70">
        <v>43199</v>
      </c>
      <c r="D2029" s="71">
        <v>0.60024305555555557</v>
      </c>
      <c r="E2029" s="72" t="s">
        <v>9</v>
      </c>
      <c r="F2029" s="72">
        <v>40</v>
      </c>
      <c r="G2029" s="72" t="s">
        <v>10</v>
      </c>
    </row>
    <row r="2030" spans="3:7" ht="15" thickBot="1" x14ac:dyDescent="0.35">
      <c r="C2030" s="70">
        <v>43199</v>
      </c>
      <c r="D2030" s="71">
        <v>0.60050925925925924</v>
      </c>
      <c r="E2030" s="72" t="s">
        <v>9</v>
      </c>
      <c r="F2030" s="72">
        <v>39</v>
      </c>
      <c r="G2030" s="72" t="s">
        <v>10</v>
      </c>
    </row>
    <row r="2031" spans="3:7" ht="15" thickBot="1" x14ac:dyDescent="0.35">
      <c r="C2031" s="70">
        <v>43199</v>
      </c>
      <c r="D2031" s="71">
        <v>0.60298611111111111</v>
      </c>
      <c r="E2031" s="72" t="s">
        <v>9</v>
      </c>
      <c r="F2031" s="72">
        <v>36</v>
      </c>
      <c r="G2031" s="72" t="s">
        <v>10</v>
      </c>
    </row>
    <row r="2032" spans="3:7" ht="15" thickBot="1" x14ac:dyDescent="0.35">
      <c r="C2032" s="70">
        <v>43199</v>
      </c>
      <c r="D2032" s="71">
        <v>0.60592592592592587</v>
      </c>
      <c r="E2032" s="72" t="s">
        <v>9</v>
      </c>
      <c r="F2032" s="72">
        <v>42</v>
      </c>
      <c r="G2032" s="72" t="s">
        <v>10</v>
      </c>
    </row>
    <row r="2033" spans="3:7" ht="15" thickBot="1" x14ac:dyDescent="0.35">
      <c r="C2033" s="70">
        <v>43199</v>
      </c>
      <c r="D2033" s="71">
        <v>0.60600694444444447</v>
      </c>
      <c r="E2033" s="72" t="s">
        <v>9</v>
      </c>
      <c r="F2033" s="72">
        <v>21</v>
      </c>
      <c r="G2033" s="72" t="s">
        <v>10</v>
      </c>
    </row>
    <row r="2034" spans="3:7" ht="15" thickBot="1" x14ac:dyDescent="0.35">
      <c r="C2034" s="70">
        <v>43199</v>
      </c>
      <c r="D2034" s="71">
        <v>0.60655092592592597</v>
      </c>
      <c r="E2034" s="72" t="s">
        <v>9</v>
      </c>
      <c r="F2034" s="72">
        <v>25</v>
      </c>
      <c r="G2034" s="72" t="s">
        <v>21</v>
      </c>
    </row>
    <row r="2035" spans="3:7" ht="15" thickBot="1" x14ac:dyDescent="0.35">
      <c r="C2035" s="70">
        <v>43199</v>
      </c>
      <c r="D2035" s="71">
        <v>0.60681712962962964</v>
      </c>
      <c r="E2035" s="72" t="s">
        <v>9</v>
      </c>
      <c r="F2035" s="72">
        <v>26</v>
      </c>
      <c r="G2035" s="72" t="s">
        <v>10</v>
      </c>
    </row>
    <row r="2036" spans="3:7" ht="15" thickBot="1" x14ac:dyDescent="0.35">
      <c r="C2036" s="70">
        <v>43199</v>
      </c>
      <c r="D2036" s="71">
        <v>0.6069444444444444</v>
      </c>
      <c r="E2036" s="72" t="s">
        <v>9</v>
      </c>
      <c r="F2036" s="72">
        <v>36</v>
      </c>
      <c r="G2036" s="72" t="s">
        <v>21</v>
      </c>
    </row>
    <row r="2037" spans="3:7" ht="15" thickBot="1" x14ac:dyDescent="0.35">
      <c r="C2037" s="70">
        <v>43199</v>
      </c>
      <c r="D2037" s="71">
        <v>0.60785879629629636</v>
      </c>
      <c r="E2037" s="72" t="s">
        <v>9</v>
      </c>
      <c r="F2037" s="72">
        <v>32</v>
      </c>
      <c r="G2037" s="72" t="s">
        <v>10</v>
      </c>
    </row>
    <row r="2038" spans="3:7" ht="15" thickBot="1" x14ac:dyDescent="0.35">
      <c r="C2038" s="70">
        <v>43199</v>
      </c>
      <c r="D2038" s="71">
        <v>0.60973379629629632</v>
      </c>
      <c r="E2038" s="72" t="s">
        <v>9</v>
      </c>
      <c r="F2038" s="72">
        <v>35</v>
      </c>
      <c r="G2038" s="72" t="s">
        <v>10</v>
      </c>
    </row>
    <row r="2039" spans="3:7" ht="15" thickBot="1" x14ac:dyDescent="0.35">
      <c r="C2039" s="70">
        <v>43199</v>
      </c>
      <c r="D2039" s="71">
        <v>0.61019675925925931</v>
      </c>
      <c r="E2039" s="72" t="s">
        <v>9</v>
      </c>
      <c r="F2039" s="72">
        <v>44</v>
      </c>
      <c r="G2039" s="72" t="s">
        <v>10</v>
      </c>
    </row>
    <row r="2040" spans="3:7" ht="15" thickBot="1" x14ac:dyDescent="0.35">
      <c r="C2040" s="70">
        <v>43199</v>
      </c>
      <c r="D2040" s="71">
        <v>0.61216435185185192</v>
      </c>
      <c r="E2040" s="72" t="s">
        <v>9</v>
      </c>
      <c r="F2040" s="72">
        <v>19</v>
      </c>
      <c r="G2040" s="72" t="s">
        <v>21</v>
      </c>
    </row>
    <row r="2041" spans="3:7" ht="15" thickBot="1" x14ac:dyDescent="0.35">
      <c r="C2041" s="70">
        <v>43199</v>
      </c>
      <c r="D2041" s="71">
        <v>0.61570601851851847</v>
      </c>
      <c r="E2041" s="72" t="s">
        <v>9</v>
      </c>
      <c r="F2041" s="72">
        <v>40</v>
      </c>
      <c r="G2041" s="72" t="s">
        <v>10</v>
      </c>
    </row>
    <row r="2042" spans="3:7" ht="15" thickBot="1" x14ac:dyDescent="0.35">
      <c r="C2042" s="70">
        <v>43199</v>
      </c>
      <c r="D2042" s="71">
        <v>0.61596064814814822</v>
      </c>
      <c r="E2042" s="72" t="s">
        <v>9</v>
      </c>
      <c r="F2042" s="72">
        <v>34</v>
      </c>
      <c r="G2042" s="72" t="s">
        <v>10</v>
      </c>
    </row>
    <row r="2043" spans="3:7" ht="15" thickBot="1" x14ac:dyDescent="0.35">
      <c r="C2043" s="70">
        <v>43199</v>
      </c>
      <c r="D2043" s="71">
        <v>0.61656250000000001</v>
      </c>
      <c r="E2043" s="72" t="s">
        <v>9</v>
      </c>
      <c r="F2043" s="72">
        <v>35</v>
      </c>
      <c r="G2043" s="72" t="s">
        <v>10</v>
      </c>
    </row>
    <row r="2044" spans="3:7" ht="15" thickBot="1" x14ac:dyDescent="0.35">
      <c r="C2044" s="70">
        <v>43199</v>
      </c>
      <c r="D2044" s="71">
        <v>0.61947916666666669</v>
      </c>
      <c r="E2044" s="72" t="s">
        <v>9</v>
      </c>
      <c r="F2044" s="72">
        <v>29</v>
      </c>
      <c r="G2044" s="72" t="s">
        <v>21</v>
      </c>
    </row>
    <row r="2045" spans="3:7" ht="15" thickBot="1" x14ac:dyDescent="0.35">
      <c r="C2045" s="70">
        <v>43199</v>
      </c>
      <c r="D2045" s="71">
        <v>0.62127314814814816</v>
      </c>
      <c r="E2045" s="72" t="s">
        <v>9</v>
      </c>
      <c r="F2045" s="72">
        <v>37</v>
      </c>
      <c r="G2045" s="72" t="s">
        <v>21</v>
      </c>
    </row>
    <row r="2046" spans="3:7" ht="15" thickBot="1" x14ac:dyDescent="0.35">
      <c r="C2046" s="70">
        <v>43199</v>
      </c>
      <c r="D2046" s="71">
        <v>0.62140046296296292</v>
      </c>
      <c r="E2046" s="72" t="s">
        <v>9</v>
      </c>
      <c r="F2046" s="72">
        <v>27</v>
      </c>
      <c r="G2046" s="72" t="s">
        <v>21</v>
      </c>
    </row>
    <row r="2047" spans="3:7" ht="15" thickBot="1" x14ac:dyDescent="0.35">
      <c r="C2047" s="70">
        <v>43199</v>
      </c>
      <c r="D2047" s="71">
        <v>0.62289351851851849</v>
      </c>
      <c r="E2047" s="72" t="s">
        <v>9</v>
      </c>
      <c r="F2047" s="72">
        <v>31</v>
      </c>
      <c r="G2047" s="72" t="s">
        <v>21</v>
      </c>
    </row>
    <row r="2048" spans="3:7" ht="15" thickBot="1" x14ac:dyDescent="0.35">
      <c r="C2048" s="70">
        <v>43199</v>
      </c>
      <c r="D2048" s="71">
        <v>0.62486111111111109</v>
      </c>
      <c r="E2048" s="72" t="s">
        <v>9</v>
      </c>
      <c r="F2048" s="72">
        <v>40</v>
      </c>
      <c r="G2048" s="72" t="s">
        <v>10</v>
      </c>
    </row>
    <row r="2049" spans="3:7" ht="15" thickBot="1" x14ac:dyDescent="0.35">
      <c r="C2049" s="70">
        <v>43199</v>
      </c>
      <c r="D2049" s="71">
        <v>0.62728009259259265</v>
      </c>
      <c r="E2049" s="72" t="s">
        <v>9</v>
      </c>
      <c r="F2049" s="72">
        <v>35</v>
      </c>
      <c r="G2049" s="72" t="s">
        <v>21</v>
      </c>
    </row>
    <row r="2050" spans="3:7" ht="15" thickBot="1" x14ac:dyDescent="0.35">
      <c r="C2050" s="70">
        <v>43199</v>
      </c>
      <c r="D2050" s="71">
        <v>0.62740740740740741</v>
      </c>
      <c r="E2050" s="72" t="s">
        <v>9</v>
      </c>
      <c r="F2050" s="72">
        <v>33</v>
      </c>
      <c r="G2050" s="72" t="s">
        <v>21</v>
      </c>
    </row>
    <row r="2051" spans="3:7" ht="15" thickBot="1" x14ac:dyDescent="0.35">
      <c r="C2051" s="70">
        <v>43199</v>
      </c>
      <c r="D2051" s="71">
        <v>0.62747685185185187</v>
      </c>
      <c r="E2051" s="72" t="s">
        <v>9</v>
      </c>
      <c r="F2051" s="72">
        <v>48</v>
      </c>
      <c r="G2051" s="72" t="s">
        <v>10</v>
      </c>
    </row>
    <row r="2052" spans="3:7" ht="15" thickBot="1" x14ac:dyDescent="0.35">
      <c r="C2052" s="70">
        <v>43199</v>
      </c>
      <c r="D2052" s="71">
        <v>0.6310648148148148</v>
      </c>
      <c r="E2052" s="72" t="s">
        <v>9</v>
      </c>
      <c r="F2052" s="72">
        <v>22</v>
      </c>
      <c r="G2052" s="72" t="s">
        <v>21</v>
      </c>
    </row>
    <row r="2053" spans="3:7" ht="15" thickBot="1" x14ac:dyDescent="0.35">
      <c r="C2053" s="70">
        <v>43199</v>
      </c>
      <c r="D2053" s="71">
        <v>0.63116898148148148</v>
      </c>
      <c r="E2053" s="72" t="s">
        <v>9</v>
      </c>
      <c r="F2053" s="72">
        <v>28</v>
      </c>
      <c r="G2053" s="72" t="s">
        <v>21</v>
      </c>
    </row>
    <row r="2054" spans="3:7" ht="15" thickBot="1" x14ac:dyDescent="0.35">
      <c r="C2054" s="70">
        <v>43199</v>
      </c>
      <c r="D2054" s="71">
        <v>0.63138888888888889</v>
      </c>
      <c r="E2054" s="72" t="s">
        <v>9</v>
      </c>
      <c r="F2054" s="72">
        <v>38</v>
      </c>
      <c r="G2054" s="72" t="s">
        <v>21</v>
      </c>
    </row>
    <row r="2055" spans="3:7" ht="15" thickBot="1" x14ac:dyDescent="0.35">
      <c r="C2055" s="70">
        <v>43199</v>
      </c>
      <c r="D2055" s="71">
        <v>0.63241898148148146</v>
      </c>
      <c r="E2055" s="72" t="s">
        <v>9</v>
      </c>
      <c r="F2055" s="72">
        <v>47</v>
      </c>
      <c r="G2055" s="72" t="s">
        <v>21</v>
      </c>
    </row>
    <row r="2056" spans="3:7" ht="15" thickBot="1" x14ac:dyDescent="0.35">
      <c r="C2056" s="70">
        <v>43199</v>
      </c>
      <c r="D2056" s="71">
        <v>0.63275462962962969</v>
      </c>
      <c r="E2056" s="72" t="s">
        <v>9</v>
      </c>
      <c r="F2056" s="72">
        <v>24</v>
      </c>
      <c r="G2056" s="72" t="s">
        <v>21</v>
      </c>
    </row>
    <row r="2057" spans="3:7" ht="15" thickBot="1" x14ac:dyDescent="0.35">
      <c r="C2057" s="70">
        <v>43199</v>
      </c>
      <c r="D2057" s="71">
        <v>0.63284722222222223</v>
      </c>
      <c r="E2057" s="72" t="s">
        <v>9</v>
      </c>
      <c r="F2057" s="72">
        <v>40</v>
      </c>
      <c r="G2057" s="72" t="s">
        <v>10</v>
      </c>
    </row>
    <row r="2058" spans="3:7" ht="15" thickBot="1" x14ac:dyDescent="0.35">
      <c r="C2058" s="70">
        <v>43199</v>
      </c>
      <c r="D2058" s="71">
        <v>0.63292824074074072</v>
      </c>
      <c r="E2058" s="72" t="s">
        <v>9</v>
      </c>
      <c r="F2058" s="72">
        <v>49</v>
      </c>
      <c r="G2058" s="72" t="s">
        <v>10</v>
      </c>
    </row>
    <row r="2059" spans="3:7" ht="15" thickBot="1" x14ac:dyDescent="0.35">
      <c r="C2059" s="70">
        <v>43199</v>
      </c>
      <c r="D2059" s="71">
        <v>0.63328703703703704</v>
      </c>
      <c r="E2059" s="72" t="s">
        <v>9</v>
      </c>
      <c r="F2059" s="72">
        <v>22</v>
      </c>
      <c r="G2059" s="72" t="s">
        <v>21</v>
      </c>
    </row>
    <row r="2060" spans="3:7" ht="15" thickBot="1" x14ac:dyDescent="0.35">
      <c r="C2060" s="70">
        <v>43199</v>
      </c>
      <c r="D2060" s="71">
        <v>0.63449074074074074</v>
      </c>
      <c r="E2060" s="72" t="s">
        <v>9</v>
      </c>
      <c r="F2060" s="72">
        <v>28</v>
      </c>
      <c r="G2060" s="72" t="s">
        <v>10</v>
      </c>
    </row>
    <row r="2061" spans="3:7" ht="15" thickBot="1" x14ac:dyDescent="0.35">
      <c r="C2061" s="70">
        <v>43199</v>
      </c>
      <c r="D2061" s="71">
        <v>0.63726851851851851</v>
      </c>
      <c r="E2061" s="72" t="s">
        <v>9</v>
      </c>
      <c r="F2061" s="72">
        <v>37</v>
      </c>
      <c r="G2061" s="72" t="s">
        <v>21</v>
      </c>
    </row>
    <row r="2062" spans="3:7" ht="15" thickBot="1" x14ac:dyDescent="0.35">
      <c r="C2062" s="70">
        <v>43199</v>
      </c>
      <c r="D2062" s="71">
        <v>0.63739583333333327</v>
      </c>
      <c r="E2062" s="72" t="s">
        <v>9</v>
      </c>
      <c r="F2062" s="72">
        <v>26</v>
      </c>
      <c r="G2062" s="72" t="s">
        <v>21</v>
      </c>
    </row>
    <row r="2063" spans="3:7" ht="15" thickBot="1" x14ac:dyDescent="0.35">
      <c r="C2063" s="70">
        <v>43199</v>
      </c>
      <c r="D2063" s="71">
        <v>0.63891203703703703</v>
      </c>
      <c r="E2063" s="72" t="s">
        <v>9</v>
      </c>
      <c r="F2063" s="72">
        <v>18</v>
      </c>
      <c r="G2063" s="72" t="s">
        <v>21</v>
      </c>
    </row>
    <row r="2064" spans="3:7" ht="15" thickBot="1" x14ac:dyDescent="0.35">
      <c r="C2064" s="70">
        <v>43199</v>
      </c>
      <c r="D2064" s="71">
        <v>0.63917824074074081</v>
      </c>
      <c r="E2064" s="72" t="s">
        <v>9</v>
      </c>
      <c r="F2064" s="72">
        <v>41</v>
      </c>
      <c r="G2064" s="72" t="s">
        <v>21</v>
      </c>
    </row>
    <row r="2065" spans="3:7" ht="15" thickBot="1" x14ac:dyDescent="0.35">
      <c r="C2065" s="70">
        <v>43199</v>
      </c>
      <c r="D2065" s="71">
        <v>0.63938657407407407</v>
      </c>
      <c r="E2065" s="72" t="s">
        <v>9</v>
      </c>
      <c r="F2065" s="72">
        <v>41</v>
      </c>
      <c r="G2065" s="72" t="s">
        <v>10</v>
      </c>
    </row>
    <row r="2066" spans="3:7" ht="15" thickBot="1" x14ac:dyDescent="0.35">
      <c r="C2066" s="70">
        <v>43199</v>
      </c>
      <c r="D2066" s="71">
        <v>0.63978009259259261</v>
      </c>
      <c r="E2066" s="72" t="s">
        <v>9</v>
      </c>
      <c r="F2066" s="72">
        <v>34</v>
      </c>
      <c r="G2066" s="72" t="s">
        <v>21</v>
      </c>
    </row>
    <row r="2067" spans="3:7" ht="15" thickBot="1" x14ac:dyDescent="0.35">
      <c r="C2067" s="70">
        <v>43199</v>
      </c>
      <c r="D2067" s="71">
        <v>0.64008101851851851</v>
      </c>
      <c r="E2067" s="72" t="s">
        <v>9</v>
      </c>
      <c r="F2067" s="72">
        <v>39</v>
      </c>
      <c r="G2067" s="72" t="s">
        <v>21</v>
      </c>
    </row>
    <row r="2068" spans="3:7" ht="15" thickBot="1" x14ac:dyDescent="0.35">
      <c r="C2068" s="70">
        <v>43199</v>
      </c>
      <c r="D2068" s="71">
        <v>0.640162037037037</v>
      </c>
      <c r="E2068" s="72" t="s">
        <v>9</v>
      </c>
      <c r="F2068" s="72">
        <v>32</v>
      </c>
      <c r="G2068" s="72" t="s">
        <v>10</v>
      </c>
    </row>
    <row r="2069" spans="3:7" ht="15" thickBot="1" x14ac:dyDescent="0.35">
      <c r="C2069" s="70">
        <v>43199</v>
      </c>
      <c r="D2069" s="71">
        <v>0.64156250000000004</v>
      </c>
      <c r="E2069" s="72" t="s">
        <v>9</v>
      </c>
      <c r="F2069" s="72">
        <v>29</v>
      </c>
      <c r="G2069" s="72" t="s">
        <v>21</v>
      </c>
    </row>
    <row r="2070" spans="3:7" ht="15" thickBot="1" x14ac:dyDescent="0.35">
      <c r="C2070" s="70">
        <v>43199</v>
      </c>
      <c r="D2070" s="71">
        <v>0.64258101851851845</v>
      </c>
      <c r="E2070" s="72" t="s">
        <v>9</v>
      </c>
      <c r="F2070" s="72">
        <v>29</v>
      </c>
      <c r="G2070" s="72" t="s">
        <v>10</v>
      </c>
    </row>
    <row r="2071" spans="3:7" ht="15" thickBot="1" x14ac:dyDescent="0.35">
      <c r="C2071" s="70">
        <v>43199</v>
      </c>
      <c r="D2071" s="71">
        <v>0.64307870370370368</v>
      </c>
      <c r="E2071" s="72" t="s">
        <v>9</v>
      </c>
      <c r="F2071" s="72">
        <v>24</v>
      </c>
      <c r="G2071" s="72" t="s">
        <v>21</v>
      </c>
    </row>
    <row r="2072" spans="3:7" ht="15" thickBot="1" x14ac:dyDescent="0.35">
      <c r="C2072" s="70">
        <v>43199</v>
      </c>
      <c r="D2072" s="71">
        <v>0.64446759259259256</v>
      </c>
      <c r="E2072" s="72" t="s">
        <v>9</v>
      </c>
      <c r="F2072" s="72">
        <v>46</v>
      </c>
      <c r="G2072" s="72" t="s">
        <v>21</v>
      </c>
    </row>
    <row r="2073" spans="3:7" ht="15" thickBot="1" x14ac:dyDescent="0.35">
      <c r="C2073" s="70">
        <v>43199</v>
      </c>
      <c r="D2073" s="71">
        <v>0.64454861111111106</v>
      </c>
      <c r="E2073" s="72" t="s">
        <v>9</v>
      </c>
      <c r="F2073" s="72">
        <v>25</v>
      </c>
      <c r="G2073" s="72" t="s">
        <v>10</v>
      </c>
    </row>
    <row r="2074" spans="3:7" ht="15" thickBot="1" x14ac:dyDescent="0.35">
      <c r="C2074" s="70">
        <v>43199</v>
      </c>
      <c r="D2074" s="71">
        <v>0.64473379629629635</v>
      </c>
      <c r="E2074" s="72" t="s">
        <v>9</v>
      </c>
      <c r="F2074" s="72">
        <v>27</v>
      </c>
      <c r="G2074" s="72" t="s">
        <v>21</v>
      </c>
    </row>
    <row r="2075" spans="3:7" ht="15" thickBot="1" x14ac:dyDescent="0.35">
      <c r="C2075" s="70">
        <v>43199</v>
      </c>
      <c r="D2075" s="71">
        <v>0.64501157407407406</v>
      </c>
      <c r="E2075" s="72" t="s">
        <v>9</v>
      </c>
      <c r="F2075" s="72">
        <v>31</v>
      </c>
      <c r="G2075" s="72" t="s">
        <v>21</v>
      </c>
    </row>
    <row r="2076" spans="3:7" ht="15" thickBot="1" x14ac:dyDescent="0.35">
      <c r="C2076" s="70">
        <v>43199</v>
      </c>
      <c r="D2076" s="71">
        <v>0.64526620370370369</v>
      </c>
      <c r="E2076" s="72" t="s">
        <v>9</v>
      </c>
      <c r="F2076" s="72">
        <v>32</v>
      </c>
      <c r="G2076" s="72" t="s">
        <v>21</v>
      </c>
    </row>
    <row r="2077" spans="3:7" ht="15" thickBot="1" x14ac:dyDescent="0.35">
      <c r="C2077" s="70">
        <v>43199</v>
      </c>
      <c r="D2077" s="71">
        <v>0.6457060185185185</v>
      </c>
      <c r="E2077" s="72" t="s">
        <v>9</v>
      </c>
      <c r="F2077" s="72">
        <v>37</v>
      </c>
      <c r="G2077" s="72" t="s">
        <v>10</v>
      </c>
    </row>
    <row r="2078" spans="3:7" ht="15" thickBot="1" x14ac:dyDescent="0.35">
      <c r="C2078" s="70">
        <v>43199</v>
      </c>
      <c r="D2078" s="71">
        <v>0.64645833333333336</v>
      </c>
      <c r="E2078" s="72" t="s">
        <v>9</v>
      </c>
      <c r="F2078" s="72">
        <v>38</v>
      </c>
      <c r="G2078" s="72" t="s">
        <v>21</v>
      </c>
    </row>
    <row r="2079" spans="3:7" ht="15" thickBot="1" x14ac:dyDescent="0.35">
      <c r="C2079" s="70">
        <v>43199</v>
      </c>
      <c r="D2079" s="71">
        <v>0.64651620370370366</v>
      </c>
      <c r="E2079" s="72" t="s">
        <v>9</v>
      </c>
      <c r="F2079" s="72">
        <v>39</v>
      </c>
      <c r="G2079" s="72" t="s">
        <v>10</v>
      </c>
    </row>
    <row r="2080" spans="3:7" ht="15" thickBot="1" x14ac:dyDescent="0.35">
      <c r="C2080" s="70">
        <v>43199</v>
      </c>
      <c r="D2080" s="71">
        <v>0.64712962962962961</v>
      </c>
      <c r="E2080" s="72" t="s">
        <v>9</v>
      </c>
      <c r="F2080" s="72">
        <v>51</v>
      </c>
      <c r="G2080" s="72" t="s">
        <v>10</v>
      </c>
    </row>
    <row r="2081" spans="3:7" ht="15" thickBot="1" x14ac:dyDescent="0.35">
      <c r="C2081" s="70">
        <v>43199</v>
      </c>
      <c r="D2081" s="71">
        <v>0.64800925925925923</v>
      </c>
      <c r="E2081" s="72" t="s">
        <v>9</v>
      </c>
      <c r="F2081" s="72">
        <v>24</v>
      </c>
      <c r="G2081" s="72" t="s">
        <v>21</v>
      </c>
    </row>
    <row r="2082" spans="3:7" ht="15" thickBot="1" x14ac:dyDescent="0.35">
      <c r="C2082" s="70">
        <v>43199</v>
      </c>
      <c r="D2082" s="71">
        <v>0.64908564814814818</v>
      </c>
      <c r="E2082" s="72" t="s">
        <v>9</v>
      </c>
      <c r="F2082" s="72">
        <v>38</v>
      </c>
      <c r="G2082" s="72" t="s">
        <v>21</v>
      </c>
    </row>
    <row r="2083" spans="3:7" ht="15" thickBot="1" x14ac:dyDescent="0.35">
      <c r="C2083" s="70">
        <v>43199</v>
      </c>
      <c r="D2083" s="71">
        <v>0.64947916666666672</v>
      </c>
      <c r="E2083" s="72" t="s">
        <v>9</v>
      </c>
      <c r="F2083" s="72">
        <v>51</v>
      </c>
      <c r="G2083" s="72" t="s">
        <v>10</v>
      </c>
    </row>
    <row r="2084" spans="3:7" ht="15" thickBot="1" x14ac:dyDescent="0.35">
      <c r="C2084" s="70">
        <v>43199</v>
      </c>
      <c r="D2084" s="71">
        <v>0.64957175925925925</v>
      </c>
      <c r="E2084" s="72" t="s">
        <v>9</v>
      </c>
      <c r="F2084" s="72">
        <v>30</v>
      </c>
      <c r="G2084" s="72" t="s">
        <v>10</v>
      </c>
    </row>
    <row r="2085" spans="3:7" ht="15" thickBot="1" x14ac:dyDescent="0.35">
      <c r="C2085" s="70">
        <v>43199</v>
      </c>
      <c r="D2085" s="71">
        <v>0.64995370370370364</v>
      </c>
      <c r="E2085" s="72" t="s">
        <v>9</v>
      </c>
      <c r="F2085" s="72">
        <v>55</v>
      </c>
      <c r="G2085" s="72" t="s">
        <v>10</v>
      </c>
    </row>
    <row r="2086" spans="3:7" ht="15" thickBot="1" x14ac:dyDescent="0.35">
      <c r="C2086" s="70">
        <v>43199</v>
      </c>
      <c r="D2086" s="71">
        <v>0.65010416666666659</v>
      </c>
      <c r="E2086" s="72" t="s">
        <v>9</v>
      </c>
      <c r="F2086" s="72">
        <v>44</v>
      </c>
      <c r="G2086" s="72" t="s">
        <v>10</v>
      </c>
    </row>
    <row r="2087" spans="3:7" ht="15" thickBot="1" x14ac:dyDescent="0.35">
      <c r="C2087" s="70">
        <v>43199</v>
      </c>
      <c r="D2087" s="71">
        <v>0.65081018518518519</v>
      </c>
      <c r="E2087" s="72" t="s">
        <v>9</v>
      </c>
      <c r="F2087" s="72">
        <v>41</v>
      </c>
      <c r="G2087" s="72" t="s">
        <v>21</v>
      </c>
    </row>
    <row r="2088" spans="3:7" ht="15" thickBot="1" x14ac:dyDescent="0.35">
      <c r="C2088" s="70">
        <v>43199</v>
      </c>
      <c r="D2088" s="71">
        <v>0.65204861111111112</v>
      </c>
      <c r="E2088" s="72" t="s">
        <v>9</v>
      </c>
      <c r="F2088" s="72">
        <v>39</v>
      </c>
      <c r="G2088" s="72" t="s">
        <v>21</v>
      </c>
    </row>
    <row r="2089" spans="3:7" ht="15" thickBot="1" x14ac:dyDescent="0.35">
      <c r="C2089" s="70">
        <v>43199</v>
      </c>
      <c r="D2089" s="71">
        <v>0.65218750000000003</v>
      </c>
      <c r="E2089" s="72" t="s">
        <v>9</v>
      </c>
      <c r="F2089" s="72">
        <v>27</v>
      </c>
      <c r="G2089" s="72" t="s">
        <v>21</v>
      </c>
    </row>
    <row r="2090" spans="3:7" ht="15" thickBot="1" x14ac:dyDescent="0.35">
      <c r="C2090" s="70">
        <v>43199</v>
      </c>
      <c r="D2090" s="71">
        <v>0.65248842592592593</v>
      </c>
      <c r="E2090" s="72" t="s">
        <v>9</v>
      </c>
      <c r="F2090" s="72">
        <v>20</v>
      </c>
      <c r="G2090" s="72" t="s">
        <v>21</v>
      </c>
    </row>
    <row r="2091" spans="3:7" ht="15" thickBot="1" x14ac:dyDescent="0.35">
      <c r="C2091" s="70">
        <v>43199</v>
      </c>
      <c r="D2091" s="71">
        <v>0.65252314814814816</v>
      </c>
      <c r="E2091" s="72" t="s">
        <v>9</v>
      </c>
      <c r="F2091" s="72">
        <v>23</v>
      </c>
      <c r="G2091" s="72" t="s">
        <v>21</v>
      </c>
    </row>
    <row r="2092" spans="3:7" ht="15" thickBot="1" x14ac:dyDescent="0.35">
      <c r="C2092" s="70">
        <v>43199</v>
      </c>
      <c r="D2092" s="71">
        <v>0.65370370370370368</v>
      </c>
      <c r="E2092" s="72" t="s">
        <v>9</v>
      </c>
      <c r="F2092" s="72">
        <v>26</v>
      </c>
      <c r="G2092" s="72" t="s">
        <v>21</v>
      </c>
    </row>
    <row r="2093" spans="3:7" ht="15" thickBot="1" x14ac:dyDescent="0.35">
      <c r="C2093" s="70">
        <v>43199</v>
      </c>
      <c r="D2093" s="71">
        <v>0.6557291666666667</v>
      </c>
      <c r="E2093" s="72" t="s">
        <v>9</v>
      </c>
      <c r="F2093" s="72">
        <v>19</v>
      </c>
      <c r="G2093" s="72" t="s">
        <v>21</v>
      </c>
    </row>
    <row r="2094" spans="3:7" ht="15" thickBot="1" x14ac:dyDescent="0.35">
      <c r="C2094" s="70">
        <v>43199</v>
      </c>
      <c r="D2094" s="71">
        <v>0.65589120370370368</v>
      </c>
      <c r="E2094" s="72" t="s">
        <v>9</v>
      </c>
      <c r="F2094" s="72">
        <v>15</v>
      </c>
      <c r="G2094" s="72" t="s">
        <v>21</v>
      </c>
    </row>
    <row r="2095" spans="3:7" ht="15" thickBot="1" x14ac:dyDescent="0.35">
      <c r="C2095" s="70">
        <v>43199</v>
      </c>
      <c r="D2095" s="71">
        <v>0.65592592592592591</v>
      </c>
      <c r="E2095" s="72" t="s">
        <v>9</v>
      </c>
      <c r="F2095" s="72">
        <v>36</v>
      </c>
      <c r="G2095" s="72" t="s">
        <v>21</v>
      </c>
    </row>
    <row r="2096" spans="3:7" ht="15" thickBot="1" x14ac:dyDescent="0.35">
      <c r="C2096" s="70">
        <v>43199</v>
      </c>
      <c r="D2096" s="71">
        <v>0.65593749999999995</v>
      </c>
      <c r="E2096" s="72" t="s">
        <v>9</v>
      </c>
      <c r="F2096" s="72">
        <v>31</v>
      </c>
      <c r="G2096" s="72" t="s">
        <v>21</v>
      </c>
    </row>
    <row r="2097" spans="3:7" ht="15" thickBot="1" x14ac:dyDescent="0.35">
      <c r="C2097" s="70">
        <v>43199</v>
      </c>
      <c r="D2097" s="71">
        <v>0.6564120370370371</v>
      </c>
      <c r="E2097" s="72" t="s">
        <v>9</v>
      </c>
      <c r="F2097" s="72">
        <v>36</v>
      </c>
      <c r="G2097" s="72" t="s">
        <v>21</v>
      </c>
    </row>
    <row r="2098" spans="3:7" ht="15" thickBot="1" x14ac:dyDescent="0.35">
      <c r="C2098" s="70">
        <v>43199</v>
      </c>
      <c r="D2098" s="71">
        <v>0.65672453703703704</v>
      </c>
      <c r="E2098" s="72" t="s">
        <v>9</v>
      </c>
      <c r="F2098" s="72">
        <v>40</v>
      </c>
      <c r="G2098" s="72" t="s">
        <v>21</v>
      </c>
    </row>
    <row r="2099" spans="3:7" ht="15" thickBot="1" x14ac:dyDescent="0.35">
      <c r="C2099" s="70">
        <v>43199</v>
      </c>
      <c r="D2099" s="71">
        <v>0.65745370370370371</v>
      </c>
      <c r="E2099" s="72" t="s">
        <v>9</v>
      </c>
      <c r="F2099" s="72">
        <v>35</v>
      </c>
      <c r="G2099" s="72" t="s">
        <v>10</v>
      </c>
    </row>
    <row r="2100" spans="3:7" ht="15" thickBot="1" x14ac:dyDescent="0.35">
      <c r="C2100" s="70">
        <v>43199</v>
      </c>
      <c r="D2100" s="71">
        <v>0.65791666666666659</v>
      </c>
      <c r="E2100" s="72" t="s">
        <v>9</v>
      </c>
      <c r="F2100" s="72">
        <v>30</v>
      </c>
      <c r="G2100" s="72" t="s">
        <v>10</v>
      </c>
    </row>
    <row r="2101" spans="3:7" ht="15" thickBot="1" x14ac:dyDescent="0.35">
      <c r="C2101" s="70">
        <v>43199</v>
      </c>
      <c r="D2101" s="71">
        <v>0.65824074074074079</v>
      </c>
      <c r="E2101" s="72" t="s">
        <v>9</v>
      </c>
      <c r="F2101" s="72">
        <v>38</v>
      </c>
      <c r="G2101" s="72" t="s">
        <v>21</v>
      </c>
    </row>
    <row r="2102" spans="3:7" ht="15" thickBot="1" x14ac:dyDescent="0.35">
      <c r="C2102" s="70">
        <v>43199</v>
      </c>
      <c r="D2102" s="71">
        <v>0.65866898148148145</v>
      </c>
      <c r="E2102" s="72" t="s">
        <v>9</v>
      </c>
      <c r="F2102" s="72">
        <v>39</v>
      </c>
      <c r="G2102" s="72" t="s">
        <v>10</v>
      </c>
    </row>
    <row r="2103" spans="3:7" ht="15" thickBot="1" x14ac:dyDescent="0.35">
      <c r="C2103" s="70">
        <v>43199</v>
      </c>
      <c r="D2103" s="71">
        <v>0.6586805555555556</v>
      </c>
      <c r="E2103" s="72" t="s">
        <v>9</v>
      </c>
      <c r="F2103" s="72">
        <v>16</v>
      </c>
      <c r="G2103" s="72" t="s">
        <v>21</v>
      </c>
    </row>
    <row r="2104" spans="3:7" ht="15" thickBot="1" x14ac:dyDescent="0.35">
      <c r="C2104" s="70">
        <v>43199</v>
      </c>
      <c r="D2104" s="71">
        <v>0.65887731481481482</v>
      </c>
      <c r="E2104" s="72" t="s">
        <v>9</v>
      </c>
      <c r="F2104" s="72">
        <v>26</v>
      </c>
      <c r="G2104" s="72" t="s">
        <v>21</v>
      </c>
    </row>
    <row r="2105" spans="3:7" ht="15" thickBot="1" x14ac:dyDescent="0.35">
      <c r="C2105" s="70">
        <v>43199</v>
      </c>
      <c r="D2105" s="71">
        <v>0.65895833333333331</v>
      </c>
      <c r="E2105" s="72" t="s">
        <v>9</v>
      </c>
      <c r="F2105" s="72">
        <v>25</v>
      </c>
      <c r="G2105" s="72" t="s">
        <v>10</v>
      </c>
    </row>
    <row r="2106" spans="3:7" ht="15" thickBot="1" x14ac:dyDescent="0.35">
      <c r="C2106" s="70">
        <v>43199</v>
      </c>
      <c r="D2106" s="71">
        <v>0.65981481481481474</v>
      </c>
      <c r="E2106" s="72" t="s">
        <v>9</v>
      </c>
      <c r="F2106" s="72">
        <v>45</v>
      </c>
      <c r="G2106" s="72" t="s">
        <v>10</v>
      </c>
    </row>
    <row r="2107" spans="3:7" ht="15" thickBot="1" x14ac:dyDescent="0.35">
      <c r="C2107" s="70">
        <v>43199</v>
      </c>
      <c r="D2107" s="71">
        <v>0.66006944444444449</v>
      </c>
      <c r="E2107" s="72" t="s">
        <v>9</v>
      </c>
      <c r="F2107" s="72">
        <v>45</v>
      </c>
      <c r="G2107" s="72" t="s">
        <v>21</v>
      </c>
    </row>
    <row r="2108" spans="3:7" ht="15" thickBot="1" x14ac:dyDescent="0.35">
      <c r="C2108" s="70">
        <v>43199</v>
      </c>
      <c r="D2108" s="71">
        <v>0.66025462962962966</v>
      </c>
      <c r="E2108" s="72" t="s">
        <v>9</v>
      </c>
      <c r="F2108" s="72">
        <v>32</v>
      </c>
      <c r="G2108" s="72" t="s">
        <v>10</v>
      </c>
    </row>
    <row r="2109" spans="3:7" ht="15" thickBot="1" x14ac:dyDescent="0.35">
      <c r="C2109" s="70">
        <v>43199</v>
      </c>
      <c r="D2109" s="71">
        <v>0.66071759259259266</v>
      </c>
      <c r="E2109" s="72" t="s">
        <v>9</v>
      </c>
      <c r="F2109" s="72">
        <v>47</v>
      </c>
      <c r="G2109" s="72" t="s">
        <v>10</v>
      </c>
    </row>
    <row r="2110" spans="3:7" ht="15" thickBot="1" x14ac:dyDescent="0.35">
      <c r="C2110" s="70">
        <v>43199</v>
      </c>
      <c r="D2110" s="71">
        <v>0.66234953703703703</v>
      </c>
      <c r="E2110" s="72" t="s">
        <v>9</v>
      </c>
      <c r="F2110" s="72">
        <v>23</v>
      </c>
      <c r="G2110" s="72" t="s">
        <v>21</v>
      </c>
    </row>
    <row r="2111" spans="3:7" ht="15" thickBot="1" x14ac:dyDescent="0.35">
      <c r="C2111" s="70">
        <v>43199</v>
      </c>
      <c r="D2111" s="71">
        <v>0.66288194444444437</v>
      </c>
      <c r="E2111" s="72" t="s">
        <v>9</v>
      </c>
      <c r="F2111" s="72">
        <v>66</v>
      </c>
      <c r="G2111" s="72" t="s">
        <v>10</v>
      </c>
    </row>
    <row r="2112" spans="3:7" ht="15" thickBot="1" x14ac:dyDescent="0.35">
      <c r="C2112" s="70">
        <v>43199</v>
      </c>
      <c r="D2112" s="71">
        <v>0.66326388888888888</v>
      </c>
      <c r="E2112" s="72" t="s">
        <v>9</v>
      </c>
      <c r="F2112" s="72">
        <v>25</v>
      </c>
      <c r="G2112" s="72" t="s">
        <v>21</v>
      </c>
    </row>
    <row r="2113" spans="3:7" ht="15" thickBot="1" x14ac:dyDescent="0.35">
      <c r="C2113" s="70">
        <v>43199</v>
      </c>
      <c r="D2113" s="71">
        <v>0.66357638888888892</v>
      </c>
      <c r="E2113" s="72" t="s">
        <v>9</v>
      </c>
      <c r="F2113" s="72">
        <v>15</v>
      </c>
      <c r="G2113" s="72" t="s">
        <v>21</v>
      </c>
    </row>
    <row r="2114" spans="3:7" ht="15" thickBot="1" x14ac:dyDescent="0.35">
      <c r="C2114" s="70">
        <v>43199</v>
      </c>
      <c r="D2114" s="71">
        <v>0.66387731481481482</v>
      </c>
      <c r="E2114" s="72" t="s">
        <v>9</v>
      </c>
      <c r="F2114" s="72">
        <v>38</v>
      </c>
      <c r="G2114" s="72" t="s">
        <v>10</v>
      </c>
    </row>
    <row r="2115" spans="3:7" ht="15" thickBot="1" x14ac:dyDescent="0.35">
      <c r="C2115" s="70">
        <v>43199</v>
      </c>
      <c r="D2115" s="71">
        <v>0.66438657407407409</v>
      </c>
      <c r="E2115" s="72" t="s">
        <v>9</v>
      </c>
      <c r="F2115" s="72">
        <v>35</v>
      </c>
      <c r="G2115" s="72" t="s">
        <v>10</v>
      </c>
    </row>
    <row r="2116" spans="3:7" ht="15" thickBot="1" x14ac:dyDescent="0.35">
      <c r="C2116" s="70">
        <v>43199</v>
      </c>
      <c r="D2116" s="71">
        <v>0.66517361111111117</v>
      </c>
      <c r="E2116" s="72" t="s">
        <v>9</v>
      </c>
      <c r="F2116" s="72">
        <v>32</v>
      </c>
      <c r="G2116" s="72" t="s">
        <v>21</v>
      </c>
    </row>
    <row r="2117" spans="3:7" ht="15" thickBot="1" x14ac:dyDescent="0.35">
      <c r="C2117" s="70">
        <v>43199</v>
      </c>
      <c r="D2117" s="71">
        <v>0.66519675925925925</v>
      </c>
      <c r="E2117" s="72" t="s">
        <v>9</v>
      </c>
      <c r="F2117" s="72">
        <v>27</v>
      </c>
      <c r="G2117" s="72" t="s">
        <v>21</v>
      </c>
    </row>
    <row r="2118" spans="3:7" ht="15" thickBot="1" x14ac:dyDescent="0.35">
      <c r="C2118" s="70">
        <v>43199</v>
      </c>
      <c r="D2118" s="71">
        <v>0.6653472222222222</v>
      </c>
      <c r="E2118" s="72" t="s">
        <v>9</v>
      </c>
      <c r="F2118" s="72">
        <v>38</v>
      </c>
      <c r="G2118" s="72" t="s">
        <v>10</v>
      </c>
    </row>
    <row r="2119" spans="3:7" ht="15" thickBot="1" x14ac:dyDescent="0.35">
      <c r="C2119" s="70">
        <v>43199</v>
      </c>
      <c r="D2119" s="71">
        <v>0.66599537037037038</v>
      </c>
      <c r="E2119" s="72" t="s">
        <v>9</v>
      </c>
      <c r="F2119" s="72">
        <v>32</v>
      </c>
      <c r="G2119" s="72" t="s">
        <v>21</v>
      </c>
    </row>
    <row r="2120" spans="3:7" ht="15" thickBot="1" x14ac:dyDescent="0.35">
      <c r="C2120" s="70">
        <v>43199</v>
      </c>
      <c r="D2120" s="71">
        <v>0.66658564814814814</v>
      </c>
      <c r="E2120" s="72" t="s">
        <v>9</v>
      </c>
      <c r="F2120" s="72">
        <v>39</v>
      </c>
      <c r="G2120" s="72" t="s">
        <v>21</v>
      </c>
    </row>
    <row r="2121" spans="3:7" ht="15" thickBot="1" x14ac:dyDescent="0.35">
      <c r="C2121" s="70">
        <v>43199</v>
      </c>
      <c r="D2121" s="71">
        <v>0.66674768518518512</v>
      </c>
      <c r="E2121" s="72" t="s">
        <v>9</v>
      </c>
      <c r="F2121" s="72">
        <v>28</v>
      </c>
      <c r="G2121" s="72" t="s">
        <v>21</v>
      </c>
    </row>
    <row r="2122" spans="3:7" ht="15" thickBot="1" x14ac:dyDescent="0.35">
      <c r="C2122" s="70">
        <v>43199</v>
      </c>
      <c r="D2122" s="71">
        <v>0.66753472222222221</v>
      </c>
      <c r="E2122" s="72" t="s">
        <v>9</v>
      </c>
      <c r="F2122" s="72">
        <v>31</v>
      </c>
      <c r="G2122" s="72" t="s">
        <v>21</v>
      </c>
    </row>
    <row r="2123" spans="3:7" ht="15" thickBot="1" x14ac:dyDescent="0.35">
      <c r="C2123" s="70">
        <v>43199</v>
      </c>
      <c r="D2123" s="71">
        <v>0.6676157407407407</v>
      </c>
      <c r="E2123" s="72" t="s">
        <v>9</v>
      </c>
      <c r="F2123" s="72">
        <v>32</v>
      </c>
      <c r="G2123" s="72" t="s">
        <v>10</v>
      </c>
    </row>
    <row r="2124" spans="3:7" ht="15" thickBot="1" x14ac:dyDescent="0.35">
      <c r="C2124" s="70">
        <v>43199</v>
      </c>
      <c r="D2124" s="71">
        <v>0.66773148148148154</v>
      </c>
      <c r="E2124" s="72" t="s">
        <v>9</v>
      </c>
      <c r="F2124" s="72">
        <v>40</v>
      </c>
      <c r="G2124" s="72" t="s">
        <v>21</v>
      </c>
    </row>
    <row r="2125" spans="3:7" ht="15" thickBot="1" x14ac:dyDescent="0.35">
      <c r="C2125" s="70">
        <v>43199</v>
      </c>
      <c r="D2125" s="71">
        <v>0.66806712962962955</v>
      </c>
      <c r="E2125" s="72" t="s">
        <v>9</v>
      </c>
      <c r="F2125" s="72">
        <v>33</v>
      </c>
      <c r="G2125" s="72" t="s">
        <v>10</v>
      </c>
    </row>
    <row r="2126" spans="3:7" ht="15" thickBot="1" x14ac:dyDescent="0.35">
      <c r="C2126" s="70">
        <v>43199</v>
      </c>
      <c r="D2126" s="71">
        <v>0.66880787037037026</v>
      </c>
      <c r="E2126" s="72" t="s">
        <v>9</v>
      </c>
      <c r="F2126" s="72">
        <v>43</v>
      </c>
      <c r="G2126" s="72" t="s">
        <v>10</v>
      </c>
    </row>
    <row r="2127" spans="3:7" ht="15" thickBot="1" x14ac:dyDescent="0.35">
      <c r="C2127" s="70">
        <v>43199</v>
      </c>
      <c r="D2127" s="71">
        <v>0.66993055555555558</v>
      </c>
      <c r="E2127" s="72" t="s">
        <v>9</v>
      </c>
      <c r="F2127" s="72">
        <v>30</v>
      </c>
      <c r="G2127" s="72" t="s">
        <v>21</v>
      </c>
    </row>
    <row r="2128" spans="3:7" ht="15" thickBot="1" x14ac:dyDescent="0.35">
      <c r="C2128" s="70">
        <v>43199</v>
      </c>
      <c r="D2128" s="71">
        <v>0.67009259259259257</v>
      </c>
      <c r="E2128" s="72" t="s">
        <v>9</v>
      </c>
      <c r="F2128" s="72">
        <v>23</v>
      </c>
      <c r="G2128" s="72" t="s">
        <v>10</v>
      </c>
    </row>
    <row r="2129" spans="3:7" ht="15" thickBot="1" x14ac:dyDescent="0.35">
      <c r="C2129" s="70">
        <v>43199</v>
      </c>
      <c r="D2129" s="71">
        <v>0.6702662037037036</v>
      </c>
      <c r="E2129" s="72" t="s">
        <v>9</v>
      </c>
      <c r="F2129" s="72">
        <v>34</v>
      </c>
      <c r="G2129" s="72" t="s">
        <v>10</v>
      </c>
    </row>
    <row r="2130" spans="3:7" ht="15" thickBot="1" x14ac:dyDescent="0.35">
      <c r="C2130" s="70">
        <v>43199</v>
      </c>
      <c r="D2130" s="71">
        <v>0.67075231481481479</v>
      </c>
      <c r="E2130" s="72" t="s">
        <v>9</v>
      </c>
      <c r="F2130" s="72">
        <v>27</v>
      </c>
      <c r="G2130" s="72" t="s">
        <v>10</v>
      </c>
    </row>
    <row r="2131" spans="3:7" ht="15" thickBot="1" x14ac:dyDescent="0.35">
      <c r="C2131" s="70">
        <v>43199</v>
      </c>
      <c r="D2131" s="71">
        <v>0.67083333333333339</v>
      </c>
      <c r="E2131" s="72" t="s">
        <v>9</v>
      </c>
      <c r="F2131" s="72">
        <v>38</v>
      </c>
      <c r="G2131" s="72" t="s">
        <v>10</v>
      </c>
    </row>
    <row r="2132" spans="3:7" ht="15" thickBot="1" x14ac:dyDescent="0.35">
      <c r="C2132" s="70">
        <v>43199</v>
      </c>
      <c r="D2132" s="71">
        <v>0.67097222222222219</v>
      </c>
      <c r="E2132" s="72" t="s">
        <v>9</v>
      </c>
      <c r="F2132" s="72">
        <v>26</v>
      </c>
      <c r="G2132" s="72" t="s">
        <v>21</v>
      </c>
    </row>
    <row r="2133" spans="3:7" ht="15" thickBot="1" x14ac:dyDescent="0.35">
      <c r="C2133" s="70">
        <v>43199</v>
      </c>
      <c r="D2133" s="71">
        <v>0.671412037037037</v>
      </c>
      <c r="E2133" s="72" t="s">
        <v>9</v>
      </c>
      <c r="F2133" s="72">
        <v>31</v>
      </c>
      <c r="G2133" s="72" t="s">
        <v>10</v>
      </c>
    </row>
    <row r="2134" spans="3:7" ht="15" thickBot="1" x14ac:dyDescent="0.35">
      <c r="C2134" s="70">
        <v>43199</v>
      </c>
      <c r="D2134" s="71">
        <v>0.67196759259259264</v>
      </c>
      <c r="E2134" s="72" t="s">
        <v>9</v>
      </c>
      <c r="F2134" s="72">
        <v>27</v>
      </c>
      <c r="G2134" s="72" t="s">
        <v>10</v>
      </c>
    </row>
    <row r="2135" spans="3:7" ht="15" thickBot="1" x14ac:dyDescent="0.35">
      <c r="C2135" s="70">
        <v>43199</v>
      </c>
      <c r="D2135" s="71">
        <v>0.67283564814814811</v>
      </c>
      <c r="E2135" s="72" t="s">
        <v>9</v>
      </c>
      <c r="F2135" s="72">
        <v>32</v>
      </c>
      <c r="G2135" s="72" t="s">
        <v>10</v>
      </c>
    </row>
    <row r="2136" spans="3:7" ht="15" thickBot="1" x14ac:dyDescent="0.35">
      <c r="C2136" s="70">
        <v>43199</v>
      </c>
      <c r="D2136" s="71">
        <v>0.6729398148148148</v>
      </c>
      <c r="E2136" s="72" t="s">
        <v>9</v>
      </c>
      <c r="F2136" s="72">
        <v>24</v>
      </c>
      <c r="G2136" s="72" t="s">
        <v>21</v>
      </c>
    </row>
    <row r="2137" spans="3:7" ht="15" thickBot="1" x14ac:dyDescent="0.35">
      <c r="C2137" s="70">
        <v>43199</v>
      </c>
      <c r="D2137" s="71">
        <v>0.67299768518518521</v>
      </c>
      <c r="E2137" s="72" t="s">
        <v>9</v>
      </c>
      <c r="F2137" s="72">
        <v>39</v>
      </c>
      <c r="G2137" s="72" t="s">
        <v>10</v>
      </c>
    </row>
    <row r="2138" spans="3:7" ht="15" thickBot="1" x14ac:dyDescent="0.35">
      <c r="C2138" s="70">
        <v>43199</v>
      </c>
      <c r="D2138" s="71">
        <v>0.67483796296296295</v>
      </c>
      <c r="E2138" s="72" t="s">
        <v>9</v>
      </c>
      <c r="F2138" s="72">
        <v>35</v>
      </c>
      <c r="G2138" s="72" t="s">
        <v>21</v>
      </c>
    </row>
    <row r="2139" spans="3:7" ht="15" thickBot="1" x14ac:dyDescent="0.35">
      <c r="C2139" s="70">
        <v>43199</v>
      </c>
      <c r="D2139" s="71">
        <v>0.67598379629629635</v>
      </c>
      <c r="E2139" s="72" t="s">
        <v>9</v>
      </c>
      <c r="F2139" s="72">
        <v>36</v>
      </c>
      <c r="G2139" s="72" t="s">
        <v>21</v>
      </c>
    </row>
    <row r="2140" spans="3:7" ht="15" thickBot="1" x14ac:dyDescent="0.35">
      <c r="C2140" s="70">
        <v>43199</v>
      </c>
      <c r="D2140" s="71">
        <v>0.67611111111111111</v>
      </c>
      <c r="E2140" s="72" t="s">
        <v>9</v>
      </c>
      <c r="F2140" s="72">
        <v>40</v>
      </c>
      <c r="G2140" s="72" t="s">
        <v>10</v>
      </c>
    </row>
    <row r="2141" spans="3:7" ht="15" thickBot="1" x14ac:dyDescent="0.35">
      <c r="C2141" s="70">
        <v>43199</v>
      </c>
      <c r="D2141" s="71">
        <v>0.67615740740740737</v>
      </c>
      <c r="E2141" s="72" t="s">
        <v>9</v>
      </c>
      <c r="F2141" s="72">
        <v>29</v>
      </c>
      <c r="G2141" s="72" t="s">
        <v>21</v>
      </c>
    </row>
    <row r="2142" spans="3:7" ht="15" thickBot="1" x14ac:dyDescent="0.35">
      <c r="C2142" s="70">
        <v>43199</v>
      </c>
      <c r="D2142" s="71">
        <v>0.67712962962962964</v>
      </c>
      <c r="E2142" s="72" t="s">
        <v>9</v>
      </c>
      <c r="F2142" s="72">
        <v>42</v>
      </c>
      <c r="G2142" s="72" t="s">
        <v>21</v>
      </c>
    </row>
    <row r="2143" spans="3:7" ht="15" thickBot="1" x14ac:dyDescent="0.35">
      <c r="C2143" s="70">
        <v>43199</v>
      </c>
      <c r="D2143" s="71">
        <v>0.67792824074074076</v>
      </c>
      <c r="E2143" s="72" t="s">
        <v>9</v>
      </c>
      <c r="F2143" s="72">
        <v>58</v>
      </c>
      <c r="G2143" s="72" t="s">
        <v>10</v>
      </c>
    </row>
    <row r="2144" spans="3:7" ht="15" thickBot="1" x14ac:dyDescent="0.35">
      <c r="C2144" s="70">
        <v>43199</v>
      </c>
      <c r="D2144" s="71">
        <v>0.67834490740740738</v>
      </c>
      <c r="E2144" s="72" t="s">
        <v>9</v>
      </c>
      <c r="F2144" s="72">
        <v>36</v>
      </c>
      <c r="G2144" s="72" t="s">
        <v>10</v>
      </c>
    </row>
    <row r="2145" spans="3:7" ht="15" thickBot="1" x14ac:dyDescent="0.35">
      <c r="C2145" s="70">
        <v>43199</v>
      </c>
      <c r="D2145" s="71">
        <v>0.67843749999999992</v>
      </c>
      <c r="E2145" s="72" t="s">
        <v>9</v>
      </c>
      <c r="F2145" s="72">
        <v>33</v>
      </c>
      <c r="G2145" s="72" t="s">
        <v>21</v>
      </c>
    </row>
    <row r="2146" spans="3:7" ht="15" thickBot="1" x14ac:dyDescent="0.35">
      <c r="C2146" s="70">
        <v>43199</v>
      </c>
      <c r="D2146" s="71">
        <v>0.67857638888888883</v>
      </c>
      <c r="E2146" s="72" t="s">
        <v>9</v>
      </c>
      <c r="F2146" s="72">
        <v>33</v>
      </c>
      <c r="G2146" s="72" t="s">
        <v>10</v>
      </c>
    </row>
    <row r="2147" spans="3:7" ht="15" thickBot="1" x14ac:dyDescent="0.35">
      <c r="C2147" s="70">
        <v>43199</v>
      </c>
      <c r="D2147" s="71">
        <v>0.67869212962962966</v>
      </c>
      <c r="E2147" s="72" t="s">
        <v>9</v>
      </c>
      <c r="F2147" s="72">
        <v>25</v>
      </c>
      <c r="G2147" s="72" t="s">
        <v>21</v>
      </c>
    </row>
    <row r="2148" spans="3:7" ht="15" thickBot="1" x14ac:dyDescent="0.35">
      <c r="C2148" s="70">
        <v>43199</v>
      </c>
      <c r="D2148" s="71">
        <v>0.67894675925925929</v>
      </c>
      <c r="E2148" s="72" t="s">
        <v>9</v>
      </c>
      <c r="F2148" s="72">
        <v>37</v>
      </c>
      <c r="G2148" s="72" t="s">
        <v>21</v>
      </c>
    </row>
    <row r="2149" spans="3:7" ht="15" thickBot="1" x14ac:dyDescent="0.35">
      <c r="C2149" s="70">
        <v>43199</v>
      </c>
      <c r="D2149" s="71">
        <v>0.67951388888888886</v>
      </c>
      <c r="E2149" s="72" t="s">
        <v>9</v>
      </c>
      <c r="F2149" s="72">
        <v>49</v>
      </c>
      <c r="G2149" s="72" t="s">
        <v>10</v>
      </c>
    </row>
    <row r="2150" spans="3:7" ht="15" thickBot="1" x14ac:dyDescent="0.35">
      <c r="C2150" s="70">
        <v>43199</v>
      </c>
      <c r="D2150" s="71">
        <v>0.67975694444444434</v>
      </c>
      <c r="E2150" s="72" t="s">
        <v>9</v>
      </c>
      <c r="F2150" s="72">
        <v>43</v>
      </c>
      <c r="G2150" s="72" t="s">
        <v>21</v>
      </c>
    </row>
    <row r="2151" spans="3:7" ht="15" thickBot="1" x14ac:dyDescent="0.35">
      <c r="C2151" s="70">
        <v>43199</v>
      </c>
      <c r="D2151" s="71">
        <v>0.68030092592592595</v>
      </c>
      <c r="E2151" s="72" t="s">
        <v>9</v>
      </c>
      <c r="F2151" s="72">
        <v>15</v>
      </c>
      <c r="G2151" s="72" t="s">
        <v>21</v>
      </c>
    </row>
    <row r="2152" spans="3:7" ht="15" thickBot="1" x14ac:dyDescent="0.35">
      <c r="C2152" s="70">
        <v>43199</v>
      </c>
      <c r="D2152" s="71">
        <v>0.68064814814814811</v>
      </c>
      <c r="E2152" s="72" t="s">
        <v>9</v>
      </c>
      <c r="F2152" s="72">
        <v>34</v>
      </c>
      <c r="G2152" s="72" t="s">
        <v>21</v>
      </c>
    </row>
    <row r="2153" spans="3:7" ht="15" thickBot="1" x14ac:dyDescent="0.35">
      <c r="C2153" s="70">
        <v>43199</v>
      </c>
      <c r="D2153" s="71">
        <v>0.68118055555555557</v>
      </c>
      <c r="E2153" s="72" t="s">
        <v>9</v>
      </c>
      <c r="F2153" s="72">
        <v>32</v>
      </c>
      <c r="G2153" s="72" t="s">
        <v>10</v>
      </c>
    </row>
    <row r="2154" spans="3:7" ht="15" thickBot="1" x14ac:dyDescent="0.35">
      <c r="C2154" s="70">
        <v>43199</v>
      </c>
      <c r="D2154" s="71">
        <v>0.68254629629629626</v>
      </c>
      <c r="E2154" s="72" t="s">
        <v>9</v>
      </c>
      <c r="F2154" s="72">
        <v>25</v>
      </c>
      <c r="G2154" s="72" t="s">
        <v>21</v>
      </c>
    </row>
    <row r="2155" spans="3:7" ht="15" thickBot="1" x14ac:dyDescent="0.35">
      <c r="C2155" s="70">
        <v>43199</v>
      </c>
      <c r="D2155" s="71">
        <v>0.68359953703703702</v>
      </c>
      <c r="E2155" s="72" t="s">
        <v>9</v>
      </c>
      <c r="F2155" s="72">
        <v>51</v>
      </c>
      <c r="G2155" s="72" t="s">
        <v>10</v>
      </c>
    </row>
    <row r="2156" spans="3:7" ht="15" thickBot="1" x14ac:dyDescent="0.35">
      <c r="C2156" s="70">
        <v>43199</v>
      </c>
      <c r="D2156" s="71">
        <v>0.68427083333333327</v>
      </c>
      <c r="E2156" s="72" t="s">
        <v>9</v>
      </c>
      <c r="F2156" s="72">
        <v>24</v>
      </c>
      <c r="G2156" s="72" t="s">
        <v>21</v>
      </c>
    </row>
    <row r="2157" spans="3:7" ht="15" thickBot="1" x14ac:dyDescent="0.35">
      <c r="C2157" s="70">
        <v>43199</v>
      </c>
      <c r="D2157" s="71">
        <v>0.68517361111111119</v>
      </c>
      <c r="E2157" s="72" t="s">
        <v>9</v>
      </c>
      <c r="F2157" s="72">
        <v>26</v>
      </c>
      <c r="G2157" s="72" t="s">
        <v>21</v>
      </c>
    </row>
    <row r="2158" spans="3:7" ht="15" thickBot="1" x14ac:dyDescent="0.35">
      <c r="C2158" s="70">
        <v>43199</v>
      </c>
      <c r="D2158" s="71">
        <v>0.68548611111111113</v>
      </c>
      <c r="E2158" s="72" t="s">
        <v>9</v>
      </c>
      <c r="F2158" s="72">
        <v>35</v>
      </c>
      <c r="G2158" s="72" t="s">
        <v>21</v>
      </c>
    </row>
    <row r="2159" spans="3:7" ht="15" thickBot="1" x14ac:dyDescent="0.35">
      <c r="C2159" s="70">
        <v>43199</v>
      </c>
      <c r="D2159" s="71">
        <v>0.68608796296296293</v>
      </c>
      <c r="E2159" s="72" t="s">
        <v>9</v>
      </c>
      <c r="F2159" s="72">
        <v>36</v>
      </c>
      <c r="G2159" s="72" t="s">
        <v>21</v>
      </c>
    </row>
    <row r="2160" spans="3:7" ht="15" thickBot="1" x14ac:dyDescent="0.35">
      <c r="C2160" s="70">
        <v>43199</v>
      </c>
      <c r="D2160" s="71">
        <v>0.68618055555555557</v>
      </c>
      <c r="E2160" s="72" t="s">
        <v>9</v>
      </c>
      <c r="F2160" s="72">
        <v>29</v>
      </c>
      <c r="G2160" s="72" t="s">
        <v>21</v>
      </c>
    </row>
    <row r="2161" spans="3:7" ht="15" thickBot="1" x14ac:dyDescent="0.35">
      <c r="C2161" s="70">
        <v>43199</v>
      </c>
      <c r="D2161" s="71">
        <v>0.68649305555555562</v>
      </c>
      <c r="E2161" s="72" t="s">
        <v>9</v>
      </c>
      <c r="F2161" s="72">
        <v>32</v>
      </c>
      <c r="G2161" s="72" t="s">
        <v>21</v>
      </c>
    </row>
    <row r="2162" spans="3:7" ht="15" thickBot="1" x14ac:dyDescent="0.35">
      <c r="C2162" s="70">
        <v>43199</v>
      </c>
      <c r="D2162" s="71">
        <v>0.6884837962962963</v>
      </c>
      <c r="E2162" s="72" t="s">
        <v>9</v>
      </c>
      <c r="F2162" s="72">
        <v>25</v>
      </c>
      <c r="G2162" s="72" t="s">
        <v>21</v>
      </c>
    </row>
    <row r="2163" spans="3:7" ht="15" thickBot="1" x14ac:dyDescent="0.35">
      <c r="C2163" s="70">
        <v>43199</v>
      </c>
      <c r="D2163" s="71">
        <v>0.68869212962962967</v>
      </c>
      <c r="E2163" s="72" t="s">
        <v>9</v>
      </c>
      <c r="F2163" s="72">
        <v>44</v>
      </c>
      <c r="G2163" s="72" t="s">
        <v>21</v>
      </c>
    </row>
    <row r="2164" spans="3:7" ht="15" thickBot="1" x14ac:dyDescent="0.35">
      <c r="C2164" s="70">
        <v>43199</v>
      </c>
      <c r="D2164" s="71">
        <v>0.68880787037037028</v>
      </c>
      <c r="E2164" s="72" t="s">
        <v>9</v>
      </c>
      <c r="F2164" s="72">
        <v>26</v>
      </c>
      <c r="G2164" s="72" t="s">
        <v>21</v>
      </c>
    </row>
    <row r="2165" spans="3:7" ht="15" thickBot="1" x14ac:dyDescent="0.35">
      <c r="C2165" s="70">
        <v>43199</v>
      </c>
      <c r="D2165" s="71">
        <v>0.68980324074074073</v>
      </c>
      <c r="E2165" s="72" t="s">
        <v>9</v>
      </c>
      <c r="F2165" s="72">
        <v>28</v>
      </c>
      <c r="G2165" s="72" t="s">
        <v>10</v>
      </c>
    </row>
    <row r="2166" spans="3:7" ht="15" thickBot="1" x14ac:dyDescent="0.35">
      <c r="C2166" s="70">
        <v>43199</v>
      </c>
      <c r="D2166" s="71">
        <v>0.69035879629629626</v>
      </c>
      <c r="E2166" s="72" t="s">
        <v>9</v>
      </c>
      <c r="F2166" s="72">
        <v>60</v>
      </c>
      <c r="G2166" s="72" t="s">
        <v>10</v>
      </c>
    </row>
    <row r="2167" spans="3:7" ht="15" thickBot="1" x14ac:dyDescent="0.35">
      <c r="C2167" s="70">
        <v>43199</v>
      </c>
      <c r="D2167" s="71">
        <v>0.69055555555555559</v>
      </c>
      <c r="E2167" s="72" t="s">
        <v>9</v>
      </c>
      <c r="F2167" s="72">
        <v>43</v>
      </c>
      <c r="G2167" s="72" t="s">
        <v>21</v>
      </c>
    </row>
    <row r="2168" spans="3:7" ht="15" thickBot="1" x14ac:dyDescent="0.35">
      <c r="C2168" s="70">
        <v>43199</v>
      </c>
      <c r="D2168" s="71">
        <v>0.69062499999999993</v>
      </c>
      <c r="E2168" s="72" t="s">
        <v>9</v>
      </c>
      <c r="F2168" s="72">
        <v>40</v>
      </c>
      <c r="G2168" s="72" t="s">
        <v>10</v>
      </c>
    </row>
    <row r="2169" spans="3:7" ht="15" thickBot="1" x14ac:dyDescent="0.35">
      <c r="C2169" s="70">
        <v>43199</v>
      </c>
      <c r="D2169" s="71">
        <v>0.6909953703703704</v>
      </c>
      <c r="E2169" s="72" t="s">
        <v>9</v>
      </c>
      <c r="F2169" s="72">
        <v>30</v>
      </c>
      <c r="G2169" s="72" t="s">
        <v>21</v>
      </c>
    </row>
    <row r="2170" spans="3:7" ht="15" thickBot="1" x14ac:dyDescent="0.35">
      <c r="C2170" s="70">
        <v>43199</v>
      </c>
      <c r="D2170" s="71">
        <v>0.69120370370370365</v>
      </c>
      <c r="E2170" s="72" t="s">
        <v>9</v>
      </c>
      <c r="F2170" s="72">
        <v>45</v>
      </c>
      <c r="G2170" s="72" t="s">
        <v>21</v>
      </c>
    </row>
    <row r="2171" spans="3:7" ht="15" thickBot="1" x14ac:dyDescent="0.35">
      <c r="C2171" s="70">
        <v>43199</v>
      </c>
      <c r="D2171" s="71">
        <v>0.69186342592592587</v>
      </c>
      <c r="E2171" s="72" t="s">
        <v>9</v>
      </c>
      <c r="F2171" s="72">
        <v>50</v>
      </c>
      <c r="G2171" s="72" t="s">
        <v>10</v>
      </c>
    </row>
    <row r="2172" spans="3:7" ht="15" thickBot="1" x14ac:dyDescent="0.35">
      <c r="C2172" s="70">
        <v>43199</v>
      </c>
      <c r="D2172" s="71">
        <v>0.69217592592592592</v>
      </c>
      <c r="E2172" s="72" t="s">
        <v>9</v>
      </c>
      <c r="F2172" s="72">
        <v>27</v>
      </c>
      <c r="G2172" s="72" t="s">
        <v>21</v>
      </c>
    </row>
    <row r="2173" spans="3:7" ht="15" thickBot="1" x14ac:dyDescent="0.35">
      <c r="C2173" s="70">
        <v>43199</v>
      </c>
      <c r="D2173" s="71">
        <v>0.6925</v>
      </c>
      <c r="E2173" s="72" t="s">
        <v>9</v>
      </c>
      <c r="F2173" s="72">
        <v>27</v>
      </c>
      <c r="G2173" s="72" t="s">
        <v>10</v>
      </c>
    </row>
    <row r="2174" spans="3:7" ht="15" thickBot="1" x14ac:dyDescent="0.35">
      <c r="C2174" s="70">
        <v>43199</v>
      </c>
      <c r="D2174" s="71">
        <v>0.69254629629629638</v>
      </c>
      <c r="E2174" s="72" t="s">
        <v>9</v>
      </c>
      <c r="F2174" s="72">
        <v>45</v>
      </c>
      <c r="G2174" s="72" t="s">
        <v>10</v>
      </c>
    </row>
    <row r="2175" spans="3:7" ht="15" thickBot="1" x14ac:dyDescent="0.35">
      <c r="C2175" s="70">
        <v>43199</v>
      </c>
      <c r="D2175" s="71">
        <v>0.69259259259259265</v>
      </c>
      <c r="E2175" s="72" t="s">
        <v>9</v>
      </c>
      <c r="F2175" s="72">
        <v>32</v>
      </c>
      <c r="G2175" s="72" t="s">
        <v>21</v>
      </c>
    </row>
    <row r="2176" spans="3:7" ht="15" thickBot="1" x14ac:dyDescent="0.35">
      <c r="C2176" s="70">
        <v>43199</v>
      </c>
      <c r="D2176" s="71">
        <v>0.69299768518518512</v>
      </c>
      <c r="E2176" s="72" t="s">
        <v>9</v>
      </c>
      <c r="F2176" s="72">
        <v>24</v>
      </c>
      <c r="G2176" s="72" t="s">
        <v>21</v>
      </c>
    </row>
    <row r="2177" spans="3:7" ht="15" thickBot="1" x14ac:dyDescent="0.35">
      <c r="C2177" s="70">
        <v>43199</v>
      </c>
      <c r="D2177" s="71">
        <v>0.69309027777777776</v>
      </c>
      <c r="E2177" s="72" t="s">
        <v>9</v>
      </c>
      <c r="F2177" s="72">
        <v>40</v>
      </c>
      <c r="G2177" s="72" t="s">
        <v>10</v>
      </c>
    </row>
    <row r="2178" spans="3:7" ht="15" thickBot="1" x14ac:dyDescent="0.35">
      <c r="C2178" s="70">
        <v>43199</v>
      </c>
      <c r="D2178" s="71">
        <v>0.69376157407407402</v>
      </c>
      <c r="E2178" s="72" t="s">
        <v>9</v>
      </c>
      <c r="F2178" s="72">
        <v>34</v>
      </c>
      <c r="G2178" s="72" t="s">
        <v>10</v>
      </c>
    </row>
    <row r="2179" spans="3:7" ht="15" thickBot="1" x14ac:dyDescent="0.35">
      <c r="C2179" s="70">
        <v>43199</v>
      </c>
      <c r="D2179" s="71">
        <v>0.69387731481481474</v>
      </c>
      <c r="E2179" s="72" t="s">
        <v>9</v>
      </c>
      <c r="F2179" s="72">
        <v>30</v>
      </c>
      <c r="G2179" s="72" t="s">
        <v>21</v>
      </c>
    </row>
    <row r="2180" spans="3:7" ht="15" thickBot="1" x14ac:dyDescent="0.35">
      <c r="C2180" s="70">
        <v>43199</v>
      </c>
      <c r="D2180" s="71">
        <v>0.69399305555555557</v>
      </c>
      <c r="E2180" s="72" t="s">
        <v>9</v>
      </c>
      <c r="F2180" s="72">
        <v>31</v>
      </c>
      <c r="G2180" s="72" t="s">
        <v>21</v>
      </c>
    </row>
    <row r="2181" spans="3:7" ht="15" thickBot="1" x14ac:dyDescent="0.35">
      <c r="C2181" s="70">
        <v>43199</v>
      </c>
      <c r="D2181" s="71">
        <v>0.69528935185185192</v>
      </c>
      <c r="E2181" s="72" t="s">
        <v>9</v>
      </c>
      <c r="F2181" s="72">
        <v>41</v>
      </c>
      <c r="G2181" s="72" t="s">
        <v>10</v>
      </c>
    </row>
    <row r="2182" spans="3:7" ht="15" thickBot="1" x14ac:dyDescent="0.35">
      <c r="C2182" s="70">
        <v>43199</v>
      </c>
      <c r="D2182" s="71">
        <v>0.69541666666666668</v>
      </c>
      <c r="E2182" s="72" t="s">
        <v>9</v>
      </c>
      <c r="F2182" s="72">
        <v>32</v>
      </c>
      <c r="G2182" s="72" t="s">
        <v>21</v>
      </c>
    </row>
    <row r="2183" spans="3:7" ht="15" thickBot="1" x14ac:dyDescent="0.35">
      <c r="C2183" s="70">
        <v>43199</v>
      </c>
      <c r="D2183" s="71">
        <v>0.69611111111111112</v>
      </c>
      <c r="E2183" s="72" t="s">
        <v>9</v>
      </c>
      <c r="F2183" s="72">
        <v>32</v>
      </c>
      <c r="G2183" s="72" t="s">
        <v>21</v>
      </c>
    </row>
    <row r="2184" spans="3:7" ht="15" thickBot="1" x14ac:dyDescent="0.35">
      <c r="C2184" s="70">
        <v>43199</v>
      </c>
      <c r="D2184" s="71">
        <v>0.69611111111111112</v>
      </c>
      <c r="E2184" s="72" t="s">
        <v>9</v>
      </c>
      <c r="F2184" s="72">
        <v>22</v>
      </c>
      <c r="G2184" s="72" t="s">
        <v>21</v>
      </c>
    </row>
    <row r="2185" spans="3:7" ht="15" thickBot="1" x14ac:dyDescent="0.35">
      <c r="C2185" s="70">
        <v>43199</v>
      </c>
      <c r="D2185" s="71">
        <v>0.69621527777777781</v>
      </c>
      <c r="E2185" s="72" t="s">
        <v>9</v>
      </c>
      <c r="F2185" s="72">
        <v>35</v>
      </c>
      <c r="G2185" s="72" t="s">
        <v>21</v>
      </c>
    </row>
    <row r="2186" spans="3:7" ht="15" thickBot="1" x14ac:dyDescent="0.35">
      <c r="C2186" s="70">
        <v>43199</v>
      </c>
      <c r="D2186" s="71">
        <v>0.69663194444444443</v>
      </c>
      <c r="E2186" s="72" t="s">
        <v>9</v>
      </c>
      <c r="F2186" s="72">
        <v>27</v>
      </c>
      <c r="G2186" s="72" t="s">
        <v>21</v>
      </c>
    </row>
    <row r="2187" spans="3:7" ht="15" thickBot="1" x14ac:dyDescent="0.35">
      <c r="C2187" s="70">
        <v>43199</v>
      </c>
      <c r="D2187" s="71">
        <v>0.69799768518518512</v>
      </c>
      <c r="E2187" s="72" t="s">
        <v>9</v>
      </c>
      <c r="F2187" s="72">
        <v>30</v>
      </c>
      <c r="G2187" s="72" t="s">
        <v>21</v>
      </c>
    </row>
    <row r="2188" spans="3:7" ht="15" thickBot="1" x14ac:dyDescent="0.35">
      <c r="C2188" s="70">
        <v>43199</v>
      </c>
      <c r="D2188" s="71">
        <v>0.69837962962962974</v>
      </c>
      <c r="E2188" s="72" t="s">
        <v>9</v>
      </c>
      <c r="F2188" s="72">
        <v>40</v>
      </c>
      <c r="G2188" s="72" t="s">
        <v>10</v>
      </c>
    </row>
    <row r="2189" spans="3:7" ht="15" thickBot="1" x14ac:dyDescent="0.35">
      <c r="C2189" s="70">
        <v>43199</v>
      </c>
      <c r="D2189" s="71">
        <v>0.69903935185185195</v>
      </c>
      <c r="E2189" s="72" t="s">
        <v>9</v>
      </c>
      <c r="F2189" s="72">
        <v>53</v>
      </c>
      <c r="G2189" s="72" t="s">
        <v>10</v>
      </c>
    </row>
    <row r="2190" spans="3:7" ht="15" thickBot="1" x14ac:dyDescent="0.35">
      <c r="C2190" s="70">
        <v>43199</v>
      </c>
      <c r="D2190" s="71">
        <v>0.69912037037037045</v>
      </c>
      <c r="E2190" s="72" t="s">
        <v>9</v>
      </c>
      <c r="F2190" s="72">
        <v>25</v>
      </c>
      <c r="G2190" s="72" t="s">
        <v>21</v>
      </c>
    </row>
    <row r="2191" spans="3:7" ht="15" thickBot="1" x14ac:dyDescent="0.35">
      <c r="C2191" s="70">
        <v>43199</v>
      </c>
      <c r="D2191" s="71">
        <v>0.69927083333333329</v>
      </c>
      <c r="E2191" s="72" t="s">
        <v>9</v>
      </c>
      <c r="F2191" s="72">
        <v>43</v>
      </c>
      <c r="G2191" s="72" t="s">
        <v>10</v>
      </c>
    </row>
    <row r="2192" spans="3:7" ht="15" thickBot="1" x14ac:dyDescent="0.35">
      <c r="C2192" s="70">
        <v>43199</v>
      </c>
      <c r="D2192" s="71">
        <v>0.69958333333333333</v>
      </c>
      <c r="E2192" s="72" t="s">
        <v>9</v>
      </c>
      <c r="F2192" s="72">
        <v>46</v>
      </c>
      <c r="G2192" s="72" t="s">
        <v>10</v>
      </c>
    </row>
    <row r="2193" spans="3:7" ht="15" thickBot="1" x14ac:dyDescent="0.35">
      <c r="C2193" s="70">
        <v>43199</v>
      </c>
      <c r="D2193" s="71">
        <v>0.70106481481481486</v>
      </c>
      <c r="E2193" s="72" t="s">
        <v>9</v>
      </c>
      <c r="F2193" s="72">
        <v>21</v>
      </c>
      <c r="G2193" s="72" t="s">
        <v>21</v>
      </c>
    </row>
    <row r="2194" spans="3:7" ht="15" thickBot="1" x14ac:dyDescent="0.35">
      <c r="C2194" s="70">
        <v>43199</v>
      </c>
      <c r="D2194" s="71">
        <v>0.70163194444444443</v>
      </c>
      <c r="E2194" s="72" t="s">
        <v>9</v>
      </c>
      <c r="F2194" s="72">
        <v>47</v>
      </c>
      <c r="G2194" s="72" t="s">
        <v>10</v>
      </c>
    </row>
    <row r="2195" spans="3:7" ht="15" thickBot="1" x14ac:dyDescent="0.35">
      <c r="C2195" s="70">
        <v>43199</v>
      </c>
      <c r="D2195" s="71">
        <v>0.70192129629629629</v>
      </c>
      <c r="E2195" s="72" t="s">
        <v>9</v>
      </c>
      <c r="F2195" s="72">
        <v>13</v>
      </c>
      <c r="G2195" s="72" t="s">
        <v>10</v>
      </c>
    </row>
    <row r="2196" spans="3:7" ht="15" thickBot="1" x14ac:dyDescent="0.35">
      <c r="C2196" s="70">
        <v>43199</v>
      </c>
      <c r="D2196" s="71">
        <v>0.70207175925925924</v>
      </c>
      <c r="E2196" s="72" t="s">
        <v>9</v>
      </c>
      <c r="F2196" s="72">
        <v>44</v>
      </c>
      <c r="G2196" s="72" t="s">
        <v>10</v>
      </c>
    </row>
    <row r="2197" spans="3:7" ht="15" thickBot="1" x14ac:dyDescent="0.35">
      <c r="C2197" s="70">
        <v>43199</v>
      </c>
      <c r="D2197" s="71">
        <v>0.70275462962962953</v>
      </c>
      <c r="E2197" s="72" t="s">
        <v>9</v>
      </c>
      <c r="F2197" s="72">
        <v>32</v>
      </c>
      <c r="G2197" s="72" t="s">
        <v>21</v>
      </c>
    </row>
    <row r="2198" spans="3:7" ht="15" thickBot="1" x14ac:dyDescent="0.35">
      <c r="C2198" s="70">
        <v>43199</v>
      </c>
      <c r="D2198" s="71">
        <v>0.70276620370370368</v>
      </c>
      <c r="E2198" s="72" t="s">
        <v>9</v>
      </c>
      <c r="F2198" s="72">
        <v>30</v>
      </c>
      <c r="G2198" s="72" t="s">
        <v>21</v>
      </c>
    </row>
    <row r="2199" spans="3:7" ht="15" thickBot="1" x14ac:dyDescent="0.35">
      <c r="C2199" s="70">
        <v>43199</v>
      </c>
      <c r="D2199" s="71">
        <v>0.70277777777777783</v>
      </c>
      <c r="E2199" s="72" t="s">
        <v>9</v>
      </c>
      <c r="F2199" s="72">
        <v>23</v>
      </c>
      <c r="G2199" s="72" t="s">
        <v>21</v>
      </c>
    </row>
    <row r="2200" spans="3:7" ht="15" thickBot="1" x14ac:dyDescent="0.35">
      <c r="C2200" s="70">
        <v>43199</v>
      </c>
      <c r="D2200" s="71">
        <v>0.70363425925925915</v>
      </c>
      <c r="E2200" s="72" t="s">
        <v>9</v>
      </c>
      <c r="F2200" s="72">
        <v>54</v>
      </c>
      <c r="G2200" s="72" t="s">
        <v>21</v>
      </c>
    </row>
    <row r="2201" spans="3:7" ht="15" thickBot="1" x14ac:dyDescent="0.35">
      <c r="C2201" s="70">
        <v>43199</v>
      </c>
      <c r="D2201" s="71">
        <v>0.70423611111111117</v>
      </c>
      <c r="E2201" s="72" t="s">
        <v>9</v>
      </c>
      <c r="F2201" s="72">
        <v>39</v>
      </c>
      <c r="G2201" s="72" t="s">
        <v>21</v>
      </c>
    </row>
    <row r="2202" spans="3:7" ht="15" thickBot="1" x14ac:dyDescent="0.35">
      <c r="C2202" s="70">
        <v>43199</v>
      </c>
      <c r="D2202" s="71">
        <v>0.70753472222222225</v>
      </c>
      <c r="E2202" s="72" t="s">
        <v>9</v>
      </c>
      <c r="F2202" s="72">
        <v>38</v>
      </c>
      <c r="G2202" s="72" t="s">
        <v>21</v>
      </c>
    </row>
    <row r="2203" spans="3:7" ht="15" thickBot="1" x14ac:dyDescent="0.35">
      <c r="C2203" s="70">
        <v>43199</v>
      </c>
      <c r="D2203" s="71">
        <v>0.70788194444444441</v>
      </c>
      <c r="E2203" s="72" t="s">
        <v>9</v>
      </c>
      <c r="F2203" s="72">
        <v>41</v>
      </c>
      <c r="G2203" s="72" t="s">
        <v>21</v>
      </c>
    </row>
    <row r="2204" spans="3:7" ht="15" thickBot="1" x14ac:dyDescent="0.35">
      <c r="C2204" s="70">
        <v>43199</v>
      </c>
      <c r="D2204" s="71">
        <v>0.70885416666666667</v>
      </c>
      <c r="E2204" s="72" t="s">
        <v>9</v>
      </c>
      <c r="F2204" s="72">
        <v>54</v>
      </c>
      <c r="G2204" s="72" t="s">
        <v>10</v>
      </c>
    </row>
    <row r="2205" spans="3:7" ht="15" thickBot="1" x14ac:dyDescent="0.35">
      <c r="C2205" s="70">
        <v>43199</v>
      </c>
      <c r="D2205" s="71">
        <v>0.70960648148148142</v>
      </c>
      <c r="E2205" s="72" t="s">
        <v>9</v>
      </c>
      <c r="F2205" s="72">
        <v>51</v>
      </c>
      <c r="G2205" s="72" t="s">
        <v>21</v>
      </c>
    </row>
    <row r="2206" spans="3:7" ht="15" thickBot="1" x14ac:dyDescent="0.35">
      <c r="C2206" s="70">
        <v>43199</v>
      </c>
      <c r="D2206" s="71">
        <v>0.71141203703703704</v>
      </c>
      <c r="E2206" s="72" t="s">
        <v>9</v>
      </c>
      <c r="F2206" s="72">
        <v>28</v>
      </c>
      <c r="G2206" s="72" t="s">
        <v>21</v>
      </c>
    </row>
    <row r="2207" spans="3:7" ht="15" thickBot="1" x14ac:dyDescent="0.35">
      <c r="C2207" s="70">
        <v>43199</v>
      </c>
      <c r="D2207" s="71">
        <v>0.71361111111111108</v>
      </c>
      <c r="E2207" s="72" t="s">
        <v>9</v>
      </c>
      <c r="F2207" s="72">
        <v>47</v>
      </c>
      <c r="G2207" s="72" t="s">
        <v>10</v>
      </c>
    </row>
    <row r="2208" spans="3:7" ht="15" thickBot="1" x14ac:dyDescent="0.35">
      <c r="C2208" s="70">
        <v>43199</v>
      </c>
      <c r="D2208" s="71">
        <v>0.71368055555555554</v>
      </c>
      <c r="E2208" s="72" t="s">
        <v>9</v>
      </c>
      <c r="F2208" s="72">
        <v>32</v>
      </c>
      <c r="G2208" s="72" t="s">
        <v>21</v>
      </c>
    </row>
    <row r="2209" spans="3:7" ht="15" thickBot="1" x14ac:dyDescent="0.35">
      <c r="C2209" s="70">
        <v>43199</v>
      </c>
      <c r="D2209" s="71">
        <v>0.71412037037037035</v>
      </c>
      <c r="E2209" s="72" t="s">
        <v>9</v>
      </c>
      <c r="F2209" s="72">
        <v>42</v>
      </c>
      <c r="G2209" s="72" t="s">
        <v>10</v>
      </c>
    </row>
    <row r="2210" spans="3:7" ht="15" thickBot="1" x14ac:dyDescent="0.35">
      <c r="C2210" s="70">
        <v>43199</v>
      </c>
      <c r="D2210" s="71">
        <v>0.71535879629629628</v>
      </c>
      <c r="E2210" s="72" t="s">
        <v>9</v>
      </c>
      <c r="F2210" s="72">
        <v>46</v>
      </c>
      <c r="G2210" s="72" t="s">
        <v>10</v>
      </c>
    </row>
    <row r="2211" spans="3:7" ht="15" thickBot="1" x14ac:dyDescent="0.35">
      <c r="C2211" s="70">
        <v>43199</v>
      </c>
      <c r="D2211" s="71">
        <v>0.71569444444444441</v>
      </c>
      <c r="E2211" s="72" t="s">
        <v>9</v>
      </c>
      <c r="F2211" s="72">
        <v>36</v>
      </c>
      <c r="G2211" s="72" t="s">
        <v>21</v>
      </c>
    </row>
    <row r="2212" spans="3:7" ht="15" thickBot="1" x14ac:dyDescent="0.35">
      <c r="C2212" s="70">
        <v>43199</v>
      </c>
      <c r="D2212" s="71">
        <v>0.7157175925925926</v>
      </c>
      <c r="E2212" s="72" t="s">
        <v>9</v>
      </c>
      <c r="F2212" s="72">
        <v>26</v>
      </c>
      <c r="G2212" s="72" t="s">
        <v>21</v>
      </c>
    </row>
    <row r="2213" spans="3:7" ht="15" thickBot="1" x14ac:dyDescent="0.35">
      <c r="C2213" s="70">
        <v>43199</v>
      </c>
      <c r="D2213" s="71">
        <v>0.71643518518518512</v>
      </c>
      <c r="E2213" s="72" t="s">
        <v>9</v>
      </c>
      <c r="F2213" s="72">
        <v>43</v>
      </c>
      <c r="G2213" s="72" t="s">
        <v>10</v>
      </c>
    </row>
    <row r="2214" spans="3:7" ht="15" thickBot="1" x14ac:dyDescent="0.35">
      <c r="C2214" s="70">
        <v>43199</v>
      </c>
      <c r="D2214" s="71">
        <v>0.7166435185185186</v>
      </c>
      <c r="E2214" s="72" t="s">
        <v>9</v>
      </c>
      <c r="F2214" s="72">
        <v>44</v>
      </c>
      <c r="G2214" s="72" t="s">
        <v>21</v>
      </c>
    </row>
    <row r="2215" spans="3:7" ht="15" thickBot="1" x14ac:dyDescent="0.35">
      <c r="C2215" s="70">
        <v>43199</v>
      </c>
      <c r="D2215" s="71">
        <v>0.71670138888888879</v>
      </c>
      <c r="E2215" s="72" t="s">
        <v>9</v>
      </c>
      <c r="F2215" s="72">
        <v>42</v>
      </c>
      <c r="G2215" s="72" t="s">
        <v>21</v>
      </c>
    </row>
    <row r="2216" spans="3:7" ht="15" thickBot="1" x14ac:dyDescent="0.35">
      <c r="C2216" s="70">
        <v>43199</v>
      </c>
      <c r="D2216" s="71">
        <v>0.71717592592592594</v>
      </c>
      <c r="E2216" s="72" t="s">
        <v>9</v>
      </c>
      <c r="F2216" s="72">
        <v>25</v>
      </c>
      <c r="G2216" s="72" t="s">
        <v>21</v>
      </c>
    </row>
    <row r="2217" spans="3:7" ht="15" thickBot="1" x14ac:dyDescent="0.35">
      <c r="C2217" s="70">
        <v>43199</v>
      </c>
      <c r="D2217" s="71">
        <v>0.7197337962962963</v>
      </c>
      <c r="E2217" s="72" t="s">
        <v>9</v>
      </c>
      <c r="F2217" s="72">
        <v>36</v>
      </c>
      <c r="G2217" s="72" t="s">
        <v>21</v>
      </c>
    </row>
    <row r="2218" spans="3:7" ht="15" thickBot="1" x14ac:dyDescent="0.35">
      <c r="C2218" s="70">
        <v>43199</v>
      </c>
      <c r="D2218" s="71">
        <v>0.71980324074074076</v>
      </c>
      <c r="E2218" s="72" t="s">
        <v>9</v>
      </c>
      <c r="F2218" s="72">
        <v>42</v>
      </c>
      <c r="G2218" s="72" t="s">
        <v>21</v>
      </c>
    </row>
    <row r="2219" spans="3:7" ht="15" thickBot="1" x14ac:dyDescent="0.35">
      <c r="C2219" s="70">
        <v>43199</v>
      </c>
      <c r="D2219" s="71">
        <v>0.72000000000000008</v>
      </c>
      <c r="E2219" s="72" t="s">
        <v>9</v>
      </c>
      <c r="F2219" s="72">
        <v>39</v>
      </c>
      <c r="G2219" s="72" t="s">
        <v>21</v>
      </c>
    </row>
    <row r="2220" spans="3:7" ht="15" thickBot="1" x14ac:dyDescent="0.35">
      <c r="C2220" s="70">
        <v>43199</v>
      </c>
      <c r="D2220" s="71">
        <v>0.72027777777777768</v>
      </c>
      <c r="E2220" s="72" t="s">
        <v>9</v>
      </c>
      <c r="F2220" s="72">
        <v>39</v>
      </c>
      <c r="G2220" s="72" t="s">
        <v>21</v>
      </c>
    </row>
    <row r="2221" spans="3:7" ht="15" thickBot="1" x14ac:dyDescent="0.35">
      <c r="C2221" s="70">
        <v>43199</v>
      </c>
      <c r="D2221" s="71">
        <v>0.72112268518518519</v>
      </c>
      <c r="E2221" s="72" t="s">
        <v>9</v>
      </c>
      <c r="F2221" s="72">
        <v>43</v>
      </c>
      <c r="G2221" s="72" t="s">
        <v>10</v>
      </c>
    </row>
    <row r="2222" spans="3:7" ht="15" thickBot="1" x14ac:dyDescent="0.35">
      <c r="C2222" s="70">
        <v>43199</v>
      </c>
      <c r="D2222" s="71">
        <v>0.72236111111111112</v>
      </c>
      <c r="E2222" s="72" t="s">
        <v>9</v>
      </c>
      <c r="F2222" s="72">
        <v>44</v>
      </c>
      <c r="G2222" s="72" t="s">
        <v>21</v>
      </c>
    </row>
    <row r="2223" spans="3:7" ht="15" thickBot="1" x14ac:dyDescent="0.35">
      <c r="C2223" s="70">
        <v>43199</v>
      </c>
      <c r="D2223" s="71">
        <v>0.72240740740740739</v>
      </c>
      <c r="E2223" s="72" t="s">
        <v>9</v>
      </c>
      <c r="F2223" s="72">
        <v>44</v>
      </c>
      <c r="G2223" s="72" t="s">
        <v>10</v>
      </c>
    </row>
    <row r="2224" spans="3:7" ht="15" thickBot="1" x14ac:dyDescent="0.35">
      <c r="C2224" s="70">
        <v>43199</v>
      </c>
      <c r="D2224" s="71">
        <v>0.72251157407407407</v>
      </c>
      <c r="E2224" s="72" t="s">
        <v>9</v>
      </c>
      <c r="F2224" s="72">
        <v>55</v>
      </c>
      <c r="G2224" s="72" t="s">
        <v>10</v>
      </c>
    </row>
    <row r="2225" spans="3:7" ht="15" thickBot="1" x14ac:dyDescent="0.35">
      <c r="C2225" s="70">
        <v>43199</v>
      </c>
      <c r="D2225" s="71">
        <v>0.72313657407407417</v>
      </c>
      <c r="E2225" s="72" t="s">
        <v>9</v>
      </c>
      <c r="F2225" s="72">
        <v>31</v>
      </c>
      <c r="G2225" s="72" t="s">
        <v>10</v>
      </c>
    </row>
    <row r="2226" spans="3:7" ht="15" thickBot="1" x14ac:dyDescent="0.35">
      <c r="C2226" s="70">
        <v>43199</v>
      </c>
      <c r="D2226" s="71">
        <v>0.72315972222222225</v>
      </c>
      <c r="E2226" s="72" t="s">
        <v>9</v>
      </c>
      <c r="F2226" s="72">
        <v>44</v>
      </c>
      <c r="G2226" s="72" t="s">
        <v>21</v>
      </c>
    </row>
    <row r="2227" spans="3:7" ht="15" thickBot="1" x14ac:dyDescent="0.35">
      <c r="C2227" s="70">
        <v>43199</v>
      </c>
      <c r="D2227" s="71">
        <v>0.72328703703703701</v>
      </c>
      <c r="E2227" s="72" t="s">
        <v>9</v>
      </c>
      <c r="F2227" s="72">
        <v>44</v>
      </c>
      <c r="G2227" s="72" t="s">
        <v>10</v>
      </c>
    </row>
    <row r="2228" spans="3:7" ht="15" thickBot="1" x14ac:dyDescent="0.35">
      <c r="C2228" s="70">
        <v>43199</v>
      </c>
      <c r="D2228" s="71">
        <v>0.72333333333333327</v>
      </c>
      <c r="E2228" s="72" t="s">
        <v>9</v>
      </c>
      <c r="F2228" s="72">
        <v>31</v>
      </c>
      <c r="G2228" s="72" t="s">
        <v>21</v>
      </c>
    </row>
    <row r="2229" spans="3:7" ht="15" thickBot="1" x14ac:dyDescent="0.35">
      <c r="C2229" s="70">
        <v>43199</v>
      </c>
      <c r="D2229" s="71">
        <v>0.72349537037037026</v>
      </c>
      <c r="E2229" s="72" t="s">
        <v>9</v>
      </c>
      <c r="F2229" s="72">
        <v>37</v>
      </c>
      <c r="G2229" s="72" t="s">
        <v>21</v>
      </c>
    </row>
    <row r="2230" spans="3:7" ht="15" thickBot="1" x14ac:dyDescent="0.35">
      <c r="C2230" s="70">
        <v>43199</v>
      </c>
      <c r="D2230" s="71">
        <v>0.72430555555555554</v>
      </c>
      <c r="E2230" s="72" t="s">
        <v>9</v>
      </c>
      <c r="F2230" s="72">
        <v>45</v>
      </c>
      <c r="G2230" s="72" t="s">
        <v>21</v>
      </c>
    </row>
    <row r="2231" spans="3:7" ht="15" thickBot="1" x14ac:dyDescent="0.35">
      <c r="C2231" s="70">
        <v>43199</v>
      </c>
      <c r="D2231" s="71">
        <v>0.72456018518518517</v>
      </c>
      <c r="E2231" s="72" t="s">
        <v>9</v>
      </c>
      <c r="F2231" s="72">
        <v>35</v>
      </c>
      <c r="G2231" s="72" t="s">
        <v>21</v>
      </c>
    </row>
    <row r="2232" spans="3:7" ht="15" thickBot="1" x14ac:dyDescent="0.35">
      <c r="C2232" s="70">
        <v>43199</v>
      </c>
      <c r="D2232" s="71">
        <v>0.7249768518518519</v>
      </c>
      <c r="E2232" s="72" t="s">
        <v>9</v>
      </c>
      <c r="F2232" s="72">
        <v>41</v>
      </c>
      <c r="G2232" s="72" t="s">
        <v>10</v>
      </c>
    </row>
    <row r="2233" spans="3:7" ht="15" thickBot="1" x14ac:dyDescent="0.35">
      <c r="C2233" s="70">
        <v>43199</v>
      </c>
      <c r="D2233" s="71">
        <v>0.72622685185185187</v>
      </c>
      <c r="E2233" s="72" t="s">
        <v>9</v>
      </c>
      <c r="F2233" s="72">
        <v>59</v>
      </c>
      <c r="G2233" s="72" t="s">
        <v>10</v>
      </c>
    </row>
    <row r="2234" spans="3:7" ht="15" thickBot="1" x14ac:dyDescent="0.35">
      <c r="C2234" s="70">
        <v>43199</v>
      </c>
      <c r="D2234" s="71">
        <v>0.72672453703703699</v>
      </c>
      <c r="E2234" s="72" t="s">
        <v>9</v>
      </c>
      <c r="F2234" s="72">
        <v>41</v>
      </c>
      <c r="G2234" s="72" t="s">
        <v>21</v>
      </c>
    </row>
    <row r="2235" spans="3:7" ht="15" thickBot="1" x14ac:dyDescent="0.35">
      <c r="C2235" s="70">
        <v>43199</v>
      </c>
      <c r="D2235" s="71">
        <v>0.72865740740740748</v>
      </c>
      <c r="E2235" s="72" t="s">
        <v>9</v>
      </c>
      <c r="F2235" s="72">
        <v>27</v>
      </c>
      <c r="G2235" s="72" t="s">
        <v>21</v>
      </c>
    </row>
    <row r="2236" spans="3:7" ht="15" thickBot="1" x14ac:dyDescent="0.35">
      <c r="C2236" s="70">
        <v>43199</v>
      </c>
      <c r="D2236" s="71">
        <v>0.72885416666666669</v>
      </c>
      <c r="E2236" s="72" t="s">
        <v>9</v>
      </c>
      <c r="F2236" s="72">
        <v>29</v>
      </c>
      <c r="G2236" s="72" t="s">
        <v>10</v>
      </c>
    </row>
    <row r="2237" spans="3:7" ht="15" thickBot="1" x14ac:dyDescent="0.35">
      <c r="C2237" s="70">
        <v>43199</v>
      </c>
      <c r="D2237" s="71">
        <v>0.72917824074074078</v>
      </c>
      <c r="E2237" s="72" t="s">
        <v>9</v>
      </c>
      <c r="F2237" s="72">
        <v>43</v>
      </c>
      <c r="G2237" s="72" t="s">
        <v>21</v>
      </c>
    </row>
    <row r="2238" spans="3:7" ht="15" thickBot="1" x14ac:dyDescent="0.35">
      <c r="C2238" s="70">
        <v>43199</v>
      </c>
      <c r="D2238" s="71">
        <v>0.72988425925925926</v>
      </c>
      <c r="E2238" s="72" t="s">
        <v>9</v>
      </c>
      <c r="F2238" s="72">
        <v>59</v>
      </c>
      <c r="G2238" s="72" t="s">
        <v>10</v>
      </c>
    </row>
    <row r="2239" spans="3:7" ht="15" thickBot="1" x14ac:dyDescent="0.35">
      <c r="C2239" s="70">
        <v>43199</v>
      </c>
      <c r="D2239" s="71">
        <v>0.73076388888888888</v>
      </c>
      <c r="E2239" s="72" t="s">
        <v>9</v>
      </c>
      <c r="F2239" s="72">
        <v>41</v>
      </c>
      <c r="G2239" s="72" t="s">
        <v>10</v>
      </c>
    </row>
    <row r="2240" spans="3:7" ht="15" thickBot="1" x14ac:dyDescent="0.35">
      <c r="C2240" s="70">
        <v>43199</v>
      </c>
      <c r="D2240" s="71">
        <v>0.73231481481481486</v>
      </c>
      <c r="E2240" s="72" t="s">
        <v>9</v>
      </c>
      <c r="F2240" s="72">
        <v>37</v>
      </c>
      <c r="G2240" s="72" t="s">
        <v>10</v>
      </c>
    </row>
    <row r="2241" spans="3:7" ht="15" thickBot="1" x14ac:dyDescent="0.35">
      <c r="C2241" s="70">
        <v>43199</v>
      </c>
      <c r="D2241" s="71">
        <v>0.73363425925925929</v>
      </c>
      <c r="E2241" s="72" t="s">
        <v>9</v>
      </c>
      <c r="F2241" s="72">
        <v>33</v>
      </c>
      <c r="G2241" s="72" t="s">
        <v>21</v>
      </c>
    </row>
    <row r="2242" spans="3:7" ht="15" thickBot="1" x14ac:dyDescent="0.35">
      <c r="C2242" s="70">
        <v>43199</v>
      </c>
      <c r="D2242" s="71">
        <v>0.73569444444444443</v>
      </c>
      <c r="E2242" s="72" t="s">
        <v>9</v>
      </c>
      <c r="F2242" s="72">
        <v>36</v>
      </c>
      <c r="G2242" s="72" t="s">
        <v>10</v>
      </c>
    </row>
    <row r="2243" spans="3:7" ht="15" thickBot="1" x14ac:dyDescent="0.35">
      <c r="C2243" s="70">
        <v>43199</v>
      </c>
      <c r="D2243" s="71">
        <v>0.73599537037037033</v>
      </c>
      <c r="E2243" s="72" t="s">
        <v>9</v>
      </c>
      <c r="F2243" s="72">
        <v>22</v>
      </c>
      <c r="G2243" s="72" t="s">
        <v>21</v>
      </c>
    </row>
    <row r="2244" spans="3:7" ht="15" thickBot="1" x14ac:dyDescent="0.35">
      <c r="C2244" s="70">
        <v>43199</v>
      </c>
      <c r="D2244" s="71">
        <v>0.73609953703703701</v>
      </c>
      <c r="E2244" s="72" t="s">
        <v>9</v>
      </c>
      <c r="F2244" s="72">
        <v>38</v>
      </c>
      <c r="G2244" s="72" t="s">
        <v>10</v>
      </c>
    </row>
    <row r="2245" spans="3:7" ht="15" thickBot="1" x14ac:dyDescent="0.35">
      <c r="C2245" s="70">
        <v>43199</v>
      </c>
      <c r="D2245" s="71">
        <v>0.73846064814814805</v>
      </c>
      <c r="E2245" s="72" t="s">
        <v>9</v>
      </c>
      <c r="F2245" s="72">
        <v>37</v>
      </c>
      <c r="G2245" s="72" t="s">
        <v>10</v>
      </c>
    </row>
    <row r="2246" spans="3:7" ht="15" thickBot="1" x14ac:dyDescent="0.35">
      <c r="C2246" s="70">
        <v>43199</v>
      </c>
      <c r="D2246" s="71">
        <v>0.74001157407407403</v>
      </c>
      <c r="E2246" s="72" t="s">
        <v>9</v>
      </c>
      <c r="F2246" s="72">
        <v>35</v>
      </c>
      <c r="G2246" s="72" t="s">
        <v>21</v>
      </c>
    </row>
    <row r="2247" spans="3:7" ht="15" thickBot="1" x14ac:dyDescent="0.35">
      <c r="C2247" s="70">
        <v>43199</v>
      </c>
      <c r="D2247" s="71">
        <v>0.7400578703703703</v>
      </c>
      <c r="E2247" s="72" t="s">
        <v>9</v>
      </c>
      <c r="F2247" s="72">
        <v>40</v>
      </c>
      <c r="G2247" s="72" t="s">
        <v>10</v>
      </c>
    </row>
    <row r="2248" spans="3:7" ht="15" thickBot="1" x14ac:dyDescent="0.35">
      <c r="C2248" s="70">
        <v>43199</v>
      </c>
      <c r="D2248" s="71">
        <v>0.74023148148148143</v>
      </c>
      <c r="E2248" s="72" t="s">
        <v>9</v>
      </c>
      <c r="F2248" s="72">
        <v>48</v>
      </c>
      <c r="G2248" s="72" t="s">
        <v>21</v>
      </c>
    </row>
    <row r="2249" spans="3:7" ht="15" thickBot="1" x14ac:dyDescent="0.35">
      <c r="C2249" s="70">
        <v>43199</v>
      </c>
      <c r="D2249" s="71">
        <v>0.74116898148148147</v>
      </c>
      <c r="E2249" s="72" t="s">
        <v>9</v>
      </c>
      <c r="F2249" s="72">
        <v>36</v>
      </c>
      <c r="G2249" s="72" t="s">
        <v>21</v>
      </c>
    </row>
    <row r="2250" spans="3:7" ht="15" thickBot="1" x14ac:dyDescent="0.35">
      <c r="C2250" s="70">
        <v>43199</v>
      </c>
      <c r="D2250" s="71">
        <v>0.74133101851851846</v>
      </c>
      <c r="E2250" s="72" t="s">
        <v>9</v>
      </c>
      <c r="F2250" s="72">
        <v>41</v>
      </c>
      <c r="G2250" s="72" t="s">
        <v>10</v>
      </c>
    </row>
    <row r="2251" spans="3:7" ht="15" thickBot="1" x14ac:dyDescent="0.35">
      <c r="C2251" s="70">
        <v>43199</v>
      </c>
      <c r="D2251" s="71">
        <v>0.74241898148148155</v>
      </c>
      <c r="E2251" s="72" t="s">
        <v>9</v>
      </c>
      <c r="F2251" s="72">
        <v>48</v>
      </c>
      <c r="G2251" s="72" t="s">
        <v>10</v>
      </c>
    </row>
    <row r="2252" spans="3:7" ht="15" thickBot="1" x14ac:dyDescent="0.35">
      <c r="C2252" s="70">
        <v>43199</v>
      </c>
      <c r="D2252" s="71">
        <v>0.74277777777777787</v>
      </c>
      <c r="E2252" s="72" t="s">
        <v>9</v>
      </c>
      <c r="F2252" s="72">
        <v>39</v>
      </c>
      <c r="G2252" s="72" t="s">
        <v>21</v>
      </c>
    </row>
    <row r="2253" spans="3:7" ht="15" thickBot="1" x14ac:dyDescent="0.35">
      <c r="C2253" s="70">
        <v>43199</v>
      </c>
      <c r="D2253" s="71">
        <v>0.74306712962962962</v>
      </c>
      <c r="E2253" s="72" t="s">
        <v>9</v>
      </c>
      <c r="F2253" s="72">
        <v>28</v>
      </c>
      <c r="G2253" s="72" t="s">
        <v>10</v>
      </c>
    </row>
    <row r="2254" spans="3:7" ht="15" thickBot="1" x14ac:dyDescent="0.35">
      <c r="C2254" s="70">
        <v>43199</v>
      </c>
      <c r="D2254" s="71">
        <v>0.74312500000000004</v>
      </c>
      <c r="E2254" s="72" t="s">
        <v>9</v>
      </c>
      <c r="F2254" s="72">
        <v>32</v>
      </c>
      <c r="G2254" s="72" t="s">
        <v>10</v>
      </c>
    </row>
    <row r="2255" spans="3:7" ht="15" thickBot="1" x14ac:dyDescent="0.35">
      <c r="C2255" s="70">
        <v>43199</v>
      </c>
      <c r="D2255" s="71">
        <v>0.74456018518518519</v>
      </c>
      <c r="E2255" s="72" t="s">
        <v>9</v>
      </c>
      <c r="F2255" s="72">
        <v>30</v>
      </c>
      <c r="G2255" s="72" t="s">
        <v>21</v>
      </c>
    </row>
    <row r="2256" spans="3:7" ht="15" thickBot="1" x14ac:dyDescent="0.35">
      <c r="C2256" s="70">
        <v>43199</v>
      </c>
      <c r="D2256" s="71">
        <v>0.74606481481481479</v>
      </c>
      <c r="E2256" s="72" t="s">
        <v>9</v>
      </c>
      <c r="F2256" s="72">
        <v>36</v>
      </c>
      <c r="G2256" s="72" t="s">
        <v>21</v>
      </c>
    </row>
    <row r="2257" spans="3:7" ht="15" thickBot="1" x14ac:dyDescent="0.35">
      <c r="C2257" s="70">
        <v>43199</v>
      </c>
      <c r="D2257" s="71">
        <v>0.74770833333333331</v>
      </c>
      <c r="E2257" s="72" t="s">
        <v>9</v>
      </c>
      <c r="F2257" s="72">
        <v>45</v>
      </c>
      <c r="G2257" s="72" t="s">
        <v>21</v>
      </c>
    </row>
    <row r="2258" spans="3:7" ht="15" thickBot="1" x14ac:dyDescent="0.35">
      <c r="C2258" s="70">
        <v>43199</v>
      </c>
      <c r="D2258" s="71">
        <v>0.74844907407407402</v>
      </c>
      <c r="E2258" s="72" t="s">
        <v>9</v>
      </c>
      <c r="F2258" s="72">
        <v>48</v>
      </c>
      <c r="G2258" s="72" t="s">
        <v>10</v>
      </c>
    </row>
    <row r="2259" spans="3:7" ht="15" thickBot="1" x14ac:dyDescent="0.35">
      <c r="C2259" s="70">
        <v>43199</v>
      </c>
      <c r="D2259" s="71">
        <v>0.74960648148148146</v>
      </c>
      <c r="E2259" s="72" t="s">
        <v>9</v>
      </c>
      <c r="F2259" s="72">
        <v>32</v>
      </c>
      <c r="G2259" s="72" t="s">
        <v>21</v>
      </c>
    </row>
    <row r="2260" spans="3:7" ht="15" thickBot="1" x14ac:dyDescent="0.35">
      <c r="C2260" s="70">
        <v>43199</v>
      </c>
      <c r="D2260" s="71">
        <v>0.75075231481481486</v>
      </c>
      <c r="E2260" s="72" t="s">
        <v>9</v>
      </c>
      <c r="F2260" s="72">
        <v>55</v>
      </c>
      <c r="G2260" s="72" t="s">
        <v>10</v>
      </c>
    </row>
    <row r="2261" spans="3:7" ht="15" thickBot="1" x14ac:dyDescent="0.35">
      <c r="C2261" s="70">
        <v>43199</v>
      </c>
      <c r="D2261" s="71">
        <v>0.75094907407407396</v>
      </c>
      <c r="E2261" s="72" t="s">
        <v>9</v>
      </c>
      <c r="F2261" s="72">
        <v>38</v>
      </c>
      <c r="G2261" s="72" t="s">
        <v>10</v>
      </c>
    </row>
    <row r="2262" spans="3:7" ht="15" thickBot="1" x14ac:dyDescent="0.35">
      <c r="C2262" s="70">
        <v>43199</v>
      </c>
      <c r="D2262" s="71">
        <v>0.75283564814814818</v>
      </c>
      <c r="E2262" s="72" t="s">
        <v>9</v>
      </c>
      <c r="F2262" s="72">
        <v>44</v>
      </c>
      <c r="G2262" s="72" t="s">
        <v>10</v>
      </c>
    </row>
    <row r="2263" spans="3:7" ht="15" thickBot="1" x14ac:dyDescent="0.35">
      <c r="C2263" s="70">
        <v>43199</v>
      </c>
      <c r="D2263" s="71">
        <v>0.75357638888888889</v>
      </c>
      <c r="E2263" s="72" t="s">
        <v>9</v>
      </c>
      <c r="F2263" s="72">
        <v>39</v>
      </c>
      <c r="G2263" s="72" t="s">
        <v>10</v>
      </c>
    </row>
    <row r="2264" spans="3:7" ht="15" thickBot="1" x14ac:dyDescent="0.35">
      <c r="C2264" s="70">
        <v>43199</v>
      </c>
      <c r="D2264" s="71">
        <v>0.7537152777777778</v>
      </c>
      <c r="E2264" s="72" t="s">
        <v>9</v>
      </c>
      <c r="F2264" s="72">
        <v>50</v>
      </c>
      <c r="G2264" s="72" t="s">
        <v>21</v>
      </c>
    </row>
    <row r="2265" spans="3:7" ht="15" thickBot="1" x14ac:dyDescent="0.35">
      <c r="C2265" s="70">
        <v>43199</v>
      </c>
      <c r="D2265" s="71">
        <v>0.75509259259259265</v>
      </c>
      <c r="E2265" s="72" t="s">
        <v>9</v>
      </c>
      <c r="F2265" s="72">
        <v>37</v>
      </c>
      <c r="G2265" s="72" t="s">
        <v>21</v>
      </c>
    </row>
    <row r="2266" spans="3:7" ht="15" thickBot="1" x14ac:dyDescent="0.35">
      <c r="C2266" s="70">
        <v>43199</v>
      </c>
      <c r="D2266" s="71">
        <v>0.75545138888888885</v>
      </c>
      <c r="E2266" s="72" t="s">
        <v>9</v>
      </c>
      <c r="F2266" s="72">
        <v>35</v>
      </c>
      <c r="G2266" s="72" t="s">
        <v>21</v>
      </c>
    </row>
    <row r="2267" spans="3:7" ht="15" thickBot="1" x14ac:dyDescent="0.35">
      <c r="C2267" s="70">
        <v>43199</v>
      </c>
      <c r="D2267" s="71">
        <v>0.75597222222222227</v>
      </c>
      <c r="E2267" s="72" t="s">
        <v>9</v>
      </c>
      <c r="F2267" s="72">
        <v>55</v>
      </c>
      <c r="G2267" s="72" t="s">
        <v>10</v>
      </c>
    </row>
    <row r="2268" spans="3:7" ht="15" thickBot="1" x14ac:dyDescent="0.35">
      <c r="C2268" s="70">
        <v>43199</v>
      </c>
      <c r="D2268" s="71">
        <v>0.75646990740740738</v>
      </c>
      <c r="E2268" s="72" t="s">
        <v>9</v>
      </c>
      <c r="F2268" s="72">
        <v>33</v>
      </c>
      <c r="G2268" s="72" t="s">
        <v>21</v>
      </c>
    </row>
    <row r="2269" spans="3:7" ht="15" thickBot="1" x14ac:dyDescent="0.35">
      <c r="C2269" s="70">
        <v>43199</v>
      </c>
      <c r="D2269" s="71">
        <v>0.75739583333333327</v>
      </c>
      <c r="E2269" s="72" t="s">
        <v>9</v>
      </c>
      <c r="F2269" s="72">
        <v>36</v>
      </c>
      <c r="G2269" s="72" t="s">
        <v>21</v>
      </c>
    </row>
    <row r="2270" spans="3:7" ht="15" thickBot="1" x14ac:dyDescent="0.35">
      <c r="C2270" s="70">
        <v>43199</v>
      </c>
      <c r="D2270" s="71">
        <v>0.75780092592592585</v>
      </c>
      <c r="E2270" s="72" t="s">
        <v>9</v>
      </c>
      <c r="F2270" s="72">
        <v>29</v>
      </c>
      <c r="G2270" s="72" t="s">
        <v>21</v>
      </c>
    </row>
    <row r="2271" spans="3:7" ht="15" thickBot="1" x14ac:dyDescent="0.35">
      <c r="C2271" s="70">
        <v>43199</v>
      </c>
      <c r="D2271" s="71">
        <v>0.75831018518518523</v>
      </c>
      <c r="E2271" s="72" t="s">
        <v>9</v>
      </c>
      <c r="F2271" s="72">
        <v>32</v>
      </c>
      <c r="G2271" s="72" t="s">
        <v>21</v>
      </c>
    </row>
    <row r="2272" spans="3:7" ht="15" thickBot="1" x14ac:dyDescent="0.35">
      <c r="C2272" s="70">
        <v>43199</v>
      </c>
      <c r="D2272" s="71">
        <v>0.76015046296296296</v>
      </c>
      <c r="E2272" s="72" t="s">
        <v>9</v>
      </c>
      <c r="F2272" s="72">
        <v>45</v>
      </c>
      <c r="G2272" s="72" t="s">
        <v>10</v>
      </c>
    </row>
    <row r="2273" spans="3:7" ht="15" thickBot="1" x14ac:dyDescent="0.35">
      <c r="C2273" s="70">
        <v>43199</v>
      </c>
      <c r="D2273" s="71">
        <v>0.76068287037037041</v>
      </c>
      <c r="E2273" s="72" t="s">
        <v>9</v>
      </c>
      <c r="F2273" s="72">
        <v>40</v>
      </c>
      <c r="G2273" s="72" t="s">
        <v>10</v>
      </c>
    </row>
    <row r="2274" spans="3:7" ht="15" thickBot="1" x14ac:dyDescent="0.35">
      <c r="C2274" s="70">
        <v>43199</v>
      </c>
      <c r="D2274" s="71">
        <v>0.76112268518518522</v>
      </c>
      <c r="E2274" s="72" t="s">
        <v>9</v>
      </c>
      <c r="F2274" s="72">
        <v>39</v>
      </c>
      <c r="G2274" s="72" t="s">
        <v>21</v>
      </c>
    </row>
    <row r="2275" spans="3:7" ht="15" thickBot="1" x14ac:dyDescent="0.35">
      <c r="C2275" s="70">
        <v>43199</v>
      </c>
      <c r="D2275" s="71">
        <v>0.76120370370370372</v>
      </c>
      <c r="E2275" s="72" t="s">
        <v>9</v>
      </c>
      <c r="F2275" s="72">
        <v>23</v>
      </c>
      <c r="G2275" s="72" t="s">
        <v>21</v>
      </c>
    </row>
    <row r="2276" spans="3:7" ht="15" thickBot="1" x14ac:dyDescent="0.35">
      <c r="C2276" s="70">
        <v>43199</v>
      </c>
      <c r="D2276" s="71">
        <v>0.76121527777777775</v>
      </c>
      <c r="E2276" s="72" t="s">
        <v>9</v>
      </c>
      <c r="F2276" s="72">
        <v>35</v>
      </c>
      <c r="G2276" s="72" t="s">
        <v>21</v>
      </c>
    </row>
    <row r="2277" spans="3:7" ht="15" thickBot="1" x14ac:dyDescent="0.35">
      <c r="C2277" s="70">
        <v>43199</v>
      </c>
      <c r="D2277" s="71">
        <v>0.7612268518518519</v>
      </c>
      <c r="E2277" s="72" t="s">
        <v>9</v>
      </c>
      <c r="F2277" s="72">
        <v>31</v>
      </c>
      <c r="G2277" s="72" t="s">
        <v>21</v>
      </c>
    </row>
    <row r="2278" spans="3:7" ht="15" thickBot="1" x14ac:dyDescent="0.35">
      <c r="C2278" s="70">
        <v>43199</v>
      </c>
      <c r="D2278" s="71">
        <v>0.76253472222222218</v>
      </c>
      <c r="E2278" s="72" t="s">
        <v>9</v>
      </c>
      <c r="F2278" s="72">
        <v>52</v>
      </c>
      <c r="G2278" s="72" t="s">
        <v>10</v>
      </c>
    </row>
    <row r="2279" spans="3:7" ht="15" thickBot="1" x14ac:dyDescent="0.35">
      <c r="C2279" s="70">
        <v>43199</v>
      </c>
      <c r="D2279" s="71">
        <v>0.76402777777777775</v>
      </c>
      <c r="E2279" s="72" t="s">
        <v>9</v>
      </c>
      <c r="F2279" s="72">
        <v>43</v>
      </c>
      <c r="G2279" s="72" t="s">
        <v>21</v>
      </c>
    </row>
    <row r="2280" spans="3:7" ht="15" thickBot="1" x14ac:dyDescent="0.35">
      <c r="C2280" s="70">
        <v>43199</v>
      </c>
      <c r="D2280" s="71">
        <v>0.76538194444444441</v>
      </c>
      <c r="E2280" s="72" t="s">
        <v>9</v>
      </c>
      <c r="F2280" s="72">
        <v>43</v>
      </c>
      <c r="G2280" s="72" t="s">
        <v>10</v>
      </c>
    </row>
    <row r="2281" spans="3:7" ht="15" thickBot="1" x14ac:dyDescent="0.35">
      <c r="C2281" s="70">
        <v>43199</v>
      </c>
      <c r="D2281" s="71">
        <v>0.766087962962963</v>
      </c>
      <c r="E2281" s="72" t="s">
        <v>9</v>
      </c>
      <c r="F2281" s="72">
        <v>27</v>
      </c>
      <c r="G2281" s="72" t="s">
        <v>21</v>
      </c>
    </row>
    <row r="2282" spans="3:7" ht="15" thickBot="1" x14ac:dyDescent="0.35">
      <c r="C2282" s="70">
        <v>43199</v>
      </c>
      <c r="D2282" s="71">
        <v>0.76655092592592589</v>
      </c>
      <c r="E2282" s="72" t="s">
        <v>9</v>
      </c>
      <c r="F2282" s="72">
        <v>40</v>
      </c>
      <c r="G2282" s="72" t="s">
        <v>10</v>
      </c>
    </row>
    <row r="2283" spans="3:7" ht="15" thickBot="1" x14ac:dyDescent="0.35">
      <c r="C2283" s="70">
        <v>43199</v>
      </c>
      <c r="D2283" s="71">
        <v>0.76995370370370375</v>
      </c>
      <c r="E2283" s="72" t="s">
        <v>9</v>
      </c>
      <c r="F2283" s="72">
        <v>36</v>
      </c>
      <c r="G2283" s="72" t="s">
        <v>10</v>
      </c>
    </row>
    <row r="2284" spans="3:7" ht="15" thickBot="1" x14ac:dyDescent="0.35">
      <c r="C2284" s="70">
        <v>43199</v>
      </c>
      <c r="D2284" s="71">
        <v>0.77001157407407417</v>
      </c>
      <c r="E2284" s="72" t="s">
        <v>9</v>
      </c>
      <c r="F2284" s="72">
        <v>31</v>
      </c>
      <c r="G2284" s="72" t="s">
        <v>21</v>
      </c>
    </row>
    <row r="2285" spans="3:7" ht="15" thickBot="1" x14ac:dyDescent="0.35">
      <c r="C2285" s="70">
        <v>43199</v>
      </c>
      <c r="D2285" s="71">
        <v>0.77140046296296294</v>
      </c>
      <c r="E2285" s="72" t="s">
        <v>9</v>
      </c>
      <c r="F2285" s="72">
        <v>37</v>
      </c>
      <c r="G2285" s="72" t="s">
        <v>10</v>
      </c>
    </row>
    <row r="2286" spans="3:7" ht="15" thickBot="1" x14ac:dyDescent="0.35">
      <c r="C2286" s="70">
        <v>43199</v>
      </c>
      <c r="D2286" s="71">
        <v>0.77148148148148143</v>
      </c>
      <c r="E2286" s="72" t="s">
        <v>9</v>
      </c>
      <c r="F2286" s="72">
        <v>42</v>
      </c>
      <c r="G2286" s="72" t="s">
        <v>10</v>
      </c>
    </row>
    <row r="2287" spans="3:7" ht="15" thickBot="1" x14ac:dyDescent="0.35">
      <c r="C2287" s="70">
        <v>43199</v>
      </c>
      <c r="D2287" s="71">
        <v>0.77221064814814822</v>
      </c>
      <c r="E2287" s="72" t="s">
        <v>9</v>
      </c>
      <c r="F2287" s="72">
        <v>41</v>
      </c>
      <c r="G2287" s="72" t="s">
        <v>21</v>
      </c>
    </row>
    <row r="2288" spans="3:7" ht="15" thickBot="1" x14ac:dyDescent="0.35">
      <c r="C2288" s="70">
        <v>43199</v>
      </c>
      <c r="D2288" s="71">
        <v>0.77363425925925933</v>
      </c>
      <c r="E2288" s="72" t="s">
        <v>9</v>
      </c>
      <c r="F2288" s="72">
        <v>40</v>
      </c>
      <c r="G2288" s="72" t="s">
        <v>21</v>
      </c>
    </row>
    <row r="2289" spans="3:7" ht="15" thickBot="1" x14ac:dyDescent="0.35">
      <c r="C2289" s="70">
        <v>43199</v>
      </c>
      <c r="D2289" s="71">
        <v>0.7742013888888889</v>
      </c>
      <c r="E2289" s="72" t="s">
        <v>9</v>
      </c>
      <c r="F2289" s="72">
        <v>33</v>
      </c>
      <c r="G2289" s="72" t="s">
        <v>21</v>
      </c>
    </row>
    <row r="2290" spans="3:7" ht="15" thickBot="1" x14ac:dyDescent="0.35">
      <c r="C2290" s="70">
        <v>43199</v>
      </c>
      <c r="D2290" s="71">
        <v>0.77509259259259267</v>
      </c>
      <c r="E2290" s="72" t="s">
        <v>9</v>
      </c>
      <c r="F2290" s="72">
        <v>46</v>
      </c>
      <c r="G2290" s="72" t="s">
        <v>10</v>
      </c>
    </row>
    <row r="2291" spans="3:7" ht="15" thickBot="1" x14ac:dyDescent="0.35">
      <c r="C2291" s="70">
        <v>43199</v>
      </c>
      <c r="D2291" s="71">
        <v>0.77695601851851848</v>
      </c>
      <c r="E2291" s="72" t="s">
        <v>9</v>
      </c>
      <c r="F2291" s="72">
        <v>43</v>
      </c>
      <c r="G2291" s="72" t="s">
        <v>21</v>
      </c>
    </row>
    <row r="2292" spans="3:7" ht="15" thickBot="1" x14ac:dyDescent="0.35">
      <c r="C2292" s="70">
        <v>43199</v>
      </c>
      <c r="D2292" s="71">
        <v>0.7769907407407407</v>
      </c>
      <c r="E2292" s="72" t="s">
        <v>9</v>
      </c>
      <c r="F2292" s="72">
        <v>52</v>
      </c>
      <c r="G2292" s="72" t="s">
        <v>10</v>
      </c>
    </row>
    <row r="2293" spans="3:7" ht="15" thickBot="1" x14ac:dyDescent="0.35">
      <c r="C2293" s="70">
        <v>43199</v>
      </c>
      <c r="D2293" s="71">
        <v>0.77740740740740744</v>
      </c>
      <c r="E2293" s="72" t="s">
        <v>9</v>
      </c>
      <c r="F2293" s="72">
        <v>31</v>
      </c>
      <c r="G2293" s="72" t="s">
        <v>21</v>
      </c>
    </row>
    <row r="2294" spans="3:7" ht="15" thickBot="1" x14ac:dyDescent="0.35">
      <c r="C2294" s="70">
        <v>43199</v>
      </c>
      <c r="D2294" s="71">
        <v>0.77748842592592593</v>
      </c>
      <c r="E2294" s="72" t="s">
        <v>9</v>
      </c>
      <c r="F2294" s="72">
        <v>46</v>
      </c>
      <c r="G2294" s="72" t="s">
        <v>21</v>
      </c>
    </row>
    <row r="2295" spans="3:7" ht="15" thickBot="1" x14ac:dyDescent="0.35">
      <c r="C2295" s="70">
        <v>43199</v>
      </c>
      <c r="D2295" s="71">
        <v>0.77778935185185183</v>
      </c>
      <c r="E2295" s="72" t="s">
        <v>9</v>
      </c>
      <c r="F2295" s="72">
        <v>48</v>
      </c>
      <c r="G2295" s="72" t="s">
        <v>10</v>
      </c>
    </row>
    <row r="2296" spans="3:7" ht="15" thickBot="1" x14ac:dyDescent="0.35">
      <c r="C2296" s="70">
        <v>43199</v>
      </c>
      <c r="D2296" s="71">
        <v>0.77831018518518524</v>
      </c>
      <c r="E2296" s="72" t="s">
        <v>9</v>
      </c>
      <c r="F2296" s="72">
        <v>40</v>
      </c>
      <c r="G2296" s="72" t="s">
        <v>21</v>
      </c>
    </row>
    <row r="2297" spans="3:7" ht="15" thickBot="1" x14ac:dyDescent="0.35">
      <c r="C2297" s="70">
        <v>43199</v>
      </c>
      <c r="D2297" s="71">
        <v>0.77835648148148151</v>
      </c>
      <c r="E2297" s="72" t="s">
        <v>9</v>
      </c>
      <c r="F2297" s="72">
        <v>56</v>
      </c>
      <c r="G2297" s="72" t="s">
        <v>10</v>
      </c>
    </row>
    <row r="2298" spans="3:7" ht="15" thickBot="1" x14ac:dyDescent="0.35">
      <c r="C2298" s="70">
        <v>43199</v>
      </c>
      <c r="D2298" s="71">
        <v>0.7791435185185186</v>
      </c>
      <c r="E2298" s="72" t="s">
        <v>9</v>
      </c>
      <c r="F2298" s="72">
        <v>49</v>
      </c>
      <c r="G2298" s="72" t="s">
        <v>21</v>
      </c>
    </row>
    <row r="2299" spans="3:7" ht="15" thickBot="1" x14ac:dyDescent="0.35">
      <c r="C2299" s="70">
        <v>43199</v>
      </c>
      <c r="D2299" s="71">
        <v>0.78112268518518524</v>
      </c>
      <c r="E2299" s="72" t="s">
        <v>9</v>
      </c>
      <c r="F2299" s="72">
        <v>27</v>
      </c>
      <c r="G2299" s="72" t="s">
        <v>21</v>
      </c>
    </row>
    <row r="2300" spans="3:7" ht="15" thickBot="1" x14ac:dyDescent="0.35">
      <c r="C2300" s="70">
        <v>43199</v>
      </c>
      <c r="D2300" s="71">
        <v>0.78133101851851849</v>
      </c>
      <c r="E2300" s="72" t="s">
        <v>9</v>
      </c>
      <c r="F2300" s="72">
        <v>41</v>
      </c>
      <c r="G2300" s="72" t="s">
        <v>21</v>
      </c>
    </row>
    <row r="2301" spans="3:7" ht="15" thickBot="1" x14ac:dyDescent="0.35">
      <c r="C2301" s="70">
        <v>43199</v>
      </c>
      <c r="D2301" s="71">
        <v>0.78377314814814814</v>
      </c>
      <c r="E2301" s="72" t="s">
        <v>9</v>
      </c>
      <c r="F2301" s="72">
        <v>39</v>
      </c>
      <c r="G2301" s="72" t="s">
        <v>21</v>
      </c>
    </row>
    <row r="2302" spans="3:7" ht="15" thickBot="1" x14ac:dyDescent="0.35">
      <c r="C2302" s="70">
        <v>43199</v>
      </c>
      <c r="D2302" s="71">
        <v>0.78385416666666663</v>
      </c>
      <c r="E2302" s="72" t="s">
        <v>9</v>
      </c>
      <c r="F2302" s="72">
        <v>38</v>
      </c>
      <c r="G2302" s="72" t="s">
        <v>21</v>
      </c>
    </row>
    <row r="2303" spans="3:7" ht="15" thickBot="1" x14ac:dyDescent="0.35">
      <c r="C2303" s="70">
        <v>43199</v>
      </c>
      <c r="D2303" s="71">
        <v>0.78415509259259253</v>
      </c>
      <c r="E2303" s="72" t="s">
        <v>9</v>
      </c>
      <c r="F2303" s="72">
        <v>36</v>
      </c>
      <c r="G2303" s="72" t="s">
        <v>10</v>
      </c>
    </row>
    <row r="2304" spans="3:7" ht="15" thickBot="1" x14ac:dyDescent="0.35">
      <c r="C2304" s="70">
        <v>43199</v>
      </c>
      <c r="D2304" s="71">
        <v>0.78432870370370367</v>
      </c>
      <c r="E2304" s="72" t="s">
        <v>9</v>
      </c>
      <c r="F2304" s="72">
        <v>45</v>
      </c>
      <c r="G2304" s="72" t="s">
        <v>21</v>
      </c>
    </row>
    <row r="2305" spans="3:7" ht="15" thickBot="1" x14ac:dyDescent="0.35">
      <c r="C2305" s="70">
        <v>43199</v>
      </c>
      <c r="D2305" s="71">
        <v>0.78575231481481478</v>
      </c>
      <c r="E2305" s="72" t="s">
        <v>9</v>
      </c>
      <c r="F2305" s="72">
        <v>30</v>
      </c>
      <c r="G2305" s="72" t="s">
        <v>10</v>
      </c>
    </row>
    <row r="2306" spans="3:7" ht="15" thickBot="1" x14ac:dyDescent="0.35">
      <c r="C2306" s="70">
        <v>43199</v>
      </c>
      <c r="D2306" s="71">
        <v>0.7858680555555555</v>
      </c>
      <c r="E2306" s="72" t="s">
        <v>9</v>
      </c>
      <c r="F2306" s="72">
        <v>28</v>
      </c>
      <c r="G2306" s="72" t="s">
        <v>21</v>
      </c>
    </row>
    <row r="2307" spans="3:7" ht="15" thickBot="1" x14ac:dyDescent="0.35">
      <c r="C2307" s="70">
        <v>43199</v>
      </c>
      <c r="D2307" s="71">
        <v>0.78759259259259251</v>
      </c>
      <c r="E2307" s="72" t="s">
        <v>9</v>
      </c>
      <c r="F2307" s="72">
        <v>39</v>
      </c>
      <c r="G2307" s="72" t="s">
        <v>21</v>
      </c>
    </row>
    <row r="2308" spans="3:7" ht="15" thickBot="1" x14ac:dyDescent="0.35">
      <c r="C2308" s="70">
        <v>43199</v>
      </c>
      <c r="D2308" s="71">
        <v>0.78789351851851863</v>
      </c>
      <c r="E2308" s="72" t="s">
        <v>9</v>
      </c>
      <c r="F2308" s="72">
        <v>37</v>
      </c>
      <c r="G2308" s="72" t="s">
        <v>10</v>
      </c>
    </row>
    <row r="2309" spans="3:7" ht="15" thickBot="1" x14ac:dyDescent="0.35">
      <c r="C2309" s="70">
        <v>43199</v>
      </c>
      <c r="D2309" s="71">
        <v>0.78800925925925924</v>
      </c>
      <c r="E2309" s="72" t="s">
        <v>9</v>
      </c>
      <c r="F2309" s="72">
        <v>39</v>
      </c>
      <c r="G2309" s="72" t="s">
        <v>21</v>
      </c>
    </row>
    <row r="2310" spans="3:7" ht="15" thickBot="1" x14ac:dyDescent="0.35">
      <c r="C2310" s="70">
        <v>43199</v>
      </c>
      <c r="D2310" s="71">
        <v>0.78879629629629633</v>
      </c>
      <c r="E2310" s="72" t="s">
        <v>9</v>
      </c>
      <c r="F2310" s="72">
        <v>35</v>
      </c>
      <c r="G2310" s="72" t="s">
        <v>21</v>
      </c>
    </row>
    <row r="2311" spans="3:7" ht="15" thickBot="1" x14ac:dyDescent="0.35">
      <c r="C2311" s="70">
        <v>43199</v>
      </c>
      <c r="D2311" s="71">
        <v>0.78923611111111114</v>
      </c>
      <c r="E2311" s="72" t="s">
        <v>9</v>
      </c>
      <c r="F2311" s="72">
        <v>45</v>
      </c>
      <c r="G2311" s="72" t="s">
        <v>10</v>
      </c>
    </row>
    <row r="2312" spans="3:7" ht="15" thickBot="1" x14ac:dyDescent="0.35">
      <c r="C2312" s="70">
        <v>43199</v>
      </c>
      <c r="D2312" s="71">
        <v>0.79040509259259262</v>
      </c>
      <c r="E2312" s="72" t="s">
        <v>9</v>
      </c>
      <c r="F2312" s="72">
        <v>41</v>
      </c>
      <c r="G2312" s="72" t="s">
        <v>21</v>
      </c>
    </row>
    <row r="2313" spans="3:7" ht="15" thickBot="1" x14ac:dyDescent="0.35">
      <c r="C2313" s="70">
        <v>43199</v>
      </c>
      <c r="D2313" s="71">
        <v>0.79130787037037031</v>
      </c>
      <c r="E2313" s="72" t="s">
        <v>9</v>
      </c>
      <c r="F2313" s="72">
        <v>35</v>
      </c>
      <c r="G2313" s="72" t="s">
        <v>21</v>
      </c>
    </row>
    <row r="2314" spans="3:7" ht="15" thickBot="1" x14ac:dyDescent="0.35">
      <c r="C2314" s="70">
        <v>43199</v>
      </c>
      <c r="D2314" s="71">
        <v>0.79150462962962964</v>
      </c>
      <c r="E2314" s="72" t="s">
        <v>9</v>
      </c>
      <c r="F2314" s="72">
        <v>35</v>
      </c>
      <c r="G2314" s="72" t="s">
        <v>10</v>
      </c>
    </row>
    <row r="2315" spans="3:7" ht="15" thickBot="1" x14ac:dyDescent="0.35">
      <c r="C2315" s="70">
        <v>43199</v>
      </c>
      <c r="D2315" s="71">
        <v>0.79263888888888889</v>
      </c>
      <c r="E2315" s="72" t="s">
        <v>9</v>
      </c>
      <c r="F2315" s="72">
        <v>35</v>
      </c>
      <c r="G2315" s="72" t="s">
        <v>21</v>
      </c>
    </row>
    <row r="2316" spans="3:7" ht="15" thickBot="1" x14ac:dyDescent="0.35">
      <c r="C2316" s="70">
        <v>43199</v>
      </c>
      <c r="D2316" s="71">
        <v>0.79269675925925931</v>
      </c>
      <c r="E2316" s="72" t="s">
        <v>9</v>
      </c>
      <c r="F2316" s="72">
        <v>42</v>
      </c>
      <c r="G2316" s="72" t="s">
        <v>10</v>
      </c>
    </row>
    <row r="2317" spans="3:7" ht="15" thickBot="1" x14ac:dyDescent="0.35">
      <c r="C2317" s="70">
        <v>43199</v>
      </c>
      <c r="D2317" s="71">
        <v>0.79451388888888885</v>
      </c>
      <c r="E2317" s="72" t="s">
        <v>9</v>
      </c>
      <c r="F2317" s="72">
        <v>47</v>
      </c>
      <c r="G2317" s="72" t="s">
        <v>21</v>
      </c>
    </row>
    <row r="2318" spans="3:7" ht="15" thickBot="1" x14ac:dyDescent="0.35">
      <c r="C2318" s="70">
        <v>43199</v>
      </c>
      <c r="D2318" s="71">
        <v>0.7950462962962962</v>
      </c>
      <c r="E2318" s="72" t="s">
        <v>9</v>
      </c>
      <c r="F2318" s="72">
        <v>46</v>
      </c>
      <c r="G2318" s="72" t="s">
        <v>10</v>
      </c>
    </row>
    <row r="2319" spans="3:7" ht="15" thickBot="1" x14ac:dyDescent="0.35">
      <c r="C2319" s="70">
        <v>43199</v>
      </c>
      <c r="D2319" s="71">
        <v>0.79577546296296298</v>
      </c>
      <c r="E2319" s="72" t="s">
        <v>9</v>
      </c>
      <c r="F2319" s="72">
        <v>15</v>
      </c>
      <c r="G2319" s="72" t="s">
        <v>21</v>
      </c>
    </row>
    <row r="2320" spans="3:7" ht="15" thickBot="1" x14ac:dyDescent="0.35">
      <c r="C2320" s="70">
        <v>43199</v>
      </c>
      <c r="D2320" s="71">
        <v>0.79722222222222217</v>
      </c>
      <c r="E2320" s="72" t="s">
        <v>9</v>
      </c>
      <c r="F2320" s="72">
        <v>49</v>
      </c>
      <c r="G2320" s="72" t="s">
        <v>21</v>
      </c>
    </row>
    <row r="2321" spans="3:7" ht="15" thickBot="1" x14ac:dyDescent="0.35">
      <c r="C2321" s="70">
        <v>43199</v>
      </c>
      <c r="D2321" s="71">
        <v>0.79728009259259258</v>
      </c>
      <c r="E2321" s="72" t="s">
        <v>9</v>
      </c>
      <c r="F2321" s="72">
        <v>45</v>
      </c>
      <c r="G2321" s="72" t="s">
        <v>21</v>
      </c>
    </row>
    <row r="2322" spans="3:7" ht="15" thickBot="1" x14ac:dyDescent="0.35">
      <c r="C2322" s="70">
        <v>43199</v>
      </c>
      <c r="D2322" s="71">
        <v>0.79807870370370371</v>
      </c>
      <c r="E2322" s="72" t="s">
        <v>9</v>
      </c>
      <c r="F2322" s="72">
        <v>45</v>
      </c>
      <c r="G2322" s="72" t="s">
        <v>10</v>
      </c>
    </row>
    <row r="2323" spans="3:7" ht="15" thickBot="1" x14ac:dyDescent="0.35">
      <c r="C2323" s="70">
        <v>43199</v>
      </c>
      <c r="D2323" s="71">
        <v>0.80163194444444441</v>
      </c>
      <c r="E2323" s="72" t="s">
        <v>9</v>
      </c>
      <c r="F2323" s="72">
        <v>48</v>
      </c>
      <c r="G2323" s="72" t="s">
        <v>10</v>
      </c>
    </row>
    <row r="2324" spans="3:7" ht="15" thickBot="1" x14ac:dyDescent="0.35">
      <c r="C2324" s="70">
        <v>43199</v>
      </c>
      <c r="D2324" s="71">
        <v>0.80199074074074073</v>
      </c>
      <c r="E2324" s="72" t="s">
        <v>9</v>
      </c>
      <c r="F2324" s="72">
        <v>45</v>
      </c>
      <c r="G2324" s="72" t="s">
        <v>10</v>
      </c>
    </row>
    <row r="2325" spans="3:7" ht="15" thickBot="1" x14ac:dyDescent="0.35">
      <c r="C2325" s="70">
        <v>43199</v>
      </c>
      <c r="D2325" s="71">
        <v>0.80203703703703699</v>
      </c>
      <c r="E2325" s="72" t="s">
        <v>9</v>
      </c>
      <c r="F2325" s="72">
        <v>47</v>
      </c>
      <c r="G2325" s="72" t="s">
        <v>21</v>
      </c>
    </row>
    <row r="2326" spans="3:7" ht="15" thickBot="1" x14ac:dyDescent="0.35">
      <c r="C2326" s="70">
        <v>43199</v>
      </c>
      <c r="D2326" s="71">
        <v>0.8021759259259259</v>
      </c>
      <c r="E2326" s="72" t="s">
        <v>9</v>
      </c>
      <c r="F2326" s="72">
        <v>43</v>
      </c>
      <c r="G2326" s="72" t="s">
        <v>21</v>
      </c>
    </row>
    <row r="2327" spans="3:7" ht="15" thickBot="1" x14ac:dyDescent="0.35">
      <c r="C2327" s="70">
        <v>43199</v>
      </c>
      <c r="D2327" s="71">
        <v>0.80268518518518517</v>
      </c>
      <c r="E2327" s="72" t="s">
        <v>9</v>
      </c>
      <c r="F2327" s="72">
        <v>42</v>
      </c>
      <c r="G2327" s="72" t="s">
        <v>21</v>
      </c>
    </row>
    <row r="2328" spans="3:7" ht="15" thickBot="1" x14ac:dyDescent="0.35">
      <c r="C2328" s="70">
        <v>43199</v>
      </c>
      <c r="D2328" s="71">
        <v>0.80556712962962962</v>
      </c>
      <c r="E2328" s="72" t="s">
        <v>9</v>
      </c>
      <c r="F2328" s="72">
        <v>41</v>
      </c>
      <c r="G2328" s="72" t="s">
        <v>21</v>
      </c>
    </row>
    <row r="2329" spans="3:7" ht="15" thickBot="1" x14ac:dyDescent="0.35">
      <c r="C2329" s="70">
        <v>43199</v>
      </c>
      <c r="D2329" s="71">
        <v>0.80672453703703706</v>
      </c>
      <c r="E2329" s="72" t="s">
        <v>9</v>
      </c>
      <c r="F2329" s="72">
        <v>36</v>
      </c>
      <c r="G2329" s="72" t="s">
        <v>21</v>
      </c>
    </row>
    <row r="2330" spans="3:7" ht="15" thickBot="1" x14ac:dyDescent="0.35">
      <c r="C2330" s="70">
        <v>43199</v>
      </c>
      <c r="D2330" s="71">
        <v>0.80814814814814817</v>
      </c>
      <c r="E2330" s="72" t="s">
        <v>9</v>
      </c>
      <c r="F2330" s="72">
        <v>38</v>
      </c>
      <c r="G2330" s="72" t="s">
        <v>10</v>
      </c>
    </row>
    <row r="2331" spans="3:7" ht="15" thickBot="1" x14ac:dyDescent="0.35">
      <c r="C2331" s="70">
        <v>43199</v>
      </c>
      <c r="D2331" s="71">
        <v>0.81010416666666663</v>
      </c>
      <c r="E2331" s="72" t="s">
        <v>9</v>
      </c>
      <c r="F2331" s="72">
        <v>46</v>
      </c>
      <c r="G2331" s="72" t="s">
        <v>10</v>
      </c>
    </row>
    <row r="2332" spans="3:7" ht="15" thickBot="1" x14ac:dyDescent="0.35">
      <c r="C2332" s="70">
        <v>43199</v>
      </c>
      <c r="D2332" s="71">
        <v>0.81030092592592595</v>
      </c>
      <c r="E2332" s="72" t="s">
        <v>9</v>
      </c>
      <c r="F2332" s="72">
        <v>42</v>
      </c>
      <c r="G2332" s="72" t="s">
        <v>21</v>
      </c>
    </row>
    <row r="2333" spans="3:7" ht="15" thickBot="1" x14ac:dyDescent="0.35">
      <c r="C2333" s="70">
        <v>43199</v>
      </c>
      <c r="D2333" s="71">
        <v>0.81106481481481485</v>
      </c>
      <c r="E2333" s="72" t="s">
        <v>9</v>
      </c>
      <c r="F2333" s="72">
        <v>38</v>
      </c>
      <c r="G2333" s="72" t="s">
        <v>21</v>
      </c>
    </row>
    <row r="2334" spans="3:7" ht="15" thickBot="1" x14ac:dyDescent="0.35">
      <c r="C2334" s="70">
        <v>43199</v>
      </c>
      <c r="D2334" s="71">
        <v>0.81206018518518519</v>
      </c>
      <c r="E2334" s="72" t="s">
        <v>9</v>
      </c>
      <c r="F2334" s="72">
        <v>43</v>
      </c>
      <c r="G2334" s="72" t="s">
        <v>21</v>
      </c>
    </row>
    <row r="2335" spans="3:7" ht="15" thickBot="1" x14ac:dyDescent="0.35">
      <c r="C2335" s="70">
        <v>43199</v>
      </c>
      <c r="D2335" s="71">
        <v>0.81400462962962961</v>
      </c>
      <c r="E2335" s="72" t="s">
        <v>9</v>
      </c>
      <c r="F2335" s="72">
        <v>44</v>
      </c>
      <c r="G2335" s="72" t="s">
        <v>21</v>
      </c>
    </row>
    <row r="2336" spans="3:7" ht="15" thickBot="1" x14ac:dyDescent="0.35">
      <c r="C2336" s="70">
        <v>43199</v>
      </c>
      <c r="D2336" s="71">
        <v>0.8140856481481481</v>
      </c>
      <c r="E2336" s="72" t="s">
        <v>9</v>
      </c>
      <c r="F2336" s="72">
        <v>33</v>
      </c>
      <c r="G2336" s="72" t="s">
        <v>10</v>
      </c>
    </row>
    <row r="2337" spans="3:7" ht="15" thickBot="1" x14ac:dyDescent="0.35">
      <c r="C2337" s="70">
        <v>43199</v>
      </c>
      <c r="D2337" s="71">
        <v>0.81436342592592592</v>
      </c>
      <c r="E2337" s="72" t="s">
        <v>9</v>
      </c>
      <c r="F2337" s="72">
        <v>27</v>
      </c>
      <c r="G2337" s="72" t="s">
        <v>21</v>
      </c>
    </row>
    <row r="2338" spans="3:7" ht="15" thickBot="1" x14ac:dyDescent="0.35">
      <c r="C2338" s="70">
        <v>43199</v>
      </c>
      <c r="D2338" s="71">
        <v>0.81717592592592592</v>
      </c>
      <c r="E2338" s="72" t="s">
        <v>9</v>
      </c>
      <c r="F2338" s="72">
        <v>43</v>
      </c>
      <c r="G2338" s="72" t="s">
        <v>10</v>
      </c>
    </row>
    <row r="2339" spans="3:7" ht="15" thickBot="1" x14ac:dyDescent="0.35">
      <c r="C2339" s="70">
        <v>43199</v>
      </c>
      <c r="D2339" s="71">
        <v>0.81947916666666665</v>
      </c>
      <c r="E2339" s="72" t="s">
        <v>9</v>
      </c>
      <c r="F2339" s="72">
        <v>47</v>
      </c>
      <c r="G2339" s="72" t="s">
        <v>21</v>
      </c>
    </row>
    <row r="2340" spans="3:7" ht="15" thickBot="1" x14ac:dyDescent="0.35">
      <c r="C2340" s="70">
        <v>43199</v>
      </c>
      <c r="D2340" s="71">
        <v>0.8197916666666667</v>
      </c>
      <c r="E2340" s="72" t="s">
        <v>9</v>
      </c>
      <c r="F2340" s="72">
        <v>34</v>
      </c>
      <c r="G2340" s="72" t="s">
        <v>10</v>
      </c>
    </row>
    <row r="2341" spans="3:7" ht="15" thickBot="1" x14ac:dyDescent="0.35">
      <c r="C2341" s="70">
        <v>43199</v>
      </c>
      <c r="D2341" s="71">
        <v>0.82032407407407415</v>
      </c>
      <c r="E2341" s="72" t="s">
        <v>9</v>
      </c>
      <c r="F2341" s="72">
        <v>39</v>
      </c>
      <c r="G2341" s="72" t="s">
        <v>10</v>
      </c>
    </row>
    <row r="2342" spans="3:7" ht="15" thickBot="1" x14ac:dyDescent="0.35">
      <c r="C2342" s="70">
        <v>43199</v>
      </c>
      <c r="D2342" s="71">
        <v>0.82101851851851848</v>
      </c>
      <c r="E2342" s="72" t="s">
        <v>9</v>
      </c>
      <c r="F2342" s="72">
        <v>49</v>
      </c>
      <c r="G2342" s="72" t="s">
        <v>21</v>
      </c>
    </row>
    <row r="2343" spans="3:7" ht="15" thickBot="1" x14ac:dyDescent="0.35">
      <c r="C2343" s="70">
        <v>43199</v>
      </c>
      <c r="D2343" s="71">
        <v>0.82278935185185187</v>
      </c>
      <c r="E2343" s="72" t="s">
        <v>9</v>
      </c>
      <c r="F2343" s="72">
        <v>52</v>
      </c>
      <c r="G2343" s="72" t="s">
        <v>21</v>
      </c>
    </row>
    <row r="2344" spans="3:7" ht="15" thickBot="1" x14ac:dyDescent="0.35">
      <c r="C2344" s="70">
        <v>43199</v>
      </c>
      <c r="D2344" s="71">
        <v>0.82288194444444451</v>
      </c>
      <c r="E2344" s="72" t="s">
        <v>9</v>
      </c>
      <c r="F2344" s="72">
        <v>33</v>
      </c>
      <c r="G2344" s="72" t="s">
        <v>10</v>
      </c>
    </row>
    <row r="2345" spans="3:7" ht="15" thickBot="1" x14ac:dyDescent="0.35">
      <c r="C2345" s="70">
        <v>43199</v>
      </c>
      <c r="D2345" s="71">
        <v>0.82346064814814823</v>
      </c>
      <c r="E2345" s="72" t="s">
        <v>9</v>
      </c>
      <c r="F2345" s="72">
        <v>34</v>
      </c>
      <c r="G2345" s="72" t="s">
        <v>21</v>
      </c>
    </row>
    <row r="2346" spans="3:7" ht="15" thickBot="1" x14ac:dyDescent="0.35">
      <c r="C2346" s="70">
        <v>43199</v>
      </c>
      <c r="D2346" s="71">
        <v>0.82527777777777767</v>
      </c>
      <c r="E2346" s="72" t="s">
        <v>9</v>
      </c>
      <c r="F2346" s="72">
        <v>41</v>
      </c>
      <c r="G2346" s="72" t="s">
        <v>10</v>
      </c>
    </row>
    <row r="2347" spans="3:7" ht="15" thickBot="1" x14ac:dyDescent="0.35">
      <c r="C2347" s="70">
        <v>43199</v>
      </c>
      <c r="D2347" s="71">
        <v>0.82598379629629637</v>
      </c>
      <c r="E2347" s="72" t="s">
        <v>9</v>
      </c>
      <c r="F2347" s="72">
        <v>53</v>
      </c>
      <c r="G2347" s="72" t="s">
        <v>21</v>
      </c>
    </row>
    <row r="2348" spans="3:7" ht="15" thickBot="1" x14ac:dyDescent="0.35">
      <c r="C2348" s="70">
        <v>43199</v>
      </c>
      <c r="D2348" s="71">
        <v>0.82803240740740736</v>
      </c>
      <c r="E2348" s="72" t="s">
        <v>9</v>
      </c>
      <c r="F2348" s="72">
        <v>61</v>
      </c>
      <c r="G2348" s="72" t="s">
        <v>21</v>
      </c>
    </row>
    <row r="2349" spans="3:7" ht="15" thickBot="1" x14ac:dyDescent="0.35">
      <c r="C2349" s="70">
        <v>43199</v>
      </c>
      <c r="D2349" s="71">
        <v>0.82809027777777777</v>
      </c>
      <c r="E2349" s="72" t="s">
        <v>9</v>
      </c>
      <c r="F2349" s="72">
        <v>53</v>
      </c>
      <c r="G2349" s="72" t="s">
        <v>21</v>
      </c>
    </row>
    <row r="2350" spans="3:7" ht="15" thickBot="1" x14ac:dyDescent="0.35">
      <c r="C2350" s="70">
        <v>43199</v>
      </c>
      <c r="D2350" s="71">
        <v>0.82886574074074071</v>
      </c>
      <c r="E2350" s="72" t="s">
        <v>9</v>
      </c>
      <c r="F2350" s="72">
        <v>43</v>
      </c>
      <c r="G2350" s="72" t="s">
        <v>10</v>
      </c>
    </row>
    <row r="2351" spans="3:7" ht="15" thickBot="1" x14ac:dyDescent="0.35">
      <c r="C2351" s="70">
        <v>43199</v>
      </c>
      <c r="D2351" s="71">
        <v>0.83484953703703713</v>
      </c>
      <c r="E2351" s="72" t="s">
        <v>9</v>
      </c>
      <c r="F2351" s="72">
        <v>50</v>
      </c>
      <c r="G2351" s="72" t="s">
        <v>10</v>
      </c>
    </row>
    <row r="2352" spans="3:7" ht="15" thickBot="1" x14ac:dyDescent="0.35">
      <c r="C2352" s="70">
        <v>43199</v>
      </c>
      <c r="D2352" s="71">
        <v>0.83562499999999995</v>
      </c>
      <c r="E2352" s="72" t="s">
        <v>9</v>
      </c>
      <c r="F2352" s="72">
        <v>46</v>
      </c>
      <c r="G2352" s="72" t="s">
        <v>10</v>
      </c>
    </row>
    <row r="2353" spans="3:7" ht="15" thickBot="1" x14ac:dyDescent="0.35">
      <c r="C2353" s="70">
        <v>43199</v>
      </c>
      <c r="D2353" s="71">
        <v>0.83564814814814825</v>
      </c>
      <c r="E2353" s="72" t="s">
        <v>9</v>
      </c>
      <c r="F2353" s="72">
        <v>36</v>
      </c>
      <c r="G2353" s="72" t="s">
        <v>21</v>
      </c>
    </row>
    <row r="2354" spans="3:7" ht="15" thickBot="1" x14ac:dyDescent="0.35">
      <c r="C2354" s="70">
        <v>43199</v>
      </c>
      <c r="D2354" s="71">
        <v>0.8394328703703704</v>
      </c>
      <c r="E2354" s="72" t="s">
        <v>9</v>
      </c>
      <c r="F2354" s="72">
        <v>43</v>
      </c>
      <c r="G2354" s="72" t="s">
        <v>21</v>
      </c>
    </row>
    <row r="2355" spans="3:7" ht="15" thickBot="1" x14ac:dyDescent="0.35">
      <c r="C2355" s="70">
        <v>43199</v>
      </c>
      <c r="D2355" s="71">
        <v>0.83960648148148154</v>
      </c>
      <c r="E2355" s="72" t="s">
        <v>9</v>
      </c>
      <c r="F2355" s="72">
        <v>16</v>
      </c>
      <c r="G2355" s="72" t="s">
        <v>21</v>
      </c>
    </row>
    <row r="2356" spans="3:7" ht="15" thickBot="1" x14ac:dyDescent="0.35">
      <c r="C2356" s="70">
        <v>43199</v>
      </c>
      <c r="D2356" s="71">
        <v>0.84349537037037037</v>
      </c>
      <c r="E2356" s="72" t="s">
        <v>9</v>
      </c>
      <c r="F2356" s="72">
        <v>45</v>
      </c>
      <c r="G2356" s="72" t="s">
        <v>21</v>
      </c>
    </row>
    <row r="2357" spans="3:7" ht="15" thickBot="1" x14ac:dyDescent="0.35">
      <c r="C2357" s="70">
        <v>43199</v>
      </c>
      <c r="D2357" s="71">
        <v>0.84452546296296294</v>
      </c>
      <c r="E2357" s="72" t="s">
        <v>9</v>
      </c>
      <c r="F2357" s="72">
        <v>44</v>
      </c>
      <c r="G2357" s="72" t="s">
        <v>21</v>
      </c>
    </row>
    <row r="2358" spans="3:7" ht="15" thickBot="1" x14ac:dyDescent="0.35">
      <c r="C2358" s="70">
        <v>43199</v>
      </c>
      <c r="D2358" s="71">
        <v>0.84460648148148154</v>
      </c>
      <c r="E2358" s="72" t="s">
        <v>9</v>
      </c>
      <c r="F2358" s="72">
        <v>42</v>
      </c>
      <c r="G2358" s="72" t="s">
        <v>21</v>
      </c>
    </row>
    <row r="2359" spans="3:7" ht="15" thickBot="1" x14ac:dyDescent="0.35">
      <c r="C2359" s="70">
        <v>43199</v>
      </c>
      <c r="D2359" s="71">
        <v>0.84554398148148147</v>
      </c>
      <c r="E2359" s="72" t="s">
        <v>9</v>
      </c>
      <c r="F2359" s="72">
        <v>58</v>
      </c>
      <c r="G2359" s="72" t="s">
        <v>21</v>
      </c>
    </row>
    <row r="2360" spans="3:7" ht="15" thickBot="1" x14ac:dyDescent="0.35">
      <c r="C2360" s="70">
        <v>43199</v>
      </c>
      <c r="D2360" s="71">
        <v>0.84561342592592592</v>
      </c>
      <c r="E2360" s="72" t="s">
        <v>9</v>
      </c>
      <c r="F2360" s="72">
        <v>50</v>
      </c>
      <c r="G2360" s="72" t="s">
        <v>21</v>
      </c>
    </row>
    <row r="2361" spans="3:7" ht="15" thickBot="1" x14ac:dyDescent="0.35">
      <c r="C2361" s="70">
        <v>43199</v>
      </c>
      <c r="D2361" s="71">
        <v>0.84605324074074073</v>
      </c>
      <c r="E2361" s="72" t="s">
        <v>9</v>
      </c>
      <c r="F2361" s="72">
        <v>54</v>
      </c>
      <c r="G2361" s="72" t="s">
        <v>10</v>
      </c>
    </row>
    <row r="2362" spans="3:7" ht="15" thickBot="1" x14ac:dyDescent="0.35">
      <c r="C2362" s="70">
        <v>43199</v>
      </c>
      <c r="D2362" s="71">
        <v>0.84643518518518512</v>
      </c>
      <c r="E2362" s="72" t="s">
        <v>9</v>
      </c>
      <c r="F2362" s="72">
        <v>73</v>
      </c>
      <c r="G2362" s="72" t="s">
        <v>21</v>
      </c>
    </row>
    <row r="2363" spans="3:7" ht="15" thickBot="1" x14ac:dyDescent="0.35">
      <c r="C2363" s="70">
        <v>43199</v>
      </c>
      <c r="D2363" s="71">
        <v>0.84925925925925927</v>
      </c>
      <c r="E2363" s="72" t="s">
        <v>9</v>
      </c>
      <c r="F2363" s="72">
        <v>37</v>
      </c>
      <c r="G2363" s="72" t="s">
        <v>21</v>
      </c>
    </row>
    <row r="2364" spans="3:7" ht="15" thickBot="1" x14ac:dyDescent="0.35">
      <c r="C2364" s="70">
        <v>43199</v>
      </c>
      <c r="D2364" s="71">
        <v>0.84931712962962969</v>
      </c>
      <c r="E2364" s="72" t="s">
        <v>9</v>
      </c>
      <c r="F2364" s="72">
        <v>49</v>
      </c>
      <c r="G2364" s="72" t="s">
        <v>10</v>
      </c>
    </row>
    <row r="2365" spans="3:7" ht="15" thickBot="1" x14ac:dyDescent="0.35">
      <c r="C2365" s="70">
        <v>43199</v>
      </c>
      <c r="D2365" s="71">
        <v>0.85247685185185185</v>
      </c>
      <c r="E2365" s="72" t="s">
        <v>9</v>
      </c>
      <c r="F2365" s="72">
        <v>55</v>
      </c>
      <c r="G2365" s="72" t="s">
        <v>10</v>
      </c>
    </row>
    <row r="2366" spans="3:7" ht="15" thickBot="1" x14ac:dyDescent="0.35">
      <c r="C2366" s="70">
        <v>43199</v>
      </c>
      <c r="D2366" s="71">
        <v>0.85355324074074079</v>
      </c>
      <c r="E2366" s="72" t="s">
        <v>9</v>
      </c>
      <c r="F2366" s="72">
        <v>54</v>
      </c>
      <c r="G2366" s="72" t="s">
        <v>21</v>
      </c>
    </row>
    <row r="2367" spans="3:7" ht="15" thickBot="1" x14ac:dyDescent="0.35">
      <c r="C2367" s="70">
        <v>43199</v>
      </c>
      <c r="D2367" s="71">
        <v>0.85870370370370364</v>
      </c>
      <c r="E2367" s="72" t="s">
        <v>9</v>
      </c>
      <c r="F2367" s="72">
        <v>23</v>
      </c>
      <c r="G2367" s="72" t="s">
        <v>10</v>
      </c>
    </row>
    <row r="2368" spans="3:7" ht="15" thickBot="1" x14ac:dyDescent="0.35">
      <c r="C2368" s="70">
        <v>43199</v>
      </c>
      <c r="D2368" s="71">
        <v>0.86179398148148145</v>
      </c>
      <c r="E2368" s="72" t="s">
        <v>9</v>
      </c>
      <c r="F2368" s="72">
        <v>35</v>
      </c>
      <c r="G2368" s="72" t="s">
        <v>10</v>
      </c>
    </row>
    <row r="2369" spans="3:7" ht="15" thickBot="1" x14ac:dyDescent="0.35">
      <c r="C2369" s="70">
        <v>43199</v>
      </c>
      <c r="D2369" s="71">
        <v>0.86534722222222227</v>
      </c>
      <c r="E2369" s="72" t="s">
        <v>9</v>
      </c>
      <c r="F2369" s="72">
        <v>44</v>
      </c>
      <c r="G2369" s="72" t="s">
        <v>21</v>
      </c>
    </row>
    <row r="2370" spans="3:7" ht="15" thickBot="1" x14ac:dyDescent="0.35">
      <c r="C2370" s="70">
        <v>43199</v>
      </c>
      <c r="D2370" s="71">
        <v>0.86540509259259257</v>
      </c>
      <c r="E2370" s="72" t="s">
        <v>9</v>
      </c>
      <c r="F2370" s="72">
        <v>45</v>
      </c>
      <c r="G2370" s="72" t="s">
        <v>21</v>
      </c>
    </row>
    <row r="2371" spans="3:7" ht="15" thickBot="1" x14ac:dyDescent="0.35">
      <c r="C2371" s="70">
        <v>43199</v>
      </c>
      <c r="D2371" s="71">
        <v>0.87049768518518522</v>
      </c>
      <c r="E2371" s="72" t="s">
        <v>9</v>
      </c>
      <c r="F2371" s="72">
        <v>34</v>
      </c>
      <c r="G2371" s="72" t="s">
        <v>21</v>
      </c>
    </row>
    <row r="2372" spans="3:7" ht="15" thickBot="1" x14ac:dyDescent="0.35">
      <c r="C2372" s="70">
        <v>43199</v>
      </c>
      <c r="D2372" s="71">
        <v>0.88262731481481482</v>
      </c>
      <c r="E2372" s="72" t="s">
        <v>9</v>
      </c>
      <c r="F2372" s="72">
        <v>48</v>
      </c>
      <c r="G2372" s="72" t="s">
        <v>21</v>
      </c>
    </row>
    <row r="2373" spans="3:7" ht="15" thickBot="1" x14ac:dyDescent="0.35">
      <c r="C2373" s="70">
        <v>43199</v>
      </c>
      <c r="D2373" s="71">
        <v>0.88266203703703694</v>
      </c>
      <c r="E2373" s="72" t="s">
        <v>9</v>
      </c>
      <c r="F2373" s="72">
        <v>47</v>
      </c>
      <c r="G2373" s="72" t="s">
        <v>21</v>
      </c>
    </row>
    <row r="2374" spans="3:7" ht="15" thickBot="1" x14ac:dyDescent="0.35">
      <c r="C2374" s="70">
        <v>43199</v>
      </c>
      <c r="D2374" s="71">
        <v>0.88545138888888886</v>
      </c>
      <c r="E2374" s="72" t="s">
        <v>9</v>
      </c>
      <c r="F2374" s="72">
        <v>43</v>
      </c>
      <c r="G2374" s="72" t="s">
        <v>10</v>
      </c>
    </row>
    <row r="2375" spans="3:7" ht="15" thickBot="1" x14ac:dyDescent="0.35">
      <c r="C2375" s="70">
        <v>43199</v>
      </c>
      <c r="D2375" s="71">
        <v>0.90849537037037031</v>
      </c>
      <c r="E2375" s="72" t="s">
        <v>9</v>
      </c>
      <c r="F2375" s="72">
        <v>51</v>
      </c>
      <c r="G2375" s="72" t="s">
        <v>21</v>
      </c>
    </row>
    <row r="2376" spans="3:7" ht="15" thickBot="1" x14ac:dyDescent="0.35">
      <c r="C2376" s="70">
        <v>43199</v>
      </c>
      <c r="D2376" s="71">
        <v>0.90934027777777782</v>
      </c>
      <c r="E2376" s="72" t="s">
        <v>9</v>
      </c>
      <c r="F2376" s="72">
        <v>41</v>
      </c>
      <c r="G2376" s="72" t="s">
        <v>21</v>
      </c>
    </row>
    <row r="2377" spans="3:7" ht="15" thickBot="1" x14ac:dyDescent="0.35">
      <c r="C2377" s="70">
        <v>43199</v>
      </c>
      <c r="D2377" s="71">
        <v>0.91429398148148155</v>
      </c>
      <c r="E2377" s="72" t="s">
        <v>9</v>
      </c>
      <c r="F2377" s="72">
        <v>45</v>
      </c>
      <c r="G2377" s="72" t="s">
        <v>21</v>
      </c>
    </row>
    <row r="2378" spans="3:7" ht="15" thickBot="1" x14ac:dyDescent="0.35">
      <c r="C2378" s="70">
        <v>43199</v>
      </c>
      <c r="D2378" s="71">
        <v>0.91762731481481474</v>
      </c>
      <c r="E2378" s="72" t="s">
        <v>9</v>
      </c>
      <c r="F2378" s="72">
        <v>21</v>
      </c>
      <c r="G2378" s="72" t="s">
        <v>21</v>
      </c>
    </row>
    <row r="2379" spans="3:7" ht="15" thickBot="1" x14ac:dyDescent="0.35">
      <c r="C2379" s="70">
        <v>43199</v>
      </c>
      <c r="D2379" s="71">
        <v>0.93472222222222223</v>
      </c>
      <c r="E2379" s="72" t="s">
        <v>9</v>
      </c>
      <c r="F2379" s="72">
        <v>49</v>
      </c>
      <c r="G2379" s="72" t="s">
        <v>21</v>
      </c>
    </row>
    <row r="2380" spans="3:7" ht="15" thickBot="1" x14ac:dyDescent="0.35">
      <c r="C2380" s="70">
        <v>43199</v>
      </c>
      <c r="D2380" s="71">
        <v>0.93679398148148152</v>
      </c>
      <c r="E2380" s="72" t="s">
        <v>9</v>
      </c>
      <c r="F2380" s="72">
        <v>44</v>
      </c>
      <c r="G2380" s="72" t="s">
        <v>21</v>
      </c>
    </row>
    <row r="2381" spans="3:7" ht="15" thickBot="1" x14ac:dyDescent="0.35">
      <c r="C2381" s="70">
        <v>43199</v>
      </c>
      <c r="D2381" s="71">
        <v>0.94730324074074079</v>
      </c>
      <c r="E2381" s="72" t="s">
        <v>9</v>
      </c>
      <c r="F2381" s="72">
        <v>57</v>
      </c>
      <c r="G2381" s="72" t="s">
        <v>21</v>
      </c>
    </row>
    <row r="2382" spans="3:7" ht="15" thickBot="1" x14ac:dyDescent="0.35">
      <c r="C2382" s="70">
        <v>43199</v>
      </c>
      <c r="D2382" s="71">
        <v>0.94738425925925929</v>
      </c>
      <c r="E2382" s="72" t="s">
        <v>9</v>
      </c>
      <c r="F2382" s="72">
        <v>45</v>
      </c>
      <c r="G2382" s="72" t="s">
        <v>21</v>
      </c>
    </row>
    <row r="2383" spans="3:7" ht="15" thickBot="1" x14ac:dyDescent="0.35">
      <c r="C2383" s="70">
        <v>43199</v>
      </c>
      <c r="D2383" s="71">
        <v>0.95163194444444443</v>
      </c>
      <c r="E2383" s="72" t="s">
        <v>9</v>
      </c>
      <c r="F2383" s="72">
        <v>48</v>
      </c>
      <c r="G2383" s="72" t="s">
        <v>10</v>
      </c>
    </row>
    <row r="2384" spans="3:7" ht="15" thickBot="1" x14ac:dyDescent="0.35">
      <c r="C2384" s="70">
        <v>43199</v>
      </c>
      <c r="D2384" s="71">
        <v>0.95178240740740738</v>
      </c>
      <c r="E2384" s="72" t="s">
        <v>9</v>
      </c>
      <c r="F2384" s="72">
        <v>59</v>
      </c>
      <c r="G2384" s="72" t="s">
        <v>10</v>
      </c>
    </row>
    <row r="2385" spans="3:7" ht="15" thickBot="1" x14ac:dyDescent="0.35">
      <c r="C2385" s="70">
        <v>43199</v>
      </c>
      <c r="D2385" s="71">
        <v>0.95383101851851848</v>
      </c>
      <c r="E2385" s="72" t="s">
        <v>9</v>
      </c>
      <c r="F2385" s="72">
        <v>42</v>
      </c>
      <c r="G2385" s="72" t="s">
        <v>21</v>
      </c>
    </row>
    <row r="2386" spans="3:7" ht="15" thickBot="1" x14ac:dyDescent="0.35">
      <c r="C2386" s="70">
        <v>43199</v>
      </c>
      <c r="D2386" s="71">
        <v>0.95869212962962969</v>
      </c>
      <c r="E2386" s="72" t="s">
        <v>9</v>
      </c>
      <c r="F2386" s="72">
        <v>52</v>
      </c>
      <c r="G2386" s="72" t="s">
        <v>21</v>
      </c>
    </row>
    <row r="2387" spans="3:7" ht="15" thickBot="1" x14ac:dyDescent="0.35">
      <c r="C2387" s="70">
        <v>43199</v>
      </c>
      <c r="D2387" s="71">
        <v>0.96671296296296294</v>
      </c>
      <c r="E2387" s="72" t="s">
        <v>9</v>
      </c>
      <c r="F2387" s="72">
        <v>46</v>
      </c>
      <c r="G2387" s="72" t="s">
        <v>21</v>
      </c>
    </row>
    <row r="2388" spans="3:7" ht="15" thickBot="1" x14ac:dyDescent="0.35">
      <c r="C2388" s="70">
        <v>43199</v>
      </c>
      <c r="D2388" s="71">
        <v>0.97546296296296298</v>
      </c>
      <c r="E2388" s="72" t="s">
        <v>9</v>
      </c>
      <c r="F2388" s="72">
        <v>35</v>
      </c>
      <c r="G2388" s="72" t="s">
        <v>21</v>
      </c>
    </row>
    <row r="2389" spans="3:7" ht="15" thickBot="1" x14ac:dyDescent="0.35">
      <c r="C2389" s="70">
        <v>43200</v>
      </c>
      <c r="D2389" s="71">
        <v>3.6111111111111115E-2</v>
      </c>
      <c r="E2389" s="72" t="s">
        <v>9</v>
      </c>
      <c r="F2389" s="72">
        <v>37</v>
      </c>
      <c r="G2389" s="72" t="s">
        <v>21</v>
      </c>
    </row>
    <row r="2390" spans="3:7" ht="15" thickBot="1" x14ac:dyDescent="0.35">
      <c r="C2390" s="70">
        <v>43200</v>
      </c>
      <c r="D2390" s="71">
        <v>4.4085648148148145E-2</v>
      </c>
      <c r="E2390" s="72" t="s">
        <v>9</v>
      </c>
      <c r="F2390" s="72">
        <v>45</v>
      </c>
      <c r="G2390" s="72" t="s">
        <v>10</v>
      </c>
    </row>
    <row r="2391" spans="3:7" ht="15" thickBot="1" x14ac:dyDescent="0.35">
      <c r="C2391" s="70">
        <v>43200</v>
      </c>
      <c r="D2391" s="71">
        <v>0.16315972222222222</v>
      </c>
      <c r="E2391" s="72" t="s">
        <v>9</v>
      </c>
      <c r="F2391" s="72">
        <v>27</v>
      </c>
      <c r="G2391" s="72" t="s">
        <v>21</v>
      </c>
    </row>
    <row r="2392" spans="3:7" ht="15" thickBot="1" x14ac:dyDescent="0.35">
      <c r="C2392" s="70">
        <v>43200</v>
      </c>
      <c r="D2392" s="71">
        <v>0.16849537037037035</v>
      </c>
      <c r="E2392" s="72" t="s">
        <v>9</v>
      </c>
      <c r="F2392" s="72">
        <v>42</v>
      </c>
      <c r="G2392" s="72" t="s">
        <v>10</v>
      </c>
    </row>
    <row r="2393" spans="3:7" ht="15" thickBot="1" x14ac:dyDescent="0.35">
      <c r="C2393" s="70">
        <v>43200</v>
      </c>
      <c r="D2393" s="71">
        <v>0.17105324074074071</v>
      </c>
      <c r="E2393" s="72" t="s">
        <v>9</v>
      </c>
      <c r="F2393" s="72">
        <v>53</v>
      </c>
      <c r="G2393" s="72" t="s">
        <v>10</v>
      </c>
    </row>
    <row r="2394" spans="3:7" ht="15" thickBot="1" x14ac:dyDescent="0.35">
      <c r="C2394" s="70">
        <v>43200</v>
      </c>
      <c r="D2394" s="71">
        <v>0.17151620370370371</v>
      </c>
      <c r="E2394" s="72" t="s">
        <v>9</v>
      </c>
      <c r="F2394" s="72">
        <v>58</v>
      </c>
      <c r="G2394" s="72" t="s">
        <v>10</v>
      </c>
    </row>
    <row r="2395" spans="3:7" ht="15" thickBot="1" x14ac:dyDescent="0.35">
      <c r="C2395" s="70">
        <v>43200</v>
      </c>
      <c r="D2395" s="71">
        <v>0.20356481481481481</v>
      </c>
      <c r="E2395" s="72" t="s">
        <v>9</v>
      </c>
      <c r="F2395" s="72">
        <v>49</v>
      </c>
      <c r="G2395" s="72" t="s">
        <v>10</v>
      </c>
    </row>
    <row r="2396" spans="3:7" ht="15" thickBot="1" x14ac:dyDescent="0.35">
      <c r="C2396" s="70">
        <v>43200</v>
      </c>
      <c r="D2396" s="71">
        <v>0.2086689814814815</v>
      </c>
      <c r="E2396" s="72" t="s">
        <v>9</v>
      </c>
      <c r="F2396" s="72">
        <v>38</v>
      </c>
      <c r="G2396" s="72" t="s">
        <v>10</v>
      </c>
    </row>
    <row r="2397" spans="3:7" ht="15" thickBot="1" x14ac:dyDescent="0.35">
      <c r="C2397" s="70">
        <v>43200</v>
      </c>
      <c r="D2397" s="71">
        <v>0.21710648148148148</v>
      </c>
      <c r="E2397" s="72" t="s">
        <v>9</v>
      </c>
      <c r="F2397" s="72">
        <v>49</v>
      </c>
      <c r="G2397" s="72" t="s">
        <v>10</v>
      </c>
    </row>
    <row r="2398" spans="3:7" ht="15" thickBot="1" x14ac:dyDescent="0.35">
      <c r="C2398" s="70">
        <v>43200</v>
      </c>
      <c r="D2398" s="71">
        <v>0.21809027777777779</v>
      </c>
      <c r="E2398" s="72" t="s">
        <v>9</v>
      </c>
      <c r="F2398" s="72">
        <v>52</v>
      </c>
      <c r="G2398" s="72" t="s">
        <v>10</v>
      </c>
    </row>
    <row r="2399" spans="3:7" ht="15" thickBot="1" x14ac:dyDescent="0.35">
      <c r="C2399" s="70">
        <v>43200</v>
      </c>
      <c r="D2399" s="71">
        <v>0.22668981481481479</v>
      </c>
      <c r="E2399" s="72" t="s">
        <v>9</v>
      </c>
      <c r="F2399" s="72">
        <v>46</v>
      </c>
      <c r="G2399" s="72" t="s">
        <v>10</v>
      </c>
    </row>
    <row r="2400" spans="3:7" ht="15" thickBot="1" x14ac:dyDescent="0.35">
      <c r="C2400" s="70">
        <v>43200</v>
      </c>
      <c r="D2400" s="71">
        <v>0.23538194444444446</v>
      </c>
      <c r="E2400" s="72" t="s">
        <v>9</v>
      </c>
      <c r="F2400" s="72">
        <v>42</v>
      </c>
      <c r="G2400" s="72" t="s">
        <v>21</v>
      </c>
    </row>
    <row r="2401" spans="3:7" ht="15" thickBot="1" x14ac:dyDescent="0.35">
      <c r="C2401" s="70">
        <v>43200</v>
      </c>
      <c r="D2401" s="71">
        <v>0.24337962962962964</v>
      </c>
      <c r="E2401" s="72" t="s">
        <v>9</v>
      </c>
      <c r="F2401" s="72">
        <v>39</v>
      </c>
      <c r="G2401" s="72" t="s">
        <v>21</v>
      </c>
    </row>
    <row r="2402" spans="3:7" ht="15" thickBot="1" x14ac:dyDescent="0.35">
      <c r="C2402" s="70">
        <v>43200</v>
      </c>
      <c r="D2402" s="71">
        <v>0.25092592592592594</v>
      </c>
      <c r="E2402" s="72" t="s">
        <v>9</v>
      </c>
      <c r="F2402" s="72">
        <v>46</v>
      </c>
      <c r="G2402" s="72" t="s">
        <v>10</v>
      </c>
    </row>
    <row r="2403" spans="3:7" ht="15" thickBot="1" x14ac:dyDescent="0.35">
      <c r="C2403" s="70">
        <v>43200</v>
      </c>
      <c r="D2403" s="71">
        <v>0.26254629629629628</v>
      </c>
      <c r="E2403" s="72" t="s">
        <v>9</v>
      </c>
      <c r="F2403" s="72">
        <v>37</v>
      </c>
      <c r="G2403" s="72" t="s">
        <v>21</v>
      </c>
    </row>
    <row r="2404" spans="3:7" ht="15" thickBot="1" x14ac:dyDescent="0.35">
      <c r="C2404" s="70">
        <v>43200</v>
      </c>
      <c r="D2404" s="71">
        <v>0.26296296296296295</v>
      </c>
      <c r="E2404" s="72" t="s">
        <v>9</v>
      </c>
      <c r="F2404" s="72">
        <v>50</v>
      </c>
      <c r="G2404" s="72" t="s">
        <v>10</v>
      </c>
    </row>
    <row r="2405" spans="3:7" ht="15" thickBot="1" x14ac:dyDescent="0.35">
      <c r="C2405" s="70">
        <v>43200</v>
      </c>
      <c r="D2405" s="71">
        <v>0.26444444444444443</v>
      </c>
      <c r="E2405" s="72" t="s">
        <v>9</v>
      </c>
      <c r="F2405" s="72">
        <v>31</v>
      </c>
      <c r="G2405" s="72" t="s">
        <v>10</v>
      </c>
    </row>
    <row r="2406" spans="3:7" ht="15" thickBot="1" x14ac:dyDescent="0.35">
      <c r="C2406" s="70">
        <v>43200</v>
      </c>
      <c r="D2406" s="71">
        <v>0.26465277777777779</v>
      </c>
      <c r="E2406" s="72" t="s">
        <v>9</v>
      </c>
      <c r="F2406" s="72">
        <v>48</v>
      </c>
      <c r="G2406" s="72" t="s">
        <v>10</v>
      </c>
    </row>
    <row r="2407" spans="3:7" ht="15" thickBot="1" x14ac:dyDescent="0.35">
      <c r="C2407" s="70">
        <v>43200</v>
      </c>
      <c r="D2407" s="71">
        <v>0.26500000000000001</v>
      </c>
      <c r="E2407" s="72" t="s">
        <v>9</v>
      </c>
      <c r="F2407" s="72">
        <v>40</v>
      </c>
      <c r="G2407" s="72" t="s">
        <v>10</v>
      </c>
    </row>
    <row r="2408" spans="3:7" ht="15" thickBot="1" x14ac:dyDescent="0.35">
      <c r="C2408" s="70">
        <v>43200</v>
      </c>
      <c r="D2408" s="71">
        <v>0.26599537037037035</v>
      </c>
      <c r="E2408" s="72" t="s">
        <v>9</v>
      </c>
      <c r="F2408" s="72">
        <v>26</v>
      </c>
      <c r="G2408" s="72" t="s">
        <v>21</v>
      </c>
    </row>
    <row r="2409" spans="3:7" ht="15" thickBot="1" x14ac:dyDescent="0.35">
      <c r="C2409" s="70">
        <v>43200</v>
      </c>
      <c r="D2409" s="71">
        <v>0.26689814814814816</v>
      </c>
      <c r="E2409" s="72" t="s">
        <v>9</v>
      </c>
      <c r="F2409" s="72">
        <v>41</v>
      </c>
      <c r="G2409" s="72" t="s">
        <v>10</v>
      </c>
    </row>
    <row r="2410" spans="3:7" ht="15" thickBot="1" x14ac:dyDescent="0.35">
      <c r="C2410" s="70">
        <v>43200</v>
      </c>
      <c r="D2410" s="71">
        <v>0.26750000000000002</v>
      </c>
      <c r="E2410" s="72" t="s">
        <v>9</v>
      </c>
      <c r="F2410" s="72">
        <v>48</v>
      </c>
      <c r="G2410" s="72" t="s">
        <v>10</v>
      </c>
    </row>
    <row r="2411" spans="3:7" ht="15" thickBot="1" x14ac:dyDescent="0.35">
      <c r="C2411" s="70">
        <v>43200</v>
      </c>
      <c r="D2411" s="71">
        <v>0.26903935185185185</v>
      </c>
      <c r="E2411" s="72" t="s">
        <v>9</v>
      </c>
      <c r="F2411" s="72">
        <v>44</v>
      </c>
      <c r="G2411" s="72" t="s">
        <v>10</v>
      </c>
    </row>
    <row r="2412" spans="3:7" ht="15" thickBot="1" x14ac:dyDescent="0.35">
      <c r="C2412" s="70">
        <v>43200</v>
      </c>
      <c r="D2412" s="71">
        <v>0.27042824074074073</v>
      </c>
      <c r="E2412" s="72" t="s">
        <v>9</v>
      </c>
      <c r="F2412" s="72">
        <v>58</v>
      </c>
      <c r="G2412" s="72" t="s">
        <v>10</v>
      </c>
    </row>
    <row r="2413" spans="3:7" ht="15" thickBot="1" x14ac:dyDescent="0.35">
      <c r="C2413" s="70">
        <v>43200</v>
      </c>
      <c r="D2413" s="71">
        <v>0.27108796296296295</v>
      </c>
      <c r="E2413" s="72" t="s">
        <v>9</v>
      </c>
      <c r="F2413" s="72">
        <v>35</v>
      </c>
      <c r="G2413" s="72" t="s">
        <v>21</v>
      </c>
    </row>
    <row r="2414" spans="3:7" ht="15" thickBot="1" x14ac:dyDescent="0.35">
      <c r="C2414" s="70">
        <v>43200</v>
      </c>
      <c r="D2414" s="71">
        <v>0.27240740740740738</v>
      </c>
      <c r="E2414" s="72" t="s">
        <v>9</v>
      </c>
      <c r="F2414" s="72">
        <v>42</v>
      </c>
      <c r="G2414" s="72" t="s">
        <v>21</v>
      </c>
    </row>
    <row r="2415" spans="3:7" ht="15" thickBot="1" x14ac:dyDescent="0.35">
      <c r="C2415" s="70">
        <v>43200</v>
      </c>
      <c r="D2415" s="71">
        <v>0.27327546296296296</v>
      </c>
      <c r="E2415" s="72" t="s">
        <v>9</v>
      </c>
      <c r="F2415" s="72">
        <v>58</v>
      </c>
      <c r="G2415" s="72" t="s">
        <v>10</v>
      </c>
    </row>
    <row r="2416" spans="3:7" ht="15" thickBot="1" x14ac:dyDescent="0.35">
      <c r="C2416" s="70">
        <v>43200</v>
      </c>
      <c r="D2416" s="71">
        <v>0.27380787037037035</v>
      </c>
      <c r="E2416" s="72" t="s">
        <v>9</v>
      </c>
      <c r="F2416" s="72">
        <v>48</v>
      </c>
      <c r="G2416" s="72" t="s">
        <v>10</v>
      </c>
    </row>
    <row r="2417" spans="3:7" ht="15" thickBot="1" x14ac:dyDescent="0.35">
      <c r="C2417" s="70">
        <v>43200</v>
      </c>
      <c r="D2417" s="71">
        <v>0.27474537037037039</v>
      </c>
      <c r="E2417" s="72" t="s">
        <v>9</v>
      </c>
      <c r="F2417" s="72">
        <v>45</v>
      </c>
      <c r="G2417" s="72" t="s">
        <v>10</v>
      </c>
    </row>
    <row r="2418" spans="3:7" ht="15" thickBot="1" x14ac:dyDescent="0.35">
      <c r="C2418" s="70">
        <v>43200</v>
      </c>
      <c r="D2418" s="71">
        <v>0.27581018518518519</v>
      </c>
      <c r="E2418" s="72" t="s">
        <v>9</v>
      </c>
      <c r="F2418" s="72">
        <v>42</v>
      </c>
      <c r="G2418" s="72" t="s">
        <v>21</v>
      </c>
    </row>
    <row r="2419" spans="3:7" ht="15" thickBot="1" x14ac:dyDescent="0.35">
      <c r="C2419" s="70">
        <v>43200</v>
      </c>
      <c r="D2419" s="71">
        <v>0.27609953703703705</v>
      </c>
      <c r="E2419" s="72" t="s">
        <v>9</v>
      </c>
      <c r="F2419" s="72">
        <v>44</v>
      </c>
      <c r="G2419" s="72" t="s">
        <v>10</v>
      </c>
    </row>
    <row r="2420" spans="3:7" ht="15" thickBot="1" x14ac:dyDescent="0.35">
      <c r="C2420" s="70">
        <v>43200</v>
      </c>
      <c r="D2420" s="71">
        <v>0.27706018518518521</v>
      </c>
      <c r="E2420" s="72" t="s">
        <v>9</v>
      </c>
      <c r="F2420" s="72">
        <v>28</v>
      </c>
      <c r="G2420" s="72" t="s">
        <v>21</v>
      </c>
    </row>
    <row r="2421" spans="3:7" ht="15" thickBot="1" x14ac:dyDescent="0.35">
      <c r="C2421" s="70">
        <v>43200</v>
      </c>
      <c r="D2421" s="71">
        <v>0.27712962962962967</v>
      </c>
      <c r="E2421" s="72" t="s">
        <v>9</v>
      </c>
      <c r="F2421" s="72">
        <v>43</v>
      </c>
      <c r="G2421" s="72" t="s">
        <v>10</v>
      </c>
    </row>
    <row r="2422" spans="3:7" ht="15" thickBot="1" x14ac:dyDescent="0.35">
      <c r="C2422" s="70">
        <v>43200</v>
      </c>
      <c r="D2422" s="71">
        <v>0.27739583333333334</v>
      </c>
      <c r="E2422" s="72" t="s">
        <v>9</v>
      </c>
      <c r="F2422" s="72">
        <v>52</v>
      </c>
      <c r="G2422" s="72" t="s">
        <v>10</v>
      </c>
    </row>
    <row r="2423" spans="3:7" ht="15" thickBot="1" x14ac:dyDescent="0.35">
      <c r="C2423" s="70">
        <v>43200</v>
      </c>
      <c r="D2423" s="71">
        <v>0.27835648148148145</v>
      </c>
      <c r="E2423" s="72" t="s">
        <v>9</v>
      </c>
      <c r="F2423" s="72">
        <v>53</v>
      </c>
      <c r="G2423" s="72" t="s">
        <v>10</v>
      </c>
    </row>
    <row r="2424" spans="3:7" ht="15" thickBot="1" x14ac:dyDescent="0.35">
      <c r="C2424" s="70">
        <v>43200</v>
      </c>
      <c r="D2424" s="71">
        <v>0.27855324074074073</v>
      </c>
      <c r="E2424" s="72" t="s">
        <v>9</v>
      </c>
      <c r="F2424" s="72">
        <v>37</v>
      </c>
      <c r="G2424" s="72" t="s">
        <v>10</v>
      </c>
    </row>
    <row r="2425" spans="3:7" ht="15" thickBot="1" x14ac:dyDescent="0.35">
      <c r="C2425" s="70">
        <v>43200</v>
      </c>
      <c r="D2425" s="71">
        <v>0.2795023148148148</v>
      </c>
      <c r="E2425" s="72" t="s">
        <v>9</v>
      </c>
      <c r="F2425" s="72">
        <v>50</v>
      </c>
      <c r="G2425" s="72" t="s">
        <v>10</v>
      </c>
    </row>
    <row r="2426" spans="3:7" ht="15" thickBot="1" x14ac:dyDescent="0.35">
      <c r="C2426" s="70">
        <v>43200</v>
      </c>
      <c r="D2426" s="71">
        <v>0.27958333333333335</v>
      </c>
      <c r="E2426" s="72" t="s">
        <v>9</v>
      </c>
      <c r="F2426" s="72">
        <v>36</v>
      </c>
      <c r="G2426" s="72" t="s">
        <v>10</v>
      </c>
    </row>
    <row r="2427" spans="3:7" ht="15" thickBot="1" x14ac:dyDescent="0.35">
      <c r="C2427" s="70">
        <v>43200</v>
      </c>
      <c r="D2427" s="71">
        <v>0.2801967592592593</v>
      </c>
      <c r="E2427" s="72" t="s">
        <v>9</v>
      </c>
      <c r="F2427" s="72">
        <v>50</v>
      </c>
      <c r="G2427" s="72" t="s">
        <v>10</v>
      </c>
    </row>
    <row r="2428" spans="3:7" ht="15" thickBot="1" x14ac:dyDescent="0.35">
      <c r="C2428" s="70">
        <v>43200</v>
      </c>
      <c r="D2428" s="71">
        <v>0.28108796296296296</v>
      </c>
      <c r="E2428" s="72" t="s">
        <v>9</v>
      </c>
      <c r="F2428" s="72">
        <v>42</v>
      </c>
      <c r="G2428" s="72" t="s">
        <v>10</v>
      </c>
    </row>
    <row r="2429" spans="3:7" ht="15" thickBot="1" x14ac:dyDescent="0.35">
      <c r="C2429" s="70">
        <v>43200</v>
      </c>
      <c r="D2429" s="71">
        <v>0.28153935185185186</v>
      </c>
      <c r="E2429" s="72" t="s">
        <v>9</v>
      </c>
      <c r="F2429" s="72">
        <v>40</v>
      </c>
      <c r="G2429" s="72" t="s">
        <v>10</v>
      </c>
    </row>
    <row r="2430" spans="3:7" ht="15" thickBot="1" x14ac:dyDescent="0.35">
      <c r="C2430" s="70">
        <v>43200</v>
      </c>
      <c r="D2430" s="71">
        <v>0.28193287037037035</v>
      </c>
      <c r="E2430" s="72" t="s">
        <v>9</v>
      </c>
      <c r="F2430" s="72">
        <v>47</v>
      </c>
      <c r="G2430" s="72" t="s">
        <v>10</v>
      </c>
    </row>
    <row r="2431" spans="3:7" ht="15" thickBot="1" x14ac:dyDescent="0.35">
      <c r="C2431" s="70">
        <v>43200</v>
      </c>
      <c r="D2431" s="71">
        <v>0.28225694444444444</v>
      </c>
      <c r="E2431" s="72" t="s">
        <v>9</v>
      </c>
      <c r="F2431" s="72">
        <v>40</v>
      </c>
      <c r="G2431" s="72" t="s">
        <v>10</v>
      </c>
    </row>
    <row r="2432" spans="3:7" ht="15" thickBot="1" x14ac:dyDescent="0.35">
      <c r="C2432" s="70">
        <v>43200</v>
      </c>
      <c r="D2432" s="71">
        <v>0.28260416666666666</v>
      </c>
      <c r="E2432" s="72" t="s">
        <v>9</v>
      </c>
      <c r="F2432" s="72">
        <v>52</v>
      </c>
      <c r="G2432" s="72" t="s">
        <v>10</v>
      </c>
    </row>
    <row r="2433" spans="3:7" ht="15" thickBot="1" x14ac:dyDescent="0.35">
      <c r="C2433" s="70">
        <v>43200</v>
      </c>
      <c r="D2433" s="71">
        <v>0.28297453703703707</v>
      </c>
      <c r="E2433" s="72" t="s">
        <v>9</v>
      </c>
      <c r="F2433" s="72">
        <v>53</v>
      </c>
      <c r="G2433" s="72" t="s">
        <v>10</v>
      </c>
    </row>
    <row r="2434" spans="3:7" ht="15" thickBot="1" x14ac:dyDescent="0.35">
      <c r="C2434" s="70">
        <v>43200</v>
      </c>
      <c r="D2434" s="71">
        <v>0.28388888888888891</v>
      </c>
      <c r="E2434" s="72" t="s">
        <v>9</v>
      </c>
      <c r="F2434" s="72">
        <v>39</v>
      </c>
      <c r="G2434" s="72" t="s">
        <v>21</v>
      </c>
    </row>
    <row r="2435" spans="3:7" ht="15" thickBot="1" x14ac:dyDescent="0.35">
      <c r="C2435" s="70">
        <v>43200</v>
      </c>
      <c r="D2435" s="71">
        <v>0.28416666666666668</v>
      </c>
      <c r="E2435" s="72" t="s">
        <v>9</v>
      </c>
      <c r="F2435" s="72">
        <v>39</v>
      </c>
      <c r="G2435" s="72" t="s">
        <v>10</v>
      </c>
    </row>
    <row r="2436" spans="3:7" ht="15" thickBot="1" x14ac:dyDescent="0.35">
      <c r="C2436" s="70">
        <v>43200</v>
      </c>
      <c r="D2436" s="71">
        <v>0.28442129629629631</v>
      </c>
      <c r="E2436" s="72" t="s">
        <v>9</v>
      </c>
      <c r="F2436" s="72">
        <v>44</v>
      </c>
      <c r="G2436" s="72" t="s">
        <v>10</v>
      </c>
    </row>
    <row r="2437" spans="3:7" ht="15" thickBot="1" x14ac:dyDescent="0.35">
      <c r="C2437" s="70">
        <v>43200</v>
      </c>
      <c r="D2437" s="71">
        <v>0.28453703703703703</v>
      </c>
      <c r="E2437" s="72" t="s">
        <v>9</v>
      </c>
      <c r="F2437" s="72">
        <v>16</v>
      </c>
      <c r="G2437" s="72" t="s">
        <v>21</v>
      </c>
    </row>
    <row r="2438" spans="3:7" ht="15" thickBot="1" x14ac:dyDescent="0.35">
      <c r="C2438" s="70">
        <v>43200</v>
      </c>
      <c r="D2438" s="71">
        <v>0.28483796296296299</v>
      </c>
      <c r="E2438" s="72" t="s">
        <v>9</v>
      </c>
      <c r="F2438" s="72">
        <v>40</v>
      </c>
      <c r="G2438" s="72" t="s">
        <v>21</v>
      </c>
    </row>
    <row r="2439" spans="3:7" ht="15" thickBot="1" x14ac:dyDescent="0.35">
      <c r="C2439" s="70">
        <v>43200</v>
      </c>
      <c r="D2439" s="71">
        <v>0.28547453703703701</v>
      </c>
      <c r="E2439" s="72" t="s">
        <v>9</v>
      </c>
      <c r="F2439" s="72">
        <v>49</v>
      </c>
      <c r="G2439" s="72" t="s">
        <v>10</v>
      </c>
    </row>
    <row r="2440" spans="3:7" ht="15" thickBot="1" x14ac:dyDescent="0.35">
      <c r="C2440" s="70">
        <v>43200</v>
      </c>
      <c r="D2440" s="71">
        <v>0.28605324074074073</v>
      </c>
      <c r="E2440" s="72" t="s">
        <v>9</v>
      </c>
      <c r="F2440" s="72">
        <v>60</v>
      </c>
      <c r="G2440" s="72" t="s">
        <v>21</v>
      </c>
    </row>
    <row r="2441" spans="3:7" ht="15" thickBot="1" x14ac:dyDescent="0.35">
      <c r="C2441" s="70">
        <v>43200</v>
      </c>
      <c r="D2441" s="71">
        <v>0.28660879629629626</v>
      </c>
      <c r="E2441" s="72" t="s">
        <v>9</v>
      </c>
      <c r="F2441" s="72">
        <v>27</v>
      </c>
      <c r="G2441" s="72" t="s">
        <v>10</v>
      </c>
    </row>
    <row r="2442" spans="3:7" ht="15" thickBot="1" x14ac:dyDescent="0.35">
      <c r="C2442" s="70">
        <v>43200</v>
      </c>
      <c r="D2442" s="71">
        <v>0.28721064814814817</v>
      </c>
      <c r="E2442" s="72" t="s">
        <v>9</v>
      </c>
      <c r="F2442" s="72">
        <v>48</v>
      </c>
      <c r="G2442" s="72" t="s">
        <v>10</v>
      </c>
    </row>
    <row r="2443" spans="3:7" ht="15" thickBot="1" x14ac:dyDescent="0.35">
      <c r="C2443" s="70">
        <v>43200</v>
      </c>
      <c r="D2443" s="71">
        <v>0.28767361111111112</v>
      </c>
      <c r="E2443" s="72" t="s">
        <v>9</v>
      </c>
      <c r="F2443" s="72">
        <v>45</v>
      </c>
      <c r="G2443" s="72" t="s">
        <v>10</v>
      </c>
    </row>
    <row r="2444" spans="3:7" ht="15" thickBot="1" x14ac:dyDescent="0.35">
      <c r="C2444" s="70">
        <v>43200</v>
      </c>
      <c r="D2444" s="71">
        <v>0.28810185185185183</v>
      </c>
      <c r="E2444" s="72" t="s">
        <v>9</v>
      </c>
      <c r="F2444" s="72">
        <v>26</v>
      </c>
      <c r="G2444" s="72" t="s">
        <v>21</v>
      </c>
    </row>
    <row r="2445" spans="3:7" ht="15" thickBot="1" x14ac:dyDescent="0.35">
      <c r="C2445" s="70">
        <v>43200</v>
      </c>
      <c r="D2445" s="71">
        <v>0.2883101851851852</v>
      </c>
      <c r="E2445" s="72" t="s">
        <v>9</v>
      </c>
      <c r="F2445" s="72">
        <v>30</v>
      </c>
      <c r="G2445" s="72" t="s">
        <v>21</v>
      </c>
    </row>
    <row r="2446" spans="3:7" ht="15" thickBot="1" x14ac:dyDescent="0.35">
      <c r="C2446" s="70">
        <v>43200</v>
      </c>
      <c r="D2446" s="71">
        <v>0.28924768518518518</v>
      </c>
      <c r="E2446" s="72" t="s">
        <v>9</v>
      </c>
      <c r="F2446" s="72">
        <v>40</v>
      </c>
      <c r="G2446" s="72" t="s">
        <v>10</v>
      </c>
    </row>
    <row r="2447" spans="3:7" ht="15" thickBot="1" x14ac:dyDescent="0.35">
      <c r="C2447" s="70">
        <v>43200</v>
      </c>
      <c r="D2447" s="71">
        <v>0.29003472222222221</v>
      </c>
      <c r="E2447" s="72" t="s">
        <v>9</v>
      </c>
      <c r="F2447" s="72">
        <v>46</v>
      </c>
      <c r="G2447" s="72" t="s">
        <v>10</v>
      </c>
    </row>
    <row r="2448" spans="3:7" ht="15" thickBot="1" x14ac:dyDescent="0.35">
      <c r="C2448" s="70">
        <v>43200</v>
      </c>
      <c r="D2448" s="71">
        <v>0.29067129629629629</v>
      </c>
      <c r="E2448" s="72" t="s">
        <v>9</v>
      </c>
      <c r="F2448" s="72">
        <v>26</v>
      </c>
      <c r="G2448" s="72" t="s">
        <v>21</v>
      </c>
    </row>
    <row r="2449" spans="3:7" ht="15" thickBot="1" x14ac:dyDescent="0.35">
      <c r="C2449" s="70">
        <v>43200</v>
      </c>
      <c r="D2449" s="71">
        <v>0.29084490740740737</v>
      </c>
      <c r="E2449" s="72" t="s">
        <v>9</v>
      </c>
      <c r="F2449" s="72">
        <v>35</v>
      </c>
      <c r="G2449" s="72" t="s">
        <v>10</v>
      </c>
    </row>
    <row r="2450" spans="3:7" ht="15" thickBot="1" x14ac:dyDescent="0.35">
      <c r="C2450" s="70">
        <v>43200</v>
      </c>
      <c r="D2450" s="71">
        <v>0.29099537037037038</v>
      </c>
      <c r="E2450" s="72" t="s">
        <v>9</v>
      </c>
      <c r="F2450" s="72">
        <v>19</v>
      </c>
      <c r="G2450" s="72" t="s">
        <v>21</v>
      </c>
    </row>
    <row r="2451" spans="3:7" ht="15" thickBot="1" x14ac:dyDescent="0.35">
      <c r="C2451" s="70">
        <v>43200</v>
      </c>
      <c r="D2451" s="71">
        <v>0.29118055555555555</v>
      </c>
      <c r="E2451" s="72" t="s">
        <v>9</v>
      </c>
      <c r="F2451" s="72">
        <v>35</v>
      </c>
      <c r="G2451" s="72" t="s">
        <v>10</v>
      </c>
    </row>
    <row r="2452" spans="3:7" ht="15" thickBot="1" x14ac:dyDescent="0.35">
      <c r="C2452" s="70">
        <v>43200</v>
      </c>
      <c r="D2452" s="71">
        <v>0.29119212962962965</v>
      </c>
      <c r="E2452" s="72" t="s">
        <v>9</v>
      </c>
      <c r="F2452" s="72">
        <v>34</v>
      </c>
      <c r="G2452" s="72" t="s">
        <v>21</v>
      </c>
    </row>
    <row r="2453" spans="3:7" ht="15" thickBot="1" x14ac:dyDescent="0.35">
      <c r="C2453" s="70">
        <v>43200</v>
      </c>
      <c r="D2453" s="71">
        <v>0.29148148148148151</v>
      </c>
      <c r="E2453" s="72" t="s">
        <v>9</v>
      </c>
      <c r="F2453" s="72">
        <v>46</v>
      </c>
      <c r="G2453" s="72" t="s">
        <v>10</v>
      </c>
    </row>
    <row r="2454" spans="3:7" ht="15" thickBot="1" x14ac:dyDescent="0.35">
      <c r="C2454" s="70">
        <v>43200</v>
      </c>
      <c r="D2454" s="71">
        <v>0.29173611111111114</v>
      </c>
      <c r="E2454" s="72" t="s">
        <v>9</v>
      </c>
      <c r="F2454" s="72">
        <v>44</v>
      </c>
      <c r="G2454" s="72" t="s">
        <v>21</v>
      </c>
    </row>
    <row r="2455" spans="3:7" ht="15" thickBot="1" x14ac:dyDescent="0.35">
      <c r="C2455" s="70">
        <v>43200</v>
      </c>
      <c r="D2455" s="71">
        <v>0.29177083333333337</v>
      </c>
      <c r="E2455" s="72" t="s">
        <v>9</v>
      </c>
      <c r="F2455" s="72">
        <v>45</v>
      </c>
      <c r="G2455" s="72" t="s">
        <v>10</v>
      </c>
    </row>
    <row r="2456" spans="3:7" ht="15" thickBot="1" x14ac:dyDescent="0.35">
      <c r="C2456" s="70">
        <v>43200</v>
      </c>
      <c r="D2456" s="71">
        <v>0.29193287037037036</v>
      </c>
      <c r="E2456" s="72" t="s">
        <v>9</v>
      </c>
      <c r="F2456" s="72">
        <v>54</v>
      </c>
      <c r="G2456" s="72" t="s">
        <v>10</v>
      </c>
    </row>
    <row r="2457" spans="3:7" ht="15" thickBot="1" x14ac:dyDescent="0.35">
      <c r="C2457" s="70">
        <v>43200</v>
      </c>
      <c r="D2457" s="71">
        <v>0.29269675925925925</v>
      </c>
      <c r="E2457" s="72" t="s">
        <v>9</v>
      </c>
      <c r="F2457" s="72">
        <v>27</v>
      </c>
      <c r="G2457" s="72" t="s">
        <v>21</v>
      </c>
    </row>
    <row r="2458" spans="3:7" ht="15" thickBot="1" x14ac:dyDescent="0.35">
      <c r="C2458" s="70">
        <v>43200</v>
      </c>
      <c r="D2458" s="71">
        <v>0.29277777777777775</v>
      </c>
      <c r="E2458" s="72" t="s">
        <v>9</v>
      </c>
      <c r="F2458" s="72">
        <v>43</v>
      </c>
      <c r="G2458" s="72" t="s">
        <v>10</v>
      </c>
    </row>
    <row r="2459" spans="3:7" ht="15" thickBot="1" x14ac:dyDescent="0.35">
      <c r="C2459" s="70">
        <v>43200</v>
      </c>
      <c r="D2459" s="71">
        <v>0.2933101851851852</v>
      </c>
      <c r="E2459" s="72" t="s">
        <v>9</v>
      </c>
      <c r="F2459" s="72">
        <v>50</v>
      </c>
      <c r="G2459" s="72" t="s">
        <v>10</v>
      </c>
    </row>
    <row r="2460" spans="3:7" ht="15" thickBot="1" x14ac:dyDescent="0.35">
      <c r="C2460" s="70">
        <v>43200</v>
      </c>
      <c r="D2460" s="71">
        <v>0.2948958333333333</v>
      </c>
      <c r="E2460" s="72" t="s">
        <v>9</v>
      </c>
      <c r="F2460" s="72">
        <v>47</v>
      </c>
      <c r="G2460" s="72" t="s">
        <v>10</v>
      </c>
    </row>
    <row r="2461" spans="3:7" ht="15" thickBot="1" x14ac:dyDescent="0.35">
      <c r="C2461" s="70">
        <v>43200</v>
      </c>
      <c r="D2461" s="71">
        <v>0.29511574074074071</v>
      </c>
      <c r="E2461" s="72" t="s">
        <v>9</v>
      </c>
      <c r="F2461" s="72">
        <v>39</v>
      </c>
      <c r="G2461" s="72" t="s">
        <v>10</v>
      </c>
    </row>
    <row r="2462" spans="3:7" ht="15" thickBot="1" x14ac:dyDescent="0.35">
      <c r="C2462" s="70">
        <v>43200</v>
      </c>
      <c r="D2462" s="71">
        <v>0.29549768518518521</v>
      </c>
      <c r="E2462" s="72" t="s">
        <v>9</v>
      </c>
      <c r="F2462" s="72">
        <v>49</v>
      </c>
      <c r="G2462" s="72" t="s">
        <v>10</v>
      </c>
    </row>
    <row r="2463" spans="3:7" ht="15" thickBot="1" x14ac:dyDescent="0.35">
      <c r="C2463" s="70">
        <v>43200</v>
      </c>
      <c r="D2463" s="71">
        <v>0.29670138888888892</v>
      </c>
      <c r="E2463" s="72" t="s">
        <v>9</v>
      </c>
      <c r="F2463" s="72">
        <v>50</v>
      </c>
      <c r="G2463" s="72" t="s">
        <v>10</v>
      </c>
    </row>
    <row r="2464" spans="3:7" ht="15" thickBot="1" x14ac:dyDescent="0.35">
      <c r="C2464" s="70">
        <v>43200</v>
      </c>
      <c r="D2464" s="71">
        <v>0.29690972222222223</v>
      </c>
      <c r="E2464" s="72" t="s">
        <v>9</v>
      </c>
      <c r="F2464" s="72">
        <v>37</v>
      </c>
      <c r="G2464" s="72" t="s">
        <v>21</v>
      </c>
    </row>
    <row r="2465" spans="3:7" ht="15" thickBot="1" x14ac:dyDescent="0.35">
      <c r="C2465" s="70">
        <v>43200</v>
      </c>
      <c r="D2465" s="71">
        <v>0.29728009259259258</v>
      </c>
      <c r="E2465" s="72" t="s">
        <v>9</v>
      </c>
      <c r="F2465" s="72">
        <v>26</v>
      </c>
      <c r="G2465" s="72" t="s">
        <v>21</v>
      </c>
    </row>
    <row r="2466" spans="3:7" ht="15" thickBot="1" x14ac:dyDescent="0.35">
      <c r="C2466" s="70">
        <v>43200</v>
      </c>
      <c r="D2466" s="71">
        <v>0.29743055555555559</v>
      </c>
      <c r="E2466" s="72" t="s">
        <v>9</v>
      </c>
      <c r="F2466" s="72">
        <v>41</v>
      </c>
      <c r="G2466" s="72" t="s">
        <v>10</v>
      </c>
    </row>
    <row r="2467" spans="3:7" ht="15" thickBot="1" x14ac:dyDescent="0.35">
      <c r="C2467" s="70">
        <v>43200</v>
      </c>
      <c r="D2467" s="71">
        <v>0.29813657407407407</v>
      </c>
      <c r="E2467" s="72" t="s">
        <v>9</v>
      </c>
      <c r="F2467" s="72">
        <v>30</v>
      </c>
      <c r="G2467" s="72" t="s">
        <v>21</v>
      </c>
    </row>
    <row r="2468" spans="3:7" ht="15" thickBot="1" x14ac:dyDescent="0.35">
      <c r="C2468" s="70">
        <v>43200</v>
      </c>
      <c r="D2468" s="71">
        <v>0.29820601851851852</v>
      </c>
      <c r="E2468" s="72" t="s">
        <v>9</v>
      </c>
      <c r="F2468" s="72">
        <v>41</v>
      </c>
      <c r="G2468" s="72" t="s">
        <v>10</v>
      </c>
    </row>
    <row r="2469" spans="3:7" ht="15" thickBot="1" x14ac:dyDescent="0.35">
      <c r="C2469" s="70">
        <v>43200</v>
      </c>
      <c r="D2469" s="71">
        <v>0.29851851851851852</v>
      </c>
      <c r="E2469" s="72" t="s">
        <v>9</v>
      </c>
      <c r="F2469" s="72">
        <v>33</v>
      </c>
      <c r="G2469" s="72" t="s">
        <v>10</v>
      </c>
    </row>
    <row r="2470" spans="3:7" ht="15" thickBot="1" x14ac:dyDescent="0.35">
      <c r="C2470" s="70">
        <v>43200</v>
      </c>
      <c r="D2470" s="71">
        <v>0.2986921296296296</v>
      </c>
      <c r="E2470" s="72" t="s">
        <v>9</v>
      </c>
      <c r="F2470" s="72">
        <v>46</v>
      </c>
      <c r="G2470" s="72" t="s">
        <v>10</v>
      </c>
    </row>
    <row r="2471" spans="3:7" ht="15" thickBot="1" x14ac:dyDescent="0.35">
      <c r="C2471" s="70">
        <v>43200</v>
      </c>
      <c r="D2471" s="71">
        <v>0.29913194444444441</v>
      </c>
      <c r="E2471" s="72" t="s">
        <v>9</v>
      </c>
      <c r="F2471" s="72">
        <v>34</v>
      </c>
      <c r="G2471" s="72" t="s">
        <v>10</v>
      </c>
    </row>
    <row r="2472" spans="3:7" ht="15" thickBot="1" x14ac:dyDescent="0.35">
      <c r="C2472" s="70">
        <v>43200</v>
      </c>
      <c r="D2472" s="71">
        <v>0.29923611111111109</v>
      </c>
      <c r="E2472" s="72" t="s">
        <v>9</v>
      </c>
      <c r="F2472" s="72">
        <v>33</v>
      </c>
      <c r="G2472" s="72" t="s">
        <v>21</v>
      </c>
    </row>
    <row r="2473" spans="3:7" ht="15" thickBot="1" x14ac:dyDescent="0.35">
      <c r="C2473" s="70">
        <v>43200</v>
      </c>
      <c r="D2473" s="71">
        <v>0.29929398148148151</v>
      </c>
      <c r="E2473" s="72" t="s">
        <v>9</v>
      </c>
      <c r="F2473" s="72">
        <v>39</v>
      </c>
      <c r="G2473" s="72" t="s">
        <v>21</v>
      </c>
    </row>
    <row r="2474" spans="3:7" ht="15" thickBot="1" x14ac:dyDescent="0.35">
      <c r="C2474" s="70">
        <v>43200</v>
      </c>
      <c r="D2474" s="71">
        <v>0.29973379629629632</v>
      </c>
      <c r="E2474" s="72" t="s">
        <v>9</v>
      </c>
      <c r="F2474" s="72">
        <v>38</v>
      </c>
      <c r="G2474" s="72" t="s">
        <v>10</v>
      </c>
    </row>
    <row r="2475" spans="3:7" ht="15" thickBot="1" x14ac:dyDescent="0.35">
      <c r="C2475" s="70">
        <v>43200</v>
      </c>
      <c r="D2475" s="71">
        <v>0.29994212962962963</v>
      </c>
      <c r="E2475" s="72" t="s">
        <v>9</v>
      </c>
      <c r="F2475" s="72">
        <v>50</v>
      </c>
      <c r="G2475" s="72" t="s">
        <v>10</v>
      </c>
    </row>
    <row r="2476" spans="3:7" ht="15" thickBot="1" x14ac:dyDescent="0.35">
      <c r="C2476" s="70">
        <v>43200</v>
      </c>
      <c r="D2476" s="71">
        <v>0.30138888888888887</v>
      </c>
      <c r="E2476" s="72" t="s">
        <v>9</v>
      </c>
      <c r="F2476" s="72">
        <v>43</v>
      </c>
      <c r="G2476" s="72" t="s">
        <v>10</v>
      </c>
    </row>
    <row r="2477" spans="3:7" ht="15" thickBot="1" x14ac:dyDescent="0.35">
      <c r="C2477" s="70">
        <v>43200</v>
      </c>
      <c r="D2477" s="71">
        <v>0.30186342592592591</v>
      </c>
      <c r="E2477" s="72" t="s">
        <v>9</v>
      </c>
      <c r="F2477" s="72">
        <v>34</v>
      </c>
      <c r="G2477" s="72" t="s">
        <v>21</v>
      </c>
    </row>
    <row r="2478" spans="3:7" ht="15" thickBot="1" x14ac:dyDescent="0.35">
      <c r="C2478" s="70">
        <v>43200</v>
      </c>
      <c r="D2478" s="71">
        <v>0.3024189814814815</v>
      </c>
      <c r="E2478" s="72" t="s">
        <v>9</v>
      </c>
      <c r="F2478" s="72">
        <v>30</v>
      </c>
      <c r="G2478" s="72" t="s">
        <v>21</v>
      </c>
    </row>
    <row r="2479" spans="3:7" ht="15" thickBot="1" x14ac:dyDescent="0.35">
      <c r="C2479" s="70">
        <v>43200</v>
      </c>
      <c r="D2479" s="71">
        <v>0.30258101851851854</v>
      </c>
      <c r="E2479" s="72" t="s">
        <v>9</v>
      </c>
      <c r="F2479" s="72">
        <v>51</v>
      </c>
      <c r="G2479" s="72" t="s">
        <v>10</v>
      </c>
    </row>
    <row r="2480" spans="3:7" ht="15" thickBot="1" x14ac:dyDescent="0.35">
      <c r="C2480" s="70">
        <v>43200</v>
      </c>
      <c r="D2480" s="71">
        <v>0.30325231481481479</v>
      </c>
      <c r="E2480" s="72" t="s">
        <v>9</v>
      </c>
      <c r="F2480" s="72">
        <v>24</v>
      </c>
      <c r="G2480" s="72" t="s">
        <v>21</v>
      </c>
    </row>
    <row r="2481" spans="3:7" ht="15" thickBot="1" x14ac:dyDescent="0.35">
      <c r="C2481" s="70">
        <v>43200</v>
      </c>
      <c r="D2481" s="71">
        <v>0.30331018518518521</v>
      </c>
      <c r="E2481" s="72" t="s">
        <v>9</v>
      </c>
      <c r="F2481" s="72">
        <v>50</v>
      </c>
      <c r="G2481" s="72" t="s">
        <v>10</v>
      </c>
    </row>
    <row r="2482" spans="3:7" ht="15" thickBot="1" x14ac:dyDescent="0.35">
      <c r="C2482" s="70">
        <v>43200</v>
      </c>
      <c r="D2482" s="71">
        <v>0.30365740740740738</v>
      </c>
      <c r="E2482" s="72" t="s">
        <v>9</v>
      </c>
      <c r="F2482" s="72">
        <v>32</v>
      </c>
      <c r="G2482" s="72" t="s">
        <v>10</v>
      </c>
    </row>
    <row r="2483" spans="3:7" ht="15" thickBot="1" x14ac:dyDescent="0.35">
      <c r="C2483" s="70">
        <v>43200</v>
      </c>
      <c r="D2483" s="71">
        <v>0.30368055555555556</v>
      </c>
      <c r="E2483" s="72" t="s">
        <v>9</v>
      </c>
      <c r="F2483" s="72">
        <v>21</v>
      </c>
      <c r="G2483" s="72" t="s">
        <v>10</v>
      </c>
    </row>
    <row r="2484" spans="3:7" ht="15" thickBot="1" x14ac:dyDescent="0.35">
      <c r="C2484" s="70">
        <v>43200</v>
      </c>
      <c r="D2484" s="71">
        <v>0.30582175925925925</v>
      </c>
      <c r="E2484" s="72" t="s">
        <v>9</v>
      </c>
      <c r="F2484" s="72">
        <v>39</v>
      </c>
      <c r="G2484" s="72" t="s">
        <v>10</v>
      </c>
    </row>
    <row r="2485" spans="3:7" ht="15" thickBot="1" x14ac:dyDescent="0.35">
      <c r="C2485" s="70">
        <v>43200</v>
      </c>
      <c r="D2485" s="71">
        <v>0.30592592592592593</v>
      </c>
      <c r="E2485" s="72" t="s">
        <v>9</v>
      </c>
      <c r="F2485" s="72">
        <v>45</v>
      </c>
      <c r="G2485" s="72" t="s">
        <v>21</v>
      </c>
    </row>
    <row r="2486" spans="3:7" ht="15" thickBot="1" x14ac:dyDescent="0.35">
      <c r="C2486" s="70">
        <v>43200</v>
      </c>
      <c r="D2486" s="71">
        <v>0.30600694444444443</v>
      </c>
      <c r="E2486" s="72" t="s">
        <v>9</v>
      </c>
      <c r="F2486" s="72">
        <v>44</v>
      </c>
      <c r="G2486" s="72" t="s">
        <v>10</v>
      </c>
    </row>
    <row r="2487" spans="3:7" ht="15" thickBot="1" x14ac:dyDescent="0.35">
      <c r="C2487" s="70">
        <v>43200</v>
      </c>
      <c r="D2487" s="71">
        <v>0.30609953703703702</v>
      </c>
      <c r="E2487" s="72" t="s">
        <v>9</v>
      </c>
      <c r="F2487" s="72">
        <v>25</v>
      </c>
      <c r="G2487" s="72" t="s">
        <v>21</v>
      </c>
    </row>
    <row r="2488" spans="3:7" ht="15" thickBot="1" x14ac:dyDescent="0.35">
      <c r="C2488" s="70">
        <v>43200</v>
      </c>
      <c r="D2488" s="71">
        <v>0.30687500000000001</v>
      </c>
      <c r="E2488" s="72" t="s">
        <v>9</v>
      </c>
      <c r="F2488" s="72">
        <v>39</v>
      </c>
      <c r="G2488" s="72" t="s">
        <v>10</v>
      </c>
    </row>
    <row r="2489" spans="3:7" ht="15" thickBot="1" x14ac:dyDescent="0.35">
      <c r="C2489" s="70">
        <v>43200</v>
      </c>
      <c r="D2489" s="71">
        <v>0.30703703703703705</v>
      </c>
      <c r="E2489" s="72" t="s">
        <v>9</v>
      </c>
      <c r="F2489" s="72">
        <v>27</v>
      </c>
      <c r="G2489" s="72" t="s">
        <v>21</v>
      </c>
    </row>
    <row r="2490" spans="3:7" ht="15" thickBot="1" x14ac:dyDescent="0.35">
      <c r="C2490" s="70">
        <v>43200</v>
      </c>
      <c r="D2490" s="71">
        <v>0.30754629629629632</v>
      </c>
      <c r="E2490" s="72" t="s">
        <v>9</v>
      </c>
      <c r="F2490" s="72">
        <v>42</v>
      </c>
      <c r="G2490" s="72" t="s">
        <v>10</v>
      </c>
    </row>
    <row r="2491" spans="3:7" ht="15" thickBot="1" x14ac:dyDescent="0.35">
      <c r="C2491" s="70">
        <v>43200</v>
      </c>
      <c r="D2491" s="71">
        <v>0.30774305555555553</v>
      </c>
      <c r="E2491" s="72" t="s">
        <v>9</v>
      </c>
      <c r="F2491" s="72">
        <v>21</v>
      </c>
      <c r="G2491" s="72" t="s">
        <v>10</v>
      </c>
    </row>
    <row r="2492" spans="3:7" ht="15" thickBot="1" x14ac:dyDescent="0.35">
      <c r="C2492" s="70">
        <v>43200</v>
      </c>
      <c r="D2492" s="71">
        <v>0.30787037037037041</v>
      </c>
      <c r="E2492" s="72" t="s">
        <v>9</v>
      </c>
      <c r="F2492" s="72">
        <v>29</v>
      </c>
      <c r="G2492" s="72" t="s">
        <v>10</v>
      </c>
    </row>
    <row r="2493" spans="3:7" ht="15" thickBot="1" x14ac:dyDescent="0.35">
      <c r="C2493" s="70">
        <v>43200</v>
      </c>
      <c r="D2493" s="71">
        <v>0.30804398148148149</v>
      </c>
      <c r="E2493" s="72" t="s">
        <v>9</v>
      </c>
      <c r="F2493" s="72">
        <v>35</v>
      </c>
      <c r="G2493" s="72" t="s">
        <v>10</v>
      </c>
    </row>
    <row r="2494" spans="3:7" ht="15" thickBot="1" x14ac:dyDescent="0.35">
      <c r="C2494" s="70">
        <v>43200</v>
      </c>
      <c r="D2494" s="71">
        <v>0.30900462962962966</v>
      </c>
      <c r="E2494" s="72" t="s">
        <v>9</v>
      </c>
      <c r="F2494" s="72">
        <v>32</v>
      </c>
      <c r="G2494" s="72" t="s">
        <v>10</v>
      </c>
    </row>
    <row r="2495" spans="3:7" ht="15" thickBot="1" x14ac:dyDescent="0.35">
      <c r="C2495" s="70">
        <v>43200</v>
      </c>
      <c r="D2495" s="71">
        <v>0.30915509259259261</v>
      </c>
      <c r="E2495" s="72" t="s">
        <v>9</v>
      </c>
      <c r="F2495" s="72">
        <v>26</v>
      </c>
      <c r="G2495" s="72" t="s">
        <v>21</v>
      </c>
    </row>
    <row r="2496" spans="3:7" ht="15" thickBot="1" x14ac:dyDescent="0.35">
      <c r="C2496" s="70">
        <v>43200</v>
      </c>
      <c r="D2496" s="71">
        <v>0.30918981481481483</v>
      </c>
      <c r="E2496" s="72" t="s">
        <v>9</v>
      </c>
      <c r="F2496" s="72">
        <v>47</v>
      </c>
      <c r="G2496" s="72" t="s">
        <v>10</v>
      </c>
    </row>
    <row r="2497" spans="3:7" ht="15" thickBot="1" x14ac:dyDescent="0.35">
      <c r="C2497" s="70">
        <v>43200</v>
      </c>
      <c r="D2497" s="71">
        <v>0.30960648148148145</v>
      </c>
      <c r="E2497" s="72" t="s">
        <v>9</v>
      </c>
      <c r="F2497" s="72">
        <v>46</v>
      </c>
      <c r="G2497" s="72" t="s">
        <v>10</v>
      </c>
    </row>
    <row r="2498" spans="3:7" ht="15" thickBot="1" x14ac:dyDescent="0.35">
      <c r="C2498" s="70">
        <v>43200</v>
      </c>
      <c r="D2498" s="71">
        <v>0.31015046296296295</v>
      </c>
      <c r="E2498" s="72" t="s">
        <v>9</v>
      </c>
      <c r="F2498" s="72">
        <v>23</v>
      </c>
      <c r="G2498" s="72" t="s">
        <v>21</v>
      </c>
    </row>
    <row r="2499" spans="3:7" ht="15" thickBot="1" x14ac:dyDescent="0.35">
      <c r="C2499" s="70">
        <v>43200</v>
      </c>
      <c r="D2499" s="71">
        <v>0.31072916666666667</v>
      </c>
      <c r="E2499" s="72" t="s">
        <v>9</v>
      </c>
      <c r="F2499" s="72">
        <v>40</v>
      </c>
      <c r="G2499" s="72" t="s">
        <v>10</v>
      </c>
    </row>
    <row r="2500" spans="3:7" ht="15" thickBot="1" x14ac:dyDescent="0.35">
      <c r="C2500" s="70">
        <v>43200</v>
      </c>
      <c r="D2500" s="71">
        <v>0.31108796296296298</v>
      </c>
      <c r="E2500" s="72" t="s">
        <v>9</v>
      </c>
      <c r="F2500" s="72">
        <v>27</v>
      </c>
      <c r="G2500" s="72" t="s">
        <v>10</v>
      </c>
    </row>
    <row r="2501" spans="3:7" ht="15" thickBot="1" x14ac:dyDescent="0.35">
      <c r="C2501" s="70">
        <v>43200</v>
      </c>
      <c r="D2501" s="71">
        <v>0.31112268518518521</v>
      </c>
      <c r="E2501" s="72" t="s">
        <v>9</v>
      </c>
      <c r="F2501" s="72">
        <v>36</v>
      </c>
      <c r="G2501" s="72" t="s">
        <v>10</v>
      </c>
    </row>
    <row r="2502" spans="3:7" ht="15" thickBot="1" x14ac:dyDescent="0.35">
      <c r="C2502" s="70">
        <v>43200</v>
      </c>
      <c r="D2502" s="71">
        <v>0.3112847222222222</v>
      </c>
      <c r="E2502" s="72" t="s">
        <v>9</v>
      </c>
      <c r="F2502" s="72">
        <v>35</v>
      </c>
      <c r="G2502" s="72" t="s">
        <v>10</v>
      </c>
    </row>
    <row r="2503" spans="3:7" ht="15" thickBot="1" x14ac:dyDescent="0.35">
      <c r="C2503" s="70">
        <v>43200</v>
      </c>
      <c r="D2503" s="71">
        <v>0.31190972222222219</v>
      </c>
      <c r="E2503" s="72" t="s">
        <v>9</v>
      </c>
      <c r="F2503" s="72">
        <v>36</v>
      </c>
      <c r="G2503" s="72" t="s">
        <v>10</v>
      </c>
    </row>
    <row r="2504" spans="3:7" ht="15" thickBot="1" x14ac:dyDescent="0.35">
      <c r="C2504" s="70">
        <v>43200</v>
      </c>
      <c r="D2504" s="71">
        <v>0.31225694444444446</v>
      </c>
      <c r="E2504" s="72" t="s">
        <v>9</v>
      </c>
      <c r="F2504" s="72">
        <v>25</v>
      </c>
      <c r="G2504" s="72" t="s">
        <v>21</v>
      </c>
    </row>
    <row r="2505" spans="3:7" ht="15" thickBot="1" x14ac:dyDescent="0.35">
      <c r="C2505" s="70">
        <v>43200</v>
      </c>
      <c r="D2505" s="71">
        <v>0.31409722222222219</v>
      </c>
      <c r="E2505" s="72" t="s">
        <v>9</v>
      </c>
      <c r="F2505" s="72">
        <v>26</v>
      </c>
      <c r="G2505" s="72" t="s">
        <v>10</v>
      </c>
    </row>
    <row r="2506" spans="3:7" ht="15" thickBot="1" x14ac:dyDescent="0.35">
      <c r="C2506" s="70">
        <v>43200</v>
      </c>
      <c r="D2506" s="71">
        <v>0.31482638888888886</v>
      </c>
      <c r="E2506" s="72" t="s">
        <v>9</v>
      </c>
      <c r="F2506" s="72">
        <v>31</v>
      </c>
      <c r="G2506" s="72" t="s">
        <v>10</v>
      </c>
    </row>
    <row r="2507" spans="3:7" ht="15" thickBot="1" x14ac:dyDescent="0.35">
      <c r="C2507" s="70">
        <v>43200</v>
      </c>
      <c r="D2507" s="71">
        <v>0.31554398148148149</v>
      </c>
      <c r="E2507" s="72" t="s">
        <v>9</v>
      </c>
      <c r="F2507" s="72">
        <v>46</v>
      </c>
      <c r="G2507" s="72" t="s">
        <v>10</v>
      </c>
    </row>
    <row r="2508" spans="3:7" ht="15" thickBot="1" x14ac:dyDescent="0.35">
      <c r="C2508" s="70">
        <v>43200</v>
      </c>
      <c r="D2508" s="71">
        <v>0.31574074074074071</v>
      </c>
      <c r="E2508" s="72" t="s">
        <v>9</v>
      </c>
      <c r="F2508" s="72">
        <v>53</v>
      </c>
      <c r="G2508" s="72" t="s">
        <v>10</v>
      </c>
    </row>
    <row r="2509" spans="3:7" ht="15" thickBot="1" x14ac:dyDescent="0.35">
      <c r="C2509" s="70">
        <v>43200</v>
      </c>
      <c r="D2509" s="71">
        <v>0.31592592592592594</v>
      </c>
      <c r="E2509" s="72" t="s">
        <v>9</v>
      </c>
      <c r="F2509" s="72">
        <v>44</v>
      </c>
      <c r="G2509" s="72" t="s">
        <v>10</v>
      </c>
    </row>
    <row r="2510" spans="3:7" ht="15" thickBot="1" x14ac:dyDescent="0.35">
      <c r="C2510" s="70">
        <v>43200</v>
      </c>
      <c r="D2510" s="71">
        <v>0.31656250000000002</v>
      </c>
      <c r="E2510" s="72" t="s">
        <v>9</v>
      </c>
      <c r="F2510" s="72">
        <v>42</v>
      </c>
      <c r="G2510" s="72" t="s">
        <v>10</v>
      </c>
    </row>
    <row r="2511" spans="3:7" ht="15" thickBot="1" x14ac:dyDescent="0.35">
      <c r="C2511" s="70">
        <v>43200</v>
      </c>
      <c r="D2511" s="71">
        <v>0.31837962962962962</v>
      </c>
      <c r="E2511" s="72" t="s">
        <v>9</v>
      </c>
      <c r="F2511" s="72">
        <v>42</v>
      </c>
      <c r="G2511" s="72" t="s">
        <v>10</v>
      </c>
    </row>
    <row r="2512" spans="3:7" ht="15" thickBot="1" x14ac:dyDescent="0.35">
      <c r="C2512" s="70">
        <v>43200</v>
      </c>
      <c r="D2512" s="71">
        <v>0.3185763888888889</v>
      </c>
      <c r="E2512" s="72" t="s">
        <v>9</v>
      </c>
      <c r="F2512" s="72">
        <v>28</v>
      </c>
      <c r="G2512" s="72" t="s">
        <v>21</v>
      </c>
    </row>
    <row r="2513" spans="3:7" ht="15" thickBot="1" x14ac:dyDescent="0.35">
      <c r="C2513" s="70">
        <v>43200</v>
      </c>
      <c r="D2513" s="71">
        <v>0.31881944444444443</v>
      </c>
      <c r="E2513" s="72" t="s">
        <v>9</v>
      </c>
      <c r="F2513" s="72">
        <v>17</v>
      </c>
      <c r="G2513" s="72" t="s">
        <v>21</v>
      </c>
    </row>
    <row r="2514" spans="3:7" ht="15" thickBot="1" x14ac:dyDescent="0.35">
      <c r="C2514" s="70">
        <v>43200</v>
      </c>
      <c r="D2514" s="71">
        <v>0.31900462962962961</v>
      </c>
      <c r="E2514" s="72" t="s">
        <v>9</v>
      </c>
      <c r="F2514" s="72">
        <v>33</v>
      </c>
      <c r="G2514" s="72" t="s">
        <v>10</v>
      </c>
    </row>
    <row r="2515" spans="3:7" ht="15" thickBot="1" x14ac:dyDescent="0.35">
      <c r="C2515" s="70">
        <v>43200</v>
      </c>
      <c r="D2515" s="71">
        <v>0.31975694444444441</v>
      </c>
      <c r="E2515" s="72" t="s">
        <v>9</v>
      </c>
      <c r="F2515" s="72">
        <v>53</v>
      </c>
      <c r="G2515" s="72" t="s">
        <v>10</v>
      </c>
    </row>
    <row r="2516" spans="3:7" ht="15" thickBot="1" x14ac:dyDescent="0.35">
      <c r="C2516" s="70">
        <v>43200</v>
      </c>
      <c r="D2516" s="71">
        <v>0.32211805555555556</v>
      </c>
      <c r="E2516" s="72" t="s">
        <v>9</v>
      </c>
      <c r="F2516" s="72">
        <v>30</v>
      </c>
      <c r="G2516" s="72" t="s">
        <v>10</v>
      </c>
    </row>
    <row r="2517" spans="3:7" ht="15" thickBot="1" x14ac:dyDescent="0.35">
      <c r="C2517" s="70">
        <v>43200</v>
      </c>
      <c r="D2517" s="71">
        <v>0.32267361111111109</v>
      </c>
      <c r="E2517" s="72" t="s">
        <v>9</v>
      </c>
      <c r="F2517" s="72">
        <v>27</v>
      </c>
      <c r="G2517" s="72" t="s">
        <v>21</v>
      </c>
    </row>
    <row r="2518" spans="3:7" ht="15" thickBot="1" x14ac:dyDescent="0.35">
      <c r="C2518" s="70">
        <v>43200</v>
      </c>
      <c r="D2518" s="71">
        <v>0.32429398148148147</v>
      </c>
      <c r="E2518" s="72" t="s">
        <v>9</v>
      </c>
      <c r="F2518" s="72">
        <v>43</v>
      </c>
      <c r="G2518" s="72" t="s">
        <v>10</v>
      </c>
    </row>
    <row r="2519" spans="3:7" ht="15" thickBot="1" x14ac:dyDescent="0.35">
      <c r="C2519" s="70">
        <v>43200</v>
      </c>
      <c r="D2519" s="71">
        <v>0.32450231481481479</v>
      </c>
      <c r="E2519" s="72" t="s">
        <v>9</v>
      </c>
      <c r="F2519" s="72">
        <v>43</v>
      </c>
      <c r="G2519" s="72" t="s">
        <v>10</v>
      </c>
    </row>
    <row r="2520" spans="3:7" ht="15" thickBot="1" x14ac:dyDescent="0.35">
      <c r="C2520" s="70">
        <v>43200</v>
      </c>
      <c r="D2520" s="71">
        <v>0.32472222222222219</v>
      </c>
      <c r="E2520" s="72" t="s">
        <v>9</v>
      </c>
      <c r="F2520" s="72">
        <v>45</v>
      </c>
      <c r="G2520" s="72" t="s">
        <v>10</v>
      </c>
    </row>
    <row r="2521" spans="3:7" ht="15" thickBot="1" x14ac:dyDescent="0.35">
      <c r="C2521" s="70">
        <v>43200</v>
      </c>
      <c r="D2521" s="71">
        <v>0.32728009259259255</v>
      </c>
      <c r="E2521" s="72" t="s">
        <v>9</v>
      </c>
      <c r="F2521" s="72">
        <v>31</v>
      </c>
      <c r="G2521" s="72" t="s">
        <v>21</v>
      </c>
    </row>
    <row r="2522" spans="3:7" ht="15" thickBot="1" x14ac:dyDescent="0.35">
      <c r="C2522" s="70">
        <v>43200</v>
      </c>
      <c r="D2522" s="71">
        <v>0.32777777777777778</v>
      </c>
      <c r="E2522" s="72" t="s">
        <v>9</v>
      </c>
      <c r="F2522" s="72">
        <v>27</v>
      </c>
      <c r="G2522" s="72" t="s">
        <v>21</v>
      </c>
    </row>
    <row r="2523" spans="3:7" ht="15" thickBot="1" x14ac:dyDescent="0.35">
      <c r="C2523" s="70">
        <v>43200</v>
      </c>
      <c r="D2523" s="71">
        <v>0.32862268518518517</v>
      </c>
      <c r="E2523" s="72" t="s">
        <v>9</v>
      </c>
      <c r="F2523" s="72">
        <v>47</v>
      </c>
      <c r="G2523" s="72" t="s">
        <v>10</v>
      </c>
    </row>
    <row r="2524" spans="3:7" ht="15" thickBot="1" x14ac:dyDescent="0.35">
      <c r="C2524" s="70">
        <v>43200</v>
      </c>
      <c r="D2524" s="71">
        <v>0.32877314814814812</v>
      </c>
      <c r="E2524" s="72" t="s">
        <v>9</v>
      </c>
      <c r="F2524" s="72">
        <v>37</v>
      </c>
      <c r="G2524" s="72" t="s">
        <v>10</v>
      </c>
    </row>
    <row r="2525" spans="3:7" ht="15" thickBot="1" x14ac:dyDescent="0.35">
      <c r="C2525" s="70">
        <v>43200</v>
      </c>
      <c r="D2525" s="71">
        <v>0.32946759259259256</v>
      </c>
      <c r="E2525" s="72" t="s">
        <v>9</v>
      </c>
      <c r="F2525" s="72">
        <v>39</v>
      </c>
      <c r="G2525" s="72" t="s">
        <v>10</v>
      </c>
    </row>
    <row r="2526" spans="3:7" ht="15" thickBot="1" x14ac:dyDescent="0.35">
      <c r="C2526" s="70">
        <v>43200</v>
      </c>
      <c r="D2526" s="71">
        <v>0.32959490740740743</v>
      </c>
      <c r="E2526" s="72" t="s">
        <v>9</v>
      </c>
      <c r="F2526" s="72">
        <v>33</v>
      </c>
      <c r="G2526" s="72" t="s">
        <v>10</v>
      </c>
    </row>
    <row r="2527" spans="3:7" ht="15" thickBot="1" x14ac:dyDescent="0.35">
      <c r="C2527" s="70">
        <v>43200</v>
      </c>
      <c r="D2527" s="71">
        <v>0.32959490740740743</v>
      </c>
      <c r="E2527" s="72" t="s">
        <v>9</v>
      </c>
      <c r="F2527" s="72">
        <v>31</v>
      </c>
      <c r="G2527" s="72" t="s">
        <v>10</v>
      </c>
    </row>
    <row r="2528" spans="3:7" ht="15" thickBot="1" x14ac:dyDescent="0.35">
      <c r="C2528" s="70">
        <v>43200</v>
      </c>
      <c r="D2528" s="71">
        <v>0.33002314814814815</v>
      </c>
      <c r="E2528" s="72" t="s">
        <v>9</v>
      </c>
      <c r="F2528" s="72">
        <v>25</v>
      </c>
      <c r="G2528" s="72" t="s">
        <v>21</v>
      </c>
    </row>
    <row r="2529" spans="3:7" ht="15" thickBot="1" x14ac:dyDescent="0.35">
      <c r="C2529" s="70">
        <v>43200</v>
      </c>
      <c r="D2529" s="71">
        <v>0.3301736111111111</v>
      </c>
      <c r="E2529" s="72" t="s">
        <v>9</v>
      </c>
      <c r="F2529" s="72">
        <v>31</v>
      </c>
      <c r="G2529" s="72" t="s">
        <v>10</v>
      </c>
    </row>
    <row r="2530" spans="3:7" ht="15" thickBot="1" x14ac:dyDescent="0.35">
      <c r="C2530" s="70">
        <v>43200</v>
      </c>
      <c r="D2530" s="71">
        <v>0.33046296296296296</v>
      </c>
      <c r="E2530" s="72" t="s">
        <v>9</v>
      </c>
      <c r="F2530" s="72">
        <v>31</v>
      </c>
      <c r="G2530" s="72" t="s">
        <v>10</v>
      </c>
    </row>
    <row r="2531" spans="3:7" ht="15" thickBot="1" x14ac:dyDescent="0.35">
      <c r="C2531" s="70">
        <v>43200</v>
      </c>
      <c r="D2531" s="71">
        <v>0.33142361111111113</v>
      </c>
      <c r="E2531" s="72" t="s">
        <v>9</v>
      </c>
      <c r="F2531" s="72">
        <v>40</v>
      </c>
      <c r="G2531" s="72" t="s">
        <v>10</v>
      </c>
    </row>
    <row r="2532" spans="3:7" ht="15" thickBot="1" x14ac:dyDescent="0.35">
      <c r="C2532" s="70">
        <v>43200</v>
      </c>
      <c r="D2532" s="71">
        <v>0.33233796296296297</v>
      </c>
      <c r="E2532" s="72" t="s">
        <v>9</v>
      </c>
      <c r="F2532" s="72">
        <v>27</v>
      </c>
      <c r="G2532" s="72" t="s">
        <v>21</v>
      </c>
    </row>
    <row r="2533" spans="3:7" ht="15" thickBot="1" x14ac:dyDescent="0.35">
      <c r="C2533" s="70">
        <v>43200</v>
      </c>
      <c r="D2533" s="71">
        <v>0.33276620370370369</v>
      </c>
      <c r="E2533" s="72" t="s">
        <v>9</v>
      </c>
      <c r="F2533" s="72">
        <v>39</v>
      </c>
      <c r="G2533" s="72" t="s">
        <v>21</v>
      </c>
    </row>
    <row r="2534" spans="3:7" ht="15" thickBot="1" x14ac:dyDescent="0.35">
      <c r="C2534" s="70">
        <v>43200</v>
      </c>
      <c r="D2534" s="71">
        <v>0.33282407407407405</v>
      </c>
      <c r="E2534" s="72" t="s">
        <v>9</v>
      </c>
      <c r="F2534" s="72">
        <v>55</v>
      </c>
      <c r="G2534" s="72" t="s">
        <v>10</v>
      </c>
    </row>
    <row r="2535" spans="3:7" ht="15" thickBot="1" x14ac:dyDescent="0.35">
      <c r="C2535" s="70">
        <v>43200</v>
      </c>
      <c r="D2535" s="71">
        <v>0.33321759259259259</v>
      </c>
      <c r="E2535" s="72" t="s">
        <v>9</v>
      </c>
      <c r="F2535" s="72">
        <v>29</v>
      </c>
      <c r="G2535" s="72" t="s">
        <v>21</v>
      </c>
    </row>
    <row r="2536" spans="3:7" ht="15" thickBot="1" x14ac:dyDescent="0.35">
      <c r="C2536" s="70">
        <v>43200</v>
      </c>
      <c r="D2536" s="71">
        <v>0.33328703703703705</v>
      </c>
      <c r="E2536" s="72" t="s">
        <v>9</v>
      </c>
      <c r="F2536" s="72">
        <v>35</v>
      </c>
      <c r="G2536" s="72" t="s">
        <v>10</v>
      </c>
    </row>
    <row r="2537" spans="3:7" ht="15" thickBot="1" x14ac:dyDescent="0.35">
      <c r="C2537" s="70">
        <v>43200</v>
      </c>
      <c r="D2537" s="71">
        <v>0.33405092592592589</v>
      </c>
      <c r="E2537" s="72" t="s">
        <v>9</v>
      </c>
      <c r="F2537" s="72">
        <v>49</v>
      </c>
      <c r="G2537" s="72" t="s">
        <v>10</v>
      </c>
    </row>
    <row r="2538" spans="3:7" ht="15" thickBot="1" x14ac:dyDescent="0.35">
      <c r="C2538" s="70">
        <v>43200</v>
      </c>
      <c r="D2538" s="71">
        <v>0.3346412037037037</v>
      </c>
      <c r="E2538" s="72" t="s">
        <v>9</v>
      </c>
      <c r="F2538" s="72">
        <v>43</v>
      </c>
      <c r="G2538" s="72" t="s">
        <v>10</v>
      </c>
    </row>
    <row r="2539" spans="3:7" ht="15" thickBot="1" x14ac:dyDescent="0.35">
      <c r="C2539" s="70">
        <v>43200</v>
      </c>
      <c r="D2539" s="71">
        <v>0.33535879629629628</v>
      </c>
      <c r="E2539" s="72" t="s">
        <v>9</v>
      </c>
      <c r="F2539" s="72">
        <v>42</v>
      </c>
      <c r="G2539" s="72" t="s">
        <v>10</v>
      </c>
    </row>
    <row r="2540" spans="3:7" ht="15" thickBot="1" x14ac:dyDescent="0.35">
      <c r="C2540" s="70">
        <v>43200</v>
      </c>
      <c r="D2540" s="71">
        <v>0.33538194444444441</v>
      </c>
      <c r="E2540" s="72" t="s">
        <v>9</v>
      </c>
      <c r="F2540" s="72">
        <v>42</v>
      </c>
      <c r="G2540" s="72" t="s">
        <v>10</v>
      </c>
    </row>
    <row r="2541" spans="3:7" ht="15" thickBot="1" x14ac:dyDescent="0.35">
      <c r="C2541" s="70">
        <v>43200</v>
      </c>
      <c r="D2541" s="71">
        <v>0.33559027777777778</v>
      </c>
      <c r="E2541" s="72" t="s">
        <v>9</v>
      </c>
      <c r="F2541" s="72">
        <v>38</v>
      </c>
      <c r="G2541" s="72" t="s">
        <v>10</v>
      </c>
    </row>
    <row r="2542" spans="3:7" ht="15" thickBot="1" x14ac:dyDescent="0.35">
      <c r="C2542" s="70">
        <v>43200</v>
      </c>
      <c r="D2542" s="71">
        <v>0.33596064814814813</v>
      </c>
      <c r="E2542" s="72" t="s">
        <v>9</v>
      </c>
      <c r="F2542" s="72">
        <v>37</v>
      </c>
      <c r="G2542" s="72" t="s">
        <v>10</v>
      </c>
    </row>
    <row r="2543" spans="3:7" ht="15" thickBot="1" x14ac:dyDescent="0.35">
      <c r="C2543" s="70">
        <v>43200</v>
      </c>
      <c r="D2543" s="71">
        <v>0.33643518518518517</v>
      </c>
      <c r="E2543" s="72" t="s">
        <v>9</v>
      </c>
      <c r="F2543" s="72">
        <v>35</v>
      </c>
      <c r="G2543" s="72" t="s">
        <v>21</v>
      </c>
    </row>
    <row r="2544" spans="3:7" ht="15" thickBot="1" x14ac:dyDescent="0.35">
      <c r="C2544" s="70">
        <v>43200</v>
      </c>
      <c r="D2544" s="71">
        <v>0.3366319444444445</v>
      </c>
      <c r="E2544" s="72" t="s">
        <v>9</v>
      </c>
      <c r="F2544" s="72">
        <v>23</v>
      </c>
      <c r="G2544" s="72" t="s">
        <v>21</v>
      </c>
    </row>
    <row r="2545" spans="3:7" ht="15" thickBot="1" x14ac:dyDescent="0.35">
      <c r="C2545" s="70">
        <v>43200</v>
      </c>
      <c r="D2545" s="71">
        <v>0.33674768518518516</v>
      </c>
      <c r="E2545" s="72" t="s">
        <v>9</v>
      </c>
      <c r="F2545" s="72">
        <v>38</v>
      </c>
      <c r="G2545" s="72" t="s">
        <v>10</v>
      </c>
    </row>
    <row r="2546" spans="3:7" ht="15" thickBot="1" x14ac:dyDescent="0.35">
      <c r="C2546" s="70">
        <v>43200</v>
      </c>
      <c r="D2546" s="71">
        <v>0.33701388888888889</v>
      </c>
      <c r="E2546" s="72" t="s">
        <v>9</v>
      </c>
      <c r="F2546" s="72">
        <v>39</v>
      </c>
      <c r="G2546" s="72" t="s">
        <v>10</v>
      </c>
    </row>
    <row r="2547" spans="3:7" ht="15" thickBot="1" x14ac:dyDescent="0.35">
      <c r="C2547" s="70">
        <v>43200</v>
      </c>
      <c r="D2547" s="71">
        <v>0.33710648148148148</v>
      </c>
      <c r="E2547" s="72" t="s">
        <v>9</v>
      </c>
      <c r="F2547" s="72">
        <v>34</v>
      </c>
      <c r="G2547" s="72" t="s">
        <v>21</v>
      </c>
    </row>
    <row r="2548" spans="3:7" ht="15" thickBot="1" x14ac:dyDescent="0.35">
      <c r="C2548" s="70">
        <v>43200</v>
      </c>
      <c r="D2548" s="71">
        <v>0.33813657407407405</v>
      </c>
      <c r="E2548" s="72" t="s">
        <v>9</v>
      </c>
      <c r="F2548" s="72">
        <v>27</v>
      </c>
      <c r="G2548" s="72" t="s">
        <v>10</v>
      </c>
    </row>
    <row r="2549" spans="3:7" ht="15" thickBot="1" x14ac:dyDescent="0.35">
      <c r="C2549" s="70">
        <v>43200</v>
      </c>
      <c r="D2549" s="71">
        <v>0.33853009259259265</v>
      </c>
      <c r="E2549" s="72" t="s">
        <v>9</v>
      </c>
      <c r="F2549" s="72">
        <v>37</v>
      </c>
      <c r="G2549" s="72" t="s">
        <v>10</v>
      </c>
    </row>
    <row r="2550" spans="3:7" ht="15" thickBot="1" x14ac:dyDescent="0.35">
      <c r="C2550" s="70">
        <v>43200</v>
      </c>
      <c r="D2550" s="71">
        <v>0.33993055555555557</v>
      </c>
      <c r="E2550" s="72" t="s">
        <v>9</v>
      </c>
      <c r="F2550" s="72">
        <v>34</v>
      </c>
      <c r="G2550" s="72" t="s">
        <v>10</v>
      </c>
    </row>
    <row r="2551" spans="3:7" ht="15" thickBot="1" x14ac:dyDescent="0.35">
      <c r="C2551" s="70">
        <v>43200</v>
      </c>
      <c r="D2551" s="71">
        <v>0.34061342592592592</v>
      </c>
      <c r="E2551" s="72" t="s">
        <v>9</v>
      </c>
      <c r="F2551" s="72">
        <v>26</v>
      </c>
      <c r="G2551" s="72" t="s">
        <v>21</v>
      </c>
    </row>
    <row r="2552" spans="3:7" ht="15" thickBot="1" x14ac:dyDescent="0.35">
      <c r="C2552" s="70">
        <v>43200</v>
      </c>
      <c r="D2552" s="71">
        <v>0.34076388888888887</v>
      </c>
      <c r="E2552" s="72" t="s">
        <v>9</v>
      </c>
      <c r="F2552" s="72">
        <v>26</v>
      </c>
      <c r="G2552" s="72" t="s">
        <v>21</v>
      </c>
    </row>
    <row r="2553" spans="3:7" ht="15" thickBot="1" x14ac:dyDescent="0.35">
      <c r="C2553" s="70">
        <v>43200</v>
      </c>
      <c r="D2553" s="71">
        <v>0.34081018518518519</v>
      </c>
      <c r="E2553" s="72" t="s">
        <v>9</v>
      </c>
      <c r="F2553" s="72">
        <v>41</v>
      </c>
      <c r="G2553" s="72" t="s">
        <v>10</v>
      </c>
    </row>
    <row r="2554" spans="3:7" ht="15" thickBot="1" x14ac:dyDescent="0.35">
      <c r="C2554" s="70">
        <v>43200</v>
      </c>
      <c r="D2554" s="71">
        <v>0.34199074074074076</v>
      </c>
      <c r="E2554" s="72" t="s">
        <v>9</v>
      </c>
      <c r="F2554" s="72">
        <v>23</v>
      </c>
      <c r="G2554" s="72" t="s">
        <v>21</v>
      </c>
    </row>
    <row r="2555" spans="3:7" ht="15" thickBot="1" x14ac:dyDescent="0.35">
      <c r="C2555" s="70">
        <v>43200</v>
      </c>
      <c r="D2555" s="71">
        <v>0.34247685185185189</v>
      </c>
      <c r="E2555" s="72" t="s">
        <v>9</v>
      </c>
      <c r="F2555" s="72">
        <v>34</v>
      </c>
      <c r="G2555" s="72" t="s">
        <v>10</v>
      </c>
    </row>
    <row r="2556" spans="3:7" ht="15" thickBot="1" x14ac:dyDescent="0.35">
      <c r="C2556" s="70">
        <v>43200</v>
      </c>
      <c r="D2556" s="71">
        <v>0.34263888888888888</v>
      </c>
      <c r="E2556" s="72" t="s">
        <v>9</v>
      </c>
      <c r="F2556" s="72">
        <v>42</v>
      </c>
      <c r="G2556" s="72" t="s">
        <v>21</v>
      </c>
    </row>
    <row r="2557" spans="3:7" ht="15" thickBot="1" x14ac:dyDescent="0.35">
      <c r="C2557" s="70">
        <v>43200</v>
      </c>
      <c r="D2557" s="71">
        <v>0.34386574074074078</v>
      </c>
      <c r="E2557" s="72" t="s">
        <v>9</v>
      </c>
      <c r="F2557" s="72">
        <v>25</v>
      </c>
      <c r="G2557" s="72" t="s">
        <v>21</v>
      </c>
    </row>
    <row r="2558" spans="3:7" ht="15" thickBot="1" x14ac:dyDescent="0.35">
      <c r="C2558" s="70">
        <v>43200</v>
      </c>
      <c r="D2558" s="71">
        <v>0.34412037037037035</v>
      </c>
      <c r="E2558" s="72" t="s">
        <v>9</v>
      </c>
      <c r="F2558" s="72">
        <v>26</v>
      </c>
      <c r="G2558" s="72" t="s">
        <v>21</v>
      </c>
    </row>
    <row r="2559" spans="3:7" ht="15" thickBot="1" x14ac:dyDescent="0.35">
      <c r="C2559" s="70">
        <v>43200</v>
      </c>
      <c r="D2559" s="71">
        <v>0.34471064814814811</v>
      </c>
      <c r="E2559" s="72" t="s">
        <v>9</v>
      </c>
      <c r="F2559" s="72">
        <v>27</v>
      </c>
      <c r="G2559" s="72" t="s">
        <v>21</v>
      </c>
    </row>
    <row r="2560" spans="3:7" ht="15" thickBot="1" x14ac:dyDescent="0.35">
      <c r="C2560" s="70">
        <v>43200</v>
      </c>
      <c r="D2560" s="71">
        <v>0.34498842592592593</v>
      </c>
      <c r="E2560" s="72" t="s">
        <v>9</v>
      </c>
      <c r="F2560" s="72">
        <v>34</v>
      </c>
      <c r="G2560" s="72" t="s">
        <v>10</v>
      </c>
    </row>
    <row r="2561" spans="3:7" ht="15" thickBot="1" x14ac:dyDescent="0.35">
      <c r="C2561" s="70">
        <v>43200</v>
      </c>
      <c r="D2561" s="71">
        <v>0.34528935185185183</v>
      </c>
      <c r="E2561" s="72" t="s">
        <v>9</v>
      </c>
      <c r="F2561" s="72">
        <v>25</v>
      </c>
      <c r="G2561" s="72" t="s">
        <v>21</v>
      </c>
    </row>
    <row r="2562" spans="3:7" ht="15" thickBot="1" x14ac:dyDescent="0.35">
      <c r="C2562" s="70">
        <v>43200</v>
      </c>
      <c r="D2562" s="71">
        <v>0.34545138888888888</v>
      </c>
      <c r="E2562" s="72" t="s">
        <v>9</v>
      </c>
      <c r="F2562" s="72">
        <v>41</v>
      </c>
      <c r="G2562" s="72" t="s">
        <v>21</v>
      </c>
    </row>
    <row r="2563" spans="3:7" ht="15" thickBot="1" x14ac:dyDescent="0.35">
      <c r="C2563" s="70">
        <v>43200</v>
      </c>
      <c r="D2563" s="71">
        <v>0.34721064814814812</v>
      </c>
      <c r="E2563" s="72" t="s">
        <v>9</v>
      </c>
      <c r="F2563" s="72">
        <v>22</v>
      </c>
      <c r="G2563" s="72" t="s">
        <v>21</v>
      </c>
    </row>
    <row r="2564" spans="3:7" ht="15" thickBot="1" x14ac:dyDescent="0.35">
      <c r="C2564" s="70">
        <v>43200</v>
      </c>
      <c r="D2564" s="71">
        <v>0.34730324074074076</v>
      </c>
      <c r="E2564" s="72" t="s">
        <v>9</v>
      </c>
      <c r="F2564" s="72">
        <v>50</v>
      </c>
      <c r="G2564" s="72" t="s">
        <v>10</v>
      </c>
    </row>
    <row r="2565" spans="3:7" ht="15" thickBot="1" x14ac:dyDescent="0.35">
      <c r="C2565" s="70">
        <v>43200</v>
      </c>
      <c r="D2565" s="71">
        <v>0.34790509259259261</v>
      </c>
      <c r="E2565" s="72" t="s">
        <v>9</v>
      </c>
      <c r="F2565" s="72">
        <v>55</v>
      </c>
      <c r="G2565" s="72" t="s">
        <v>10</v>
      </c>
    </row>
    <row r="2566" spans="3:7" ht="15" thickBot="1" x14ac:dyDescent="0.35">
      <c r="C2566" s="70">
        <v>43200</v>
      </c>
      <c r="D2566" s="71">
        <v>0.34886574074074073</v>
      </c>
      <c r="E2566" s="72" t="s">
        <v>9</v>
      </c>
      <c r="F2566" s="72">
        <v>57</v>
      </c>
      <c r="G2566" s="72" t="s">
        <v>21</v>
      </c>
    </row>
    <row r="2567" spans="3:7" ht="15" thickBot="1" x14ac:dyDescent="0.35">
      <c r="C2567" s="70">
        <v>43200</v>
      </c>
      <c r="D2567" s="71">
        <v>0.34921296296296295</v>
      </c>
      <c r="E2567" s="72" t="s">
        <v>9</v>
      </c>
      <c r="F2567" s="72">
        <v>31</v>
      </c>
      <c r="G2567" s="72" t="s">
        <v>10</v>
      </c>
    </row>
    <row r="2568" spans="3:7" ht="15" thickBot="1" x14ac:dyDescent="0.35">
      <c r="C2568" s="70">
        <v>43200</v>
      </c>
      <c r="D2568" s="71">
        <v>0.34950231481481481</v>
      </c>
      <c r="E2568" s="72" t="s">
        <v>9</v>
      </c>
      <c r="F2568" s="72">
        <v>28</v>
      </c>
      <c r="G2568" s="72" t="s">
        <v>21</v>
      </c>
    </row>
    <row r="2569" spans="3:7" ht="15" thickBot="1" x14ac:dyDescent="0.35">
      <c r="C2569" s="70">
        <v>43200</v>
      </c>
      <c r="D2569" s="71">
        <v>0.34989583333333335</v>
      </c>
      <c r="E2569" s="72" t="s">
        <v>9</v>
      </c>
      <c r="F2569" s="72">
        <v>28</v>
      </c>
      <c r="G2569" s="72" t="s">
        <v>21</v>
      </c>
    </row>
    <row r="2570" spans="3:7" ht="15" thickBot="1" x14ac:dyDescent="0.35">
      <c r="C2570" s="70">
        <v>43200</v>
      </c>
      <c r="D2570" s="71">
        <v>0.3503472222222222</v>
      </c>
      <c r="E2570" s="72" t="s">
        <v>9</v>
      </c>
      <c r="F2570" s="72">
        <v>39</v>
      </c>
      <c r="G2570" s="72" t="s">
        <v>10</v>
      </c>
    </row>
    <row r="2571" spans="3:7" ht="15" thickBot="1" x14ac:dyDescent="0.35">
      <c r="C2571" s="70">
        <v>43200</v>
      </c>
      <c r="D2571" s="71">
        <v>0.35053240740740743</v>
      </c>
      <c r="E2571" s="72" t="s">
        <v>9</v>
      </c>
      <c r="F2571" s="72">
        <v>37</v>
      </c>
      <c r="G2571" s="72" t="s">
        <v>21</v>
      </c>
    </row>
    <row r="2572" spans="3:7" ht="15" thickBot="1" x14ac:dyDescent="0.35">
      <c r="C2572" s="70">
        <v>43200</v>
      </c>
      <c r="D2572" s="71">
        <v>0.35091435185185182</v>
      </c>
      <c r="E2572" s="72" t="s">
        <v>9</v>
      </c>
      <c r="F2572" s="72">
        <v>39</v>
      </c>
      <c r="G2572" s="72" t="s">
        <v>10</v>
      </c>
    </row>
    <row r="2573" spans="3:7" ht="15" thickBot="1" x14ac:dyDescent="0.35">
      <c r="C2573" s="70">
        <v>43200</v>
      </c>
      <c r="D2573" s="71">
        <v>0.35287037037037039</v>
      </c>
      <c r="E2573" s="72" t="s">
        <v>9</v>
      </c>
      <c r="F2573" s="72">
        <v>27</v>
      </c>
      <c r="G2573" s="72" t="s">
        <v>21</v>
      </c>
    </row>
    <row r="2574" spans="3:7" ht="15" thickBot="1" x14ac:dyDescent="0.35">
      <c r="C2574" s="70">
        <v>43200</v>
      </c>
      <c r="D2574" s="71">
        <v>0.3543055555555556</v>
      </c>
      <c r="E2574" s="72" t="s">
        <v>9</v>
      </c>
      <c r="F2574" s="72">
        <v>49</v>
      </c>
      <c r="G2574" s="72" t="s">
        <v>21</v>
      </c>
    </row>
    <row r="2575" spans="3:7" ht="15" thickBot="1" x14ac:dyDescent="0.35">
      <c r="C2575" s="70">
        <v>43200</v>
      </c>
      <c r="D2575" s="71">
        <v>0.35437500000000005</v>
      </c>
      <c r="E2575" s="72" t="s">
        <v>9</v>
      </c>
      <c r="F2575" s="72">
        <v>38</v>
      </c>
      <c r="G2575" s="72" t="s">
        <v>10</v>
      </c>
    </row>
    <row r="2576" spans="3:7" ht="15" thickBot="1" x14ac:dyDescent="0.35">
      <c r="C2576" s="70">
        <v>43200</v>
      </c>
      <c r="D2576" s="71">
        <v>0.3548263888888889</v>
      </c>
      <c r="E2576" s="72" t="s">
        <v>9</v>
      </c>
      <c r="F2576" s="72">
        <v>23</v>
      </c>
      <c r="G2576" s="72" t="s">
        <v>21</v>
      </c>
    </row>
    <row r="2577" spans="3:7" ht="15" thickBot="1" x14ac:dyDescent="0.35">
      <c r="C2577" s="70">
        <v>43200</v>
      </c>
      <c r="D2577" s="71">
        <v>0.35508101851851853</v>
      </c>
      <c r="E2577" s="72" t="s">
        <v>9</v>
      </c>
      <c r="F2577" s="72">
        <v>29</v>
      </c>
      <c r="G2577" s="72" t="s">
        <v>21</v>
      </c>
    </row>
    <row r="2578" spans="3:7" ht="15" thickBot="1" x14ac:dyDescent="0.35">
      <c r="C2578" s="70">
        <v>43200</v>
      </c>
      <c r="D2578" s="71">
        <v>0.35515046296296293</v>
      </c>
      <c r="E2578" s="72" t="s">
        <v>9</v>
      </c>
      <c r="F2578" s="72">
        <v>45</v>
      </c>
      <c r="G2578" s="72" t="s">
        <v>10</v>
      </c>
    </row>
    <row r="2579" spans="3:7" ht="15" thickBot="1" x14ac:dyDescent="0.35">
      <c r="C2579" s="70">
        <v>43200</v>
      </c>
      <c r="D2579" s="71">
        <v>0.35545138888888889</v>
      </c>
      <c r="E2579" s="72" t="s">
        <v>9</v>
      </c>
      <c r="F2579" s="72">
        <v>52</v>
      </c>
      <c r="G2579" s="72" t="s">
        <v>10</v>
      </c>
    </row>
    <row r="2580" spans="3:7" ht="15" thickBot="1" x14ac:dyDescent="0.35">
      <c r="C2580" s="70">
        <v>43200</v>
      </c>
      <c r="D2580" s="71">
        <v>0.35564814814814816</v>
      </c>
      <c r="E2580" s="72" t="s">
        <v>9</v>
      </c>
      <c r="F2580" s="72">
        <v>28</v>
      </c>
      <c r="G2580" s="72" t="s">
        <v>21</v>
      </c>
    </row>
    <row r="2581" spans="3:7" ht="15" thickBot="1" x14ac:dyDescent="0.35">
      <c r="C2581" s="70">
        <v>43200</v>
      </c>
      <c r="D2581" s="71">
        <v>0.35745370370370372</v>
      </c>
      <c r="E2581" s="72" t="s">
        <v>9</v>
      </c>
      <c r="F2581" s="72">
        <v>57</v>
      </c>
      <c r="G2581" s="72" t="s">
        <v>10</v>
      </c>
    </row>
    <row r="2582" spans="3:7" ht="15" thickBot="1" x14ac:dyDescent="0.35">
      <c r="C2582" s="70">
        <v>43200</v>
      </c>
      <c r="D2582" s="71">
        <v>0.35895833333333332</v>
      </c>
      <c r="E2582" s="72" t="s">
        <v>9</v>
      </c>
      <c r="F2582" s="72">
        <v>42</v>
      </c>
      <c r="G2582" s="72" t="s">
        <v>10</v>
      </c>
    </row>
    <row r="2583" spans="3:7" ht="15" thickBot="1" x14ac:dyDescent="0.35">
      <c r="C2583" s="70">
        <v>43200</v>
      </c>
      <c r="D2583" s="71">
        <v>0.36053240740740744</v>
      </c>
      <c r="E2583" s="72" t="s">
        <v>9</v>
      </c>
      <c r="F2583" s="72">
        <v>43</v>
      </c>
      <c r="G2583" s="72" t="s">
        <v>10</v>
      </c>
    </row>
    <row r="2584" spans="3:7" ht="15" thickBot="1" x14ac:dyDescent="0.35">
      <c r="C2584" s="70">
        <v>43200</v>
      </c>
      <c r="D2584" s="71">
        <v>0.36129629629629628</v>
      </c>
      <c r="E2584" s="72" t="s">
        <v>9</v>
      </c>
      <c r="F2584" s="72">
        <v>41</v>
      </c>
      <c r="G2584" s="72" t="s">
        <v>10</v>
      </c>
    </row>
    <row r="2585" spans="3:7" ht="15" thickBot="1" x14ac:dyDescent="0.35">
      <c r="C2585" s="70">
        <v>43200</v>
      </c>
      <c r="D2585" s="71">
        <v>0.36170138888888892</v>
      </c>
      <c r="E2585" s="72" t="s">
        <v>9</v>
      </c>
      <c r="F2585" s="72">
        <v>22</v>
      </c>
      <c r="G2585" s="72" t="s">
        <v>21</v>
      </c>
    </row>
    <row r="2586" spans="3:7" ht="15" thickBot="1" x14ac:dyDescent="0.35">
      <c r="C2586" s="70">
        <v>43200</v>
      </c>
      <c r="D2586" s="71">
        <v>0.36219907407407409</v>
      </c>
      <c r="E2586" s="72" t="s">
        <v>9</v>
      </c>
      <c r="F2586" s="72">
        <v>45</v>
      </c>
      <c r="G2586" s="72" t="s">
        <v>10</v>
      </c>
    </row>
    <row r="2587" spans="3:7" ht="15" thickBot="1" x14ac:dyDescent="0.35">
      <c r="C2587" s="70">
        <v>43200</v>
      </c>
      <c r="D2587" s="71">
        <v>0.36245370370370367</v>
      </c>
      <c r="E2587" s="72" t="s">
        <v>9</v>
      </c>
      <c r="F2587" s="72">
        <v>18</v>
      </c>
      <c r="G2587" s="72" t="s">
        <v>21</v>
      </c>
    </row>
    <row r="2588" spans="3:7" ht="15" thickBot="1" x14ac:dyDescent="0.35">
      <c r="C2588" s="70">
        <v>43200</v>
      </c>
      <c r="D2588" s="71">
        <v>0.36282407407407408</v>
      </c>
      <c r="E2588" s="72" t="s">
        <v>9</v>
      </c>
      <c r="F2588" s="72">
        <v>24</v>
      </c>
      <c r="G2588" s="72" t="s">
        <v>21</v>
      </c>
    </row>
    <row r="2589" spans="3:7" ht="15" thickBot="1" x14ac:dyDescent="0.35">
      <c r="C2589" s="70">
        <v>43200</v>
      </c>
      <c r="D2589" s="71">
        <v>0.36283564814814812</v>
      </c>
      <c r="E2589" s="72" t="s">
        <v>9</v>
      </c>
      <c r="F2589" s="72">
        <v>29</v>
      </c>
      <c r="G2589" s="72" t="s">
        <v>21</v>
      </c>
    </row>
    <row r="2590" spans="3:7" ht="15" thickBot="1" x14ac:dyDescent="0.35">
      <c r="C2590" s="70">
        <v>43200</v>
      </c>
      <c r="D2590" s="71">
        <v>0.36284722222222227</v>
      </c>
      <c r="E2590" s="72" t="s">
        <v>9</v>
      </c>
      <c r="F2590" s="72">
        <v>24</v>
      </c>
      <c r="G2590" s="72" t="s">
        <v>21</v>
      </c>
    </row>
    <row r="2591" spans="3:7" ht="15" thickBot="1" x14ac:dyDescent="0.35">
      <c r="C2591" s="70">
        <v>43200</v>
      </c>
      <c r="D2591" s="71">
        <v>0.36288194444444444</v>
      </c>
      <c r="E2591" s="72" t="s">
        <v>9</v>
      </c>
      <c r="F2591" s="72">
        <v>35</v>
      </c>
      <c r="G2591" s="72" t="s">
        <v>21</v>
      </c>
    </row>
    <row r="2592" spans="3:7" ht="15" thickBot="1" x14ac:dyDescent="0.35">
      <c r="C2592" s="70">
        <v>43200</v>
      </c>
      <c r="D2592" s="71">
        <v>0.36391203703703701</v>
      </c>
      <c r="E2592" s="72" t="s">
        <v>9</v>
      </c>
      <c r="F2592" s="72">
        <v>53</v>
      </c>
      <c r="G2592" s="72" t="s">
        <v>21</v>
      </c>
    </row>
    <row r="2593" spans="3:7" ht="15" thickBot="1" x14ac:dyDescent="0.35">
      <c r="C2593" s="70">
        <v>43200</v>
      </c>
      <c r="D2593" s="71">
        <v>0.36535879629629631</v>
      </c>
      <c r="E2593" s="72" t="s">
        <v>9</v>
      </c>
      <c r="F2593" s="72">
        <v>32</v>
      </c>
      <c r="G2593" s="72" t="s">
        <v>10</v>
      </c>
    </row>
    <row r="2594" spans="3:7" ht="15" thickBot="1" x14ac:dyDescent="0.35">
      <c r="C2594" s="70">
        <v>43200</v>
      </c>
      <c r="D2594" s="71">
        <v>0.36585648148148148</v>
      </c>
      <c r="E2594" s="72" t="s">
        <v>9</v>
      </c>
      <c r="F2594" s="72">
        <v>39</v>
      </c>
      <c r="G2594" s="72" t="s">
        <v>10</v>
      </c>
    </row>
    <row r="2595" spans="3:7" ht="15" thickBot="1" x14ac:dyDescent="0.35">
      <c r="C2595" s="70">
        <v>43200</v>
      </c>
      <c r="D2595" s="71">
        <v>0.36872685185185183</v>
      </c>
      <c r="E2595" s="72" t="s">
        <v>9</v>
      </c>
      <c r="F2595" s="72">
        <v>22</v>
      </c>
      <c r="G2595" s="72" t="s">
        <v>21</v>
      </c>
    </row>
    <row r="2596" spans="3:7" ht="15" thickBot="1" x14ac:dyDescent="0.35">
      <c r="C2596" s="70">
        <v>43200</v>
      </c>
      <c r="D2596" s="71">
        <v>0.36973379629629632</v>
      </c>
      <c r="E2596" s="72" t="s">
        <v>9</v>
      </c>
      <c r="F2596" s="72">
        <v>48</v>
      </c>
      <c r="G2596" s="72" t="s">
        <v>10</v>
      </c>
    </row>
    <row r="2597" spans="3:7" ht="15" thickBot="1" x14ac:dyDescent="0.35">
      <c r="C2597" s="70">
        <v>43200</v>
      </c>
      <c r="D2597" s="71">
        <v>0.37231481481481482</v>
      </c>
      <c r="E2597" s="72" t="s">
        <v>9</v>
      </c>
      <c r="F2597" s="72">
        <v>26</v>
      </c>
      <c r="G2597" s="72" t="s">
        <v>21</v>
      </c>
    </row>
    <row r="2598" spans="3:7" ht="15" thickBot="1" x14ac:dyDescent="0.35">
      <c r="C2598" s="70">
        <v>43200</v>
      </c>
      <c r="D2598" s="71">
        <v>0.37238425925925928</v>
      </c>
      <c r="E2598" s="72" t="s">
        <v>9</v>
      </c>
      <c r="F2598" s="72">
        <v>42</v>
      </c>
      <c r="G2598" s="72" t="s">
        <v>10</v>
      </c>
    </row>
    <row r="2599" spans="3:7" ht="15" thickBot="1" x14ac:dyDescent="0.35">
      <c r="C2599" s="70">
        <v>43200</v>
      </c>
      <c r="D2599" s="71">
        <v>0.37341435185185184</v>
      </c>
      <c r="E2599" s="72" t="s">
        <v>9</v>
      </c>
      <c r="F2599" s="72">
        <v>25</v>
      </c>
      <c r="G2599" s="72" t="s">
        <v>21</v>
      </c>
    </row>
    <row r="2600" spans="3:7" ht="15" thickBot="1" x14ac:dyDescent="0.35">
      <c r="C2600" s="70">
        <v>43200</v>
      </c>
      <c r="D2600" s="71">
        <v>0.3747685185185185</v>
      </c>
      <c r="E2600" s="72" t="s">
        <v>9</v>
      </c>
      <c r="F2600" s="72">
        <v>36</v>
      </c>
      <c r="G2600" s="72" t="s">
        <v>10</v>
      </c>
    </row>
    <row r="2601" spans="3:7" ht="15" thickBot="1" x14ac:dyDescent="0.35">
      <c r="C2601" s="70">
        <v>43200</v>
      </c>
      <c r="D2601" s="71">
        <v>0.37572916666666667</v>
      </c>
      <c r="E2601" s="72" t="s">
        <v>9</v>
      </c>
      <c r="F2601" s="72">
        <v>38</v>
      </c>
      <c r="G2601" s="72" t="s">
        <v>10</v>
      </c>
    </row>
    <row r="2602" spans="3:7" ht="15" thickBot="1" x14ac:dyDescent="0.35">
      <c r="C2602" s="70">
        <v>43200</v>
      </c>
      <c r="D2602" s="71">
        <v>0.37598379629629625</v>
      </c>
      <c r="E2602" s="72" t="s">
        <v>9</v>
      </c>
      <c r="F2602" s="72">
        <v>34</v>
      </c>
      <c r="G2602" s="72" t="s">
        <v>21</v>
      </c>
    </row>
    <row r="2603" spans="3:7" ht="15" thickBot="1" x14ac:dyDescent="0.35">
      <c r="C2603" s="70">
        <v>43200</v>
      </c>
      <c r="D2603" s="71">
        <v>0.37688657407407411</v>
      </c>
      <c r="E2603" s="72" t="s">
        <v>9</v>
      </c>
      <c r="F2603" s="72">
        <v>28</v>
      </c>
      <c r="G2603" s="72" t="s">
        <v>10</v>
      </c>
    </row>
    <row r="2604" spans="3:7" ht="15" thickBot="1" x14ac:dyDescent="0.35">
      <c r="C2604" s="70">
        <v>43200</v>
      </c>
      <c r="D2604" s="71">
        <v>0.37706018518518519</v>
      </c>
      <c r="E2604" s="72" t="s">
        <v>9</v>
      </c>
      <c r="F2604" s="72">
        <v>46</v>
      </c>
      <c r="G2604" s="72" t="s">
        <v>10</v>
      </c>
    </row>
    <row r="2605" spans="3:7" ht="15" thickBot="1" x14ac:dyDescent="0.35">
      <c r="C2605" s="70">
        <v>43200</v>
      </c>
      <c r="D2605" s="71">
        <v>0.37760416666666669</v>
      </c>
      <c r="E2605" s="72" t="s">
        <v>9</v>
      </c>
      <c r="F2605" s="72">
        <v>44</v>
      </c>
      <c r="G2605" s="72" t="s">
        <v>10</v>
      </c>
    </row>
    <row r="2606" spans="3:7" ht="15" thickBot="1" x14ac:dyDescent="0.35">
      <c r="C2606" s="70">
        <v>43200</v>
      </c>
      <c r="D2606" s="71">
        <v>0.37884259259259262</v>
      </c>
      <c r="E2606" s="72" t="s">
        <v>9</v>
      </c>
      <c r="F2606" s="72">
        <v>55</v>
      </c>
      <c r="G2606" s="72" t="s">
        <v>10</v>
      </c>
    </row>
    <row r="2607" spans="3:7" ht="15" thickBot="1" x14ac:dyDescent="0.35">
      <c r="C2607" s="70">
        <v>43200</v>
      </c>
      <c r="D2607" s="71">
        <v>0.37950231481481483</v>
      </c>
      <c r="E2607" s="72" t="s">
        <v>9</v>
      </c>
      <c r="F2607" s="72">
        <v>43</v>
      </c>
      <c r="G2607" s="72" t="s">
        <v>10</v>
      </c>
    </row>
    <row r="2608" spans="3:7" ht="15" thickBot="1" x14ac:dyDescent="0.35">
      <c r="C2608" s="70">
        <v>43200</v>
      </c>
      <c r="D2608" s="71">
        <v>0.37952546296296297</v>
      </c>
      <c r="E2608" s="72" t="s">
        <v>9</v>
      </c>
      <c r="F2608" s="72">
        <v>43</v>
      </c>
      <c r="G2608" s="72" t="s">
        <v>21</v>
      </c>
    </row>
    <row r="2609" spans="3:7" ht="15" thickBot="1" x14ac:dyDescent="0.35">
      <c r="C2609" s="70">
        <v>43200</v>
      </c>
      <c r="D2609" s="71">
        <v>0.38037037037037041</v>
      </c>
      <c r="E2609" s="72" t="s">
        <v>9</v>
      </c>
      <c r="F2609" s="72">
        <v>41</v>
      </c>
      <c r="G2609" s="72" t="s">
        <v>21</v>
      </c>
    </row>
    <row r="2610" spans="3:7" ht="15" thickBot="1" x14ac:dyDescent="0.35">
      <c r="C2610" s="70">
        <v>43200</v>
      </c>
      <c r="D2610" s="71">
        <v>0.38150462962962961</v>
      </c>
      <c r="E2610" s="72" t="s">
        <v>9</v>
      </c>
      <c r="F2610" s="72">
        <v>53</v>
      </c>
      <c r="G2610" s="72" t="s">
        <v>10</v>
      </c>
    </row>
    <row r="2611" spans="3:7" ht="15" thickBot="1" x14ac:dyDescent="0.35">
      <c r="C2611" s="70">
        <v>43200</v>
      </c>
      <c r="D2611" s="71">
        <v>0.3823611111111111</v>
      </c>
      <c r="E2611" s="72" t="s">
        <v>9</v>
      </c>
      <c r="F2611" s="72">
        <v>26</v>
      </c>
      <c r="G2611" s="72" t="s">
        <v>21</v>
      </c>
    </row>
    <row r="2612" spans="3:7" ht="15" thickBot="1" x14ac:dyDescent="0.35">
      <c r="C2612" s="70">
        <v>43200</v>
      </c>
      <c r="D2612" s="71">
        <v>0.38428240740740738</v>
      </c>
      <c r="E2612" s="72" t="s">
        <v>9</v>
      </c>
      <c r="F2612" s="72">
        <v>33</v>
      </c>
      <c r="G2612" s="72" t="s">
        <v>10</v>
      </c>
    </row>
    <row r="2613" spans="3:7" ht="15" thickBot="1" x14ac:dyDescent="0.35">
      <c r="C2613" s="70">
        <v>43200</v>
      </c>
      <c r="D2613" s="71">
        <v>0.38501157407407405</v>
      </c>
      <c r="E2613" s="72" t="s">
        <v>9</v>
      </c>
      <c r="F2613" s="72">
        <v>41</v>
      </c>
      <c r="G2613" s="72" t="s">
        <v>10</v>
      </c>
    </row>
    <row r="2614" spans="3:7" ht="15" thickBot="1" x14ac:dyDescent="0.35">
      <c r="C2614" s="70">
        <v>43200</v>
      </c>
      <c r="D2614" s="71">
        <v>0.38518518518518513</v>
      </c>
      <c r="E2614" s="72" t="s">
        <v>9</v>
      </c>
      <c r="F2614" s="72">
        <v>39</v>
      </c>
      <c r="G2614" s="72" t="s">
        <v>21</v>
      </c>
    </row>
    <row r="2615" spans="3:7" ht="15" thickBot="1" x14ac:dyDescent="0.35">
      <c r="C2615" s="70">
        <v>43200</v>
      </c>
      <c r="D2615" s="71">
        <v>0.38593749999999999</v>
      </c>
      <c r="E2615" s="72" t="s">
        <v>9</v>
      </c>
      <c r="F2615" s="72">
        <v>39</v>
      </c>
      <c r="G2615" s="72" t="s">
        <v>10</v>
      </c>
    </row>
    <row r="2616" spans="3:7" ht="15" thickBot="1" x14ac:dyDescent="0.35">
      <c r="C2616" s="70">
        <v>43200</v>
      </c>
      <c r="D2616" s="71">
        <v>0.38848379629629631</v>
      </c>
      <c r="E2616" s="72" t="s">
        <v>9</v>
      </c>
      <c r="F2616" s="72">
        <v>34</v>
      </c>
      <c r="G2616" s="72" t="s">
        <v>10</v>
      </c>
    </row>
    <row r="2617" spans="3:7" ht="15" thickBot="1" x14ac:dyDescent="0.35">
      <c r="C2617" s="70">
        <v>43200</v>
      </c>
      <c r="D2617" s="71">
        <v>0.38954861111111111</v>
      </c>
      <c r="E2617" s="72" t="s">
        <v>9</v>
      </c>
      <c r="F2617" s="72">
        <v>29</v>
      </c>
      <c r="G2617" s="72" t="s">
        <v>21</v>
      </c>
    </row>
    <row r="2618" spans="3:7" ht="15" thickBot="1" x14ac:dyDescent="0.35">
      <c r="C2618" s="70">
        <v>43200</v>
      </c>
      <c r="D2618" s="71">
        <v>0.38990740740740737</v>
      </c>
      <c r="E2618" s="72" t="s">
        <v>9</v>
      </c>
      <c r="F2618" s="72">
        <v>28</v>
      </c>
      <c r="G2618" s="72" t="s">
        <v>21</v>
      </c>
    </row>
    <row r="2619" spans="3:7" ht="15" thickBot="1" x14ac:dyDescent="0.35">
      <c r="C2619" s="70">
        <v>43200</v>
      </c>
      <c r="D2619" s="71">
        <v>0.39158564814814811</v>
      </c>
      <c r="E2619" s="72" t="s">
        <v>9</v>
      </c>
      <c r="F2619" s="72">
        <v>47</v>
      </c>
      <c r="G2619" s="72" t="s">
        <v>10</v>
      </c>
    </row>
    <row r="2620" spans="3:7" ht="15" thickBot="1" x14ac:dyDescent="0.35">
      <c r="C2620" s="70">
        <v>43200</v>
      </c>
      <c r="D2620" s="71">
        <v>0.39288194444444446</v>
      </c>
      <c r="E2620" s="72" t="s">
        <v>9</v>
      </c>
      <c r="F2620" s="72">
        <v>45</v>
      </c>
      <c r="G2620" s="72" t="s">
        <v>10</v>
      </c>
    </row>
    <row r="2621" spans="3:7" ht="15" thickBot="1" x14ac:dyDescent="0.35">
      <c r="C2621" s="70">
        <v>43200</v>
      </c>
      <c r="D2621" s="71">
        <v>0.39620370370370367</v>
      </c>
      <c r="E2621" s="72" t="s">
        <v>9</v>
      </c>
      <c r="F2621" s="72">
        <v>42</v>
      </c>
      <c r="G2621" s="72" t="s">
        <v>10</v>
      </c>
    </row>
    <row r="2622" spans="3:7" ht="15" thickBot="1" x14ac:dyDescent="0.35">
      <c r="C2622" s="70">
        <v>43200</v>
      </c>
      <c r="D2622" s="71">
        <v>0.39732638888888888</v>
      </c>
      <c r="E2622" s="72" t="s">
        <v>9</v>
      </c>
      <c r="F2622" s="72">
        <v>24</v>
      </c>
      <c r="G2622" s="72" t="s">
        <v>10</v>
      </c>
    </row>
    <row r="2623" spans="3:7" ht="15" thickBot="1" x14ac:dyDescent="0.35">
      <c r="C2623" s="70">
        <v>43200</v>
      </c>
      <c r="D2623" s="71">
        <v>0.39749999999999996</v>
      </c>
      <c r="E2623" s="72" t="s">
        <v>9</v>
      </c>
      <c r="F2623" s="72">
        <v>29</v>
      </c>
      <c r="G2623" s="72" t="s">
        <v>10</v>
      </c>
    </row>
    <row r="2624" spans="3:7" ht="15" thickBot="1" x14ac:dyDescent="0.35">
      <c r="C2624" s="70">
        <v>43200</v>
      </c>
      <c r="D2624" s="71">
        <v>0.39796296296296302</v>
      </c>
      <c r="E2624" s="72" t="s">
        <v>9</v>
      </c>
      <c r="F2624" s="72">
        <v>25</v>
      </c>
      <c r="G2624" s="72" t="s">
        <v>21</v>
      </c>
    </row>
    <row r="2625" spans="3:7" ht="15" thickBot="1" x14ac:dyDescent="0.35">
      <c r="C2625" s="70">
        <v>43200</v>
      </c>
      <c r="D2625" s="71">
        <v>0.3982060185185185</v>
      </c>
      <c r="E2625" s="72" t="s">
        <v>9</v>
      </c>
      <c r="F2625" s="72">
        <v>48</v>
      </c>
      <c r="G2625" s="72" t="s">
        <v>10</v>
      </c>
    </row>
    <row r="2626" spans="3:7" ht="15" thickBot="1" x14ac:dyDescent="0.35">
      <c r="C2626" s="70">
        <v>43200</v>
      </c>
      <c r="D2626" s="71">
        <v>0.40067129629629633</v>
      </c>
      <c r="E2626" s="72" t="s">
        <v>9</v>
      </c>
      <c r="F2626" s="72">
        <v>29</v>
      </c>
      <c r="G2626" s="72" t="s">
        <v>21</v>
      </c>
    </row>
    <row r="2627" spans="3:7" ht="15" thickBot="1" x14ac:dyDescent="0.35">
      <c r="C2627" s="70">
        <v>43200</v>
      </c>
      <c r="D2627" s="71">
        <v>0.40078703703703705</v>
      </c>
      <c r="E2627" s="72" t="s">
        <v>9</v>
      </c>
      <c r="F2627" s="72">
        <v>25</v>
      </c>
      <c r="G2627" s="72" t="s">
        <v>21</v>
      </c>
    </row>
    <row r="2628" spans="3:7" ht="15" thickBot="1" x14ac:dyDescent="0.35">
      <c r="C2628" s="70">
        <v>43200</v>
      </c>
      <c r="D2628" s="71">
        <v>0.4017013888888889</v>
      </c>
      <c r="E2628" s="72" t="s">
        <v>9</v>
      </c>
      <c r="F2628" s="72">
        <v>22</v>
      </c>
      <c r="G2628" s="72" t="s">
        <v>21</v>
      </c>
    </row>
    <row r="2629" spans="3:7" ht="15" thickBot="1" x14ac:dyDescent="0.35">
      <c r="C2629" s="70">
        <v>43200</v>
      </c>
      <c r="D2629" s="71">
        <v>0.40325231481481483</v>
      </c>
      <c r="E2629" s="72" t="s">
        <v>9</v>
      </c>
      <c r="F2629" s="72">
        <v>26</v>
      </c>
      <c r="G2629" s="72" t="s">
        <v>10</v>
      </c>
    </row>
    <row r="2630" spans="3:7" ht="15" thickBot="1" x14ac:dyDescent="0.35">
      <c r="C2630" s="70">
        <v>43200</v>
      </c>
      <c r="D2630" s="71">
        <v>0.40539351851851851</v>
      </c>
      <c r="E2630" s="72" t="s">
        <v>9</v>
      </c>
      <c r="F2630" s="72">
        <v>23</v>
      </c>
      <c r="G2630" s="72" t="s">
        <v>21</v>
      </c>
    </row>
    <row r="2631" spans="3:7" ht="15" thickBot="1" x14ac:dyDescent="0.35">
      <c r="C2631" s="70">
        <v>43200</v>
      </c>
      <c r="D2631" s="71">
        <v>0.40667824074074077</v>
      </c>
      <c r="E2631" s="72" t="s">
        <v>9</v>
      </c>
      <c r="F2631" s="72">
        <v>56</v>
      </c>
      <c r="G2631" s="72" t="s">
        <v>10</v>
      </c>
    </row>
    <row r="2632" spans="3:7" ht="15" thickBot="1" x14ac:dyDescent="0.35">
      <c r="C2632" s="70">
        <v>43200</v>
      </c>
      <c r="D2632" s="71">
        <v>0.40738425925925931</v>
      </c>
      <c r="E2632" s="72" t="s">
        <v>9</v>
      </c>
      <c r="F2632" s="72">
        <v>35</v>
      </c>
      <c r="G2632" s="72" t="s">
        <v>10</v>
      </c>
    </row>
    <row r="2633" spans="3:7" ht="15" thickBot="1" x14ac:dyDescent="0.35">
      <c r="C2633" s="70">
        <v>43200</v>
      </c>
      <c r="D2633" s="71">
        <v>0.40873842592592591</v>
      </c>
      <c r="E2633" s="72" t="s">
        <v>9</v>
      </c>
      <c r="F2633" s="72">
        <v>31</v>
      </c>
      <c r="G2633" s="72" t="s">
        <v>10</v>
      </c>
    </row>
    <row r="2634" spans="3:7" ht="15" thickBot="1" x14ac:dyDescent="0.35">
      <c r="C2634" s="70">
        <v>43200</v>
      </c>
      <c r="D2634" s="71">
        <v>0.40956018518518517</v>
      </c>
      <c r="E2634" s="72" t="s">
        <v>9</v>
      </c>
      <c r="F2634" s="72">
        <v>32</v>
      </c>
      <c r="G2634" s="72" t="s">
        <v>21</v>
      </c>
    </row>
    <row r="2635" spans="3:7" ht="15" thickBot="1" x14ac:dyDescent="0.35">
      <c r="C2635" s="70">
        <v>43200</v>
      </c>
      <c r="D2635" s="71">
        <v>0.41018518518518521</v>
      </c>
      <c r="E2635" s="72" t="s">
        <v>9</v>
      </c>
      <c r="F2635" s="72">
        <v>46</v>
      </c>
      <c r="G2635" s="72" t="s">
        <v>10</v>
      </c>
    </row>
    <row r="2636" spans="3:7" ht="15" thickBot="1" x14ac:dyDescent="0.35">
      <c r="C2636" s="70">
        <v>43200</v>
      </c>
      <c r="D2636" s="71">
        <v>0.4104976851851852</v>
      </c>
      <c r="E2636" s="72" t="s">
        <v>9</v>
      </c>
      <c r="F2636" s="72">
        <v>26</v>
      </c>
      <c r="G2636" s="72" t="s">
        <v>21</v>
      </c>
    </row>
    <row r="2637" spans="3:7" ht="15" thickBot="1" x14ac:dyDescent="0.35">
      <c r="C2637" s="70">
        <v>43200</v>
      </c>
      <c r="D2637" s="71">
        <v>0.41067129629629634</v>
      </c>
      <c r="E2637" s="72" t="s">
        <v>9</v>
      </c>
      <c r="F2637" s="72">
        <v>56</v>
      </c>
      <c r="G2637" s="72" t="s">
        <v>21</v>
      </c>
    </row>
    <row r="2638" spans="3:7" ht="15" thickBot="1" x14ac:dyDescent="0.35">
      <c r="C2638" s="70">
        <v>43200</v>
      </c>
      <c r="D2638" s="71">
        <v>0.41078703703703701</v>
      </c>
      <c r="E2638" s="72" t="s">
        <v>9</v>
      </c>
      <c r="F2638" s="72">
        <v>48</v>
      </c>
      <c r="G2638" s="72" t="s">
        <v>10</v>
      </c>
    </row>
    <row r="2639" spans="3:7" ht="15" thickBot="1" x14ac:dyDescent="0.35">
      <c r="C2639" s="70">
        <v>43200</v>
      </c>
      <c r="D2639" s="71">
        <v>0.41250000000000003</v>
      </c>
      <c r="E2639" s="72" t="s">
        <v>9</v>
      </c>
      <c r="F2639" s="72">
        <v>53</v>
      </c>
      <c r="G2639" s="72" t="s">
        <v>10</v>
      </c>
    </row>
    <row r="2640" spans="3:7" ht="15" thickBot="1" x14ac:dyDescent="0.35">
      <c r="C2640" s="70">
        <v>43200</v>
      </c>
      <c r="D2640" s="71">
        <v>0.41275462962962961</v>
      </c>
      <c r="E2640" s="72" t="s">
        <v>9</v>
      </c>
      <c r="F2640" s="72">
        <v>25</v>
      </c>
      <c r="G2640" s="72" t="s">
        <v>21</v>
      </c>
    </row>
    <row r="2641" spans="3:7" ht="15" thickBot="1" x14ac:dyDescent="0.35">
      <c r="C2641" s="70">
        <v>43200</v>
      </c>
      <c r="D2641" s="71">
        <v>0.41430555555555554</v>
      </c>
      <c r="E2641" s="72" t="s">
        <v>9</v>
      </c>
      <c r="F2641" s="72">
        <v>25</v>
      </c>
      <c r="G2641" s="72" t="s">
        <v>21</v>
      </c>
    </row>
    <row r="2642" spans="3:7" ht="15" thickBot="1" x14ac:dyDescent="0.35">
      <c r="C2642" s="70">
        <v>43200</v>
      </c>
      <c r="D2642" s="71">
        <v>0.41577546296296292</v>
      </c>
      <c r="E2642" s="72" t="s">
        <v>9</v>
      </c>
      <c r="F2642" s="72">
        <v>42</v>
      </c>
      <c r="G2642" s="72" t="s">
        <v>10</v>
      </c>
    </row>
    <row r="2643" spans="3:7" ht="15" thickBot="1" x14ac:dyDescent="0.35">
      <c r="C2643" s="70">
        <v>43200</v>
      </c>
      <c r="D2643" s="71">
        <v>0.4183912037037037</v>
      </c>
      <c r="E2643" s="72" t="s">
        <v>9</v>
      </c>
      <c r="F2643" s="72">
        <v>26</v>
      </c>
      <c r="G2643" s="72" t="s">
        <v>21</v>
      </c>
    </row>
    <row r="2644" spans="3:7" ht="15" thickBot="1" x14ac:dyDescent="0.35">
      <c r="C2644" s="70">
        <v>43200</v>
      </c>
      <c r="D2644" s="71">
        <v>0.42181712962962964</v>
      </c>
      <c r="E2644" s="72" t="s">
        <v>9</v>
      </c>
      <c r="F2644" s="72">
        <v>31</v>
      </c>
      <c r="G2644" s="72" t="s">
        <v>21</v>
      </c>
    </row>
    <row r="2645" spans="3:7" ht="15" thickBot="1" x14ac:dyDescent="0.35">
      <c r="C2645" s="70">
        <v>43200</v>
      </c>
      <c r="D2645" s="71">
        <v>0.42312499999999997</v>
      </c>
      <c r="E2645" s="72" t="s">
        <v>9</v>
      </c>
      <c r="F2645" s="72">
        <v>43</v>
      </c>
      <c r="G2645" s="72" t="s">
        <v>10</v>
      </c>
    </row>
    <row r="2646" spans="3:7" ht="15" thickBot="1" x14ac:dyDescent="0.35">
      <c r="C2646" s="70">
        <v>43200</v>
      </c>
      <c r="D2646" s="71">
        <v>0.4236226851851852</v>
      </c>
      <c r="E2646" s="72" t="s">
        <v>9</v>
      </c>
      <c r="F2646" s="72">
        <v>38</v>
      </c>
      <c r="G2646" s="72" t="s">
        <v>21</v>
      </c>
    </row>
    <row r="2647" spans="3:7" ht="15" thickBot="1" x14ac:dyDescent="0.35">
      <c r="C2647" s="70">
        <v>43200</v>
      </c>
      <c r="D2647" s="71">
        <v>0.42456018518518518</v>
      </c>
      <c r="E2647" s="72" t="s">
        <v>9</v>
      </c>
      <c r="F2647" s="72">
        <v>26</v>
      </c>
      <c r="G2647" s="72" t="s">
        <v>21</v>
      </c>
    </row>
    <row r="2648" spans="3:7" ht="15" thickBot="1" x14ac:dyDescent="0.35">
      <c r="C2648" s="70">
        <v>43200</v>
      </c>
      <c r="D2648" s="71">
        <v>0.42549768518518521</v>
      </c>
      <c r="E2648" s="72" t="s">
        <v>9</v>
      </c>
      <c r="F2648" s="72">
        <v>50</v>
      </c>
      <c r="G2648" s="72" t="s">
        <v>10</v>
      </c>
    </row>
    <row r="2649" spans="3:7" ht="15" thickBot="1" x14ac:dyDescent="0.35">
      <c r="C2649" s="70">
        <v>43200</v>
      </c>
      <c r="D2649" s="71">
        <v>0.42716435185185181</v>
      </c>
      <c r="E2649" s="72" t="s">
        <v>9</v>
      </c>
      <c r="F2649" s="72">
        <v>38</v>
      </c>
      <c r="G2649" s="72" t="s">
        <v>10</v>
      </c>
    </row>
    <row r="2650" spans="3:7" ht="15" thickBot="1" x14ac:dyDescent="0.35">
      <c r="C2650" s="70">
        <v>43200</v>
      </c>
      <c r="D2650" s="71">
        <v>0.4291550925925926</v>
      </c>
      <c r="E2650" s="72" t="s">
        <v>9</v>
      </c>
      <c r="F2650" s="72">
        <v>52</v>
      </c>
      <c r="G2650" s="72" t="s">
        <v>10</v>
      </c>
    </row>
    <row r="2651" spans="3:7" ht="15" thickBot="1" x14ac:dyDescent="0.35">
      <c r="C2651" s="70">
        <v>43200</v>
      </c>
      <c r="D2651" s="71">
        <v>0.43008101851851849</v>
      </c>
      <c r="E2651" s="72" t="s">
        <v>9</v>
      </c>
      <c r="F2651" s="72">
        <v>36</v>
      </c>
      <c r="G2651" s="72" t="s">
        <v>10</v>
      </c>
    </row>
    <row r="2652" spans="3:7" ht="15" thickBot="1" x14ac:dyDescent="0.35">
      <c r="C2652" s="70">
        <v>43200</v>
      </c>
      <c r="D2652" s="71">
        <v>0.43180555555555555</v>
      </c>
      <c r="E2652" s="72" t="s">
        <v>9</v>
      </c>
      <c r="F2652" s="72">
        <v>30</v>
      </c>
      <c r="G2652" s="72" t="s">
        <v>21</v>
      </c>
    </row>
    <row r="2653" spans="3:7" ht="15" thickBot="1" x14ac:dyDescent="0.35">
      <c r="C2653" s="70">
        <v>43200</v>
      </c>
      <c r="D2653" s="71">
        <v>0.4319560185185185</v>
      </c>
      <c r="E2653" s="72" t="s">
        <v>9</v>
      </c>
      <c r="F2653" s="72">
        <v>35</v>
      </c>
      <c r="G2653" s="72" t="s">
        <v>10</v>
      </c>
    </row>
    <row r="2654" spans="3:7" ht="15" thickBot="1" x14ac:dyDescent="0.35">
      <c r="C2654" s="70">
        <v>43200</v>
      </c>
      <c r="D2654" s="71">
        <v>0.43408564814814815</v>
      </c>
      <c r="E2654" s="72" t="s">
        <v>9</v>
      </c>
      <c r="F2654" s="72">
        <v>31</v>
      </c>
      <c r="G2654" s="72" t="s">
        <v>21</v>
      </c>
    </row>
    <row r="2655" spans="3:7" ht="15" thickBot="1" x14ac:dyDescent="0.35">
      <c r="C2655" s="70">
        <v>43200</v>
      </c>
      <c r="D2655" s="71">
        <v>0.43416666666666665</v>
      </c>
      <c r="E2655" s="72" t="s">
        <v>9</v>
      </c>
      <c r="F2655" s="72">
        <v>39</v>
      </c>
      <c r="G2655" s="72" t="s">
        <v>10</v>
      </c>
    </row>
    <row r="2656" spans="3:7" ht="15" thickBot="1" x14ac:dyDescent="0.35">
      <c r="C2656" s="70">
        <v>43200</v>
      </c>
      <c r="D2656" s="71">
        <v>0.43798611111111113</v>
      </c>
      <c r="E2656" s="72" t="s">
        <v>9</v>
      </c>
      <c r="F2656" s="72">
        <v>52</v>
      </c>
      <c r="G2656" s="72" t="s">
        <v>21</v>
      </c>
    </row>
    <row r="2657" spans="3:7" ht="15" thickBot="1" x14ac:dyDescent="0.35">
      <c r="C2657" s="70">
        <v>43200</v>
      </c>
      <c r="D2657" s="71">
        <v>0.44023148148148145</v>
      </c>
      <c r="E2657" s="72" t="s">
        <v>9</v>
      </c>
      <c r="F2657" s="72">
        <v>30</v>
      </c>
      <c r="G2657" s="72" t="s">
        <v>21</v>
      </c>
    </row>
    <row r="2658" spans="3:7" ht="15" thickBot="1" x14ac:dyDescent="0.35">
      <c r="C2658" s="70">
        <v>43200</v>
      </c>
      <c r="D2658" s="71">
        <v>0.44185185185185188</v>
      </c>
      <c r="E2658" s="72" t="s">
        <v>9</v>
      </c>
      <c r="F2658" s="72">
        <v>57</v>
      </c>
      <c r="G2658" s="72" t="s">
        <v>10</v>
      </c>
    </row>
    <row r="2659" spans="3:7" ht="15" thickBot="1" x14ac:dyDescent="0.35">
      <c r="C2659" s="70">
        <v>43200</v>
      </c>
      <c r="D2659" s="71">
        <v>0.44268518518518518</v>
      </c>
      <c r="E2659" s="72" t="s">
        <v>9</v>
      </c>
      <c r="F2659" s="72">
        <v>24</v>
      </c>
      <c r="G2659" s="72" t="s">
        <v>21</v>
      </c>
    </row>
    <row r="2660" spans="3:7" ht="15" thickBot="1" x14ac:dyDescent="0.35">
      <c r="C2660" s="70">
        <v>43200</v>
      </c>
      <c r="D2660" s="71">
        <v>0.44358796296296293</v>
      </c>
      <c r="E2660" s="72" t="s">
        <v>9</v>
      </c>
      <c r="F2660" s="72">
        <v>45</v>
      </c>
      <c r="G2660" s="72" t="s">
        <v>21</v>
      </c>
    </row>
    <row r="2661" spans="3:7" ht="15" thickBot="1" x14ac:dyDescent="0.35">
      <c r="C2661" s="70">
        <v>43200</v>
      </c>
      <c r="D2661" s="71">
        <v>0.44398148148148148</v>
      </c>
      <c r="E2661" s="72" t="s">
        <v>9</v>
      </c>
      <c r="F2661" s="72">
        <v>42</v>
      </c>
      <c r="G2661" s="72" t="s">
        <v>10</v>
      </c>
    </row>
    <row r="2662" spans="3:7" ht="15" thickBot="1" x14ac:dyDescent="0.35">
      <c r="C2662" s="70">
        <v>43200</v>
      </c>
      <c r="D2662" s="71">
        <v>0.44587962962962963</v>
      </c>
      <c r="E2662" s="72" t="s">
        <v>9</v>
      </c>
      <c r="F2662" s="72">
        <v>24</v>
      </c>
      <c r="G2662" s="72" t="s">
        <v>21</v>
      </c>
    </row>
    <row r="2663" spans="3:7" ht="15" thickBot="1" x14ac:dyDescent="0.35">
      <c r="C2663" s="70">
        <v>43200</v>
      </c>
      <c r="D2663" s="71">
        <v>0.44650462962962961</v>
      </c>
      <c r="E2663" s="72" t="s">
        <v>9</v>
      </c>
      <c r="F2663" s="72">
        <v>35</v>
      </c>
      <c r="G2663" s="72" t="s">
        <v>10</v>
      </c>
    </row>
    <row r="2664" spans="3:7" ht="15" thickBot="1" x14ac:dyDescent="0.35">
      <c r="C2664" s="70">
        <v>43200</v>
      </c>
      <c r="D2664" s="71">
        <v>0.44674768518518521</v>
      </c>
      <c r="E2664" s="72" t="s">
        <v>9</v>
      </c>
      <c r="F2664" s="72">
        <v>50</v>
      </c>
      <c r="G2664" s="72" t="s">
        <v>10</v>
      </c>
    </row>
    <row r="2665" spans="3:7" ht="15" thickBot="1" x14ac:dyDescent="0.35">
      <c r="C2665" s="70">
        <v>43200</v>
      </c>
      <c r="D2665" s="71">
        <v>0.44689814814814816</v>
      </c>
      <c r="E2665" s="72" t="s">
        <v>9</v>
      </c>
      <c r="F2665" s="72">
        <v>31</v>
      </c>
      <c r="G2665" s="72" t="s">
        <v>21</v>
      </c>
    </row>
    <row r="2666" spans="3:7" ht="15" thickBot="1" x14ac:dyDescent="0.35">
      <c r="C2666" s="70">
        <v>43200</v>
      </c>
      <c r="D2666" s="71">
        <v>0.44865740740740739</v>
      </c>
      <c r="E2666" s="72" t="s">
        <v>9</v>
      </c>
      <c r="F2666" s="72">
        <v>31</v>
      </c>
      <c r="G2666" s="72" t="s">
        <v>10</v>
      </c>
    </row>
    <row r="2667" spans="3:7" ht="15" thickBot="1" x14ac:dyDescent="0.35">
      <c r="C2667" s="70">
        <v>43200</v>
      </c>
      <c r="D2667" s="71">
        <v>0.44967592592592592</v>
      </c>
      <c r="E2667" s="72" t="s">
        <v>9</v>
      </c>
      <c r="F2667" s="72">
        <v>38</v>
      </c>
      <c r="G2667" s="72" t="s">
        <v>10</v>
      </c>
    </row>
    <row r="2668" spans="3:7" ht="15" thickBot="1" x14ac:dyDescent="0.35">
      <c r="C2668" s="70">
        <v>43200</v>
      </c>
      <c r="D2668" s="71">
        <v>0.45516203703703706</v>
      </c>
      <c r="E2668" s="72" t="s">
        <v>9</v>
      </c>
      <c r="F2668" s="72">
        <v>37</v>
      </c>
      <c r="G2668" s="72" t="s">
        <v>21</v>
      </c>
    </row>
    <row r="2669" spans="3:7" ht="15" thickBot="1" x14ac:dyDescent="0.35">
      <c r="C2669" s="70">
        <v>43200</v>
      </c>
      <c r="D2669" s="71">
        <v>0.45650462962962962</v>
      </c>
      <c r="E2669" s="72" t="s">
        <v>9</v>
      </c>
      <c r="F2669" s="72">
        <v>53</v>
      </c>
      <c r="G2669" s="72" t="s">
        <v>10</v>
      </c>
    </row>
    <row r="2670" spans="3:7" ht="15" thickBot="1" x14ac:dyDescent="0.35">
      <c r="C2670" s="70">
        <v>43200</v>
      </c>
      <c r="D2670" s="71">
        <v>0.45891203703703703</v>
      </c>
      <c r="E2670" s="72" t="s">
        <v>9</v>
      </c>
      <c r="F2670" s="72">
        <v>56</v>
      </c>
      <c r="G2670" s="72" t="s">
        <v>10</v>
      </c>
    </row>
    <row r="2671" spans="3:7" ht="15" thickBot="1" x14ac:dyDescent="0.35">
      <c r="C2671" s="70">
        <v>43200</v>
      </c>
      <c r="D2671" s="71">
        <v>0.45983796296296298</v>
      </c>
      <c r="E2671" s="72" t="s">
        <v>9</v>
      </c>
      <c r="F2671" s="72">
        <v>43</v>
      </c>
      <c r="G2671" s="72" t="s">
        <v>10</v>
      </c>
    </row>
    <row r="2672" spans="3:7" ht="15" thickBot="1" x14ac:dyDescent="0.35">
      <c r="C2672" s="70">
        <v>43200</v>
      </c>
      <c r="D2672" s="71">
        <v>0.46035879629629628</v>
      </c>
      <c r="E2672" s="72" t="s">
        <v>9</v>
      </c>
      <c r="F2672" s="72">
        <v>20</v>
      </c>
      <c r="G2672" s="72" t="s">
        <v>10</v>
      </c>
    </row>
    <row r="2673" spans="3:7" ht="15" thickBot="1" x14ac:dyDescent="0.35">
      <c r="C2673" s="70">
        <v>43200</v>
      </c>
      <c r="D2673" s="71">
        <v>0.46078703703703705</v>
      </c>
      <c r="E2673" s="72" t="s">
        <v>9</v>
      </c>
      <c r="F2673" s="72">
        <v>36</v>
      </c>
      <c r="G2673" s="72" t="s">
        <v>10</v>
      </c>
    </row>
    <row r="2674" spans="3:7" ht="15" thickBot="1" x14ac:dyDescent="0.35">
      <c r="C2674" s="70">
        <v>43200</v>
      </c>
      <c r="D2674" s="71">
        <v>0.46195601851851853</v>
      </c>
      <c r="E2674" s="72" t="s">
        <v>9</v>
      </c>
      <c r="F2674" s="72">
        <v>42</v>
      </c>
      <c r="G2674" s="72" t="s">
        <v>10</v>
      </c>
    </row>
    <row r="2675" spans="3:7" ht="15" thickBot="1" x14ac:dyDescent="0.35">
      <c r="C2675" s="70">
        <v>43200</v>
      </c>
      <c r="D2675" s="71">
        <v>0.46327546296296296</v>
      </c>
      <c r="E2675" s="72" t="s">
        <v>9</v>
      </c>
      <c r="F2675" s="72">
        <v>32</v>
      </c>
      <c r="G2675" s="72" t="s">
        <v>10</v>
      </c>
    </row>
    <row r="2676" spans="3:7" ht="15" thickBot="1" x14ac:dyDescent="0.35">
      <c r="C2676" s="70">
        <v>43200</v>
      </c>
      <c r="D2676" s="71">
        <v>0.46464120370370371</v>
      </c>
      <c r="E2676" s="72" t="s">
        <v>9</v>
      </c>
      <c r="F2676" s="72">
        <v>25</v>
      </c>
      <c r="G2676" s="72" t="s">
        <v>21</v>
      </c>
    </row>
    <row r="2677" spans="3:7" ht="15" thickBot="1" x14ac:dyDescent="0.35">
      <c r="C2677" s="70">
        <v>43200</v>
      </c>
      <c r="D2677" s="71">
        <v>0.46547453703703701</v>
      </c>
      <c r="E2677" s="72" t="s">
        <v>9</v>
      </c>
      <c r="F2677" s="72">
        <v>36</v>
      </c>
      <c r="G2677" s="72" t="s">
        <v>10</v>
      </c>
    </row>
    <row r="2678" spans="3:7" ht="15" thickBot="1" x14ac:dyDescent="0.35">
      <c r="C2678" s="70">
        <v>43200</v>
      </c>
      <c r="D2678" s="71">
        <v>0.46914351851851849</v>
      </c>
      <c r="E2678" s="72" t="s">
        <v>9</v>
      </c>
      <c r="F2678" s="72">
        <v>35</v>
      </c>
      <c r="G2678" s="72" t="s">
        <v>10</v>
      </c>
    </row>
    <row r="2679" spans="3:7" ht="15" thickBot="1" x14ac:dyDescent="0.35">
      <c r="C2679" s="70">
        <v>43200</v>
      </c>
      <c r="D2679" s="71">
        <v>0.47011574074074075</v>
      </c>
      <c r="E2679" s="72" t="s">
        <v>9</v>
      </c>
      <c r="F2679" s="72">
        <v>41</v>
      </c>
      <c r="G2679" s="72" t="s">
        <v>10</v>
      </c>
    </row>
    <row r="2680" spans="3:7" ht="15" thickBot="1" x14ac:dyDescent="0.35">
      <c r="C2680" s="70">
        <v>43200</v>
      </c>
      <c r="D2680" s="71">
        <v>0.47259259259259262</v>
      </c>
      <c r="E2680" s="72" t="s">
        <v>9</v>
      </c>
      <c r="F2680" s="72">
        <v>31</v>
      </c>
      <c r="G2680" s="72" t="s">
        <v>21</v>
      </c>
    </row>
    <row r="2681" spans="3:7" ht="15" thickBot="1" x14ac:dyDescent="0.35">
      <c r="C2681" s="70">
        <v>43200</v>
      </c>
      <c r="D2681" s="71">
        <v>0.47273148148148153</v>
      </c>
      <c r="E2681" s="72" t="s">
        <v>9</v>
      </c>
      <c r="F2681" s="72">
        <v>25</v>
      </c>
      <c r="G2681" s="72" t="s">
        <v>21</v>
      </c>
    </row>
    <row r="2682" spans="3:7" ht="15" thickBot="1" x14ac:dyDescent="0.35">
      <c r="C2682" s="70">
        <v>43200</v>
      </c>
      <c r="D2682" s="71">
        <v>0.47953703703703704</v>
      </c>
      <c r="E2682" s="72" t="s">
        <v>9</v>
      </c>
      <c r="F2682" s="72">
        <v>32</v>
      </c>
      <c r="G2682" s="72" t="s">
        <v>21</v>
      </c>
    </row>
    <row r="2683" spans="3:7" ht="15" thickBot="1" x14ac:dyDescent="0.35">
      <c r="C2683" s="70">
        <v>43200</v>
      </c>
      <c r="D2683" s="71">
        <v>0.48118055555555556</v>
      </c>
      <c r="E2683" s="72" t="s">
        <v>9</v>
      </c>
      <c r="F2683" s="72">
        <v>31</v>
      </c>
      <c r="G2683" s="72" t="s">
        <v>10</v>
      </c>
    </row>
    <row r="2684" spans="3:7" ht="15" thickBot="1" x14ac:dyDescent="0.35">
      <c r="C2684" s="70">
        <v>43200</v>
      </c>
      <c r="D2684" s="71">
        <v>0.48519675925925926</v>
      </c>
      <c r="E2684" s="72" t="s">
        <v>9</v>
      </c>
      <c r="F2684" s="72">
        <v>49</v>
      </c>
      <c r="G2684" s="72" t="s">
        <v>10</v>
      </c>
    </row>
    <row r="2685" spans="3:7" ht="15" thickBot="1" x14ac:dyDescent="0.35">
      <c r="C2685" s="70">
        <v>43200</v>
      </c>
      <c r="D2685" s="71">
        <v>0.48782407407407408</v>
      </c>
      <c r="E2685" s="72" t="s">
        <v>9</v>
      </c>
      <c r="F2685" s="72">
        <v>29</v>
      </c>
      <c r="G2685" s="72" t="s">
        <v>21</v>
      </c>
    </row>
    <row r="2686" spans="3:7" ht="15" thickBot="1" x14ac:dyDescent="0.35">
      <c r="C2686" s="70">
        <v>43200</v>
      </c>
      <c r="D2686" s="71">
        <v>0.48805555555555552</v>
      </c>
      <c r="E2686" s="72" t="s">
        <v>9</v>
      </c>
      <c r="F2686" s="72">
        <v>35</v>
      </c>
      <c r="G2686" s="72" t="s">
        <v>21</v>
      </c>
    </row>
    <row r="2687" spans="3:7" ht="15" thickBot="1" x14ac:dyDescent="0.35">
      <c r="C2687" s="70">
        <v>43200</v>
      </c>
      <c r="D2687" s="71">
        <v>0.49432870370370369</v>
      </c>
      <c r="E2687" s="72" t="s">
        <v>9</v>
      </c>
      <c r="F2687" s="72">
        <v>23</v>
      </c>
      <c r="G2687" s="72" t="s">
        <v>21</v>
      </c>
    </row>
    <row r="2688" spans="3:7" ht="15" thickBot="1" x14ac:dyDescent="0.35">
      <c r="C2688" s="70">
        <v>43200</v>
      </c>
      <c r="D2688" s="71">
        <v>0.4971990740740741</v>
      </c>
      <c r="E2688" s="72" t="s">
        <v>9</v>
      </c>
      <c r="F2688" s="72">
        <v>25</v>
      </c>
      <c r="G2688" s="72" t="s">
        <v>21</v>
      </c>
    </row>
    <row r="2689" spans="3:7" ht="15" thickBot="1" x14ac:dyDescent="0.35">
      <c r="C2689" s="70">
        <v>43200</v>
      </c>
      <c r="D2689" s="71">
        <v>0.50064814814814818</v>
      </c>
      <c r="E2689" s="72" t="s">
        <v>9</v>
      </c>
      <c r="F2689" s="72">
        <v>31</v>
      </c>
      <c r="G2689" s="72" t="s">
        <v>21</v>
      </c>
    </row>
    <row r="2690" spans="3:7" ht="15" thickBot="1" x14ac:dyDescent="0.35">
      <c r="C2690" s="70">
        <v>43200</v>
      </c>
      <c r="D2690" s="71">
        <v>0.50181712962962965</v>
      </c>
      <c r="E2690" s="72" t="s">
        <v>9</v>
      </c>
      <c r="F2690" s="72">
        <v>30</v>
      </c>
      <c r="G2690" s="72" t="s">
        <v>21</v>
      </c>
    </row>
    <row r="2691" spans="3:7" ht="15" thickBot="1" x14ac:dyDescent="0.35">
      <c r="C2691" s="70">
        <v>43200</v>
      </c>
      <c r="D2691" s="71">
        <v>0.50186342592592592</v>
      </c>
      <c r="E2691" s="72" t="s">
        <v>9</v>
      </c>
      <c r="F2691" s="72">
        <v>48</v>
      </c>
      <c r="G2691" s="72" t="s">
        <v>10</v>
      </c>
    </row>
    <row r="2692" spans="3:7" ht="15" thickBot="1" x14ac:dyDescent="0.35">
      <c r="C2692" s="70">
        <v>43200</v>
      </c>
      <c r="D2692" s="71">
        <v>0.50562499999999999</v>
      </c>
      <c r="E2692" s="72" t="s">
        <v>9</v>
      </c>
      <c r="F2692" s="72">
        <v>22</v>
      </c>
      <c r="G2692" s="72" t="s">
        <v>21</v>
      </c>
    </row>
    <row r="2693" spans="3:7" ht="15" thickBot="1" x14ac:dyDescent="0.35">
      <c r="C2693" s="70">
        <v>43200</v>
      </c>
      <c r="D2693" s="71">
        <v>0.50599537037037035</v>
      </c>
      <c r="E2693" s="72" t="s">
        <v>9</v>
      </c>
      <c r="F2693" s="72">
        <v>24</v>
      </c>
      <c r="G2693" s="72" t="s">
        <v>21</v>
      </c>
    </row>
    <row r="2694" spans="3:7" ht="15" thickBot="1" x14ac:dyDescent="0.35">
      <c r="C2694" s="70">
        <v>43200</v>
      </c>
      <c r="D2694" s="71">
        <v>0.50692129629629623</v>
      </c>
      <c r="E2694" s="72" t="s">
        <v>9</v>
      </c>
      <c r="F2694" s="72">
        <v>33</v>
      </c>
      <c r="G2694" s="72" t="s">
        <v>10</v>
      </c>
    </row>
    <row r="2695" spans="3:7" ht="15" thickBot="1" x14ac:dyDescent="0.35">
      <c r="C2695" s="70">
        <v>43200</v>
      </c>
      <c r="D2695" s="71">
        <v>0.50722222222222224</v>
      </c>
      <c r="E2695" s="72" t="s">
        <v>9</v>
      </c>
      <c r="F2695" s="72">
        <v>35</v>
      </c>
      <c r="G2695" s="72" t="s">
        <v>21</v>
      </c>
    </row>
    <row r="2696" spans="3:7" ht="15" thickBot="1" x14ac:dyDescent="0.35">
      <c r="C2696" s="70">
        <v>43200</v>
      </c>
      <c r="D2696" s="71">
        <v>0.5074305555555555</v>
      </c>
      <c r="E2696" s="72" t="s">
        <v>9</v>
      </c>
      <c r="F2696" s="72">
        <v>30</v>
      </c>
      <c r="G2696" s="72" t="s">
        <v>21</v>
      </c>
    </row>
    <row r="2697" spans="3:7" ht="15" thickBot="1" x14ac:dyDescent="0.35">
      <c r="C2697" s="70">
        <v>43200</v>
      </c>
      <c r="D2697" s="71">
        <v>0.51064814814814818</v>
      </c>
      <c r="E2697" s="72" t="s">
        <v>9</v>
      </c>
      <c r="F2697" s="72">
        <v>37</v>
      </c>
      <c r="G2697" s="72" t="s">
        <v>10</v>
      </c>
    </row>
    <row r="2698" spans="3:7" ht="15" thickBot="1" x14ac:dyDescent="0.35">
      <c r="C2698" s="70">
        <v>43200</v>
      </c>
      <c r="D2698" s="71">
        <v>0.51293981481481488</v>
      </c>
      <c r="E2698" s="72" t="s">
        <v>9</v>
      </c>
      <c r="F2698" s="72">
        <v>35</v>
      </c>
      <c r="G2698" s="72" t="s">
        <v>10</v>
      </c>
    </row>
    <row r="2699" spans="3:7" ht="15" thickBot="1" x14ac:dyDescent="0.35">
      <c r="C2699" s="70">
        <v>43200</v>
      </c>
      <c r="D2699" s="71">
        <v>0.5133564814814815</v>
      </c>
      <c r="E2699" s="72" t="s">
        <v>9</v>
      </c>
      <c r="F2699" s="72">
        <v>49</v>
      </c>
      <c r="G2699" s="72" t="s">
        <v>10</v>
      </c>
    </row>
    <row r="2700" spans="3:7" ht="15" thickBot="1" x14ac:dyDescent="0.35">
      <c r="C2700" s="70">
        <v>43200</v>
      </c>
      <c r="D2700" s="71">
        <v>0.51353009259259264</v>
      </c>
      <c r="E2700" s="72" t="s">
        <v>9</v>
      </c>
      <c r="F2700" s="72">
        <v>47</v>
      </c>
      <c r="G2700" s="72" t="s">
        <v>10</v>
      </c>
    </row>
    <row r="2701" spans="3:7" ht="15" thickBot="1" x14ac:dyDescent="0.35">
      <c r="C2701" s="70">
        <v>43200</v>
      </c>
      <c r="D2701" s="71">
        <v>0.51461805555555562</v>
      </c>
      <c r="E2701" s="72" t="s">
        <v>9</v>
      </c>
      <c r="F2701" s="72">
        <v>41</v>
      </c>
      <c r="G2701" s="72" t="s">
        <v>21</v>
      </c>
    </row>
    <row r="2702" spans="3:7" ht="15" thickBot="1" x14ac:dyDescent="0.35">
      <c r="C2702" s="70">
        <v>43200</v>
      </c>
      <c r="D2702" s="71">
        <v>0.51739583333333339</v>
      </c>
      <c r="E2702" s="72" t="s">
        <v>9</v>
      </c>
      <c r="F2702" s="72">
        <v>37</v>
      </c>
      <c r="G2702" s="72" t="s">
        <v>10</v>
      </c>
    </row>
    <row r="2703" spans="3:7" ht="15" thickBot="1" x14ac:dyDescent="0.35">
      <c r="C2703" s="70">
        <v>43200</v>
      </c>
      <c r="D2703" s="71">
        <v>0.52009259259259266</v>
      </c>
      <c r="E2703" s="72" t="s">
        <v>9</v>
      </c>
      <c r="F2703" s="72">
        <v>18</v>
      </c>
      <c r="G2703" s="72" t="s">
        <v>21</v>
      </c>
    </row>
    <row r="2704" spans="3:7" ht="15" thickBot="1" x14ac:dyDescent="0.35">
      <c r="C2704" s="70">
        <v>43200</v>
      </c>
      <c r="D2704" s="71">
        <v>0.52229166666666671</v>
      </c>
      <c r="E2704" s="72" t="s">
        <v>9</v>
      </c>
      <c r="F2704" s="72">
        <v>40</v>
      </c>
      <c r="G2704" s="72" t="s">
        <v>10</v>
      </c>
    </row>
    <row r="2705" spans="3:7" ht="15" thickBot="1" x14ac:dyDescent="0.35">
      <c r="C2705" s="70">
        <v>43200</v>
      </c>
      <c r="D2705" s="71">
        <v>0.52247685185185189</v>
      </c>
      <c r="E2705" s="72" t="s">
        <v>9</v>
      </c>
      <c r="F2705" s="72">
        <v>26</v>
      </c>
      <c r="G2705" s="72" t="s">
        <v>21</v>
      </c>
    </row>
    <row r="2706" spans="3:7" ht="15" thickBot="1" x14ac:dyDescent="0.35">
      <c r="C2706" s="70">
        <v>43200</v>
      </c>
      <c r="D2706" s="71">
        <v>0.52302083333333338</v>
      </c>
      <c r="E2706" s="72" t="s">
        <v>9</v>
      </c>
      <c r="F2706" s="72">
        <v>18</v>
      </c>
      <c r="G2706" s="72" t="s">
        <v>10</v>
      </c>
    </row>
    <row r="2707" spans="3:7" ht="15" thickBot="1" x14ac:dyDescent="0.35">
      <c r="C2707" s="70">
        <v>43200</v>
      </c>
      <c r="D2707" s="71">
        <v>0.52533564814814815</v>
      </c>
      <c r="E2707" s="72" t="s">
        <v>9</v>
      </c>
      <c r="F2707" s="72">
        <v>42</v>
      </c>
      <c r="G2707" s="72" t="s">
        <v>10</v>
      </c>
    </row>
    <row r="2708" spans="3:7" ht="15" thickBot="1" x14ac:dyDescent="0.35">
      <c r="C2708" s="70">
        <v>43200</v>
      </c>
      <c r="D2708" s="71">
        <v>0.52543981481481483</v>
      </c>
      <c r="E2708" s="72" t="s">
        <v>9</v>
      </c>
      <c r="F2708" s="72">
        <v>27</v>
      </c>
      <c r="G2708" s="72" t="s">
        <v>21</v>
      </c>
    </row>
    <row r="2709" spans="3:7" ht="15" thickBot="1" x14ac:dyDescent="0.35">
      <c r="C2709" s="70">
        <v>43200</v>
      </c>
      <c r="D2709" s="71">
        <v>0.52635416666666668</v>
      </c>
      <c r="E2709" s="72" t="s">
        <v>9</v>
      </c>
      <c r="F2709" s="72">
        <v>40</v>
      </c>
      <c r="G2709" s="72" t="s">
        <v>10</v>
      </c>
    </row>
    <row r="2710" spans="3:7" ht="15" thickBot="1" x14ac:dyDescent="0.35">
      <c r="C2710" s="70">
        <v>43200</v>
      </c>
      <c r="D2710" s="71">
        <v>0.53186342592592595</v>
      </c>
      <c r="E2710" s="72" t="s">
        <v>9</v>
      </c>
      <c r="F2710" s="72">
        <v>41</v>
      </c>
      <c r="G2710" s="72" t="s">
        <v>10</v>
      </c>
    </row>
    <row r="2711" spans="3:7" ht="15" thickBot="1" x14ac:dyDescent="0.35">
      <c r="C2711" s="70">
        <v>43200</v>
      </c>
      <c r="D2711" s="71">
        <v>0.53245370370370371</v>
      </c>
      <c r="E2711" s="72" t="s">
        <v>9</v>
      </c>
      <c r="F2711" s="72">
        <v>28</v>
      </c>
      <c r="G2711" s="72" t="s">
        <v>10</v>
      </c>
    </row>
    <row r="2712" spans="3:7" ht="15" thickBot="1" x14ac:dyDescent="0.35">
      <c r="C2712" s="70">
        <v>43200</v>
      </c>
      <c r="D2712" s="71">
        <v>0.53344907407407405</v>
      </c>
      <c r="E2712" s="72" t="s">
        <v>9</v>
      </c>
      <c r="F2712" s="72">
        <v>32</v>
      </c>
      <c r="G2712" s="72" t="s">
        <v>10</v>
      </c>
    </row>
    <row r="2713" spans="3:7" ht="15" thickBot="1" x14ac:dyDescent="0.35">
      <c r="C2713" s="70">
        <v>43200</v>
      </c>
      <c r="D2713" s="71">
        <v>0.53673611111111108</v>
      </c>
      <c r="E2713" s="72" t="s">
        <v>9</v>
      </c>
      <c r="F2713" s="72">
        <v>33</v>
      </c>
      <c r="G2713" s="72" t="s">
        <v>21</v>
      </c>
    </row>
    <row r="2714" spans="3:7" ht="15" thickBot="1" x14ac:dyDescent="0.35">
      <c r="C2714" s="70">
        <v>43200</v>
      </c>
      <c r="D2714" s="71">
        <v>0.53893518518518524</v>
      </c>
      <c r="E2714" s="72" t="s">
        <v>9</v>
      </c>
      <c r="F2714" s="72">
        <v>27</v>
      </c>
      <c r="G2714" s="72" t="s">
        <v>21</v>
      </c>
    </row>
    <row r="2715" spans="3:7" ht="15" thickBot="1" x14ac:dyDescent="0.35">
      <c r="C2715" s="70">
        <v>43200</v>
      </c>
      <c r="D2715" s="71">
        <v>0.54074074074074074</v>
      </c>
      <c r="E2715" s="72" t="s">
        <v>9</v>
      </c>
      <c r="F2715" s="72">
        <v>26</v>
      </c>
      <c r="G2715" s="72" t="s">
        <v>21</v>
      </c>
    </row>
    <row r="2716" spans="3:7" ht="15" thickBot="1" x14ac:dyDescent="0.35">
      <c r="C2716" s="70">
        <v>43200</v>
      </c>
      <c r="D2716" s="71">
        <v>0.5435416666666667</v>
      </c>
      <c r="E2716" s="72" t="s">
        <v>9</v>
      </c>
      <c r="F2716" s="72">
        <v>38</v>
      </c>
      <c r="G2716" s="72" t="s">
        <v>10</v>
      </c>
    </row>
    <row r="2717" spans="3:7" ht="15" thickBot="1" x14ac:dyDescent="0.35">
      <c r="C2717" s="70">
        <v>43200</v>
      </c>
      <c r="D2717" s="71">
        <v>0.54730324074074077</v>
      </c>
      <c r="E2717" s="72" t="s">
        <v>9</v>
      </c>
      <c r="F2717" s="72">
        <v>27</v>
      </c>
      <c r="G2717" s="72" t="s">
        <v>21</v>
      </c>
    </row>
    <row r="2718" spans="3:7" ht="15" thickBot="1" x14ac:dyDescent="0.35">
      <c r="C2718" s="70">
        <v>43200</v>
      </c>
      <c r="D2718" s="71">
        <v>0.5491435185185185</v>
      </c>
      <c r="E2718" s="72" t="s">
        <v>9</v>
      </c>
      <c r="F2718" s="72">
        <v>44</v>
      </c>
      <c r="G2718" s="72" t="s">
        <v>10</v>
      </c>
    </row>
    <row r="2719" spans="3:7" ht="15" thickBot="1" x14ac:dyDescent="0.35">
      <c r="C2719" s="70">
        <v>43200</v>
      </c>
      <c r="D2719" s="71">
        <v>0.54966435185185192</v>
      </c>
      <c r="E2719" s="72" t="s">
        <v>9</v>
      </c>
      <c r="F2719" s="72">
        <v>35</v>
      </c>
      <c r="G2719" s="72" t="s">
        <v>10</v>
      </c>
    </row>
    <row r="2720" spans="3:7" ht="15" thickBot="1" x14ac:dyDescent="0.35">
      <c r="C2720" s="70">
        <v>43200</v>
      </c>
      <c r="D2720" s="71">
        <v>0.55006944444444439</v>
      </c>
      <c r="E2720" s="72" t="s">
        <v>9</v>
      </c>
      <c r="F2720" s="72">
        <v>56</v>
      </c>
      <c r="G2720" s="72" t="s">
        <v>10</v>
      </c>
    </row>
    <row r="2721" spans="3:7" ht="15" thickBot="1" x14ac:dyDescent="0.35">
      <c r="C2721" s="70">
        <v>43200</v>
      </c>
      <c r="D2721" s="71">
        <v>0.55079861111111106</v>
      </c>
      <c r="E2721" s="72" t="s">
        <v>9</v>
      </c>
      <c r="F2721" s="72">
        <v>42</v>
      </c>
      <c r="G2721" s="72" t="s">
        <v>10</v>
      </c>
    </row>
    <row r="2722" spans="3:7" ht="15" thickBot="1" x14ac:dyDescent="0.35">
      <c r="C2722" s="70">
        <v>43200</v>
      </c>
      <c r="D2722" s="71">
        <v>0.55106481481481484</v>
      </c>
      <c r="E2722" s="72" t="s">
        <v>9</v>
      </c>
      <c r="F2722" s="72">
        <v>43</v>
      </c>
      <c r="G2722" s="72" t="s">
        <v>21</v>
      </c>
    </row>
    <row r="2723" spans="3:7" ht="15" thickBot="1" x14ac:dyDescent="0.35">
      <c r="C2723" s="70">
        <v>43200</v>
      </c>
      <c r="D2723" s="71">
        <v>0.55439814814814814</v>
      </c>
      <c r="E2723" s="72" t="s">
        <v>9</v>
      </c>
      <c r="F2723" s="72">
        <v>44</v>
      </c>
      <c r="G2723" s="72" t="s">
        <v>10</v>
      </c>
    </row>
    <row r="2724" spans="3:7" ht="15" thickBot="1" x14ac:dyDescent="0.35">
      <c r="C2724" s="70">
        <v>43200</v>
      </c>
      <c r="D2724" s="71">
        <v>0.5562731481481481</v>
      </c>
      <c r="E2724" s="72" t="s">
        <v>9</v>
      </c>
      <c r="F2724" s="72">
        <v>25</v>
      </c>
      <c r="G2724" s="72" t="s">
        <v>21</v>
      </c>
    </row>
    <row r="2725" spans="3:7" ht="15" thickBot="1" x14ac:dyDescent="0.35">
      <c r="C2725" s="70">
        <v>43200</v>
      </c>
      <c r="D2725" s="71">
        <v>0.55634259259259256</v>
      </c>
      <c r="E2725" s="72" t="s">
        <v>9</v>
      </c>
      <c r="F2725" s="72">
        <v>29</v>
      </c>
      <c r="G2725" s="72" t="s">
        <v>21</v>
      </c>
    </row>
    <row r="2726" spans="3:7" ht="15" thickBot="1" x14ac:dyDescent="0.35">
      <c r="C2726" s="70">
        <v>43200</v>
      </c>
      <c r="D2726" s="71">
        <v>0.55807870370370372</v>
      </c>
      <c r="E2726" s="72" t="s">
        <v>9</v>
      </c>
      <c r="F2726" s="72">
        <v>50</v>
      </c>
      <c r="G2726" s="72" t="s">
        <v>10</v>
      </c>
    </row>
    <row r="2727" spans="3:7" ht="15" thickBot="1" x14ac:dyDescent="0.35">
      <c r="C2727" s="70">
        <v>43200</v>
      </c>
      <c r="D2727" s="71">
        <v>0.55921296296296297</v>
      </c>
      <c r="E2727" s="72" t="s">
        <v>9</v>
      </c>
      <c r="F2727" s="72">
        <v>33</v>
      </c>
      <c r="G2727" s="72" t="s">
        <v>21</v>
      </c>
    </row>
    <row r="2728" spans="3:7" ht="15" thickBot="1" x14ac:dyDescent="0.35">
      <c r="C2728" s="70">
        <v>43200</v>
      </c>
      <c r="D2728" s="71">
        <v>0.56035879629629626</v>
      </c>
      <c r="E2728" s="72" t="s">
        <v>9</v>
      </c>
      <c r="F2728" s="72">
        <v>45</v>
      </c>
      <c r="G2728" s="72" t="s">
        <v>10</v>
      </c>
    </row>
    <row r="2729" spans="3:7" ht="15" thickBot="1" x14ac:dyDescent="0.35">
      <c r="C2729" s="70">
        <v>43200</v>
      </c>
      <c r="D2729" s="71">
        <v>0.5609143518518519</v>
      </c>
      <c r="E2729" s="72" t="s">
        <v>9</v>
      </c>
      <c r="F2729" s="72">
        <v>28</v>
      </c>
      <c r="G2729" s="72" t="s">
        <v>21</v>
      </c>
    </row>
    <row r="2730" spans="3:7" ht="15" thickBot="1" x14ac:dyDescent="0.35">
      <c r="C2730" s="70">
        <v>43200</v>
      </c>
      <c r="D2730" s="71">
        <v>0.56194444444444447</v>
      </c>
      <c r="E2730" s="72" t="s">
        <v>9</v>
      </c>
      <c r="F2730" s="72">
        <v>29</v>
      </c>
      <c r="G2730" s="72" t="s">
        <v>21</v>
      </c>
    </row>
    <row r="2731" spans="3:7" ht="15" thickBot="1" x14ac:dyDescent="0.35">
      <c r="C2731" s="70">
        <v>43200</v>
      </c>
      <c r="D2731" s="71">
        <v>0.56244212962962969</v>
      </c>
      <c r="E2731" s="72" t="s">
        <v>9</v>
      </c>
      <c r="F2731" s="72">
        <v>29</v>
      </c>
      <c r="G2731" s="72" t="s">
        <v>21</v>
      </c>
    </row>
    <row r="2732" spans="3:7" ht="15" thickBot="1" x14ac:dyDescent="0.35">
      <c r="C2732" s="70">
        <v>43200</v>
      </c>
      <c r="D2732" s="71">
        <v>0.56482638888888892</v>
      </c>
      <c r="E2732" s="72" t="s">
        <v>9</v>
      </c>
      <c r="F2732" s="72">
        <v>32</v>
      </c>
      <c r="G2732" s="72" t="s">
        <v>10</v>
      </c>
    </row>
    <row r="2733" spans="3:7" ht="15" thickBot="1" x14ac:dyDescent="0.35">
      <c r="C2733" s="70">
        <v>43200</v>
      </c>
      <c r="D2733" s="71">
        <v>0.56571759259259258</v>
      </c>
      <c r="E2733" s="72" t="s">
        <v>9</v>
      </c>
      <c r="F2733" s="72">
        <v>31</v>
      </c>
      <c r="G2733" s="72" t="s">
        <v>10</v>
      </c>
    </row>
    <row r="2734" spans="3:7" ht="15" thickBot="1" x14ac:dyDescent="0.35">
      <c r="C2734" s="70">
        <v>43200</v>
      </c>
      <c r="D2734" s="71">
        <v>0.56607638888888889</v>
      </c>
      <c r="E2734" s="72" t="s">
        <v>9</v>
      </c>
      <c r="F2734" s="72">
        <v>35</v>
      </c>
      <c r="G2734" s="72" t="s">
        <v>21</v>
      </c>
    </row>
    <row r="2735" spans="3:7" ht="15" thickBot="1" x14ac:dyDescent="0.35">
      <c r="C2735" s="70">
        <v>43200</v>
      </c>
      <c r="D2735" s="71">
        <v>0.56633101851851853</v>
      </c>
      <c r="E2735" s="72" t="s">
        <v>9</v>
      </c>
      <c r="F2735" s="72">
        <v>27</v>
      </c>
      <c r="G2735" s="72" t="s">
        <v>21</v>
      </c>
    </row>
    <row r="2736" spans="3:7" ht="15" thickBot="1" x14ac:dyDescent="0.35">
      <c r="C2736" s="70">
        <v>43200</v>
      </c>
      <c r="D2736" s="71">
        <v>0.56652777777777774</v>
      </c>
      <c r="E2736" s="72" t="s">
        <v>9</v>
      </c>
      <c r="F2736" s="72">
        <v>23</v>
      </c>
      <c r="G2736" s="72" t="s">
        <v>10</v>
      </c>
    </row>
    <row r="2737" spans="3:7" ht="15" thickBot="1" x14ac:dyDescent="0.35">
      <c r="C2737" s="70">
        <v>43200</v>
      </c>
      <c r="D2737" s="71">
        <v>0.56896990740740738</v>
      </c>
      <c r="E2737" s="72" t="s">
        <v>9</v>
      </c>
      <c r="F2737" s="72">
        <v>37</v>
      </c>
      <c r="G2737" s="72" t="s">
        <v>21</v>
      </c>
    </row>
    <row r="2738" spans="3:7" ht="15" thickBot="1" x14ac:dyDescent="0.35">
      <c r="C2738" s="70">
        <v>43200</v>
      </c>
      <c r="D2738" s="71">
        <v>0.56968750000000001</v>
      </c>
      <c r="E2738" s="72" t="s">
        <v>9</v>
      </c>
      <c r="F2738" s="72">
        <v>27</v>
      </c>
      <c r="G2738" s="72" t="s">
        <v>21</v>
      </c>
    </row>
    <row r="2739" spans="3:7" ht="15" thickBot="1" x14ac:dyDescent="0.35">
      <c r="C2739" s="70">
        <v>43200</v>
      </c>
      <c r="D2739" s="71">
        <v>0.56997685185185187</v>
      </c>
      <c r="E2739" s="72" t="s">
        <v>9</v>
      </c>
      <c r="F2739" s="72">
        <v>28</v>
      </c>
      <c r="G2739" s="72" t="s">
        <v>21</v>
      </c>
    </row>
    <row r="2740" spans="3:7" ht="15" thickBot="1" x14ac:dyDescent="0.35">
      <c r="C2740" s="70">
        <v>43200</v>
      </c>
      <c r="D2740" s="71">
        <v>0.57396990740740739</v>
      </c>
      <c r="E2740" s="72" t="s">
        <v>9</v>
      </c>
      <c r="F2740" s="72">
        <v>45</v>
      </c>
      <c r="G2740" s="72" t="s">
        <v>10</v>
      </c>
    </row>
    <row r="2741" spans="3:7" ht="15" thickBot="1" x14ac:dyDescent="0.35">
      <c r="C2741" s="70">
        <v>43200</v>
      </c>
      <c r="D2741" s="71">
        <v>0.57405092592592599</v>
      </c>
      <c r="E2741" s="72" t="s">
        <v>9</v>
      </c>
      <c r="F2741" s="72">
        <v>25</v>
      </c>
      <c r="G2741" s="72" t="s">
        <v>21</v>
      </c>
    </row>
    <row r="2742" spans="3:7" ht="15" thickBot="1" x14ac:dyDescent="0.35">
      <c r="C2742" s="70">
        <v>43200</v>
      </c>
      <c r="D2742" s="71">
        <v>0.57418981481481479</v>
      </c>
      <c r="E2742" s="72" t="s">
        <v>9</v>
      </c>
      <c r="F2742" s="72">
        <v>45</v>
      </c>
      <c r="G2742" s="72" t="s">
        <v>21</v>
      </c>
    </row>
    <row r="2743" spans="3:7" ht="15" thickBot="1" x14ac:dyDescent="0.35">
      <c r="C2743" s="70">
        <v>43200</v>
      </c>
      <c r="D2743" s="71">
        <v>0.57466435185185183</v>
      </c>
      <c r="E2743" s="72" t="s">
        <v>9</v>
      </c>
      <c r="F2743" s="72">
        <v>40</v>
      </c>
      <c r="G2743" s="72" t="s">
        <v>21</v>
      </c>
    </row>
    <row r="2744" spans="3:7" ht="15" thickBot="1" x14ac:dyDescent="0.35">
      <c r="C2744" s="70">
        <v>43200</v>
      </c>
      <c r="D2744" s="71">
        <v>0.57505787037037037</v>
      </c>
      <c r="E2744" s="72" t="s">
        <v>9</v>
      </c>
      <c r="F2744" s="72">
        <v>32</v>
      </c>
      <c r="G2744" s="72" t="s">
        <v>10</v>
      </c>
    </row>
    <row r="2745" spans="3:7" ht="15" thickBot="1" x14ac:dyDescent="0.35">
      <c r="C2745" s="70">
        <v>43200</v>
      </c>
      <c r="D2745" s="71">
        <v>0.57781249999999995</v>
      </c>
      <c r="E2745" s="72" t="s">
        <v>9</v>
      </c>
      <c r="F2745" s="72">
        <v>19</v>
      </c>
      <c r="G2745" s="72" t="s">
        <v>21</v>
      </c>
    </row>
    <row r="2746" spans="3:7" ht="15" thickBot="1" x14ac:dyDescent="0.35">
      <c r="C2746" s="70">
        <v>43200</v>
      </c>
      <c r="D2746" s="71">
        <v>0.57811342592592596</v>
      </c>
      <c r="E2746" s="72" t="s">
        <v>9</v>
      </c>
      <c r="F2746" s="72">
        <v>35</v>
      </c>
      <c r="G2746" s="72" t="s">
        <v>10</v>
      </c>
    </row>
    <row r="2747" spans="3:7" ht="15" thickBot="1" x14ac:dyDescent="0.35">
      <c r="C2747" s="70">
        <v>43200</v>
      </c>
      <c r="D2747" s="71">
        <v>0.57820601851851849</v>
      </c>
      <c r="E2747" s="72" t="s">
        <v>9</v>
      </c>
      <c r="F2747" s="72">
        <v>41</v>
      </c>
      <c r="G2747" s="72" t="s">
        <v>10</v>
      </c>
    </row>
    <row r="2748" spans="3:7" ht="15" thickBot="1" x14ac:dyDescent="0.35">
      <c r="C2748" s="70">
        <v>43200</v>
      </c>
      <c r="D2748" s="71">
        <v>0.5799305555555555</v>
      </c>
      <c r="E2748" s="72" t="s">
        <v>9</v>
      </c>
      <c r="F2748" s="72">
        <v>24</v>
      </c>
      <c r="G2748" s="72" t="s">
        <v>21</v>
      </c>
    </row>
    <row r="2749" spans="3:7" ht="15" thickBot="1" x14ac:dyDescent="0.35">
      <c r="C2749" s="70">
        <v>43200</v>
      </c>
      <c r="D2749" s="71">
        <v>0.58077546296296301</v>
      </c>
      <c r="E2749" s="72" t="s">
        <v>9</v>
      </c>
      <c r="F2749" s="72">
        <v>37</v>
      </c>
      <c r="G2749" s="72" t="s">
        <v>10</v>
      </c>
    </row>
    <row r="2750" spans="3:7" ht="15" thickBot="1" x14ac:dyDescent="0.35">
      <c r="C2750" s="70">
        <v>43200</v>
      </c>
      <c r="D2750" s="71">
        <v>0.58202546296296298</v>
      </c>
      <c r="E2750" s="72" t="s">
        <v>9</v>
      </c>
      <c r="F2750" s="72">
        <v>22</v>
      </c>
      <c r="G2750" s="72" t="s">
        <v>21</v>
      </c>
    </row>
    <row r="2751" spans="3:7" ht="15" thickBot="1" x14ac:dyDescent="0.35">
      <c r="C2751" s="70">
        <v>43200</v>
      </c>
      <c r="D2751" s="71">
        <v>0.58378472222222222</v>
      </c>
      <c r="E2751" s="72" t="s">
        <v>9</v>
      </c>
      <c r="F2751" s="72">
        <v>27</v>
      </c>
      <c r="G2751" s="72" t="s">
        <v>21</v>
      </c>
    </row>
    <row r="2752" spans="3:7" ht="15" thickBot="1" x14ac:dyDescent="0.35">
      <c r="C2752" s="70">
        <v>43200</v>
      </c>
      <c r="D2752" s="71">
        <v>0.58476851851851852</v>
      </c>
      <c r="E2752" s="72" t="s">
        <v>9</v>
      </c>
      <c r="F2752" s="72">
        <v>55</v>
      </c>
      <c r="G2752" s="72" t="s">
        <v>10</v>
      </c>
    </row>
    <row r="2753" spans="3:7" ht="15" thickBot="1" x14ac:dyDescent="0.35">
      <c r="C2753" s="70">
        <v>43200</v>
      </c>
      <c r="D2753" s="71">
        <v>0.58535879629629628</v>
      </c>
      <c r="E2753" s="72" t="s">
        <v>9</v>
      </c>
      <c r="F2753" s="72">
        <v>31</v>
      </c>
      <c r="G2753" s="72" t="s">
        <v>10</v>
      </c>
    </row>
    <row r="2754" spans="3:7" ht="15" thickBot="1" x14ac:dyDescent="0.35">
      <c r="C2754" s="70">
        <v>43200</v>
      </c>
      <c r="D2754" s="71">
        <v>0.5872222222222222</v>
      </c>
      <c r="E2754" s="72" t="s">
        <v>9</v>
      </c>
      <c r="F2754" s="72">
        <v>62</v>
      </c>
      <c r="G2754" s="72" t="s">
        <v>10</v>
      </c>
    </row>
    <row r="2755" spans="3:7" ht="15" thickBot="1" x14ac:dyDescent="0.35">
      <c r="C2755" s="70">
        <v>43200</v>
      </c>
      <c r="D2755" s="71">
        <v>0.58871527777777777</v>
      </c>
      <c r="E2755" s="72" t="s">
        <v>9</v>
      </c>
      <c r="F2755" s="72">
        <v>41</v>
      </c>
      <c r="G2755" s="72" t="s">
        <v>10</v>
      </c>
    </row>
    <row r="2756" spans="3:7" ht="15" thickBot="1" x14ac:dyDescent="0.35">
      <c r="C2756" s="70">
        <v>43200</v>
      </c>
      <c r="D2756" s="71">
        <v>0.59018518518518526</v>
      </c>
      <c r="E2756" s="72" t="s">
        <v>9</v>
      </c>
      <c r="F2756" s="72">
        <v>53</v>
      </c>
      <c r="G2756" s="72" t="s">
        <v>10</v>
      </c>
    </row>
    <row r="2757" spans="3:7" ht="15" thickBot="1" x14ac:dyDescent="0.35">
      <c r="C2757" s="70">
        <v>43200</v>
      </c>
      <c r="D2757" s="71">
        <v>0.59052083333333327</v>
      </c>
      <c r="E2757" s="72" t="s">
        <v>9</v>
      </c>
      <c r="F2757" s="72">
        <v>39</v>
      </c>
      <c r="G2757" s="72" t="s">
        <v>10</v>
      </c>
    </row>
    <row r="2758" spans="3:7" ht="15" thickBot="1" x14ac:dyDescent="0.35">
      <c r="C2758" s="70">
        <v>43200</v>
      </c>
      <c r="D2758" s="71">
        <v>0.59164351851851849</v>
      </c>
      <c r="E2758" s="72" t="s">
        <v>9</v>
      </c>
      <c r="F2758" s="72">
        <v>48</v>
      </c>
      <c r="G2758" s="72" t="s">
        <v>10</v>
      </c>
    </row>
    <row r="2759" spans="3:7" ht="15" thickBot="1" x14ac:dyDescent="0.35">
      <c r="C2759" s="70">
        <v>43200</v>
      </c>
      <c r="D2759" s="71">
        <v>0.59265046296296298</v>
      </c>
      <c r="E2759" s="72" t="s">
        <v>9</v>
      </c>
      <c r="F2759" s="72">
        <v>32</v>
      </c>
      <c r="G2759" s="72" t="s">
        <v>10</v>
      </c>
    </row>
    <row r="2760" spans="3:7" ht="15" thickBot="1" x14ac:dyDescent="0.35">
      <c r="C2760" s="70">
        <v>43200</v>
      </c>
      <c r="D2760" s="71">
        <v>0.59622685185185187</v>
      </c>
      <c r="E2760" s="72" t="s">
        <v>9</v>
      </c>
      <c r="F2760" s="72">
        <v>35</v>
      </c>
      <c r="G2760" s="72" t="s">
        <v>21</v>
      </c>
    </row>
    <row r="2761" spans="3:7" ht="15" thickBot="1" x14ac:dyDescent="0.35">
      <c r="C2761" s="70">
        <v>43200</v>
      </c>
      <c r="D2761" s="71">
        <v>0.59658564814814818</v>
      </c>
      <c r="E2761" s="72" t="s">
        <v>9</v>
      </c>
      <c r="F2761" s="72">
        <v>25</v>
      </c>
      <c r="G2761" s="72" t="s">
        <v>21</v>
      </c>
    </row>
    <row r="2762" spans="3:7" ht="15" thickBot="1" x14ac:dyDescent="0.35">
      <c r="C2762" s="70">
        <v>43200</v>
      </c>
      <c r="D2762" s="71">
        <v>0.59818287037037032</v>
      </c>
      <c r="E2762" s="72" t="s">
        <v>9</v>
      </c>
      <c r="F2762" s="72">
        <v>49</v>
      </c>
      <c r="G2762" s="72" t="s">
        <v>10</v>
      </c>
    </row>
    <row r="2763" spans="3:7" ht="15" thickBot="1" x14ac:dyDescent="0.35">
      <c r="C2763" s="70">
        <v>43200</v>
      </c>
      <c r="D2763" s="71">
        <v>0.59820601851851851</v>
      </c>
      <c r="E2763" s="72" t="s">
        <v>9</v>
      </c>
      <c r="F2763" s="72">
        <v>28</v>
      </c>
      <c r="G2763" s="72" t="s">
        <v>21</v>
      </c>
    </row>
    <row r="2764" spans="3:7" ht="15" thickBot="1" x14ac:dyDescent="0.35">
      <c r="C2764" s="70">
        <v>43200</v>
      </c>
      <c r="D2764" s="71">
        <v>0.59960648148148155</v>
      </c>
      <c r="E2764" s="72" t="s">
        <v>9</v>
      </c>
      <c r="F2764" s="72">
        <v>34</v>
      </c>
      <c r="G2764" s="72" t="s">
        <v>21</v>
      </c>
    </row>
    <row r="2765" spans="3:7" ht="15" thickBot="1" x14ac:dyDescent="0.35">
      <c r="C2765" s="70">
        <v>43200</v>
      </c>
      <c r="D2765" s="71">
        <v>0.60136574074074078</v>
      </c>
      <c r="E2765" s="72" t="s">
        <v>9</v>
      </c>
      <c r="F2765" s="72">
        <v>35</v>
      </c>
      <c r="G2765" s="72" t="s">
        <v>21</v>
      </c>
    </row>
    <row r="2766" spans="3:7" ht="15" thickBot="1" x14ac:dyDescent="0.35">
      <c r="C2766" s="70">
        <v>43200</v>
      </c>
      <c r="D2766" s="71">
        <v>0.60390046296296296</v>
      </c>
      <c r="E2766" s="72" t="s">
        <v>9</v>
      </c>
      <c r="F2766" s="72">
        <v>29</v>
      </c>
      <c r="G2766" s="72" t="s">
        <v>10</v>
      </c>
    </row>
    <row r="2767" spans="3:7" ht="15" thickBot="1" x14ac:dyDescent="0.35">
      <c r="C2767" s="70">
        <v>43200</v>
      </c>
      <c r="D2767" s="71">
        <v>0.60394675925925922</v>
      </c>
      <c r="E2767" s="72" t="s">
        <v>9</v>
      </c>
      <c r="F2767" s="72">
        <v>34</v>
      </c>
      <c r="G2767" s="72" t="s">
        <v>21</v>
      </c>
    </row>
    <row r="2768" spans="3:7" ht="15" thickBot="1" x14ac:dyDescent="0.35">
      <c r="C2768" s="70">
        <v>43200</v>
      </c>
      <c r="D2768" s="71">
        <v>0.60405092592592591</v>
      </c>
      <c r="E2768" s="72" t="s">
        <v>9</v>
      </c>
      <c r="F2768" s="72">
        <v>27</v>
      </c>
      <c r="G2768" s="72" t="s">
        <v>10</v>
      </c>
    </row>
    <row r="2769" spans="3:7" ht="15" thickBot="1" x14ac:dyDescent="0.35">
      <c r="C2769" s="70">
        <v>43200</v>
      </c>
      <c r="D2769" s="71">
        <v>0.60575231481481484</v>
      </c>
      <c r="E2769" s="72" t="s">
        <v>9</v>
      </c>
      <c r="F2769" s="72">
        <v>28</v>
      </c>
      <c r="G2769" s="72" t="s">
        <v>10</v>
      </c>
    </row>
    <row r="2770" spans="3:7" ht="15" thickBot="1" x14ac:dyDescent="0.35">
      <c r="C2770" s="70">
        <v>43200</v>
      </c>
      <c r="D2770" s="71">
        <v>0.60645833333333332</v>
      </c>
      <c r="E2770" s="72" t="s">
        <v>9</v>
      </c>
      <c r="F2770" s="72">
        <v>14</v>
      </c>
      <c r="G2770" s="72" t="s">
        <v>21</v>
      </c>
    </row>
    <row r="2771" spans="3:7" ht="15" thickBot="1" x14ac:dyDescent="0.35">
      <c r="C2771" s="70">
        <v>43200</v>
      </c>
      <c r="D2771" s="71">
        <v>0.60770833333333341</v>
      </c>
      <c r="E2771" s="72" t="s">
        <v>9</v>
      </c>
      <c r="F2771" s="72">
        <v>40</v>
      </c>
      <c r="G2771" s="72" t="s">
        <v>10</v>
      </c>
    </row>
    <row r="2772" spans="3:7" ht="15" thickBot="1" x14ac:dyDescent="0.35">
      <c r="C2772" s="70">
        <v>43200</v>
      </c>
      <c r="D2772" s="71">
        <v>0.61077546296296303</v>
      </c>
      <c r="E2772" s="72" t="s">
        <v>9</v>
      </c>
      <c r="F2772" s="72">
        <v>43</v>
      </c>
      <c r="G2772" s="72" t="s">
        <v>10</v>
      </c>
    </row>
    <row r="2773" spans="3:7" ht="15" thickBot="1" x14ac:dyDescent="0.35">
      <c r="C2773" s="70">
        <v>43200</v>
      </c>
      <c r="D2773" s="71">
        <v>0.61104166666666659</v>
      </c>
      <c r="E2773" s="72" t="s">
        <v>9</v>
      </c>
      <c r="F2773" s="72">
        <v>49</v>
      </c>
      <c r="G2773" s="72" t="s">
        <v>10</v>
      </c>
    </row>
    <row r="2774" spans="3:7" ht="15" thickBot="1" x14ac:dyDescent="0.35">
      <c r="C2774" s="70">
        <v>43200</v>
      </c>
      <c r="D2774" s="71">
        <v>0.61646990740740748</v>
      </c>
      <c r="E2774" s="72" t="s">
        <v>9</v>
      </c>
      <c r="F2774" s="72">
        <v>29</v>
      </c>
      <c r="G2774" s="72" t="s">
        <v>21</v>
      </c>
    </row>
    <row r="2775" spans="3:7" ht="15" thickBot="1" x14ac:dyDescent="0.35">
      <c r="C2775" s="70">
        <v>43200</v>
      </c>
      <c r="D2775" s="71">
        <v>0.61686342592592591</v>
      </c>
      <c r="E2775" s="72" t="s">
        <v>9</v>
      </c>
      <c r="F2775" s="72">
        <v>45</v>
      </c>
      <c r="G2775" s="72" t="s">
        <v>10</v>
      </c>
    </row>
    <row r="2776" spans="3:7" ht="15" thickBot="1" x14ac:dyDescent="0.35">
      <c r="C2776" s="70">
        <v>43200</v>
      </c>
      <c r="D2776" s="71">
        <v>0.61799768518518516</v>
      </c>
      <c r="E2776" s="72" t="s">
        <v>9</v>
      </c>
      <c r="F2776" s="72">
        <v>35</v>
      </c>
      <c r="G2776" s="72" t="s">
        <v>10</v>
      </c>
    </row>
    <row r="2777" spans="3:7" ht="15" thickBot="1" x14ac:dyDescent="0.35">
      <c r="C2777" s="70">
        <v>43200</v>
      </c>
      <c r="D2777" s="71">
        <v>0.61803240740740739</v>
      </c>
      <c r="E2777" s="72" t="s">
        <v>9</v>
      </c>
      <c r="F2777" s="72">
        <v>35</v>
      </c>
      <c r="G2777" s="72" t="s">
        <v>21</v>
      </c>
    </row>
    <row r="2778" spans="3:7" ht="15" thickBot="1" x14ac:dyDescent="0.35">
      <c r="C2778" s="70">
        <v>43200</v>
      </c>
      <c r="D2778" s="71">
        <v>0.61804398148148143</v>
      </c>
      <c r="E2778" s="72" t="s">
        <v>9</v>
      </c>
      <c r="F2778" s="72">
        <v>28</v>
      </c>
      <c r="G2778" s="72" t="s">
        <v>21</v>
      </c>
    </row>
    <row r="2779" spans="3:7" ht="15" thickBot="1" x14ac:dyDescent="0.35">
      <c r="C2779" s="70">
        <v>43200</v>
      </c>
      <c r="D2779" s="71">
        <v>0.61805555555555558</v>
      </c>
      <c r="E2779" s="72" t="s">
        <v>9</v>
      </c>
      <c r="F2779" s="72">
        <v>18</v>
      </c>
      <c r="G2779" s="72" t="s">
        <v>21</v>
      </c>
    </row>
    <row r="2780" spans="3:7" ht="15" thickBot="1" x14ac:dyDescent="0.35">
      <c r="C2780" s="70">
        <v>43200</v>
      </c>
      <c r="D2780" s="71">
        <v>0.61811342592592589</v>
      </c>
      <c r="E2780" s="72" t="s">
        <v>9</v>
      </c>
      <c r="F2780" s="72">
        <v>41</v>
      </c>
      <c r="G2780" s="72" t="s">
        <v>10</v>
      </c>
    </row>
    <row r="2781" spans="3:7" ht="15" thickBot="1" x14ac:dyDescent="0.35">
      <c r="C2781" s="70">
        <v>43200</v>
      </c>
      <c r="D2781" s="71">
        <v>0.61829861111111117</v>
      </c>
      <c r="E2781" s="72" t="s">
        <v>9</v>
      </c>
      <c r="F2781" s="72">
        <v>28</v>
      </c>
      <c r="G2781" s="72" t="s">
        <v>21</v>
      </c>
    </row>
    <row r="2782" spans="3:7" ht="15" thickBot="1" x14ac:dyDescent="0.35">
      <c r="C2782" s="70">
        <v>43200</v>
      </c>
      <c r="D2782" s="71">
        <v>0.62299768518518517</v>
      </c>
      <c r="E2782" s="72" t="s">
        <v>9</v>
      </c>
      <c r="F2782" s="72">
        <v>24</v>
      </c>
      <c r="G2782" s="72" t="s">
        <v>21</v>
      </c>
    </row>
    <row r="2783" spans="3:7" ht="15" thickBot="1" x14ac:dyDescent="0.35">
      <c r="C2783" s="70">
        <v>43200</v>
      </c>
      <c r="D2783" s="71">
        <v>0.62300925925925921</v>
      </c>
      <c r="E2783" s="72" t="s">
        <v>9</v>
      </c>
      <c r="F2783" s="72">
        <v>18</v>
      </c>
      <c r="G2783" s="72" t="s">
        <v>21</v>
      </c>
    </row>
    <row r="2784" spans="3:7" ht="15" thickBot="1" x14ac:dyDescent="0.35">
      <c r="C2784" s="70">
        <v>43200</v>
      </c>
      <c r="D2784" s="71">
        <v>0.6247800925925926</v>
      </c>
      <c r="E2784" s="72" t="s">
        <v>9</v>
      </c>
      <c r="F2784" s="72">
        <v>45</v>
      </c>
      <c r="G2784" s="72" t="s">
        <v>21</v>
      </c>
    </row>
    <row r="2785" spans="3:7" ht="15" thickBot="1" x14ac:dyDescent="0.35">
      <c r="C2785" s="70">
        <v>43200</v>
      </c>
      <c r="D2785" s="71">
        <v>0.62643518518518515</v>
      </c>
      <c r="E2785" s="72" t="s">
        <v>9</v>
      </c>
      <c r="F2785" s="72">
        <v>31</v>
      </c>
      <c r="G2785" s="72" t="s">
        <v>10</v>
      </c>
    </row>
    <row r="2786" spans="3:7" ht="15" thickBot="1" x14ac:dyDescent="0.35">
      <c r="C2786" s="70">
        <v>43200</v>
      </c>
      <c r="D2786" s="71">
        <v>0.62648148148148153</v>
      </c>
      <c r="E2786" s="72" t="s">
        <v>9</v>
      </c>
      <c r="F2786" s="72">
        <v>31</v>
      </c>
      <c r="G2786" s="72" t="s">
        <v>10</v>
      </c>
    </row>
    <row r="2787" spans="3:7" ht="15" thickBot="1" x14ac:dyDescent="0.35">
      <c r="C2787" s="70">
        <v>43200</v>
      </c>
      <c r="D2787" s="71">
        <v>0.62689814814814815</v>
      </c>
      <c r="E2787" s="72" t="s">
        <v>9</v>
      </c>
      <c r="F2787" s="72">
        <v>28</v>
      </c>
      <c r="G2787" s="72" t="s">
        <v>21</v>
      </c>
    </row>
    <row r="2788" spans="3:7" ht="15" thickBot="1" x14ac:dyDescent="0.35">
      <c r="C2788" s="70">
        <v>43200</v>
      </c>
      <c r="D2788" s="71">
        <v>0.62843749999999998</v>
      </c>
      <c r="E2788" s="72" t="s">
        <v>9</v>
      </c>
      <c r="F2788" s="72">
        <v>37</v>
      </c>
      <c r="G2788" s="72" t="s">
        <v>21</v>
      </c>
    </row>
    <row r="2789" spans="3:7" ht="15" thickBot="1" x14ac:dyDescent="0.35">
      <c r="C2789" s="70">
        <v>43200</v>
      </c>
      <c r="D2789" s="71">
        <v>0.63099537037037035</v>
      </c>
      <c r="E2789" s="72" t="s">
        <v>9</v>
      </c>
      <c r="F2789" s="72">
        <v>19</v>
      </c>
      <c r="G2789" s="72" t="s">
        <v>21</v>
      </c>
    </row>
    <row r="2790" spans="3:7" ht="15" thickBot="1" x14ac:dyDescent="0.35">
      <c r="C2790" s="70">
        <v>43200</v>
      </c>
      <c r="D2790" s="71">
        <v>0.63107638888888895</v>
      </c>
      <c r="E2790" s="72" t="s">
        <v>9</v>
      </c>
      <c r="F2790" s="72">
        <v>23</v>
      </c>
      <c r="G2790" s="72" t="s">
        <v>21</v>
      </c>
    </row>
    <row r="2791" spans="3:7" ht="15" thickBot="1" x14ac:dyDescent="0.35">
      <c r="C2791" s="70">
        <v>43200</v>
      </c>
      <c r="D2791" s="71">
        <v>0.63130787037037039</v>
      </c>
      <c r="E2791" s="72" t="s">
        <v>9</v>
      </c>
      <c r="F2791" s="72">
        <v>20</v>
      </c>
      <c r="G2791" s="72" t="s">
        <v>21</v>
      </c>
    </row>
    <row r="2792" spans="3:7" ht="15" thickBot="1" x14ac:dyDescent="0.35">
      <c r="C2792" s="70">
        <v>43200</v>
      </c>
      <c r="D2792" s="71">
        <v>0.6322916666666667</v>
      </c>
      <c r="E2792" s="72" t="s">
        <v>9</v>
      </c>
      <c r="F2792" s="72">
        <v>30</v>
      </c>
      <c r="G2792" s="72" t="s">
        <v>21</v>
      </c>
    </row>
    <row r="2793" spans="3:7" ht="15" thickBot="1" x14ac:dyDescent="0.35">
      <c r="C2793" s="70">
        <v>43200</v>
      </c>
      <c r="D2793" s="71">
        <v>0.63275462962962969</v>
      </c>
      <c r="E2793" s="72" t="s">
        <v>9</v>
      </c>
      <c r="F2793" s="72">
        <v>23</v>
      </c>
      <c r="G2793" s="72" t="s">
        <v>21</v>
      </c>
    </row>
    <row r="2794" spans="3:7" ht="15" thickBot="1" x14ac:dyDescent="0.35">
      <c r="C2794" s="70">
        <v>43200</v>
      </c>
      <c r="D2794" s="71">
        <v>0.63332175925925926</v>
      </c>
      <c r="E2794" s="72" t="s">
        <v>9</v>
      </c>
      <c r="F2794" s="72">
        <v>22</v>
      </c>
      <c r="G2794" s="72" t="s">
        <v>21</v>
      </c>
    </row>
    <row r="2795" spans="3:7" ht="15" thickBot="1" x14ac:dyDescent="0.35">
      <c r="C2795" s="70">
        <v>43200</v>
      </c>
      <c r="D2795" s="71">
        <v>0.63353009259259252</v>
      </c>
      <c r="E2795" s="72" t="s">
        <v>9</v>
      </c>
      <c r="F2795" s="72">
        <v>31</v>
      </c>
      <c r="G2795" s="72" t="s">
        <v>10</v>
      </c>
    </row>
    <row r="2796" spans="3:7" ht="15" thickBot="1" x14ac:dyDescent="0.35">
      <c r="C2796" s="70">
        <v>43200</v>
      </c>
      <c r="D2796" s="71">
        <v>0.6338773148148148</v>
      </c>
      <c r="E2796" s="72" t="s">
        <v>9</v>
      </c>
      <c r="F2796" s="72">
        <v>26</v>
      </c>
      <c r="G2796" s="72" t="s">
        <v>21</v>
      </c>
    </row>
    <row r="2797" spans="3:7" ht="15" thickBot="1" x14ac:dyDescent="0.35">
      <c r="C2797" s="70">
        <v>43200</v>
      </c>
      <c r="D2797" s="71">
        <v>0.63407407407407412</v>
      </c>
      <c r="E2797" s="72" t="s">
        <v>9</v>
      </c>
      <c r="F2797" s="72">
        <v>28</v>
      </c>
      <c r="G2797" s="72" t="s">
        <v>10</v>
      </c>
    </row>
    <row r="2798" spans="3:7" ht="15" thickBot="1" x14ac:dyDescent="0.35">
      <c r="C2798" s="70">
        <v>43200</v>
      </c>
      <c r="D2798" s="71">
        <v>0.63641203703703708</v>
      </c>
      <c r="E2798" s="72" t="s">
        <v>9</v>
      </c>
      <c r="F2798" s="72">
        <v>33</v>
      </c>
      <c r="G2798" s="72" t="s">
        <v>21</v>
      </c>
    </row>
    <row r="2799" spans="3:7" ht="15" thickBot="1" x14ac:dyDescent="0.35">
      <c r="C2799" s="70">
        <v>43200</v>
      </c>
      <c r="D2799" s="71">
        <v>0.63681712962962966</v>
      </c>
      <c r="E2799" s="72" t="s">
        <v>9</v>
      </c>
      <c r="F2799" s="72">
        <v>26</v>
      </c>
      <c r="G2799" s="72" t="s">
        <v>21</v>
      </c>
    </row>
    <row r="2800" spans="3:7" ht="15" thickBot="1" x14ac:dyDescent="0.35">
      <c r="C2800" s="70">
        <v>43200</v>
      </c>
      <c r="D2800" s="71">
        <v>0.63746527777777773</v>
      </c>
      <c r="E2800" s="72" t="s">
        <v>9</v>
      </c>
      <c r="F2800" s="72">
        <v>57</v>
      </c>
      <c r="G2800" s="72" t="s">
        <v>10</v>
      </c>
    </row>
    <row r="2801" spans="3:7" ht="15" thickBot="1" x14ac:dyDescent="0.35">
      <c r="C2801" s="70">
        <v>43200</v>
      </c>
      <c r="D2801" s="71">
        <v>0.63894675925925926</v>
      </c>
      <c r="E2801" s="72" t="s">
        <v>9</v>
      </c>
      <c r="F2801" s="72">
        <v>32</v>
      </c>
      <c r="G2801" s="72" t="s">
        <v>10</v>
      </c>
    </row>
    <row r="2802" spans="3:7" ht="15" thickBot="1" x14ac:dyDescent="0.35">
      <c r="C2802" s="70">
        <v>43200</v>
      </c>
      <c r="D2802" s="71">
        <v>0.63958333333333328</v>
      </c>
      <c r="E2802" s="72" t="s">
        <v>9</v>
      </c>
      <c r="F2802" s="72">
        <v>26</v>
      </c>
      <c r="G2802" s="72" t="s">
        <v>21</v>
      </c>
    </row>
    <row r="2803" spans="3:7" ht="15" thickBot="1" x14ac:dyDescent="0.35">
      <c r="C2803" s="70">
        <v>43200</v>
      </c>
      <c r="D2803" s="71">
        <v>0.64111111111111108</v>
      </c>
      <c r="E2803" s="72" t="s">
        <v>9</v>
      </c>
      <c r="F2803" s="72">
        <v>45</v>
      </c>
      <c r="G2803" s="72" t="s">
        <v>10</v>
      </c>
    </row>
    <row r="2804" spans="3:7" ht="15" thickBot="1" x14ac:dyDescent="0.35">
      <c r="C2804" s="70">
        <v>43200</v>
      </c>
      <c r="D2804" s="71">
        <v>0.6416087962962963</v>
      </c>
      <c r="E2804" s="72" t="s">
        <v>9</v>
      </c>
      <c r="F2804" s="72">
        <v>45</v>
      </c>
      <c r="G2804" s="72" t="s">
        <v>21</v>
      </c>
    </row>
    <row r="2805" spans="3:7" ht="15" thickBot="1" x14ac:dyDescent="0.35">
      <c r="C2805" s="70">
        <v>43200</v>
      </c>
      <c r="D2805" s="71">
        <v>0.64163194444444438</v>
      </c>
      <c r="E2805" s="72" t="s">
        <v>9</v>
      </c>
      <c r="F2805" s="72">
        <v>31</v>
      </c>
      <c r="G2805" s="72" t="s">
        <v>21</v>
      </c>
    </row>
    <row r="2806" spans="3:7" ht="15" thickBot="1" x14ac:dyDescent="0.35">
      <c r="C2806" s="70">
        <v>43200</v>
      </c>
      <c r="D2806" s="71">
        <v>0.64165509259259257</v>
      </c>
      <c r="E2806" s="72" t="s">
        <v>9</v>
      </c>
      <c r="F2806" s="72">
        <v>11</v>
      </c>
      <c r="G2806" s="72" t="s">
        <v>21</v>
      </c>
    </row>
    <row r="2807" spans="3:7" ht="15" thickBot="1" x14ac:dyDescent="0.35">
      <c r="C2807" s="70">
        <v>43200</v>
      </c>
      <c r="D2807" s="71">
        <v>0.64165509259259257</v>
      </c>
      <c r="E2807" s="72" t="s">
        <v>9</v>
      </c>
      <c r="F2807" s="72">
        <v>12</v>
      </c>
      <c r="G2807" s="72" t="s">
        <v>21</v>
      </c>
    </row>
    <row r="2808" spans="3:7" ht="15" thickBot="1" x14ac:dyDescent="0.35">
      <c r="C2808" s="70">
        <v>43200</v>
      </c>
      <c r="D2808" s="71">
        <v>0.64179398148148148</v>
      </c>
      <c r="E2808" s="72" t="s">
        <v>9</v>
      </c>
      <c r="F2808" s="72">
        <v>23</v>
      </c>
      <c r="G2808" s="72" t="s">
        <v>21</v>
      </c>
    </row>
    <row r="2809" spans="3:7" ht="15" thickBot="1" x14ac:dyDescent="0.35">
      <c r="C2809" s="70">
        <v>43200</v>
      </c>
      <c r="D2809" s="71">
        <v>0.64239583333333339</v>
      </c>
      <c r="E2809" s="72" t="s">
        <v>9</v>
      </c>
      <c r="F2809" s="72">
        <v>35</v>
      </c>
      <c r="G2809" s="72" t="s">
        <v>21</v>
      </c>
    </row>
    <row r="2810" spans="3:7" ht="15" thickBot="1" x14ac:dyDescent="0.35">
      <c r="C2810" s="70">
        <v>43200</v>
      </c>
      <c r="D2810" s="71">
        <v>0.6430555555555556</v>
      </c>
      <c r="E2810" s="72" t="s">
        <v>9</v>
      </c>
      <c r="F2810" s="72">
        <v>35</v>
      </c>
      <c r="G2810" s="72" t="s">
        <v>10</v>
      </c>
    </row>
    <row r="2811" spans="3:7" ht="15" thickBot="1" x14ac:dyDescent="0.35">
      <c r="C2811" s="70">
        <v>43200</v>
      </c>
      <c r="D2811" s="71">
        <v>0.64637731481481475</v>
      </c>
      <c r="E2811" s="72" t="s">
        <v>9</v>
      </c>
      <c r="F2811" s="72">
        <v>27</v>
      </c>
      <c r="G2811" s="72" t="s">
        <v>21</v>
      </c>
    </row>
    <row r="2812" spans="3:7" ht="15" thickBot="1" x14ac:dyDescent="0.35">
      <c r="C2812" s="70">
        <v>43200</v>
      </c>
      <c r="D2812" s="71">
        <v>0.64785879629629628</v>
      </c>
      <c r="E2812" s="72" t="s">
        <v>9</v>
      </c>
      <c r="F2812" s="72">
        <v>27</v>
      </c>
      <c r="G2812" s="72" t="s">
        <v>21</v>
      </c>
    </row>
    <row r="2813" spans="3:7" ht="15" thickBot="1" x14ac:dyDescent="0.35">
      <c r="C2813" s="70">
        <v>43200</v>
      </c>
      <c r="D2813" s="71">
        <v>0.64876157407407409</v>
      </c>
      <c r="E2813" s="72" t="s">
        <v>9</v>
      </c>
      <c r="F2813" s="72">
        <v>38</v>
      </c>
      <c r="G2813" s="72" t="s">
        <v>10</v>
      </c>
    </row>
    <row r="2814" spans="3:7" ht="15" thickBot="1" x14ac:dyDescent="0.35">
      <c r="C2814" s="70">
        <v>43200</v>
      </c>
      <c r="D2814" s="71">
        <v>0.64922453703703698</v>
      </c>
      <c r="E2814" s="72" t="s">
        <v>9</v>
      </c>
      <c r="F2814" s="72">
        <v>29</v>
      </c>
      <c r="G2814" s="72" t="s">
        <v>21</v>
      </c>
    </row>
    <row r="2815" spans="3:7" ht="15" thickBot="1" x14ac:dyDescent="0.35">
      <c r="C2815" s="70">
        <v>43200</v>
      </c>
      <c r="D2815" s="71">
        <v>0.64983796296296303</v>
      </c>
      <c r="E2815" s="72" t="s">
        <v>9</v>
      </c>
      <c r="F2815" s="72">
        <v>22</v>
      </c>
      <c r="G2815" s="72" t="s">
        <v>21</v>
      </c>
    </row>
    <row r="2816" spans="3:7" ht="15" thickBot="1" x14ac:dyDescent="0.35">
      <c r="C2816" s="70">
        <v>43200</v>
      </c>
      <c r="D2816" s="71">
        <v>0.64998842592592598</v>
      </c>
      <c r="E2816" s="72" t="s">
        <v>9</v>
      </c>
      <c r="F2816" s="72">
        <v>24</v>
      </c>
      <c r="G2816" s="72" t="s">
        <v>21</v>
      </c>
    </row>
    <row r="2817" spans="3:7" ht="15" thickBot="1" x14ac:dyDescent="0.35">
      <c r="C2817" s="70">
        <v>43200</v>
      </c>
      <c r="D2817" s="71">
        <v>0.65005787037037044</v>
      </c>
      <c r="E2817" s="72" t="s">
        <v>9</v>
      </c>
      <c r="F2817" s="72">
        <v>24</v>
      </c>
      <c r="G2817" s="72" t="s">
        <v>21</v>
      </c>
    </row>
    <row r="2818" spans="3:7" ht="15" thickBot="1" x14ac:dyDescent="0.35">
      <c r="C2818" s="70">
        <v>43200</v>
      </c>
      <c r="D2818" s="71">
        <v>0.65039351851851845</v>
      </c>
      <c r="E2818" s="72" t="s">
        <v>9</v>
      </c>
      <c r="F2818" s="72">
        <v>25</v>
      </c>
      <c r="G2818" s="72" t="s">
        <v>21</v>
      </c>
    </row>
    <row r="2819" spans="3:7" ht="15" thickBot="1" x14ac:dyDescent="0.35">
      <c r="C2819" s="70">
        <v>43200</v>
      </c>
      <c r="D2819" s="71">
        <v>0.65130787037037041</v>
      </c>
      <c r="E2819" s="72" t="s">
        <v>9</v>
      </c>
      <c r="F2819" s="72">
        <v>15</v>
      </c>
      <c r="G2819" s="72" t="s">
        <v>21</v>
      </c>
    </row>
    <row r="2820" spans="3:7" ht="15" thickBot="1" x14ac:dyDescent="0.35">
      <c r="C2820" s="70">
        <v>43200</v>
      </c>
      <c r="D2820" s="71">
        <v>0.65131944444444445</v>
      </c>
      <c r="E2820" s="72" t="s">
        <v>9</v>
      </c>
      <c r="F2820" s="72">
        <v>16</v>
      </c>
      <c r="G2820" s="72" t="s">
        <v>21</v>
      </c>
    </row>
    <row r="2821" spans="3:7" ht="15" thickBot="1" x14ac:dyDescent="0.35">
      <c r="C2821" s="70">
        <v>43200</v>
      </c>
      <c r="D2821" s="71">
        <v>0.65163194444444439</v>
      </c>
      <c r="E2821" s="72" t="s">
        <v>9</v>
      </c>
      <c r="F2821" s="72">
        <v>26</v>
      </c>
      <c r="G2821" s="72" t="s">
        <v>21</v>
      </c>
    </row>
    <row r="2822" spans="3:7" ht="15" thickBot="1" x14ac:dyDescent="0.35">
      <c r="C2822" s="70">
        <v>43200</v>
      </c>
      <c r="D2822" s="71">
        <v>0.65204861111111112</v>
      </c>
      <c r="E2822" s="72" t="s">
        <v>9</v>
      </c>
      <c r="F2822" s="72">
        <v>35</v>
      </c>
      <c r="G2822" s="72" t="s">
        <v>10</v>
      </c>
    </row>
    <row r="2823" spans="3:7" ht="15" thickBot="1" x14ac:dyDescent="0.35">
      <c r="C2823" s="70">
        <v>43200</v>
      </c>
      <c r="D2823" s="71">
        <v>0.6526157407407408</v>
      </c>
      <c r="E2823" s="72" t="s">
        <v>9</v>
      </c>
      <c r="F2823" s="72">
        <v>31</v>
      </c>
      <c r="G2823" s="72" t="s">
        <v>21</v>
      </c>
    </row>
    <row r="2824" spans="3:7" ht="15" thickBot="1" x14ac:dyDescent="0.35">
      <c r="C2824" s="70">
        <v>43200</v>
      </c>
      <c r="D2824" s="71">
        <v>0.65285879629629628</v>
      </c>
      <c r="E2824" s="72" t="s">
        <v>9</v>
      </c>
      <c r="F2824" s="72">
        <v>17</v>
      </c>
      <c r="G2824" s="72" t="s">
        <v>21</v>
      </c>
    </row>
    <row r="2825" spans="3:7" ht="15" thickBot="1" x14ac:dyDescent="0.35">
      <c r="C2825" s="70">
        <v>43200</v>
      </c>
      <c r="D2825" s="71">
        <v>0.65350694444444446</v>
      </c>
      <c r="E2825" s="72" t="s">
        <v>9</v>
      </c>
      <c r="F2825" s="72">
        <v>38</v>
      </c>
      <c r="G2825" s="72" t="s">
        <v>10</v>
      </c>
    </row>
    <row r="2826" spans="3:7" ht="15" thickBot="1" x14ac:dyDescent="0.35">
      <c r="C2826" s="70">
        <v>43200</v>
      </c>
      <c r="D2826" s="71">
        <v>0.65366898148148145</v>
      </c>
      <c r="E2826" s="72" t="s">
        <v>9</v>
      </c>
      <c r="F2826" s="72">
        <v>35</v>
      </c>
      <c r="G2826" s="72" t="s">
        <v>10</v>
      </c>
    </row>
    <row r="2827" spans="3:7" ht="15" thickBot="1" x14ac:dyDescent="0.35">
      <c r="C2827" s="70">
        <v>43200</v>
      </c>
      <c r="D2827" s="71">
        <v>0.65471064814814817</v>
      </c>
      <c r="E2827" s="72" t="s">
        <v>9</v>
      </c>
      <c r="F2827" s="72">
        <v>44</v>
      </c>
      <c r="G2827" s="72" t="s">
        <v>10</v>
      </c>
    </row>
    <row r="2828" spans="3:7" ht="15" thickBot="1" x14ac:dyDescent="0.35">
      <c r="C2828" s="70">
        <v>43200</v>
      </c>
      <c r="D2828" s="71">
        <v>0.65552083333333333</v>
      </c>
      <c r="E2828" s="72" t="s">
        <v>9</v>
      </c>
      <c r="F2828" s="72">
        <v>31</v>
      </c>
      <c r="G2828" s="72" t="s">
        <v>21</v>
      </c>
    </row>
    <row r="2829" spans="3:7" ht="15" thickBot="1" x14ac:dyDescent="0.35">
      <c r="C2829" s="70">
        <v>43200</v>
      </c>
      <c r="D2829" s="71">
        <v>0.65615740740740736</v>
      </c>
      <c r="E2829" s="72" t="s">
        <v>9</v>
      </c>
      <c r="F2829" s="72">
        <v>36</v>
      </c>
      <c r="G2829" s="72" t="s">
        <v>21</v>
      </c>
    </row>
    <row r="2830" spans="3:7" ht="15" thickBot="1" x14ac:dyDescent="0.35">
      <c r="C2830" s="70">
        <v>43200</v>
      </c>
      <c r="D2830" s="71">
        <v>0.6564699074074074</v>
      </c>
      <c r="E2830" s="72" t="s">
        <v>9</v>
      </c>
      <c r="F2830" s="72">
        <v>41</v>
      </c>
      <c r="G2830" s="72" t="s">
        <v>10</v>
      </c>
    </row>
    <row r="2831" spans="3:7" ht="15" thickBot="1" x14ac:dyDescent="0.35">
      <c r="C2831" s="70">
        <v>43200</v>
      </c>
      <c r="D2831" s="71">
        <v>0.65649305555555559</v>
      </c>
      <c r="E2831" s="72" t="s">
        <v>9</v>
      </c>
      <c r="F2831" s="72">
        <v>35</v>
      </c>
      <c r="G2831" s="72" t="s">
        <v>21</v>
      </c>
    </row>
    <row r="2832" spans="3:7" ht="15" thickBot="1" x14ac:dyDescent="0.35">
      <c r="C2832" s="70">
        <v>43200</v>
      </c>
      <c r="D2832" s="71">
        <v>0.65711805555555558</v>
      </c>
      <c r="E2832" s="72" t="s">
        <v>9</v>
      </c>
      <c r="F2832" s="72">
        <v>31</v>
      </c>
      <c r="G2832" s="72" t="s">
        <v>21</v>
      </c>
    </row>
    <row r="2833" spans="3:7" ht="15" thickBot="1" x14ac:dyDescent="0.35">
      <c r="C2833" s="70">
        <v>43200</v>
      </c>
      <c r="D2833" s="71">
        <v>0.65824074074074079</v>
      </c>
      <c r="E2833" s="72" t="s">
        <v>9</v>
      </c>
      <c r="F2833" s="72">
        <v>34</v>
      </c>
      <c r="G2833" s="72" t="s">
        <v>10</v>
      </c>
    </row>
    <row r="2834" spans="3:7" ht="15" thickBot="1" x14ac:dyDescent="0.35">
      <c r="C2834" s="70">
        <v>43200</v>
      </c>
      <c r="D2834" s="71">
        <v>0.65840277777777778</v>
      </c>
      <c r="E2834" s="72" t="s">
        <v>9</v>
      </c>
      <c r="F2834" s="72">
        <v>34</v>
      </c>
      <c r="G2834" s="72" t="s">
        <v>10</v>
      </c>
    </row>
    <row r="2835" spans="3:7" ht="15" thickBot="1" x14ac:dyDescent="0.35">
      <c r="C2835" s="70">
        <v>43200</v>
      </c>
      <c r="D2835" s="71">
        <v>0.65965277777777775</v>
      </c>
      <c r="E2835" s="72" t="s">
        <v>9</v>
      </c>
      <c r="F2835" s="72">
        <v>24</v>
      </c>
      <c r="G2835" s="72" t="s">
        <v>21</v>
      </c>
    </row>
    <row r="2836" spans="3:7" ht="15" thickBot="1" x14ac:dyDescent="0.35">
      <c r="C2836" s="70">
        <v>43200</v>
      </c>
      <c r="D2836" s="71">
        <v>0.66060185185185183</v>
      </c>
      <c r="E2836" s="72" t="s">
        <v>9</v>
      </c>
      <c r="F2836" s="72">
        <v>26</v>
      </c>
      <c r="G2836" s="72" t="s">
        <v>21</v>
      </c>
    </row>
    <row r="2837" spans="3:7" ht="15" thickBot="1" x14ac:dyDescent="0.35">
      <c r="C2837" s="70">
        <v>43200</v>
      </c>
      <c r="D2837" s="71">
        <v>0.66119212962962959</v>
      </c>
      <c r="E2837" s="72" t="s">
        <v>9</v>
      </c>
      <c r="F2837" s="72">
        <v>41</v>
      </c>
      <c r="G2837" s="72" t="s">
        <v>10</v>
      </c>
    </row>
    <row r="2838" spans="3:7" ht="15" thickBot="1" x14ac:dyDescent="0.35">
      <c r="C2838" s="70">
        <v>43200</v>
      </c>
      <c r="D2838" s="71">
        <v>0.66152777777777783</v>
      </c>
      <c r="E2838" s="72" t="s">
        <v>9</v>
      </c>
      <c r="F2838" s="72">
        <v>40</v>
      </c>
      <c r="G2838" s="72" t="s">
        <v>10</v>
      </c>
    </row>
    <row r="2839" spans="3:7" ht="15" thickBot="1" x14ac:dyDescent="0.35">
      <c r="C2839" s="70">
        <v>43200</v>
      </c>
      <c r="D2839" s="71">
        <v>0.66192129629629626</v>
      </c>
      <c r="E2839" s="72" t="s">
        <v>9</v>
      </c>
      <c r="F2839" s="72">
        <v>25</v>
      </c>
      <c r="G2839" s="72" t="s">
        <v>21</v>
      </c>
    </row>
    <row r="2840" spans="3:7" ht="15" thickBot="1" x14ac:dyDescent="0.35">
      <c r="C2840" s="70">
        <v>43200</v>
      </c>
      <c r="D2840" s="71">
        <v>0.66304398148148147</v>
      </c>
      <c r="E2840" s="72" t="s">
        <v>9</v>
      </c>
      <c r="F2840" s="72">
        <v>33</v>
      </c>
      <c r="G2840" s="72" t="s">
        <v>21</v>
      </c>
    </row>
    <row r="2841" spans="3:7" ht="15" thickBot="1" x14ac:dyDescent="0.35">
      <c r="C2841" s="70">
        <v>43200</v>
      </c>
      <c r="D2841" s="71">
        <v>0.663599537037037</v>
      </c>
      <c r="E2841" s="72" t="s">
        <v>9</v>
      </c>
      <c r="F2841" s="72">
        <v>34</v>
      </c>
      <c r="G2841" s="72" t="s">
        <v>10</v>
      </c>
    </row>
    <row r="2842" spans="3:7" ht="15" thickBot="1" x14ac:dyDescent="0.35">
      <c r="C2842" s="70">
        <v>43200</v>
      </c>
      <c r="D2842" s="71">
        <v>0.66478009259259252</v>
      </c>
      <c r="E2842" s="72" t="s">
        <v>9</v>
      </c>
      <c r="F2842" s="72">
        <v>46</v>
      </c>
      <c r="G2842" s="72" t="s">
        <v>10</v>
      </c>
    </row>
    <row r="2843" spans="3:7" ht="15" thickBot="1" x14ac:dyDescent="0.35">
      <c r="C2843" s="70">
        <v>43200</v>
      </c>
      <c r="D2843" s="71">
        <v>0.66527777777777775</v>
      </c>
      <c r="E2843" s="72" t="s">
        <v>9</v>
      </c>
      <c r="F2843" s="72">
        <v>53</v>
      </c>
      <c r="G2843" s="72" t="s">
        <v>10</v>
      </c>
    </row>
    <row r="2844" spans="3:7" ht="15" thickBot="1" x14ac:dyDescent="0.35">
      <c r="C2844" s="70">
        <v>43200</v>
      </c>
      <c r="D2844" s="71">
        <v>0.66644675925925922</v>
      </c>
      <c r="E2844" s="72" t="s">
        <v>9</v>
      </c>
      <c r="F2844" s="72">
        <v>19</v>
      </c>
      <c r="G2844" s="72" t="s">
        <v>10</v>
      </c>
    </row>
    <row r="2845" spans="3:7" ht="15" thickBot="1" x14ac:dyDescent="0.35">
      <c r="C2845" s="70">
        <v>43200</v>
      </c>
      <c r="D2845" s="71">
        <v>0.66766203703703697</v>
      </c>
      <c r="E2845" s="72" t="s">
        <v>9</v>
      </c>
      <c r="F2845" s="72">
        <v>24</v>
      </c>
      <c r="G2845" s="72" t="s">
        <v>21</v>
      </c>
    </row>
    <row r="2846" spans="3:7" ht="15" thickBot="1" x14ac:dyDescent="0.35">
      <c r="C2846" s="70">
        <v>43200</v>
      </c>
      <c r="D2846" s="71">
        <v>0.66805555555555562</v>
      </c>
      <c r="E2846" s="72" t="s">
        <v>9</v>
      </c>
      <c r="F2846" s="72">
        <v>24</v>
      </c>
      <c r="G2846" s="72" t="s">
        <v>21</v>
      </c>
    </row>
    <row r="2847" spans="3:7" ht="15" thickBot="1" x14ac:dyDescent="0.35">
      <c r="C2847" s="70">
        <v>43200</v>
      </c>
      <c r="D2847" s="71">
        <v>0.66886574074074068</v>
      </c>
      <c r="E2847" s="72" t="s">
        <v>9</v>
      </c>
      <c r="F2847" s="72">
        <v>25</v>
      </c>
      <c r="G2847" s="72" t="s">
        <v>21</v>
      </c>
    </row>
    <row r="2848" spans="3:7" ht="15" thickBot="1" x14ac:dyDescent="0.35">
      <c r="C2848" s="70">
        <v>43200</v>
      </c>
      <c r="D2848" s="71">
        <v>0.66975694444444445</v>
      </c>
      <c r="E2848" s="72" t="s">
        <v>9</v>
      </c>
      <c r="F2848" s="72">
        <v>36</v>
      </c>
      <c r="G2848" s="72" t="s">
        <v>21</v>
      </c>
    </row>
    <row r="2849" spans="3:7" ht="15" thickBot="1" x14ac:dyDescent="0.35">
      <c r="C2849" s="70">
        <v>43200</v>
      </c>
      <c r="D2849" s="71">
        <v>0.67049768518518515</v>
      </c>
      <c r="E2849" s="72" t="s">
        <v>9</v>
      </c>
      <c r="F2849" s="72">
        <v>47</v>
      </c>
      <c r="G2849" s="72" t="s">
        <v>10</v>
      </c>
    </row>
    <row r="2850" spans="3:7" ht="15" thickBot="1" x14ac:dyDescent="0.35">
      <c r="C2850" s="70">
        <v>43200</v>
      </c>
      <c r="D2850" s="71">
        <v>0.67085648148148147</v>
      </c>
      <c r="E2850" s="72" t="s">
        <v>9</v>
      </c>
      <c r="F2850" s="72">
        <v>26</v>
      </c>
      <c r="G2850" s="72" t="s">
        <v>21</v>
      </c>
    </row>
    <row r="2851" spans="3:7" ht="15" thickBot="1" x14ac:dyDescent="0.35">
      <c r="C2851" s="70">
        <v>43200</v>
      </c>
      <c r="D2851" s="71">
        <v>0.67093749999999996</v>
      </c>
      <c r="E2851" s="72" t="s">
        <v>9</v>
      </c>
      <c r="F2851" s="72">
        <v>29</v>
      </c>
      <c r="G2851" s="72" t="s">
        <v>21</v>
      </c>
    </row>
    <row r="2852" spans="3:7" ht="15" thickBot="1" x14ac:dyDescent="0.35">
      <c r="C2852" s="70">
        <v>43200</v>
      </c>
      <c r="D2852" s="71">
        <v>0.67256944444444444</v>
      </c>
      <c r="E2852" s="72" t="s">
        <v>9</v>
      </c>
      <c r="F2852" s="72">
        <v>44</v>
      </c>
      <c r="G2852" s="72" t="s">
        <v>10</v>
      </c>
    </row>
    <row r="2853" spans="3:7" ht="15" thickBot="1" x14ac:dyDescent="0.35">
      <c r="C2853" s="70">
        <v>43200</v>
      </c>
      <c r="D2853" s="71">
        <v>0.67291666666666661</v>
      </c>
      <c r="E2853" s="72" t="s">
        <v>9</v>
      </c>
      <c r="F2853" s="72">
        <v>41</v>
      </c>
      <c r="G2853" s="72" t="s">
        <v>10</v>
      </c>
    </row>
    <row r="2854" spans="3:7" ht="15" thickBot="1" x14ac:dyDescent="0.35">
      <c r="C2854" s="70">
        <v>43200</v>
      </c>
      <c r="D2854" s="71">
        <v>0.6732407407407407</v>
      </c>
      <c r="E2854" s="72" t="s">
        <v>9</v>
      </c>
      <c r="F2854" s="72">
        <v>24</v>
      </c>
      <c r="G2854" s="72" t="s">
        <v>21</v>
      </c>
    </row>
    <row r="2855" spans="3:7" ht="15" thickBot="1" x14ac:dyDescent="0.35">
      <c r="C2855" s="70">
        <v>43200</v>
      </c>
      <c r="D2855" s="71">
        <v>0.67350694444444448</v>
      </c>
      <c r="E2855" s="72" t="s">
        <v>9</v>
      </c>
      <c r="F2855" s="72">
        <v>32</v>
      </c>
      <c r="G2855" s="72" t="s">
        <v>21</v>
      </c>
    </row>
    <row r="2856" spans="3:7" ht="15" thickBot="1" x14ac:dyDescent="0.35">
      <c r="C2856" s="70">
        <v>43200</v>
      </c>
      <c r="D2856" s="71">
        <v>0.67361111111111116</v>
      </c>
      <c r="E2856" s="72" t="s">
        <v>9</v>
      </c>
      <c r="F2856" s="72">
        <v>35</v>
      </c>
      <c r="G2856" s="72" t="s">
        <v>21</v>
      </c>
    </row>
    <row r="2857" spans="3:7" ht="15" thickBot="1" x14ac:dyDescent="0.35">
      <c r="C2857" s="70">
        <v>43200</v>
      </c>
      <c r="D2857" s="71">
        <v>0.67388888888888887</v>
      </c>
      <c r="E2857" s="72" t="s">
        <v>9</v>
      </c>
      <c r="F2857" s="72">
        <v>27</v>
      </c>
      <c r="G2857" s="72" t="s">
        <v>21</v>
      </c>
    </row>
    <row r="2858" spans="3:7" ht="15" thickBot="1" x14ac:dyDescent="0.35">
      <c r="C2858" s="70">
        <v>43200</v>
      </c>
      <c r="D2858" s="71">
        <v>0.67471064814814818</v>
      </c>
      <c r="E2858" s="72" t="s">
        <v>9</v>
      </c>
      <c r="F2858" s="72">
        <v>33</v>
      </c>
      <c r="G2858" s="72" t="s">
        <v>10</v>
      </c>
    </row>
    <row r="2859" spans="3:7" ht="15" thickBot="1" x14ac:dyDescent="0.35">
      <c r="C2859" s="70">
        <v>43200</v>
      </c>
      <c r="D2859" s="71">
        <v>0.67577546296296298</v>
      </c>
      <c r="E2859" s="72" t="s">
        <v>9</v>
      </c>
      <c r="F2859" s="72">
        <v>43</v>
      </c>
      <c r="G2859" s="72" t="s">
        <v>21</v>
      </c>
    </row>
    <row r="2860" spans="3:7" ht="15" thickBot="1" x14ac:dyDescent="0.35">
      <c r="C2860" s="70">
        <v>43200</v>
      </c>
      <c r="D2860" s="71">
        <v>0.67599537037037039</v>
      </c>
      <c r="E2860" s="72" t="s">
        <v>9</v>
      </c>
      <c r="F2860" s="72">
        <v>42</v>
      </c>
      <c r="G2860" s="72" t="s">
        <v>21</v>
      </c>
    </row>
    <row r="2861" spans="3:7" ht="15" thickBot="1" x14ac:dyDescent="0.35">
      <c r="C2861" s="70">
        <v>43200</v>
      </c>
      <c r="D2861" s="71">
        <v>0.67682870370370374</v>
      </c>
      <c r="E2861" s="72" t="s">
        <v>9</v>
      </c>
      <c r="F2861" s="72">
        <v>37</v>
      </c>
      <c r="G2861" s="72" t="s">
        <v>10</v>
      </c>
    </row>
    <row r="2862" spans="3:7" ht="15" thickBot="1" x14ac:dyDescent="0.35">
      <c r="C2862" s="70">
        <v>43200</v>
      </c>
      <c r="D2862" s="71">
        <v>0.67692129629629638</v>
      </c>
      <c r="E2862" s="72" t="s">
        <v>9</v>
      </c>
      <c r="F2862" s="72">
        <v>35</v>
      </c>
      <c r="G2862" s="72" t="s">
        <v>10</v>
      </c>
    </row>
    <row r="2863" spans="3:7" ht="15" thickBot="1" x14ac:dyDescent="0.35">
      <c r="C2863" s="70">
        <v>43200</v>
      </c>
      <c r="D2863" s="71">
        <v>0.67719907407407398</v>
      </c>
      <c r="E2863" s="72" t="s">
        <v>9</v>
      </c>
      <c r="F2863" s="72">
        <v>30</v>
      </c>
      <c r="G2863" s="72" t="s">
        <v>21</v>
      </c>
    </row>
    <row r="2864" spans="3:7" ht="15" thickBot="1" x14ac:dyDescent="0.35">
      <c r="C2864" s="70">
        <v>43200</v>
      </c>
      <c r="D2864" s="71">
        <v>0.67798611111111118</v>
      </c>
      <c r="E2864" s="72" t="s">
        <v>9</v>
      </c>
      <c r="F2864" s="72">
        <v>44</v>
      </c>
      <c r="G2864" s="72" t="s">
        <v>21</v>
      </c>
    </row>
    <row r="2865" spans="3:7" ht="15" thickBot="1" x14ac:dyDescent="0.35">
      <c r="C2865" s="70">
        <v>43200</v>
      </c>
      <c r="D2865" s="71">
        <v>0.67826388888888889</v>
      </c>
      <c r="E2865" s="72" t="s">
        <v>9</v>
      </c>
      <c r="F2865" s="72">
        <v>27</v>
      </c>
      <c r="G2865" s="72" t="s">
        <v>21</v>
      </c>
    </row>
    <row r="2866" spans="3:7" ht="15" thickBot="1" x14ac:dyDescent="0.35">
      <c r="C2866" s="70">
        <v>43200</v>
      </c>
      <c r="D2866" s="71">
        <v>0.67827546296296293</v>
      </c>
      <c r="E2866" s="72" t="s">
        <v>9</v>
      </c>
      <c r="F2866" s="72">
        <v>16</v>
      </c>
      <c r="G2866" s="72" t="s">
        <v>21</v>
      </c>
    </row>
    <row r="2867" spans="3:7" ht="15" thickBot="1" x14ac:dyDescent="0.35">
      <c r="C2867" s="70">
        <v>43200</v>
      </c>
      <c r="D2867" s="71">
        <v>0.67828703703703708</v>
      </c>
      <c r="E2867" s="72" t="s">
        <v>9</v>
      </c>
      <c r="F2867" s="72">
        <v>12</v>
      </c>
      <c r="G2867" s="72" t="s">
        <v>21</v>
      </c>
    </row>
    <row r="2868" spans="3:7" ht="15" thickBot="1" x14ac:dyDescent="0.35">
      <c r="C2868" s="70">
        <v>43200</v>
      </c>
      <c r="D2868" s="71">
        <v>0.67829861111111101</v>
      </c>
      <c r="E2868" s="72" t="s">
        <v>9</v>
      </c>
      <c r="F2868" s="72">
        <v>19</v>
      </c>
      <c r="G2868" s="72" t="s">
        <v>21</v>
      </c>
    </row>
    <row r="2869" spans="3:7" ht="15" thickBot="1" x14ac:dyDescent="0.35">
      <c r="C2869" s="70">
        <v>43200</v>
      </c>
      <c r="D2869" s="71">
        <v>0.67966435185185192</v>
      </c>
      <c r="E2869" s="72" t="s">
        <v>9</v>
      </c>
      <c r="F2869" s="72">
        <v>23</v>
      </c>
      <c r="G2869" s="72" t="s">
        <v>21</v>
      </c>
    </row>
    <row r="2870" spans="3:7" ht="15" thickBot="1" x14ac:dyDescent="0.35">
      <c r="C2870" s="70">
        <v>43200</v>
      </c>
      <c r="D2870" s="71">
        <v>0.67981481481481476</v>
      </c>
      <c r="E2870" s="72" t="s">
        <v>9</v>
      </c>
      <c r="F2870" s="72">
        <v>54</v>
      </c>
      <c r="G2870" s="72" t="s">
        <v>21</v>
      </c>
    </row>
    <row r="2871" spans="3:7" ht="15" thickBot="1" x14ac:dyDescent="0.35">
      <c r="C2871" s="70">
        <v>43200</v>
      </c>
      <c r="D2871" s="71">
        <v>0.680150462962963</v>
      </c>
      <c r="E2871" s="72" t="s">
        <v>9</v>
      </c>
      <c r="F2871" s="72">
        <v>34</v>
      </c>
      <c r="G2871" s="72" t="s">
        <v>10</v>
      </c>
    </row>
    <row r="2872" spans="3:7" ht="15" thickBot="1" x14ac:dyDescent="0.35">
      <c r="C2872" s="70">
        <v>43200</v>
      </c>
      <c r="D2872" s="71">
        <v>0.68025462962962957</v>
      </c>
      <c r="E2872" s="72" t="s">
        <v>9</v>
      </c>
      <c r="F2872" s="72">
        <v>29</v>
      </c>
      <c r="G2872" s="72" t="s">
        <v>10</v>
      </c>
    </row>
    <row r="2873" spans="3:7" ht="15" thickBot="1" x14ac:dyDescent="0.35">
      <c r="C2873" s="70">
        <v>43200</v>
      </c>
      <c r="D2873" s="71">
        <v>0.68116898148148142</v>
      </c>
      <c r="E2873" s="72" t="s">
        <v>9</v>
      </c>
      <c r="F2873" s="72">
        <v>28</v>
      </c>
      <c r="G2873" s="72" t="s">
        <v>21</v>
      </c>
    </row>
    <row r="2874" spans="3:7" ht="15" thickBot="1" x14ac:dyDescent="0.35">
      <c r="C2874" s="70">
        <v>43200</v>
      </c>
      <c r="D2874" s="71">
        <v>0.6812731481481481</v>
      </c>
      <c r="E2874" s="72" t="s">
        <v>9</v>
      </c>
      <c r="F2874" s="72">
        <v>28</v>
      </c>
      <c r="G2874" s="72" t="s">
        <v>21</v>
      </c>
    </row>
    <row r="2875" spans="3:7" ht="15" thickBot="1" x14ac:dyDescent="0.35">
      <c r="C2875" s="70">
        <v>43200</v>
      </c>
      <c r="D2875" s="71">
        <v>0.6812962962962964</v>
      </c>
      <c r="E2875" s="72" t="s">
        <v>9</v>
      </c>
      <c r="F2875" s="72">
        <v>22</v>
      </c>
      <c r="G2875" s="72" t="s">
        <v>21</v>
      </c>
    </row>
    <row r="2876" spans="3:7" ht="15" thickBot="1" x14ac:dyDescent="0.35">
      <c r="C2876" s="70">
        <v>43200</v>
      </c>
      <c r="D2876" s="71">
        <v>0.6812962962962964</v>
      </c>
      <c r="E2876" s="72" t="s">
        <v>9</v>
      </c>
      <c r="F2876" s="72">
        <v>14</v>
      </c>
      <c r="G2876" s="72" t="s">
        <v>21</v>
      </c>
    </row>
    <row r="2877" spans="3:7" ht="15" thickBot="1" x14ac:dyDescent="0.35">
      <c r="C2877" s="70">
        <v>43200</v>
      </c>
      <c r="D2877" s="71">
        <v>0.68130787037037033</v>
      </c>
      <c r="E2877" s="72" t="s">
        <v>9</v>
      </c>
      <c r="F2877" s="72">
        <v>16</v>
      </c>
      <c r="G2877" s="72" t="s">
        <v>21</v>
      </c>
    </row>
    <row r="2878" spans="3:7" ht="15" thickBot="1" x14ac:dyDescent="0.35">
      <c r="C2878" s="70">
        <v>43200</v>
      </c>
      <c r="D2878" s="71">
        <v>0.6817939814814814</v>
      </c>
      <c r="E2878" s="72" t="s">
        <v>9</v>
      </c>
      <c r="F2878" s="72">
        <v>42</v>
      </c>
      <c r="G2878" s="72" t="s">
        <v>21</v>
      </c>
    </row>
    <row r="2879" spans="3:7" ht="15" thickBot="1" x14ac:dyDescent="0.35">
      <c r="C2879" s="70">
        <v>43200</v>
      </c>
      <c r="D2879" s="71">
        <v>0.68276620370370367</v>
      </c>
      <c r="E2879" s="72" t="s">
        <v>9</v>
      </c>
      <c r="F2879" s="72">
        <v>55</v>
      </c>
      <c r="G2879" s="72" t="s">
        <v>10</v>
      </c>
    </row>
    <row r="2880" spans="3:7" ht="15" thickBot="1" x14ac:dyDescent="0.35">
      <c r="C2880" s="70">
        <v>43200</v>
      </c>
      <c r="D2880" s="71">
        <v>0.68293981481481481</v>
      </c>
      <c r="E2880" s="72" t="s">
        <v>9</v>
      </c>
      <c r="F2880" s="72">
        <v>32</v>
      </c>
      <c r="G2880" s="72" t="s">
        <v>21</v>
      </c>
    </row>
    <row r="2881" spans="3:7" ht="15" thickBot="1" x14ac:dyDescent="0.35">
      <c r="C2881" s="70">
        <v>43200</v>
      </c>
      <c r="D2881" s="71">
        <v>0.6832407407407407</v>
      </c>
      <c r="E2881" s="72" t="s">
        <v>9</v>
      </c>
      <c r="F2881" s="72">
        <v>41</v>
      </c>
      <c r="G2881" s="72" t="s">
        <v>10</v>
      </c>
    </row>
    <row r="2882" spans="3:7" ht="15" thickBot="1" x14ac:dyDescent="0.35">
      <c r="C2882" s="70">
        <v>43200</v>
      </c>
      <c r="D2882" s="71">
        <v>0.68450231481481483</v>
      </c>
      <c r="E2882" s="72" t="s">
        <v>9</v>
      </c>
      <c r="F2882" s="72">
        <v>29</v>
      </c>
      <c r="G2882" s="72" t="s">
        <v>21</v>
      </c>
    </row>
    <row r="2883" spans="3:7" ht="15" thickBot="1" x14ac:dyDescent="0.35">
      <c r="C2883" s="70">
        <v>43200</v>
      </c>
      <c r="D2883" s="71">
        <v>0.68453703703703705</v>
      </c>
      <c r="E2883" s="72" t="s">
        <v>9</v>
      </c>
      <c r="F2883" s="72">
        <v>40</v>
      </c>
      <c r="G2883" s="72" t="s">
        <v>10</v>
      </c>
    </row>
    <row r="2884" spans="3:7" ht="15" thickBot="1" x14ac:dyDescent="0.35">
      <c r="C2884" s="70">
        <v>43200</v>
      </c>
      <c r="D2884" s="71">
        <v>0.68510416666666663</v>
      </c>
      <c r="E2884" s="72" t="s">
        <v>9</v>
      </c>
      <c r="F2884" s="72">
        <v>29</v>
      </c>
      <c r="G2884" s="72" t="s">
        <v>21</v>
      </c>
    </row>
    <row r="2885" spans="3:7" ht="15" thickBot="1" x14ac:dyDescent="0.35">
      <c r="C2885" s="70">
        <v>43200</v>
      </c>
      <c r="D2885" s="71">
        <v>0.68638888888888883</v>
      </c>
      <c r="E2885" s="72" t="s">
        <v>9</v>
      </c>
      <c r="F2885" s="72">
        <v>39</v>
      </c>
      <c r="G2885" s="72" t="s">
        <v>21</v>
      </c>
    </row>
    <row r="2886" spans="3:7" ht="15" thickBot="1" x14ac:dyDescent="0.35">
      <c r="C2886" s="70">
        <v>43200</v>
      </c>
      <c r="D2886" s="71">
        <v>0.6864351851851852</v>
      </c>
      <c r="E2886" s="72" t="s">
        <v>9</v>
      </c>
      <c r="F2886" s="72">
        <v>45</v>
      </c>
      <c r="G2886" s="72" t="s">
        <v>10</v>
      </c>
    </row>
    <row r="2887" spans="3:7" ht="15" thickBot="1" x14ac:dyDescent="0.35">
      <c r="C2887" s="70">
        <v>43200</v>
      </c>
      <c r="D2887" s="71">
        <v>0.68672453703703706</v>
      </c>
      <c r="E2887" s="72" t="s">
        <v>9</v>
      </c>
      <c r="F2887" s="72">
        <v>21</v>
      </c>
      <c r="G2887" s="72" t="s">
        <v>21</v>
      </c>
    </row>
    <row r="2888" spans="3:7" ht="15" thickBot="1" x14ac:dyDescent="0.35">
      <c r="C2888" s="70">
        <v>43200</v>
      </c>
      <c r="D2888" s="71">
        <v>0.68678240740740737</v>
      </c>
      <c r="E2888" s="72" t="s">
        <v>9</v>
      </c>
      <c r="F2888" s="72">
        <v>26</v>
      </c>
      <c r="G2888" s="72" t="s">
        <v>10</v>
      </c>
    </row>
    <row r="2889" spans="3:7" ht="15" thickBot="1" x14ac:dyDescent="0.35">
      <c r="C2889" s="70">
        <v>43200</v>
      </c>
      <c r="D2889" s="71">
        <v>0.68702546296296296</v>
      </c>
      <c r="E2889" s="72" t="s">
        <v>9</v>
      </c>
      <c r="F2889" s="72">
        <v>16</v>
      </c>
      <c r="G2889" s="72" t="s">
        <v>21</v>
      </c>
    </row>
    <row r="2890" spans="3:7" ht="15" thickBot="1" x14ac:dyDescent="0.35">
      <c r="C2890" s="70">
        <v>43200</v>
      </c>
      <c r="D2890" s="71">
        <v>0.68736111111111109</v>
      </c>
      <c r="E2890" s="72" t="s">
        <v>9</v>
      </c>
      <c r="F2890" s="72">
        <v>35</v>
      </c>
      <c r="G2890" s="72" t="s">
        <v>10</v>
      </c>
    </row>
    <row r="2891" spans="3:7" ht="15" thickBot="1" x14ac:dyDescent="0.35">
      <c r="C2891" s="70">
        <v>43200</v>
      </c>
      <c r="D2891" s="71">
        <v>0.68752314814814808</v>
      </c>
      <c r="E2891" s="72" t="s">
        <v>9</v>
      </c>
      <c r="F2891" s="72">
        <v>26</v>
      </c>
      <c r="G2891" s="72" t="s">
        <v>21</v>
      </c>
    </row>
    <row r="2892" spans="3:7" ht="15" thickBot="1" x14ac:dyDescent="0.35">
      <c r="C2892" s="70">
        <v>43200</v>
      </c>
      <c r="D2892" s="71">
        <v>0.68819444444444444</v>
      </c>
      <c r="E2892" s="72" t="s">
        <v>9</v>
      </c>
      <c r="F2892" s="72">
        <v>40</v>
      </c>
      <c r="G2892" s="72" t="s">
        <v>21</v>
      </c>
    </row>
    <row r="2893" spans="3:7" ht="15" thickBot="1" x14ac:dyDescent="0.35">
      <c r="C2893" s="70">
        <v>43200</v>
      </c>
      <c r="D2893" s="71">
        <v>0.68871527777777775</v>
      </c>
      <c r="E2893" s="72" t="s">
        <v>9</v>
      </c>
      <c r="F2893" s="72">
        <v>30</v>
      </c>
      <c r="G2893" s="72" t="s">
        <v>21</v>
      </c>
    </row>
    <row r="2894" spans="3:7" ht="15" thickBot="1" x14ac:dyDescent="0.35">
      <c r="C2894" s="70">
        <v>43200</v>
      </c>
      <c r="D2894" s="71">
        <v>0.68880787037037028</v>
      </c>
      <c r="E2894" s="72" t="s">
        <v>9</v>
      </c>
      <c r="F2894" s="72">
        <v>27</v>
      </c>
      <c r="G2894" s="72" t="s">
        <v>21</v>
      </c>
    </row>
    <row r="2895" spans="3:7" ht="15" thickBot="1" x14ac:dyDescent="0.35">
      <c r="C2895" s="70">
        <v>43200</v>
      </c>
      <c r="D2895" s="71">
        <v>0.68893518518518526</v>
      </c>
      <c r="E2895" s="72" t="s">
        <v>9</v>
      </c>
      <c r="F2895" s="72">
        <v>56</v>
      </c>
      <c r="G2895" s="72" t="s">
        <v>10</v>
      </c>
    </row>
    <row r="2896" spans="3:7" ht="15" thickBot="1" x14ac:dyDescent="0.35">
      <c r="C2896" s="70">
        <v>43200</v>
      </c>
      <c r="D2896" s="71">
        <v>0.68922453703703701</v>
      </c>
      <c r="E2896" s="72" t="s">
        <v>9</v>
      </c>
      <c r="F2896" s="72">
        <v>39</v>
      </c>
      <c r="G2896" s="72" t="s">
        <v>21</v>
      </c>
    </row>
    <row r="2897" spans="3:7" ht="15" thickBot="1" x14ac:dyDescent="0.35">
      <c r="C2897" s="70">
        <v>43200</v>
      </c>
      <c r="D2897" s="71">
        <v>0.68988425925925922</v>
      </c>
      <c r="E2897" s="72" t="s">
        <v>9</v>
      </c>
      <c r="F2897" s="72">
        <v>42</v>
      </c>
      <c r="G2897" s="72" t="s">
        <v>21</v>
      </c>
    </row>
    <row r="2898" spans="3:7" ht="15" thickBot="1" x14ac:dyDescent="0.35">
      <c r="C2898" s="70">
        <v>43200</v>
      </c>
      <c r="D2898" s="71">
        <v>0.69043981481481476</v>
      </c>
      <c r="E2898" s="72" t="s">
        <v>9</v>
      </c>
      <c r="F2898" s="72">
        <v>45</v>
      </c>
      <c r="G2898" s="72" t="s">
        <v>21</v>
      </c>
    </row>
    <row r="2899" spans="3:7" ht="15" thickBot="1" x14ac:dyDescent="0.35">
      <c r="C2899" s="70">
        <v>43200</v>
      </c>
      <c r="D2899" s="71">
        <v>0.69107638888888889</v>
      </c>
      <c r="E2899" s="72" t="s">
        <v>9</v>
      </c>
      <c r="F2899" s="72">
        <v>44</v>
      </c>
      <c r="G2899" s="72" t="s">
        <v>21</v>
      </c>
    </row>
    <row r="2900" spans="3:7" ht="15" thickBot="1" x14ac:dyDescent="0.35">
      <c r="C2900" s="70">
        <v>43200</v>
      </c>
      <c r="D2900" s="71">
        <v>0.69145833333333329</v>
      </c>
      <c r="E2900" s="72" t="s">
        <v>9</v>
      </c>
      <c r="F2900" s="72">
        <v>61</v>
      </c>
      <c r="G2900" s="72" t="s">
        <v>10</v>
      </c>
    </row>
    <row r="2901" spans="3:7" ht="15" thickBot="1" x14ac:dyDescent="0.35">
      <c r="C2901" s="70">
        <v>43200</v>
      </c>
      <c r="D2901" s="71">
        <v>0.69162037037037039</v>
      </c>
      <c r="E2901" s="72" t="s">
        <v>9</v>
      </c>
      <c r="F2901" s="72">
        <v>36</v>
      </c>
      <c r="G2901" s="72" t="s">
        <v>21</v>
      </c>
    </row>
    <row r="2902" spans="3:7" ht="15" thickBot="1" x14ac:dyDescent="0.35">
      <c r="C2902" s="70">
        <v>43200</v>
      </c>
      <c r="D2902" s="71">
        <v>0.69171296296296303</v>
      </c>
      <c r="E2902" s="72" t="s">
        <v>9</v>
      </c>
      <c r="F2902" s="72">
        <v>34</v>
      </c>
      <c r="G2902" s="72" t="s">
        <v>21</v>
      </c>
    </row>
    <row r="2903" spans="3:7" ht="15" thickBot="1" x14ac:dyDescent="0.35">
      <c r="C2903" s="70">
        <v>43200</v>
      </c>
      <c r="D2903" s="71">
        <v>0.69179398148148152</v>
      </c>
      <c r="E2903" s="72" t="s">
        <v>9</v>
      </c>
      <c r="F2903" s="72">
        <v>58</v>
      </c>
      <c r="G2903" s="72" t="s">
        <v>10</v>
      </c>
    </row>
    <row r="2904" spans="3:7" ht="15" thickBot="1" x14ac:dyDescent="0.35">
      <c r="C2904" s="70">
        <v>43200</v>
      </c>
      <c r="D2904" s="71">
        <v>0.69229166666666664</v>
      </c>
      <c r="E2904" s="72" t="s">
        <v>9</v>
      </c>
      <c r="F2904" s="72">
        <v>38</v>
      </c>
      <c r="G2904" s="72" t="s">
        <v>21</v>
      </c>
    </row>
    <row r="2905" spans="3:7" ht="15" thickBot="1" x14ac:dyDescent="0.35">
      <c r="C2905" s="70">
        <v>43200</v>
      </c>
      <c r="D2905" s="71">
        <v>0.69260416666666658</v>
      </c>
      <c r="E2905" s="72" t="s">
        <v>9</v>
      </c>
      <c r="F2905" s="72">
        <v>42</v>
      </c>
      <c r="G2905" s="72" t="s">
        <v>21</v>
      </c>
    </row>
    <row r="2906" spans="3:7" ht="15" thickBot="1" x14ac:dyDescent="0.35">
      <c r="C2906" s="70">
        <v>43200</v>
      </c>
      <c r="D2906" s="71">
        <v>0.6931250000000001</v>
      </c>
      <c r="E2906" s="72" t="s">
        <v>9</v>
      </c>
      <c r="F2906" s="72">
        <v>42</v>
      </c>
      <c r="G2906" s="72" t="s">
        <v>10</v>
      </c>
    </row>
    <row r="2907" spans="3:7" ht="15" thickBot="1" x14ac:dyDescent="0.35">
      <c r="C2907" s="70">
        <v>43200</v>
      </c>
      <c r="D2907" s="71">
        <v>0.69353009259259257</v>
      </c>
      <c r="E2907" s="72" t="s">
        <v>9</v>
      </c>
      <c r="F2907" s="72">
        <v>24</v>
      </c>
      <c r="G2907" s="72" t="s">
        <v>21</v>
      </c>
    </row>
    <row r="2908" spans="3:7" ht="15" thickBot="1" x14ac:dyDescent="0.35">
      <c r="C2908" s="70">
        <v>43200</v>
      </c>
      <c r="D2908" s="71">
        <v>0.69384259259259251</v>
      </c>
      <c r="E2908" s="72" t="s">
        <v>9</v>
      </c>
      <c r="F2908" s="72">
        <v>28</v>
      </c>
      <c r="G2908" s="72" t="s">
        <v>21</v>
      </c>
    </row>
    <row r="2909" spans="3:7" ht="15" thickBot="1" x14ac:dyDescent="0.35">
      <c r="C2909" s="70">
        <v>43200</v>
      </c>
      <c r="D2909" s="71">
        <v>0.69417824074074075</v>
      </c>
      <c r="E2909" s="72" t="s">
        <v>9</v>
      </c>
      <c r="F2909" s="72">
        <v>22</v>
      </c>
      <c r="G2909" s="72" t="s">
        <v>10</v>
      </c>
    </row>
    <row r="2910" spans="3:7" ht="15" thickBot="1" x14ac:dyDescent="0.35">
      <c r="C2910" s="70">
        <v>43200</v>
      </c>
      <c r="D2910" s="71">
        <v>0.69443287037037038</v>
      </c>
      <c r="E2910" s="72" t="s">
        <v>9</v>
      </c>
      <c r="F2910" s="72">
        <v>43</v>
      </c>
      <c r="G2910" s="72" t="s">
        <v>10</v>
      </c>
    </row>
    <row r="2911" spans="3:7" ht="15" thickBot="1" x14ac:dyDescent="0.35">
      <c r="C2911" s="70">
        <v>43200</v>
      </c>
      <c r="D2911" s="71">
        <v>0.69453703703703706</v>
      </c>
      <c r="E2911" s="72" t="s">
        <v>9</v>
      </c>
      <c r="F2911" s="72">
        <v>39</v>
      </c>
      <c r="G2911" s="72" t="s">
        <v>10</v>
      </c>
    </row>
    <row r="2912" spans="3:7" ht="15" thickBot="1" x14ac:dyDescent="0.35">
      <c r="C2912" s="70">
        <v>43200</v>
      </c>
      <c r="D2912" s="71">
        <v>0.6947916666666667</v>
      </c>
      <c r="E2912" s="72" t="s">
        <v>9</v>
      </c>
      <c r="F2912" s="72">
        <v>39</v>
      </c>
      <c r="G2912" s="72" t="s">
        <v>10</v>
      </c>
    </row>
    <row r="2913" spans="3:7" ht="15" thickBot="1" x14ac:dyDescent="0.35">
      <c r="C2913" s="70">
        <v>43200</v>
      </c>
      <c r="D2913" s="71">
        <v>0.69508101851851845</v>
      </c>
      <c r="E2913" s="72" t="s">
        <v>9</v>
      </c>
      <c r="F2913" s="72">
        <v>25</v>
      </c>
      <c r="G2913" s="72" t="s">
        <v>21</v>
      </c>
    </row>
    <row r="2914" spans="3:7" ht="15" thickBot="1" x14ac:dyDescent="0.35">
      <c r="C2914" s="70">
        <v>43200</v>
      </c>
      <c r="D2914" s="71">
        <v>0.69581018518518523</v>
      </c>
      <c r="E2914" s="72" t="s">
        <v>9</v>
      </c>
      <c r="F2914" s="72">
        <v>45</v>
      </c>
      <c r="G2914" s="72" t="s">
        <v>10</v>
      </c>
    </row>
    <row r="2915" spans="3:7" ht="15" thickBot="1" x14ac:dyDescent="0.35">
      <c r="C2915" s="70">
        <v>43200</v>
      </c>
      <c r="D2915" s="71">
        <v>0.69592592592592595</v>
      </c>
      <c r="E2915" s="72" t="s">
        <v>9</v>
      </c>
      <c r="F2915" s="72">
        <v>43</v>
      </c>
      <c r="G2915" s="72" t="s">
        <v>21</v>
      </c>
    </row>
    <row r="2916" spans="3:7" ht="15" thickBot="1" x14ac:dyDescent="0.35">
      <c r="C2916" s="70">
        <v>43200</v>
      </c>
      <c r="D2916" s="71">
        <v>0.69618055555555547</v>
      </c>
      <c r="E2916" s="72" t="s">
        <v>9</v>
      </c>
      <c r="F2916" s="72">
        <v>39</v>
      </c>
      <c r="G2916" s="72" t="s">
        <v>10</v>
      </c>
    </row>
    <row r="2917" spans="3:7" ht="15" thickBot="1" x14ac:dyDescent="0.35">
      <c r="C2917" s="70">
        <v>43200</v>
      </c>
      <c r="D2917" s="71">
        <v>0.69684027777777768</v>
      </c>
      <c r="E2917" s="72" t="s">
        <v>9</v>
      </c>
      <c r="F2917" s="72">
        <v>36</v>
      </c>
      <c r="G2917" s="72" t="s">
        <v>21</v>
      </c>
    </row>
    <row r="2918" spans="3:7" ht="15" thickBot="1" x14ac:dyDescent="0.35">
      <c r="C2918" s="70">
        <v>43200</v>
      </c>
      <c r="D2918" s="71">
        <v>0.69695601851851852</v>
      </c>
      <c r="E2918" s="72" t="s">
        <v>9</v>
      </c>
      <c r="F2918" s="72">
        <v>50</v>
      </c>
      <c r="G2918" s="72" t="s">
        <v>21</v>
      </c>
    </row>
    <row r="2919" spans="3:7" ht="15" thickBot="1" x14ac:dyDescent="0.35">
      <c r="C2919" s="70">
        <v>43200</v>
      </c>
      <c r="D2919" s="71">
        <v>0.69702546296296297</v>
      </c>
      <c r="E2919" s="72" t="s">
        <v>9</v>
      </c>
      <c r="F2919" s="72">
        <v>53</v>
      </c>
      <c r="G2919" s="72" t="s">
        <v>10</v>
      </c>
    </row>
    <row r="2920" spans="3:7" ht="15" thickBot="1" x14ac:dyDescent="0.35">
      <c r="C2920" s="70">
        <v>43200</v>
      </c>
      <c r="D2920" s="71">
        <v>0.6977430555555556</v>
      </c>
      <c r="E2920" s="72" t="s">
        <v>9</v>
      </c>
      <c r="F2920" s="72">
        <v>27</v>
      </c>
      <c r="G2920" s="72" t="s">
        <v>21</v>
      </c>
    </row>
    <row r="2921" spans="3:7" ht="15" thickBot="1" x14ac:dyDescent="0.35">
      <c r="C2921" s="70">
        <v>43200</v>
      </c>
      <c r="D2921" s="71">
        <v>0.69892361111111112</v>
      </c>
      <c r="E2921" s="72" t="s">
        <v>9</v>
      </c>
      <c r="F2921" s="72">
        <v>51</v>
      </c>
      <c r="G2921" s="72" t="s">
        <v>10</v>
      </c>
    </row>
    <row r="2922" spans="3:7" ht="15" thickBot="1" x14ac:dyDescent="0.35">
      <c r="C2922" s="70">
        <v>43200</v>
      </c>
      <c r="D2922" s="71">
        <v>0.70019675925925917</v>
      </c>
      <c r="E2922" s="72" t="s">
        <v>9</v>
      </c>
      <c r="F2922" s="72">
        <v>42</v>
      </c>
      <c r="G2922" s="72" t="s">
        <v>10</v>
      </c>
    </row>
    <row r="2923" spans="3:7" ht="15" thickBot="1" x14ac:dyDescent="0.35">
      <c r="C2923" s="70">
        <v>43200</v>
      </c>
      <c r="D2923" s="71">
        <v>0.70054398148148145</v>
      </c>
      <c r="E2923" s="72" t="s">
        <v>9</v>
      </c>
      <c r="F2923" s="72">
        <v>23</v>
      </c>
      <c r="G2923" s="72" t="s">
        <v>21</v>
      </c>
    </row>
    <row r="2924" spans="3:7" ht="15" thickBot="1" x14ac:dyDescent="0.35">
      <c r="C2924" s="70">
        <v>43200</v>
      </c>
      <c r="D2924" s="71">
        <v>0.70070601851851855</v>
      </c>
      <c r="E2924" s="72" t="s">
        <v>9</v>
      </c>
      <c r="F2924" s="72">
        <v>33</v>
      </c>
      <c r="G2924" s="72" t="s">
        <v>21</v>
      </c>
    </row>
    <row r="2925" spans="3:7" ht="15" thickBot="1" x14ac:dyDescent="0.35">
      <c r="C2925" s="70">
        <v>43200</v>
      </c>
      <c r="D2925" s="71">
        <v>0.70165509259259251</v>
      </c>
      <c r="E2925" s="72" t="s">
        <v>9</v>
      </c>
      <c r="F2925" s="72">
        <v>42</v>
      </c>
      <c r="G2925" s="72" t="s">
        <v>10</v>
      </c>
    </row>
    <row r="2926" spans="3:7" ht="15" thickBot="1" x14ac:dyDescent="0.35">
      <c r="C2926" s="70">
        <v>43200</v>
      </c>
      <c r="D2926" s="71">
        <v>0.70193287037037033</v>
      </c>
      <c r="E2926" s="72" t="s">
        <v>9</v>
      </c>
      <c r="F2926" s="72">
        <v>24</v>
      </c>
      <c r="G2926" s="72" t="s">
        <v>21</v>
      </c>
    </row>
    <row r="2927" spans="3:7" ht="15" thickBot="1" x14ac:dyDescent="0.35">
      <c r="C2927" s="70">
        <v>43200</v>
      </c>
      <c r="D2927" s="71">
        <v>0.70251157407407405</v>
      </c>
      <c r="E2927" s="72" t="s">
        <v>9</v>
      </c>
      <c r="F2927" s="72">
        <v>44</v>
      </c>
      <c r="G2927" s="72" t="s">
        <v>10</v>
      </c>
    </row>
    <row r="2928" spans="3:7" ht="15" thickBot="1" x14ac:dyDescent="0.35">
      <c r="C2928" s="70">
        <v>43200</v>
      </c>
      <c r="D2928" s="71">
        <v>0.70270833333333327</v>
      </c>
      <c r="E2928" s="72" t="s">
        <v>9</v>
      </c>
      <c r="F2928" s="72">
        <v>30</v>
      </c>
      <c r="G2928" s="72" t="s">
        <v>10</v>
      </c>
    </row>
    <row r="2929" spans="3:7" ht="15" thickBot="1" x14ac:dyDescent="0.35">
      <c r="C2929" s="70">
        <v>43200</v>
      </c>
      <c r="D2929" s="71">
        <v>0.70480324074074074</v>
      </c>
      <c r="E2929" s="72" t="s">
        <v>9</v>
      </c>
      <c r="F2929" s="72">
        <v>33</v>
      </c>
      <c r="G2929" s="72" t="s">
        <v>21</v>
      </c>
    </row>
    <row r="2930" spans="3:7" ht="15" thickBot="1" x14ac:dyDescent="0.35">
      <c r="C2930" s="70">
        <v>43200</v>
      </c>
      <c r="D2930" s="71">
        <v>0.70554398148148145</v>
      </c>
      <c r="E2930" s="72" t="s">
        <v>9</v>
      </c>
      <c r="F2930" s="72">
        <v>29</v>
      </c>
      <c r="G2930" s="72" t="s">
        <v>21</v>
      </c>
    </row>
    <row r="2931" spans="3:7" ht="15" thickBot="1" x14ac:dyDescent="0.35">
      <c r="C2931" s="70">
        <v>43200</v>
      </c>
      <c r="D2931" s="71">
        <v>0.7061574074074074</v>
      </c>
      <c r="E2931" s="72" t="s">
        <v>9</v>
      </c>
      <c r="F2931" s="72">
        <v>35</v>
      </c>
      <c r="G2931" s="72" t="s">
        <v>10</v>
      </c>
    </row>
    <row r="2932" spans="3:7" ht="15" thickBot="1" x14ac:dyDescent="0.35">
      <c r="C2932" s="70">
        <v>43200</v>
      </c>
      <c r="D2932" s="71">
        <v>0.70680555555555558</v>
      </c>
      <c r="E2932" s="72" t="s">
        <v>9</v>
      </c>
      <c r="F2932" s="72">
        <v>35</v>
      </c>
      <c r="G2932" s="72" t="s">
        <v>21</v>
      </c>
    </row>
    <row r="2933" spans="3:7" ht="15" thickBot="1" x14ac:dyDescent="0.35">
      <c r="C2933" s="70">
        <v>43200</v>
      </c>
      <c r="D2933" s="71">
        <v>0.70706018518518521</v>
      </c>
      <c r="E2933" s="72" t="s">
        <v>9</v>
      </c>
      <c r="F2933" s="72">
        <v>31</v>
      </c>
      <c r="G2933" s="72" t="s">
        <v>21</v>
      </c>
    </row>
    <row r="2934" spans="3:7" ht="15" thickBot="1" x14ac:dyDescent="0.35">
      <c r="C2934" s="70">
        <v>43200</v>
      </c>
      <c r="D2934" s="71">
        <v>0.70847222222222228</v>
      </c>
      <c r="E2934" s="72" t="s">
        <v>9</v>
      </c>
      <c r="F2934" s="72">
        <v>40</v>
      </c>
      <c r="G2934" s="72" t="s">
        <v>21</v>
      </c>
    </row>
    <row r="2935" spans="3:7" ht="15" thickBot="1" x14ac:dyDescent="0.35">
      <c r="C2935" s="70">
        <v>43200</v>
      </c>
      <c r="D2935" s="71">
        <v>0.70869212962962969</v>
      </c>
      <c r="E2935" s="72" t="s">
        <v>9</v>
      </c>
      <c r="F2935" s="72">
        <v>44</v>
      </c>
      <c r="G2935" s="72" t="s">
        <v>21</v>
      </c>
    </row>
    <row r="2936" spans="3:7" ht="15" thickBot="1" x14ac:dyDescent="0.35">
      <c r="C2936" s="70">
        <v>43200</v>
      </c>
      <c r="D2936" s="71">
        <v>0.7109375</v>
      </c>
      <c r="E2936" s="72" t="s">
        <v>9</v>
      </c>
      <c r="F2936" s="72">
        <v>28</v>
      </c>
      <c r="G2936" s="72" t="s">
        <v>21</v>
      </c>
    </row>
    <row r="2937" spans="3:7" ht="15" thickBot="1" x14ac:dyDescent="0.35">
      <c r="C2937" s="70">
        <v>43200</v>
      </c>
      <c r="D2937" s="71">
        <v>0.71107638888888891</v>
      </c>
      <c r="E2937" s="72" t="s">
        <v>9</v>
      </c>
      <c r="F2937" s="72">
        <v>40</v>
      </c>
      <c r="G2937" s="72" t="s">
        <v>21</v>
      </c>
    </row>
    <row r="2938" spans="3:7" ht="15" thickBot="1" x14ac:dyDescent="0.35">
      <c r="C2938" s="70">
        <v>43200</v>
      </c>
      <c r="D2938" s="71">
        <v>0.71156249999999999</v>
      </c>
      <c r="E2938" s="72" t="s">
        <v>9</v>
      </c>
      <c r="F2938" s="72">
        <v>48</v>
      </c>
      <c r="G2938" s="72" t="s">
        <v>21</v>
      </c>
    </row>
    <row r="2939" spans="3:7" ht="15" thickBot="1" x14ac:dyDescent="0.35">
      <c r="C2939" s="70">
        <v>43200</v>
      </c>
      <c r="D2939" s="71">
        <v>0.71263888888888882</v>
      </c>
      <c r="E2939" s="72" t="s">
        <v>9</v>
      </c>
      <c r="F2939" s="72">
        <v>17</v>
      </c>
      <c r="G2939" s="72" t="s">
        <v>21</v>
      </c>
    </row>
    <row r="2940" spans="3:7" ht="15" thickBot="1" x14ac:dyDescent="0.35">
      <c r="C2940" s="70">
        <v>43200</v>
      </c>
      <c r="D2940" s="71">
        <v>0.71313657407407405</v>
      </c>
      <c r="E2940" s="72" t="s">
        <v>9</v>
      </c>
      <c r="F2940" s="72">
        <v>36</v>
      </c>
      <c r="G2940" s="72" t="s">
        <v>21</v>
      </c>
    </row>
    <row r="2941" spans="3:7" ht="15" thickBot="1" x14ac:dyDescent="0.35">
      <c r="C2941" s="70">
        <v>43200</v>
      </c>
      <c r="D2941" s="71">
        <v>0.71424768518518522</v>
      </c>
      <c r="E2941" s="72" t="s">
        <v>9</v>
      </c>
      <c r="F2941" s="72">
        <v>36</v>
      </c>
      <c r="G2941" s="72" t="s">
        <v>10</v>
      </c>
    </row>
    <row r="2942" spans="3:7" ht="15" thickBot="1" x14ac:dyDescent="0.35">
      <c r="C2942" s="70">
        <v>43200</v>
      </c>
      <c r="D2942" s="71">
        <v>0.71437499999999998</v>
      </c>
      <c r="E2942" s="72" t="s">
        <v>9</v>
      </c>
      <c r="F2942" s="72">
        <v>57</v>
      </c>
      <c r="G2942" s="72" t="s">
        <v>10</v>
      </c>
    </row>
    <row r="2943" spans="3:7" ht="15" thickBot="1" x14ac:dyDescent="0.35">
      <c r="C2943" s="70">
        <v>43200</v>
      </c>
      <c r="D2943" s="71">
        <v>0.71467592592592588</v>
      </c>
      <c r="E2943" s="72" t="s">
        <v>9</v>
      </c>
      <c r="F2943" s="72">
        <v>44</v>
      </c>
      <c r="G2943" s="72" t="s">
        <v>10</v>
      </c>
    </row>
    <row r="2944" spans="3:7" ht="15" thickBot="1" x14ac:dyDescent="0.35">
      <c r="C2944" s="70">
        <v>43200</v>
      </c>
      <c r="D2944" s="71">
        <v>0.71577546296296291</v>
      </c>
      <c r="E2944" s="72" t="s">
        <v>9</v>
      </c>
      <c r="F2944" s="72">
        <v>32</v>
      </c>
      <c r="G2944" s="72" t="s">
        <v>21</v>
      </c>
    </row>
    <row r="2945" spans="3:7" ht="15" thickBot="1" x14ac:dyDescent="0.35">
      <c r="C2945" s="70">
        <v>43200</v>
      </c>
      <c r="D2945" s="71">
        <v>0.71607638888888892</v>
      </c>
      <c r="E2945" s="72" t="s">
        <v>9</v>
      </c>
      <c r="F2945" s="72">
        <v>37</v>
      </c>
      <c r="G2945" s="72" t="s">
        <v>21</v>
      </c>
    </row>
    <row r="2946" spans="3:7" ht="15" thickBot="1" x14ac:dyDescent="0.35">
      <c r="C2946" s="70">
        <v>43200</v>
      </c>
      <c r="D2946" s="71">
        <v>0.71626157407407398</v>
      </c>
      <c r="E2946" s="72" t="s">
        <v>9</v>
      </c>
      <c r="F2946" s="72">
        <v>23</v>
      </c>
      <c r="G2946" s="72" t="s">
        <v>21</v>
      </c>
    </row>
    <row r="2947" spans="3:7" ht="15" thickBot="1" x14ac:dyDescent="0.35">
      <c r="C2947" s="70">
        <v>43200</v>
      </c>
      <c r="D2947" s="71">
        <v>0.71638888888888885</v>
      </c>
      <c r="E2947" s="72" t="s">
        <v>9</v>
      </c>
      <c r="F2947" s="72">
        <v>48</v>
      </c>
      <c r="G2947" s="72" t="s">
        <v>10</v>
      </c>
    </row>
    <row r="2948" spans="3:7" ht="15" thickBot="1" x14ac:dyDescent="0.35">
      <c r="C2948" s="70">
        <v>43200</v>
      </c>
      <c r="D2948" s="71">
        <v>0.7182291666666667</v>
      </c>
      <c r="E2948" s="72" t="s">
        <v>9</v>
      </c>
      <c r="F2948" s="72">
        <v>47</v>
      </c>
      <c r="G2948" s="72" t="s">
        <v>21</v>
      </c>
    </row>
    <row r="2949" spans="3:7" ht="15" thickBot="1" x14ac:dyDescent="0.35">
      <c r="C2949" s="70">
        <v>43200</v>
      </c>
      <c r="D2949" s="71">
        <v>0.718287037037037</v>
      </c>
      <c r="E2949" s="72" t="s">
        <v>9</v>
      </c>
      <c r="F2949" s="72">
        <v>32</v>
      </c>
      <c r="G2949" s="72" t="s">
        <v>10</v>
      </c>
    </row>
    <row r="2950" spans="3:7" ht="15" thickBot="1" x14ac:dyDescent="0.35">
      <c r="C2950" s="70">
        <v>43200</v>
      </c>
      <c r="D2950" s="71">
        <v>0.71922453703703704</v>
      </c>
      <c r="E2950" s="72" t="s">
        <v>9</v>
      </c>
      <c r="F2950" s="72">
        <v>54</v>
      </c>
      <c r="G2950" s="72" t="s">
        <v>10</v>
      </c>
    </row>
    <row r="2951" spans="3:7" ht="15" thickBot="1" x14ac:dyDescent="0.35">
      <c r="C2951" s="70">
        <v>43200</v>
      </c>
      <c r="D2951" s="71">
        <v>0.71974537037037034</v>
      </c>
      <c r="E2951" s="72" t="s">
        <v>9</v>
      </c>
      <c r="F2951" s="72">
        <v>41</v>
      </c>
      <c r="G2951" s="72" t="s">
        <v>10</v>
      </c>
    </row>
    <row r="2952" spans="3:7" ht="15" thickBot="1" x14ac:dyDescent="0.35">
      <c r="C2952" s="70">
        <v>43200</v>
      </c>
      <c r="D2952" s="71">
        <v>0.72017361111111111</v>
      </c>
      <c r="E2952" s="72" t="s">
        <v>9</v>
      </c>
      <c r="F2952" s="72">
        <v>46</v>
      </c>
      <c r="G2952" s="72" t="s">
        <v>21</v>
      </c>
    </row>
    <row r="2953" spans="3:7" ht="15" thickBot="1" x14ac:dyDescent="0.35">
      <c r="C2953" s="70">
        <v>43200</v>
      </c>
      <c r="D2953" s="71">
        <v>0.720636574074074</v>
      </c>
      <c r="E2953" s="72" t="s">
        <v>9</v>
      </c>
      <c r="F2953" s="72">
        <v>49</v>
      </c>
      <c r="G2953" s="72" t="s">
        <v>10</v>
      </c>
    </row>
    <row r="2954" spans="3:7" ht="15" thickBot="1" x14ac:dyDescent="0.35">
      <c r="C2954" s="70">
        <v>43200</v>
      </c>
      <c r="D2954" s="71">
        <v>0.72168981481481476</v>
      </c>
      <c r="E2954" s="72" t="s">
        <v>9</v>
      </c>
      <c r="F2954" s="72">
        <v>25</v>
      </c>
      <c r="G2954" s="72" t="s">
        <v>21</v>
      </c>
    </row>
    <row r="2955" spans="3:7" ht="15" thickBot="1" x14ac:dyDescent="0.35">
      <c r="C2955" s="70">
        <v>43200</v>
      </c>
      <c r="D2955" s="71">
        <v>0.72202546296296299</v>
      </c>
      <c r="E2955" s="72" t="s">
        <v>9</v>
      </c>
      <c r="F2955" s="72">
        <v>52</v>
      </c>
      <c r="G2955" s="72" t="s">
        <v>10</v>
      </c>
    </row>
    <row r="2956" spans="3:7" ht="15" thickBot="1" x14ac:dyDescent="0.35">
      <c r="C2956" s="70">
        <v>43200</v>
      </c>
      <c r="D2956" s="71">
        <v>0.72206018518518522</v>
      </c>
      <c r="E2956" s="72" t="s">
        <v>9</v>
      </c>
      <c r="F2956" s="72">
        <v>36</v>
      </c>
      <c r="G2956" s="72" t="s">
        <v>21</v>
      </c>
    </row>
    <row r="2957" spans="3:7" ht="15" thickBot="1" x14ac:dyDescent="0.35">
      <c r="C2957" s="70">
        <v>43200</v>
      </c>
      <c r="D2957" s="71">
        <v>0.72262731481481479</v>
      </c>
      <c r="E2957" s="72" t="s">
        <v>9</v>
      </c>
      <c r="F2957" s="72">
        <v>41</v>
      </c>
      <c r="G2957" s="72" t="s">
        <v>10</v>
      </c>
    </row>
    <row r="2958" spans="3:7" ht="15" thickBot="1" x14ac:dyDescent="0.35">
      <c r="C2958" s="70">
        <v>43200</v>
      </c>
      <c r="D2958" s="71">
        <v>0.72319444444444436</v>
      </c>
      <c r="E2958" s="72" t="s">
        <v>9</v>
      </c>
      <c r="F2958" s="72">
        <v>35</v>
      </c>
      <c r="G2958" s="72" t="s">
        <v>10</v>
      </c>
    </row>
    <row r="2959" spans="3:7" ht="15" thickBot="1" x14ac:dyDescent="0.35">
      <c r="C2959" s="70">
        <v>43200</v>
      </c>
      <c r="D2959" s="71">
        <v>0.72331018518518519</v>
      </c>
      <c r="E2959" s="72" t="s">
        <v>9</v>
      </c>
      <c r="F2959" s="72">
        <v>41</v>
      </c>
      <c r="G2959" s="72" t="s">
        <v>21</v>
      </c>
    </row>
    <row r="2960" spans="3:7" ht="15" thickBot="1" x14ac:dyDescent="0.35">
      <c r="C2960" s="70">
        <v>43200</v>
      </c>
      <c r="D2960" s="71">
        <v>0.72456018518518517</v>
      </c>
      <c r="E2960" s="72" t="s">
        <v>9</v>
      </c>
      <c r="F2960" s="72">
        <v>51</v>
      </c>
      <c r="G2960" s="72" t="s">
        <v>21</v>
      </c>
    </row>
    <row r="2961" spans="3:7" ht="15" thickBot="1" x14ac:dyDescent="0.35">
      <c r="C2961" s="70">
        <v>43200</v>
      </c>
      <c r="D2961" s="71">
        <v>0.7246527777777777</v>
      </c>
      <c r="E2961" s="72" t="s">
        <v>9</v>
      </c>
      <c r="F2961" s="72">
        <v>26</v>
      </c>
      <c r="G2961" s="72" t="s">
        <v>21</v>
      </c>
    </row>
    <row r="2962" spans="3:7" ht="15" thickBot="1" x14ac:dyDescent="0.35">
      <c r="C2962" s="70">
        <v>43200</v>
      </c>
      <c r="D2962" s="71">
        <v>0.72642361111111109</v>
      </c>
      <c r="E2962" s="72" t="s">
        <v>9</v>
      </c>
      <c r="F2962" s="72">
        <v>53</v>
      </c>
      <c r="G2962" s="72" t="s">
        <v>10</v>
      </c>
    </row>
    <row r="2963" spans="3:7" ht="15" thickBot="1" x14ac:dyDescent="0.35">
      <c r="C2963" s="70">
        <v>43200</v>
      </c>
      <c r="D2963" s="71">
        <v>0.7273263888888889</v>
      </c>
      <c r="E2963" s="72" t="s">
        <v>9</v>
      </c>
      <c r="F2963" s="72">
        <v>29</v>
      </c>
      <c r="G2963" s="72" t="s">
        <v>21</v>
      </c>
    </row>
    <row r="2964" spans="3:7" ht="15" thickBot="1" x14ac:dyDescent="0.35">
      <c r="C2964" s="70">
        <v>43200</v>
      </c>
      <c r="D2964" s="71">
        <v>0.72759259259259268</v>
      </c>
      <c r="E2964" s="72" t="s">
        <v>9</v>
      </c>
      <c r="F2964" s="72">
        <v>42</v>
      </c>
      <c r="G2964" s="72" t="s">
        <v>10</v>
      </c>
    </row>
    <row r="2965" spans="3:7" ht="15" thickBot="1" x14ac:dyDescent="0.35">
      <c r="C2965" s="70">
        <v>43200</v>
      </c>
      <c r="D2965" s="71">
        <v>0.72766203703703702</v>
      </c>
      <c r="E2965" s="72" t="s">
        <v>9</v>
      </c>
      <c r="F2965" s="72">
        <v>38</v>
      </c>
      <c r="G2965" s="72" t="s">
        <v>21</v>
      </c>
    </row>
    <row r="2966" spans="3:7" ht="15" thickBot="1" x14ac:dyDescent="0.35">
      <c r="C2966" s="70">
        <v>43200</v>
      </c>
      <c r="D2966" s="71">
        <v>0.73031250000000003</v>
      </c>
      <c r="E2966" s="72" t="s">
        <v>9</v>
      </c>
      <c r="F2966" s="72">
        <v>43</v>
      </c>
      <c r="G2966" s="72" t="s">
        <v>10</v>
      </c>
    </row>
    <row r="2967" spans="3:7" ht="15" thickBot="1" x14ac:dyDescent="0.35">
      <c r="C2967" s="70">
        <v>43200</v>
      </c>
      <c r="D2967" s="71">
        <v>0.73076388888888888</v>
      </c>
      <c r="E2967" s="72" t="s">
        <v>9</v>
      </c>
      <c r="F2967" s="72">
        <v>29</v>
      </c>
      <c r="G2967" s="72" t="s">
        <v>21</v>
      </c>
    </row>
    <row r="2968" spans="3:7" ht="15" thickBot="1" x14ac:dyDescent="0.35">
      <c r="C2968" s="70">
        <v>43200</v>
      </c>
      <c r="D2968" s="71">
        <v>0.73189814814814813</v>
      </c>
      <c r="E2968" s="72" t="s">
        <v>9</v>
      </c>
      <c r="F2968" s="72">
        <v>51</v>
      </c>
      <c r="G2968" s="72" t="s">
        <v>10</v>
      </c>
    </row>
    <row r="2969" spans="3:7" ht="15" thickBot="1" x14ac:dyDescent="0.35">
      <c r="C2969" s="70">
        <v>43200</v>
      </c>
      <c r="D2969" s="71">
        <v>0.73204861111111119</v>
      </c>
      <c r="E2969" s="72" t="s">
        <v>9</v>
      </c>
      <c r="F2969" s="72">
        <v>33</v>
      </c>
      <c r="G2969" s="72" t="s">
        <v>10</v>
      </c>
    </row>
    <row r="2970" spans="3:7" ht="15" thickBot="1" x14ac:dyDescent="0.35">
      <c r="C2970" s="70">
        <v>43200</v>
      </c>
      <c r="D2970" s="71">
        <v>0.73271990740740733</v>
      </c>
      <c r="E2970" s="72" t="s">
        <v>9</v>
      </c>
      <c r="F2970" s="72">
        <v>44</v>
      </c>
      <c r="G2970" s="72" t="s">
        <v>10</v>
      </c>
    </row>
    <row r="2971" spans="3:7" ht="15" thickBot="1" x14ac:dyDescent="0.35">
      <c r="C2971" s="70">
        <v>43200</v>
      </c>
      <c r="D2971" s="71">
        <v>0.73634259259259249</v>
      </c>
      <c r="E2971" s="72" t="s">
        <v>9</v>
      </c>
      <c r="F2971" s="72">
        <v>45</v>
      </c>
      <c r="G2971" s="72" t="s">
        <v>21</v>
      </c>
    </row>
    <row r="2972" spans="3:7" ht="15" thickBot="1" x14ac:dyDescent="0.35">
      <c r="C2972" s="70">
        <v>43200</v>
      </c>
      <c r="D2972" s="71">
        <v>0.73640046296296291</v>
      </c>
      <c r="E2972" s="72" t="s">
        <v>9</v>
      </c>
      <c r="F2972" s="72">
        <v>53</v>
      </c>
      <c r="G2972" s="72" t="s">
        <v>21</v>
      </c>
    </row>
    <row r="2973" spans="3:7" ht="15" thickBot="1" x14ac:dyDescent="0.35">
      <c r="C2973" s="70">
        <v>43200</v>
      </c>
      <c r="D2973" s="71">
        <v>0.7371875</v>
      </c>
      <c r="E2973" s="72" t="s">
        <v>9</v>
      </c>
      <c r="F2973" s="72">
        <v>55</v>
      </c>
      <c r="G2973" s="72" t="s">
        <v>10</v>
      </c>
    </row>
    <row r="2974" spans="3:7" ht="15" thickBot="1" x14ac:dyDescent="0.35">
      <c r="C2974" s="70">
        <v>43200</v>
      </c>
      <c r="D2974" s="71">
        <v>0.73766203703703714</v>
      </c>
      <c r="E2974" s="72" t="s">
        <v>9</v>
      </c>
      <c r="F2974" s="72">
        <v>30</v>
      </c>
      <c r="G2974" s="72" t="s">
        <v>21</v>
      </c>
    </row>
    <row r="2975" spans="3:7" ht="15" thickBot="1" x14ac:dyDescent="0.35">
      <c r="C2975" s="70">
        <v>43200</v>
      </c>
      <c r="D2975" s="71">
        <v>0.73898148148148157</v>
      </c>
      <c r="E2975" s="72" t="s">
        <v>9</v>
      </c>
      <c r="F2975" s="72">
        <v>32</v>
      </c>
      <c r="G2975" s="72" t="s">
        <v>10</v>
      </c>
    </row>
    <row r="2976" spans="3:7" ht="15" thickBot="1" x14ac:dyDescent="0.35">
      <c r="C2976" s="70">
        <v>43200</v>
      </c>
      <c r="D2976" s="71">
        <v>0.73931712962962959</v>
      </c>
      <c r="E2976" s="72" t="s">
        <v>9</v>
      </c>
      <c r="F2976" s="72">
        <v>37</v>
      </c>
      <c r="G2976" s="72" t="s">
        <v>21</v>
      </c>
    </row>
    <row r="2977" spans="3:7" ht="15" thickBot="1" x14ac:dyDescent="0.35">
      <c r="C2977" s="70">
        <v>43200</v>
      </c>
      <c r="D2977" s="71">
        <v>0.73939814814814808</v>
      </c>
      <c r="E2977" s="72" t="s">
        <v>9</v>
      </c>
      <c r="F2977" s="72">
        <v>24</v>
      </c>
      <c r="G2977" s="72" t="s">
        <v>10</v>
      </c>
    </row>
    <row r="2978" spans="3:7" ht="15" thickBot="1" x14ac:dyDescent="0.35">
      <c r="C2978" s="70">
        <v>43200</v>
      </c>
      <c r="D2978" s="71">
        <v>0.74067129629629624</v>
      </c>
      <c r="E2978" s="72" t="s">
        <v>9</v>
      </c>
      <c r="F2978" s="72">
        <v>41</v>
      </c>
      <c r="G2978" s="72" t="s">
        <v>10</v>
      </c>
    </row>
    <row r="2979" spans="3:7" ht="15" thickBot="1" x14ac:dyDescent="0.35">
      <c r="C2979" s="70">
        <v>43200</v>
      </c>
      <c r="D2979" s="71">
        <v>0.74277777777777787</v>
      </c>
      <c r="E2979" s="72" t="s">
        <v>9</v>
      </c>
      <c r="F2979" s="72">
        <v>49</v>
      </c>
      <c r="G2979" s="72" t="s">
        <v>21</v>
      </c>
    </row>
    <row r="2980" spans="3:7" ht="15" thickBot="1" x14ac:dyDescent="0.35">
      <c r="C2980" s="70">
        <v>43200</v>
      </c>
      <c r="D2980" s="71">
        <v>0.74428240740740748</v>
      </c>
      <c r="E2980" s="72" t="s">
        <v>9</v>
      </c>
      <c r="F2980" s="72">
        <v>50</v>
      </c>
      <c r="G2980" s="72" t="s">
        <v>10</v>
      </c>
    </row>
    <row r="2981" spans="3:7" ht="15" thickBot="1" x14ac:dyDescent="0.35">
      <c r="C2981" s="70">
        <v>43200</v>
      </c>
      <c r="D2981" s="71">
        <v>0.74627314814814805</v>
      </c>
      <c r="E2981" s="72" t="s">
        <v>9</v>
      </c>
      <c r="F2981" s="72">
        <v>54</v>
      </c>
      <c r="G2981" s="72" t="s">
        <v>21</v>
      </c>
    </row>
    <row r="2982" spans="3:7" ht="15" thickBot="1" x14ac:dyDescent="0.35">
      <c r="C2982" s="70">
        <v>43200</v>
      </c>
      <c r="D2982" s="71">
        <v>0.7474884259259259</v>
      </c>
      <c r="E2982" s="72" t="s">
        <v>9</v>
      </c>
      <c r="F2982" s="72">
        <v>21</v>
      </c>
      <c r="G2982" s="72" t="s">
        <v>21</v>
      </c>
    </row>
    <row r="2983" spans="3:7" ht="15" thickBot="1" x14ac:dyDescent="0.35">
      <c r="C2983" s="70">
        <v>43200</v>
      </c>
      <c r="D2983" s="71">
        <v>0.74807870370370377</v>
      </c>
      <c r="E2983" s="72" t="s">
        <v>9</v>
      </c>
      <c r="F2983" s="72">
        <v>40</v>
      </c>
      <c r="G2983" s="72" t="s">
        <v>10</v>
      </c>
    </row>
    <row r="2984" spans="3:7" ht="15" thickBot="1" x14ac:dyDescent="0.35">
      <c r="C2984" s="70">
        <v>43200</v>
      </c>
      <c r="D2984" s="71">
        <v>0.7494791666666667</v>
      </c>
      <c r="E2984" s="72" t="s">
        <v>9</v>
      </c>
      <c r="F2984" s="72">
        <v>44</v>
      </c>
      <c r="G2984" s="72" t="s">
        <v>21</v>
      </c>
    </row>
    <row r="2985" spans="3:7" ht="15" thickBot="1" x14ac:dyDescent="0.35">
      <c r="C2985" s="70">
        <v>43200</v>
      </c>
      <c r="D2985" s="71">
        <v>0.75017361111111114</v>
      </c>
      <c r="E2985" s="72" t="s">
        <v>9</v>
      </c>
      <c r="F2985" s="72">
        <v>17</v>
      </c>
      <c r="G2985" s="72" t="s">
        <v>10</v>
      </c>
    </row>
    <row r="2986" spans="3:7" ht="15" thickBot="1" x14ac:dyDescent="0.35">
      <c r="C2986" s="70">
        <v>43200</v>
      </c>
      <c r="D2986" s="71">
        <v>0.75135416666666666</v>
      </c>
      <c r="E2986" s="72" t="s">
        <v>9</v>
      </c>
      <c r="F2986" s="72">
        <v>46</v>
      </c>
      <c r="G2986" s="72" t="s">
        <v>10</v>
      </c>
    </row>
    <row r="2987" spans="3:7" ht="15" thickBot="1" x14ac:dyDescent="0.35">
      <c r="C2987" s="70">
        <v>43200</v>
      </c>
      <c r="D2987" s="71">
        <v>0.75385416666666671</v>
      </c>
      <c r="E2987" s="72" t="s">
        <v>9</v>
      </c>
      <c r="F2987" s="72">
        <v>35</v>
      </c>
      <c r="G2987" s="72" t="s">
        <v>10</v>
      </c>
    </row>
    <row r="2988" spans="3:7" ht="15" thickBot="1" x14ac:dyDescent="0.35">
      <c r="C2988" s="70">
        <v>43200</v>
      </c>
      <c r="D2988" s="71">
        <v>0.75452546296296286</v>
      </c>
      <c r="E2988" s="72" t="s">
        <v>9</v>
      </c>
      <c r="F2988" s="72">
        <v>51</v>
      </c>
      <c r="G2988" s="72" t="s">
        <v>10</v>
      </c>
    </row>
    <row r="2989" spans="3:7" ht="15" thickBot="1" x14ac:dyDescent="0.35">
      <c r="C2989" s="70">
        <v>43200</v>
      </c>
      <c r="D2989" s="71">
        <v>0.75523148148148145</v>
      </c>
      <c r="E2989" s="72" t="s">
        <v>9</v>
      </c>
      <c r="F2989" s="72">
        <v>53</v>
      </c>
      <c r="G2989" s="72" t="s">
        <v>10</v>
      </c>
    </row>
    <row r="2990" spans="3:7" ht="15" thickBot="1" x14ac:dyDescent="0.35">
      <c r="C2990" s="70">
        <v>43200</v>
      </c>
      <c r="D2990" s="71">
        <v>0.75584490740740751</v>
      </c>
      <c r="E2990" s="72" t="s">
        <v>9</v>
      </c>
      <c r="F2990" s="72">
        <v>33</v>
      </c>
      <c r="G2990" s="72" t="s">
        <v>21</v>
      </c>
    </row>
    <row r="2991" spans="3:7" ht="15" thickBot="1" x14ac:dyDescent="0.35">
      <c r="C2991" s="70">
        <v>43200</v>
      </c>
      <c r="D2991" s="71">
        <v>0.7580324074074074</v>
      </c>
      <c r="E2991" s="72" t="s">
        <v>9</v>
      </c>
      <c r="F2991" s="72">
        <v>32</v>
      </c>
      <c r="G2991" s="72" t="s">
        <v>21</v>
      </c>
    </row>
    <row r="2992" spans="3:7" ht="15" thickBot="1" x14ac:dyDescent="0.35">
      <c r="C2992" s="70">
        <v>43200</v>
      </c>
      <c r="D2992" s="71">
        <v>0.75888888888888895</v>
      </c>
      <c r="E2992" s="72" t="s">
        <v>9</v>
      </c>
      <c r="F2992" s="72">
        <v>42</v>
      </c>
      <c r="G2992" s="72" t="s">
        <v>10</v>
      </c>
    </row>
    <row r="2993" spans="3:7" ht="15" thickBot="1" x14ac:dyDescent="0.35">
      <c r="C2993" s="70">
        <v>43200</v>
      </c>
      <c r="D2993" s="71">
        <v>0.76157407407407407</v>
      </c>
      <c r="E2993" s="72" t="s">
        <v>9</v>
      </c>
      <c r="F2993" s="72">
        <v>46</v>
      </c>
      <c r="G2993" s="72" t="s">
        <v>10</v>
      </c>
    </row>
    <row r="2994" spans="3:7" ht="15" thickBot="1" x14ac:dyDescent="0.35">
      <c r="C2994" s="70">
        <v>43200</v>
      </c>
      <c r="D2994" s="71">
        <v>0.76340277777777776</v>
      </c>
      <c r="E2994" s="72" t="s">
        <v>9</v>
      </c>
      <c r="F2994" s="72">
        <v>40</v>
      </c>
      <c r="G2994" s="72" t="s">
        <v>21</v>
      </c>
    </row>
    <row r="2995" spans="3:7" ht="15" thickBot="1" x14ac:dyDescent="0.35">
      <c r="C2995" s="70">
        <v>43200</v>
      </c>
      <c r="D2995" s="71">
        <v>0.76497685185185194</v>
      </c>
      <c r="E2995" s="72" t="s">
        <v>9</v>
      </c>
      <c r="F2995" s="72">
        <v>50</v>
      </c>
      <c r="G2995" s="72" t="s">
        <v>21</v>
      </c>
    </row>
    <row r="2996" spans="3:7" ht="15" thickBot="1" x14ac:dyDescent="0.35">
      <c r="C2996" s="70">
        <v>43200</v>
      </c>
      <c r="D2996" s="71">
        <v>0.76582175925925933</v>
      </c>
      <c r="E2996" s="72" t="s">
        <v>9</v>
      </c>
      <c r="F2996" s="72">
        <v>22</v>
      </c>
      <c r="G2996" s="72" t="s">
        <v>21</v>
      </c>
    </row>
    <row r="2997" spans="3:7" ht="15" thickBot="1" x14ac:dyDescent="0.35">
      <c r="C2997" s="70">
        <v>43200</v>
      </c>
      <c r="D2997" s="71">
        <v>0.76693287037037028</v>
      </c>
      <c r="E2997" s="72" t="s">
        <v>9</v>
      </c>
      <c r="F2997" s="72">
        <v>28</v>
      </c>
      <c r="G2997" s="72" t="s">
        <v>10</v>
      </c>
    </row>
    <row r="2998" spans="3:7" ht="15" thickBot="1" x14ac:dyDescent="0.35">
      <c r="C2998" s="70">
        <v>43200</v>
      </c>
      <c r="D2998" s="71">
        <v>0.7674537037037038</v>
      </c>
      <c r="E2998" s="72" t="s">
        <v>9</v>
      </c>
      <c r="F2998" s="72">
        <v>28</v>
      </c>
      <c r="G2998" s="72" t="s">
        <v>10</v>
      </c>
    </row>
    <row r="2999" spans="3:7" ht="15" thickBot="1" x14ac:dyDescent="0.35">
      <c r="C2999" s="70">
        <v>43200</v>
      </c>
      <c r="D2999" s="71">
        <v>0.76784722222222224</v>
      </c>
      <c r="E2999" s="72" t="s">
        <v>9</v>
      </c>
      <c r="F2999" s="72">
        <v>43</v>
      </c>
      <c r="G2999" s="72" t="s">
        <v>21</v>
      </c>
    </row>
    <row r="3000" spans="3:7" ht="15" thickBot="1" x14ac:dyDescent="0.35">
      <c r="C3000" s="70">
        <v>43200</v>
      </c>
      <c r="D3000" s="71">
        <v>0.76796296296296296</v>
      </c>
      <c r="E3000" s="72" t="s">
        <v>9</v>
      </c>
      <c r="F3000" s="72">
        <v>38</v>
      </c>
      <c r="G3000" s="72" t="s">
        <v>21</v>
      </c>
    </row>
    <row r="3001" spans="3:7" ht="15" thickBot="1" x14ac:dyDescent="0.35">
      <c r="C3001" s="70">
        <v>43200</v>
      </c>
      <c r="D3001" s="71">
        <v>0.76800925925925922</v>
      </c>
      <c r="E3001" s="72" t="s">
        <v>9</v>
      </c>
      <c r="F3001" s="72">
        <v>45</v>
      </c>
      <c r="G3001" s="72" t="s">
        <v>10</v>
      </c>
    </row>
    <row r="3002" spans="3:7" ht="15" thickBot="1" x14ac:dyDescent="0.35">
      <c r="C3002" s="70">
        <v>43200</v>
      </c>
      <c r="D3002" s="71">
        <v>0.76841435185185192</v>
      </c>
      <c r="E3002" s="72" t="s">
        <v>9</v>
      </c>
      <c r="F3002" s="72">
        <v>48</v>
      </c>
      <c r="G3002" s="72" t="s">
        <v>10</v>
      </c>
    </row>
    <row r="3003" spans="3:7" ht="15" thickBot="1" x14ac:dyDescent="0.35">
      <c r="C3003" s="70">
        <v>43200</v>
      </c>
      <c r="D3003" s="71">
        <v>0.76868055555555559</v>
      </c>
      <c r="E3003" s="72" t="s">
        <v>9</v>
      </c>
      <c r="F3003" s="72">
        <v>42</v>
      </c>
      <c r="G3003" s="72" t="s">
        <v>10</v>
      </c>
    </row>
    <row r="3004" spans="3:7" ht="15" thickBot="1" x14ac:dyDescent="0.35">
      <c r="C3004" s="70">
        <v>43200</v>
      </c>
      <c r="D3004" s="71">
        <v>0.77012731481481478</v>
      </c>
      <c r="E3004" s="72" t="s">
        <v>9</v>
      </c>
      <c r="F3004" s="72">
        <v>48</v>
      </c>
      <c r="G3004" s="72" t="s">
        <v>10</v>
      </c>
    </row>
    <row r="3005" spans="3:7" ht="15" thickBot="1" x14ac:dyDescent="0.35">
      <c r="C3005" s="70">
        <v>43200</v>
      </c>
      <c r="D3005" s="71">
        <v>0.77031250000000007</v>
      </c>
      <c r="E3005" s="72" t="s">
        <v>9</v>
      </c>
      <c r="F3005" s="72">
        <v>49</v>
      </c>
      <c r="G3005" s="72" t="s">
        <v>10</v>
      </c>
    </row>
    <row r="3006" spans="3:7" ht="15" thickBot="1" x14ac:dyDescent="0.35">
      <c r="C3006" s="70">
        <v>43200</v>
      </c>
      <c r="D3006" s="71">
        <v>0.77254629629629623</v>
      </c>
      <c r="E3006" s="72" t="s">
        <v>9</v>
      </c>
      <c r="F3006" s="72">
        <v>48</v>
      </c>
      <c r="G3006" s="72" t="s">
        <v>21</v>
      </c>
    </row>
    <row r="3007" spans="3:7" ht="15" thickBot="1" x14ac:dyDescent="0.35">
      <c r="C3007" s="70">
        <v>43200</v>
      </c>
      <c r="D3007" s="71">
        <v>0.77298611111111104</v>
      </c>
      <c r="E3007" s="72" t="s">
        <v>9</v>
      </c>
      <c r="F3007" s="72">
        <v>51</v>
      </c>
      <c r="G3007" s="72" t="s">
        <v>10</v>
      </c>
    </row>
    <row r="3008" spans="3:7" ht="15" thickBot="1" x14ac:dyDescent="0.35">
      <c r="C3008" s="70">
        <v>43200</v>
      </c>
      <c r="D3008" s="71">
        <v>0.77394675925925915</v>
      </c>
      <c r="E3008" s="72" t="s">
        <v>9</v>
      </c>
      <c r="F3008" s="72">
        <v>29</v>
      </c>
      <c r="G3008" s="72" t="s">
        <v>21</v>
      </c>
    </row>
    <row r="3009" spans="3:7" ht="15" thickBot="1" x14ac:dyDescent="0.35">
      <c r="C3009" s="70">
        <v>43200</v>
      </c>
      <c r="D3009" s="71">
        <v>0.77401620370370372</v>
      </c>
      <c r="E3009" s="72" t="s">
        <v>9</v>
      </c>
      <c r="F3009" s="72">
        <v>36</v>
      </c>
      <c r="G3009" s="72" t="s">
        <v>21</v>
      </c>
    </row>
    <row r="3010" spans="3:7" ht="15" thickBot="1" x14ac:dyDescent="0.35">
      <c r="C3010" s="70">
        <v>43200</v>
      </c>
      <c r="D3010" s="71">
        <v>0.77407407407407414</v>
      </c>
      <c r="E3010" s="72" t="s">
        <v>9</v>
      </c>
      <c r="F3010" s="72">
        <v>52</v>
      </c>
      <c r="G3010" s="72" t="s">
        <v>10</v>
      </c>
    </row>
    <row r="3011" spans="3:7" ht="15" thickBot="1" x14ac:dyDescent="0.35">
      <c r="C3011" s="70">
        <v>43200</v>
      </c>
      <c r="D3011" s="71">
        <v>0.77509259259259267</v>
      </c>
      <c r="E3011" s="72" t="s">
        <v>9</v>
      </c>
      <c r="F3011" s="72">
        <v>33</v>
      </c>
      <c r="G3011" s="72" t="s">
        <v>21</v>
      </c>
    </row>
    <row r="3012" spans="3:7" ht="15" thickBot="1" x14ac:dyDescent="0.35">
      <c r="C3012" s="70">
        <v>43200</v>
      </c>
      <c r="D3012" s="71">
        <v>0.77907407407407403</v>
      </c>
      <c r="E3012" s="72" t="s">
        <v>9</v>
      </c>
      <c r="F3012" s="72">
        <v>39</v>
      </c>
      <c r="G3012" s="72" t="s">
        <v>21</v>
      </c>
    </row>
    <row r="3013" spans="3:7" ht="15" thickBot="1" x14ac:dyDescent="0.35">
      <c r="C3013" s="70">
        <v>43200</v>
      </c>
      <c r="D3013" s="71">
        <v>0.77909722222222222</v>
      </c>
      <c r="E3013" s="72" t="s">
        <v>9</v>
      </c>
      <c r="F3013" s="72">
        <v>48</v>
      </c>
      <c r="G3013" s="72" t="s">
        <v>10</v>
      </c>
    </row>
    <row r="3014" spans="3:7" ht="15" thickBot="1" x14ac:dyDescent="0.35">
      <c r="C3014" s="70">
        <v>43200</v>
      </c>
      <c r="D3014" s="71">
        <v>0.77949074074074076</v>
      </c>
      <c r="E3014" s="72" t="s">
        <v>9</v>
      </c>
      <c r="F3014" s="72">
        <v>37</v>
      </c>
      <c r="G3014" s="72" t="s">
        <v>10</v>
      </c>
    </row>
    <row r="3015" spans="3:7" ht="15" thickBot="1" x14ac:dyDescent="0.35">
      <c r="C3015" s="70">
        <v>43200</v>
      </c>
      <c r="D3015" s="71">
        <v>0.78040509259259261</v>
      </c>
      <c r="E3015" s="72" t="s">
        <v>9</v>
      </c>
      <c r="F3015" s="72">
        <v>32</v>
      </c>
      <c r="G3015" s="72" t="s">
        <v>21</v>
      </c>
    </row>
    <row r="3016" spans="3:7" ht="15" thickBot="1" x14ac:dyDescent="0.35">
      <c r="C3016" s="70">
        <v>43200</v>
      </c>
      <c r="D3016" s="71">
        <v>0.78204861111111112</v>
      </c>
      <c r="E3016" s="72" t="s">
        <v>9</v>
      </c>
      <c r="F3016" s="72">
        <v>44</v>
      </c>
      <c r="G3016" s="72" t="s">
        <v>21</v>
      </c>
    </row>
    <row r="3017" spans="3:7" ht="15" thickBot="1" x14ac:dyDescent="0.35">
      <c r="C3017" s="70">
        <v>43200</v>
      </c>
      <c r="D3017" s="71">
        <v>0.7834374999999999</v>
      </c>
      <c r="E3017" s="72" t="s">
        <v>9</v>
      </c>
      <c r="F3017" s="72">
        <v>50</v>
      </c>
      <c r="G3017" s="72" t="s">
        <v>10</v>
      </c>
    </row>
    <row r="3018" spans="3:7" ht="15" thickBot="1" x14ac:dyDescent="0.35">
      <c r="C3018" s="70">
        <v>43200</v>
      </c>
      <c r="D3018" s="71">
        <v>0.78489583333333324</v>
      </c>
      <c r="E3018" s="72" t="s">
        <v>9</v>
      </c>
      <c r="F3018" s="72">
        <v>45</v>
      </c>
      <c r="G3018" s="72" t="s">
        <v>21</v>
      </c>
    </row>
    <row r="3019" spans="3:7" ht="15" thickBot="1" x14ac:dyDescent="0.35">
      <c r="C3019" s="70">
        <v>43200</v>
      </c>
      <c r="D3019" s="71">
        <v>0.78651620370370379</v>
      </c>
      <c r="E3019" s="72" t="s">
        <v>9</v>
      </c>
      <c r="F3019" s="72">
        <v>36</v>
      </c>
      <c r="G3019" s="72" t="s">
        <v>21</v>
      </c>
    </row>
    <row r="3020" spans="3:7" ht="15" thickBot="1" x14ac:dyDescent="0.35">
      <c r="C3020" s="70">
        <v>43200</v>
      </c>
      <c r="D3020" s="71">
        <v>0.78660879629629632</v>
      </c>
      <c r="E3020" s="72" t="s">
        <v>9</v>
      </c>
      <c r="F3020" s="72">
        <v>36</v>
      </c>
      <c r="G3020" s="72" t="s">
        <v>21</v>
      </c>
    </row>
    <row r="3021" spans="3:7" ht="15" thickBot="1" x14ac:dyDescent="0.35">
      <c r="C3021" s="70">
        <v>43200</v>
      </c>
      <c r="D3021" s="71">
        <v>0.78818287037037038</v>
      </c>
      <c r="E3021" s="72" t="s">
        <v>9</v>
      </c>
      <c r="F3021" s="72">
        <v>39</v>
      </c>
      <c r="G3021" s="72" t="s">
        <v>21</v>
      </c>
    </row>
    <row r="3022" spans="3:7" ht="15" thickBot="1" x14ac:dyDescent="0.35">
      <c r="C3022" s="70">
        <v>43200</v>
      </c>
      <c r="D3022" s="71">
        <v>0.78907407407407415</v>
      </c>
      <c r="E3022" s="72" t="s">
        <v>9</v>
      </c>
      <c r="F3022" s="72">
        <v>59</v>
      </c>
      <c r="G3022" s="72" t="s">
        <v>10</v>
      </c>
    </row>
    <row r="3023" spans="3:7" ht="15" thickBot="1" x14ac:dyDescent="0.35">
      <c r="C3023" s="70">
        <v>43200</v>
      </c>
      <c r="D3023" s="71">
        <v>0.78959490740740745</v>
      </c>
      <c r="E3023" s="72" t="s">
        <v>9</v>
      </c>
      <c r="F3023" s="72">
        <v>35</v>
      </c>
      <c r="G3023" s="72" t="s">
        <v>21</v>
      </c>
    </row>
    <row r="3024" spans="3:7" ht="15" thickBot="1" x14ac:dyDescent="0.35">
      <c r="C3024" s="70">
        <v>43200</v>
      </c>
      <c r="D3024" s="71">
        <v>0.78976851851851848</v>
      </c>
      <c r="E3024" s="72" t="s">
        <v>9</v>
      </c>
      <c r="F3024" s="72">
        <v>36</v>
      </c>
      <c r="G3024" s="72" t="s">
        <v>21</v>
      </c>
    </row>
    <row r="3025" spans="3:7" ht="15" thickBot="1" x14ac:dyDescent="0.35">
      <c r="C3025" s="70">
        <v>43200</v>
      </c>
      <c r="D3025" s="71">
        <v>0.79192129629629626</v>
      </c>
      <c r="E3025" s="72" t="s">
        <v>9</v>
      </c>
      <c r="F3025" s="72">
        <v>60</v>
      </c>
      <c r="G3025" s="72" t="s">
        <v>21</v>
      </c>
    </row>
    <row r="3026" spans="3:7" ht="15" thickBot="1" x14ac:dyDescent="0.35">
      <c r="C3026" s="70">
        <v>43200</v>
      </c>
      <c r="D3026" s="71">
        <v>0.79241898148148149</v>
      </c>
      <c r="E3026" s="72" t="s">
        <v>9</v>
      </c>
      <c r="F3026" s="72">
        <v>38</v>
      </c>
      <c r="G3026" s="72" t="s">
        <v>10</v>
      </c>
    </row>
    <row r="3027" spans="3:7" ht="15" thickBot="1" x14ac:dyDescent="0.35">
      <c r="C3027" s="70">
        <v>43200</v>
      </c>
      <c r="D3027" s="71">
        <v>0.79312499999999997</v>
      </c>
      <c r="E3027" s="72" t="s">
        <v>9</v>
      </c>
      <c r="F3027" s="72">
        <v>31</v>
      </c>
      <c r="G3027" s="72" t="s">
        <v>10</v>
      </c>
    </row>
    <row r="3028" spans="3:7" ht="15" thickBot="1" x14ac:dyDescent="0.35">
      <c r="C3028" s="70">
        <v>43200</v>
      </c>
      <c r="D3028" s="71">
        <v>0.79348379629629628</v>
      </c>
      <c r="E3028" s="72" t="s">
        <v>9</v>
      </c>
      <c r="F3028" s="72">
        <v>42</v>
      </c>
      <c r="G3028" s="72" t="s">
        <v>10</v>
      </c>
    </row>
    <row r="3029" spans="3:7" ht="15" thickBot="1" x14ac:dyDescent="0.35">
      <c r="C3029" s="70">
        <v>43200</v>
      </c>
      <c r="D3029" s="71">
        <v>0.79439814814814813</v>
      </c>
      <c r="E3029" s="72" t="s">
        <v>9</v>
      </c>
      <c r="F3029" s="72">
        <v>36</v>
      </c>
      <c r="G3029" s="72" t="s">
        <v>10</v>
      </c>
    </row>
    <row r="3030" spans="3:7" ht="15" thickBot="1" x14ac:dyDescent="0.35">
      <c r="C3030" s="70">
        <v>43200</v>
      </c>
      <c r="D3030" s="71">
        <v>0.79449074074074078</v>
      </c>
      <c r="E3030" s="72" t="s">
        <v>9</v>
      </c>
      <c r="F3030" s="72">
        <v>18</v>
      </c>
      <c r="G3030" s="72" t="s">
        <v>21</v>
      </c>
    </row>
    <row r="3031" spans="3:7" ht="15" thickBot="1" x14ac:dyDescent="0.35">
      <c r="C3031" s="70">
        <v>43200</v>
      </c>
      <c r="D3031" s="71">
        <v>0.79548611111111101</v>
      </c>
      <c r="E3031" s="72" t="s">
        <v>9</v>
      </c>
      <c r="F3031" s="72">
        <v>37</v>
      </c>
      <c r="G3031" s="72" t="s">
        <v>21</v>
      </c>
    </row>
    <row r="3032" spans="3:7" ht="15" thickBot="1" x14ac:dyDescent="0.35">
      <c r="C3032" s="70">
        <v>43200</v>
      </c>
      <c r="D3032" s="71">
        <v>0.797337962962963</v>
      </c>
      <c r="E3032" s="72" t="s">
        <v>9</v>
      </c>
      <c r="F3032" s="72">
        <v>41</v>
      </c>
      <c r="G3032" s="72" t="s">
        <v>10</v>
      </c>
    </row>
    <row r="3033" spans="3:7" ht="15" thickBot="1" x14ac:dyDescent="0.35">
      <c r="C3033" s="70">
        <v>43200</v>
      </c>
      <c r="D3033" s="71">
        <v>0.79783564814814811</v>
      </c>
      <c r="E3033" s="72" t="s">
        <v>9</v>
      </c>
      <c r="F3033" s="72">
        <v>44</v>
      </c>
      <c r="G3033" s="72" t="s">
        <v>21</v>
      </c>
    </row>
    <row r="3034" spans="3:7" ht="15" thickBot="1" x14ac:dyDescent="0.35">
      <c r="C3034" s="70">
        <v>43200</v>
      </c>
      <c r="D3034" s="71">
        <v>0.79820601851851858</v>
      </c>
      <c r="E3034" s="72" t="s">
        <v>9</v>
      </c>
      <c r="F3034" s="72">
        <v>46</v>
      </c>
      <c r="G3034" s="72" t="s">
        <v>21</v>
      </c>
    </row>
    <row r="3035" spans="3:7" ht="15" thickBot="1" x14ac:dyDescent="0.35">
      <c r="C3035" s="70">
        <v>43200</v>
      </c>
      <c r="D3035" s="71">
        <v>0.80359953703703713</v>
      </c>
      <c r="E3035" s="72" t="s">
        <v>9</v>
      </c>
      <c r="F3035" s="72">
        <v>46</v>
      </c>
      <c r="G3035" s="72" t="s">
        <v>10</v>
      </c>
    </row>
    <row r="3036" spans="3:7" ht="15" thickBot="1" x14ac:dyDescent="0.35">
      <c r="C3036" s="70">
        <v>43200</v>
      </c>
      <c r="D3036" s="71">
        <v>0.80424768518518519</v>
      </c>
      <c r="E3036" s="72" t="s">
        <v>9</v>
      </c>
      <c r="F3036" s="72">
        <v>49</v>
      </c>
      <c r="G3036" s="72" t="s">
        <v>10</v>
      </c>
    </row>
    <row r="3037" spans="3:7" ht="15" thickBot="1" x14ac:dyDescent="0.35">
      <c r="C3037" s="70">
        <v>43200</v>
      </c>
      <c r="D3037" s="71">
        <v>0.80440972222222218</v>
      </c>
      <c r="E3037" s="72" t="s">
        <v>9</v>
      </c>
      <c r="F3037" s="72">
        <v>51</v>
      </c>
      <c r="G3037" s="72" t="s">
        <v>10</v>
      </c>
    </row>
    <row r="3038" spans="3:7" ht="15" thickBot="1" x14ac:dyDescent="0.35">
      <c r="C3038" s="70">
        <v>43200</v>
      </c>
      <c r="D3038" s="71">
        <v>0.80459490740740736</v>
      </c>
      <c r="E3038" s="72" t="s">
        <v>9</v>
      </c>
      <c r="F3038" s="72">
        <v>50</v>
      </c>
      <c r="G3038" s="72" t="s">
        <v>21</v>
      </c>
    </row>
    <row r="3039" spans="3:7" ht="15" thickBot="1" x14ac:dyDescent="0.35">
      <c r="C3039" s="70">
        <v>43200</v>
      </c>
      <c r="D3039" s="71">
        <v>0.8087847222222222</v>
      </c>
      <c r="E3039" s="72" t="s">
        <v>9</v>
      </c>
      <c r="F3039" s="72">
        <v>45</v>
      </c>
      <c r="G3039" s="72" t="s">
        <v>21</v>
      </c>
    </row>
    <row r="3040" spans="3:7" ht="15" thickBot="1" x14ac:dyDescent="0.35">
      <c r="C3040" s="70">
        <v>43200</v>
      </c>
      <c r="D3040" s="71">
        <v>0.80935185185185177</v>
      </c>
      <c r="E3040" s="72" t="s">
        <v>9</v>
      </c>
      <c r="F3040" s="72">
        <v>37</v>
      </c>
      <c r="G3040" s="72" t="s">
        <v>21</v>
      </c>
    </row>
    <row r="3041" spans="3:7" ht="15" thickBot="1" x14ac:dyDescent="0.35">
      <c r="C3041" s="70">
        <v>43200</v>
      </c>
      <c r="D3041" s="71">
        <v>0.81131944444444448</v>
      </c>
      <c r="E3041" s="72" t="s">
        <v>9</v>
      </c>
      <c r="F3041" s="72">
        <v>53</v>
      </c>
      <c r="G3041" s="72" t="s">
        <v>21</v>
      </c>
    </row>
    <row r="3042" spans="3:7" ht="15" thickBot="1" x14ac:dyDescent="0.35">
      <c r="C3042" s="70">
        <v>43200</v>
      </c>
      <c r="D3042" s="71">
        <v>0.81142361111111105</v>
      </c>
      <c r="E3042" s="72" t="s">
        <v>9</v>
      </c>
      <c r="F3042" s="72">
        <v>15</v>
      </c>
      <c r="G3042" s="72" t="s">
        <v>21</v>
      </c>
    </row>
    <row r="3043" spans="3:7" ht="15" thickBot="1" x14ac:dyDescent="0.35">
      <c r="C3043" s="70">
        <v>43200</v>
      </c>
      <c r="D3043" s="71">
        <v>0.81309027777777787</v>
      </c>
      <c r="E3043" s="72" t="s">
        <v>9</v>
      </c>
      <c r="F3043" s="72">
        <v>38</v>
      </c>
      <c r="G3043" s="72" t="s">
        <v>21</v>
      </c>
    </row>
    <row r="3044" spans="3:7" ht="15" thickBot="1" x14ac:dyDescent="0.35">
      <c r="C3044" s="70">
        <v>43200</v>
      </c>
      <c r="D3044" s="71">
        <v>0.81343750000000004</v>
      </c>
      <c r="E3044" s="72" t="s">
        <v>9</v>
      </c>
      <c r="F3044" s="72">
        <v>41</v>
      </c>
      <c r="G3044" s="72" t="s">
        <v>10</v>
      </c>
    </row>
    <row r="3045" spans="3:7" ht="15" thickBot="1" x14ac:dyDescent="0.35">
      <c r="C3045" s="70">
        <v>43200</v>
      </c>
      <c r="D3045" s="71">
        <v>0.81630787037037045</v>
      </c>
      <c r="E3045" s="72" t="s">
        <v>9</v>
      </c>
      <c r="F3045" s="72">
        <v>46</v>
      </c>
      <c r="G3045" s="72" t="s">
        <v>21</v>
      </c>
    </row>
    <row r="3046" spans="3:7" ht="15" thickBot="1" x14ac:dyDescent="0.35">
      <c r="C3046" s="70">
        <v>43200</v>
      </c>
      <c r="D3046" s="71">
        <v>0.81858796296296299</v>
      </c>
      <c r="E3046" s="72" t="s">
        <v>9</v>
      </c>
      <c r="F3046" s="72">
        <v>36</v>
      </c>
      <c r="G3046" s="72" t="s">
        <v>21</v>
      </c>
    </row>
    <row r="3047" spans="3:7" ht="15" thickBot="1" x14ac:dyDescent="0.35">
      <c r="C3047" s="70">
        <v>43200</v>
      </c>
      <c r="D3047" s="71">
        <v>0.81893518518518515</v>
      </c>
      <c r="E3047" s="72" t="s">
        <v>9</v>
      </c>
      <c r="F3047" s="72">
        <v>46</v>
      </c>
      <c r="G3047" s="72" t="s">
        <v>21</v>
      </c>
    </row>
    <row r="3048" spans="3:7" ht="15" thickBot="1" x14ac:dyDescent="0.35">
      <c r="C3048" s="70">
        <v>43200</v>
      </c>
      <c r="D3048" s="71">
        <v>0.82052083333333325</v>
      </c>
      <c r="E3048" s="72" t="s">
        <v>9</v>
      </c>
      <c r="F3048" s="72">
        <v>45</v>
      </c>
      <c r="G3048" s="72" t="s">
        <v>21</v>
      </c>
    </row>
    <row r="3049" spans="3:7" ht="15" thickBot="1" x14ac:dyDescent="0.35">
      <c r="C3049" s="70">
        <v>43200</v>
      </c>
      <c r="D3049" s="71">
        <v>0.82104166666666656</v>
      </c>
      <c r="E3049" s="72" t="s">
        <v>9</v>
      </c>
      <c r="F3049" s="72">
        <v>38</v>
      </c>
      <c r="G3049" s="72" t="s">
        <v>21</v>
      </c>
    </row>
    <row r="3050" spans="3:7" ht="15" thickBot="1" x14ac:dyDescent="0.35">
      <c r="C3050" s="70">
        <v>43200</v>
      </c>
      <c r="D3050" s="71">
        <v>0.82423611111111106</v>
      </c>
      <c r="E3050" s="72" t="s">
        <v>9</v>
      </c>
      <c r="F3050" s="72">
        <v>40</v>
      </c>
      <c r="G3050" s="72" t="s">
        <v>21</v>
      </c>
    </row>
    <row r="3051" spans="3:7" ht="15" thickBot="1" x14ac:dyDescent="0.35">
      <c r="C3051" s="70">
        <v>43200</v>
      </c>
      <c r="D3051" s="71">
        <v>0.82674768518518515</v>
      </c>
      <c r="E3051" s="72" t="s">
        <v>9</v>
      </c>
      <c r="F3051" s="72">
        <v>34</v>
      </c>
      <c r="G3051" s="72" t="s">
        <v>10</v>
      </c>
    </row>
    <row r="3052" spans="3:7" ht="15" thickBot="1" x14ac:dyDescent="0.35">
      <c r="C3052" s="70">
        <v>43200</v>
      </c>
      <c r="D3052" s="71">
        <v>0.83103009259259253</v>
      </c>
      <c r="E3052" s="72" t="s">
        <v>9</v>
      </c>
      <c r="F3052" s="72">
        <v>37</v>
      </c>
      <c r="G3052" s="72" t="s">
        <v>21</v>
      </c>
    </row>
    <row r="3053" spans="3:7" ht="15" thickBot="1" x14ac:dyDescent="0.35">
      <c r="C3053" s="70">
        <v>43200</v>
      </c>
      <c r="D3053" s="71">
        <v>0.83269675925925923</v>
      </c>
      <c r="E3053" s="72" t="s">
        <v>9</v>
      </c>
      <c r="F3053" s="72">
        <v>36</v>
      </c>
      <c r="G3053" s="72" t="s">
        <v>21</v>
      </c>
    </row>
    <row r="3054" spans="3:7" ht="15" thickBot="1" x14ac:dyDescent="0.35">
      <c r="C3054" s="70">
        <v>43200</v>
      </c>
      <c r="D3054" s="71">
        <v>0.8329050925925926</v>
      </c>
      <c r="E3054" s="72" t="s">
        <v>9</v>
      </c>
      <c r="F3054" s="72">
        <v>38</v>
      </c>
      <c r="G3054" s="72" t="s">
        <v>21</v>
      </c>
    </row>
    <row r="3055" spans="3:7" ht="15" thickBot="1" x14ac:dyDescent="0.35">
      <c r="C3055" s="70">
        <v>43200</v>
      </c>
      <c r="D3055" s="71">
        <v>0.8346527777777778</v>
      </c>
      <c r="E3055" s="72" t="s">
        <v>9</v>
      </c>
      <c r="F3055" s="72">
        <v>43</v>
      </c>
      <c r="G3055" s="72" t="s">
        <v>10</v>
      </c>
    </row>
    <row r="3056" spans="3:7" ht="15" thickBot="1" x14ac:dyDescent="0.35">
      <c r="C3056" s="70">
        <v>43200</v>
      </c>
      <c r="D3056" s="71">
        <v>0.8375231481481481</v>
      </c>
      <c r="E3056" s="72" t="s">
        <v>9</v>
      </c>
      <c r="F3056" s="72">
        <v>35</v>
      </c>
      <c r="G3056" s="72" t="s">
        <v>21</v>
      </c>
    </row>
    <row r="3057" spans="3:7" ht="15" thickBot="1" x14ac:dyDescent="0.35">
      <c r="C3057" s="70">
        <v>43200</v>
      </c>
      <c r="D3057" s="71">
        <v>0.83777777777777773</v>
      </c>
      <c r="E3057" s="72" t="s">
        <v>9</v>
      </c>
      <c r="F3057" s="72">
        <v>44</v>
      </c>
      <c r="G3057" s="72" t="s">
        <v>21</v>
      </c>
    </row>
    <row r="3058" spans="3:7" ht="15" thickBot="1" x14ac:dyDescent="0.35">
      <c r="C3058" s="70">
        <v>43200</v>
      </c>
      <c r="D3058" s="71">
        <v>0.837824074074074</v>
      </c>
      <c r="E3058" s="72" t="s">
        <v>9</v>
      </c>
      <c r="F3058" s="72">
        <v>41</v>
      </c>
      <c r="G3058" s="72" t="s">
        <v>21</v>
      </c>
    </row>
    <row r="3059" spans="3:7" ht="15" thickBot="1" x14ac:dyDescent="0.35">
      <c r="C3059" s="70">
        <v>43200</v>
      </c>
      <c r="D3059" s="71">
        <v>0.84011574074074069</v>
      </c>
      <c r="E3059" s="72" t="s">
        <v>9</v>
      </c>
      <c r="F3059" s="72">
        <v>66</v>
      </c>
      <c r="G3059" s="72" t="s">
        <v>21</v>
      </c>
    </row>
    <row r="3060" spans="3:7" ht="15" thickBot="1" x14ac:dyDescent="0.35">
      <c r="C3060" s="70">
        <v>43200</v>
      </c>
      <c r="D3060" s="71">
        <v>0.84287037037037038</v>
      </c>
      <c r="E3060" s="72" t="s">
        <v>9</v>
      </c>
      <c r="F3060" s="72">
        <v>62</v>
      </c>
      <c r="G3060" s="72" t="s">
        <v>10</v>
      </c>
    </row>
    <row r="3061" spans="3:7" ht="15" thickBot="1" x14ac:dyDescent="0.35">
      <c r="C3061" s="70">
        <v>43200</v>
      </c>
      <c r="D3061" s="71">
        <v>0.84320601851851851</v>
      </c>
      <c r="E3061" s="72" t="s">
        <v>9</v>
      </c>
      <c r="F3061" s="72">
        <v>49</v>
      </c>
      <c r="G3061" s="72" t="s">
        <v>21</v>
      </c>
    </row>
    <row r="3062" spans="3:7" ht="15" thickBot="1" x14ac:dyDescent="0.35">
      <c r="C3062" s="70">
        <v>43200</v>
      </c>
      <c r="D3062" s="71">
        <v>0.84491898148148159</v>
      </c>
      <c r="E3062" s="72" t="s">
        <v>9</v>
      </c>
      <c r="F3062" s="72">
        <v>26</v>
      </c>
      <c r="G3062" s="72" t="s">
        <v>21</v>
      </c>
    </row>
    <row r="3063" spans="3:7" ht="15" thickBot="1" x14ac:dyDescent="0.35">
      <c r="C3063" s="70">
        <v>43200</v>
      </c>
      <c r="D3063" s="71">
        <v>0.84751157407407407</v>
      </c>
      <c r="E3063" s="72" t="s">
        <v>9</v>
      </c>
      <c r="F3063" s="72">
        <v>46</v>
      </c>
      <c r="G3063" s="72" t="s">
        <v>21</v>
      </c>
    </row>
    <row r="3064" spans="3:7" ht="15" thickBot="1" x14ac:dyDescent="0.35">
      <c r="C3064" s="70">
        <v>43200</v>
      </c>
      <c r="D3064" s="71">
        <v>0.84840277777777784</v>
      </c>
      <c r="E3064" s="72" t="s">
        <v>9</v>
      </c>
      <c r="F3064" s="72">
        <v>40</v>
      </c>
      <c r="G3064" s="72" t="s">
        <v>21</v>
      </c>
    </row>
    <row r="3065" spans="3:7" ht="15" thickBot="1" x14ac:dyDescent="0.35">
      <c r="C3065" s="70">
        <v>43200</v>
      </c>
      <c r="D3065" s="71">
        <v>0.84844907407407411</v>
      </c>
      <c r="E3065" s="72" t="s">
        <v>9</v>
      </c>
      <c r="F3065" s="72">
        <v>39</v>
      </c>
      <c r="G3065" s="72" t="s">
        <v>10</v>
      </c>
    </row>
    <row r="3066" spans="3:7" ht="15" thickBot="1" x14ac:dyDescent="0.35">
      <c r="C3066" s="70">
        <v>43200</v>
      </c>
      <c r="D3066" s="71">
        <v>0.84912037037037036</v>
      </c>
      <c r="E3066" s="72" t="s">
        <v>9</v>
      </c>
      <c r="F3066" s="72">
        <v>46</v>
      </c>
      <c r="G3066" s="72" t="s">
        <v>21</v>
      </c>
    </row>
    <row r="3067" spans="3:7" ht="15" thickBot="1" x14ac:dyDescent="0.35">
      <c r="C3067" s="70">
        <v>43200</v>
      </c>
      <c r="D3067" s="71">
        <v>0.84928240740740746</v>
      </c>
      <c r="E3067" s="72" t="s">
        <v>9</v>
      </c>
      <c r="F3067" s="72">
        <v>37</v>
      </c>
      <c r="G3067" s="72" t="s">
        <v>21</v>
      </c>
    </row>
    <row r="3068" spans="3:7" ht="15" thickBot="1" x14ac:dyDescent="0.35">
      <c r="C3068" s="70">
        <v>43200</v>
      </c>
      <c r="D3068" s="71">
        <v>0.8525462962962963</v>
      </c>
      <c r="E3068" s="72" t="s">
        <v>9</v>
      </c>
      <c r="F3068" s="72">
        <v>30</v>
      </c>
      <c r="G3068" s="72" t="s">
        <v>10</v>
      </c>
    </row>
    <row r="3069" spans="3:7" ht="15" thickBot="1" x14ac:dyDescent="0.35">
      <c r="C3069" s="70">
        <v>43200</v>
      </c>
      <c r="D3069" s="71">
        <v>0.85385416666666669</v>
      </c>
      <c r="E3069" s="72" t="s">
        <v>9</v>
      </c>
      <c r="F3069" s="72">
        <v>42</v>
      </c>
      <c r="G3069" s="72" t="s">
        <v>10</v>
      </c>
    </row>
    <row r="3070" spans="3:7" ht="15" thickBot="1" x14ac:dyDescent="0.35">
      <c r="C3070" s="70">
        <v>43200</v>
      </c>
      <c r="D3070" s="71">
        <v>0.85491898148148149</v>
      </c>
      <c r="E3070" s="72" t="s">
        <v>9</v>
      </c>
      <c r="F3070" s="72">
        <v>33</v>
      </c>
      <c r="G3070" s="72" t="s">
        <v>21</v>
      </c>
    </row>
    <row r="3071" spans="3:7" ht="15" thickBot="1" x14ac:dyDescent="0.35">
      <c r="C3071" s="70">
        <v>43200</v>
      </c>
      <c r="D3071" s="71">
        <v>0.85711805555555554</v>
      </c>
      <c r="E3071" s="72" t="s">
        <v>9</v>
      </c>
      <c r="F3071" s="72">
        <v>18</v>
      </c>
      <c r="G3071" s="72" t="s">
        <v>10</v>
      </c>
    </row>
    <row r="3072" spans="3:7" ht="15" thickBot="1" x14ac:dyDescent="0.35">
      <c r="C3072" s="70">
        <v>43200</v>
      </c>
      <c r="D3072" s="71">
        <v>0.85732638888888879</v>
      </c>
      <c r="E3072" s="72" t="s">
        <v>9</v>
      </c>
      <c r="F3072" s="72">
        <v>42</v>
      </c>
      <c r="G3072" s="72" t="s">
        <v>21</v>
      </c>
    </row>
    <row r="3073" spans="3:7" ht="15" thickBot="1" x14ac:dyDescent="0.35">
      <c r="C3073" s="70">
        <v>43200</v>
      </c>
      <c r="D3073" s="71">
        <v>0.85854166666666665</v>
      </c>
      <c r="E3073" s="72" t="s">
        <v>9</v>
      </c>
      <c r="F3073" s="72">
        <v>48</v>
      </c>
      <c r="G3073" s="72" t="s">
        <v>21</v>
      </c>
    </row>
    <row r="3074" spans="3:7" ht="15" thickBot="1" x14ac:dyDescent="0.35">
      <c r="C3074" s="70">
        <v>43200</v>
      </c>
      <c r="D3074" s="71">
        <v>0.85924768518518524</v>
      </c>
      <c r="E3074" s="72" t="s">
        <v>9</v>
      </c>
      <c r="F3074" s="72">
        <v>30</v>
      </c>
      <c r="G3074" s="72" t="s">
        <v>21</v>
      </c>
    </row>
    <row r="3075" spans="3:7" ht="15" thickBot="1" x14ac:dyDescent="0.35">
      <c r="C3075" s="70">
        <v>43200</v>
      </c>
      <c r="D3075" s="71">
        <v>0.86021990740740739</v>
      </c>
      <c r="E3075" s="72" t="s">
        <v>9</v>
      </c>
      <c r="F3075" s="72">
        <v>50</v>
      </c>
      <c r="G3075" s="72" t="s">
        <v>10</v>
      </c>
    </row>
    <row r="3076" spans="3:7" ht="15" thickBot="1" x14ac:dyDescent="0.35">
      <c r="C3076" s="70">
        <v>43200</v>
      </c>
      <c r="D3076" s="71">
        <v>0.86037037037037034</v>
      </c>
      <c r="E3076" s="72" t="s">
        <v>9</v>
      </c>
      <c r="F3076" s="72">
        <v>42</v>
      </c>
      <c r="G3076" s="72" t="s">
        <v>21</v>
      </c>
    </row>
    <row r="3077" spans="3:7" ht="15" thickBot="1" x14ac:dyDescent="0.35">
      <c r="C3077" s="70">
        <v>43200</v>
      </c>
      <c r="D3077" s="71">
        <v>0.86432870370370374</v>
      </c>
      <c r="E3077" s="72" t="s">
        <v>9</v>
      </c>
      <c r="F3077" s="72">
        <v>50</v>
      </c>
      <c r="G3077" s="72" t="s">
        <v>21</v>
      </c>
    </row>
    <row r="3078" spans="3:7" ht="15" thickBot="1" x14ac:dyDescent="0.35">
      <c r="C3078" s="70">
        <v>43200</v>
      </c>
      <c r="D3078" s="71">
        <v>0.86438657407407404</v>
      </c>
      <c r="E3078" s="72" t="s">
        <v>9</v>
      </c>
      <c r="F3078" s="72">
        <v>53</v>
      </c>
      <c r="G3078" s="72" t="s">
        <v>10</v>
      </c>
    </row>
    <row r="3079" spans="3:7" ht="15" thickBot="1" x14ac:dyDescent="0.35">
      <c r="C3079" s="70">
        <v>43200</v>
      </c>
      <c r="D3079" s="71">
        <v>0.86624999999999996</v>
      </c>
      <c r="E3079" s="72" t="s">
        <v>9</v>
      </c>
      <c r="F3079" s="72">
        <v>46</v>
      </c>
      <c r="G3079" s="72" t="s">
        <v>21</v>
      </c>
    </row>
    <row r="3080" spans="3:7" ht="15" thickBot="1" x14ac:dyDescent="0.35">
      <c r="C3080" s="70">
        <v>43200</v>
      </c>
      <c r="D3080" s="71">
        <v>0.87219907407407404</v>
      </c>
      <c r="E3080" s="72" t="s">
        <v>9</v>
      </c>
      <c r="F3080" s="72">
        <v>44</v>
      </c>
      <c r="G3080" s="72" t="s">
        <v>10</v>
      </c>
    </row>
    <row r="3081" spans="3:7" ht="15" thickBot="1" x14ac:dyDescent="0.35">
      <c r="C3081" s="70">
        <v>43200</v>
      </c>
      <c r="D3081" s="71">
        <v>0.87262731481481481</v>
      </c>
      <c r="E3081" s="72" t="s">
        <v>9</v>
      </c>
      <c r="F3081" s="72">
        <v>33</v>
      </c>
      <c r="G3081" s="72" t="s">
        <v>21</v>
      </c>
    </row>
    <row r="3082" spans="3:7" ht="15" thickBot="1" x14ac:dyDescent="0.35">
      <c r="C3082" s="70">
        <v>43200</v>
      </c>
      <c r="D3082" s="71">
        <v>0.87348379629629624</v>
      </c>
      <c r="E3082" s="72" t="s">
        <v>9</v>
      </c>
      <c r="F3082" s="72">
        <v>46</v>
      </c>
      <c r="G3082" s="72" t="s">
        <v>21</v>
      </c>
    </row>
    <row r="3083" spans="3:7" ht="15" thickBot="1" x14ac:dyDescent="0.35">
      <c r="C3083" s="70">
        <v>43200</v>
      </c>
      <c r="D3083" s="71">
        <v>0.87497685185185192</v>
      </c>
      <c r="E3083" s="72" t="s">
        <v>9</v>
      </c>
      <c r="F3083" s="72">
        <v>38</v>
      </c>
      <c r="G3083" s="72" t="s">
        <v>10</v>
      </c>
    </row>
    <row r="3084" spans="3:7" ht="15" thickBot="1" x14ac:dyDescent="0.35">
      <c r="C3084" s="70">
        <v>43200</v>
      </c>
      <c r="D3084" s="71">
        <v>0.87517361111111114</v>
      </c>
      <c r="E3084" s="72" t="s">
        <v>9</v>
      </c>
      <c r="F3084" s="72">
        <v>40</v>
      </c>
      <c r="G3084" s="72" t="s">
        <v>21</v>
      </c>
    </row>
    <row r="3085" spans="3:7" ht="15" thickBot="1" x14ac:dyDescent="0.35">
      <c r="C3085" s="70">
        <v>43200</v>
      </c>
      <c r="D3085" s="71">
        <v>0.87692129629629623</v>
      </c>
      <c r="E3085" s="72" t="s">
        <v>9</v>
      </c>
      <c r="F3085" s="72">
        <v>41</v>
      </c>
      <c r="G3085" s="72" t="s">
        <v>10</v>
      </c>
    </row>
    <row r="3086" spans="3:7" ht="15" thickBot="1" x14ac:dyDescent="0.35">
      <c r="C3086" s="70">
        <v>43200</v>
      </c>
      <c r="D3086" s="71">
        <v>0.87767361111111108</v>
      </c>
      <c r="E3086" s="72" t="s">
        <v>9</v>
      </c>
      <c r="F3086" s="72">
        <v>35</v>
      </c>
      <c r="G3086" s="72" t="s">
        <v>10</v>
      </c>
    </row>
    <row r="3087" spans="3:7" ht="15" thickBot="1" x14ac:dyDescent="0.35">
      <c r="C3087" s="70">
        <v>43200</v>
      </c>
      <c r="D3087" s="71">
        <v>0.88533564814814814</v>
      </c>
      <c r="E3087" s="72" t="s">
        <v>9</v>
      </c>
      <c r="F3087" s="72">
        <v>36</v>
      </c>
      <c r="G3087" s="72" t="s">
        <v>21</v>
      </c>
    </row>
    <row r="3088" spans="3:7" ht="15" thickBot="1" x14ac:dyDescent="0.35">
      <c r="C3088" s="70">
        <v>43200</v>
      </c>
      <c r="D3088" s="71">
        <v>0.88700231481481484</v>
      </c>
      <c r="E3088" s="72" t="s">
        <v>9</v>
      </c>
      <c r="F3088" s="72">
        <v>54</v>
      </c>
      <c r="G3088" s="72" t="s">
        <v>21</v>
      </c>
    </row>
    <row r="3089" spans="3:7" ht="15" thickBot="1" x14ac:dyDescent="0.35">
      <c r="C3089" s="70">
        <v>43200</v>
      </c>
      <c r="D3089" s="71">
        <v>0.88706018518518526</v>
      </c>
      <c r="E3089" s="72" t="s">
        <v>9</v>
      </c>
      <c r="F3089" s="72">
        <v>51</v>
      </c>
      <c r="G3089" s="72" t="s">
        <v>10</v>
      </c>
    </row>
    <row r="3090" spans="3:7" ht="15" thickBot="1" x14ac:dyDescent="0.35">
      <c r="C3090" s="70">
        <v>43200</v>
      </c>
      <c r="D3090" s="71">
        <v>0.88770833333333332</v>
      </c>
      <c r="E3090" s="72" t="s">
        <v>9</v>
      </c>
      <c r="F3090" s="72">
        <v>46</v>
      </c>
      <c r="G3090" s="72" t="s">
        <v>10</v>
      </c>
    </row>
    <row r="3091" spans="3:7" ht="15" thickBot="1" x14ac:dyDescent="0.35">
      <c r="C3091" s="70">
        <v>43200</v>
      </c>
      <c r="D3091" s="71">
        <v>0.89111111111111108</v>
      </c>
      <c r="E3091" s="72" t="s">
        <v>9</v>
      </c>
      <c r="F3091" s="72">
        <v>41</v>
      </c>
      <c r="G3091" s="72" t="s">
        <v>21</v>
      </c>
    </row>
    <row r="3092" spans="3:7" ht="15" thickBot="1" x14ac:dyDescent="0.35">
      <c r="C3092" s="70">
        <v>43200</v>
      </c>
      <c r="D3092" s="71">
        <v>0.89790509259259255</v>
      </c>
      <c r="E3092" s="72" t="s">
        <v>9</v>
      </c>
      <c r="F3092" s="72">
        <v>40</v>
      </c>
      <c r="G3092" s="72" t="s">
        <v>21</v>
      </c>
    </row>
    <row r="3093" spans="3:7" ht="15" thickBot="1" x14ac:dyDescent="0.35">
      <c r="C3093" s="70">
        <v>43200</v>
      </c>
      <c r="D3093" s="71">
        <v>0.90353009259259265</v>
      </c>
      <c r="E3093" s="72" t="s">
        <v>9</v>
      </c>
      <c r="F3093" s="72">
        <v>34</v>
      </c>
      <c r="G3093" s="72" t="s">
        <v>21</v>
      </c>
    </row>
    <row r="3094" spans="3:7" ht="15" thickBot="1" x14ac:dyDescent="0.35">
      <c r="C3094" s="70">
        <v>43200</v>
      </c>
      <c r="D3094" s="71">
        <v>0.90358796296296295</v>
      </c>
      <c r="E3094" s="72" t="s">
        <v>9</v>
      </c>
      <c r="F3094" s="72">
        <v>50</v>
      </c>
      <c r="G3094" s="72" t="s">
        <v>10</v>
      </c>
    </row>
    <row r="3095" spans="3:7" ht="15" thickBot="1" x14ac:dyDescent="0.35">
      <c r="C3095" s="70">
        <v>43200</v>
      </c>
      <c r="D3095" s="71">
        <v>0.90438657407407408</v>
      </c>
      <c r="E3095" s="72" t="s">
        <v>9</v>
      </c>
      <c r="F3095" s="72">
        <v>45</v>
      </c>
      <c r="G3095" s="72" t="s">
        <v>21</v>
      </c>
    </row>
    <row r="3096" spans="3:7" ht="15" thickBot="1" x14ac:dyDescent="0.35">
      <c r="C3096" s="70">
        <v>43200</v>
      </c>
      <c r="D3096" s="71">
        <v>0.90579861111111104</v>
      </c>
      <c r="E3096" s="72" t="s">
        <v>9</v>
      </c>
      <c r="F3096" s="72">
        <v>60</v>
      </c>
      <c r="G3096" s="72" t="s">
        <v>21</v>
      </c>
    </row>
    <row r="3097" spans="3:7" ht="15" thickBot="1" x14ac:dyDescent="0.35">
      <c r="C3097" s="70">
        <v>43200</v>
      </c>
      <c r="D3097" s="71">
        <v>0.90658564814814813</v>
      </c>
      <c r="E3097" s="72" t="s">
        <v>9</v>
      </c>
      <c r="F3097" s="72">
        <v>38</v>
      </c>
      <c r="G3097" s="72" t="s">
        <v>21</v>
      </c>
    </row>
    <row r="3098" spans="3:7" ht="15" thickBot="1" x14ac:dyDescent="0.35">
      <c r="C3098" s="70">
        <v>43200</v>
      </c>
      <c r="D3098" s="71">
        <v>0.91349537037037043</v>
      </c>
      <c r="E3098" s="72" t="s">
        <v>9</v>
      </c>
      <c r="F3098" s="72">
        <v>45</v>
      </c>
      <c r="G3098" s="72" t="s">
        <v>21</v>
      </c>
    </row>
    <row r="3099" spans="3:7" ht="15" thickBot="1" x14ac:dyDescent="0.35">
      <c r="C3099" s="70">
        <v>43200</v>
      </c>
      <c r="D3099" s="71">
        <v>0.91412037037037042</v>
      </c>
      <c r="E3099" s="72" t="s">
        <v>9</v>
      </c>
      <c r="F3099" s="72">
        <v>38</v>
      </c>
      <c r="G3099" s="72" t="s">
        <v>21</v>
      </c>
    </row>
    <row r="3100" spans="3:7" ht="15" thickBot="1" x14ac:dyDescent="0.35">
      <c r="C3100" s="70">
        <v>43200</v>
      </c>
      <c r="D3100" s="71">
        <v>0.91540509259259262</v>
      </c>
      <c r="E3100" s="72" t="s">
        <v>9</v>
      </c>
      <c r="F3100" s="72">
        <v>42</v>
      </c>
      <c r="G3100" s="72" t="s">
        <v>21</v>
      </c>
    </row>
    <row r="3101" spans="3:7" ht="15" thickBot="1" x14ac:dyDescent="0.35">
      <c r="C3101" s="70">
        <v>43200</v>
      </c>
      <c r="D3101" s="71">
        <v>0.9161689814814814</v>
      </c>
      <c r="E3101" s="72" t="s">
        <v>9</v>
      </c>
      <c r="F3101" s="72">
        <v>35</v>
      </c>
      <c r="G3101" s="72" t="s">
        <v>21</v>
      </c>
    </row>
    <row r="3102" spans="3:7" ht="15" thickBot="1" x14ac:dyDescent="0.35">
      <c r="C3102" s="70">
        <v>43200</v>
      </c>
      <c r="D3102" s="71">
        <v>0.92270833333333335</v>
      </c>
      <c r="E3102" s="72" t="s">
        <v>9</v>
      </c>
      <c r="F3102" s="72">
        <v>43</v>
      </c>
      <c r="G3102" s="72" t="s">
        <v>21</v>
      </c>
    </row>
    <row r="3103" spans="3:7" ht="15" thickBot="1" x14ac:dyDescent="0.35">
      <c r="C3103" s="70">
        <v>43200</v>
      </c>
      <c r="D3103" s="71">
        <v>0.9239814814814814</v>
      </c>
      <c r="E3103" s="72" t="s">
        <v>9</v>
      </c>
      <c r="F3103" s="72">
        <v>29</v>
      </c>
      <c r="G3103" s="72" t="s">
        <v>21</v>
      </c>
    </row>
    <row r="3104" spans="3:7" ht="15" thickBot="1" x14ac:dyDescent="0.35">
      <c r="C3104" s="70">
        <v>43200</v>
      </c>
      <c r="D3104" s="71">
        <v>0.92494212962962974</v>
      </c>
      <c r="E3104" s="72" t="s">
        <v>9</v>
      </c>
      <c r="F3104" s="72">
        <v>51</v>
      </c>
      <c r="G3104" s="72" t="s">
        <v>21</v>
      </c>
    </row>
    <row r="3105" spans="3:7" ht="15" thickBot="1" x14ac:dyDescent="0.35">
      <c r="C3105" s="70">
        <v>43200</v>
      </c>
      <c r="D3105" s="71">
        <v>0.94353009259259257</v>
      </c>
      <c r="E3105" s="72" t="s">
        <v>9</v>
      </c>
      <c r="F3105" s="72">
        <v>46</v>
      </c>
      <c r="G3105" s="72" t="s">
        <v>21</v>
      </c>
    </row>
    <row r="3106" spans="3:7" ht="15" thickBot="1" x14ac:dyDescent="0.35">
      <c r="C3106" s="70">
        <v>43200</v>
      </c>
      <c r="D3106" s="71">
        <v>0.95565972222222229</v>
      </c>
      <c r="E3106" s="72" t="s">
        <v>9</v>
      </c>
      <c r="F3106" s="72">
        <v>43</v>
      </c>
      <c r="G3106" s="72" t="s">
        <v>21</v>
      </c>
    </row>
    <row r="3107" spans="3:7" ht="15" thickBot="1" x14ac:dyDescent="0.35">
      <c r="C3107" s="70">
        <v>43200</v>
      </c>
      <c r="D3107" s="71">
        <v>0.95723379629629635</v>
      </c>
      <c r="E3107" s="72" t="s">
        <v>9</v>
      </c>
      <c r="F3107" s="72">
        <v>42</v>
      </c>
      <c r="G3107" s="72" t="s">
        <v>21</v>
      </c>
    </row>
    <row r="3108" spans="3:7" ht="15" thickBot="1" x14ac:dyDescent="0.35">
      <c r="C3108" s="70">
        <v>43200</v>
      </c>
      <c r="D3108" s="71">
        <v>0.9573842592592593</v>
      </c>
      <c r="E3108" s="72" t="s">
        <v>9</v>
      </c>
      <c r="F3108" s="72">
        <v>37</v>
      </c>
      <c r="G3108" s="72" t="s">
        <v>10</v>
      </c>
    </row>
    <row r="3109" spans="3:7" ht="15" thickBot="1" x14ac:dyDescent="0.35">
      <c r="C3109" s="70">
        <v>43200</v>
      </c>
      <c r="D3109" s="71">
        <v>0.97622685185185187</v>
      </c>
      <c r="E3109" s="72" t="s">
        <v>9</v>
      </c>
      <c r="F3109" s="72">
        <v>30</v>
      </c>
      <c r="G3109" s="72" t="s">
        <v>21</v>
      </c>
    </row>
    <row r="3110" spans="3:7" ht="15" thickBot="1" x14ac:dyDescent="0.35">
      <c r="C3110" s="70">
        <v>43200</v>
      </c>
      <c r="D3110" s="71">
        <v>0.9773842592592592</v>
      </c>
      <c r="E3110" s="72" t="s">
        <v>9</v>
      </c>
      <c r="F3110" s="72">
        <v>33</v>
      </c>
      <c r="G3110" s="72" t="s">
        <v>21</v>
      </c>
    </row>
    <row r="3111" spans="3:7" ht="15" thickBot="1" x14ac:dyDescent="0.35">
      <c r="C3111" s="70">
        <v>43200</v>
      </c>
      <c r="D3111" s="71">
        <v>0.97835648148148147</v>
      </c>
      <c r="E3111" s="72" t="s">
        <v>9</v>
      </c>
      <c r="F3111" s="72">
        <v>49</v>
      </c>
      <c r="G3111" s="72" t="s">
        <v>21</v>
      </c>
    </row>
    <row r="3112" spans="3:7" ht="15" thickBot="1" x14ac:dyDescent="0.35">
      <c r="C3112" s="70">
        <v>43200</v>
      </c>
      <c r="D3112" s="71">
        <v>0.98542824074074076</v>
      </c>
      <c r="E3112" s="72" t="s">
        <v>9</v>
      </c>
      <c r="F3112" s="72">
        <v>52</v>
      </c>
      <c r="G3112" s="72" t="s">
        <v>21</v>
      </c>
    </row>
    <row r="3113" spans="3:7" ht="15" thickBot="1" x14ac:dyDescent="0.35">
      <c r="C3113" s="70">
        <v>43200</v>
      </c>
      <c r="D3113" s="71">
        <v>0.99071759259259251</v>
      </c>
      <c r="E3113" s="72" t="s">
        <v>9</v>
      </c>
      <c r="F3113" s="72">
        <v>55</v>
      </c>
      <c r="G3113" s="72" t="s">
        <v>10</v>
      </c>
    </row>
    <row r="3114" spans="3:7" ht="15" thickBot="1" x14ac:dyDescent="0.35">
      <c r="C3114" s="70">
        <v>43201</v>
      </c>
      <c r="D3114" s="71">
        <v>4.6076388888888882E-2</v>
      </c>
      <c r="E3114" s="72" t="s">
        <v>9</v>
      </c>
      <c r="F3114" s="72">
        <v>58</v>
      </c>
      <c r="G3114" s="72" t="s">
        <v>10</v>
      </c>
    </row>
    <row r="3115" spans="3:7" ht="15" thickBot="1" x14ac:dyDescent="0.35">
      <c r="C3115" s="70">
        <v>43201</v>
      </c>
      <c r="D3115" s="71">
        <v>6.1111111111111116E-2</v>
      </c>
      <c r="E3115" s="72" t="s">
        <v>9</v>
      </c>
      <c r="F3115" s="72">
        <v>42</v>
      </c>
      <c r="G3115" s="72" t="s">
        <v>21</v>
      </c>
    </row>
    <row r="3116" spans="3:7" ht="15" thickBot="1" x14ac:dyDescent="0.35">
      <c r="C3116" s="70">
        <v>43201</v>
      </c>
      <c r="D3116" s="71">
        <v>0.12427083333333333</v>
      </c>
      <c r="E3116" s="72" t="s">
        <v>9</v>
      </c>
      <c r="F3116" s="72">
        <v>43</v>
      </c>
      <c r="G3116" s="72" t="s">
        <v>21</v>
      </c>
    </row>
    <row r="3117" spans="3:7" ht="15" thickBot="1" x14ac:dyDescent="0.35">
      <c r="C3117" s="70">
        <v>43201</v>
      </c>
      <c r="D3117" s="71">
        <v>0.16951388888888888</v>
      </c>
      <c r="E3117" s="72" t="s">
        <v>9</v>
      </c>
      <c r="F3117" s="72">
        <v>28</v>
      </c>
      <c r="G3117" s="72" t="s">
        <v>21</v>
      </c>
    </row>
    <row r="3118" spans="3:7" ht="15" thickBot="1" x14ac:dyDescent="0.35">
      <c r="C3118" s="70">
        <v>43201</v>
      </c>
      <c r="D3118" s="71">
        <v>0.17098379629629631</v>
      </c>
      <c r="E3118" s="72" t="s">
        <v>9</v>
      </c>
      <c r="F3118" s="72">
        <v>41</v>
      </c>
      <c r="G3118" s="72" t="s">
        <v>10</v>
      </c>
    </row>
    <row r="3119" spans="3:7" ht="15" thickBot="1" x14ac:dyDescent="0.35">
      <c r="C3119" s="70">
        <v>43201</v>
      </c>
      <c r="D3119" s="71">
        <v>0.17893518518518517</v>
      </c>
      <c r="E3119" s="72" t="s">
        <v>9</v>
      </c>
      <c r="F3119" s="72">
        <v>61</v>
      </c>
      <c r="G3119" s="72" t="s">
        <v>10</v>
      </c>
    </row>
    <row r="3120" spans="3:7" ht="15" thickBot="1" x14ac:dyDescent="0.35">
      <c r="C3120" s="70">
        <v>43201</v>
      </c>
      <c r="D3120" s="71">
        <v>0.21754629629629629</v>
      </c>
      <c r="E3120" s="72" t="s">
        <v>9</v>
      </c>
      <c r="F3120" s="72">
        <v>42</v>
      </c>
      <c r="G3120" s="72" t="s">
        <v>10</v>
      </c>
    </row>
    <row r="3121" spans="3:7" ht="15" thickBot="1" x14ac:dyDescent="0.35">
      <c r="C3121" s="70">
        <v>43201</v>
      </c>
      <c r="D3121" s="71">
        <v>0.22116898148148148</v>
      </c>
      <c r="E3121" s="72" t="s">
        <v>9</v>
      </c>
      <c r="F3121" s="72">
        <v>58</v>
      </c>
      <c r="G3121" s="72" t="s">
        <v>10</v>
      </c>
    </row>
    <row r="3122" spans="3:7" ht="15" thickBot="1" x14ac:dyDescent="0.35">
      <c r="C3122" s="70">
        <v>43201</v>
      </c>
      <c r="D3122" s="71">
        <v>0.22685185185185186</v>
      </c>
      <c r="E3122" s="72" t="s">
        <v>9</v>
      </c>
      <c r="F3122" s="72">
        <v>36</v>
      </c>
      <c r="G3122" s="72" t="s">
        <v>10</v>
      </c>
    </row>
    <row r="3123" spans="3:7" ht="15" thickBot="1" x14ac:dyDescent="0.35">
      <c r="C3123" s="70">
        <v>43201</v>
      </c>
      <c r="D3123" s="71">
        <v>0.23250000000000001</v>
      </c>
      <c r="E3123" s="72" t="s">
        <v>9</v>
      </c>
      <c r="F3123" s="72">
        <v>36</v>
      </c>
      <c r="G3123" s="72" t="s">
        <v>10</v>
      </c>
    </row>
    <row r="3124" spans="3:7" ht="15" thickBot="1" x14ac:dyDescent="0.35">
      <c r="C3124" s="70">
        <v>43201</v>
      </c>
      <c r="D3124" s="71">
        <v>0.23547453703703702</v>
      </c>
      <c r="E3124" s="72" t="s">
        <v>9</v>
      </c>
      <c r="F3124" s="72">
        <v>47</v>
      </c>
      <c r="G3124" s="72" t="s">
        <v>21</v>
      </c>
    </row>
    <row r="3125" spans="3:7" ht="15" thickBot="1" x14ac:dyDescent="0.35">
      <c r="C3125" s="70">
        <v>43201</v>
      </c>
      <c r="D3125" s="71">
        <v>0.24100694444444445</v>
      </c>
      <c r="E3125" s="72" t="s">
        <v>9</v>
      </c>
      <c r="F3125" s="72">
        <v>40</v>
      </c>
      <c r="G3125" s="72" t="s">
        <v>21</v>
      </c>
    </row>
    <row r="3126" spans="3:7" ht="15" thickBot="1" x14ac:dyDescent="0.35">
      <c r="C3126" s="70">
        <v>43201</v>
      </c>
      <c r="D3126" s="71">
        <v>0.24107638888888891</v>
      </c>
      <c r="E3126" s="72" t="s">
        <v>9</v>
      </c>
      <c r="F3126" s="72">
        <v>42</v>
      </c>
      <c r="G3126" s="72" t="s">
        <v>10</v>
      </c>
    </row>
    <row r="3127" spans="3:7" ht="15" thickBot="1" x14ac:dyDescent="0.35">
      <c r="C3127" s="70">
        <v>43201</v>
      </c>
      <c r="D3127" s="71">
        <v>0.24143518518518517</v>
      </c>
      <c r="E3127" s="72" t="s">
        <v>9</v>
      </c>
      <c r="F3127" s="72">
        <v>35</v>
      </c>
      <c r="G3127" s="72" t="s">
        <v>10</v>
      </c>
    </row>
    <row r="3128" spans="3:7" ht="15" thickBot="1" x14ac:dyDescent="0.35">
      <c r="C3128" s="70">
        <v>43201</v>
      </c>
      <c r="D3128" s="71">
        <v>0.24215277777777777</v>
      </c>
      <c r="E3128" s="72" t="s">
        <v>9</v>
      </c>
      <c r="F3128" s="72">
        <v>37</v>
      </c>
      <c r="G3128" s="72" t="s">
        <v>21</v>
      </c>
    </row>
    <row r="3129" spans="3:7" ht="15" thickBot="1" x14ac:dyDescent="0.35">
      <c r="C3129" s="70">
        <v>43201</v>
      </c>
      <c r="D3129" s="71">
        <v>0.24333333333333332</v>
      </c>
      <c r="E3129" s="72" t="s">
        <v>9</v>
      </c>
      <c r="F3129" s="72">
        <v>35</v>
      </c>
      <c r="G3129" s="72" t="s">
        <v>10</v>
      </c>
    </row>
    <row r="3130" spans="3:7" ht="15" thickBot="1" x14ac:dyDescent="0.35">
      <c r="C3130" s="70">
        <v>43201</v>
      </c>
      <c r="D3130" s="71">
        <v>0.25655092592592593</v>
      </c>
      <c r="E3130" s="72" t="s">
        <v>9</v>
      </c>
      <c r="F3130" s="72">
        <v>48</v>
      </c>
      <c r="G3130" s="72" t="s">
        <v>10</v>
      </c>
    </row>
    <row r="3131" spans="3:7" ht="15" thickBot="1" x14ac:dyDescent="0.35">
      <c r="C3131" s="70">
        <v>43201</v>
      </c>
      <c r="D3131" s="71">
        <v>0.25799768518518518</v>
      </c>
      <c r="E3131" s="72" t="s">
        <v>9</v>
      </c>
      <c r="F3131" s="72">
        <v>40</v>
      </c>
      <c r="G3131" s="72" t="s">
        <v>10</v>
      </c>
    </row>
    <row r="3132" spans="3:7" ht="15" thickBot="1" x14ac:dyDescent="0.35">
      <c r="C3132" s="70">
        <v>43201</v>
      </c>
      <c r="D3132" s="71">
        <v>0.25821759259259258</v>
      </c>
      <c r="E3132" s="72" t="s">
        <v>9</v>
      </c>
      <c r="F3132" s="72">
        <v>54</v>
      </c>
      <c r="G3132" s="72" t="s">
        <v>10</v>
      </c>
    </row>
    <row r="3133" spans="3:7" ht="15" thickBot="1" x14ac:dyDescent="0.35">
      <c r="C3133" s="70">
        <v>43201</v>
      </c>
      <c r="D3133" s="71">
        <v>0.25900462962962961</v>
      </c>
      <c r="E3133" s="72" t="s">
        <v>9</v>
      </c>
      <c r="F3133" s="72">
        <v>35</v>
      </c>
      <c r="G3133" s="72" t="s">
        <v>21</v>
      </c>
    </row>
    <row r="3134" spans="3:7" ht="15" thickBot="1" x14ac:dyDescent="0.35">
      <c r="C3134" s="70">
        <v>43201</v>
      </c>
      <c r="D3134" s="71">
        <v>0.26025462962962964</v>
      </c>
      <c r="E3134" s="72" t="s">
        <v>9</v>
      </c>
      <c r="F3134" s="72">
        <v>40</v>
      </c>
      <c r="G3134" s="72" t="s">
        <v>10</v>
      </c>
    </row>
    <row r="3135" spans="3:7" ht="15" thickBot="1" x14ac:dyDescent="0.35">
      <c r="C3135" s="70">
        <v>43201</v>
      </c>
      <c r="D3135" s="71">
        <v>0.26034722222222223</v>
      </c>
      <c r="E3135" s="72" t="s">
        <v>9</v>
      </c>
      <c r="F3135" s="72">
        <v>49</v>
      </c>
      <c r="G3135" s="72" t="s">
        <v>10</v>
      </c>
    </row>
    <row r="3136" spans="3:7" ht="15" thickBot="1" x14ac:dyDescent="0.35">
      <c r="C3136" s="70">
        <v>43201</v>
      </c>
      <c r="D3136" s="71">
        <v>0.26111111111111113</v>
      </c>
      <c r="E3136" s="72" t="s">
        <v>9</v>
      </c>
      <c r="F3136" s="72">
        <v>42</v>
      </c>
      <c r="G3136" s="72" t="s">
        <v>10</v>
      </c>
    </row>
    <row r="3137" spans="3:7" ht="15" thickBot="1" x14ac:dyDescent="0.35">
      <c r="C3137" s="70">
        <v>43201</v>
      </c>
      <c r="D3137" s="71">
        <v>0.26248842592592592</v>
      </c>
      <c r="E3137" s="72" t="s">
        <v>9</v>
      </c>
      <c r="F3137" s="72">
        <v>33</v>
      </c>
      <c r="G3137" s="72" t="s">
        <v>21</v>
      </c>
    </row>
    <row r="3138" spans="3:7" ht="15" thickBot="1" x14ac:dyDescent="0.35">
      <c r="C3138" s="70">
        <v>43201</v>
      </c>
      <c r="D3138" s="71">
        <v>0.26553240740740741</v>
      </c>
      <c r="E3138" s="72" t="s">
        <v>9</v>
      </c>
      <c r="F3138" s="72">
        <v>39</v>
      </c>
      <c r="G3138" s="72" t="s">
        <v>10</v>
      </c>
    </row>
    <row r="3139" spans="3:7" ht="15" thickBot="1" x14ac:dyDescent="0.35">
      <c r="C3139" s="70">
        <v>43201</v>
      </c>
      <c r="D3139" s="71">
        <v>0.26554398148148145</v>
      </c>
      <c r="E3139" s="72" t="s">
        <v>9</v>
      </c>
      <c r="F3139" s="72">
        <v>38</v>
      </c>
      <c r="G3139" s="72" t="s">
        <v>10</v>
      </c>
    </row>
    <row r="3140" spans="3:7" ht="15" thickBot="1" x14ac:dyDescent="0.35">
      <c r="C3140" s="70">
        <v>43201</v>
      </c>
      <c r="D3140" s="71">
        <v>0.26556712962962964</v>
      </c>
      <c r="E3140" s="72" t="s">
        <v>9</v>
      </c>
      <c r="F3140" s="72">
        <v>33</v>
      </c>
      <c r="G3140" s="72" t="s">
        <v>10</v>
      </c>
    </row>
    <row r="3141" spans="3:7" ht="15" thickBot="1" x14ac:dyDescent="0.35">
      <c r="C3141" s="70">
        <v>43201</v>
      </c>
      <c r="D3141" s="71">
        <v>0.26582175925925927</v>
      </c>
      <c r="E3141" s="72" t="s">
        <v>9</v>
      </c>
      <c r="F3141" s="72">
        <v>37</v>
      </c>
      <c r="G3141" s="72" t="s">
        <v>10</v>
      </c>
    </row>
    <row r="3142" spans="3:7" ht="15" thickBot="1" x14ac:dyDescent="0.35">
      <c r="C3142" s="70">
        <v>43201</v>
      </c>
      <c r="D3142" s="71">
        <v>0.26678240740740738</v>
      </c>
      <c r="E3142" s="72" t="s">
        <v>9</v>
      </c>
      <c r="F3142" s="72">
        <v>49</v>
      </c>
      <c r="G3142" s="72" t="s">
        <v>21</v>
      </c>
    </row>
    <row r="3143" spans="3:7" ht="15" thickBot="1" x14ac:dyDescent="0.35">
      <c r="C3143" s="70">
        <v>43201</v>
      </c>
      <c r="D3143" s="71">
        <v>0.26715277777777779</v>
      </c>
      <c r="E3143" s="72" t="s">
        <v>9</v>
      </c>
      <c r="F3143" s="72">
        <v>42</v>
      </c>
      <c r="G3143" s="72" t="s">
        <v>10</v>
      </c>
    </row>
    <row r="3144" spans="3:7" ht="15" thickBot="1" x14ac:dyDescent="0.35">
      <c r="C3144" s="70">
        <v>43201</v>
      </c>
      <c r="D3144" s="71">
        <v>0.26747685185185183</v>
      </c>
      <c r="E3144" s="72" t="s">
        <v>9</v>
      </c>
      <c r="F3144" s="72">
        <v>43</v>
      </c>
      <c r="G3144" s="72" t="s">
        <v>10</v>
      </c>
    </row>
    <row r="3145" spans="3:7" ht="15" thickBot="1" x14ac:dyDescent="0.35">
      <c r="C3145" s="70">
        <v>43201</v>
      </c>
      <c r="D3145" s="71">
        <v>0.26761574074074074</v>
      </c>
      <c r="E3145" s="72" t="s">
        <v>9</v>
      </c>
      <c r="F3145" s="72">
        <v>54</v>
      </c>
      <c r="G3145" s="72" t="s">
        <v>10</v>
      </c>
    </row>
    <row r="3146" spans="3:7" ht="15" thickBot="1" x14ac:dyDescent="0.35">
      <c r="C3146" s="70">
        <v>43201</v>
      </c>
      <c r="D3146" s="71">
        <v>0.26921296296296299</v>
      </c>
      <c r="E3146" s="72" t="s">
        <v>9</v>
      </c>
      <c r="F3146" s="72">
        <v>30</v>
      </c>
      <c r="G3146" s="72" t="s">
        <v>21</v>
      </c>
    </row>
    <row r="3147" spans="3:7" ht="15" thickBot="1" x14ac:dyDescent="0.35">
      <c r="C3147" s="70">
        <v>43201</v>
      </c>
      <c r="D3147" s="71">
        <v>0.2698726851851852</v>
      </c>
      <c r="E3147" s="72" t="s">
        <v>9</v>
      </c>
      <c r="F3147" s="72">
        <v>43</v>
      </c>
      <c r="G3147" s="72" t="s">
        <v>10</v>
      </c>
    </row>
    <row r="3148" spans="3:7" ht="15" thickBot="1" x14ac:dyDescent="0.35">
      <c r="C3148" s="70">
        <v>43201</v>
      </c>
      <c r="D3148" s="71">
        <v>0.27015046296296297</v>
      </c>
      <c r="E3148" s="72" t="s">
        <v>9</v>
      </c>
      <c r="F3148" s="72">
        <v>53</v>
      </c>
      <c r="G3148" s="72" t="s">
        <v>10</v>
      </c>
    </row>
    <row r="3149" spans="3:7" ht="15" thickBot="1" x14ac:dyDescent="0.35">
      <c r="C3149" s="70">
        <v>43201</v>
      </c>
      <c r="D3149" s="71">
        <v>0.27054398148148145</v>
      </c>
      <c r="E3149" s="72" t="s">
        <v>9</v>
      </c>
      <c r="F3149" s="72">
        <v>37</v>
      </c>
      <c r="G3149" s="72" t="s">
        <v>21</v>
      </c>
    </row>
    <row r="3150" spans="3:7" ht="15" thickBot="1" x14ac:dyDescent="0.35">
      <c r="C3150" s="70">
        <v>43201</v>
      </c>
      <c r="D3150" s="71">
        <v>0.27129629629629631</v>
      </c>
      <c r="E3150" s="72" t="s">
        <v>9</v>
      </c>
      <c r="F3150" s="72">
        <v>33</v>
      </c>
      <c r="G3150" s="72" t="s">
        <v>10</v>
      </c>
    </row>
    <row r="3151" spans="3:7" ht="15" thickBot="1" x14ac:dyDescent="0.35">
      <c r="C3151" s="70">
        <v>43201</v>
      </c>
      <c r="D3151" s="71">
        <v>0.27184027777777781</v>
      </c>
      <c r="E3151" s="72" t="s">
        <v>9</v>
      </c>
      <c r="F3151" s="72">
        <v>44</v>
      </c>
      <c r="G3151" s="72" t="s">
        <v>10</v>
      </c>
    </row>
    <row r="3152" spans="3:7" ht="15" thickBot="1" x14ac:dyDescent="0.35">
      <c r="C3152" s="70">
        <v>43201</v>
      </c>
      <c r="D3152" s="71">
        <v>0.27430555555555552</v>
      </c>
      <c r="E3152" s="72" t="s">
        <v>9</v>
      </c>
      <c r="F3152" s="72">
        <v>37</v>
      </c>
      <c r="G3152" s="72" t="s">
        <v>10</v>
      </c>
    </row>
    <row r="3153" spans="3:7" ht="15" thickBot="1" x14ac:dyDescent="0.35">
      <c r="C3153" s="70">
        <v>43201</v>
      </c>
      <c r="D3153" s="71">
        <v>0.27560185185185188</v>
      </c>
      <c r="E3153" s="72" t="s">
        <v>9</v>
      </c>
      <c r="F3153" s="72">
        <v>40</v>
      </c>
      <c r="G3153" s="72" t="s">
        <v>10</v>
      </c>
    </row>
    <row r="3154" spans="3:7" ht="15" thickBot="1" x14ac:dyDescent="0.35">
      <c r="C3154" s="70">
        <v>43201</v>
      </c>
      <c r="D3154" s="71">
        <v>0.27568287037037037</v>
      </c>
      <c r="E3154" s="72" t="s">
        <v>9</v>
      </c>
      <c r="F3154" s="72">
        <v>36</v>
      </c>
      <c r="G3154" s="72" t="s">
        <v>10</v>
      </c>
    </row>
    <row r="3155" spans="3:7" ht="15" thickBot="1" x14ac:dyDescent="0.35">
      <c r="C3155" s="70">
        <v>43201</v>
      </c>
      <c r="D3155" s="71">
        <v>0.27587962962962964</v>
      </c>
      <c r="E3155" s="72" t="s">
        <v>9</v>
      </c>
      <c r="F3155" s="72">
        <v>33</v>
      </c>
      <c r="G3155" s="72" t="s">
        <v>21</v>
      </c>
    </row>
    <row r="3156" spans="3:7" ht="15" thickBot="1" x14ac:dyDescent="0.35">
      <c r="C3156" s="70">
        <v>43201</v>
      </c>
      <c r="D3156" s="71">
        <v>0.27615740740740741</v>
      </c>
      <c r="E3156" s="72" t="s">
        <v>9</v>
      </c>
      <c r="F3156" s="72">
        <v>57</v>
      </c>
      <c r="G3156" s="72" t="s">
        <v>10</v>
      </c>
    </row>
    <row r="3157" spans="3:7" ht="15" thickBot="1" x14ac:dyDescent="0.35">
      <c r="C3157" s="70">
        <v>43201</v>
      </c>
      <c r="D3157" s="71">
        <v>0.27660879629629631</v>
      </c>
      <c r="E3157" s="72" t="s">
        <v>9</v>
      </c>
      <c r="F3157" s="72">
        <v>55</v>
      </c>
      <c r="G3157" s="72" t="s">
        <v>10</v>
      </c>
    </row>
    <row r="3158" spans="3:7" ht="15" thickBot="1" x14ac:dyDescent="0.35">
      <c r="C3158" s="70">
        <v>43201</v>
      </c>
      <c r="D3158" s="71">
        <v>0.27767361111111111</v>
      </c>
      <c r="E3158" s="72" t="s">
        <v>9</v>
      </c>
      <c r="F3158" s="72">
        <v>43</v>
      </c>
      <c r="G3158" s="72" t="s">
        <v>10</v>
      </c>
    </row>
    <row r="3159" spans="3:7" ht="15" thickBot="1" x14ac:dyDescent="0.35">
      <c r="C3159" s="70">
        <v>43201</v>
      </c>
      <c r="D3159" s="71">
        <v>0.27932870370370372</v>
      </c>
      <c r="E3159" s="72" t="s">
        <v>9</v>
      </c>
      <c r="F3159" s="72">
        <v>58</v>
      </c>
      <c r="G3159" s="72" t="s">
        <v>10</v>
      </c>
    </row>
    <row r="3160" spans="3:7" ht="15" thickBot="1" x14ac:dyDescent="0.35">
      <c r="C3160" s="70">
        <v>43201</v>
      </c>
      <c r="D3160" s="71">
        <v>0.2795023148148148</v>
      </c>
      <c r="E3160" s="72" t="s">
        <v>9</v>
      </c>
      <c r="F3160" s="72">
        <v>54</v>
      </c>
      <c r="G3160" s="72" t="s">
        <v>10</v>
      </c>
    </row>
    <row r="3161" spans="3:7" ht="15" thickBot="1" x14ac:dyDescent="0.35">
      <c r="C3161" s="70">
        <v>43201</v>
      </c>
      <c r="D3161" s="71">
        <v>0.28032407407407406</v>
      </c>
      <c r="E3161" s="72" t="s">
        <v>9</v>
      </c>
      <c r="F3161" s="72">
        <v>43</v>
      </c>
      <c r="G3161" s="72" t="s">
        <v>10</v>
      </c>
    </row>
    <row r="3162" spans="3:7" ht="15" thickBot="1" x14ac:dyDescent="0.35">
      <c r="C3162" s="70">
        <v>43201</v>
      </c>
      <c r="D3162" s="71">
        <v>0.28045138888888888</v>
      </c>
      <c r="E3162" s="72" t="s">
        <v>9</v>
      </c>
      <c r="F3162" s="72">
        <v>44</v>
      </c>
      <c r="G3162" s="72" t="s">
        <v>10</v>
      </c>
    </row>
    <row r="3163" spans="3:7" ht="15" thickBot="1" x14ac:dyDescent="0.35">
      <c r="C3163" s="70">
        <v>43201</v>
      </c>
      <c r="D3163" s="71">
        <v>0.28067129629629628</v>
      </c>
      <c r="E3163" s="72" t="s">
        <v>9</v>
      </c>
      <c r="F3163" s="72">
        <v>45</v>
      </c>
      <c r="G3163" s="72" t="s">
        <v>21</v>
      </c>
    </row>
    <row r="3164" spans="3:7" ht="15" thickBot="1" x14ac:dyDescent="0.35">
      <c r="C3164" s="70">
        <v>43201</v>
      </c>
      <c r="D3164" s="71">
        <v>0.28172453703703704</v>
      </c>
      <c r="E3164" s="72" t="s">
        <v>9</v>
      </c>
      <c r="F3164" s="72">
        <v>43</v>
      </c>
      <c r="G3164" s="72" t="s">
        <v>10</v>
      </c>
    </row>
    <row r="3165" spans="3:7" ht="15" thickBot="1" x14ac:dyDescent="0.35">
      <c r="C3165" s="70">
        <v>43201</v>
      </c>
      <c r="D3165" s="71">
        <v>0.28215277777777775</v>
      </c>
      <c r="E3165" s="72" t="s">
        <v>9</v>
      </c>
      <c r="F3165" s="72">
        <v>47</v>
      </c>
      <c r="G3165" s="72" t="s">
        <v>10</v>
      </c>
    </row>
    <row r="3166" spans="3:7" ht="15" thickBot="1" x14ac:dyDescent="0.35">
      <c r="C3166" s="70">
        <v>43201</v>
      </c>
      <c r="D3166" s="71">
        <v>0.28267361111111111</v>
      </c>
      <c r="E3166" s="72" t="s">
        <v>9</v>
      </c>
      <c r="F3166" s="72">
        <v>26</v>
      </c>
      <c r="G3166" s="72" t="s">
        <v>21</v>
      </c>
    </row>
    <row r="3167" spans="3:7" ht="15" thickBot="1" x14ac:dyDescent="0.35">
      <c r="C3167" s="70">
        <v>43201</v>
      </c>
      <c r="D3167" s="71">
        <v>0.28277777777777779</v>
      </c>
      <c r="E3167" s="72" t="s">
        <v>9</v>
      </c>
      <c r="F3167" s="72">
        <v>43</v>
      </c>
      <c r="G3167" s="72" t="s">
        <v>10</v>
      </c>
    </row>
    <row r="3168" spans="3:7" ht="15" thickBot="1" x14ac:dyDescent="0.35">
      <c r="C3168" s="70">
        <v>43201</v>
      </c>
      <c r="D3168" s="71">
        <v>0.28577546296296297</v>
      </c>
      <c r="E3168" s="72" t="s">
        <v>9</v>
      </c>
      <c r="F3168" s="72">
        <v>33</v>
      </c>
      <c r="G3168" s="72" t="s">
        <v>10</v>
      </c>
    </row>
    <row r="3169" spans="3:7" ht="15" thickBot="1" x14ac:dyDescent="0.35">
      <c r="C3169" s="70">
        <v>43201</v>
      </c>
      <c r="D3169" s="71">
        <v>0.28619212962962964</v>
      </c>
      <c r="E3169" s="72" t="s">
        <v>9</v>
      </c>
      <c r="F3169" s="72">
        <v>47</v>
      </c>
      <c r="G3169" s="72" t="s">
        <v>10</v>
      </c>
    </row>
    <row r="3170" spans="3:7" ht="15" thickBot="1" x14ac:dyDescent="0.35">
      <c r="C3170" s="70">
        <v>43201</v>
      </c>
      <c r="D3170" s="71">
        <v>0.28690972222222222</v>
      </c>
      <c r="E3170" s="72" t="s">
        <v>9</v>
      </c>
      <c r="F3170" s="72">
        <v>28</v>
      </c>
      <c r="G3170" s="72" t="s">
        <v>21</v>
      </c>
    </row>
    <row r="3171" spans="3:7" ht="15" thickBot="1" x14ac:dyDescent="0.35">
      <c r="C3171" s="70">
        <v>43201</v>
      </c>
      <c r="D3171" s="71">
        <v>0.287025462962963</v>
      </c>
      <c r="E3171" s="72" t="s">
        <v>9</v>
      </c>
      <c r="F3171" s="72">
        <v>41</v>
      </c>
      <c r="G3171" s="72" t="s">
        <v>21</v>
      </c>
    </row>
    <row r="3172" spans="3:7" ht="15" thickBot="1" x14ac:dyDescent="0.35">
      <c r="C3172" s="70">
        <v>43201</v>
      </c>
      <c r="D3172" s="71">
        <v>0.28817129629629629</v>
      </c>
      <c r="E3172" s="72" t="s">
        <v>9</v>
      </c>
      <c r="F3172" s="72">
        <v>48</v>
      </c>
      <c r="G3172" s="72" t="s">
        <v>10</v>
      </c>
    </row>
    <row r="3173" spans="3:7" ht="15" thickBot="1" x14ac:dyDescent="0.35">
      <c r="C3173" s="70">
        <v>43201</v>
      </c>
      <c r="D3173" s="71">
        <v>0.28837962962962965</v>
      </c>
      <c r="E3173" s="72" t="s">
        <v>9</v>
      </c>
      <c r="F3173" s="72">
        <v>43</v>
      </c>
      <c r="G3173" s="72" t="s">
        <v>10</v>
      </c>
    </row>
    <row r="3174" spans="3:7" ht="15" thickBot="1" x14ac:dyDescent="0.35">
      <c r="C3174" s="70">
        <v>43201</v>
      </c>
      <c r="D3174" s="71">
        <v>0.28858796296296296</v>
      </c>
      <c r="E3174" s="72" t="s">
        <v>9</v>
      </c>
      <c r="F3174" s="72">
        <v>34</v>
      </c>
      <c r="G3174" s="72" t="s">
        <v>21</v>
      </c>
    </row>
    <row r="3175" spans="3:7" ht="15" thickBot="1" x14ac:dyDescent="0.35">
      <c r="C3175" s="70">
        <v>43201</v>
      </c>
      <c r="D3175" s="71">
        <v>0.28927083333333331</v>
      </c>
      <c r="E3175" s="72" t="s">
        <v>9</v>
      </c>
      <c r="F3175" s="72">
        <v>38</v>
      </c>
      <c r="G3175" s="72" t="s">
        <v>21</v>
      </c>
    </row>
    <row r="3176" spans="3:7" ht="15" thickBot="1" x14ac:dyDescent="0.35">
      <c r="C3176" s="70">
        <v>43201</v>
      </c>
      <c r="D3176" s="71">
        <v>0.28943287037037035</v>
      </c>
      <c r="E3176" s="72" t="s">
        <v>9</v>
      </c>
      <c r="F3176" s="72">
        <v>32</v>
      </c>
      <c r="G3176" s="72" t="s">
        <v>21</v>
      </c>
    </row>
    <row r="3177" spans="3:7" ht="15" thickBot="1" x14ac:dyDescent="0.35">
      <c r="C3177" s="70">
        <v>43201</v>
      </c>
      <c r="D3177" s="71">
        <v>0.28973379629629631</v>
      </c>
      <c r="E3177" s="72" t="s">
        <v>9</v>
      </c>
      <c r="F3177" s="72">
        <v>44</v>
      </c>
      <c r="G3177" s="72" t="s">
        <v>10</v>
      </c>
    </row>
    <row r="3178" spans="3:7" ht="15" thickBot="1" x14ac:dyDescent="0.35">
      <c r="C3178" s="70">
        <v>43201</v>
      </c>
      <c r="D3178" s="71">
        <v>0.28986111111111112</v>
      </c>
      <c r="E3178" s="72" t="s">
        <v>9</v>
      </c>
      <c r="F3178" s="72">
        <v>47</v>
      </c>
      <c r="G3178" s="72" t="s">
        <v>10</v>
      </c>
    </row>
    <row r="3179" spans="3:7" ht="15" thickBot="1" x14ac:dyDescent="0.35">
      <c r="C3179" s="70">
        <v>43201</v>
      </c>
      <c r="D3179" s="71">
        <v>0.28996527777777775</v>
      </c>
      <c r="E3179" s="72" t="s">
        <v>9</v>
      </c>
      <c r="F3179" s="72">
        <v>37</v>
      </c>
      <c r="G3179" s="72" t="s">
        <v>10</v>
      </c>
    </row>
    <row r="3180" spans="3:7" ht="15" thickBot="1" x14ac:dyDescent="0.35">
      <c r="C3180" s="70">
        <v>43201</v>
      </c>
      <c r="D3180" s="71">
        <v>0.29030092592592593</v>
      </c>
      <c r="E3180" s="72" t="s">
        <v>9</v>
      </c>
      <c r="F3180" s="72">
        <v>39</v>
      </c>
      <c r="G3180" s="72" t="s">
        <v>10</v>
      </c>
    </row>
    <row r="3181" spans="3:7" ht="15" thickBot="1" x14ac:dyDescent="0.35">
      <c r="C3181" s="70">
        <v>43201</v>
      </c>
      <c r="D3181" s="71">
        <v>0.29068287037037038</v>
      </c>
      <c r="E3181" s="72" t="s">
        <v>9</v>
      </c>
      <c r="F3181" s="72">
        <v>49</v>
      </c>
      <c r="G3181" s="72" t="s">
        <v>10</v>
      </c>
    </row>
    <row r="3182" spans="3:7" ht="15" thickBot="1" x14ac:dyDescent="0.35">
      <c r="C3182" s="70">
        <v>43201</v>
      </c>
      <c r="D3182" s="71">
        <v>0.29084490740740737</v>
      </c>
      <c r="E3182" s="72" t="s">
        <v>9</v>
      </c>
      <c r="F3182" s="72">
        <v>23</v>
      </c>
      <c r="G3182" s="72" t="s">
        <v>21</v>
      </c>
    </row>
    <row r="3183" spans="3:7" ht="15" thickBot="1" x14ac:dyDescent="0.35">
      <c r="C3183" s="70">
        <v>43201</v>
      </c>
      <c r="D3183" s="71">
        <v>0.2908796296296296</v>
      </c>
      <c r="E3183" s="72" t="s">
        <v>9</v>
      </c>
      <c r="F3183" s="72">
        <v>22</v>
      </c>
      <c r="G3183" s="72" t="s">
        <v>21</v>
      </c>
    </row>
    <row r="3184" spans="3:7" ht="15" thickBot="1" x14ac:dyDescent="0.35">
      <c r="C3184" s="70">
        <v>43201</v>
      </c>
      <c r="D3184" s="71">
        <v>0.29127314814814814</v>
      </c>
      <c r="E3184" s="72" t="s">
        <v>9</v>
      </c>
      <c r="F3184" s="72">
        <v>49</v>
      </c>
      <c r="G3184" s="72" t="s">
        <v>10</v>
      </c>
    </row>
    <row r="3185" spans="3:7" ht="15" thickBot="1" x14ac:dyDescent="0.35">
      <c r="C3185" s="70">
        <v>43201</v>
      </c>
      <c r="D3185" s="71">
        <v>0.29165509259259259</v>
      </c>
      <c r="E3185" s="72" t="s">
        <v>9</v>
      </c>
      <c r="F3185" s="72">
        <v>40</v>
      </c>
      <c r="G3185" s="72" t="s">
        <v>21</v>
      </c>
    </row>
    <row r="3186" spans="3:7" ht="15" thickBot="1" x14ac:dyDescent="0.35">
      <c r="C3186" s="70">
        <v>43201</v>
      </c>
      <c r="D3186" s="71">
        <v>0.29175925925925927</v>
      </c>
      <c r="E3186" s="72" t="s">
        <v>9</v>
      </c>
      <c r="F3186" s="72">
        <v>30</v>
      </c>
      <c r="G3186" s="72" t="s">
        <v>21</v>
      </c>
    </row>
    <row r="3187" spans="3:7" ht="15" thickBot="1" x14ac:dyDescent="0.35">
      <c r="C3187" s="70">
        <v>43201</v>
      </c>
      <c r="D3187" s="71">
        <v>0.29256944444444444</v>
      </c>
      <c r="E3187" s="72" t="s">
        <v>9</v>
      </c>
      <c r="F3187" s="72">
        <v>20</v>
      </c>
      <c r="G3187" s="72" t="s">
        <v>21</v>
      </c>
    </row>
    <row r="3188" spans="3:7" ht="15" thickBot="1" x14ac:dyDescent="0.35">
      <c r="C3188" s="70">
        <v>43201</v>
      </c>
      <c r="D3188" s="71">
        <v>0.29274305555555552</v>
      </c>
      <c r="E3188" s="72" t="s">
        <v>9</v>
      </c>
      <c r="F3188" s="72">
        <v>22</v>
      </c>
      <c r="G3188" s="72" t="s">
        <v>21</v>
      </c>
    </row>
    <row r="3189" spans="3:7" ht="15" thickBot="1" x14ac:dyDescent="0.35">
      <c r="C3189" s="70">
        <v>43201</v>
      </c>
      <c r="D3189" s="71">
        <v>0.29283564814814816</v>
      </c>
      <c r="E3189" s="72" t="s">
        <v>9</v>
      </c>
      <c r="F3189" s="72">
        <v>36</v>
      </c>
      <c r="G3189" s="72" t="s">
        <v>10</v>
      </c>
    </row>
    <row r="3190" spans="3:7" ht="15" thickBot="1" x14ac:dyDescent="0.35">
      <c r="C3190" s="70">
        <v>43201</v>
      </c>
      <c r="D3190" s="71">
        <v>0.29421296296296295</v>
      </c>
      <c r="E3190" s="72" t="s">
        <v>9</v>
      </c>
      <c r="F3190" s="72">
        <v>30</v>
      </c>
      <c r="G3190" s="72" t="s">
        <v>10</v>
      </c>
    </row>
    <row r="3191" spans="3:7" ht="15" thickBot="1" x14ac:dyDescent="0.35">
      <c r="C3191" s="70">
        <v>43201</v>
      </c>
      <c r="D3191" s="71">
        <v>0.29447916666666668</v>
      </c>
      <c r="E3191" s="72" t="s">
        <v>9</v>
      </c>
      <c r="F3191" s="72">
        <v>45</v>
      </c>
      <c r="G3191" s="72" t="s">
        <v>10</v>
      </c>
    </row>
    <row r="3192" spans="3:7" ht="15" thickBot="1" x14ac:dyDescent="0.35">
      <c r="C3192" s="70">
        <v>43201</v>
      </c>
      <c r="D3192" s="71">
        <v>0.29501157407407408</v>
      </c>
      <c r="E3192" s="72" t="s">
        <v>9</v>
      </c>
      <c r="F3192" s="72">
        <v>27</v>
      </c>
      <c r="G3192" s="72" t="s">
        <v>21</v>
      </c>
    </row>
    <row r="3193" spans="3:7" ht="15" thickBot="1" x14ac:dyDescent="0.35">
      <c r="C3193" s="70">
        <v>43201</v>
      </c>
      <c r="D3193" s="71">
        <v>0.29508101851851853</v>
      </c>
      <c r="E3193" s="72" t="s">
        <v>9</v>
      </c>
      <c r="F3193" s="72">
        <v>38</v>
      </c>
      <c r="G3193" s="72" t="s">
        <v>10</v>
      </c>
    </row>
    <row r="3194" spans="3:7" ht="15" thickBot="1" x14ac:dyDescent="0.35">
      <c r="C3194" s="70">
        <v>43201</v>
      </c>
      <c r="D3194" s="71">
        <v>0.29541666666666666</v>
      </c>
      <c r="E3194" s="72" t="s">
        <v>9</v>
      </c>
      <c r="F3194" s="72">
        <v>43</v>
      </c>
      <c r="G3194" s="72" t="s">
        <v>10</v>
      </c>
    </row>
    <row r="3195" spans="3:7" ht="15" thickBot="1" x14ac:dyDescent="0.35">
      <c r="C3195" s="70">
        <v>43201</v>
      </c>
      <c r="D3195" s="71">
        <v>0.29568287037037039</v>
      </c>
      <c r="E3195" s="72" t="s">
        <v>9</v>
      </c>
      <c r="F3195" s="72">
        <v>39</v>
      </c>
      <c r="G3195" s="72" t="s">
        <v>10</v>
      </c>
    </row>
    <row r="3196" spans="3:7" ht="15" thickBot="1" x14ac:dyDescent="0.35">
      <c r="C3196" s="70">
        <v>43201</v>
      </c>
      <c r="D3196" s="71">
        <v>0.29570601851851852</v>
      </c>
      <c r="E3196" s="72" t="s">
        <v>9</v>
      </c>
      <c r="F3196" s="72">
        <v>41</v>
      </c>
      <c r="G3196" s="72" t="s">
        <v>10</v>
      </c>
    </row>
    <row r="3197" spans="3:7" ht="15" thickBot="1" x14ac:dyDescent="0.35">
      <c r="C3197" s="70">
        <v>43201</v>
      </c>
      <c r="D3197" s="71">
        <v>0.29574074074074075</v>
      </c>
      <c r="E3197" s="72" t="s">
        <v>9</v>
      </c>
      <c r="F3197" s="72">
        <v>30</v>
      </c>
      <c r="G3197" s="72" t="s">
        <v>21</v>
      </c>
    </row>
    <row r="3198" spans="3:7" ht="15" thickBot="1" x14ac:dyDescent="0.35">
      <c r="C3198" s="70">
        <v>43201</v>
      </c>
      <c r="D3198" s="71">
        <v>0.29582175925925924</v>
      </c>
      <c r="E3198" s="72" t="s">
        <v>9</v>
      </c>
      <c r="F3198" s="72">
        <v>38</v>
      </c>
      <c r="G3198" s="72" t="s">
        <v>10</v>
      </c>
    </row>
    <row r="3199" spans="3:7" ht="15" thickBot="1" x14ac:dyDescent="0.35">
      <c r="C3199" s="70">
        <v>43201</v>
      </c>
      <c r="D3199" s="71">
        <v>0.296875</v>
      </c>
      <c r="E3199" s="72" t="s">
        <v>9</v>
      </c>
      <c r="F3199" s="72">
        <v>34</v>
      </c>
      <c r="G3199" s="72" t="s">
        <v>21</v>
      </c>
    </row>
    <row r="3200" spans="3:7" ht="15" thickBot="1" x14ac:dyDescent="0.35">
      <c r="C3200" s="70">
        <v>43201</v>
      </c>
      <c r="D3200" s="71">
        <v>0.29722222222222222</v>
      </c>
      <c r="E3200" s="72" t="s">
        <v>9</v>
      </c>
      <c r="F3200" s="72">
        <v>47</v>
      </c>
      <c r="G3200" s="72" t="s">
        <v>10</v>
      </c>
    </row>
    <row r="3201" spans="3:7" ht="15" thickBot="1" x14ac:dyDescent="0.35">
      <c r="C3201" s="70">
        <v>43201</v>
      </c>
      <c r="D3201" s="71">
        <v>0.29790509259259262</v>
      </c>
      <c r="E3201" s="72" t="s">
        <v>9</v>
      </c>
      <c r="F3201" s="72">
        <v>40</v>
      </c>
      <c r="G3201" s="72" t="s">
        <v>10</v>
      </c>
    </row>
    <row r="3202" spans="3:7" ht="15" thickBot="1" x14ac:dyDescent="0.35">
      <c r="C3202" s="70">
        <v>43201</v>
      </c>
      <c r="D3202" s="71">
        <v>0.29872685185185183</v>
      </c>
      <c r="E3202" s="72" t="s">
        <v>9</v>
      </c>
      <c r="F3202" s="72">
        <v>51</v>
      </c>
      <c r="G3202" s="72" t="s">
        <v>10</v>
      </c>
    </row>
    <row r="3203" spans="3:7" ht="15" thickBot="1" x14ac:dyDescent="0.35">
      <c r="C3203" s="70">
        <v>43201</v>
      </c>
      <c r="D3203" s="71">
        <v>0.29873842592592592</v>
      </c>
      <c r="E3203" s="72" t="s">
        <v>9</v>
      </c>
      <c r="F3203" s="72">
        <v>42</v>
      </c>
      <c r="G3203" s="72" t="s">
        <v>10</v>
      </c>
    </row>
    <row r="3204" spans="3:7" ht="15" thickBot="1" x14ac:dyDescent="0.35">
      <c r="C3204" s="70">
        <v>43201</v>
      </c>
      <c r="D3204" s="71">
        <v>0.29879629629629628</v>
      </c>
      <c r="E3204" s="72" t="s">
        <v>9</v>
      </c>
      <c r="F3204" s="72">
        <v>27</v>
      </c>
      <c r="G3204" s="72" t="s">
        <v>21</v>
      </c>
    </row>
    <row r="3205" spans="3:7" ht="15" thickBot="1" x14ac:dyDescent="0.35">
      <c r="C3205" s="70">
        <v>43201</v>
      </c>
      <c r="D3205" s="71">
        <v>0.29888888888888893</v>
      </c>
      <c r="E3205" s="72" t="s">
        <v>9</v>
      </c>
      <c r="F3205" s="72">
        <v>44</v>
      </c>
      <c r="G3205" s="72" t="s">
        <v>10</v>
      </c>
    </row>
    <row r="3206" spans="3:7" ht="15" thickBot="1" x14ac:dyDescent="0.35">
      <c r="C3206" s="70">
        <v>43201</v>
      </c>
      <c r="D3206" s="71">
        <v>0.29994212962962963</v>
      </c>
      <c r="E3206" s="72" t="s">
        <v>9</v>
      </c>
      <c r="F3206" s="72">
        <v>37</v>
      </c>
      <c r="G3206" s="72" t="s">
        <v>21</v>
      </c>
    </row>
    <row r="3207" spans="3:7" ht="15" thickBot="1" x14ac:dyDescent="0.35">
      <c r="C3207" s="70">
        <v>43201</v>
      </c>
      <c r="D3207" s="71">
        <v>0.30005787037037041</v>
      </c>
      <c r="E3207" s="72" t="s">
        <v>9</v>
      </c>
      <c r="F3207" s="72">
        <v>39</v>
      </c>
      <c r="G3207" s="72" t="s">
        <v>10</v>
      </c>
    </row>
    <row r="3208" spans="3:7" ht="15" thickBot="1" x14ac:dyDescent="0.35">
      <c r="C3208" s="70">
        <v>43201</v>
      </c>
      <c r="D3208" s="71">
        <v>0.30025462962962962</v>
      </c>
      <c r="E3208" s="72" t="s">
        <v>9</v>
      </c>
      <c r="F3208" s="72">
        <v>45</v>
      </c>
      <c r="G3208" s="72" t="s">
        <v>10</v>
      </c>
    </row>
    <row r="3209" spans="3:7" ht="15" thickBot="1" x14ac:dyDescent="0.35">
      <c r="C3209" s="70">
        <v>43201</v>
      </c>
      <c r="D3209" s="71">
        <v>0.30094907407407406</v>
      </c>
      <c r="E3209" s="72" t="s">
        <v>9</v>
      </c>
      <c r="F3209" s="72">
        <v>42</v>
      </c>
      <c r="G3209" s="72" t="s">
        <v>10</v>
      </c>
    </row>
    <row r="3210" spans="3:7" ht="15" thickBot="1" x14ac:dyDescent="0.35">
      <c r="C3210" s="70">
        <v>43201</v>
      </c>
      <c r="D3210" s="71">
        <v>0.30105324074074075</v>
      </c>
      <c r="E3210" s="72" t="s">
        <v>9</v>
      </c>
      <c r="F3210" s="72">
        <v>44</v>
      </c>
      <c r="G3210" s="72" t="s">
        <v>10</v>
      </c>
    </row>
    <row r="3211" spans="3:7" ht="15" thickBot="1" x14ac:dyDescent="0.35">
      <c r="C3211" s="70">
        <v>43201</v>
      </c>
      <c r="D3211" s="71">
        <v>0.30114583333333333</v>
      </c>
      <c r="E3211" s="72" t="s">
        <v>9</v>
      </c>
      <c r="F3211" s="72">
        <v>39</v>
      </c>
      <c r="G3211" s="72" t="s">
        <v>10</v>
      </c>
    </row>
    <row r="3212" spans="3:7" ht="15" thickBot="1" x14ac:dyDescent="0.35">
      <c r="C3212" s="70">
        <v>43201</v>
      </c>
      <c r="D3212" s="71">
        <v>0.30197916666666663</v>
      </c>
      <c r="E3212" s="72" t="s">
        <v>9</v>
      </c>
      <c r="F3212" s="72">
        <v>46</v>
      </c>
      <c r="G3212" s="72" t="s">
        <v>10</v>
      </c>
    </row>
    <row r="3213" spans="3:7" ht="15" thickBot="1" x14ac:dyDescent="0.35">
      <c r="C3213" s="70">
        <v>43201</v>
      </c>
      <c r="D3213" s="71">
        <v>0.30225694444444445</v>
      </c>
      <c r="E3213" s="72" t="s">
        <v>9</v>
      </c>
      <c r="F3213" s="72">
        <v>17</v>
      </c>
      <c r="G3213" s="72" t="s">
        <v>21</v>
      </c>
    </row>
    <row r="3214" spans="3:7" ht="15" thickBot="1" x14ac:dyDescent="0.35">
      <c r="C3214" s="70">
        <v>43201</v>
      </c>
      <c r="D3214" s="71">
        <v>0.30252314814814812</v>
      </c>
      <c r="E3214" s="72" t="s">
        <v>9</v>
      </c>
      <c r="F3214" s="72">
        <v>42</v>
      </c>
      <c r="G3214" s="72" t="s">
        <v>10</v>
      </c>
    </row>
    <row r="3215" spans="3:7" ht="15" thickBot="1" x14ac:dyDescent="0.35">
      <c r="C3215" s="70">
        <v>43201</v>
      </c>
      <c r="D3215" s="71">
        <v>0.3026388888888889</v>
      </c>
      <c r="E3215" s="72" t="s">
        <v>9</v>
      </c>
      <c r="F3215" s="72">
        <v>34</v>
      </c>
      <c r="G3215" s="72" t="s">
        <v>21</v>
      </c>
    </row>
    <row r="3216" spans="3:7" ht="15" thickBot="1" x14ac:dyDescent="0.35">
      <c r="C3216" s="70">
        <v>43201</v>
      </c>
      <c r="D3216" s="71">
        <v>0.3027199074074074</v>
      </c>
      <c r="E3216" s="72" t="s">
        <v>9</v>
      </c>
      <c r="F3216" s="72">
        <v>34</v>
      </c>
      <c r="G3216" s="72" t="s">
        <v>10</v>
      </c>
    </row>
    <row r="3217" spans="3:7" ht="15" thickBot="1" x14ac:dyDescent="0.35">
      <c r="C3217" s="70">
        <v>43201</v>
      </c>
      <c r="D3217" s="71">
        <v>0.30273148148148149</v>
      </c>
      <c r="E3217" s="72" t="s">
        <v>9</v>
      </c>
      <c r="F3217" s="72">
        <v>38</v>
      </c>
      <c r="G3217" s="72" t="s">
        <v>10</v>
      </c>
    </row>
    <row r="3218" spans="3:7" ht="15" thickBot="1" x14ac:dyDescent="0.35">
      <c r="C3218" s="70">
        <v>43201</v>
      </c>
      <c r="D3218" s="71">
        <v>0.30274305555555553</v>
      </c>
      <c r="E3218" s="72" t="s">
        <v>9</v>
      </c>
      <c r="F3218" s="72">
        <v>38</v>
      </c>
      <c r="G3218" s="72" t="s">
        <v>10</v>
      </c>
    </row>
    <row r="3219" spans="3:7" ht="15" thickBot="1" x14ac:dyDescent="0.35">
      <c r="C3219" s="70">
        <v>43201</v>
      </c>
      <c r="D3219" s="71">
        <v>0.30334490740740744</v>
      </c>
      <c r="E3219" s="72" t="s">
        <v>9</v>
      </c>
      <c r="F3219" s="72">
        <v>44</v>
      </c>
      <c r="G3219" s="72" t="s">
        <v>10</v>
      </c>
    </row>
    <row r="3220" spans="3:7" ht="15" thickBot="1" x14ac:dyDescent="0.35">
      <c r="C3220" s="70">
        <v>43201</v>
      </c>
      <c r="D3220" s="71">
        <v>0.30361111111111111</v>
      </c>
      <c r="E3220" s="72" t="s">
        <v>9</v>
      </c>
      <c r="F3220" s="72">
        <v>30</v>
      </c>
      <c r="G3220" s="72" t="s">
        <v>21</v>
      </c>
    </row>
    <row r="3221" spans="3:7" ht="15" thickBot="1" x14ac:dyDescent="0.35">
      <c r="C3221" s="70">
        <v>43201</v>
      </c>
      <c r="D3221" s="71">
        <v>0.3036921296296296</v>
      </c>
      <c r="E3221" s="72" t="s">
        <v>9</v>
      </c>
      <c r="F3221" s="72">
        <v>35</v>
      </c>
      <c r="G3221" s="72" t="s">
        <v>21</v>
      </c>
    </row>
    <row r="3222" spans="3:7" ht="15" thickBot="1" x14ac:dyDescent="0.35">
      <c r="C3222" s="70">
        <v>43201</v>
      </c>
      <c r="D3222" s="71">
        <v>0.30384259259259261</v>
      </c>
      <c r="E3222" s="72" t="s">
        <v>9</v>
      </c>
      <c r="F3222" s="72">
        <v>23</v>
      </c>
      <c r="G3222" s="72" t="s">
        <v>10</v>
      </c>
    </row>
    <row r="3223" spans="3:7" ht="15" thickBot="1" x14ac:dyDescent="0.35">
      <c r="C3223" s="70">
        <v>43201</v>
      </c>
      <c r="D3223" s="71">
        <v>0.3049074074074074</v>
      </c>
      <c r="E3223" s="72" t="s">
        <v>9</v>
      </c>
      <c r="F3223" s="72">
        <v>34</v>
      </c>
      <c r="G3223" s="72" t="s">
        <v>21</v>
      </c>
    </row>
    <row r="3224" spans="3:7" ht="15" thickBot="1" x14ac:dyDescent="0.35">
      <c r="C3224" s="70">
        <v>43201</v>
      </c>
      <c r="D3224" s="71">
        <v>0.30501157407407409</v>
      </c>
      <c r="E3224" s="72" t="s">
        <v>9</v>
      </c>
      <c r="F3224" s="72">
        <v>45</v>
      </c>
      <c r="G3224" s="72" t="s">
        <v>10</v>
      </c>
    </row>
    <row r="3225" spans="3:7" ht="15" thickBot="1" x14ac:dyDescent="0.35">
      <c r="C3225" s="70">
        <v>43201</v>
      </c>
      <c r="D3225" s="71">
        <v>0.30538194444444444</v>
      </c>
      <c r="E3225" s="72" t="s">
        <v>9</v>
      </c>
      <c r="F3225" s="72">
        <v>37</v>
      </c>
      <c r="G3225" s="72" t="s">
        <v>21</v>
      </c>
    </row>
    <row r="3226" spans="3:7" ht="15" thickBot="1" x14ac:dyDescent="0.35">
      <c r="C3226" s="70">
        <v>43201</v>
      </c>
      <c r="D3226" s="71">
        <v>0.30546296296296299</v>
      </c>
      <c r="E3226" s="72" t="s">
        <v>9</v>
      </c>
      <c r="F3226" s="72">
        <v>32</v>
      </c>
      <c r="G3226" s="72" t="s">
        <v>10</v>
      </c>
    </row>
    <row r="3227" spans="3:7" ht="15" thickBot="1" x14ac:dyDescent="0.35">
      <c r="C3227" s="70">
        <v>43201</v>
      </c>
      <c r="D3227" s="71">
        <v>0.30557870370370371</v>
      </c>
      <c r="E3227" s="72" t="s">
        <v>9</v>
      </c>
      <c r="F3227" s="72">
        <v>35</v>
      </c>
      <c r="G3227" s="72" t="s">
        <v>10</v>
      </c>
    </row>
    <row r="3228" spans="3:7" ht="15" thickBot="1" x14ac:dyDescent="0.35">
      <c r="C3228" s="70">
        <v>43201</v>
      </c>
      <c r="D3228" s="71">
        <v>0.3059027777777778</v>
      </c>
      <c r="E3228" s="72" t="s">
        <v>9</v>
      </c>
      <c r="F3228" s="72">
        <v>45</v>
      </c>
      <c r="G3228" s="72" t="s">
        <v>10</v>
      </c>
    </row>
    <row r="3229" spans="3:7" ht="15" thickBot="1" x14ac:dyDescent="0.35">
      <c r="C3229" s="70">
        <v>43201</v>
      </c>
      <c r="D3229" s="71">
        <v>0.30697916666666664</v>
      </c>
      <c r="E3229" s="72" t="s">
        <v>9</v>
      </c>
      <c r="F3229" s="72">
        <v>47</v>
      </c>
      <c r="G3229" s="72" t="s">
        <v>10</v>
      </c>
    </row>
    <row r="3230" spans="3:7" ht="15" thickBot="1" x14ac:dyDescent="0.35">
      <c r="C3230" s="70">
        <v>43201</v>
      </c>
      <c r="D3230" s="71">
        <v>0.30701388888888886</v>
      </c>
      <c r="E3230" s="72" t="s">
        <v>9</v>
      </c>
      <c r="F3230" s="72">
        <v>42</v>
      </c>
      <c r="G3230" s="72" t="s">
        <v>10</v>
      </c>
    </row>
    <row r="3231" spans="3:7" ht="15" thickBot="1" x14ac:dyDescent="0.35">
      <c r="C3231" s="70">
        <v>43201</v>
      </c>
      <c r="D3231" s="71">
        <v>0.30715277777777777</v>
      </c>
      <c r="E3231" s="72" t="s">
        <v>9</v>
      </c>
      <c r="F3231" s="72">
        <v>34</v>
      </c>
      <c r="G3231" s="72" t="s">
        <v>10</v>
      </c>
    </row>
    <row r="3232" spans="3:7" ht="15" thickBot="1" x14ac:dyDescent="0.35">
      <c r="C3232" s="70">
        <v>43201</v>
      </c>
      <c r="D3232" s="71">
        <v>0.30729166666666669</v>
      </c>
      <c r="E3232" s="72" t="s">
        <v>9</v>
      </c>
      <c r="F3232" s="72">
        <v>35</v>
      </c>
      <c r="G3232" s="72" t="s">
        <v>10</v>
      </c>
    </row>
    <row r="3233" spans="3:7" ht="15" thickBot="1" x14ac:dyDescent="0.35">
      <c r="C3233" s="70">
        <v>43201</v>
      </c>
      <c r="D3233" s="71">
        <v>0.30797453703703703</v>
      </c>
      <c r="E3233" s="72" t="s">
        <v>9</v>
      </c>
      <c r="F3233" s="72">
        <v>26</v>
      </c>
      <c r="G3233" s="72" t="s">
        <v>21</v>
      </c>
    </row>
    <row r="3234" spans="3:7" ht="15" thickBot="1" x14ac:dyDescent="0.35">
      <c r="C3234" s="70">
        <v>43201</v>
      </c>
      <c r="D3234" s="71">
        <v>0.30837962962962961</v>
      </c>
      <c r="E3234" s="72" t="s">
        <v>9</v>
      </c>
      <c r="F3234" s="72">
        <v>34</v>
      </c>
      <c r="G3234" s="72" t="s">
        <v>10</v>
      </c>
    </row>
    <row r="3235" spans="3:7" ht="15" thickBot="1" x14ac:dyDescent="0.35">
      <c r="C3235" s="70">
        <v>43201</v>
      </c>
      <c r="D3235" s="71">
        <v>0.3084837962962963</v>
      </c>
      <c r="E3235" s="72" t="s">
        <v>9</v>
      </c>
      <c r="F3235" s="72">
        <v>34</v>
      </c>
      <c r="G3235" s="72" t="s">
        <v>10</v>
      </c>
    </row>
    <row r="3236" spans="3:7" ht="15" thickBot="1" x14ac:dyDescent="0.35">
      <c r="C3236" s="70">
        <v>43201</v>
      </c>
      <c r="D3236" s="71">
        <v>0.30876157407407406</v>
      </c>
      <c r="E3236" s="72" t="s">
        <v>9</v>
      </c>
      <c r="F3236" s="72">
        <v>43</v>
      </c>
      <c r="G3236" s="72" t="s">
        <v>10</v>
      </c>
    </row>
    <row r="3237" spans="3:7" ht="15" thickBot="1" x14ac:dyDescent="0.35">
      <c r="C3237" s="70">
        <v>43201</v>
      </c>
      <c r="D3237" s="71">
        <v>0.30899305555555556</v>
      </c>
      <c r="E3237" s="72" t="s">
        <v>9</v>
      </c>
      <c r="F3237" s="72">
        <v>46</v>
      </c>
      <c r="G3237" s="72" t="s">
        <v>21</v>
      </c>
    </row>
    <row r="3238" spans="3:7" ht="15" thickBot="1" x14ac:dyDescent="0.35">
      <c r="C3238" s="70">
        <v>43201</v>
      </c>
      <c r="D3238" s="71">
        <v>0.30924768518518519</v>
      </c>
      <c r="E3238" s="72" t="s">
        <v>9</v>
      </c>
      <c r="F3238" s="72">
        <v>47</v>
      </c>
      <c r="G3238" s="72" t="s">
        <v>10</v>
      </c>
    </row>
    <row r="3239" spans="3:7" ht="15" thickBot="1" x14ac:dyDescent="0.35">
      <c r="C3239" s="70">
        <v>43201</v>
      </c>
      <c r="D3239" s="71">
        <v>0.30995370370370373</v>
      </c>
      <c r="E3239" s="72" t="s">
        <v>9</v>
      </c>
      <c r="F3239" s="72">
        <v>37</v>
      </c>
      <c r="G3239" s="72" t="s">
        <v>10</v>
      </c>
    </row>
    <row r="3240" spans="3:7" ht="15" thickBot="1" x14ac:dyDescent="0.35">
      <c r="C3240" s="70">
        <v>43201</v>
      </c>
      <c r="D3240" s="71">
        <v>0.31013888888888891</v>
      </c>
      <c r="E3240" s="72" t="s">
        <v>9</v>
      </c>
      <c r="F3240" s="72">
        <v>28</v>
      </c>
      <c r="G3240" s="72" t="s">
        <v>21</v>
      </c>
    </row>
    <row r="3241" spans="3:7" ht="15" thickBot="1" x14ac:dyDescent="0.35">
      <c r="C3241" s="70">
        <v>43201</v>
      </c>
      <c r="D3241" s="71">
        <v>0.31050925925925926</v>
      </c>
      <c r="E3241" s="72" t="s">
        <v>9</v>
      </c>
      <c r="F3241" s="72">
        <v>49</v>
      </c>
      <c r="G3241" s="72" t="s">
        <v>10</v>
      </c>
    </row>
    <row r="3242" spans="3:7" ht="15" thickBot="1" x14ac:dyDescent="0.35">
      <c r="C3242" s="70">
        <v>43201</v>
      </c>
      <c r="D3242" s="71">
        <v>0.31121527777777774</v>
      </c>
      <c r="E3242" s="72" t="s">
        <v>9</v>
      </c>
      <c r="F3242" s="72">
        <v>44</v>
      </c>
      <c r="G3242" s="72" t="s">
        <v>10</v>
      </c>
    </row>
    <row r="3243" spans="3:7" ht="15" thickBot="1" x14ac:dyDescent="0.35">
      <c r="C3243" s="70">
        <v>43201</v>
      </c>
      <c r="D3243" s="71">
        <v>0.3112847222222222</v>
      </c>
      <c r="E3243" s="72" t="s">
        <v>9</v>
      </c>
      <c r="F3243" s="72">
        <v>39</v>
      </c>
      <c r="G3243" s="72" t="s">
        <v>10</v>
      </c>
    </row>
    <row r="3244" spans="3:7" ht="15" thickBot="1" x14ac:dyDescent="0.35">
      <c r="C3244" s="70">
        <v>43201</v>
      </c>
      <c r="D3244" s="71">
        <v>0.31207175925925928</v>
      </c>
      <c r="E3244" s="72" t="s">
        <v>9</v>
      </c>
      <c r="F3244" s="72">
        <v>54</v>
      </c>
      <c r="G3244" s="72" t="s">
        <v>10</v>
      </c>
    </row>
    <row r="3245" spans="3:7" ht="15" thickBot="1" x14ac:dyDescent="0.35">
      <c r="C3245" s="70">
        <v>43201</v>
      </c>
      <c r="D3245" s="71">
        <v>0.31259259259259259</v>
      </c>
      <c r="E3245" s="72" t="s">
        <v>9</v>
      </c>
      <c r="F3245" s="72">
        <v>50</v>
      </c>
      <c r="G3245" s="72" t="s">
        <v>10</v>
      </c>
    </row>
    <row r="3246" spans="3:7" ht="15" thickBot="1" x14ac:dyDescent="0.35">
      <c r="C3246" s="70">
        <v>43201</v>
      </c>
      <c r="D3246" s="71">
        <v>0.31266203703703704</v>
      </c>
      <c r="E3246" s="72" t="s">
        <v>9</v>
      </c>
      <c r="F3246" s="72">
        <v>35</v>
      </c>
      <c r="G3246" s="72" t="s">
        <v>21</v>
      </c>
    </row>
    <row r="3247" spans="3:7" ht="15" thickBot="1" x14ac:dyDescent="0.35">
      <c r="C3247" s="70">
        <v>43201</v>
      </c>
      <c r="D3247" s="71">
        <v>0.31278935185185186</v>
      </c>
      <c r="E3247" s="72" t="s">
        <v>9</v>
      </c>
      <c r="F3247" s="72">
        <v>23</v>
      </c>
      <c r="G3247" s="72" t="s">
        <v>21</v>
      </c>
    </row>
    <row r="3248" spans="3:7" ht="15" thickBot="1" x14ac:dyDescent="0.35">
      <c r="C3248" s="70">
        <v>43201</v>
      </c>
      <c r="D3248" s="71">
        <v>0.31358796296296293</v>
      </c>
      <c r="E3248" s="72" t="s">
        <v>9</v>
      </c>
      <c r="F3248" s="72">
        <v>42</v>
      </c>
      <c r="G3248" s="72" t="s">
        <v>10</v>
      </c>
    </row>
    <row r="3249" spans="3:7" ht="15" thickBot="1" x14ac:dyDescent="0.35">
      <c r="C3249" s="70">
        <v>43201</v>
      </c>
      <c r="D3249" s="71">
        <v>0.31444444444444447</v>
      </c>
      <c r="E3249" s="72" t="s">
        <v>9</v>
      </c>
      <c r="F3249" s="72">
        <v>30</v>
      </c>
      <c r="G3249" s="72" t="s">
        <v>21</v>
      </c>
    </row>
    <row r="3250" spans="3:7" ht="15" thickBot="1" x14ac:dyDescent="0.35">
      <c r="C3250" s="70">
        <v>43201</v>
      </c>
      <c r="D3250" s="71">
        <v>0.31502314814814814</v>
      </c>
      <c r="E3250" s="72" t="s">
        <v>9</v>
      </c>
      <c r="F3250" s="72">
        <v>42</v>
      </c>
      <c r="G3250" s="72" t="s">
        <v>10</v>
      </c>
    </row>
    <row r="3251" spans="3:7" ht="15" thickBot="1" x14ac:dyDescent="0.35">
      <c r="C3251" s="70">
        <v>43201</v>
      </c>
      <c r="D3251" s="71">
        <v>0.31521990740740741</v>
      </c>
      <c r="E3251" s="72" t="s">
        <v>9</v>
      </c>
      <c r="F3251" s="72">
        <v>63</v>
      </c>
      <c r="G3251" s="72" t="s">
        <v>10</v>
      </c>
    </row>
    <row r="3252" spans="3:7" ht="15" thickBot="1" x14ac:dyDescent="0.35">
      <c r="C3252" s="70">
        <v>43201</v>
      </c>
      <c r="D3252" s="71">
        <v>0.31589120370370372</v>
      </c>
      <c r="E3252" s="72" t="s">
        <v>9</v>
      </c>
      <c r="F3252" s="72">
        <v>32</v>
      </c>
      <c r="G3252" s="72" t="s">
        <v>10</v>
      </c>
    </row>
    <row r="3253" spans="3:7" ht="15" thickBot="1" x14ac:dyDescent="0.35">
      <c r="C3253" s="70">
        <v>43201</v>
      </c>
      <c r="D3253" s="71">
        <v>0.31627314814814816</v>
      </c>
      <c r="E3253" s="72" t="s">
        <v>9</v>
      </c>
      <c r="F3253" s="72">
        <v>44</v>
      </c>
      <c r="G3253" s="72" t="s">
        <v>10</v>
      </c>
    </row>
    <row r="3254" spans="3:7" ht="15" thickBot="1" x14ac:dyDescent="0.35">
      <c r="C3254" s="70">
        <v>43201</v>
      </c>
      <c r="D3254" s="71">
        <v>0.31677083333333333</v>
      </c>
      <c r="E3254" s="72" t="s">
        <v>9</v>
      </c>
      <c r="F3254" s="72">
        <v>37</v>
      </c>
      <c r="G3254" s="72" t="s">
        <v>10</v>
      </c>
    </row>
    <row r="3255" spans="3:7" ht="15" thickBot="1" x14ac:dyDescent="0.35">
      <c r="C3255" s="70">
        <v>43201</v>
      </c>
      <c r="D3255" s="71">
        <v>0.31771990740740741</v>
      </c>
      <c r="E3255" s="72" t="s">
        <v>9</v>
      </c>
      <c r="F3255" s="72">
        <v>37</v>
      </c>
      <c r="G3255" s="72" t="s">
        <v>10</v>
      </c>
    </row>
    <row r="3256" spans="3:7" ht="15" thickBot="1" x14ac:dyDescent="0.35">
      <c r="C3256" s="70">
        <v>43201</v>
      </c>
      <c r="D3256" s="71">
        <v>0.3183449074074074</v>
      </c>
      <c r="E3256" s="72" t="s">
        <v>9</v>
      </c>
      <c r="F3256" s="72">
        <v>29</v>
      </c>
      <c r="G3256" s="72" t="s">
        <v>10</v>
      </c>
    </row>
    <row r="3257" spans="3:7" ht="15" thickBot="1" x14ac:dyDescent="0.35">
      <c r="C3257" s="70">
        <v>43201</v>
      </c>
      <c r="D3257" s="71">
        <v>0.3185763888888889</v>
      </c>
      <c r="E3257" s="72" t="s">
        <v>9</v>
      </c>
      <c r="F3257" s="72">
        <v>50</v>
      </c>
      <c r="G3257" s="72" t="s">
        <v>10</v>
      </c>
    </row>
    <row r="3258" spans="3:7" ht="15" thickBot="1" x14ac:dyDescent="0.35">
      <c r="C3258" s="70">
        <v>43201</v>
      </c>
      <c r="D3258" s="71">
        <v>0.31894675925925925</v>
      </c>
      <c r="E3258" s="72" t="s">
        <v>9</v>
      </c>
      <c r="F3258" s="72">
        <v>47</v>
      </c>
      <c r="G3258" s="72" t="s">
        <v>10</v>
      </c>
    </row>
    <row r="3259" spans="3:7" ht="15" thickBot="1" x14ac:dyDescent="0.35">
      <c r="C3259" s="70">
        <v>43201</v>
      </c>
      <c r="D3259" s="71">
        <v>0.32020833333333337</v>
      </c>
      <c r="E3259" s="72" t="s">
        <v>9</v>
      </c>
      <c r="F3259" s="72">
        <v>44</v>
      </c>
      <c r="G3259" s="72" t="s">
        <v>10</v>
      </c>
    </row>
    <row r="3260" spans="3:7" ht="15" thickBot="1" x14ac:dyDescent="0.35">
      <c r="C3260" s="70">
        <v>43201</v>
      </c>
      <c r="D3260" s="71">
        <v>0.32035879629629632</v>
      </c>
      <c r="E3260" s="72" t="s">
        <v>9</v>
      </c>
      <c r="F3260" s="72">
        <v>27</v>
      </c>
      <c r="G3260" s="72" t="s">
        <v>21</v>
      </c>
    </row>
    <row r="3261" spans="3:7" ht="15" thickBot="1" x14ac:dyDescent="0.35">
      <c r="C3261" s="70">
        <v>43201</v>
      </c>
      <c r="D3261" s="71">
        <v>0.32060185185185186</v>
      </c>
      <c r="E3261" s="72" t="s">
        <v>9</v>
      </c>
      <c r="F3261" s="72">
        <v>17</v>
      </c>
      <c r="G3261" s="72" t="s">
        <v>21</v>
      </c>
    </row>
    <row r="3262" spans="3:7" ht="15" thickBot="1" x14ac:dyDescent="0.35">
      <c r="C3262" s="70">
        <v>43201</v>
      </c>
      <c r="D3262" s="71">
        <v>0.3220601851851852</v>
      </c>
      <c r="E3262" s="72" t="s">
        <v>9</v>
      </c>
      <c r="F3262" s="72">
        <v>29</v>
      </c>
      <c r="G3262" s="72" t="s">
        <v>10</v>
      </c>
    </row>
    <row r="3263" spans="3:7" ht="15" thickBot="1" x14ac:dyDescent="0.35">
      <c r="C3263" s="70">
        <v>43201</v>
      </c>
      <c r="D3263" s="71">
        <v>0.3223611111111111</v>
      </c>
      <c r="E3263" s="72" t="s">
        <v>9</v>
      </c>
      <c r="F3263" s="72">
        <v>31</v>
      </c>
      <c r="G3263" s="72" t="s">
        <v>10</v>
      </c>
    </row>
    <row r="3264" spans="3:7" ht="15" thickBot="1" x14ac:dyDescent="0.35">
      <c r="C3264" s="70">
        <v>43201</v>
      </c>
      <c r="D3264" s="71">
        <v>0.32247685185185188</v>
      </c>
      <c r="E3264" s="72" t="s">
        <v>9</v>
      </c>
      <c r="F3264" s="72">
        <v>38</v>
      </c>
      <c r="G3264" s="72" t="s">
        <v>21</v>
      </c>
    </row>
    <row r="3265" spans="3:7" ht="15" thickBot="1" x14ac:dyDescent="0.35">
      <c r="C3265" s="70">
        <v>43201</v>
      </c>
      <c r="D3265" s="71">
        <v>0.32475694444444442</v>
      </c>
      <c r="E3265" s="72" t="s">
        <v>9</v>
      </c>
      <c r="F3265" s="72">
        <v>25</v>
      </c>
      <c r="G3265" s="72" t="s">
        <v>10</v>
      </c>
    </row>
    <row r="3266" spans="3:7" ht="15" thickBot="1" x14ac:dyDescent="0.35">
      <c r="C3266" s="70">
        <v>43201</v>
      </c>
      <c r="D3266" s="71">
        <v>0.32653935185185184</v>
      </c>
      <c r="E3266" s="72" t="s">
        <v>9</v>
      </c>
      <c r="F3266" s="72">
        <v>24</v>
      </c>
      <c r="G3266" s="72" t="s">
        <v>10</v>
      </c>
    </row>
    <row r="3267" spans="3:7" ht="15" thickBot="1" x14ac:dyDescent="0.35">
      <c r="C3267" s="70">
        <v>43201</v>
      </c>
      <c r="D3267" s="71">
        <v>0.32666666666666666</v>
      </c>
      <c r="E3267" s="72" t="s">
        <v>9</v>
      </c>
      <c r="F3267" s="72">
        <v>22</v>
      </c>
      <c r="G3267" s="72" t="s">
        <v>21</v>
      </c>
    </row>
    <row r="3268" spans="3:7" ht="15" thickBot="1" x14ac:dyDescent="0.35">
      <c r="C3268" s="70">
        <v>43201</v>
      </c>
      <c r="D3268" s="71">
        <v>0.32755787037037037</v>
      </c>
      <c r="E3268" s="72" t="s">
        <v>9</v>
      </c>
      <c r="F3268" s="72">
        <v>53</v>
      </c>
      <c r="G3268" s="72" t="s">
        <v>10</v>
      </c>
    </row>
    <row r="3269" spans="3:7" ht="15" thickBot="1" x14ac:dyDescent="0.35">
      <c r="C3269" s="70">
        <v>43201</v>
      </c>
      <c r="D3269" s="71">
        <v>0.32766203703703706</v>
      </c>
      <c r="E3269" s="72" t="s">
        <v>9</v>
      </c>
      <c r="F3269" s="72">
        <v>47</v>
      </c>
      <c r="G3269" s="72" t="s">
        <v>10</v>
      </c>
    </row>
    <row r="3270" spans="3:7" ht="15" thickBot="1" x14ac:dyDescent="0.35">
      <c r="C3270" s="70">
        <v>43201</v>
      </c>
      <c r="D3270" s="71">
        <v>0.3294212962962963</v>
      </c>
      <c r="E3270" s="72" t="s">
        <v>9</v>
      </c>
      <c r="F3270" s="72">
        <v>28</v>
      </c>
      <c r="G3270" s="72" t="s">
        <v>21</v>
      </c>
    </row>
    <row r="3271" spans="3:7" ht="15" thickBot="1" x14ac:dyDescent="0.35">
      <c r="C3271" s="70">
        <v>43201</v>
      </c>
      <c r="D3271" s="71">
        <v>0.32978009259259261</v>
      </c>
      <c r="E3271" s="72" t="s">
        <v>9</v>
      </c>
      <c r="F3271" s="72">
        <v>40</v>
      </c>
      <c r="G3271" s="72" t="s">
        <v>10</v>
      </c>
    </row>
    <row r="3272" spans="3:7" ht="15" thickBot="1" x14ac:dyDescent="0.35">
      <c r="C3272" s="70">
        <v>43201</v>
      </c>
      <c r="D3272" s="71">
        <v>0.3299421296296296</v>
      </c>
      <c r="E3272" s="72" t="s">
        <v>9</v>
      </c>
      <c r="F3272" s="72">
        <v>51</v>
      </c>
      <c r="G3272" s="72" t="s">
        <v>21</v>
      </c>
    </row>
    <row r="3273" spans="3:7" ht="15" thickBot="1" x14ac:dyDescent="0.35">
      <c r="C3273" s="70">
        <v>43201</v>
      </c>
      <c r="D3273" s="71">
        <v>0.33081018518518518</v>
      </c>
      <c r="E3273" s="72" t="s">
        <v>9</v>
      </c>
      <c r="F3273" s="72">
        <v>26</v>
      </c>
      <c r="G3273" s="72" t="s">
        <v>21</v>
      </c>
    </row>
    <row r="3274" spans="3:7" ht="15" thickBot="1" x14ac:dyDescent="0.35">
      <c r="C3274" s="70">
        <v>43201</v>
      </c>
      <c r="D3274" s="71">
        <v>0.33144675925925926</v>
      </c>
      <c r="E3274" s="72" t="s">
        <v>9</v>
      </c>
      <c r="F3274" s="72">
        <v>48</v>
      </c>
      <c r="G3274" s="72" t="s">
        <v>10</v>
      </c>
    </row>
    <row r="3275" spans="3:7" ht="15" thickBot="1" x14ac:dyDescent="0.35">
      <c r="C3275" s="70">
        <v>43201</v>
      </c>
      <c r="D3275" s="71">
        <v>0.33273148148148146</v>
      </c>
      <c r="E3275" s="72" t="s">
        <v>9</v>
      </c>
      <c r="F3275" s="72">
        <v>45</v>
      </c>
      <c r="G3275" s="72" t="s">
        <v>10</v>
      </c>
    </row>
    <row r="3276" spans="3:7" ht="15" thickBot="1" x14ac:dyDescent="0.35">
      <c r="C3276" s="70">
        <v>43201</v>
      </c>
      <c r="D3276" s="71">
        <v>0.33307870370370368</v>
      </c>
      <c r="E3276" s="72" t="s">
        <v>9</v>
      </c>
      <c r="F3276" s="72">
        <v>48</v>
      </c>
      <c r="G3276" s="72" t="s">
        <v>10</v>
      </c>
    </row>
    <row r="3277" spans="3:7" ht="15" thickBot="1" x14ac:dyDescent="0.35">
      <c r="C3277" s="70">
        <v>43201</v>
      </c>
      <c r="D3277" s="71">
        <v>0.33321759259259259</v>
      </c>
      <c r="E3277" s="72" t="s">
        <v>9</v>
      </c>
      <c r="F3277" s="72">
        <v>24</v>
      </c>
      <c r="G3277" s="72" t="s">
        <v>21</v>
      </c>
    </row>
    <row r="3278" spans="3:7" ht="15" thickBot="1" x14ac:dyDescent="0.35">
      <c r="C3278" s="70">
        <v>43201</v>
      </c>
      <c r="D3278" s="71">
        <v>0.33339120370370368</v>
      </c>
      <c r="E3278" s="72" t="s">
        <v>9</v>
      </c>
      <c r="F3278" s="72">
        <v>24</v>
      </c>
      <c r="G3278" s="72" t="s">
        <v>21</v>
      </c>
    </row>
    <row r="3279" spans="3:7" ht="15" thickBot="1" x14ac:dyDescent="0.35">
      <c r="C3279" s="70">
        <v>43201</v>
      </c>
      <c r="D3279" s="71">
        <v>0.33368055555555554</v>
      </c>
      <c r="E3279" s="72" t="s">
        <v>9</v>
      </c>
      <c r="F3279" s="72">
        <v>18</v>
      </c>
      <c r="G3279" s="72" t="s">
        <v>10</v>
      </c>
    </row>
    <row r="3280" spans="3:7" ht="15" thickBot="1" x14ac:dyDescent="0.35">
      <c r="C3280" s="70">
        <v>43201</v>
      </c>
      <c r="D3280" s="71">
        <v>0.33379629629629631</v>
      </c>
      <c r="E3280" s="72" t="s">
        <v>9</v>
      </c>
      <c r="F3280" s="72">
        <v>28</v>
      </c>
      <c r="G3280" s="72" t="s">
        <v>21</v>
      </c>
    </row>
    <row r="3281" spans="3:7" ht="15" thickBot="1" x14ac:dyDescent="0.35">
      <c r="C3281" s="70">
        <v>43201</v>
      </c>
      <c r="D3281" s="71">
        <v>0.33398148148148149</v>
      </c>
      <c r="E3281" s="72" t="s">
        <v>9</v>
      </c>
      <c r="F3281" s="72">
        <v>36</v>
      </c>
      <c r="G3281" s="72" t="s">
        <v>10</v>
      </c>
    </row>
    <row r="3282" spans="3:7" ht="15" thickBot="1" x14ac:dyDescent="0.35">
      <c r="C3282" s="70">
        <v>43201</v>
      </c>
      <c r="D3282" s="71">
        <v>0.33425925925925926</v>
      </c>
      <c r="E3282" s="72" t="s">
        <v>9</v>
      </c>
      <c r="F3282" s="72">
        <v>47</v>
      </c>
      <c r="G3282" s="72" t="s">
        <v>10</v>
      </c>
    </row>
    <row r="3283" spans="3:7" ht="15" thickBot="1" x14ac:dyDescent="0.35">
      <c r="C3283" s="70">
        <v>43201</v>
      </c>
      <c r="D3283" s="71">
        <v>0.33445601851851853</v>
      </c>
      <c r="E3283" s="72" t="s">
        <v>9</v>
      </c>
      <c r="F3283" s="72">
        <v>37</v>
      </c>
      <c r="G3283" s="72" t="s">
        <v>21</v>
      </c>
    </row>
    <row r="3284" spans="3:7" ht="15" thickBot="1" x14ac:dyDescent="0.35">
      <c r="C3284" s="70">
        <v>43201</v>
      </c>
      <c r="D3284" s="71">
        <v>0.33504629629629629</v>
      </c>
      <c r="E3284" s="72" t="s">
        <v>9</v>
      </c>
      <c r="F3284" s="72">
        <v>44</v>
      </c>
      <c r="G3284" s="72" t="s">
        <v>10</v>
      </c>
    </row>
    <row r="3285" spans="3:7" ht="15" thickBot="1" x14ac:dyDescent="0.35">
      <c r="C3285" s="70">
        <v>43201</v>
      </c>
      <c r="D3285" s="71">
        <v>0.33504629629629629</v>
      </c>
      <c r="E3285" s="72" t="s">
        <v>9</v>
      </c>
      <c r="F3285" s="72">
        <v>36</v>
      </c>
      <c r="G3285" s="72" t="s">
        <v>10</v>
      </c>
    </row>
    <row r="3286" spans="3:7" ht="15" thickBot="1" x14ac:dyDescent="0.35">
      <c r="C3286" s="70">
        <v>43201</v>
      </c>
      <c r="D3286" s="71">
        <v>0.33576388888888892</v>
      </c>
      <c r="E3286" s="72" t="s">
        <v>9</v>
      </c>
      <c r="F3286" s="72">
        <v>47</v>
      </c>
      <c r="G3286" s="72" t="s">
        <v>10</v>
      </c>
    </row>
    <row r="3287" spans="3:7" ht="15" thickBot="1" x14ac:dyDescent="0.35">
      <c r="C3287" s="70">
        <v>43201</v>
      </c>
      <c r="D3287" s="71">
        <v>0.33630787037037035</v>
      </c>
      <c r="E3287" s="72" t="s">
        <v>9</v>
      </c>
      <c r="F3287" s="72">
        <v>54</v>
      </c>
      <c r="G3287" s="72" t="s">
        <v>10</v>
      </c>
    </row>
    <row r="3288" spans="3:7" ht="15" thickBot="1" x14ac:dyDescent="0.35">
      <c r="C3288" s="70">
        <v>43201</v>
      </c>
      <c r="D3288" s="71">
        <v>0.33643518518518517</v>
      </c>
      <c r="E3288" s="72" t="s">
        <v>9</v>
      </c>
      <c r="F3288" s="72">
        <v>34</v>
      </c>
      <c r="G3288" s="72" t="s">
        <v>21</v>
      </c>
    </row>
    <row r="3289" spans="3:7" ht="15" thickBot="1" x14ac:dyDescent="0.35">
      <c r="C3289" s="70">
        <v>43201</v>
      </c>
      <c r="D3289" s="71">
        <v>0.33675925925925926</v>
      </c>
      <c r="E3289" s="72" t="s">
        <v>9</v>
      </c>
      <c r="F3289" s="72">
        <v>32</v>
      </c>
      <c r="G3289" s="72" t="s">
        <v>21</v>
      </c>
    </row>
    <row r="3290" spans="3:7" ht="15" thickBot="1" x14ac:dyDescent="0.35">
      <c r="C3290" s="70">
        <v>43201</v>
      </c>
      <c r="D3290" s="71">
        <v>0.33769675925925924</v>
      </c>
      <c r="E3290" s="72" t="s">
        <v>9</v>
      </c>
      <c r="F3290" s="72">
        <v>52</v>
      </c>
      <c r="G3290" s="72" t="s">
        <v>10</v>
      </c>
    </row>
    <row r="3291" spans="3:7" ht="15" thickBot="1" x14ac:dyDescent="0.35">
      <c r="C3291" s="70">
        <v>43201</v>
      </c>
      <c r="D3291" s="71">
        <v>0.33818287037037037</v>
      </c>
      <c r="E3291" s="72" t="s">
        <v>9</v>
      </c>
      <c r="F3291" s="72">
        <v>48</v>
      </c>
      <c r="G3291" s="72" t="s">
        <v>10</v>
      </c>
    </row>
    <row r="3292" spans="3:7" ht="15" thickBot="1" x14ac:dyDescent="0.35">
      <c r="C3292" s="70">
        <v>43201</v>
      </c>
      <c r="D3292" s="71">
        <v>0.33826388888888892</v>
      </c>
      <c r="E3292" s="72" t="s">
        <v>9</v>
      </c>
      <c r="F3292" s="72">
        <v>23</v>
      </c>
      <c r="G3292" s="72" t="s">
        <v>10</v>
      </c>
    </row>
    <row r="3293" spans="3:7" ht="15" thickBot="1" x14ac:dyDescent="0.35">
      <c r="C3293" s="70">
        <v>43201</v>
      </c>
      <c r="D3293" s="71">
        <v>0.33853009259259265</v>
      </c>
      <c r="E3293" s="72" t="s">
        <v>9</v>
      </c>
      <c r="F3293" s="72">
        <v>16</v>
      </c>
      <c r="G3293" s="72" t="s">
        <v>21</v>
      </c>
    </row>
    <row r="3294" spans="3:7" ht="15" thickBot="1" x14ac:dyDescent="0.35">
      <c r="C3294" s="70">
        <v>43201</v>
      </c>
      <c r="D3294" s="71">
        <v>0.33921296296296299</v>
      </c>
      <c r="E3294" s="72" t="s">
        <v>9</v>
      </c>
      <c r="F3294" s="72">
        <v>38</v>
      </c>
      <c r="G3294" s="72" t="s">
        <v>10</v>
      </c>
    </row>
    <row r="3295" spans="3:7" ht="15" thickBot="1" x14ac:dyDescent="0.35">
      <c r="C3295" s="70">
        <v>43201</v>
      </c>
      <c r="D3295" s="71">
        <v>0.34060185185185188</v>
      </c>
      <c r="E3295" s="72" t="s">
        <v>9</v>
      </c>
      <c r="F3295" s="72">
        <v>29</v>
      </c>
      <c r="G3295" s="72" t="s">
        <v>21</v>
      </c>
    </row>
    <row r="3296" spans="3:7" ht="15" thickBot="1" x14ac:dyDescent="0.35">
      <c r="C3296" s="70">
        <v>43201</v>
      </c>
      <c r="D3296" s="71">
        <v>0.34077546296296296</v>
      </c>
      <c r="E3296" s="72" t="s">
        <v>9</v>
      </c>
      <c r="F3296" s="72">
        <v>27</v>
      </c>
      <c r="G3296" s="72" t="s">
        <v>10</v>
      </c>
    </row>
    <row r="3297" spans="3:7" ht="15" thickBot="1" x14ac:dyDescent="0.35">
      <c r="C3297" s="70">
        <v>43201</v>
      </c>
      <c r="D3297" s="71">
        <v>0.34186342592592589</v>
      </c>
      <c r="E3297" s="72" t="s">
        <v>9</v>
      </c>
      <c r="F3297" s="72">
        <v>47</v>
      </c>
      <c r="G3297" s="72" t="s">
        <v>10</v>
      </c>
    </row>
    <row r="3298" spans="3:7" ht="15" thickBot="1" x14ac:dyDescent="0.35">
      <c r="C3298" s="70">
        <v>43201</v>
      </c>
      <c r="D3298" s="71">
        <v>0.34207175925925926</v>
      </c>
      <c r="E3298" s="72" t="s">
        <v>9</v>
      </c>
      <c r="F3298" s="72">
        <v>45</v>
      </c>
      <c r="G3298" s="72" t="s">
        <v>10</v>
      </c>
    </row>
    <row r="3299" spans="3:7" ht="15" thickBot="1" x14ac:dyDescent="0.35">
      <c r="C3299" s="70">
        <v>43201</v>
      </c>
      <c r="D3299" s="71">
        <v>0.34215277777777775</v>
      </c>
      <c r="E3299" s="72" t="s">
        <v>9</v>
      </c>
      <c r="F3299" s="72">
        <v>49</v>
      </c>
      <c r="G3299" s="72" t="s">
        <v>10</v>
      </c>
    </row>
    <row r="3300" spans="3:7" ht="15" thickBot="1" x14ac:dyDescent="0.35">
      <c r="C3300" s="70">
        <v>43201</v>
      </c>
      <c r="D3300" s="71">
        <v>0.34240740740740744</v>
      </c>
      <c r="E3300" s="72" t="s">
        <v>9</v>
      </c>
      <c r="F3300" s="72">
        <v>49</v>
      </c>
      <c r="G3300" s="72" t="s">
        <v>10</v>
      </c>
    </row>
    <row r="3301" spans="3:7" ht="15" thickBot="1" x14ac:dyDescent="0.35">
      <c r="C3301" s="70">
        <v>43201</v>
      </c>
      <c r="D3301" s="71">
        <v>0.34251157407407407</v>
      </c>
      <c r="E3301" s="72" t="s">
        <v>9</v>
      </c>
      <c r="F3301" s="72">
        <v>36</v>
      </c>
      <c r="G3301" s="72" t="s">
        <v>10</v>
      </c>
    </row>
    <row r="3302" spans="3:7" ht="15" thickBot="1" x14ac:dyDescent="0.35">
      <c r="C3302" s="70">
        <v>43201</v>
      </c>
      <c r="D3302" s="71">
        <v>0.34436342592592589</v>
      </c>
      <c r="E3302" s="72" t="s">
        <v>9</v>
      </c>
      <c r="F3302" s="72">
        <v>33</v>
      </c>
      <c r="G3302" s="72" t="s">
        <v>10</v>
      </c>
    </row>
    <row r="3303" spans="3:7" ht="15" thickBot="1" x14ac:dyDescent="0.35">
      <c r="C3303" s="70">
        <v>43201</v>
      </c>
      <c r="D3303" s="71">
        <v>0.34487268518518516</v>
      </c>
      <c r="E3303" s="72" t="s">
        <v>9</v>
      </c>
      <c r="F3303" s="72">
        <v>50</v>
      </c>
      <c r="G3303" s="72" t="s">
        <v>10</v>
      </c>
    </row>
    <row r="3304" spans="3:7" ht="15" thickBot="1" x14ac:dyDescent="0.35">
      <c r="C3304" s="70">
        <v>43201</v>
      </c>
      <c r="D3304" s="71">
        <v>0.3450462962962963</v>
      </c>
      <c r="E3304" s="72" t="s">
        <v>9</v>
      </c>
      <c r="F3304" s="72">
        <v>45</v>
      </c>
      <c r="G3304" s="72" t="s">
        <v>10</v>
      </c>
    </row>
    <row r="3305" spans="3:7" ht="15" thickBot="1" x14ac:dyDescent="0.35">
      <c r="C3305" s="70">
        <v>43201</v>
      </c>
      <c r="D3305" s="71">
        <v>0.34516203703703702</v>
      </c>
      <c r="E3305" s="72" t="s">
        <v>9</v>
      </c>
      <c r="F3305" s="72">
        <v>34</v>
      </c>
      <c r="G3305" s="72" t="s">
        <v>21</v>
      </c>
    </row>
    <row r="3306" spans="3:7" ht="15" thickBot="1" x14ac:dyDescent="0.35">
      <c r="C3306" s="70">
        <v>43201</v>
      </c>
      <c r="D3306" s="71">
        <v>0.34524305555555551</v>
      </c>
      <c r="E3306" s="72" t="s">
        <v>9</v>
      </c>
      <c r="F3306" s="72">
        <v>33</v>
      </c>
      <c r="G3306" s="72" t="s">
        <v>21</v>
      </c>
    </row>
    <row r="3307" spans="3:7" ht="15" thickBot="1" x14ac:dyDescent="0.35">
      <c r="C3307" s="70">
        <v>43201</v>
      </c>
      <c r="D3307" s="71">
        <v>0.34555555555555556</v>
      </c>
      <c r="E3307" s="72" t="s">
        <v>9</v>
      </c>
      <c r="F3307" s="72">
        <v>41</v>
      </c>
      <c r="G3307" s="72" t="s">
        <v>10</v>
      </c>
    </row>
    <row r="3308" spans="3:7" ht="15" thickBot="1" x14ac:dyDescent="0.35">
      <c r="C3308" s="70">
        <v>43201</v>
      </c>
      <c r="D3308" s="71">
        <v>0.34699074074074071</v>
      </c>
      <c r="E3308" s="72" t="s">
        <v>9</v>
      </c>
      <c r="F3308" s="72">
        <v>35</v>
      </c>
      <c r="G3308" s="72" t="s">
        <v>21</v>
      </c>
    </row>
    <row r="3309" spans="3:7" ht="15" thickBot="1" x14ac:dyDescent="0.35">
      <c r="C3309" s="70">
        <v>43201</v>
      </c>
      <c r="D3309" s="71">
        <v>0.34711805555555553</v>
      </c>
      <c r="E3309" s="72" t="s">
        <v>9</v>
      </c>
      <c r="F3309" s="72">
        <v>33</v>
      </c>
      <c r="G3309" s="72" t="s">
        <v>21</v>
      </c>
    </row>
    <row r="3310" spans="3:7" ht="15" thickBot="1" x14ac:dyDescent="0.35">
      <c r="C3310" s="70">
        <v>43201</v>
      </c>
      <c r="D3310" s="71">
        <v>0.34769675925925925</v>
      </c>
      <c r="E3310" s="72" t="s">
        <v>9</v>
      </c>
      <c r="F3310" s="72">
        <v>33</v>
      </c>
      <c r="G3310" s="72" t="s">
        <v>21</v>
      </c>
    </row>
    <row r="3311" spans="3:7" ht="15" thickBot="1" x14ac:dyDescent="0.35">
      <c r="C3311" s="70">
        <v>43201</v>
      </c>
      <c r="D3311" s="71">
        <v>0.34828703703703701</v>
      </c>
      <c r="E3311" s="72" t="s">
        <v>9</v>
      </c>
      <c r="F3311" s="72">
        <v>24</v>
      </c>
      <c r="G3311" s="72" t="s">
        <v>21</v>
      </c>
    </row>
    <row r="3312" spans="3:7" ht="15" thickBot="1" x14ac:dyDescent="0.35">
      <c r="C3312" s="70">
        <v>43201</v>
      </c>
      <c r="D3312" s="71">
        <v>0.34856481481481483</v>
      </c>
      <c r="E3312" s="72" t="s">
        <v>9</v>
      </c>
      <c r="F3312" s="72">
        <v>27</v>
      </c>
      <c r="G3312" s="72" t="s">
        <v>21</v>
      </c>
    </row>
    <row r="3313" spans="3:7" ht="15" thickBot="1" x14ac:dyDescent="0.35">
      <c r="C3313" s="70">
        <v>43201</v>
      </c>
      <c r="D3313" s="71">
        <v>0.34945601851851849</v>
      </c>
      <c r="E3313" s="72" t="s">
        <v>9</v>
      </c>
      <c r="F3313" s="72">
        <v>29</v>
      </c>
      <c r="G3313" s="72" t="s">
        <v>21</v>
      </c>
    </row>
    <row r="3314" spans="3:7" ht="15" thickBot="1" x14ac:dyDescent="0.35">
      <c r="C3314" s="70">
        <v>43201</v>
      </c>
      <c r="D3314" s="71">
        <v>0.34978009259259263</v>
      </c>
      <c r="E3314" s="72" t="s">
        <v>9</v>
      </c>
      <c r="F3314" s="72">
        <v>29</v>
      </c>
      <c r="G3314" s="72" t="s">
        <v>21</v>
      </c>
    </row>
    <row r="3315" spans="3:7" ht="15" thickBot="1" x14ac:dyDescent="0.35">
      <c r="C3315" s="70">
        <v>43201</v>
      </c>
      <c r="D3315" s="71">
        <v>0.35079861111111116</v>
      </c>
      <c r="E3315" s="72" t="s">
        <v>9</v>
      </c>
      <c r="F3315" s="72">
        <v>27</v>
      </c>
      <c r="G3315" s="72" t="s">
        <v>21</v>
      </c>
    </row>
    <row r="3316" spans="3:7" ht="15" thickBot="1" x14ac:dyDescent="0.35">
      <c r="C3316" s="70">
        <v>43201</v>
      </c>
      <c r="D3316" s="71">
        <v>0.35109953703703706</v>
      </c>
      <c r="E3316" s="72" t="s">
        <v>9</v>
      </c>
      <c r="F3316" s="72">
        <v>28</v>
      </c>
      <c r="G3316" s="72" t="s">
        <v>21</v>
      </c>
    </row>
    <row r="3317" spans="3:7" ht="15" thickBot="1" x14ac:dyDescent="0.35">
      <c r="C3317" s="70">
        <v>43201</v>
      </c>
      <c r="D3317" s="71">
        <v>0.35131944444444446</v>
      </c>
      <c r="E3317" s="72" t="s">
        <v>9</v>
      </c>
      <c r="F3317" s="72">
        <v>43</v>
      </c>
      <c r="G3317" s="72" t="s">
        <v>10</v>
      </c>
    </row>
    <row r="3318" spans="3:7" ht="15" thickBot="1" x14ac:dyDescent="0.35">
      <c r="C3318" s="70">
        <v>43201</v>
      </c>
      <c r="D3318" s="71">
        <v>0.35236111111111112</v>
      </c>
      <c r="E3318" s="72" t="s">
        <v>9</v>
      </c>
      <c r="F3318" s="72">
        <v>42</v>
      </c>
      <c r="G3318" s="72" t="s">
        <v>21</v>
      </c>
    </row>
    <row r="3319" spans="3:7" ht="15" thickBot="1" x14ac:dyDescent="0.35">
      <c r="C3319" s="70">
        <v>43201</v>
      </c>
      <c r="D3319" s="71">
        <v>0.35479166666666667</v>
      </c>
      <c r="E3319" s="72" t="s">
        <v>9</v>
      </c>
      <c r="F3319" s="72">
        <v>26</v>
      </c>
      <c r="G3319" s="72" t="s">
        <v>21</v>
      </c>
    </row>
    <row r="3320" spans="3:7" ht="15" thickBot="1" x14ac:dyDescent="0.35">
      <c r="C3320" s="70">
        <v>43201</v>
      </c>
      <c r="D3320" s="71">
        <v>0.35530092592592594</v>
      </c>
      <c r="E3320" s="72" t="s">
        <v>9</v>
      </c>
      <c r="F3320" s="72">
        <v>24</v>
      </c>
      <c r="G3320" s="72" t="s">
        <v>10</v>
      </c>
    </row>
    <row r="3321" spans="3:7" ht="15" thickBot="1" x14ac:dyDescent="0.35">
      <c r="C3321" s="70">
        <v>43201</v>
      </c>
      <c r="D3321" s="71">
        <v>0.35738425925925926</v>
      </c>
      <c r="E3321" s="72" t="s">
        <v>9</v>
      </c>
      <c r="F3321" s="72">
        <v>30</v>
      </c>
      <c r="G3321" s="72" t="s">
        <v>10</v>
      </c>
    </row>
    <row r="3322" spans="3:7" ht="15" thickBot="1" x14ac:dyDescent="0.35">
      <c r="C3322" s="70">
        <v>43201</v>
      </c>
      <c r="D3322" s="71">
        <v>0.35788194444444449</v>
      </c>
      <c r="E3322" s="72" t="s">
        <v>9</v>
      </c>
      <c r="F3322" s="72">
        <v>43</v>
      </c>
      <c r="G3322" s="72" t="s">
        <v>21</v>
      </c>
    </row>
    <row r="3323" spans="3:7" ht="15" thickBot="1" x14ac:dyDescent="0.35">
      <c r="C3323" s="70">
        <v>43201</v>
      </c>
      <c r="D3323" s="71">
        <v>0.35799768518518515</v>
      </c>
      <c r="E3323" s="72" t="s">
        <v>9</v>
      </c>
      <c r="F3323" s="72">
        <v>27</v>
      </c>
      <c r="G3323" s="72" t="s">
        <v>21</v>
      </c>
    </row>
    <row r="3324" spans="3:7" ht="15" thickBot="1" x14ac:dyDescent="0.35">
      <c r="C3324" s="70">
        <v>43201</v>
      </c>
      <c r="D3324" s="71">
        <v>0.35870370370370369</v>
      </c>
      <c r="E3324" s="72" t="s">
        <v>9</v>
      </c>
      <c r="F3324" s="72">
        <v>41</v>
      </c>
      <c r="G3324" s="72" t="s">
        <v>10</v>
      </c>
    </row>
    <row r="3325" spans="3:7" ht="15" thickBot="1" x14ac:dyDescent="0.35">
      <c r="C3325" s="70">
        <v>43201</v>
      </c>
      <c r="D3325" s="71">
        <v>0.35923611111111109</v>
      </c>
      <c r="E3325" s="72" t="s">
        <v>9</v>
      </c>
      <c r="F3325" s="72">
        <v>27</v>
      </c>
      <c r="G3325" s="72" t="s">
        <v>21</v>
      </c>
    </row>
    <row r="3326" spans="3:7" ht="15" thickBot="1" x14ac:dyDescent="0.35">
      <c r="C3326" s="70">
        <v>43201</v>
      </c>
      <c r="D3326" s="71">
        <v>0.3624768518518518</v>
      </c>
      <c r="E3326" s="72" t="s">
        <v>9</v>
      </c>
      <c r="F3326" s="72">
        <v>24</v>
      </c>
      <c r="G3326" s="72" t="s">
        <v>21</v>
      </c>
    </row>
    <row r="3327" spans="3:7" ht="15" thickBot="1" x14ac:dyDescent="0.35">
      <c r="C3327" s="70">
        <v>43201</v>
      </c>
      <c r="D3327" s="71">
        <v>0.36283564814814812</v>
      </c>
      <c r="E3327" s="72" t="s">
        <v>9</v>
      </c>
      <c r="F3327" s="72">
        <v>23</v>
      </c>
      <c r="G3327" s="72" t="s">
        <v>21</v>
      </c>
    </row>
    <row r="3328" spans="3:7" ht="15" thickBot="1" x14ac:dyDescent="0.35">
      <c r="C3328" s="70">
        <v>43201</v>
      </c>
      <c r="D3328" s="71">
        <v>0.36354166666666665</v>
      </c>
      <c r="E3328" s="72" t="s">
        <v>9</v>
      </c>
      <c r="F3328" s="72">
        <v>56</v>
      </c>
      <c r="G3328" s="72" t="s">
        <v>10</v>
      </c>
    </row>
    <row r="3329" spans="3:7" ht="15" thickBot="1" x14ac:dyDescent="0.35">
      <c r="C3329" s="70">
        <v>43201</v>
      </c>
      <c r="D3329" s="71">
        <v>0.36440972222222223</v>
      </c>
      <c r="E3329" s="72" t="s">
        <v>9</v>
      </c>
      <c r="F3329" s="72">
        <v>20</v>
      </c>
      <c r="G3329" s="72" t="s">
        <v>21</v>
      </c>
    </row>
    <row r="3330" spans="3:7" ht="15" thickBot="1" x14ac:dyDescent="0.35">
      <c r="C3330" s="70">
        <v>43201</v>
      </c>
      <c r="D3330" s="71">
        <v>0.36474537037037041</v>
      </c>
      <c r="E3330" s="72" t="s">
        <v>9</v>
      </c>
      <c r="F3330" s="72">
        <v>34</v>
      </c>
      <c r="G3330" s="72" t="s">
        <v>10</v>
      </c>
    </row>
    <row r="3331" spans="3:7" ht="15" thickBot="1" x14ac:dyDescent="0.35">
      <c r="C3331" s="70">
        <v>43201</v>
      </c>
      <c r="D3331" s="71">
        <v>0.36571759259259262</v>
      </c>
      <c r="E3331" s="72" t="s">
        <v>9</v>
      </c>
      <c r="F3331" s="72">
        <v>36</v>
      </c>
      <c r="G3331" s="72" t="s">
        <v>10</v>
      </c>
    </row>
    <row r="3332" spans="3:7" ht="15" thickBot="1" x14ac:dyDescent="0.35">
      <c r="C3332" s="70">
        <v>43201</v>
      </c>
      <c r="D3332" s="71">
        <v>0.36785879629629631</v>
      </c>
      <c r="E3332" s="72" t="s">
        <v>9</v>
      </c>
      <c r="F3332" s="72">
        <v>45</v>
      </c>
      <c r="G3332" s="72" t="s">
        <v>10</v>
      </c>
    </row>
    <row r="3333" spans="3:7" ht="15" thickBot="1" x14ac:dyDescent="0.35">
      <c r="C3333" s="70">
        <v>43201</v>
      </c>
      <c r="D3333" s="71">
        <v>0.36901620370370369</v>
      </c>
      <c r="E3333" s="72" t="s">
        <v>9</v>
      </c>
      <c r="F3333" s="72">
        <v>44</v>
      </c>
      <c r="G3333" s="72" t="s">
        <v>10</v>
      </c>
    </row>
    <row r="3334" spans="3:7" ht="15" thickBot="1" x14ac:dyDescent="0.35">
      <c r="C3334" s="70">
        <v>43201</v>
      </c>
      <c r="D3334" s="71">
        <v>0.36908564814814815</v>
      </c>
      <c r="E3334" s="72" t="s">
        <v>9</v>
      </c>
      <c r="F3334" s="72">
        <v>30</v>
      </c>
      <c r="G3334" s="72" t="s">
        <v>21</v>
      </c>
    </row>
    <row r="3335" spans="3:7" ht="15" thickBot="1" x14ac:dyDescent="0.35">
      <c r="C3335" s="70">
        <v>43201</v>
      </c>
      <c r="D3335" s="71">
        <v>0.36990740740740741</v>
      </c>
      <c r="E3335" s="72" t="s">
        <v>9</v>
      </c>
      <c r="F3335" s="72">
        <v>21</v>
      </c>
      <c r="G3335" s="72" t="s">
        <v>21</v>
      </c>
    </row>
    <row r="3336" spans="3:7" ht="15" thickBot="1" x14ac:dyDescent="0.35">
      <c r="C3336" s="70">
        <v>43201</v>
      </c>
      <c r="D3336" s="71">
        <v>0.37240740740740735</v>
      </c>
      <c r="E3336" s="72" t="s">
        <v>9</v>
      </c>
      <c r="F3336" s="72">
        <v>33</v>
      </c>
      <c r="G3336" s="72" t="s">
        <v>21</v>
      </c>
    </row>
    <row r="3337" spans="3:7" ht="15" thickBot="1" x14ac:dyDescent="0.35">
      <c r="C3337" s="70">
        <v>43201</v>
      </c>
      <c r="D3337" s="71">
        <v>0.37328703703703708</v>
      </c>
      <c r="E3337" s="72" t="s">
        <v>9</v>
      </c>
      <c r="F3337" s="72">
        <v>16</v>
      </c>
      <c r="G3337" s="72" t="s">
        <v>10</v>
      </c>
    </row>
    <row r="3338" spans="3:7" ht="15" thickBot="1" x14ac:dyDescent="0.35">
      <c r="C3338" s="70">
        <v>43201</v>
      </c>
      <c r="D3338" s="71">
        <v>0.37467592592592597</v>
      </c>
      <c r="E3338" s="72" t="s">
        <v>9</v>
      </c>
      <c r="F3338" s="72">
        <v>46</v>
      </c>
      <c r="G3338" s="72" t="s">
        <v>10</v>
      </c>
    </row>
    <row r="3339" spans="3:7" ht="15" thickBot="1" x14ac:dyDescent="0.35">
      <c r="C3339" s="70">
        <v>43201</v>
      </c>
      <c r="D3339" s="71">
        <v>0.37626157407407407</v>
      </c>
      <c r="E3339" s="72" t="s">
        <v>9</v>
      </c>
      <c r="F3339" s="72">
        <v>24</v>
      </c>
      <c r="G3339" s="72" t="s">
        <v>21</v>
      </c>
    </row>
    <row r="3340" spans="3:7" ht="15" thickBot="1" x14ac:dyDescent="0.35">
      <c r="C3340" s="70">
        <v>43201</v>
      </c>
      <c r="D3340" s="71">
        <v>0.37641203703703702</v>
      </c>
      <c r="E3340" s="72" t="s">
        <v>9</v>
      </c>
      <c r="F3340" s="72">
        <v>56</v>
      </c>
      <c r="G3340" s="72" t="s">
        <v>10</v>
      </c>
    </row>
    <row r="3341" spans="3:7" ht="15" thickBot="1" x14ac:dyDescent="0.35">
      <c r="C3341" s="70">
        <v>43201</v>
      </c>
      <c r="D3341" s="71">
        <v>0.37760416666666669</v>
      </c>
      <c r="E3341" s="72" t="s">
        <v>9</v>
      </c>
      <c r="F3341" s="72">
        <v>31</v>
      </c>
      <c r="G3341" s="72" t="s">
        <v>21</v>
      </c>
    </row>
    <row r="3342" spans="3:7" ht="15" thickBot="1" x14ac:dyDescent="0.35">
      <c r="C3342" s="70">
        <v>43201</v>
      </c>
      <c r="D3342" s="71">
        <v>0.3821180555555555</v>
      </c>
      <c r="E3342" s="72" t="s">
        <v>9</v>
      </c>
      <c r="F3342" s="72">
        <v>35</v>
      </c>
      <c r="G3342" s="72" t="s">
        <v>10</v>
      </c>
    </row>
    <row r="3343" spans="3:7" ht="15" thickBot="1" x14ac:dyDescent="0.35">
      <c r="C3343" s="70">
        <v>43201</v>
      </c>
      <c r="D3343" s="71">
        <v>0.38814814814814813</v>
      </c>
      <c r="E3343" s="72" t="s">
        <v>9</v>
      </c>
      <c r="F3343" s="72">
        <v>60</v>
      </c>
      <c r="G3343" s="72" t="s">
        <v>21</v>
      </c>
    </row>
    <row r="3344" spans="3:7" ht="15" thickBot="1" x14ac:dyDescent="0.35">
      <c r="C3344" s="70">
        <v>43201</v>
      </c>
      <c r="D3344" s="71">
        <v>0.38886574074074076</v>
      </c>
      <c r="E3344" s="72" t="s">
        <v>9</v>
      </c>
      <c r="F3344" s="72">
        <v>44</v>
      </c>
      <c r="G3344" s="72" t="s">
        <v>10</v>
      </c>
    </row>
    <row r="3345" spans="3:7" ht="15" thickBot="1" x14ac:dyDescent="0.35">
      <c r="C3345" s="70">
        <v>43201</v>
      </c>
      <c r="D3345" s="71">
        <v>0.38997685185185182</v>
      </c>
      <c r="E3345" s="72" t="s">
        <v>9</v>
      </c>
      <c r="F3345" s="72">
        <v>41</v>
      </c>
      <c r="G3345" s="72" t="s">
        <v>10</v>
      </c>
    </row>
    <row r="3346" spans="3:7" ht="15" thickBot="1" x14ac:dyDescent="0.35">
      <c r="C3346" s="70">
        <v>43201</v>
      </c>
      <c r="D3346" s="71">
        <v>0.39006944444444441</v>
      </c>
      <c r="E3346" s="72" t="s">
        <v>9</v>
      </c>
      <c r="F3346" s="72">
        <v>40</v>
      </c>
      <c r="G3346" s="72" t="s">
        <v>10</v>
      </c>
    </row>
    <row r="3347" spans="3:7" ht="15" thickBot="1" x14ac:dyDescent="0.35">
      <c r="C3347" s="70">
        <v>43201</v>
      </c>
      <c r="D3347" s="71">
        <v>0.39063657407407404</v>
      </c>
      <c r="E3347" s="72" t="s">
        <v>9</v>
      </c>
      <c r="F3347" s="72">
        <v>44</v>
      </c>
      <c r="G3347" s="72" t="s">
        <v>10</v>
      </c>
    </row>
    <row r="3348" spans="3:7" ht="15" thickBot="1" x14ac:dyDescent="0.35">
      <c r="C3348" s="70">
        <v>43201</v>
      </c>
      <c r="D3348" s="71">
        <v>0.39424768518518521</v>
      </c>
      <c r="E3348" s="72" t="s">
        <v>9</v>
      </c>
      <c r="F3348" s="72">
        <v>40</v>
      </c>
      <c r="G3348" s="72" t="s">
        <v>10</v>
      </c>
    </row>
    <row r="3349" spans="3:7" ht="15" thickBot="1" x14ac:dyDescent="0.35">
      <c r="C3349" s="70">
        <v>43201</v>
      </c>
      <c r="D3349" s="71">
        <v>0.39591435185185181</v>
      </c>
      <c r="E3349" s="72" t="s">
        <v>9</v>
      </c>
      <c r="F3349" s="72">
        <v>45</v>
      </c>
      <c r="G3349" s="72" t="s">
        <v>10</v>
      </c>
    </row>
    <row r="3350" spans="3:7" ht="15" thickBot="1" x14ac:dyDescent="0.35">
      <c r="C3350" s="70">
        <v>43201</v>
      </c>
      <c r="D3350" s="71">
        <v>0.39909722222222221</v>
      </c>
      <c r="E3350" s="72" t="s">
        <v>9</v>
      </c>
      <c r="F3350" s="72">
        <v>28</v>
      </c>
      <c r="G3350" s="72" t="s">
        <v>10</v>
      </c>
    </row>
    <row r="3351" spans="3:7" ht="15" thickBot="1" x14ac:dyDescent="0.35">
      <c r="C3351" s="70">
        <v>43201</v>
      </c>
      <c r="D3351" s="71">
        <v>0.40056712962962965</v>
      </c>
      <c r="E3351" s="72" t="s">
        <v>9</v>
      </c>
      <c r="F3351" s="72">
        <v>36</v>
      </c>
      <c r="G3351" s="72" t="s">
        <v>10</v>
      </c>
    </row>
    <row r="3352" spans="3:7" ht="15" thickBot="1" x14ac:dyDescent="0.35">
      <c r="C3352" s="70">
        <v>43201</v>
      </c>
      <c r="D3352" s="71">
        <v>0.40120370370370373</v>
      </c>
      <c r="E3352" s="72" t="s">
        <v>9</v>
      </c>
      <c r="F3352" s="72">
        <v>27</v>
      </c>
      <c r="G3352" s="72" t="s">
        <v>21</v>
      </c>
    </row>
    <row r="3353" spans="3:7" ht="15" thickBot="1" x14ac:dyDescent="0.35">
      <c r="C3353" s="70">
        <v>43201</v>
      </c>
      <c r="D3353" s="71">
        <v>0.4015393518518518</v>
      </c>
      <c r="E3353" s="72" t="s">
        <v>9</v>
      </c>
      <c r="F3353" s="72">
        <v>39</v>
      </c>
      <c r="G3353" s="72" t="s">
        <v>10</v>
      </c>
    </row>
    <row r="3354" spans="3:7" ht="15" thickBot="1" x14ac:dyDescent="0.35">
      <c r="C3354" s="70">
        <v>43201</v>
      </c>
      <c r="D3354" s="71">
        <v>0.40359953703703705</v>
      </c>
      <c r="E3354" s="72" t="s">
        <v>9</v>
      </c>
      <c r="F3354" s="72">
        <v>37</v>
      </c>
      <c r="G3354" s="72" t="s">
        <v>21</v>
      </c>
    </row>
    <row r="3355" spans="3:7" ht="15" thickBot="1" x14ac:dyDescent="0.35">
      <c r="C3355" s="70">
        <v>43201</v>
      </c>
      <c r="D3355" s="71">
        <v>0.40487268518518515</v>
      </c>
      <c r="E3355" s="72" t="s">
        <v>9</v>
      </c>
      <c r="F3355" s="72">
        <v>40</v>
      </c>
      <c r="G3355" s="72" t="s">
        <v>10</v>
      </c>
    </row>
    <row r="3356" spans="3:7" ht="15" thickBot="1" x14ac:dyDescent="0.35">
      <c r="C3356" s="70">
        <v>43201</v>
      </c>
      <c r="D3356" s="71">
        <v>0.41391203703703705</v>
      </c>
      <c r="E3356" s="72" t="s">
        <v>9</v>
      </c>
      <c r="F3356" s="72">
        <v>34</v>
      </c>
      <c r="G3356" s="72" t="s">
        <v>21</v>
      </c>
    </row>
    <row r="3357" spans="3:7" ht="15" thickBot="1" x14ac:dyDescent="0.35">
      <c r="C3357" s="70">
        <v>43201</v>
      </c>
      <c r="D3357" s="71">
        <v>0.41520833333333335</v>
      </c>
      <c r="E3357" s="72" t="s">
        <v>9</v>
      </c>
      <c r="F3357" s="72">
        <v>42</v>
      </c>
      <c r="G3357" s="72" t="s">
        <v>10</v>
      </c>
    </row>
    <row r="3358" spans="3:7" ht="15" thickBot="1" x14ac:dyDescent="0.35">
      <c r="C3358" s="70">
        <v>43201</v>
      </c>
      <c r="D3358" s="71">
        <v>0.41587962962962965</v>
      </c>
      <c r="E3358" s="72" t="s">
        <v>9</v>
      </c>
      <c r="F3358" s="72">
        <v>41</v>
      </c>
      <c r="G3358" s="72" t="s">
        <v>10</v>
      </c>
    </row>
    <row r="3359" spans="3:7" ht="15" thickBot="1" x14ac:dyDescent="0.35">
      <c r="C3359" s="70">
        <v>43201</v>
      </c>
      <c r="D3359" s="71">
        <v>0.41604166666666664</v>
      </c>
      <c r="E3359" s="72" t="s">
        <v>9</v>
      </c>
      <c r="F3359" s="72">
        <v>30</v>
      </c>
      <c r="G3359" s="72" t="s">
        <v>21</v>
      </c>
    </row>
    <row r="3360" spans="3:7" ht="15" thickBot="1" x14ac:dyDescent="0.35">
      <c r="C3360" s="70">
        <v>43201</v>
      </c>
      <c r="D3360" s="71">
        <v>0.41677083333333331</v>
      </c>
      <c r="E3360" s="72" t="s">
        <v>9</v>
      </c>
      <c r="F3360" s="72">
        <v>42</v>
      </c>
      <c r="G3360" s="72" t="s">
        <v>10</v>
      </c>
    </row>
    <row r="3361" spans="3:7" ht="15" thickBot="1" x14ac:dyDescent="0.35">
      <c r="C3361" s="70">
        <v>43201</v>
      </c>
      <c r="D3361" s="71">
        <v>0.42084490740740743</v>
      </c>
      <c r="E3361" s="72" t="s">
        <v>9</v>
      </c>
      <c r="F3361" s="72">
        <v>26</v>
      </c>
      <c r="G3361" s="72" t="s">
        <v>21</v>
      </c>
    </row>
    <row r="3362" spans="3:7" ht="15" thickBot="1" x14ac:dyDescent="0.35">
      <c r="C3362" s="70">
        <v>43201</v>
      </c>
      <c r="D3362" s="71">
        <v>0.4224074074074074</v>
      </c>
      <c r="E3362" s="72" t="s">
        <v>9</v>
      </c>
      <c r="F3362" s="72">
        <v>39</v>
      </c>
      <c r="G3362" s="72" t="s">
        <v>10</v>
      </c>
    </row>
    <row r="3363" spans="3:7" ht="15" thickBot="1" x14ac:dyDescent="0.35">
      <c r="C3363" s="70">
        <v>43201</v>
      </c>
      <c r="D3363" s="71">
        <v>0.42556712962962967</v>
      </c>
      <c r="E3363" s="72" t="s">
        <v>9</v>
      </c>
      <c r="F3363" s="72">
        <v>55</v>
      </c>
      <c r="G3363" s="72" t="s">
        <v>10</v>
      </c>
    </row>
    <row r="3364" spans="3:7" ht="15" thickBot="1" x14ac:dyDescent="0.35">
      <c r="C3364" s="70">
        <v>43201</v>
      </c>
      <c r="D3364" s="71">
        <v>0.43081018518518516</v>
      </c>
      <c r="E3364" s="72" t="s">
        <v>9</v>
      </c>
      <c r="F3364" s="72">
        <v>37</v>
      </c>
      <c r="G3364" s="72" t="s">
        <v>21</v>
      </c>
    </row>
    <row r="3365" spans="3:7" ht="15" thickBot="1" x14ac:dyDescent="0.35">
      <c r="C3365" s="70">
        <v>43201</v>
      </c>
      <c r="D3365" s="71">
        <v>0.43096064814814811</v>
      </c>
      <c r="E3365" s="72" t="s">
        <v>9</v>
      </c>
      <c r="F3365" s="72">
        <v>30</v>
      </c>
      <c r="G3365" s="72" t="s">
        <v>10</v>
      </c>
    </row>
    <row r="3366" spans="3:7" ht="15" thickBot="1" x14ac:dyDescent="0.35">
      <c r="C3366" s="70">
        <v>43201</v>
      </c>
      <c r="D3366" s="71">
        <v>0.43162037037037032</v>
      </c>
      <c r="E3366" s="72" t="s">
        <v>9</v>
      </c>
      <c r="F3366" s="72">
        <v>26</v>
      </c>
      <c r="G3366" s="72" t="s">
        <v>21</v>
      </c>
    </row>
    <row r="3367" spans="3:7" ht="15" thickBot="1" x14ac:dyDescent="0.35">
      <c r="C3367" s="70">
        <v>43201</v>
      </c>
      <c r="D3367" s="71">
        <v>0.43200231481481483</v>
      </c>
      <c r="E3367" s="72" t="s">
        <v>9</v>
      </c>
      <c r="F3367" s="72">
        <v>47</v>
      </c>
      <c r="G3367" s="72" t="s">
        <v>10</v>
      </c>
    </row>
    <row r="3368" spans="3:7" ht="15" thickBot="1" x14ac:dyDescent="0.35">
      <c r="C3368" s="70">
        <v>43201</v>
      </c>
      <c r="D3368" s="71">
        <v>0.43263888888888885</v>
      </c>
      <c r="E3368" s="72" t="s">
        <v>9</v>
      </c>
      <c r="F3368" s="72">
        <v>28</v>
      </c>
      <c r="G3368" s="72" t="s">
        <v>21</v>
      </c>
    </row>
    <row r="3369" spans="3:7" ht="15" thickBot="1" x14ac:dyDescent="0.35">
      <c r="C3369" s="70">
        <v>43201</v>
      </c>
      <c r="D3369" s="71">
        <v>0.43504629629629626</v>
      </c>
      <c r="E3369" s="72" t="s">
        <v>9</v>
      </c>
      <c r="F3369" s="72">
        <v>25</v>
      </c>
      <c r="G3369" s="72" t="s">
        <v>21</v>
      </c>
    </row>
    <row r="3370" spans="3:7" ht="15" thickBot="1" x14ac:dyDescent="0.35">
      <c r="C3370" s="70">
        <v>43201</v>
      </c>
      <c r="D3370" s="71">
        <v>0.43564814814814817</v>
      </c>
      <c r="E3370" s="72" t="s">
        <v>9</v>
      </c>
      <c r="F3370" s="72">
        <v>44</v>
      </c>
      <c r="G3370" s="72" t="s">
        <v>21</v>
      </c>
    </row>
    <row r="3371" spans="3:7" ht="15" thickBot="1" x14ac:dyDescent="0.35">
      <c r="C3371" s="70">
        <v>43201</v>
      </c>
      <c r="D3371" s="71">
        <v>0.43694444444444441</v>
      </c>
      <c r="E3371" s="72" t="s">
        <v>9</v>
      </c>
      <c r="F3371" s="72">
        <v>22</v>
      </c>
      <c r="G3371" s="72" t="s">
        <v>10</v>
      </c>
    </row>
    <row r="3372" spans="3:7" ht="15" thickBot="1" x14ac:dyDescent="0.35">
      <c r="C3372" s="70">
        <v>43201</v>
      </c>
      <c r="D3372" s="71">
        <v>0.4369791666666667</v>
      </c>
      <c r="E3372" s="72" t="s">
        <v>9</v>
      </c>
      <c r="F3372" s="72">
        <v>29</v>
      </c>
      <c r="G3372" s="72" t="s">
        <v>10</v>
      </c>
    </row>
    <row r="3373" spans="3:7" ht="15" thickBot="1" x14ac:dyDescent="0.35">
      <c r="C3373" s="70">
        <v>43201</v>
      </c>
      <c r="D3373" s="71">
        <v>0.43798611111111113</v>
      </c>
      <c r="E3373" s="72" t="s">
        <v>9</v>
      </c>
      <c r="F3373" s="72">
        <v>25</v>
      </c>
      <c r="G3373" s="72" t="s">
        <v>21</v>
      </c>
    </row>
    <row r="3374" spans="3:7" ht="15" thickBot="1" x14ac:dyDescent="0.35">
      <c r="C3374" s="70">
        <v>43201</v>
      </c>
      <c r="D3374" s="71">
        <v>0.44010416666666669</v>
      </c>
      <c r="E3374" s="72" t="s">
        <v>9</v>
      </c>
      <c r="F3374" s="72">
        <v>27</v>
      </c>
      <c r="G3374" s="72" t="s">
        <v>21</v>
      </c>
    </row>
    <row r="3375" spans="3:7" ht="15" thickBot="1" x14ac:dyDescent="0.35">
      <c r="C3375" s="70">
        <v>43201</v>
      </c>
      <c r="D3375" s="71">
        <v>0.44123842592592594</v>
      </c>
      <c r="E3375" s="72" t="s">
        <v>9</v>
      </c>
      <c r="F3375" s="72">
        <v>32</v>
      </c>
      <c r="G3375" s="72" t="s">
        <v>10</v>
      </c>
    </row>
    <row r="3376" spans="3:7" ht="15" thickBot="1" x14ac:dyDescent="0.35">
      <c r="C3376" s="70">
        <v>43201</v>
      </c>
      <c r="D3376" s="71">
        <v>0.44246527777777778</v>
      </c>
      <c r="E3376" s="72" t="s">
        <v>9</v>
      </c>
      <c r="F3376" s="72">
        <v>36</v>
      </c>
      <c r="G3376" s="72" t="s">
        <v>10</v>
      </c>
    </row>
    <row r="3377" spans="3:7" ht="15" thickBot="1" x14ac:dyDescent="0.35">
      <c r="C3377" s="70">
        <v>43201</v>
      </c>
      <c r="D3377" s="71">
        <v>0.44476851851851856</v>
      </c>
      <c r="E3377" s="72" t="s">
        <v>9</v>
      </c>
      <c r="F3377" s="72">
        <v>49</v>
      </c>
      <c r="G3377" s="72" t="s">
        <v>10</v>
      </c>
    </row>
    <row r="3378" spans="3:7" ht="15" thickBot="1" x14ac:dyDescent="0.35">
      <c r="C3378" s="70">
        <v>43201</v>
      </c>
      <c r="D3378" s="71">
        <v>0.44810185185185186</v>
      </c>
      <c r="E3378" s="72" t="s">
        <v>9</v>
      </c>
      <c r="F3378" s="72">
        <v>25</v>
      </c>
      <c r="G3378" s="72" t="s">
        <v>21</v>
      </c>
    </row>
    <row r="3379" spans="3:7" ht="15" thickBot="1" x14ac:dyDescent="0.35">
      <c r="C3379" s="70">
        <v>43201</v>
      </c>
      <c r="D3379" s="71">
        <v>0.44822916666666668</v>
      </c>
      <c r="E3379" s="72" t="s">
        <v>9</v>
      </c>
      <c r="F3379" s="72">
        <v>30</v>
      </c>
      <c r="G3379" s="72" t="s">
        <v>10</v>
      </c>
    </row>
    <row r="3380" spans="3:7" ht="15" thickBot="1" x14ac:dyDescent="0.35">
      <c r="C3380" s="70">
        <v>43201</v>
      </c>
      <c r="D3380" s="71">
        <v>0.44825231481481481</v>
      </c>
      <c r="E3380" s="72" t="s">
        <v>9</v>
      </c>
      <c r="F3380" s="72">
        <v>28</v>
      </c>
      <c r="G3380" s="72" t="s">
        <v>10</v>
      </c>
    </row>
    <row r="3381" spans="3:7" ht="15" thickBot="1" x14ac:dyDescent="0.35">
      <c r="C3381" s="70">
        <v>43201</v>
      </c>
      <c r="D3381" s="71">
        <v>0.448275462962963</v>
      </c>
      <c r="E3381" s="72" t="s">
        <v>9</v>
      </c>
      <c r="F3381" s="72">
        <v>29</v>
      </c>
      <c r="G3381" s="72" t="s">
        <v>10</v>
      </c>
    </row>
    <row r="3382" spans="3:7" ht="15" thickBot="1" x14ac:dyDescent="0.35">
      <c r="C3382" s="70">
        <v>43201</v>
      </c>
      <c r="D3382" s="71">
        <v>0.44870370370370366</v>
      </c>
      <c r="E3382" s="72" t="s">
        <v>9</v>
      </c>
      <c r="F3382" s="72">
        <v>40</v>
      </c>
      <c r="G3382" s="72" t="s">
        <v>10</v>
      </c>
    </row>
    <row r="3383" spans="3:7" ht="15" thickBot="1" x14ac:dyDescent="0.35">
      <c r="C3383" s="70">
        <v>43201</v>
      </c>
      <c r="D3383" s="71">
        <v>0.45262731481481483</v>
      </c>
      <c r="E3383" s="72" t="s">
        <v>9</v>
      </c>
      <c r="F3383" s="72">
        <v>34</v>
      </c>
      <c r="G3383" s="72" t="s">
        <v>10</v>
      </c>
    </row>
    <row r="3384" spans="3:7" ht="15" thickBot="1" x14ac:dyDescent="0.35">
      <c r="C3384" s="70">
        <v>43201</v>
      </c>
      <c r="D3384" s="71">
        <v>0.45278935185185182</v>
      </c>
      <c r="E3384" s="72" t="s">
        <v>9</v>
      </c>
      <c r="F3384" s="72">
        <v>42</v>
      </c>
      <c r="G3384" s="72" t="s">
        <v>10</v>
      </c>
    </row>
    <row r="3385" spans="3:7" ht="15" thickBot="1" x14ac:dyDescent="0.35">
      <c r="C3385" s="70">
        <v>43201</v>
      </c>
      <c r="D3385" s="71">
        <v>0.45314814814814813</v>
      </c>
      <c r="E3385" s="72" t="s">
        <v>9</v>
      </c>
      <c r="F3385" s="72">
        <v>38</v>
      </c>
      <c r="G3385" s="72" t="s">
        <v>10</v>
      </c>
    </row>
    <row r="3386" spans="3:7" ht="15" thickBot="1" x14ac:dyDescent="0.35">
      <c r="C3386" s="70">
        <v>43201</v>
      </c>
      <c r="D3386" s="71">
        <v>0.45590277777777777</v>
      </c>
      <c r="E3386" s="72" t="s">
        <v>9</v>
      </c>
      <c r="F3386" s="72">
        <v>26</v>
      </c>
      <c r="G3386" s="72" t="s">
        <v>21</v>
      </c>
    </row>
    <row r="3387" spans="3:7" ht="15" thickBot="1" x14ac:dyDescent="0.35">
      <c r="C3387" s="70">
        <v>43201</v>
      </c>
      <c r="D3387" s="71">
        <v>0.4566898148148148</v>
      </c>
      <c r="E3387" s="72" t="s">
        <v>9</v>
      </c>
      <c r="F3387" s="72">
        <v>30</v>
      </c>
      <c r="G3387" s="72" t="s">
        <v>21</v>
      </c>
    </row>
    <row r="3388" spans="3:7" ht="15" thickBot="1" x14ac:dyDescent="0.35">
      <c r="C3388" s="70">
        <v>43201</v>
      </c>
      <c r="D3388" s="71">
        <v>0.45908564814814817</v>
      </c>
      <c r="E3388" s="72" t="s">
        <v>9</v>
      </c>
      <c r="F3388" s="72">
        <v>44</v>
      </c>
      <c r="G3388" s="72" t="s">
        <v>10</v>
      </c>
    </row>
    <row r="3389" spans="3:7" ht="15" thickBot="1" x14ac:dyDescent="0.35">
      <c r="C3389" s="70">
        <v>43201</v>
      </c>
      <c r="D3389" s="71">
        <v>0.45987268518518515</v>
      </c>
      <c r="E3389" s="72" t="s">
        <v>9</v>
      </c>
      <c r="F3389" s="72">
        <v>45</v>
      </c>
      <c r="G3389" s="72" t="s">
        <v>10</v>
      </c>
    </row>
    <row r="3390" spans="3:7" ht="15" thickBot="1" x14ac:dyDescent="0.35">
      <c r="C3390" s="70">
        <v>43201</v>
      </c>
      <c r="D3390" s="71">
        <v>0.46086805555555554</v>
      </c>
      <c r="E3390" s="72" t="s">
        <v>9</v>
      </c>
      <c r="F3390" s="72">
        <v>45</v>
      </c>
      <c r="G3390" s="72" t="s">
        <v>10</v>
      </c>
    </row>
    <row r="3391" spans="3:7" ht="15" thickBot="1" x14ac:dyDescent="0.35">
      <c r="C3391" s="70">
        <v>43201</v>
      </c>
      <c r="D3391" s="71">
        <v>0.46131944444444445</v>
      </c>
      <c r="E3391" s="72" t="s">
        <v>9</v>
      </c>
      <c r="F3391" s="72">
        <v>43</v>
      </c>
      <c r="G3391" s="72" t="s">
        <v>10</v>
      </c>
    </row>
    <row r="3392" spans="3:7" ht="15" thickBot="1" x14ac:dyDescent="0.35">
      <c r="C3392" s="70">
        <v>43201</v>
      </c>
      <c r="D3392" s="71">
        <v>0.46490740740740738</v>
      </c>
      <c r="E3392" s="72" t="s">
        <v>9</v>
      </c>
      <c r="F3392" s="72">
        <v>25</v>
      </c>
      <c r="G3392" s="72" t="s">
        <v>21</v>
      </c>
    </row>
    <row r="3393" spans="3:7" ht="15" thickBot="1" x14ac:dyDescent="0.35">
      <c r="C3393" s="70">
        <v>43201</v>
      </c>
      <c r="D3393" s="71">
        <v>0.46587962962962964</v>
      </c>
      <c r="E3393" s="72" t="s">
        <v>9</v>
      </c>
      <c r="F3393" s="72">
        <v>22</v>
      </c>
      <c r="G3393" s="72" t="s">
        <v>21</v>
      </c>
    </row>
    <row r="3394" spans="3:7" ht="15" thickBot="1" x14ac:dyDescent="0.35">
      <c r="C3394" s="70">
        <v>43201</v>
      </c>
      <c r="D3394" s="71">
        <v>0.47202546296296299</v>
      </c>
      <c r="E3394" s="72" t="s">
        <v>9</v>
      </c>
      <c r="F3394" s="72">
        <v>38</v>
      </c>
      <c r="G3394" s="72" t="s">
        <v>10</v>
      </c>
    </row>
    <row r="3395" spans="3:7" ht="15" thickBot="1" x14ac:dyDescent="0.35">
      <c r="C3395" s="70">
        <v>43201</v>
      </c>
      <c r="D3395" s="71">
        <v>0.47204861111111113</v>
      </c>
      <c r="E3395" s="72" t="s">
        <v>9</v>
      </c>
      <c r="F3395" s="72">
        <v>39</v>
      </c>
      <c r="G3395" s="72" t="s">
        <v>10</v>
      </c>
    </row>
    <row r="3396" spans="3:7" ht="15" thickBot="1" x14ac:dyDescent="0.35">
      <c r="C3396" s="70">
        <v>43201</v>
      </c>
      <c r="D3396" s="71">
        <v>0.47325231481481483</v>
      </c>
      <c r="E3396" s="72" t="s">
        <v>9</v>
      </c>
      <c r="F3396" s="72">
        <v>35</v>
      </c>
      <c r="G3396" s="72" t="s">
        <v>21</v>
      </c>
    </row>
    <row r="3397" spans="3:7" ht="15" thickBot="1" x14ac:dyDescent="0.35">
      <c r="C3397" s="70">
        <v>43201</v>
      </c>
      <c r="D3397" s="71">
        <v>0.47497685185185184</v>
      </c>
      <c r="E3397" s="72" t="s">
        <v>9</v>
      </c>
      <c r="F3397" s="72">
        <v>24</v>
      </c>
      <c r="G3397" s="72" t="s">
        <v>10</v>
      </c>
    </row>
    <row r="3398" spans="3:7" ht="15" thickBot="1" x14ac:dyDescent="0.35">
      <c r="C3398" s="70">
        <v>43201</v>
      </c>
      <c r="D3398" s="71">
        <v>0.47609953703703706</v>
      </c>
      <c r="E3398" s="72" t="s">
        <v>9</v>
      </c>
      <c r="F3398" s="72">
        <v>38</v>
      </c>
      <c r="G3398" s="72" t="s">
        <v>10</v>
      </c>
    </row>
    <row r="3399" spans="3:7" ht="15" thickBot="1" x14ac:dyDescent="0.35">
      <c r="C3399" s="70">
        <v>43201</v>
      </c>
      <c r="D3399" s="71">
        <v>0.47769675925925931</v>
      </c>
      <c r="E3399" s="72" t="s">
        <v>9</v>
      </c>
      <c r="F3399" s="72">
        <v>24</v>
      </c>
      <c r="G3399" s="72" t="s">
        <v>21</v>
      </c>
    </row>
    <row r="3400" spans="3:7" ht="15" thickBot="1" x14ac:dyDescent="0.35">
      <c r="C3400" s="70">
        <v>43201</v>
      </c>
      <c r="D3400" s="71">
        <v>0.48878472222222219</v>
      </c>
      <c r="E3400" s="72" t="s">
        <v>9</v>
      </c>
      <c r="F3400" s="72">
        <v>29</v>
      </c>
      <c r="G3400" s="72" t="s">
        <v>21</v>
      </c>
    </row>
    <row r="3401" spans="3:7" ht="15" thickBot="1" x14ac:dyDescent="0.35">
      <c r="C3401" s="70">
        <v>43201</v>
      </c>
      <c r="D3401" s="71">
        <v>0.48891203703703701</v>
      </c>
      <c r="E3401" s="72" t="s">
        <v>9</v>
      </c>
      <c r="F3401" s="72">
        <v>25</v>
      </c>
      <c r="G3401" s="72" t="s">
        <v>21</v>
      </c>
    </row>
    <row r="3402" spans="3:7" ht="15" thickBot="1" x14ac:dyDescent="0.35">
      <c r="C3402" s="70">
        <v>43201</v>
      </c>
      <c r="D3402" s="71">
        <v>0.48918981481481483</v>
      </c>
      <c r="E3402" s="72" t="s">
        <v>9</v>
      </c>
      <c r="F3402" s="72">
        <v>35</v>
      </c>
      <c r="G3402" s="72" t="s">
        <v>10</v>
      </c>
    </row>
    <row r="3403" spans="3:7" ht="15" thickBot="1" x14ac:dyDescent="0.35">
      <c r="C3403" s="70">
        <v>43201</v>
      </c>
      <c r="D3403" s="71">
        <v>0.48965277777777777</v>
      </c>
      <c r="E3403" s="72" t="s">
        <v>9</v>
      </c>
      <c r="F3403" s="72">
        <v>41</v>
      </c>
      <c r="G3403" s="72" t="s">
        <v>10</v>
      </c>
    </row>
    <row r="3404" spans="3:7" ht="15" thickBot="1" x14ac:dyDescent="0.35">
      <c r="C3404" s="70">
        <v>43201</v>
      </c>
      <c r="D3404" s="71">
        <v>0.49244212962962958</v>
      </c>
      <c r="E3404" s="72" t="s">
        <v>9</v>
      </c>
      <c r="F3404" s="72">
        <v>40</v>
      </c>
      <c r="G3404" s="72" t="s">
        <v>10</v>
      </c>
    </row>
    <row r="3405" spans="3:7" ht="15" thickBot="1" x14ac:dyDescent="0.35">
      <c r="C3405" s="70">
        <v>43201</v>
      </c>
      <c r="D3405" s="71">
        <v>0.49398148148148152</v>
      </c>
      <c r="E3405" s="72" t="s">
        <v>9</v>
      </c>
      <c r="F3405" s="72">
        <v>39</v>
      </c>
      <c r="G3405" s="72" t="s">
        <v>21</v>
      </c>
    </row>
    <row r="3406" spans="3:7" ht="15" thickBot="1" x14ac:dyDescent="0.35">
      <c r="C3406" s="70">
        <v>43201</v>
      </c>
      <c r="D3406" s="71">
        <v>0.49464120370370374</v>
      </c>
      <c r="E3406" s="72" t="s">
        <v>9</v>
      </c>
      <c r="F3406" s="72">
        <v>52</v>
      </c>
      <c r="G3406" s="72" t="s">
        <v>10</v>
      </c>
    </row>
    <row r="3407" spans="3:7" ht="15" thickBot="1" x14ac:dyDescent="0.35">
      <c r="C3407" s="70">
        <v>43201</v>
      </c>
      <c r="D3407" s="71">
        <v>0.49746527777777777</v>
      </c>
      <c r="E3407" s="72" t="s">
        <v>9</v>
      </c>
      <c r="F3407" s="72">
        <v>45</v>
      </c>
      <c r="G3407" s="72" t="s">
        <v>10</v>
      </c>
    </row>
    <row r="3408" spans="3:7" ht="15" thickBot="1" x14ac:dyDescent="0.35">
      <c r="C3408" s="70">
        <v>43201</v>
      </c>
      <c r="D3408" s="71">
        <v>0.49819444444444444</v>
      </c>
      <c r="E3408" s="72" t="s">
        <v>9</v>
      </c>
      <c r="F3408" s="72">
        <v>42</v>
      </c>
      <c r="G3408" s="72" t="s">
        <v>10</v>
      </c>
    </row>
    <row r="3409" spans="3:7" ht="15" thickBot="1" x14ac:dyDescent="0.35">
      <c r="C3409" s="70">
        <v>43201</v>
      </c>
      <c r="D3409" s="71">
        <v>0.49876157407407407</v>
      </c>
      <c r="E3409" s="72" t="s">
        <v>9</v>
      </c>
      <c r="F3409" s="72">
        <v>25</v>
      </c>
      <c r="G3409" s="72" t="s">
        <v>21</v>
      </c>
    </row>
    <row r="3410" spans="3:7" ht="15" thickBot="1" x14ac:dyDescent="0.35">
      <c r="C3410" s="70">
        <v>43201</v>
      </c>
      <c r="D3410" s="71">
        <v>0.50138888888888888</v>
      </c>
      <c r="E3410" s="72" t="s">
        <v>9</v>
      </c>
      <c r="F3410" s="72">
        <v>40</v>
      </c>
      <c r="G3410" s="72" t="s">
        <v>10</v>
      </c>
    </row>
    <row r="3411" spans="3:7" ht="15" thickBot="1" x14ac:dyDescent="0.35">
      <c r="C3411" s="70">
        <v>43201</v>
      </c>
      <c r="D3411" s="71">
        <v>0.50260416666666663</v>
      </c>
      <c r="E3411" s="72" t="s">
        <v>9</v>
      </c>
      <c r="F3411" s="72">
        <v>29</v>
      </c>
      <c r="G3411" s="72" t="s">
        <v>21</v>
      </c>
    </row>
    <row r="3412" spans="3:7" ht="15" thickBot="1" x14ac:dyDescent="0.35">
      <c r="C3412" s="70">
        <v>43201</v>
      </c>
      <c r="D3412" s="71">
        <v>0.50659722222222225</v>
      </c>
      <c r="E3412" s="72" t="s">
        <v>9</v>
      </c>
      <c r="F3412" s="72">
        <v>39</v>
      </c>
      <c r="G3412" s="72" t="s">
        <v>21</v>
      </c>
    </row>
    <row r="3413" spans="3:7" ht="15" thickBot="1" x14ac:dyDescent="0.35">
      <c r="C3413" s="70">
        <v>43201</v>
      </c>
      <c r="D3413" s="71">
        <v>0.50717592592592597</v>
      </c>
      <c r="E3413" s="72" t="s">
        <v>9</v>
      </c>
      <c r="F3413" s="72">
        <v>37</v>
      </c>
      <c r="G3413" s="72" t="s">
        <v>10</v>
      </c>
    </row>
    <row r="3414" spans="3:7" ht="15" thickBot="1" x14ac:dyDescent="0.35">
      <c r="C3414" s="70">
        <v>43201</v>
      </c>
      <c r="D3414" s="71">
        <v>0.50987268518518525</v>
      </c>
      <c r="E3414" s="72" t="s">
        <v>9</v>
      </c>
      <c r="F3414" s="72">
        <v>27</v>
      </c>
      <c r="G3414" s="72" t="s">
        <v>21</v>
      </c>
    </row>
    <row r="3415" spans="3:7" ht="15" thickBot="1" x14ac:dyDescent="0.35">
      <c r="C3415" s="70">
        <v>43201</v>
      </c>
      <c r="D3415" s="71">
        <v>0.51511574074074074</v>
      </c>
      <c r="E3415" s="72" t="s">
        <v>9</v>
      </c>
      <c r="F3415" s="72">
        <v>36</v>
      </c>
      <c r="G3415" s="72" t="s">
        <v>21</v>
      </c>
    </row>
    <row r="3416" spans="3:7" ht="15" thickBot="1" x14ac:dyDescent="0.35">
      <c r="C3416" s="70">
        <v>43201</v>
      </c>
      <c r="D3416" s="71">
        <v>0.51665509259259257</v>
      </c>
      <c r="E3416" s="72" t="s">
        <v>9</v>
      </c>
      <c r="F3416" s="72">
        <v>27</v>
      </c>
      <c r="G3416" s="72" t="s">
        <v>21</v>
      </c>
    </row>
    <row r="3417" spans="3:7" ht="15" thickBot="1" x14ac:dyDescent="0.35">
      <c r="C3417" s="70">
        <v>43201</v>
      </c>
      <c r="D3417" s="71">
        <v>0.51716435185185183</v>
      </c>
      <c r="E3417" s="72" t="s">
        <v>9</v>
      </c>
      <c r="F3417" s="72">
        <v>35</v>
      </c>
      <c r="G3417" s="72" t="s">
        <v>21</v>
      </c>
    </row>
    <row r="3418" spans="3:7" ht="15" thickBot="1" x14ac:dyDescent="0.35">
      <c r="C3418" s="70">
        <v>43201</v>
      </c>
      <c r="D3418" s="71">
        <v>0.51722222222222225</v>
      </c>
      <c r="E3418" s="72" t="s">
        <v>9</v>
      </c>
      <c r="F3418" s="72">
        <v>34</v>
      </c>
      <c r="G3418" s="72" t="s">
        <v>21</v>
      </c>
    </row>
    <row r="3419" spans="3:7" ht="15" thickBot="1" x14ac:dyDescent="0.35">
      <c r="C3419" s="70">
        <v>43201</v>
      </c>
      <c r="D3419" s="71">
        <v>0.52471064814814816</v>
      </c>
      <c r="E3419" s="72" t="s">
        <v>9</v>
      </c>
      <c r="F3419" s="72">
        <v>41</v>
      </c>
      <c r="G3419" s="72" t="s">
        <v>10</v>
      </c>
    </row>
    <row r="3420" spans="3:7" ht="15" thickBot="1" x14ac:dyDescent="0.35">
      <c r="C3420" s="70">
        <v>43201</v>
      </c>
      <c r="D3420" s="71">
        <v>0.52491898148148153</v>
      </c>
      <c r="E3420" s="72" t="s">
        <v>9</v>
      </c>
      <c r="F3420" s="72">
        <v>54</v>
      </c>
      <c r="G3420" s="72" t="s">
        <v>10</v>
      </c>
    </row>
    <row r="3421" spans="3:7" ht="15" thickBot="1" x14ac:dyDescent="0.35">
      <c r="C3421" s="70">
        <v>43201</v>
      </c>
      <c r="D3421" s="71">
        <v>0.52506944444444448</v>
      </c>
      <c r="E3421" s="72" t="s">
        <v>9</v>
      </c>
      <c r="F3421" s="72">
        <v>37</v>
      </c>
      <c r="G3421" s="72" t="s">
        <v>10</v>
      </c>
    </row>
    <row r="3422" spans="3:7" ht="15" thickBot="1" x14ac:dyDescent="0.35">
      <c r="C3422" s="70">
        <v>43201</v>
      </c>
      <c r="D3422" s="71">
        <v>0.52582175925925922</v>
      </c>
      <c r="E3422" s="72" t="s">
        <v>9</v>
      </c>
      <c r="F3422" s="72">
        <v>46</v>
      </c>
      <c r="G3422" s="72" t="s">
        <v>10</v>
      </c>
    </row>
    <row r="3423" spans="3:7" ht="15" thickBot="1" x14ac:dyDescent="0.35">
      <c r="C3423" s="70">
        <v>43201</v>
      </c>
      <c r="D3423" s="71">
        <v>0.52807870370370369</v>
      </c>
      <c r="E3423" s="72" t="s">
        <v>9</v>
      </c>
      <c r="F3423" s="72">
        <v>26</v>
      </c>
      <c r="G3423" s="72" t="s">
        <v>21</v>
      </c>
    </row>
    <row r="3424" spans="3:7" ht="15" thickBot="1" x14ac:dyDescent="0.35">
      <c r="C3424" s="70">
        <v>43201</v>
      </c>
      <c r="D3424" s="71">
        <v>0.52890046296296289</v>
      </c>
      <c r="E3424" s="72" t="s">
        <v>9</v>
      </c>
      <c r="F3424" s="72">
        <v>42</v>
      </c>
      <c r="G3424" s="72" t="s">
        <v>10</v>
      </c>
    </row>
    <row r="3425" spans="3:7" ht="15" thickBot="1" x14ac:dyDescent="0.35">
      <c r="C3425" s="70">
        <v>43201</v>
      </c>
      <c r="D3425" s="71">
        <v>0.5299652777777778</v>
      </c>
      <c r="E3425" s="72" t="s">
        <v>9</v>
      </c>
      <c r="F3425" s="72">
        <v>24</v>
      </c>
      <c r="G3425" s="72" t="s">
        <v>21</v>
      </c>
    </row>
    <row r="3426" spans="3:7" ht="15" thickBot="1" x14ac:dyDescent="0.35">
      <c r="C3426" s="70">
        <v>43201</v>
      </c>
      <c r="D3426" s="71">
        <v>0.53063657407407405</v>
      </c>
      <c r="E3426" s="72" t="s">
        <v>9</v>
      </c>
      <c r="F3426" s="72">
        <v>28</v>
      </c>
      <c r="G3426" s="72" t="s">
        <v>10</v>
      </c>
    </row>
    <row r="3427" spans="3:7" ht="15" thickBot="1" x14ac:dyDescent="0.35">
      <c r="C3427" s="70">
        <v>43201</v>
      </c>
      <c r="D3427" s="71">
        <v>0.5309490740740741</v>
      </c>
      <c r="E3427" s="72" t="s">
        <v>9</v>
      </c>
      <c r="F3427" s="72">
        <v>31</v>
      </c>
      <c r="G3427" s="72" t="s">
        <v>21</v>
      </c>
    </row>
    <row r="3428" spans="3:7" ht="15" thickBot="1" x14ac:dyDescent="0.35">
      <c r="C3428" s="70">
        <v>43201</v>
      </c>
      <c r="D3428" s="71">
        <v>0.53219907407407407</v>
      </c>
      <c r="E3428" s="72" t="s">
        <v>9</v>
      </c>
      <c r="F3428" s="72">
        <v>35</v>
      </c>
      <c r="G3428" s="72" t="s">
        <v>10</v>
      </c>
    </row>
    <row r="3429" spans="3:7" ht="15" thickBot="1" x14ac:dyDescent="0.35">
      <c r="C3429" s="70">
        <v>43201</v>
      </c>
      <c r="D3429" s="71">
        <v>0.53254629629629624</v>
      </c>
      <c r="E3429" s="72" t="s">
        <v>9</v>
      </c>
      <c r="F3429" s="72">
        <v>53</v>
      </c>
      <c r="G3429" s="72" t="s">
        <v>10</v>
      </c>
    </row>
    <row r="3430" spans="3:7" ht="15" thickBot="1" x14ac:dyDescent="0.35">
      <c r="C3430" s="70">
        <v>43201</v>
      </c>
      <c r="D3430" s="71">
        <v>0.53412037037037041</v>
      </c>
      <c r="E3430" s="72" t="s">
        <v>9</v>
      </c>
      <c r="F3430" s="72">
        <v>27</v>
      </c>
      <c r="G3430" s="72" t="s">
        <v>21</v>
      </c>
    </row>
    <row r="3431" spans="3:7" ht="15" thickBot="1" x14ac:dyDescent="0.35">
      <c r="C3431" s="70">
        <v>43201</v>
      </c>
      <c r="D3431" s="71">
        <v>0.5351041666666666</v>
      </c>
      <c r="E3431" s="72" t="s">
        <v>9</v>
      </c>
      <c r="F3431" s="72">
        <v>44</v>
      </c>
      <c r="G3431" s="72" t="s">
        <v>10</v>
      </c>
    </row>
    <row r="3432" spans="3:7" ht="15" thickBot="1" x14ac:dyDescent="0.35">
      <c r="C3432" s="70">
        <v>43201</v>
      </c>
      <c r="D3432" s="71">
        <v>0.53584490740740742</v>
      </c>
      <c r="E3432" s="72" t="s">
        <v>9</v>
      </c>
      <c r="F3432" s="72">
        <v>27</v>
      </c>
      <c r="G3432" s="72" t="s">
        <v>21</v>
      </c>
    </row>
    <row r="3433" spans="3:7" ht="15" thickBot="1" x14ac:dyDescent="0.35">
      <c r="C3433" s="70">
        <v>43201</v>
      </c>
      <c r="D3433" s="71">
        <v>0.53716435185185185</v>
      </c>
      <c r="E3433" s="72" t="s">
        <v>9</v>
      </c>
      <c r="F3433" s="72">
        <v>45</v>
      </c>
      <c r="G3433" s="72" t="s">
        <v>10</v>
      </c>
    </row>
    <row r="3434" spans="3:7" ht="15" thickBot="1" x14ac:dyDescent="0.35">
      <c r="C3434" s="70">
        <v>43201</v>
      </c>
      <c r="D3434" s="71">
        <v>0.53771990740740738</v>
      </c>
      <c r="E3434" s="72" t="s">
        <v>9</v>
      </c>
      <c r="F3434" s="72">
        <v>38</v>
      </c>
      <c r="G3434" s="72" t="s">
        <v>21</v>
      </c>
    </row>
    <row r="3435" spans="3:7" ht="15" thickBot="1" x14ac:dyDescent="0.35">
      <c r="C3435" s="70">
        <v>43201</v>
      </c>
      <c r="D3435" s="71">
        <v>0.53818287037037038</v>
      </c>
      <c r="E3435" s="72" t="s">
        <v>9</v>
      </c>
      <c r="F3435" s="72">
        <v>50</v>
      </c>
      <c r="G3435" s="72" t="s">
        <v>10</v>
      </c>
    </row>
    <row r="3436" spans="3:7" ht="15" thickBot="1" x14ac:dyDescent="0.35">
      <c r="C3436" s="70">
        <v>43201</v>
      </c>
      <c r="D3436" s="71">
        <v>0.5395833333333333</v>
      </c>
      <c r="E3436" s="72" t="s">
        <v>9</v>
      </c>
      <c r="F3436" s="72">
        <v>43</v>
      </c>
      <c r="G3436" s="72" t="s">
        <v>10</v>
      </c>
    </row>
    <row r="3437" spans="3:7" ht="15" thickBot="1" x14ac:dyDescent="0.35">
      <c r="C3437" s="70">
        <v>43201</v>
      </c>
      <c r="D3437" s="71">
        <v>0.54069444444444448</v>
      </c>
      <c r="E3437" s="72" t="s">
        <v>9</v>
      </c>
      <c r="F3437" s="72">
        <v>46</v>
      </c>
      <c r="G3437" s="72" t="s">
        <v>10</v>
      </c>
    </row>
    <row r="3438" spans="3:7" ht="15" thickBot="1" x14ac:dyDescent="0.35">
      <c r="C3438" s="70">
        <v>43201</v>
      </c>
      <c r="D3438" s="71">
        <v>0.54245370370370372</v>
      </c>
      <c r="E3438" s="72" t="s">
        <v>9</v>
      </c>
      <c r="F3438" s="72">
        <v>38</v>
      </c>
      <c r="G3438" s="72" t="s">
        <v>21</v>
      </c>
    </row>
    <row r="3439" spans="3:7" ht="15" thickBot="1" x14ac:dyDescent="0.35">
      <c r="C3439" s="70">
        <v>43201</v>
      </c>
      <c r="D3439" s="71">
        <v>0.54259259259259263</v>
      </c>
      <c r="E3439" s="72" t="s">
        <v>9</v>
      </c>
      <c r="F3439" s="72">
        <v>48</v>
      </c>
      <c r="G3439" s="72" t="s">
        <v>10</v>
      </c>
    </row>
    <row r="3440" spans="3:7" ht="15" thickBot="1" x14ac:dyDescent="0.35">
      <c r="C3440" s="70">
        <v>43201</v>
      </c>
      <c r="D3440" s="71">
        <v>0.54386574074074068</v>
      </c>
      <c r="E3440" s="72" t="s">
        <v>9</v>
      </c>
      <c r="F3440" s="72">
        <v>37</v>
      </c>
      <c r="G3440" s="72" t="s">
        <v>10</v>
      </c>
    </row>
    <row r="3441" spans="3:7" ht="15" thickBot="1" x14ac:dyDescent="0.35">
      <c r="C3441" s="70">
        <v>43201</v>
      </c>
      <c r="D3441" s="71">
        <v>0.54453703703703704</v>
      </c>
      <c r="E3441" s="72" t="s">
        <v>9</v>
      </c>
      <c r="F3441" s="72">
        <v>41</v>
      </c>
      <c r="G3441" s="72" t="s">
        <v>10</v>
      </c>
    </row>
    <row r="3442" spans="3:7" ht="15" thickBot="1" x14ac:dyDescent="0.35">
      <c r="C3442" s="70">
        <v>43201</v>
      </c>
      <c r="D3442" s="71">
        <v>0.54513888888888895</v>
      </c>
      <c r="E3442" s="72" t="s">
        <v>9</v>
      </c>
      <c r="F3442" s="72">
        <v>27</v>
      </c>
      <c r="G3442" s="72" t="s">
        <v>10</v>
      </c>
    </row>
    <row r="3443" spans="3:7" ht="15" thickBot="1" x14ac:dyDescent="0.35">
      <c r="C3443" s="70">
        <v>43201</v>
      </c>
      <c r="D3443" s="71">
        <v>0.5452893518518519</v>
      </c>
      <c r="E3443" s="72" t="s">
        <v>9</v>
      </c>
      <c r="F3443" s="72">
        <v>30</v>
      </c>
      <c r="G3443" s="72" t="s">
        <v>21</v>
      </c>
    </row>
    <row r="3444" spans="3:7" ht="15" thickBot="1" x14ac:dyDescent="0.35">
      <c r="C3444" s="70">
        <v>43201</v>
      </c>
      <c r="D3444" s="71">
        <v>0.5481597222222222</v>
      </c>
      <c r="E3444" s="72" t="s">
        <v>9</v>
      </c>
      <c r="F3444" s="72">
        <v>17</v>
      </c>
      <c r="G3444" s="72" t="s">
        <v>21</v>
      </c>
    </row>
    <row r="3445" spans="3:7" ht="15" thickBot="1" x14ac:dyDescent="0.35">
      <c r="C3445" s="70">
        <v>43201</v>
      </c>
      <c r="D3445" s="71">
        <v>0.54848379629629629</v>
      </c>
      <c r="E3445" s="72" t="s">
        <v>9</v>
      </c>
      <c r="F3445" s="72">
        <v>38</v>
      </c>
      <c r="G3445" s="72" t="s">
        <v>10</v>
      </c>
    </row>
    <row r="3446" spans="3:7" ht="15" thickBot="1" x14ac:dyDescent="0.35">
      <c r="C3446" s="70">
        <v>43201</v>
      </c>
      <c r="D3446" s="71">
        <v>0.54964120370370373</v>
      </c>
      <c r="E3446" s="72" t="s">
        <v>9</v>
      </c>
      <c r="F3446" s="72">
        <v>21</v>
      </c>
      <c r="G3446" s="72" t="s">
        <v>21</v>
      </c>
    </row>
    <row r="3447" spans="3:7" ht="15" thickBot="1" x14ac:dyDescent="0.35">
      <c r="C3447" s="70">
        <v>43201</v>
      </c>
      <c r="D3447" s="71">
        <v>0.54997685185185186</v>
      </c>
      <c r="E3447" s="72" t="s">
        <v>9</v>
      </c>
      <c r="F3447" s="72">
        <v>33</v>
      </c>
      <c r="G3447" s="72" t="s">
        <v>10</v>
      </c>
    </row>
    <row r="3448" spans="3:7" ht="15" thickBot="1" x14ac:dyDescent="0.35">
      <c r="C3448" s="70">
        <v>43201</v>
      </c>
      <c r="D3448" s="71">
        <v>0.55032407407407413</v>
      </c>
      <c r="E3448" s="72" t="s">
        <v>9</v>
      </c>
      <c r="F3448" s="72">
        <v>36</v>
      </c>
      <c r="G3448" s="72" t="s">
        <v>21</v>
      </c>
    </row>
    <row r="3449" spans="3:7" ht="15" thickBot="1" x14ac:dyDescent="0.35">
      <c r="C3449" s="70">
        <v>43201</v>
      </c>
      <c r="D3449" s="71">
        <v>0.55093749999999997</v>
      </c>
      <c r="E3449" s="72" t="s">
        <v>9</v>
      </c>
      <c r="F3449" s="72">
        <v>25</v>
      </c>
      <c r="G3449" s="72" t="s">
        <v>10</v>
      </c>
    </row>
    <row r="3450" spans="3:7" ht="15" thickBot="1" x14ac:dyDescent="0.35">
      <c r="C3450" s="70">
        <v>43201</v>
      </c>
      <c r="D3450" s="71">
        <v>0.55278935185185185</v>
      </c>
      <c r="E3450" s="72" t="s">
        <v>9</v>
      </c>
      <c r="F3450" s="72">
        <v>23</v>
      </c>
      <c r="G3450" s="72" t="s">
        <v>21</v>
      </c>
    </row>
    <row r="3451" spans="3:7" ht="15" thickBot="1" x14ac:dyDescent="0.35">
      <c r="C3451" s="70">
        <v>43201</v>
      </c>
      <c r="D3451" s="71">
        <v>0.55304398148148148</v>
      </c>
      <c r="E3451" s="72" t="s">
        <v>9</v>
      </c>
      <c r="F3451" s="72">
        <v>37</v>
      </c>
      <c r="G3451" s="72" t="s">
        <v>10</v>
      </c>
    </row>
    <row r="3452" spans="3:7" ht="15" thickBot="1" x14ac:dyDescent="0.35">
      <c r="C3452" s="70">
        <v>43201</v>
      </c>
      <c r="D3452" s="71">
        <v>0.55317129629629636</v>
      </c>
      <c r="E3452" s="72" t="s">
        <v>9</v>
      </c>
      <c r="F3452" s="72">
        <v>40</v>
      </c>
      <c r="G3452" s="72" t="s">
        <v>21</v>
      </c>
    </row>
    <row r="3453" spans="3:7" ht="15" thickBot="1" x14ac:dyDescent="0.35">
      <c r="C3453" s="70">
        <v>43201</v>
      </c>
      <c r="D3453" s="71">
        <v>0.55407407407407405</v>
      </c>
      <c r="E3453" s="72" t="s">
        <v>9</v>
      </c>
      <c r="F3453" s="72">
        <v>45</v>
      </c>
      <c r="G3453" s="72" t="s">
        <v>10</v>
      </c>
    </row>
    <row r="3454" spans="3:7" ht="15" thickBot="1" x14ac:dyDescent="0.35">
      <c r="C3454" s="70">
        <v>43201</v>
      </c>
      <c r="D3454" s="71">
        <v>0.55659722222222219</v>
      </c>
      <c r="E3454" s="72" t="s">
        <v>9</v>
      </c>
      <c r="F3454" s="72">
        <v>41</v>
      </c>
      <c r="G3454" s="72" t="s">
        <v>10</v>
      </c>
    </row>
    <row r="3455" spans="3:7" ht="15" thickBot="1" x14ac:dyDescent="0.35">
      <c r="C3455" s="70">
        <v>43201</v>
      </c>
      <c r="D3455" s="71">
        <v>0.55773148148148144</v>
      </c>
      <c r="E3455" s="72" t="s">
        <v>9</v>
      </c>
      <c r="F3455" s="72">
        <v>25</v>
      </c>
      <c r="G3455" s="72" t="s">
        <v>21</v>
      </c>
    </row>
    <row r="3456" spans="3:7" ht="15" thickBot="1" x14ac:dyDescent="0.35">
      <c r="C3456" s="70">
        <v>43201</v>
      </c>
      <c r="D3456" s="71">
        <v>0.55826388888888889</v>
      </c>
      <c r="E3456" s="72" t="s">
        <v>9</v>
      </c>
      <c r="F3456" s="72">
        <v>18</v>
      </c>
      <c r="G3456" s="72" t="s">
        <v>10</v>
      </c>
    </row>
    <row r="3457" spans="3:7" ht="15" thickBot="1" x14ac:dyDescent="0.35">
      <c r="C3457" s="70">
        <v>43201</v>
      </c>
      <c r="D3457" s="71">
        <v>0.55921296296296297</v>
      </c>
      <c r="E3457" s="72" t="s">
        <v>9</v>
      </c>
      <c r="F3457" s="72">
        <v>43</v>
      </c>
      <c r="G3457" s="72" t="s">
        <v>10</v>
      </c>
    </row>
    <row r="3458" spans="3:7" ht="15" thickBot="1" x14ac:dyDescent="0.35">
      <c r="C3458" s="70">
        <v>43201</v>
      </c>
      <c r="D3458" s="71">
        <v>0.5602314814814815</v>
      </c>
      <c r="E3458" s="72" t="s">
        <v>9</v>
      </c>
      <c r="F3458" s="72">
        <v>23</v>
      </c>
      <c r="G3458" s="72" t="s">
        <v>21</v>
      </c>
    </row>
    <row r="3459" spans="3:7" ht="15" thickBot="1" x14ac:dyDescent="0.35">
      <c r="C3459" s="70">
        <v>43201</v>
      </c>
      <c r="D3459" s="71">
        <v>0.56030092592592595</v>
      </c>
      <c r="E3459" s="72" t="s">
        <v>9</v>
      </c>
      <c r="F3459" s="72">
        <v>23</v>
      </c>
      <c r="G3459" s="72" t="s">
        <v>21</v>
      </c>
    </row>
    <row r="3460" spans="3:7" ht="15" thickBot="1" x14ac:dyDescent="0.35">
      <c r="C3460" s="70">
        <v>43201</v>
      </c>
      <c r="D3460" s="71">
        <v>0.56109953703703697</v>
      </c>
      <c r="E3460" s="72" t="s">
        <v>9</v>
      </c>
      <c r="F3460" s="72">
        <v>17</v>
      </c>
      <c r="G3460" s="72" t="s">
        <v>21</v>
      </c>
    </row>
    <row r="3461" spans="3:7" ht="15" thickBot="1" x14ac:dyDescent="0.35">
      <c r="C3461" s="70">
        <v>43201</v>
      </c>
      <c r="D3461" s="71">
        <v>0.56116898148148142</v>
      </c>
      <c r="E3461" s="72" t="s">
        <v>9</v>
      </c>
      <c r="F3461" s="72">
        <v>31</v>
      </c>
      <c r="G3461" s="72" t="s">
        <v>10</v>
      </c>
    </row>
    <row r="3462" spans="3:7" ht="15" thickBot="1" x14ac:dyDescent="0.35">
      <c r="C3462" s="70">
        <v>43201</v>
      </c>
      <c r="D3462" s="71">
        <v>0.56145833333333328</v>
      </c>
      <c r="E3462" s="72" t="s">
        <v>9</v>
      </c>
      <c r="F3462" s="72">
        <v>34</v>
      </c>
      <c r="G3462" s="72" t="s">
        <v>10</v>
      </c>
    </row>
    <row r="3463" spans="3:7" ht="15" thickBot="1" x14ac:dyDescent="0.35">
      <c r="C3463" s="70">
        <v>43201</v>
      </c>
      <c r="D3463" s="71">
        <v>0.56226851851851845</v>
      </c>
      <c r="E3463" s="72" t="s">
        <v>9</v>
      </c>
      <c r="F3463" s="72">
        <v>42</v>
      </c>
      <c r="G3463" s="72" t="s">
        <v>10</v>
      </c>
    </row>
    <row r="3464" spans="3:7" ht="15" thickBot="1" x14ac:dyDescent="0.35">
      <c r="C3464" s="70">
        <v>43201</v>
      </c>
      <c r="D3464" s="71">
        <v>0.56625000000000003</v>
      </c>
      <c r="E3464" s="72" t="s">
        <v>9</v>
      </c>
      <c r="F3464" s="72">
        <v>47</v>
      </c>
      <c r="G3464" s="72" t="s">
        <v>10</v>
      </c>
    </row>
    <row r="3465" spans="3:7" ht="15" thickBot="1" x14ac:dyDescent="0.35">
      <c r="C3465" s="70">
        <v>43201</v>
      </c>
      <c r="D3465" s="71">
        <v>0.57041666666666668</v>
      </c>
      <c r="E3465" s="72" t="s">
        <v>9</v>
      </c>
      <c r="F3465" s="72">
        <v>48</v>
      </c>
      <c r="G3465" s="72" t="s">
        <v>10</v>
      </c>
    </row>
    <row r="3466" spans="3:7" ht="15" thickBot="1" x14ac:dyDescent="0.35">
      <c r="C3466" s="70">
        <v>43201</v>
      </c>
      <c r="D3466" s="71">
        <v>0.57196759259259256</v>
      </c>
      <c r="E3466" s="72" t="s">
        <v>9</v>
      </c>
      <c r="F3466" s="72">
        <v>31</v>
      </c>
      <c r="G3466" s="72" t="s">
        <v>10</v>
      </c>
    </row>
    <row r="3467" spans="3:7" ht="15" thickBot="1" x14ac:dyDescent="0.35">
      <c r="C3467" s="70">
        <v>43201</v>
      </c>
      <c r="D3467" s="71">
        <v>0.57341435185185186</v>
      </c>
      <c r="E3467" s="72" t="s">
        <v>9</v>
      </c>
      <c r="F3467" s="72">
        <v>30</v>
      </c>
      <c r="G3467" s="72" t="s">
        <v>10</v>
      </c>
    </row>
    <row r="3468" spans="3:7" ht="15" thickBot="1" x14ac:dyDescent="0.35">
      <c r="C3468" s="70">
        <v>43201</v>
      </c>
      <c r="D3468" s="71">
        <v>0.57381944444444444</v>
      </c>
      <c r="E3468" s="72" t="s">
        <v>9</v>
      </c>
      <c r="F3468" s="72">
        <v>32</v>
      </c>
      <c r="G3468" s="72" t="s">
        <v>21</v>
      </c>
    </row>
    <row r="3469" spans="3:7" ht="15" thickBot="1" x14ac:dyDescent="0.35">
      <c r="C3469" s="70">
        <v>43201</v>
      </c>
      <c r="D3469" s="71">
        <v>0.57579861111111108</v>
      </c>
      <c r="E3469" s="72" t="s">
        <v>9</v>
      </c>
      <c r="F3469" s="72">
        <v>38</v>
      </c>
      <c r="G3469" s="72" t="s">
        <v>21</v>
      </c>
    </row>
    <row r="3470" spans="3:7" ht="15" thickBot="1" x14ac:dyDescent="0.35">
      <c r="C3470" s="70">
        <v>43201</v>
      </c>
      <c r="D3470" s="71">
        <v>0.57638888888888895</v>
      </c>
      <c r="E3470" s="72" t="s">
        <v>9</v>
      </c>
      <c r="F3470" s="72">
        <v>25</v>
      </c>
      <c r="G3470" s="72" t="s">
        <v>21</v>
      </c>
    </row>
    <row r="3471" spans="3:7" ht="15" thickBot="1" x14ac:dyDescent="0.35">
      <c r="C3471" s="70">
        <v>43201</v>
      </c>
      <c r="D3471" s="71">
        <v>0.57703703703703701</v>
      </c>
      <c r="E3471" s="72" t="s">
        <v>9</v>
      </c>
      <c r="F3471" s="72">
        <v>29</v>
      </c>
      <c r="G3471" s="72" t="s">
        <v>21</v>
      </c>
    </row>
    <row r="3472" spans="3:7" ht="15" thickBot="1" x14ac:dyDescent="0.35">
      <c r="C3472" s="70">
        <v>43201</v>
      </c>
      <c r="D3472" s="71">
        <v>0.57708333333333328</v>
      </c>
      <c r="E3472" s="72" t="s">
        <v>9</v>
      </c>
      <c r="F3472" s="72">
        <v>21</v>
      </c>
      <c r="G3472" s="72" t="s">
        <v>21</v>
      </c>
    </row>
    <row r="3473" spans="3:7" ht="15" thickBot="1" x14ac:dyDescent="0.35">
      <c r="C3473" s="70">
        <v>43201</v>
      </c>
      <c r="D3473" s="71">
        <v>0.57752314814814809</v>
      </c>
      <c r="E3473" s="72" t="s">
        <v>9</v>
      </c>
      <c r="F3473" s="72">
        <v>30</v>
      </c>
      <c r="G3473" s="72" t="s">
        <v>21</v>
      </c>
    </row>
    <row r="3474" spans="3:7" ht="15" thickBot="1" x14ac:dyDescent="0.35">
      <c r="C3474" s="70">
        <v>43201</v>
      </c>
      <c r="D3474" s="71">
        <v>0.58040509259259265</v>
      </c>
      <c r="E3474" s="72" t="s">
        <v>9</v>
      </c>
      <c r="F3474" s="72">
        <v>50</v>
      </c>
      <c r="G3474" s="72" t="s">
        <v>10</v>
      </c>
    </row>
    <row r="3475" spans="3:7" ht="15" thickBot="1" x14ac:dyDescent="0.35">
      <c r="C3475" s="70">
        <v>43201</v>
      </c>
      <c r="D3475" s="71">
        <v>0.5808564814814815</v>
      </c>
      <c r="E3475" s="72" t="s">
        <v>9</v>
      </c>
      <c r="F3475" s="72">
        <v>50</v>
      </c>
      <c r="G3475" s="72" t="s">
        <v>10</v>
      </c>
    </row>
    <row r="3476" spans="3:7" ht="15" thickBot="1" x14ac:dyDescent="0.35">
      <c r="C3476" s="70">
        <v>43201</v>
      </c>
      <c r="D3476" s="71">
        <v>0.58086805555555554</v>
      </c>
      <c r="E3476" s="72" t="s">
        <v>9</v>
      </c>
      <c r="F3476" s="72">
        <v>30</v>
      </c>
      <c r="G3476" s="72" t="s">
        <v>21</v>
      </c>
    </row>
    <row r="3477" spans="3:7" ht="15" thickBot="1" x14ac:dyDescent="0.35">
      <c r="C3477" s="70">
        <v>43201</v>
      </c>
      <c r="D3477" s="71">
        <v>0.58231481481481484</v>
      </c>
      <c r="E3477" s="72" t="s">
        <v>9</v>
      </c>
      <c r="F3477" s="72">
        <v>20</v>
      </c>
      <c r="G3477" s="72" t="s">
        <v>21</v>
      </c>
    </row>
    <row r="3478" spans="3:7" ht="15" thickBot="1" x14ac:dyDescent="0.35">
      <c r="C3478" s="70">
        <v>43201</v>
      </c>
      <c r="D3478" s="71">
        <v>0.58234953703703707</v>
      </c>
      <c r="E3478" s="72" t="s">
        <v>9</v>
      </c>
      <c r="F3478" s="72">
        <v>21</v>
      </c>
      <c r="G3478" s="72" t="s">
        <v>21</v>
      </c>
    </row>
    <row r="3479" spans="3:7" ht="15" thickBot="1" x14ac:dyDescent="0.35">
      <c r="C3479" s="70">
        <v>43201</v>
      </c>
      <c r="D3479" s="71">
        <v>0.58236111111111111</v>
      </c>
      <c r="E3479" s="72" t="s">
        <v>9</v>
      </c>
      <c r="F3479" s="72">
        <v>17</v>
      </c>
      <c r="G3479" s="72" t="s">
        <v>21</v>
      </c>
    </row>
    <row r="3480" spans="3:7" ht="15" thickBot="1" x14ac:dyDescent="0.35">
      <c r="C3480" s="70">
        <v>43201</v>
      </c>
      <c r="D3480" s="71">
        <v>0.58237268518518526</v>
      </c>
      <c r="E3480" s="72" t="s">
        <v>9</v>
      </c>
      <c r="F3480" s="72">
        <v>19</v>
      </c>
      <c r="G3480" s="72" t="s">
        <v>21</v>
      </c>
    </row>
    <row r="3481" spans="3:7" ht="15" thickBot="1" x14ac:dyDescent="0.35">
      <c r="C3481" s="70">
        <v>43201</v>
      </c>
      <c r="D3481" s="71">
        <v>0.58469907407407407</v>
      </c>
      <c r="E3481" s="72" t="s">
        <v>9</v>
      </c>
      <c r="F3481" s="72">
        <v>45</v>
      </c>
      <c r="G3481" s="72" t="s">
        <v>10</v>
      </c>
    </row>
    <row r="3482" spans="3:7" ht="15" thickBot="1" x14ac:dyDescent="0.35">
      <c r="C3482" s="70">
        <v>43201</v>
      </c>
      <c r="D3482" s="71">
        <v>0.58937499999999998</v>
      </c>
      <c r="E3482" s="72" t="s">
        <v>9</v>
      </c>
      <c r="F3482" s="72">
        <v>36</v>
      </c>
      <c r="G3482" s="72" t="s">
        <v>10</v>
      </c>
    </row>
    <row r="3483" spans="3:7" ht="15" thickBot="1" x14ac:dyDescent="0.35">
      <c r="C3483" s="70">
        <v>43201</v>
      </c>
      <c r="D3483" s="71">
        <v>0.59032407407407406</v>
      </c>
      <c r="E3483" s="72" t="s">
        <v>9</v>
      </c>
      <c r="F3483" s="72">
        <v>27</v>
      </c>
      <c r="G3483" s="72" t="s">
        <v>21</v>
      </c>
    </row>
    <row r="3484" spans="3:7" ht="15" thickBot="1" x14ac:dyDescent="0.35">
      <c r="C3484" s="70">
        <v>43201</v>
      </c>
      <c r="D3484" s="71">
        <v>0.59129629629629632</v>
      </c>
      <c r="E3484" s="72" t="s">
        <v>9</v>
      </c>
      <c r="F3484" s="72">
        <v>42</v>
      </c>
      <c r="G3484" s="72" t="s">
        <v>21</v>
      </c>
    </row>
    <row r="3485" spans="3:7" ht="15" thickBot="1" x14ac:dyDescent="0.35">
      <c r="C3485" s="70">
        <v>43201</v>
      </c>
      <c r="D3485" s="71">
        <v>0.59348379629629633</v>
      </c>
      <c r="E3485" s="72" t="s">
        <v>9</v>
      </c>
      <c r="F3485" s="72">
        <v>30</v>
      </c>
      <c r="G3485" s="72" t="s">
        <v>21</v>
      </c>
    </row>
    <row r="3486" spans="3:7" ht="15" thickBot="1" x14ac:dyDescent="0.35">
      <c r="C3486" s="70">
        <v>43201</v>
      </c>
      <c r="D3486" s="71">
        <v>0.59457175925925931</v>
      </c>
      <c r="E3486" s="72" t="s">
        <v>9</v>
      </c>
      <c r="F3486" s="72">
        <v>25</v>
      </c>
      <c r="G3486" s="72" t="s">
        <v>21</v>
      </c>
    </row>
    <row r="3487" spans="3:7" ht="15" thickBot="1" x14ac:dyDescent="0.35">
      <c r="C3487" s="70">
        <v>43201</v>
      </c>
      <c r="D3487" s="71">
        <v>0.59841435185185188</v>
      </c>
      <c r="E3487" s="72" t="s">
        <v>9</v>
      </c>
      <c r="F3487" s="72">
        <v>38</v>
      </c>
      <c r="G3487" s="72" t="s">
        <v>21</v>
      </c>
    </row>
    <row r="3488" spans="3:7" ht="15" thickBot="1" x14ac:dyDescent="0.35">
      <c r="C3488" s="70">
        <v>43201</v>
      </c>
      <c r="D3488" s="71">
        <v>0.59862268518518513</v>
      </c>
      <c r="E3488" s="72" t="s">
        <v>9</v>
      </c>
      <c r="F3488" s="72">
        <v>35</v>
      </c>
      <c r="G3488" s="72" t="s">
        <v>10</v>
      </c>
    </row>
    <row r="3489" spans="3:7" ht="15" thickBot="1" x14ac:dyDescent="0.35">
      <c r="C3489" s="70">
        <v>43201</v>
      </c>
      <c r="D3489" s="71">
        <v>0.59940972222222222</v>
      </c>
      <c r="E3489" s="72" t="s">
        <v>9</v>
      </c>
      <c r="F3489" s="72">
        <v>27</v>
      </c>
      <c r="G3489" s="72" t="s">
        <v>21</v>
      </c>
    </row>
    <row r="3490" spans="3:7" ht="15" thickBot="1" x14ac:dyDescent="0.35">
      <c r="C3490" s="70">
        <v>43201</v>
      </c>
      <c r="D3490" s="71">
        <v>0.60024305555555557</v>
      </c>
      <c r="E3490" s="72" t="s">
        <v>9</v>
      </c>
      <c r="F3490" s="72">
        <v>46</v>
      </c>
      <c r="G3490" s="72" t="s">
        <v>10</v>
      </c>
    </row>
    <row r="3491" spans="3:7" ht="15" thickBot="1" x14ac:dyDescent="0.35">
      <c r="C3491" s="70">
        <v>43201</v>
      </c>
      <c r="D3491" s="71">
        <v>0.6014004629629629</v>
      </c>
      <c r="E3491" s="72" t="s">
        <v>9</v>
      </c>
      <c r="F3491" s="72">
        <v>31</v>
      </c>
      <c r="G3491" s="72" t="s">
        <v>21</v>
      </c>
    </row>
    <row r="3492" spans="3:7" ht="15" thickBot="1" x14ac:dyDescent="0.35">
      <c r="C3492" s="70">
        <v>43201</v>
      </c>
      <c r="D3492" s="71">
        <v>0.60398148148148145</v>
      </c>
      <c r="E3492" s="72" t="s">
        <v>9</v>
      </c>
      <c r="F3492" s="72">
        <v>53</v>
      </c>
      <c r="G3492" s="72" t="s">
        <v>10</v>
      </c>
    </row>
    <row r="3493" spans="3:7" ht="15" thickBot="1" x14ac:dyDescent="0.35">
      <c r="C3493" s="70">
        <v>43201</v>
      </c>
      <c r="D3493" s="71">
        <v>0.60467592592592589</v>
      </c>
      <c r="E3493" s="72" t="s">
        <v>9</v>
      </c>
      <c r="F3493" s="72">
        <v>21</v>
      </c>
      <c r="G3493" s="72" t="s">
        <v>21</v>
      </c>
    </row>
    <row r="3494" spans="3:7" ht="15" thickBot="1" x14ac:dyDescent="0.35">
      <c r="C3494" s="70">
        <v>43201</v>
      </c>
      <c r="D3494" s="71">
        <v>0.60668981481481488</v>
      </c>
      <c r="E3494" s="72" t="s">
        <v>9</v>
      </c>
      <c r="F3494" s="72">
        <v>41</v>
      </c>
      <c r="G3494" s="72" t="s">
        <v>10</v>
      </c>
    </row>
    <row r="3495" spans="3:7" ht="15" thickBot="1" x14ac:dyDescent="0.35">
      <c r="C3495" s="70">
        <v>43201</v>
      </c>
      <c r="D3495" s="71">
        <v>0.60769675925925926</v>
      </c>
      <c r="E3495" s="72" t="s">
        <v>9</v>
      </c>
      <c r="F3495" s="72">
        <v>33</v>
      </c>
      <c r="G3495" s="72" t="s">
        <v>21</v>
      </c>
    </row>
    <row r="3496" spans="3:7" ht="15" thickBot="1" x14ac:dyDescent="0.35">
      <c r="C3496" s="70">
        <v>43201</v>
      </c>
      <c r="D3496" s="71">
        <v>0.60792824074074081</v>
      </c>
      <c r="E3496" s="72" t="s">
        <v>9</v>
      </c>
      <c r="F3496" s="72">
        <v>27</v>
      </c>
      <c r="G3496" s="72" t="s">
        <v>21</v>
      </c>
    </row>
    <row r="3497" spans="3:7" ht="15" thickBot="1" x14ac:dyDescent="0.35">
      <c r="C3497" s="70">
        <v>43201</v>
      </c>
      <c r="D3497" s="71">
        <v>0.6095370370370371</v>
      </c>
      <c r="E3497" s="72" t="s">
        <v>9</v>
      </c>
      <c r="F3497" s="72">
        <v>39</v>
      </c>
      <c r="G3497" s="72" t="s">
        <v>21</v>
      </c>
    </row>
    <row r="3498" spans="3:7" ht="15" thickBot="1" x14ac:dyDescent="0.35">
      <c r="C3498" s="70">
        <v>43201</v>
      </c>
      <c r="D3498" s="71">
        <v>0.60995370370370372</v>
      </c>
      <c r="E3498" s="72" t="s">
        <v>9</v>
      </c>
      <c r="F3498" s="72">
        <v>26</v>
      </c>
      <c r="G3498" s="72" t="s">
        <v>21</v>
      </c>
    </row>
    <row r="3499" spans="3:7" ht="15" thickBot="1" x14ac:dyDescent="0.35">
      <c r="C3499" s="70">
        <v>43201</v>
      </c>
      <c r="D3499" s="71">
        <v>0.61216435185185192</v>
      </c>
      <c r="E3499" s="72" t="s">
        <v>9</v>
      </c>
      <c r="F3499" s="72">
        <v>25</v>
      </c>
      <c r="G3499" s="72" t="s">
        <v>21</v>
      </c>
    </row>
    <row r="3500" spans="3:7" ht="15" thickBot="1" x14ac:dyDescent="0.35">
      <c r="C3500" s="70">
        <v>43201</v>
      </c>
      <c r="D3500" s="71">
        <v>0.61414351851851856</v>
      </c>
      <c r="E3500" s="72" t="s">
        <v>9</v>
      </c>
      <c r="F3500" s="72">
        <v>30</v>
      </c>
      <c r="G3500" s="72" t="s">
        <v>21</v>
      </c>
    </row>
    <row r="3501" spans="3:7" ht="15" thickBot="1" x14ac:dyDescent="0.35">
      <c r="C3501" s="70">
        <v>43201</v>
      </c>
      <c r="D3501" s="71">
        <v>0.61456018518518518</v>
      </c>
      <c r="E3501" s="72" t="s">
        <v>9</v>
      </c>
      <c r="F3501" s="72">
        <v>24</v>
      </c>
      <c r="G3501" s="72" t="s">
        <v>21</v>
      </c>
    </row>
    <row r="3502" spans="3:7" ht="15" thickBot="1" x14ac:dyDescent="0.35">
      <c r="C3502" s="70">
        <v>43201</v>
      </c>
      <c r="D3502" s="71">
        <v>0.6147569444444444</v>
      </c>
      <c r="E3502" s="72" t="s">
        <v>9</v>
      </c>
      <c r="F3502" s="72">
        <v>33</v>
      </c>
      <c r="G3502" s="72" t="s">
        <v>10</v>
      </c>
    </row>
    <row r="3503" spans="3:7" ht="15" thickBot="1" x14ac:dyDescent="0.35">
      <c r="C3503" s="70">
        <v>43201</v>
      </c>
      <c r="D3503" s="71">
        <v>0.61555555555555552</v>
      </c>
      <c r="E3503" s="72" t="s">
        <v>9</v>
      </c>
      <c r="F3503" s="72">
        <v>39</v>
      </c>
      <c r="G3503" s="72" t="s">
        <v>10</v>
      </c>
    </row>
    <row r="3504" spans="3:7" ht="15" thickBot="1" x14ac:dyDescent="0.35">
      <c r="C3504" s="70">
        <v>43201</v>
      </c>
      <c r="D3504" s="71">
        <v>0.61778935185185191</v>
      </c>
      <c r="E3504" s="72" t="s">
        <v>9</v>
      </c>
      <c r="F3504" s="72">
        <v>24</v>
      </c>
      <c r="G3504" s="72" t="s">
        <v>21</v>
      </c>
    </row>
    <row r="3505" spans="3:7" ht="15" thickBot="1" x14ac:dyDescent="0.35">
      <c r="C3505" s="70">
        <v>43201</v>
      </c>
      <c r="D3505" s="71">
        <v>0.61880787037037044</v>
      </c>
      <c r="E3505" s="72" t="s">
        <v>9</v>
      </c>
      <c r="F3505" s="72">
        <v>39</v>
      </c>
      <c r="G3505" s="72" t="s">
        <v>10</v>
      </c>
    </row>
    <row r="3506" spans="3:7" ht="15" thickBot="1" x14ac:dyDescent="0.35">
      <c r="C3506" s="70">
        <v>43201</v>
      </c>
      <c r="D3506" s="71">
        <v>0.6189351851851852</v>
      </c>
      <c r="E3506" s="72" t="s">
        <v>9</v>
      </c>
      <c r="F3506" s="72">
        <v>50</v>
      </c>
      <c r="G3506" s="72" t="s">
        <v>10</v>
      </c>
    </row>
    <row r="3507" spans="3:7" ht="15" thickBot="1" x14ac:dyDescent="0.35">
      <c r="C3507" s="70">
        <v>43201</v>
      </c>
      <c r="D3507" s="71">
        <v>0.6216666666666667</v>
      </c>
      <c r="E3507" s="72" t="s">
        <v>9</v>
      </c>
      <c r="F3507" s="72">
        <v>40</v>
      </c>
      <c r="G3507" s="72" t="s">
        <v>21</v>
      </c>
    </row>
    <row r="3508" spans="3:7" ht="15" thickBot="1" x14ac:dyDescent="0.35">
      <c r="C3508" s="70">
        <v>43201</v>
      </c>
      <c r="D3508" s="71">
        <v>0.62171296296296297</v>
      </c>
      <c r="E3508" s="72" t="s">
        <v>9</v>
      </c>
      <c r="F3508" s="72">
        <v>37</v>
      </c>
      <c r="G3508" s="72" t="s">
        <v>21</v>
      </c>
    </row>
    <row r="3509" spans="3:7" ht="15" thickBot="1" x14ac:dyDescent="0.35">
      <c r="C3509" s="70">
        <v>43201</v>
      </c>
      <c r="D3509" s="71">
        <v>0.62193287037037037</v>
      </c>
      <c r="E3509" s="72" t="s">
        <v>9</v>
      </c>
      <c r="F3509" s="72">
        <v>27</v>
      </c>
      <c r="G3509" s="72" t="s">
        <v>21</v>
      </c>
    </row>
    <row r="3510" spans="3:7" ht="15" thickBot="1" x14ac:dyDescent="0.35">
      <c r="C3510" s="70">
        <v>43201</v>
      </c>
      <c r="D3510" s="71">
        <v>0.62249999999999994</v>
      </c>
      <c r="E3510" s="72" t="s">
        <v>9</v>
      </c>
      <c r="F3510" s="72">
        <v>35</v>
      </c>
      <c r="G3510" s="72" t="s">
        <v>10</v>
      </c>
    </row>
    <row r="3511" spans="3:7" ht="15" thickBot="1" x14ac:dyDescent="0.35">
      <c r="C3511" s="70">
        <v>43201</v>
      </c>
      <c r="D3511" s="71">
        <v>0.62456018518518519</v>
      </c>
      <c r="E3511" s="72" t="s">
        <v>9</v>
      </c>
      <c r="F3511" s="72">
        <v>42</v>
      </c>
      <c r="G3511" s="72" t="s">
        <v>21</v>
      </c>
    </row>
    <row r="3512" spans="3:7" ht="15" thickBot="1" x14ac:dyDescent="0.35">
      <c r="C3512" s="70">
        <v>43201</v>
      </c>
      <c r="D3512" s="71">
        <v>0.62495370370370373</v>
      </c>
      <c r="E3512" s="72" t="s">
        <v>9</v>
      </c>
      <c r="F3512" s="72">
        <v>42</v>
      </c>
      <c r="G3512" s="72" t="s">
        <v>10</v>
      </c>
    </row>
    <row r="3513" spans="3:7" ht="15" thickBot="1" x14ac:dyDescent="0.35">
      <c r="C3513" s="70">
        <v>43201</v>
      </c>
      <c r="D3513" s="71">
        <v>0.62673611111111105</v>
      </c>
      <c r="E3513" s="72" t="s">
        <v>9</v>
      </c>
      <c r="F3513" s="72">
        <v>38</v>
      </c>
      <c r="G3513" s="72" t="s">
        <v>21</v>
      </c>
    </row>
    <row r="3514" spans="3:7" ht="15" thickBot="1" x14ac:dyDescent="0.35">
      <c r="C3514" s="70">
        <v>43201</v>
      </c>
      <c r="D3514" s="71">
        <v>0.62697916666666664</v>
      </c>
      <c r="E3514" s="72" t="s">
        <v>9</v>
      </c>
      <c r="F3514" s="72">
        <v>30</v>
      </c>
      <c r="G3514" s="72" t="s">
        <v>10</v>
      </c>
    </row>
    <row r="3515" spans="3:7" ht="15" thickBot="1" x14ac:dyDescent="0.35">
      <c r="C3515" s="70">
        <v>43201</v>
      </c>
      <c r="D3515" s="71">
        <v>0.62821759259259258</v>
      </c>
      <c r="E3515" s="72" t="s">
        <v>9</v>
      </c>
      <c r="F3515" s="72">
        <v>46</v>
      </c>
      <c r="G3515" s="72" t="s">
        <v>10</v>
      </c>
    </row>
    <row r="3516" spans="3:7" ht="15" thickBot="1" x14ac:dyDescent="0.35">
      <c r="C3516" s="70">
        <v>43201</v>
      </c>
      <c r="D3516" s="71">
        <v>0.63089120370370366</v>
      </c>
      <c r="E3516" s="72" t="s">
        <v>9</v>
      </c>
      <c r="F3516" s="72">
        <v>23</v>
      </c>
      <c r="G3516" s="72" t="s">
        <v>21</v>
      </c>
    </row>
    <row r="3517" spans="3:7" ht="15" thickBot="1" x14ac:dyDescent="0.35">
      <c r="C3517" s="70">
        <v>43201</v>
      </c>
      <c r="D3517" s="71">
        <v>0.63269675925925928</v>
      </c>
      <c r="E3517" s="72" t="s">
        <v>9</v>
      </c>
      <c r="F3517" s="72">
        <v>40</v>
      </c>
      <c r="G3517" s="72" t="s">
        <v>21</v>
      </c>
    </row>
    <row r="3518" spans="3:7" ht="15" thickBot="1" x14ac:dyDescent="0.35">
      <c r="C3518" s="70">
        <v>43201</v>
      </c>
      <c r="D3518" s="71">
        <v>0.63437500000000002</v>
      </c>
      <c r="E3518" s="72" t="s">
        <v>9</v>
      </c>
      <c r="F3518" s="72">
        <v>47</v>
      </c>
      <c r="G3518" s="72" t="s">
        <v>10</v>
      </c>
    </row>
    <row r="3519" spans="3:7" ht="15" thickBot="1" x14ac:dyDescent="0.35">
      <c r="C3519" s="70">
        <v>43201</v>
      </c>
      <c r="D3519" s="71">
        <v>0.6343981481481481</v>
      </c>
      <c r="E3519" s="72" t="s">
        <v>9</v>
      </c>
      <c r="F3519" s="72">
        <v>26</v>
      </c>
      <c r="G3519" s="72" t="s">
        <v>21</v>
      </c>
    </row>
    <row r="3520" spans="3:7" ht="15" thickBot="1" x14ac:dyDescent="0.35">
      <c r="C3520" s="70">
        <v>43201</v>
      </c>
      <c r="D3520" s="71">
        <v>0.63444444444444448</v>
      </c>
      <c r="E3520" s="72" t="s">
        <v>9</v>
      </c>
      <c r="F3520" s="72">
        <v>47</v>
      </c>
      <c r="G3520" s="72" t="s">
        <v>10</v>
      </c>
    </row>
    <row r="3521" spans="3:7" ht="15" thickBot="1" x14ac:dyDescent="0.35">
      <c r="C3521" s="70">
        <v>43201</v>
      </c>
      <c r="D3521" s="71">
        <v>0.6365277777777778</v>
      </c>
      <c r="E3521" s="72" t="s">
        <v>9</v>
      </c>
      <c r="F3521" s="72">
        <v>30</v>
      </c>
      <c r="G3521" s="72" t="s">
        <v>21</v>
      </c>
    </row>
    <row r="3522" spans="3:7" ht="15" thickBot="1" x14ac:dyDescent="0.35">
      <c r="C3522" s="70">
        <v>43201</v>
      </c>
      <c r="D3522" s="71">
        <v>0.6366666666666666</v>
      </c>
      <c r="E3522" s="72" t="s">
        <v>9</v>
      </c>
      <c r="F3522" s="72">
        <v>25</v>
      </c>
      <c r="G3522" s="72" t="s">
        <v>21</v>
      </c>
    </row>
    <row r="3523" spans="3:7" ht="15" thickBot="1" x14ac:dyDescent="0.35">
      <c r="C3523" s="70">
        <v>43201</v>
      </c>
      <c r="D3523" s="71">
        <v>0.63700231481481484</v>
      </c>
      <c r="E3523" s="72" t="s">
        <v>9</v>
      </c>
      <c r="F3523" s="72">
        <v>27</v>
      </c>
      <c r="G3523" s="72" t="s">
        <v>21</v>
      </c>
    </row>
    <row r="3524" spans="3:7" ht="15" thickBot="1" x14ac:dyDescent="0.35">
      <c r="C3524" s="70">
        <v>43201</v>
      </c>
      <c r="D3524" s="71">
        <v>0.63861111111111113</v>
      </c>
      <c r="E3524" s="72" t="s">
        <v>9</v>
      </c>
      <c r="F3524" s="72">
        <v>41</v>
      </c>
      <c r="G3524" s="72" t="s">
        <v>10</v>
      </c>
    </row>
    <row r="3525" spans="3:7" ht="15" thickBot="1" x14ac:dyDescent="0.35">
      <c r="C3525" s="70">
        <v>43201</v>
      </c>
      <c r="D3525" s="71">
        <v>0.63892361111111107</v>
      </c>
      <c r="E3525" s="72" t="s">
        <v>9</v>
      </c>
      <c r="F3525" s="72">
        <v>27</v>
      </c>
      <c r="G3525" s="72" t="s">
        <v>21</v>
      </c>
    </row>
    <row r="3526" spans="3:7" ht="15" thickBot="1" x14ac:dyDescent="0.35">
      <c r="C3526" s="70">
        <v>43201</v>
      </c>
      <c r="D3526" s="71">
        <v>0.63922453703703697</v>
      </c>
      <c r="E3526" s="72" t="s">
        <v>9</v>
      </c>
      <c r="F3526" s="72">
        <v>27</v>
      </c>
      <c r="G3526" s="72" t="s">
        <v>21</v>
      </c>
    </row>
    <row r="3527" spans="3:7" ht="15" thickBot="1" x14ac:dyDescent="0.35">
      <c r="C3527" s="70">
        <v>43201</v>
      </c>
      <c r="D3527" s="71">
        <v>0.64094907407407409</v>
      </c>
      <c r="E3527" s="72" t="s">
        <v>9</v>
      </c>
      <c r="F3527" s="72">
        <v>33</v>
      </c>
      <c r="G3527" s="72" t="s">
        <v>10</v>
      </c>
    </row>
    <row r="3528" spans="3:7" ht="15" thickBot="1" x14ac:dyDescent="0.35">
      <c r="C3528" s="70">
        <v>43201</v>
      </c>
      <c r="D3528" s="71">
        <v>0.64133101851851848</v>
      </c>
      <c r="E3528" s="72" t="s">
        <v>9</v>
      </c>
      <c r="F3528" s="72">
        <v>25</v>
      </c>
      <c r="G3528" s="72" t="s">
        <v>21</v>
      </c>
    </row>
    <row r="3529" spans="3:7" ht="15" thickBot="1" x14ac:dyDescent="0.35">
      <c r="C3529" s="70">
        <v>43201</v>
      </c>
      <c r="D3529" s="71">
        <v>0.64144675925925931</v>
      </c>
      <c r="E3529" s="72" t="s">
        <v>9</v>
      </c>
      <c r="F3529" s="72">
        <v>40</v>
      </c>
      <c r="G3529" s="72" t="s">
        <v>10</v>
      </c>
    </row>
    <row r="3530" spans="3:7" ht="15" thickBot="1" x14ac:dyDescent="0.35">
      <c r="C3530" s="70">
        <v>43201</v>
      </c>
      <c r="D3530" s="71">
        <v>0.64203703703703707</v>
      </c>
      <c r="E3530" s="72" t="s">
        <v>9</v>
      </c>
      <c r="F3530" s="72">
        <v>23</v>
      </c>
      <c r="G3530" s="72" t="s">
        <v>21</v>
      </c>
    </row>
    <row r="3531" spans="3:7" ht="15" thickBot="1" x14ac:dyDescent="0.35">
      <c r="C3531" s="70">
        <v>43201</v>
      </c>
      <c r="D3531" s="71">
        <v>0.64226851851851852</v>
      </c>
      <c r="E3531" s="72" t="s">
        <v>9</v>
      </c>
      <c r="F3531" s="72">
        <v>15</v>
      </c>
      <c r="G3531" s="72" t="s">
        <v>21</v>
      </c>
    </row>
    <row r="3532" spans="3:7" ht="15" thickBot="1" x14ac:dyDescent="0.35">
      <c r="C3532" s="70">
        <v>43201</v>
      </c>
      <c r="D3532" s="71">
        <v>0.64290509259259265</v>
      </c>
      <c r="E3532" s="72" t="s">
        <v>9</v>
      </c>
      <c r="F3532" s="72">
        <v>31</v>
      </c>
      <c r="G3532" s="72" t="s">
        <v>21</v>
      </c>
    </row>
    <row r="3533" spans="3:7" ht="15" thickBot="1" x14ac:dyDescent="0.35">
      <c r="C3533" s="70">
        <v>43201</v>
      </c>
      <c r="D3533" s="71">
        <v>0.64594907407407409</v>
      </c>
      <c r="E3533" s="72" t="s">
        <v>9</v>
      </c>
      <c r="F3533" s="72">
        <v>22</v>
      </c>
      <c r="G3533" s="72" t="s">
        <v>21</v>
      </c>
    </row>
    <row r="3534" spans="3:7" ht="15" thickBot="1" x14ac:dyDescent="0.35">
      <c r="C3534" s="70">
        <v>43201</v>
      </c>
      <c r="D3534" s="71">
        <v>0.64755787037037038</v>
      </c>
      <c r="E3534" s="72" t="s">
        <v>9</v>
      </c>
      <c r="F3534" s="72">
        <v>33</v>
      </c>
      <c r="G3534" s="72" t="s">
        <v>10</v>
      </c>
    </row>
    <row r="3535" spans="3:7" ht="15" thickBot="1" x14ac:dyDescent="0.35">
      <c r="C3535" s="70">
        <v>43201</v>
      </c>
      <c r="D3535" s="71">
        <v>0.64763888888888888</v>
      </c>
      <c r="E3535" s="72" t="s">
        <v>9</v>
      </c>
      <c r="F3535" s="72">
        <v>43</v>
      </c>
      <c r="G3535" s="72" t="s">
        <v>10</v>
      </c>
    </row>
    <row r="3536" spans="3:7" ht="15" thickBot="1" x14ac:dyDescent="0.35">
      <c r="C3536" s="70">
        <v>43201</v>
      </c>
      <c r="D3536" s="71">
        <v>0.6484375</v>
      </c>
      <c r="E3536" s="72" t="s">
        <v>9</v>
      </c>
      <c r="F3536" s="72">
        <v>43</v>
      </c>
      <c r="G3536" s="72" t="s">
        <v>21</v>
      </c>
    </row>
    <row r="3537" spans="3:7" ht="15" thickBot="1" x14ac:dyDescent="0.35">
      <c r="C3537" s="70">
        <v>43201</v>
      </c>
      <c r="D3537" s="71">
        <v>0.64924768518518516</v>
      </c>
      <c r="E3537" s="72" t="s">
        <v>9</v>
      </c>
      <c r="F3537" s="72">
        <v>42</v>
      </c>
      <c r="G3537" s="72" t="s">
        <v>10</v>
      </c>
    </row>
    <row r="3538" spans="3:7" ht="15" thickBot="1" x14ac:dyDescent="0.35">
      <c r="C3538" s="70">
        <v>43201</v>
      </c>
      <c r="D3538" s="71">
        <v>0.64962962962962967</v>
      </c>
      <c r="E3538" s="72" t="s">
        <v>9</v>
      </c>
      <c r="F3538" s="72">
        <v>37</v>
      </c>
      <c r="G3538" s="72" t="s">
        <v>10</v>
      </c>
    </row>
    <row r="3539" spans="3:7" ht="15" thickBot="1" x14ac:dyDescent="0.35">
      <c r="C3539" s="70">
        <v>43201</v>
      </c>
      <c r="D3539" s="71">
        <v>0.64973379629629624</v>
      </c>
      <c r="E3539" s="72" t="s">
        <v>9</v>
      </c>
      <c r="F3539" s="72">
        <v>53</v>
      </c>
      <c r="G3539" s="72" t="s">
        <v>10</v>
      </c>
    </row>
    <row r="3540" spans="3:7" ht="15" thickBot="1" x14ac:dyDescent="0.35">
      <c r="C3540" s="70">
        <v>43201</v>
      </c>
      <c r="D3540" s="71">
        <v>0.65068287037037031</v>
      </c>
      <c r="E3540" s="72" t="s">
        <v>9</v>
      </c>
      <c r="F3540" s="72">
        <v>15</v>
      </c>
      <c r="G3540" s="72" t="s">
        <v>10</v>
      </c>
    </row>
    <row r="3541" spans="3:7" ht="15" thickBot="1" x14ac:dyDescent="0.35">
      <c r="C3541" s="70">
        <v>43201</v>
      </c>
      <c r="D3541" s="71">
        <v>0.65221064814814811</v>
      </c>
      <c r="E3541" s="72" t="s">
        <v>9</v>
      </c>
      <c r="F3541" s="72">
        <v>32</v>
      </c>
      <c r="G3541" s="72" t="s">
        <v>21</v>
      </c>
    </row>
    <row r="3542" spans="3:7" ht="15" thickBot="1" x14ac:dyDescent="0.35">
      <c r="C3542" s="70">
        <v>43201</v>
      </c>
      <c r="D3542" s="71">
        <v>0.65237268518518521</v>
      </c>
      <c r="E3542" s="72" t="s">
        <v>9</v>
      </c>
      <c r="F3542" s="72">
        <v>35</v>
      </c>
      <c r="G3542" s="72" t="s">
        <v>21</v>
      </c>
    </row>
    <row r="3543" spans="3:7" ht="15" thickBot="1" x14ac:dyDescent="0.35">
      <c r="C3543" s="70">
        <v>43201</v>
      </c>
      <c r="D3543" s="71">
        <v>0.65238425925925925</v>
      </c>
      <c r="E3543" s="72" t="s">
        <v>9</v>
      </c>
      <c r="F3543" s="72">
        <v>35</v>
      </c>
      <c r="G3543" s="72" t="s">
        <v>21</v>
      </c>
    </row>
    <row r="3544" spans="3:7" ht="15" thickBot="1" x14ac:dyDescent="0.35">
      <c r="C3544" s="70">
        <v>43201</v>
      </c>
      <c r="D3544" s="71">
        <v>0.65240740740740744</v>
      </c>
      <c r="E3544" s="72" t="s">
        <v>9</v>
      </c>
      <c r="F3544" s="72">
        <v>32</v>
      </c>
      <c r="G3544" s="72" t="s">
        <v>21</v>
      </c>
    </row>
    <row r="3545" spans="3:7" ht="15" thickBot="1" x14ac:dyDescent="0.35">
      <c r="C3545" s="70">
        <v>43201</v>
      </c>
      <c r="D3545" s="71">
        <v>0.65241898148148147</v>
      </c>
      <c r="E3545" s="72" t="s">
        <v>9</v>
      </c>
      <c r="F3545" s="72">
        <v>29</v>
      </c>
      <c r="G3545" s="72" t="s">
        <v>21</v>
      </c>
    </row>
    <row r="3546" spans="3:7" ht="15" thickBot="1" x14ac:dyDescent="0.35">
      <c r="C3546" s="70">
        <v>43201</v>
      </c>
      <c r="D3546" s="71">
        <v>0.65241898148148147</v>
      </c>
      <c r="E3546" s="72" t="s">
        <v>9</v>
      </c>
      <c r="F3546" s="72">
        <v>30</v>
      </c>
      <c r="G3546" s="72" t="s">
        <v>21</v>
      </c>
    </row>
    <row r="3547" spans="3:7" ht="15" thickBot="1" x14ac:dyDescent="0.35">
      <c r="C3547" s="70">
        <v>43201</v>
      </c>
      <c r="D3547" s="71">
        <v>0.65318287037037037</v>
      </c>
      <c r="E3547" s="72" t="s">
        <v>9</v>
      </c>
      <c r="F3547" s="72">
        <v>24</v>
      </c>
      <c r="G3547" s="72" t="s">
        <v>21</v>
      </c>
    </row>
    <row r="3548" spans="3:7" ht="15" thickBot="1" x14ac:dyDescent="0.35">
      <c r="C3548" s="70">
        <v>43201</v>
      </c>
      <c r="D3548" s="71">
        <v>0.65417824074074071</v>
      </c>
      <c r="E3548" s="72" t="s">
        <v>9</v>
      </c>
      <c r="F3548" s="72">
        <v>44</v>
      </c>
      <c r="G3548" s="72" t="s">
        <v>21</v>
      </c>
    </row>
    <row r="3549" spans="3:7" ht="15" thickBot="1" x14ac:dyDescent="0.35">
      <c r="C3549" s="70">
        <v>43201</v>
      </c>
      <c r="D3549" s="71">
        <v>0.65510416666666671</v>
      </c>
      <c r="E3549" s="72" t="s">
        <v>9</v>
      </c>
      <c r="F3549" s="72">
        <v>45</v>
      </c>
      <c r="G3549" s="72" t="s">
        <v>21</v>
      </c>
    </row>
    <row r="3550" spans="3:7" ht="15" thickBot="1" x14ac:dyDescent="0.35">
      <c r="C3550" s="70">
        <v>43201</v>
      </c>
      <c r="D3550" s="71">
        <v>0.65510416666666671</v>
      </c>
      <c r="E3550" s="72" t="s">
        <v>9</v>
      </c>
      <c r="F3550" s="72">
        <v>44</v>
      </c>
      <c r="G3550" s="72" t="s">
        <v>21</v>
      </c>
    </row>
    <row r="3551" spans="3:7" ht="15" thickBot="1" x14ac:dyDescent="0.35">
      <c r="C3551" s="70">
        <v>43201</v>
      </c>
      <c r="D3551" s="71">
        <v>0.65553240740740748</v>
      </c>
      <c r="E3551" s="72" t="s">
        <v>9</v>
      </c>
      <c r="F3551" s="72">
        <v>28</v>
      </c>
      <c r="G3551" s="72" t="s">
        <v>21</v>
      </c>
    </row>
    <row r="3552" spans="3:7" ht="15" thickBot="1" x14ac:dyDescent="0.35">
      <c r="C3552" s="70">
        <v>43201</v>
      </c>
      <c r="D3552" s="71">
        <v>0.65567129629629628</v>
      </c>
      <c r="E3552" s="72" t="s">
        <v>9</v>
      </c>
      <c r="F3552" s="72">
        <v>34</v>
      </c>
      <c r="G3552" s="72" t="s">
        <v>10</v>
      </c>
    </row>
    <row r="3553" spans="3:7" ht="15" thickBot="1" x14ac:dyDescent="0.35">
      <c r="C3553" s="70">
        <v>43201</v>
      </c>
      <c r="D3553" s="71">
        <v>0.65614583333333332</v>
      </c>
      <c r="E3553" s="72" t="s">
        <v>9</v>
      </c>
      <c r="F3553" s="72">
        <v>37</v>
      </c>
      <c r="G3553" s="72" t="s">
        <v>10</v>
      </c>
    </row>
    <row r="3554" spans="3:7" ht="15" thickBot="1" x14ac:dyDescent="0.35">
      <c r="C3554" s="70">
        <v>43201</v>
      </c>
      <c r="D3554" s="71">
        <v>0.6565509259259259</v>
      </c>
      <c r="E3554" s="72" t="s">
        <v>9</v>
      </c>
      <c r="F3554" s="72">
        <v>41</v>
      </c>
      <c r="G3554" s="72" t="s">
        <v>10</v>
      </c>
    </row>
    <row r="3555" spans="3:7" ht="15" thickBot="1" x14ac:dyDescent="0.35">
      <c r="C3555" s="70">
        <v>43201</v>
      </c>
      <c r="D3555" s="71">
        <v>0.65673611111111108</v>
      </c>
      <c r="E3555" s="72" t="s">
        <v>9</v>
      </c>
      <c r="F3555" s="72">
        <v>33</v>
      </c>
      <c r="G3555" s="72" t="s">
        <v>21</v>
      </c>
    </row>
    <row r="3556" spans="3:7" ht="15" thickBot="1" x14ac:dyDescent="0.35">
      <c r="C3556" s="70">
        <v>43201</v>
      </c>
      <c r="D3556" s="71">
        <v>0.65686342592592595</v>
      </c>
      <c r="E3556" s="72" t="s">
        <v>9</v>
      </c>
      <c r="F3556" s="72">
        <v>45</v>
      </c>
      <c r="G3556" s="72" t="s">
        <v>10</v>
      </c>
    </row>
    <row r="3557" spans="3:7" ht="15" thickBot="1" x14ac:dyDescent="0.35">
      <c r="C3557" s="70">
        <v>43201</v>
      </c>
      <c r="D3557" s="71">
        <v>0.6569328703703704</v>
      </c>
      <c r="E3557" s="72" t="s">
        <v>9</v>
      </c>
      <c r="F3557" s="72">
        <v>34</v>
      </c>
      <c r="G3557" s="72" t="s">
        <v>10</v>
      </c>
    </row>
    <row r="3558" spans="3:7" ht="15" thickBot="1" x14ac:dyDescent="0.35">
      <c r="C3558" s="70">
        <v>43201</v>
      </c>
      <c r="D3558" s="71">
        <v>0.6582175925925926</v>
      </c>
      <c r="E3558" s="72" t="s">
        <v>9</v>
      </c>
      <c r="F3558" s="72">
        <v>26</v>
      </c>
      <c r="G3558" s="72" t="s">
        <v>10</v>
      </c>
    </row>
    <row r="3559" spans="3:7" ht="15" thickBot="1" x14ac:dyDescent="0.35">
      <c r="C3559" s="70">
        <v>43201</v>
      </c>
      <c r="D3559" s="71">
        <v>0.65935185185185186</v>
      </c>
      <c r="E3559" s="72" t="s">
        <v>9</v>
      </c>
      <c r="F3559" s="72">
        <v>30</v>
      </c>
      <c r="G3559" s="72" t="s">
        <v>21</v>
      </c>
    </row>
    <row r="3560" spans="3:7" ht="15" thickBot="1" x14ac:dyDescent="0.35">
      <c r="C3560" s="70">
        <v>43201</v>
      </c>
      <c r="D3560" s="71">
        <v>0.65997685185185184</v>
      </c>
      <c r="E3560" s="72" t="s">
        <v>9</v>
      </c>
      <c r="F3560" s="72">
        <v>32</v>
      </c>
      <c r="G3560" s="72" t="s">
        <v>21</v>
      </c>
    </row>
    <row r="3561" spans="3:7" ht="15" thickBot="1" x14ac:dyDescent="0.35">
      <c r="C3561" s="70">
        <v>43201</v>
      </c>
      <c r="D3561" s="71">
        <v>0.66053240740740737</v>
      </c>
      <c r="E3561" s="72" t="s">
        <v>9</v>
      </c>
      <c r="F3561" s="72">
        <v>37</v>
      </c>
      <c r="G3561" s="72" t="s">
        <v>10</v>
      </c>
    </row>
    <row r="3562" spans="3:7" ht="15" thickBot="1" x14ac:dyDescent="0.35">
      <c r="C3562" s="70">
        <v>43201</v>
      </c>
      <c r="D3562" s="71">
        <v>0.66064814814814821</v>
      </c>
      <c r="E3562" s="72" t="s">
        <v>9</v>
      </c>
      <c r="F3562" s="72">
        <v>42</v>
      </c>
      <c r="G3562" s="72" t="s">
        <v>10</v>
      </c>
    </row>
    <row r="3563" spans="3:7" ht="15" thickBot="1" x14ac:dyDescent="0.35">
      <c r="C3563" s="70">
        <v>43201</v>
      </c>
      <c r="D3563" s="71">
        <v>0.66167824074074078</v>
      </c>
      <c r="E3563" s="72" t="s">
        <v>9</v>
      </c>
      <c r="F3563" s="72">
        <v>23</v>
      </c>
      <c r="G3563" s="72" t="s">
        <v>21</v>
      </c>
    </row>
    <row r="3564" spans="3:7" ht="15" thickBot="1" x14ac:dyDescent="0.35">
      <c r="C3564" s="70">
        <v>43201</v>
      </c>
      <c r="D3564" s="71">
        <v>0.66177083333333331</v>
      </c>
      <c r="E3564" s="72" t="s">
        <v>9</v>
      </c>
      <c r="F3564" s="72">
        <v>28</v>
      </c>
      <c r="G3564" s="72" t="s">
        <v>21</v>
      </c>
    </row>
    <row r="3565" spans="3:7" ht="15" thickBot="1" x14ac:dyDescent="0.35">
      <c r="C3565" s="70">
        <v>43201</v>
      </c>
      <c r="D3565" s="71">
        <v>0.66237268518518522</v>
      </c>
      <c r="E3565" s="72" t="s">
        <v>9</v>
      </c>
      <c r="F3565" s="72">
        <v>22</v>
      </c>
      <c r="G3565" s="72" t="s">
        <v>21</v>
      </c>
    </row>
    <row r="3566" spans="3:7" ht="15" thickBot="1" x14ac:dyDescent="0.35">
      <c r="C3566" s="70">
        <v>43201</v>
      </c>
      <c r="D3566" s="71">
        <v>0.66246527777777775</v>
      </c>
      <c r="E3566" s="72" t="s">
        <v>9</v>
      </c>
      <c r="F3566" s="72">
        <v>39</v>
      </c>
      <c r="G3566" s="72" t="s">
        <v>10</v>
      </c>
    </row>
    <row r="3567" spans="3:7" ht="15" thickBot="1" x14ac:dyDescent="0.35">
      <c r="C3567" s="70">
        <v>43201</v>
      </c>
      <c r="D3567" s="71">
        <v>0.66321759259259261</v>
      </c>
      <c r="E3567" s="72" t="s">
        <v>9</v>
      </c>
      <c r="F3567" s="72">
        <v>42</v>
      </c>
      <c r="G3567" s="72" t="s">
        <v>10</v>
      </c>
    </row>
    <row r="3568" spans="3:7" ht="15" thickBot="1" x14ac:dyDescent="0.35">
      <c r="C3568" s="70">
        <v>43201</v>
      </c>
      <c r="D3568" s="71">
        <v>0.66383101851851845</v>
      </c>
      <c r="E3568" s="72" t="s">
        <v>9</v>
      </c>
      <c r="F3568" s="72">
        <v>32</v>
      </c>
      <c r="G3568" s="72" t="s">
        <v>21</v>
      </c>
    </row>
    <row r="3569" spans="3:7" ht="15" thickBot="1" x14ac:dyDescent="0.35">
      <c r="C3569" s="70">
        <v>43201</v>
      </c>
      <c r="D3569" s="71">
        <v>0.66530092592592593</v>
      </c>
      <c r="E3569" s="72" t="s">
        <v>9</v>
      </c>
      <c r="F3569" s="72">
        <v>25</v>
      </c>
      <c r="G3569" s="72" t="s">
        <v>21</v>
      </c>
    </row>
    <row r="3570" spans="3:7" ht="15" thickBot="1" x14ac:dyDescent="0.35">
      <c r="C3570" s="70">
        <v>43201</v>
      </c>
      <c r="D3570" s="71">
        <v>0.66537037037037039</v>
      </c>
      <c r="E3570" s="72" t="s">
        <v>9</v>
      </c>
      <c r="F3570" s="72">
        <v>40</v>
      </c>
      <c r="G3570" s="72" t="s">
        <v>10</v>
      </c>
    </row>
    <row r="3571" spans="3:7" ht="15" thickBot="1" x14ac:dyDescent="0.35">
      <c r="C3571" s="70">
        <v>43201</v>
      </c>
      <c r="D3571" s="71">
        <v>0.66612268518518525</v>
      </c>
      <c r="E3571" s="72" t="s">
        <v>9</v>
      </c>
      <c r="F3571" s="72">
        <v>52</v>
      </c>
      <c r="G3571" s="72" t="s">
        <v>21</v>
      </c>
    </row>
    <row r="3572" spans="3:7" ht="15" thickBot="1" x14ac:dyDescent="0.35">
      <c r="C3572" s="70">
        <v>43201</v>
      </c>
      <c r="D3572" s="71">
        <v>0.66615740740740736</v>
      </c>
      <c r="E3572" s="72" t="s">
        <v>9</v>
      </c>
      <c r="F3572" s="72">
        <v>48</v>
      </c>
      <c r="G3572" s="72" t="s">
        <v>10</v>
      </c>
    </row>
    <row r="3573" spans="3:7" ht="15" thickBot="1" x14ac:dyDescent="0.35">
      <c r="C3573" s="70">
        <v>43201</v>
      </c>
      <c r="D3573" s="71">
        <v>0.66630787037037031</v>
      </c>
      <c r="E3573" s="72" t="s">
        <v>9</v>
      </c>
      <c r="F3573" s="72">
        <v>36</v>
      </c>
      <c r="G3573" s="72" t="s">
        <v>10</v>
      </c>
    </row>
    <row r="3574" spans="3:7" ht="15" thickBot="1" x14ac:dyDescent="0.35">
      <c r="C3574" s="70">
        <v>43201</v>
      </c>
      <c r="D3574" s="71">
        <v>0.66659722222222217</v>
      </c>
      <c r="E3574" s="72" t="s">
        <v>9</v>
      </c>
      <c r="F3574" s="72">
        <v>48</v>
      </c>
      <c r="G3574" s="72" t="s">
        <v>21</v>
      </c>
    </row>
    <row r="3575" spans="3:7" ht="15" thickBot="1" x14ac:dyDescent="0.35">
      <c r="C3575" s="70">
        <v>43201</v>
      </c>
      <c r="D3575" s="71">
        <v>0.6678587962962963</v>
      </c>
      <c r="E3575" s="72" t="s">
        <v>9</v>
      </c>
      <c r="F3575" s="72">
        <v>36</v>
      </c>
      <c r="G3575" s="72" t="s">
        <v>21</v>
      </c>
    </row>
    <row r="3576" spans="3:7" ht="15" thickBot="1" x14ac:dyDescent="0.35">
      <c r="C3576" s="70">
        <v>43201</v>
      </c>
      <c r="D3576" s="71">
        <v>0.66795138888888894</v>
      </c>
      <c r="E3576" s="72" t="s">
        <v>9</v>
      </c>
      <c r="F3576" s="72">
        <v>46</v>
      </c>
      <c r="G3576" s="72" t="s">
        <v>10</v>
      </c>
    </row>
    <row r="3577" spans="3:7" ht="15" thickBot="1" x14ac:dyDescent="0.35">
      <c r="C3577" s="70">
        <v>43201</v>
      </c>
      <c r="D3577" s="71">
        <v>0.66804398148148147</v>
      </c>
      <c r="E3577" s="72" t="s">
        <v>9</v>
      </c>
      <c r="F3577" s="72">
        <v>16</v>
      </c>
      <c r="G3577" s="72" t="s">
        <v>21</v>
      </c>
    </row>
    <row r="3578" spans="3:7" ht="15" thickBot="1" x14ac:dyDescent="0.35">
      <c r="C3578" s="70">
        <v>43201</v>
      </c>
      <c r="D3578" s="71">
        <v>0.66842592592592587</v>
      </c>
      <c r="E3578" s="72" t="s">
        <v>9</v>
      </c>
      <c r="F3578" s="72">
        <v>47</v>
      </c>
      <c r="G3578" s="72" t="s">
        <v>21</v>
      </c>
    </row>
    <row r="3579" spans="3:7" ht="15" thickBot="1" x14ac:dyDescent="0.35">
      <c r="C3579" s="70">
        <v>43201</v>
      </c>
      <c r="D3579" s="71">
        <v>0.66869212962962965</v>
      </c>
      <c r="E3579" s="72" t="s">
        <v>9</v>
      </c>
      <c r="F3579" s="72">
        <v>39</v>
      </c>
      <c r="G3579" s="72" t="s">
        <v>10</v>
      </c>
    </row>
    <row r="3580" spans="3:7" ht="15" thickBot="1" x14ac:dyDescent="0.35">
      <c r="C3580" s="70">
        <v>43201</v>
      </c>
      <c r="D3580" s="71">
        <v>0.6688425925925926</v>
      </c>
      <c r="E3580" s="72" t="s">
        <v>9</v>
      </c>
      <c r="F3580" s="72">
        <v>24</v>
      </c>
      <c r="G3580" s="72" t="s">
        <v>21</v>
      </c>
    </row>
    <row r="3581" spans="3:7" ht="15" thickBot="1" x14ac:dyDescent="0.35">
      <c r="C3581" s="70">
        <v>43201</v>
      </c>
      <c r="D3581" s="71">
        <v>0.66913194444444446</v>
      </c>
      <c r="E3581" s="72" t="s">
        <v>9</v>
      </c>
      <c r="F3581" s="72">
        <v>30</v>
      </c>
      <c r="G3581" s="72" t="s">
        <v>21</v>
      </c>
    </row>
    <row r="3582" spans="3:7" ht="15" thickBot="1" x14ac:dyDescent="0.35">
      <c r="C3582" s="70">
        <v>43201</v>
      </c>
      <c r="D3582" s="71">
        <v>0.66924768518518529</v>
      </c>
      <c r="E3582" s="72" t="s">
        <v>9</v>
      </c>
      <c r="F3582" s="72">
        <v>32</v>
      </c>
      <c r="G3582" s="72" t="s">
        <v>10</v>
      </c>
    </row>
    <row r="3583" spans="3:7" ht="15" thickBot="1" x14ac:dyDescent="0.35">
      <c r="C3583" s="70">
        <v>43201</v>
      </c>
      <c r="D3583" s="71">
        <v>0.66965277777777776</v>
      </c>
      <c r="E3583" s="72" t="s">
        <v>9</v>
      </c>
      <c r="F3583" s="72">
        <v>31</v>
      </c>
      <c r="G3583" s="72" t="s">
        <v>21</v>
      </c>
    </row>
    <row r="3584" spans="3:7" ht="15" thickBot="1" x14ac:dyDescent="0.35">
      <c r="C3584" s="70">
        <v>43201</v>
      </c>
      <c r="D3584" s="71">
        <v>0.67078703703703713</v>
      </c>
      <c r="E3584" s="72" t="s">
        <v>9</v>
      </c>
      <c r="F3584" s="72">
        <v>34</v>
      </c>
      <c r="G3584" s="72" t="s">
        <v>10</v>
      </c>
    </row>
    <row r="3585" spans="3:7" ht="15" thickBot="1" x14ac:dyDescent="0.35">
      <c r="C3585" s="70">
        <v>43201</v>
      </c>
      <c r="D3585" s="71">
        <v>0.67096064814814815</v>
      </c>
      <c r="E3585" s="72" t="s">
        <v>9</v>
      </c>
      <c r="F3585" s="72">
        <v>31</v>
      </c>
      <c r="G3585" s="72" t="s">
        <v>21</v>
      </c>
    </row>
    <row r="3586" spans="3:7" ht="15" thickBot="1" x14ac:dyDescent="0.35">
      <c r="C3586" s="70">
        <v>43201</v>
      </c>
      <c r="D3586" s="71">
        <v>0.67108796296296302</v>
      </c>
      <c r="E3586" s="72" t="s">
        <v>9</v>
      </c>
      <c r="F3586" s="72">
        <v>27</v>
      </c>
      <c r="G3586" s="72" t="s">
        <v>21</v>
      </c>
    </row>
    <row r="3587" spans="3:7" ht="15" thickBot="1" x14ac:dyDescent="0.35">
      <c r="C3587" s="70">
        <v>43201</v>
      </c>
      <c r="D3587" s="71">
        <v>0.67246527777777787</v>
      </c>
      <c r="E3587" s="72" t="s">
        <v>9</v>
      </c>
      <c r="F3587" s="72">
        <v>33</v>
      </c>
      <c r="G3587" s="72" t="s">
        <v>10</v>
      </c>
    </row>
    <row r="3588" spans="3:7" ht="15" thickBot="1" x14ac:dyDescent="0.35">
      <c r="C3588" s="70">
        <v>43201</v>
      </c>
      <c r="D3588" s="71">
        <v>0.67277777777777781</v>
      </c>
      <c r="E3588" s="72" t="s">
        <v>9</v>
      </c>
      <c r="F3588" s="72">
        <v>30</v>
      </c>
      <c r="G3588" s="72" t="s">
        <v>21</v>
      </c>
    </row>
    <row r="3589" spans="3:7" ht="15" thickBot="1" x14ac:dyDescent="0.35">
      <c r="C3589" s="70">
        <v>43201</v>
      </c>
      <c r="D3589" s="71">
        <v>0.67305555555555552</v>
      </c>
      <c r="E3589" s="72" t="s">
        <v>9</v>
      </c>
      <c r="F3589" s="72">
        <v>38</v>
      </c>
      <c r="G3589" s="72" t="s">
        <v>21</v>
      </c>
    </row>
    <row r="3590" spans="3:7" ht="15" thickBot="1" x14ac:dyDescent="0.35">
      <c r="C3590" s="70">
        <v>43201</v>
      </c>
      <c r="D3590" s="71">
        <v>0.67339120370370376</v>
      </c>
      <c r="E3590" s="72" t="s">
        <v>9</v>
      </c>
      <c r="F3590" s="72">
        <v>39</v>
      </c>
      <c r="G3590" s="72" t="s">
        <v>21</v>
      </c>
    </row>
    <row r="3591" spans="3:7" ht="15" thickBot="1" x14ac:dyDescent="0.35">
      <c r="C3591" s="70">
        <v>43201</v>
      </c>
      <c r="D3591" s="71">
        <v>0.6736805555555555</v>
      </c>
      <c r="E3591" s="72" t="s">
        <v>9</v>
      </c>
      <c r="F3591" s="72">
        <v>33</v>
      </c>
      <c r="G3591" s="72" t="s">
        <v>21</v>
      </c>
    </row>
    <row r="3592" spans="3:7" ht="15" thickBot="1" x14ac:dyDescent="0.35">
      <c r="C3592" s="70">
        <v>43201</v>
      </c>
      <c r="D3592" s="71">
        <v>0.67465277777777777</v>
      </c>
      <c r="E3592" s="72" t="s">
        <v>9</v>
      </c>
      <c r="F3592" s="72">
        <v>25</v>
      </c>
      <c r="G3592" s="72" t="s">
        <v>21</v>
      </c>
    </row>
    <row r="3593" spans="3:7" ht="15" thickBot="1" x14ac:dyDescent="0.35">
      <c r="C3593" s="70">
        <v>43201</v>
      </c>
      <c r="D3593" s="71">
        <v>0.67474537037037041</v>
      </c>
      <c r="E3593" s="72" t="s">
        <v>9</v>
      </c>
      <c r="F3593" s="72">
        <v>38</v>
      </c>
      <c r="G3593" s="72" t="s">
        <v>10</v>
      </c>
    </row>
    <row r="3594" spans="3:7" ht="15" thickBot="1" x14ac:dyDescent="0.35">
      <c r="C3594" s="70">
        <v>43201</v>
      </c>
      <c r="D3594" s="71">
        <v>0.67517361111111107</v>
      </c>
      <c r="E3594" s="72" t="s">
        <v>9</v>
      </c>
      <c r="F3594" s="72">
        <v>39</v>
      </c>
      <c r="G3594" s="72" t="s">
        <v>10</v>
      </c>
    </row>
    <row r="3595" spans="3:7" ht="15" thickBot="1" x14ac:dyDescent="0.35">
      <c r="C3595" s="70">
        <v>43201</v>
      </c>
      <c r="D3595" s="71">
        <v>0.6752083333333333</v>
      </c>
      <c r="E3595" s="72" t="s">
        <v>9</v>
      </c>
      <c r="F3595" s="72">
        <v>43</v>
      </c>
      <c r="G3595" s="72" t="s">
        <v>10</v>
      </c>
    </row>
    <row r="3596" spans="3:7" ht="15" thickBot="1" x14ac:dyDescent="0.35">
      <c r="C3596" s="70">
        <v>43201</v>
      </c>
      <c r="D3596" s="71">
        <v>0.67592592592592593</v>
      </c>
      <c r="E3596" s="72" t="s">
        <v>9</v>
      </c>
      <c r="F3596" s="72">
        <v>41</v>
      </c>
      <c r="G3596" s="72" t="s">
        <v>10</v>
      </c>
    </row>
    <row r="3597" spans="3:7" ht="15" thickBot="1" x14ac:dyDescent="0.35">
      <c r="C3597" s="70">
        <v>43201</v>
      </c>
      <c r="D3597" s="71">
        <v>0.67604166666666676</v>
      </c>
      <c r="E3597" s="72" t="s">
        <v>9</v>
      </c>
      <c r="F3597" s="72">
        <v>33</v>
      </c>
      <c r="G3597" s="72" t="s">
        <v>10</v>
      </c>
    </row>
    <row r="3598" spans="3:7" ht="15" thickBot="1" x14ac:dyDescent="0.35">
      <c r="C3598" s="70">
        <v>43201</v>
      </c>
      <c r="D3598" s="71">
        <v>0.67625000000000002</v>
      </c>
      <c r="E3598" s="72" t="s">
        <v>9</v>
      </c>
      <c r="F3598" s="72">
        <v>35</v>
      </c>
      <c r="G3598" s="72" t="s">
        <v>10</v>
      </c>
    </row>
    <row r="3599" spans="3:7" ht="15" thickBot="1" x14ac:dyDescent="0.35">
      <c r="C3599" s="70">
        <v>43201</v>
      </c>
      <c r="D3599" s="71">
        <v>0.67668981481481483</v>
      </c>
      <c r="E3599" s="72" t="s">
        <v>9</v>
      </c>
      <c r="F3599" s="72">
        <v>38</v>
      </c>
      <c r="G3599" s="72" t="s">
        <v>21</v>
      </c>
    </row>
    <row r="3600" spans="3:7" ht="15" thickBot="1" x14ac:dyDescent="0.35">
      <c r="C3600" s="70">
        <v>43201</v>
      </c>
      <c r="D3600" s="71">
        <v>0.67675925925925917</v>
      </c>
      <c r="E3600" s="72" t="s">
        <v>9</v>
      </c>
      <c r="F3600" s="72">
        <v>28</v>
      </c>
      <c r="G3600" s="72" t="s">
        <v>21</v>
      </c>
    </row>
    <row r="3601" spans="3:7" ht="15" thickBot="1" x14ac:dyDescent="0.35">
      <c r="C3601" s="70">
        <v>43201</v>
      </c>
      <c r="D3601" s="71">
        <v>0.67723379629629632</v>
      </c>
      <c r="E3601" s="72" t="s">
        <v>9</v>
      </c>
      <c r="F3601" s="72">
        <v>36</v>
      </c>
      <c r="G3601" s="72" t="s">
        <v>10</v>
      </c>
    </row>
    <row r="3602" spans="3:7" ht="15" thickBot="1" x14ac:dyDescent="0.35">
      <c r="C3602" s="70">
        <v>43201</v>
      </c>
      <c r="D3602" s="71">
        <v>0.67754629629629637</v>
      </c>
      <c r="E3602" s="72" t="s">
        <v>9</v>
      </c>
      <c r="F3602" s="72">
        <v>38</v>
      </c>
      <c r="G3602" s="72" t="s">
        <v>10</v>
      </c>
    </row>
    <row r="3603" spans="3:7" ht="15" thickBot="1" x14ac:dyDescent="0.35">
      <c r="C3603" s="70">
        <v>43201</v>
      </c>
      <c r="D3603" s="71">
        <v>0.67756944444444445</v>
      </c>
      <c r="E3603" s="72" t="s">
        <v>9</v>
      </c>
      <c r="F3603" s="72">
        <v>27</v>
      </c>
      <c r="G3603" s="72" t="s">
        <v>21</v>
      </c>
    </row>
    <row r="3604" spans="3:7" ht="15" thickBot="1" x14ac:dyDescent="0.35">
      <c r="C3604" s="70">
        <v>43201</v>
      </c>
      <c r="D3604" s="71">
        <v>0.6775810185185186</v>
      </c>
      <c r="E3604" s="72" t="s">
        <v>9</v>
      </c>
      <c r="F3604" s="72">
        <v>35</v>
      </c>
      <c r="G3604" s="72" t="s">
        <v>21</v>
      </c>
    </row>
    <row r="3605" spans="3:7" ht="15" thickBot="1" x14ac:dyDescent="0.35">
      <c r="C3605" s="70">
        <v>43201</v>
      </c>
      <c r="D3605" s="71">
        <v>0.67806712962962967</v>
      </c>
      <c r="E3605" s="72" t="s">
        <v>9</v>
      </c>
      <c r="F3605" s="72">
        <v>26</v>
      </c>
      <c r="G3605" s="72" t="s">
        <v>21</v>
      </c>
    </row>
    <row r="3606" spans="3:7" ht="15" thickBot="1" x14ac:dyDescent="0.35">
      <c r="C3606" s="70">
        <v>43201</v>
      </c>
      <c r="D3606" s="71">
        <v>0.67881944444444453</v>
      </c>
      <c r="E3606" s="72" t="s">
        <v>9</v>
      </c>
      <c r="F3606" s="72">
        <v>29</v>
      </c>
      <c r="G3606" s="72" t="s">
        <v>21</v>
      </c>
    </row>
    <row r="3607" spans="3:7" ht="15" thickBot="1" x14ac:dyDescent="0.35">
      <c r="C3607" s="70">
        <v>43201</v>
      </c>
      <c r="D3607" s="71">
        <v>0.67905092592592586</v>
      </c>
      <c r="E3607" s="72" t="s">
        <v>9</v>
      </c>
      <c r="F3607" s="72">
        <v>40</v>
      </c>
      <c r="G3607" s="72" t="s">
        <v>21</v>
      </c>
    </row>
    <row r="3608" spans="3:7" ht="15" thickBot="1" x14ac:dyDescent="0.35">
      <c r="C3608" s="70">
        <v>43201</v>
      </c>
      <c r="D3608" s="71">
        <v>0.67913194444444447</v>
      </c>
      <c r="E3608" s="72" t="s">
        <v>9</v>
      </c>
      <c r="F3608" s="72">
        <v>40</v>
      </c>
      <c r="G3608" s="72" t="s">
        <v>10</v>
      </c>
    </row>
    <row r="3609" spans="3:7" ht="15" thickBot="1" x14ac:dyDescent="0.35">
      <c r="C3609" s="70">
        <v>43201</v>
      </c>
      <c r="D3609" s="71">
        <v>0.67954861111111109</v>
      </c>
      <c r="E3609" s="72" t="s">
        <v>9</v>
      </c>
      <c r="F3609" s="72">
        <v>45</v>
      </c>
      <c r="G3609" s="72" t="s">
        <v>10</v>
      </c>
    </row>
    <row r="3610" spans="3:7" ht="15" thickBot="1" x14ac:dyDescent="0.35">
      <c r="C3610" s="70">
        <v>43201</v>
      </c>
      <c r="D3610" s="71">
        <v>0.67988425925925933</v>
      </c>
      <c r="E3610" s="72" t="s">
        <v>9</v>
      </c>
      <c r="F3610" s="72">
        <v>26</v>
      </c>
      <c r="G3610" s="72" t="s">
        <v>21</v>
      </c>
    </row>
    <row r="3611" spans="3:7" ht="15" thickBot="1" x14ac:dyDescent="0.35">
      <c r="C3611" s="70">
        <v>43201</v>
      </c>
      <c r="D3611" s="71">
        <v>0.6802083333333333</v>
      </c>
      <c r="E3611" s="72" t="s">
        <v>9</v>
      </c>
      <c r="F3611" s="72">
        <v>18</v>
      </c>
      <c r="G3611" s="72" t="s">
        <v>21</v>
      </c>
    </row>
    <row r="3612" spans="3:7" ht="15" thickBot="1" x14ac:dyDescent="0.35">
      <c r="C3612" s="70">
        <v>43201</v>
      </c>
      <c r="D3612" s="71">
        <v>0.68120370370370376</v>
      </c>
      <c r="E3612" s="72" t="s">
        <v>9</v>
      </c>
      <c r="F3612" s="72">
        <v>36</v>
      </c>
      <c r="G3612" s="72" t="s">
        <v>21</v>
      </c>
    </row>
    <row r="3613" spans="3:7" ht="15" thickBot="1" x14ac:dyDescent="0.35">
      <c r="C3613" s="70">
        <v>43201</v>
      </c>
      <c r="D3613" s="71">
        <v>0.68145833333333339</v>
      </c>
      <c r="E3613" s="72" t="s">
        <v>9</v>
      </c>
      <c r="F3613" s="72">
        <v>52</v>
      </c>
      <c r="G3613" s="72" t="s">
        <v>10</v>
      </c>
    </row>
    <row r="3614" spans="3:7" ht="15" thickBot="1" x14ac:dyDescent="0.35">
      <c r="C3614" s="70">
        <v>43201</v>
      </c>
      <c r="D3614" s="71">
        <v>0.68299768518518522</v>
      </c>
      <c r="E3614" s="72" t="s">
        <v>9</v>
      </c>
      <c r="F3614" s="72">
        <v>44</v>
      </c>
      <c r="G3614" s="72" t="s">
        <v>21</v>
      </c>
    </row>
    <row r="3615" spans="3:7" ht="15" thickBot="1" x14ac:dyDescent="0.35">
      <c r="C3615" s="70">
        <v>43201</v>
      </c>
      <c r="D3615" s="71">
        <v>0.68343750000000003</v>
      </c>
      <c r="E3615" s="72" t="s">
        <v>9</v>
      </c>
      <c r="F3615" s="72">
        <v>29</v>
      </c>
      <c r="G3615" s="72" t="s">
        <v>10</v>
      </c>
    </row>
    <row r="3616" spans="3:7" ht="15" thickBot="1" x14ac:dyDescent="0.35">
      <c r="C3616" s="70">
        <v>43201</v>
      </c>
      <c r="D3616" s="71">
        <v>0.6846875</v>
      </c>
      <c r="E3616" s="72" t="s">
        <v>9</v>
      </c>
      <c r="F3616" s="72">
        <v>33</v>
      </c>
      <c r="G3616" s="72" t="s">
        <v>21</v>
      </c>
    </row>
    <row r="3617" spans="3:7" ht="15" thickBot="1" x14ac:dyDescent="0.35">
      <c r="C3617" s="70">
        <v>43201</v>
      </c>
      <c r="D3617" s="71">
        <v>0.68612268518518515</v>
      </c>
      <c r="E3617" s="72" t="s">
        <v>9</v>
      </c>
      <c r="F3617" s="72">
        <v>37</v>
      </c>
      <c r="G3617" s="72" t="s">
        <v>21</v>
      </c>
    </row>
    <row r="3618" spans="3:7" ht="15" thickBot="1" x14ac:dyDescent="0.35">
      <c r="C3618" s="70">
        <v>43201</v>
      </c>
      <c r="D3618" s="71">
        <v>0.687037037037037</v>
      </c>
      <c r="E3618" s="72" t="s">
        <v>9</v>
      </c>
      <c r="F3618" s="72">
        <v>37</v>
      </c>
      <c r="G3618" s="72" t="s">
        <v>10</v>
      </c>
    </row>
    <row r="3619" spans="3:7" ht="15" thickBot="1" x14ac:dyDescent="0.35">
      <c r="C3619" s="70">
        <v>43201</v>
      </c>
      <c r="D3619" s="71">
        <v>0.68730324074074067</v>
      </c>
      <c r="E3619" s="72" t="s">
        <v>9</v>
      </c>
      <c r="F3619" s="72">
        <v>43</v>
      </c>
      <c r="G3619" s="72" t="s">
        <v>10</v>
      </c>
    </row>
    <row r="3620" spans="3:7" ht="15" thickBot="1" x14ac:dyDescent="0.35">
      <c r="C3620" s="70">
        <v>43201</v>
      </c>
      <c r="D3620" s="71">
        <v>0.68737268518518524</v>
      </c>
      <c r="E3620" s="72" t="s">
        <v>9</v>
      </c>
      <c r="F3620" s="72">
        <v>49</v>
      </c>
      <c r="G3620" s="72" t="s">
        <v>10</v>
      </c>
    </row>
    <row r="3621" spans="3:7" ht="15" thickBot="1" x14ac:dyDescent="0.35">
      <c r="C3621" s="70">
        <v>43201</v>
      </c>
      <c r="D3621" s="71">
        <v>0.68862268518518521</v>
      </c>
      <c r="E3621" s="72" t="s">
        <v>9</v>
      </c>
      <c r="F3621" s="72">
        <v>43</v>
      </c>
      <c r="G3621" s="72" t="s">
        <v>21</v>
      </c>
    </row>
    <row r="3622" spans="3:7" ht="15" thickBot="1" x14ac:dyDescent="0.35">
      <c r="C3622" s="70">
        <v>43201</v>
      </c>
      <c r="D3622" s="71">
        <v>0.68872685185185178</v>
      </c>
      <c r="E3622" s="72" t="s">
        <v>9</v>
      </c>
      <c r="F3622" s="72">
        <v>39</v>
      </c>
      <c r="G3622" s="72" t="s">
        <v>21</v>
      </c>
    </row>
    <row r="3623" spans="3:7" ht="15" thickBot="1" x14ac:dyDescent="0.35">
      <c r="C3623" s="70">
        <v>43201</v>
      </c>
      <c r="D3623" s="71">
        <v>0.68945601851851857</v>
      </c>
      <c r="E3623" s="72" t="s">
        <v>9</v>
      </c>
      <c r="F3623" s="72">
        <v>26</v>
      </c>
      <c r="G3623" s="72" t="s">
        <v>21</v>
      </c>
    </row>
    <row r="3624" spans="3:7" ht="15" thickBot="1" x14ac:dyDescent="0.35">
      <c r="C3624" s="70">
        <v>43201</v>
      </c>
      <c r="D3624" s="71">
        <v>0.68957175925925929</v>
      </c>
      <c r="E3624" s="72" t="s">
        <v>9</v>
      </c>
      <c r="F3624" s="72">
        <v>31</v>
      </c>
      <c r="G3624" s="72" t="s">
        <v>21</v>
      </c>
    </row>
    <row r="3625" spans="3:7" ht="15" thickBot="1" x14ac:dyDescent="0.35">
      <c r="C3625" s="70">
        <v>43201</v>
      </c>
      <c r="D3625" s="71">
        <v>0.68998842592592602</v>
      </c>
      <c r="E3625" s="72" t="s">
        <v>9</v>
      </c>
      <c r="F3625" s="72">
        <v>37</v>
      </c>
      <c r="G3625" s="72" t="s">
        <v>10</v>
      </c>
    </row>
    <row r="3626" spans="3:7" ht="15" thickBot="1" x14ac:dyDescent="0.35">
      <c r="C3626" s="70">
        <v>43201</v>
      </c>
      <c r="D3626" s="71">
        <v>0.6900115740740741</v>
      </c>
      <c r="E3626" s="72" t="s">
        <v>9</v>
      </c>
      <c r="F3626" s="72">
        <v>31</v>
      </c>
      <c r="G3626" s="72" t="s">
        <v>10</v>
      </c>
    </row>
    <row r="3627" spans="3:7" ht="15" thickBot="1" x14ac:dyDescent="0.35">
      <c r="C3627" s="70">
        <v>43201</v>
      </c>
      <c r="D3627" s="71">
        <v>0.69003472222222229</v>
      </c>
      <c r="E3627" s="72" t="s">
        <v>9</v>
      </c>
      <c r="F3627" s="72">
        <v>30</v>
      </c>
      <c r="G3627" s="72" t="s">
        <v>21</v>
      </c>
    </row>
    <row r="3628" spans="3:7" ht="15" thickBot="1" x14ac:dyDescent="0.35">
      <c r="C3628" s="70">
        <v>43201</v>
      </c>
      <c r="D3628" s="71">
        <v>0.69054398148148144</v>
      </c>
      <c r="E3628" s="72" t="s">
        <v>9</v>
      </c>
      <c r="F3628" s="72">
        <v>39</v>
      </c>
      <c r="G3628" s="72" t="s">
        <v>10</v>
      </c>
    </row>
    <row r="3629" spans="3:7" ht="15" thickBot="1" x14ac:dyDescent="0.35">
      <c r="C3629" s="70">
        <v>43201</v>
      </c>
      <c r="D3629" s="71">
        <v>0.69071759259259258</v>
      </c>
      <c r="E3629" s="72" t="s">
        <v>9</v>
      </c>
      <c r="F3629" s="72">
        <v>43</v>
      </c>
      <c r="G3629" s="72" t="s">
        <v>10</v>
      </c>
    </row>
    <row r="3630" spans="3:7" ht="15" thickBot="1" x14ac:dyDescent="0.35">
      <c r="C3630" s="70">
        <v>43201</v>
      </c>
      <c r="D3630" s="71">
        <v>0.69120370370370365</v>
      </c>
      <c r="E3630" s="72" t="s">
        <v>9</v>
      </c>
      <c r="F3630" s="72">
        <v>15</v>
      </c>
      <c r="G3630" s="72" t="s">
        <v>21</v>
      </c>
    </row>
    <row r="3631" spans="3:7" ht="15" thickBot="1" x14ac:dyDescent="0.35">
      <c r="C3631" s="70">
        <v>43201</v>
      </c>
      <c r="D3631" s="71">
        <v>0.69192129629629628</v>
      </c>
      <c r="E3631" s="72" t="s">
        <v>9</v>
      </c>
      <c r="F3631" s="72">
        <v>31</v>
      </c>
      <c r="G3631" s="72" t="s">
        <v>21</v>
      </c>
    </row>
    <row r="3632" spans="3:7" ht="15" thickBot="1" x14ac:dyDescent="0.35">
      <c r="C3632" s="70">
        <v>43201</v>
      </c>
      <c r="D3632" s="71">
        <v>0.69222222222222218</v>
      </c>
      <c r="E3632" s="72" t="s">
        <v>9</v>
      </c>
      <c r="F3632" s="72">
        <v>35</v>
      </c>
      <c r="G3632" s="72" t="s">
        <v>21</v>
      </c>
    </row>
    <row r="3633" spans="3:7" ht="15" thickBot="1" x14ac:dyDescent="0.35">
      <c r="C3633" s="70">
        <v>43201</v>
      </c>
      <c r="D3633" s="71">
        <v>0.6934837962962962</v>
      </c>
      <c r="E3633" s="72" t="s">
        <v>9</v>
      </c>
      <c r="F3633" s="72">
        <v>36</v>
      </c>
      <c r="G3633" s="72" t="s">
        <v>21</v>
      </c>
    </row>
    <row r="3634" spans="3:7" ht="15" thickBot="1" x14ac:dyDescent="0.35">
      <c r="C3634" s="70">
        <v>43201</v>
      </c>
      <c r="D3634" s="71">
        <v>0.69390046296296293</v>
      </c>
      <c r="E3634" s="72" t="s">
        <v>9</v>
      </c>
      <c r="F3634" s="72">
        <v>49</v>
      </c>
      <c r="G3634" s="72" t="s">
        <v>21</v>
      </c>
    </row>
    <row r="3635" spans="3:7" ht="15" thickBot="1" x14ac:dyDescent="0.35">
      <c r="C3635" s="70">
        <v>43201</v>
      </c>
      <c r="D3635" s="71">
        <v>0.6940277777777778</v>
      </c>
      <c r="E3635" s="72" t="s">
        <v>9</v>
      </c>
      <c r="F3635" s="72">
        <v>34</v>
      </c>
      <c r="G3635" s="72" t="s">
        <v>21</v>
      </c>
    </row>
    <row r="3636" spans="3:7" ht="15" thickBot="1" x14ac:dyDescent="0.35">
      <c r="C3636" s="70">
        <v>43201</v>
      </c>
      <c r="D3636" s="71">
        <v>0.69416666666666671</v>
      </c>
      <c r="E3636" s="72" t="s">
        <v>9</v>
      </c>
      <c r="F3636" s="72">
        <v>40</v>
      </c>
      <c r="G3636" s="72" t="s">
        <v>10</v>
      </c>
    </row>
    <row r="3637" spans="3:7" ht="15" thickBot="1" x14ac:dyDescent="0.35">
      <c r="C3637" s="70">
        <v>43201</v>
      </c>
      <c r="D3637" s="71">
        <v>0.6966782407407407</v>
      </c>
      <c r="E3637" s="72" t="s">
        <v>9</v>
      </c>
      <c r="F3637" s="72">
        <v>50</v>
      </c>
      <c r="G3637" s="72" t="s">
        <v>10</v>
      </c>
    </row>
    <row r="3638" spans="3:7" ht="15" thickBot="1" x14ac:dyDescent="0.35">
      <c r="C3638" s="70">
        <v>43201</v>
      </c>
      <c r="D3638" s="71">
        <v>0.69726851851851857</v>
      </c>
      <c r="E3638" s="72" t="s">
        <v>9</v>
      </c>
      <c r="F3638" s="72">
        <v>33</v>
      </c>
      <c r="G3638" s="72" t="s">
        <v>21</v>
      </c>
    </row>
    <row r="3639" spans="3:7" ht="15" thickBot="1" x14ac:dyDescent="0.35">
      <c r="C3639" s="70">
        <v>43201</v>
      </c>
      <c r="D3639" s="71">
        <v>0.69756944444444446</v>
      </c>
      <c r="E3639" s="72" t="s">
        <v>9</v>
      </c>
      <c r="F3639" s="72">
        <v>50</v>
      </c>
      <c r="G3639" s="72" t="s">
        <v>10</v>
      </c>
    </row>
    <row r="3640" spans="3:7" ht="15" thickBot="1" x14ac:dyDescent="0.35">
      <c r="C3640" s="70">
        <v>43201</v>
      </c>
      <c r="D3640" s="71">
        <v>0.69803240740740735</v>
      </c>
      <c r="E3640" s="72" t="s">
        <v>9</v>
      </c>
      <c r="F3640" s="72">
        <v>56</v>
      </c>
      <c r="G3640" s="72" t="s">
        <v>10</v>
      </c>
    </row>
    <row r="3641" spans="3:7" ht="15" thickBot="1" x14ac:dyDescent="0.35">
      <c r="C3641" s="70">
        <v>43201</v>
      </c>
      <c r="D3641" s="71">
        <v>0.69849537037037035</v>
      </c>
      <c r="E3641" s="72" t="s">
        <v>9</v>
      </c>
      <c r="F3641" s="72">
        <v>51</v>
      </c>
      <c r="G3641" s="72" t="s">
        <v>10</v>
      </c>
    </row>
    <row r="3642" spans="3:7" ht="15" thickBot="1" x14ac:dyDescent="0.35">
      <c r="C3642" s="70">
        <v>43201</v>
      </c>
      <c r="D3642" s="71">
        <v>0.69898148148148154</v>
      </c>
      <c r="E3642" s="72" t="s">
        <v>9</v>
      </c>
      <c r="F3642" s="72">
        <v>41</v>
      </c>
      <c r="G3642" s="72" t="s">
        <v>21</v>
      </c>
    </row>
    <row r="3643" spans="3:7" ht="15" thickBot="1" x14ac:dyDescent="0.35">
      <c r="C3643" s="70">
        <v>43201</v>
      </c>
      <c r="D3643" s="71">
        <v>0.69907407407407407</v>
      </c>
      <c r="E3643" s="72" t="s">
        <v>9</v>
      </c>
      <c r="F3643" s="72">
        <v>41</v>
      </c>
      <c r="G3643" s="72" t="s">
        <v>21</v>
      </c>
    </row>
    <row r="3644" spans="3:7" ht="15" thickBot="1" x14ac:dyDescent="0.35">
      <c r="C3644" s="70">
        <v>43201</v>
      </c>
      <c r="D3644" s="71">
        <v>0.69969907407407417</v>
      </c>
      <c r="E3644" s="72" t="s">
        <v>9</v>
      </c>
      <c r="F3644" s="72">
        <v>26</v>
      </c>
      <c r="G3644" s="72" t="s">
        <v>21</v>
      </c>
    </row>
    <row r="3645" spans="3:7" ht="15" thickBot="1" x14ac:dyDescent="0.35">
      <c r="C3645" s="70">
        <v>43201</v>
      </c>
      <c r="D3645" s="71">
        <v>0.70097222222222222</v>
      </c>
      <c r="E3645" s="72" t="s">
        <v>9</v>
      </c>
      <c r="F3645" s="72">
        <v>27</v>
      </c>
      <c r="G3645" s="72" t="s">
        <v>21</v>
      </c>
    </row>
    <row r="3646" spans="3:7" ht="15" thickBot="1" x14ac:dyDescent="0.35">
      <c r="C3646" s="70">
        <v>43201</v>
      </c>
      <c r="D3646" s="71">
        <v>0.70108796296296294</v>
      </c>
      <c r="E3646" s="72" t="s">
        <v>9</v>
      </c>
      <c r="F3646" s="72">
        <v>47</v>
      </c>
      <c r="G3646" s="72" t="s">
        <v>21</v>
      </c>
    </row>
    <row r="3647" spans="3:7" ht="15" thickBot="1" x14ac:dyDescent="0.35">
      <c r="C3647" s="70">
        <v>43201</v>
      </c>
      <c r="D3647" s="71">
        <v>0.70128472222222227</v>
      </c>
      <c r="E3647" s="72" t="s">
        <v>9</v>
      </c>
      <c r="F3647" s="72">
        <v>26</v>
      </c>
      <c r="G3647" s="72" t="s">
        <v>21</v>
      </c>
    </row>
    <row r="3648" spans="3:7" ht="15" thickBot="1" x14ac:dyDescent="0.35">
      <c r="C3648" s="70">
        <v>43201</v>
      </c>
      <c r="D3648" s="71">
        <v>0.70142361111111118</v>
      </c>
      <c r="E3648" s="72" t="s">
        <v>9</v>
      </c>
      <c r="F3648" s="72">
        <v>40</v>
      </c>
      <c r="G3648" s="72" t="s">
        <v>10</v>
      </c>
    </row>
    <row r="3649" spans="3:7" ht="15" thickBot="1" x14ac:dyDescent="0.35">
      <c r="C3649" s="70">
        <v>43201</v>
      </c>
      <c r="D3649" s="71">
        <v>0.70167824074074081</v>
      </c>
      <c r="E3649" s="72" t="s">
        <v>9</v>
      </c>
      <c r="F3649" s="72">
        <v>51</v>
      </c>
      <c r="G3649" s="72" t="s">
        <v>10</v>
      </c>
    </row>
    <row r="3650" spans="3:7" ht="15" thickBot="1" x14ac:dyDescent="0.35">
      <c r="C3650" s="70">
        <v>43201</v>
      </c>
      <c r="D3650" s="71">
        <v>0.70256944444444447</v>
      </c>
      <c r="E3650" s="72" t="s">
        <v>9</v>
      </c>
      <c r="F3650" s="72">
        <v>27</v>
      </c>
      <c r="G3650" s="72" t="s">
        <v>21</v>
      </c>
    </row>
    <row r="3651" spans="3:7" ht="15" thickBot="1" x14ac:dyDescent="0.35">
      <c r="C3651" s="70">
        <v>43201</v>
      </c>
      <c r="D3651" s="71">
        <v>0.70434027777777775</v>
      </c>
      <c r="E3651" s="72" t="s">
        <v>9</v>
      </c>
      <c r="F3651" s="72">
        <v>33</v>
      </c>
      <c r="G3651" s="72" t="s">
        <v>10</v>
      </c>
    </row>
    <row r="3652" spans="3:7" ht="15" thickBot="1" x14ac:dyDescent="0.35">
      <c r="C3652" s="70">
        <v>43201</v>
      </c>
      <c r="D3652" s="71">
        <v>0.70437500000000008</v>
      </c>
      <c r="E3652" s="72" t="s">
        <v>9</v>
      </c>
      <c r="F3652" s="72">
        <v>28</v>
      </c>
      <c r="G3652" s="72" t="s">
        <v>21</v>
      </c>
    </row>
    <row r="3653" spans="3:7" ht="15" thickBot="1" x14ac:dyDescent="0.35">
      <c r="C3653" s="70">
        <v>43201</v>
      </c>
      <c r="D3653" s="71">
        <v>0.70458333333333334</v>
      </c>
      <c r="E3653" s="72" t="s">
        <v>9</v>
      </c>
      <c r="F3653" s="72">
        <v>55</v>
      </c>
      <c r="G3653" s="72" t="s">
        <v>10</v>
      </c>
    </row>
    <row r="3654" spans="3:7" ht="15" thickBot="1" x14ac:dyDescent="0.35">
      <c r="C3654" s="70">
        <v>43201</v>
      </c>
      <c r="D3654" s="71">
        <v>0.70469907407407406</v>
      </c>
      <c r="E3654" s="72" t="s">
        <v>9</v>
      </c>
      <c r="F3654" s="72">
        <v>48</v>
      </c>
      <c r="G3654" s="72" t="s">
        <v>21</v>
      </c>
    </row>
    <row r="3655" spans="3:7" ht="15" thickBot="1" x14ac:dyDescent="0.35">
      <c r="C3655" s="70">
        <v>43201</v>
      </c>
      <c r="D3655" s="71">
        <v>0.70472222222222225</v>
      </c>
      <c r="E3655" s="72" t="s">
        <v>9</v>
      </c>
      <c r="F3655" s="72">
        <v>21</v>
      </c>
      <c r="G3655" s="72" t="s">
        <v>21</v>
      </c>
    </row>
    <row r="3656" spans="3:7" ht="15" thickBot="1" x14ac:dyDescent="0.35">
      <c r="C3656" s="70">
        <v>43201</v>
      </c>
      <c r="D3656" s="71">
        <v>0.70782407407407411</v>
      </c>
      <c r="E3656" s="72" t="s">
        <v>9</v>
      </c>
      <c r="F3656" s="72">
        <v>37</v>
      </c>
      <c r="G3656" s="72" t="s">
        <v>10</v>
      </c>
    </row>
    <row r="3657" spans="3:7" ht="15" thickBot="1" x14ac:dyDescent="0.35">
      <c r="C3657" s="70">
        <v>43201</v>
      </c>
      <c r="D3657" s="71">
        <v>0.70956018518518515</v>
      </c>
      <c r="E3657" s="72" t="s">
        <v>9</v>
      </c>
      <c r="F3657" s="72">
        <v>37</v>
      </c>
      <c r="G3657" s="72" t="s">
        <v>21</v>
      </c>
    </row>
    <row r="3658" spans="3:7" ht="15" thickBot="1" x14ac:dyDescent="0.35">
      <c r="C3658" s="70">
        <v>43201</v>
      </c>
      <c r="D3658" s="71">
        <v>0.71072916666666675</v>
      </c>
      <c r="E3658" s="72" t="s">
        <v>9</v>
      </c>
      <c r="F3658" s="72">
        <v>45</v>
      </c>
      <c r="G3658" s="72" t="s">
        <v>10</v>
      </c>
    </row>
    <row r="3659" spans="3:7" ht="15" thickBot="1" x14ac:dyDescent="0.35">
      <c r="C3659" s="70">
        <v>43201</v>
      </c>
      <c r="D3659" s="71">
        <v>0.71217592592592593</v>
      </c>
      <c r="E3659" s="72" t="s">
        <v>9</v>
      </c>
      <c r="F3659" s="72">
        <v>43</v>
      </c>
      <c r="G3659" s="72" t="s">
        <v>21</v>
      </c>
    </row>
    <row r="3660" spans="3:7" ht="15" thickBot="1" x14ac:dyDescent="0.35">
      <c r="C3660" s="70">
        <v>43201</v>
      </c>
      <c r="D3660" s="71">
        <v>0.71225694444444443</v>
      </c>
      <c r="E3660" s="72" t="s">
        <v>9</v>
      </c>
      <c r="F3660" s="72">
        <v>35</v>
      </c>
      <c r="G3660" s="72" t="s">
        <v>10</v>
      </c>
    </row>
    <row r="3661" spans="3:7" ht="15" thickBot="1" x14ac:dyDescent="0.35">
      <c r="C3661" s="70">
        <v>43201</v>
      </c>
      <c r="D3661" s="71">
        <v>0.71365740740740735</v>
      </c>
      <c r="E3661" s="72" t="s">
        <v>9</v>
      </c>
      <c r="F3661" s="72">
        <v>42</v>
      </c>
      <c r="G3661" s="72" t="s">
        <v>10</v>
      </c>
    </row>
    <row r="3662" spans="3:7" ht="15" thickBot="1" x14ac:dyDescent="0.35">
      <c r="C3662" s="70">
        <v>43201</v>
      </c>
      <c r="D3662" s="71">
        <v>0.71402777777777782</v>
      </c>
      <c r="E3662" s="72" t="s">
        <v>9</v>
      </c>
      <c r="F3662" s="72">
        <v>48</v>
      </c>
      <c r="G3662" s="72" t="s">
        <v>10</v>
      </c>
    </row>
    <row r="3663" spans="3:7" ht="15" thickBot="1" x14ac:dyDescent="0.35">
      <c r="C3663" s="70">
        <v>43201</v>
      </c>
      <c r="D3663" s="71">
        <v>0.71423611111111107</v>
      </c>
      <c r="E3663" s="72" t="s">
        <v>9</v>
      </c>
      <c r="F3663" s="72">
        <v>42</v>
      </c>
      <c r="G3663" s="72" t="s">
        <v>10</v>
      </c>
    </row>
    <row r="3664" spans="3:7" ht="15" thickBot="1" x14ac:dyDescent="0.35">
      <c r="C3664" s="70">
        <v>43201</v>
      </c>
      <c r="D3664" s="71">
        <v>0.71439814814814817</v>
      </c>
      <c r="E3664" s="72" t="s">
        <v>9</v>
      </c>
      <c r="F3664" s="72">
        <v>28</v>
      </c>
      <c r="G3664" s="72" t="s">
        <v>21</v>
      </c>
    </row>
    <row r="3665" spans="3:7" ht="15" thickBot="1" x14ac:dyDescent="0.35">
      <c r="C3665" s="70">
        <v>43201</v>
      </c>
      <c r="D3665" s="71">
        <v>0.7149537037037037</v>
      </c>
      <c r="E3665" s="72" t="s">
        <v>9</v>
      </c>
      <c r="F3665" s="72">
        <v>39</v>
      </c>
      <c r="G3665" s="72" t="s">
        <v>21</v>
      </c>
    </row>
    <row r="3666" spans="3:7" ht="15" thickBot="1" x14ac:dyDescent="0.35">
      <c r="C3666" s="70">
        <v>43201</v>
      </c>
      <c r="D3666" s="71">
        <v>0.71504629629629635</v>
      </c>
      <c r="E3666" s="72" t="s">
        <v>9</v>
      </c>
      <c r="F3666" s="72">
        <v>34</v>
      </c>
      <c r="G3666" s="72" t="s">
        <v>21</v>
      </c>
    </row>
    <row r="3667" spans="3:7" ht="15" thickBot="1" x14ac:dyDescent="0.35">
      <c r="C3667" s="70">
        <v>43201</v>
      </c>
      <c r="D3667" s="71">
        <v>0.7153356481481481</v>
      </c>
      <c r="E3667" s="72" t="s">
        <v>9</v>
      </c>
      <c r="F3667" s="72">
        <v>39</v>
      </c>
      <c r="G3667" s="72" t="s">
        <v>10</v>
      </c>
    </row>
    <row r="3668" spans="3:7" ht="15" thickBot="1" x14ac:dyDescent="0.35">
      <c r="C3668" s="70">
        <v>43201</v>
      </c>
      <c r="D3668" s="71">
        <v>0.7157175925925926</v>
      </c>
      <c r="E3668" s="72" t="s">
        <v>9</v>
      </c>
      <c r="F3668" s="72">
        <v>39</v>
      </c>
      <c r="G3668" s="72" t="s">
        <v>10</v>
      </c>
    </row>
    <row r="3669" spans="3:7" ht="15" thickBot="1" x14ac:dyDescent="0.35">
      <c r="C3669" s="70">
        <v>43201</v>
      </c>
      <c r="D3669" s="71">
        <v>0.71645833333333331</v>
      </c>
      <c r="E3669" s="72" t="s">
        <v>9</v>
      </c>
      <c r="F3669" s="72">
        <v>17</v>
      </c>
      <c r="G3669" s="72" t="s">
        <v>10</v>
      </c>
    </row>
    <row r="3670" spans="3:7" ht="15" thickBot="1" x14ac:dyDescent="0.35">
      <c r="C3670" s="70">
        <v>43201</v>
      </c>
      <c r="D3670" s="71">
        <v>0.71672453703703709</v>
      </c>
      <c r="E3670" s="72" t="s">
        <v>9</v>
      </c>
      <c r="F3670" s="72">
        <v>42</v>
      </c>
      <c r="G3670" s="72" t="s">
        <v>10</v>
      </c>
    </row>
    <row r="3671" spans="3:7" ht="15" thickBot="1" x14ac:dyDescent="0.35">
      <c r="C3671" s="70">
        <v>43201</v>
      </c>
      <c r="D3671" s="71">
        <v>0.71733796296296293</v>
      </c>
      <c r="E3671" s="72" t="s">
        <v>9</v>
      </c>
      <c r="F3671" s="72">
        <v>40</v>
      </c>
      <c r="G3671" s="72" t="s">
        <v>10</v>
      </c>
    </row>
    <row r="3672" spans="3:7" ht="15" thickBot="1" x14ac:dyDescent="0.35">
      <c r="C3672" s="70">
        <v>43201</v>
      </c>
      <c r="D3672" s="71">
        <v>0.71831018518518519</v>
      </c>
      <c r="E3672" s="72" t="s">
        <v>9</v>
      </c>
      <c r="F3672" s="72">
        <v>47</v>
      </c>
      <c r="G3672" s="72" t="s">
        <v>21</v>
      </c>
    </row>
    <row r="3673" spans="3:7" ht="15" thickBot="1" x14ac:dyDescent="0.35">
      <c r="C3673" s="70">
        <v>43201</v>
      </c>
      <c r="D3673" s="71">
        <v>0.71875</v>
      </c>
      <c r="E3673" s="72" t="s">
        <v>9</v>
      </c>
      <c r="F3673" s="72">
        <v>38</v>
      </c>
      <c r="G3673" s="72" t="s">
        <v>10</v>
      </c>
    </row>
    <row r="3674" spans="3:7" ht="15" thickBot="1" x14ac:dyDescent="0.35">
      <c r="C3674" s="70">
        <v>43201</v>
      </c>
      <c r="D3674" s="71">
        <v>0.71974537037037034</v>
      </c>
      <c r="E3674" s="72" t="s">
        <v>9</v>
      </c>
      <c r="F3674" s="72">
        <v>45</v>
      </c>
      <c r="G3674" s="72" t="s">
        <v>21</v>
      </c>
    </row>
    <row r="3675" spans="3:7" ht="15" thickBot="1" x14ac:dyDescent="0.35">
      <c r="C3675" s="70">
        <v>43201</v>
      </c>
      <c r="D3675" s="71">
        <v>0.72104166666666669</v>
      </c>
      <c r="E3675" s="72" t="s">
        <v>9</v>
      </c>
      <c r="F3675" s="72">
        <v>42</v>
      </c>
      <c r="G3675" s="72" t="s">
        <v>21</v>
      </c>
    </row>
    <row r="3676" spans="3:7" ht="15" thickBot="1" x14ac:dyDescent="0.35">
      <c r="C3676" s="70">
        <v>43201</v>
      </c>
      <c r="D3676" s="71">
        <v>0.72200231481481481</v>
      </c>
      <c r="E3676" s="72" t="s">
        <v>9</v>
      </c>
      <c r="F3676" s="72">
        <v>25</v>
      </c>
      <c r="G3676" s="72" t="s">
        <v>21</v>
      </c>
    </row>
    <row r="3677" spans="3:7" ht="15" thickBot="1" x14ac:dyDescent="0.35">
      <c r="C3677" s="70">
        <v>43201</v>
      </c>
      <c r="D3677" s="71">
        <v>0.72243055555555558</v>
      </c>
      <c r="E3677" s="72" t="s">
        <v>9</v>
      </c>
      <c r="F3677" s="72">
        <v>44</v>
      </c>
      <c r="G3677" s="72" t="s">
        <v>21</v>
      </c>
    </row>
    <row r="3678" spans="3:7" ht="15" thickBot="1" x14ac:dyDescent="0.35">
      <c r="C3678" s="70">
        <v>43201</v>
      </c>
      <c r="D3678" s="71">
        <v>0.72252314814814822</v>
      </c>
      <c r="E3678" s="72" t="s">
        <v>9</v>
      </c>
      <c r="F3678" s="72">
        <v>33</v>
      </c>
      <c r="G3678" s="72" t="s">
        <v>21</v>
      </c>
    </row>
    <row r="3679" spans="3:7" ht="15" thickBot="1" x14ac:dyDescent="0.35">
      <c r="C3679" s="70">
        <v>43201</v>
      </c>
      <c r="D3679" s="71">
        <v>0.72295138888888888</v>
      </c>
      <c r="E3679" s="72" t="s">
        <v>9</v>
      </c>
      <c r="F3679" s="72">
        <v>50</v>
      </c>
      <c r="G3679" s="72" t="s">
        <v>21</v>
      </c>
    </row>
    <row r="3680" spans="3:7" ht="15" thickBot="1" x14ac:dyDescent="0.35">
      <c r="C3680" s="70">
        <v>43201</v>
      </c>
      <c r="D3680" s="71">
        <v>0.72329861111111116</v>
      </c>
      <c r="E3680" s="72" t="s">
        <v>9</v>
      </c>
      <c r="F3680" s="72">
        <v>46</v>
      </c>
      <c r="G3680" s="72" t="s">
        <v>10</v>
      </c>
    </row>
    <row r="3681" spans="3:7" ht="15" thickBot="1" x14ac:dyDescent="0.35">
      <c r="C3681" s="70">
        <v>43201</v>
      </c>
      <c r="D3681" s="71">
        <v>0.72343750000000007</v>
      </c>
      <c r="E3681" s="72" t="s">
        <v>9</v>
      </c>
      <c r="F3681" s="72">
        <v>36</v>
      </c>
      <c r="G3681" s="72" t="s">
        <v>10</v>
      </c>
    </row>
    <row r="3682" spans="3:7" ht="15" thickBot="1" x14ac:dyDescent="0.35">
      <c r="C3682" s="70">
        <v>43201</v>
      </c>
      <c r="D3682" s="71">
        <v>0.72362268518518524</v>
      </c>
      <c r="E3682" s="72" t="s">
        <v>9</v>
      </c>
      <c r="F3682" s="72">
        <v>32</v>
      </c>
      <c r="G3682" s="72" t="s">
        <v>10</v>
      </c>
    </row>
    <row r="3683" spans="3:7" ht="15" thickBot="1" x14ac:dyDescent="0.35">
      <c r="C3683" s="70">
        <v>43201</v>
      </c>
      <c r="D3683" s="71">
        <v>0.72392361111111114</v>
      </c>
      <c r="E3683" s="72" t="s">
        <v>9</v>
      </c>
      <c r="F3683" s="72">
        <v>28</v>
      </c>
      <c r="G3683" s="72" t="s">
        <v>21</v>
      </c>
    </row>
    <row r="3684" spans="3:7" ht="15" thickBot="1" x14ac:dyDescent="0.35">
      <c r="C3684" s="70">
        <v>43201</v>
      </c>
      <c r="D3684" s="71">
        <v>0.72440972222222222</v>
      </c>
      <c r="E3684" s="72" t="s">
        <v>9</v>
      </c>
      <c r="F3684" s="72">
        <v>33</v>
      </c>
      <c r="G3684" s="72" t="s">
        <v>21</v>
      </c>
    </row>
    <row r="3685" spans="3:7" ht="15" thickBot="1" x14ac:dyDescent="0.35">
      <c r="C3685" s="70">
        <v>43201</v>
      </c>
      <c r="D3685" s="71">
        <v>0.72457175925925921</v>
      </c>
      <c r="E3685" s="72" t="s">
        <v>9</v>
      </c>
      <c r="F3685" s="72">
        <v>32</v>
      </c>
      <c r="G3685" s="72" t="s">
        <v>10</v>
      </c>
    </row>
    <row r="3686" spans="3:7" ht="15" thickBot="1" x14ac:dyDescent="0.35">
      <c r="C3686" s="70">
        <v>43201</v>
      </c>
      <c r="D3686" s="71">
        <v>0.72521990740740738</v>
      </c>
      <c r="E3686" s="72" t="s">
        <v>9</v>
      </c>
      <c r="F3686" s="72">
        <v>39</v>
      </c>
      <c r="G3686" s="72" t="s">
        <v>21</v>
      </c>
    </row>
    <row r="3687" spans="3:7" ht="15" thickBot="1" x14ac:dyDescent="0.35">
      <c r="C3687" s="70">
        <v>43201</v>
      </c>
      <c r="D3687" s="71">
        <v>0.72623842592592591</v>
      </c>
      <c r="E3687" s="72" t="s">
        <v>9</v>
      </c>
      <c r="F3687" s="72">
        <v>34</v>
      </c>
      <c r="G3687" s="72" t="s">
        <v>21</v>
      </c>
    </row>
    <row r="3688" spans="3:7" ht="15" thickBot="1" x14ac:dyDescent="0.35">
      <c r="C3688" s="70">
        <v>43201</v>
      </c>
      <c r="D3688" s="71">
        <v>0.72858796296296291</v>
      </c>
      <c r="E3688" s="72" t="s">
        <v>9</v>
      </c>
      <c r="F3688" s="72">
        <v>42</v>
      </c>
      <c r="G3688" s="72" t="s">
        <v>21</v>
      </c>
    </row>
    <row r="3689" spans="3:7" ht="15" thickBot="1" x14ac:dyDescent="0.35">
      <c r="C3689" s="70">
        <v>43201</v>
      </c>
      <c r="D3689" s="71">
        <v>0.7286921296296297</v>
      </c>
      <c r="E3689" s="72" t="s">
        <v>9</v>
      </c>
      <c r="F3689" s="72">
        <v>38</v>
      </c>
      <c r="G3689" s="72" t="s">
        <v>21</v>
      </c>
    </row>
    <row r="3690" spans="3:7" ht="15" thickBot="1" x14ac:dyDescent="0.35">
      <c r="C3690" s="70">
        <v>43201</v>
      </c>
      <c r="D3690" s="71">
        <v>0.72924768518518512</v>
      </c>
      <c r="E3690" s="72" t="s">
        <v>9</v>
      </c>
      <c r="F3690" s="72">
        <v>46</v>
      </c>
      <c r="G3690" s="72" t="s">
        <v>21</v>
      </c>
    </row>
    <row r="3691" spans="3:7" ht="15" thickBot="1" x14ac:dyDescent="0.35">
      <c r="C3691" s="70">
        <v>43201</v>
      </c>
      <c r="D3691" s="71">
        <v>0.73006944444444455</v>
      </c>
      <c r="E3691" s="72" t="s">
        <v>9</v>
      </c>
      <c r="F3691" s="72">
        <v>42</v>
      </c>
      <c r="G3691" s="72" t="s">
        <v>21</v>
      </c>
    </row>
    <row r="3692" spans="3:7" ht="15" thickBot="1" x14ac:dyDescent="0.35">
      <c r="C3692" s="70">
        <v>43201</v>
      </c>
      <c r="D3692" s="71">
        <v>0.73025462962962961</v>
      </c>
      <c r="E3692" s="72" t="s">
        <v>9</v>
      </c>
      <c r="F3692" s="72">
        <v>50</v>
      </c>
      <c r="G3692" s="72" t="s">
        <v>10</v>
      </c>
    </row>
    <row r="3693" spans="3:7" ht="15" thickBot="1" x14ac:dyDescent="0.35">
      <c r="C3693" s="70">
        <v>43201</v>
      </c>
      <c r="D3693" s="71">
        <v>0.73038194444444438</v>
      </c>
      <c r="E3693" s="72" t="s">
        <v>9</v>
      </c>
      <c r="F3693" s="72">
        <v>45</v>
      </c>
      <c r="G3693" s="72" t="s">
        <v>10</v>
      </c>
    </row>
    <row r="3694" spans="3:7" ht="15" thickBot="1" x14ac:dyDescent="0.35">
      <c r="C3694" s="70">
        <v>43201</v>
      </c>
      <c r="D3694" s="71">
        <v>0.73081018518518526</v>
      </c>
      <c r="E3694" s="72" t="s">
        <v>9</v>
      </c>
      <c r="F3694" s="72">
        <v>34</v>
      </c>
      <c r="G3694" s="72" t="s">
        <v>10</v>
      </c>
    </row>
    <row r="3695" spans="3:7" ht="15" thickBot="1" x14ac:dyDescent="0.35">
      <c r="C3695" s="70">
        <v>43201</v>
      </c>
      <c r="D3695" s="71">
        <v>0.73177083333333337</v>
      </c>
      <c r="E3695" s="72" t="s">
        <v>9</v>
      </c>
      <c r="F3695" s="72">
        <v>52</v>
      </c>
      <c r="G3695" s="72" t="s">
        <v>10</v>
      </c>
    </row>
    <row r="3696" spans="3:7" ht="15" thickBot="1" x14ac:dyDescent="0.35">
      <c r="C3696" s="70">
        <v>43201</v>
      </c>
      <c r="D3696" s="71">
        <v>0.7324652777777777</v>
      </c>
      <c r="E3696" s="72" t="s">
        <v>9</v>
      </c>
      <c r="F3696" s="72">
        <v>48</v>
      </c>
      <c r="G3696" s="72" t="s">
        <v>10</v>
      </c>
    </row>
    <row r="3697" spans="3:7" ht="15" thickBot="1" x14ac:dyDescent="0.35">
      <c r="C3697" s="70">
        <v>43201</v>
      </c>
      <c r="D3697" s="71">
        <v>0.7336111111111111</v>
      </c>
      <c r="E3697" s="72" t="s">
        <v>9</v>
      </c>
      <c r="F3697" s="72">
        <v>44</v>
      </c>
      <c r="G3697" s="72" t="s">
        <v>21</v>
      </c>
    </row>
    <row r="3698" spans="3:7" ht="15" thickBot="1" x14ac:dyDescent="0.35">
      <c r="C3698" s="70">
        <v>43201</v>
      </c>
      <c r="D3698" s="71">
        <v>0.73600694444444448</v>
      </c>
      <c r="E3698" s="72" t="s">
        <v>9</v>
      </c>
      <c r="F3698" s="72">
        <v>37</v>
      </c>
      <c r="G3698" s="72" t="s">
        <v>21</v>
      </c>
    </row>
    <row r="3699" spans="3:7" ht="15" thickBot="1" x14ac:dyDescent="0.35">
      <c r="C3699" s="70">
        <v>43201</v>
      </c>
      <c r="D3699" s="71">
        <v>0.73606481481481489</v>
      </c>
      <c r="E3699" s="72" t="s">
        <v>9</v>
      </c>
      <c r="F3699" s="72">
        <v>21</v>
      </c>
      <c r="G3699" s="72" t="s">
        <v>10</v>
      </c>
    </row>
    <row r="3700" spans="3:7" ht="15" thickBot="1" x14ac:dyDescent="0.35">
      <c r="C3700" s="70">
        <v>43201</v>
      </c>
      <c r="D3700" s="71">
        <v>0.73641203703703706</v>
      </c>
      <c r="E3700" s="72" t="s">
        <v>9</v>
      </c>
      <c r="F3700" s="72">
        <v>46</v>
      </c>
      <c r="G3700" s="72" t="s">
        <v>21</v>
      </c>
    </row>
    <row r="3701" spans="3:7" ht="15" thickBot="1" x14ac:dyDescent="0.35">
      <c r="C3701" s="70">
        <v>43201</v>
      </c>
      <c r="D3701" s="71">
        <v>0.73665509259259254</v>
      </c>
      <c r="E3701" s="72" t="s">
        <v>9</v>
      </c>
      <c r="F3701" s="72">
        <v>43</v>
      </c>
      <c r="G3701" s="72" t="s">
        <v>10</v>
      </c>
    </row>
    <row r="3702" spans="3:7" ht="15" thickBot="1" x14ac:dyDescent="0.35">
      <c r="C3702" s="70">
        <v>43201</v>
      </c>
      <c r="D3702" s="71">
        <v>0.73736111111111102</v>
      </c>
      <c r="E3702" s="72" t="s">
        <v>9</v>
      </c>
      <c r="F3702" s="72">
        <v>31</v>
      </c>
      <c r="G3702" s="72" t="s">
        <v>21</v>
      </c>
    </row>
    <row r="3703" spans="3:7" ht="15" thickBot="1" x14ac:dyDescent="0.35">
      <c r="C3703" s="70">
        <v>43201</v>
      </c>
      <c r="D3703" s="71">
        <v>0.73761574074074077</v>
      </c>
      <c r="E3703" s="72" t="s">
        <v>9</v>
      </c>
      <c r="F3703" s="72">
        <v>56</v>
      </c>
      <c r="G3703" s="72" t="s">
        <v>10</v>
      </c>
    </row>
    <row r="3704" spans="3:7" ht="15" thickBot="1" x14ac:dyDescent="0.35">
      <c r="C3704" s="70">
        <v>43201</v>
      </c>
      <c r="D3704" s="71">
        <v>0.73987268518518512</v>
      </c>
      <c r="E3704" s="72" t="s">
        <v>9</v>
      </c>
      <c r="F3704" s="72">
        <v>41</v>
      </c>
      <c r="G3704" s="72" t="s">
        <v>10</v>
      </c>
    </row>
    <row r="3705" spans="3:7" ht="15" thickBot="1" x14ac:dyDescent="0.35">
      <c r="C3705" s="70">
        <v>43201</v>
      </c>
      <c r="D3705" s="71">
        <v>0.74225694444444434</v>
      </c>
      <c r="E3705" s="72" t="s">
        <v>9</v>
      </c>
      <c r="F3705" s="72">
        <v>41</v>
      </c>
      <c r="G3705" s="72" t="s">
        <v>21</v>
      </c>
    </row>
    <row r="3706" spans="3:7" ht="15" thickBot="1" x14ac:dyDescent="0.35">
      <c r="C3706" s="70">
        <v>43201</v>
      </c>
      <c r="D3706" s="71">
        <v>0.7435532407407407</v>
      </c>
      <c r="E3706" s="72" t="s">
        <v>9</v>
      </c>
      <c r="F3706" s="72">
        <v>33</v>
      </c>
      <c r="G3706" s="72" t="s">
        <v>10</v>
      </c>
    </row>
    <row r="3707" spans="3:7" ht="15" thickBot="1" x14ac:dyDescent="0.35">
      <c r="C3707" s="70">
        <v>43201</v>
      </c>
      <c r="D3707" s="71">
        <v>0.74451388888888881</v>
      </c>
      <c r="E3707" s="72" t="s">
        <v>9</v>
      </c>
      <c r="F3707" s="72">
        <v>43</v>
      </c>
      <c r="G3707" s="72" t="s">
        <v>10</v>
      </c>
    </row>
    <row r="3708" spans="3:7" ht="15" thickBot="1" x14ac:dyDescent="0.35">
      <c r="C3708" s="70">
        <v>43201</v>
      </c>
      <c r="D3708" s="71">
        <v>0.7459027777777778</v>
      </c>
      <c r="E3708" s="72" t="s">
        <v>9</v>
      </c>
      <c r="F3708" s="72">
        <v>38</v>
      </c>
      <c r="G3708" s="72" t="s">
        <v>10</v>
      </c>
    </row>
    <row r="3709" spans="3:7" ht="15" thickBot="1" x14ac:dyDescent="0.35">
      <c r="C3709" s="70">
        <v>43201</v>
      </c>
      <c r="D3709" s="71">
        <v>0.74640046296296303</v>
      </c>
      <c r="E3709" s="72" t="s">
        <v>9</v>
      </c>
      <c r="F3709" s="72">
        <v>38</v>
      </c>
      <c r="G3709" s="72" t="s">
        <v>21</v>
      </c>
    </row>
    <row r="3710" spans="3:7" ht="15" thickBot="1" x14ac:dyDescent="0.35">
      <c r="C3710" s="70">
        <v>43201</v>
      </c>
      <c r="D3710" s="71">
        <v>0.74690972222222218</v>
      </c>
      <c r="E3710" s="72" t="s">
        <v>9</v>
      </c>
      <c r="F3710" s="72">
        <v>25</v>
      </c>
      <c r="G3710" s="72" t="s">
        <v>10</v>
      </c>
    </row>
    <row r="3711" spans="3:7" ht="15" thickBot="1" x14ac:dyDescent="0.35">
      <c r="C3711" s="70">
        <v>43201</v>
      </c>
      <c r="D3711" s="71">
        <v>0.74744212962962964</v>
      </c>
      <c r="E3711" s="72" t="s">
        <v>9</v>
      </c>
      <c r="F3711" s="72">
        <v>49</v>
      </c>
      <c r="G3711" s="72" t="s">
        <v>21</v>
      </c>
    </row>
    <row r="3712" spans="3:7" ht="15" thickBot="1" x14ac:dyDescent="0.35">
      <c r="C3712" s="70">
        <v>43201</v>
      </c>
      <c r="D3712" s="71">
        <v>0.7481712962962962</v>
      </c>
      <c r="E3712" s="72" t="s">
        <v>9</v>
      </c>
      <c r="F3712" s="72">
        <v>27</v>
      </c>
      <c r="G3712" s="72" t="s">
        <v>21</v>
      </c>
    </row>
    <row r="3713" spans="3:7" ht="15" thickBot="1" x14ac:dyDescent="0.35">
      <c r="C3713" s="70">
        <v>43201</v>
      </c>
      <c r="D3713" s="71">
        <v>0.74995370370370373</v>
      </c>
      <c r="E3713" s="72" t="s">
        <v>9</v>
      </c>
      <c r="F3713" s="72">
        <v>54</v>
      </c>
      <c r="G3713" s="72" t="s">
        <v>21</v>
      </c>
    </row>
    <row r="3714" spans="3:7" ht="15" thickBot="1" x14ac:dyDescent="0.35">
      <c r="C3714" s="70">
        <v>43201</v>
      </c>
      <c r="D3714" s="71">
        <v>0.75</v>
      </c>
      <c r="E3714" s="72" t="s">
        <v>9</v>
      </c>
      <c r="F3714" s="72">
        <v>51</v>
      </c>
      <c r="G3714" s="72" t="s">
        <v>10</v>
      </c>
    </row>
    <row r="3715" spans="3:7" ht="15" thickBot="1" x14ac:dyDescent="0.35">
      <c r="C3715" s="70">
        <v>43201</v>
      </c>
      <c r="D3715" s="71">
        <v>0.75282407407407403</v>
      </c>
      <c r="E3715" s="72" t="s">
        <v>9</v>
      </c>
      <c r="F3715" s="72">
        <v>49</v>
      </c>
      <c r="G3715" s="72" t="s">
        <v>21</v>
      </c>
    </row>
    <row r="3716" spans="3:7" ht="15" thickBot="1" x14ac:dyDescent="0.35">
      <c r="C3716" s="70">
        <v>43201</v>
      </c>
      <c r="D3716" s="71">
        <v>0.75395833333333329</v>
      </c>
      <c r="E3716" s="72" t="s">
        <v>9</v>
      </c>
      <c r="F3716" s="72">
        <v>52</v>
      </c>
      <c r="G3716" s="72" t="s">
        <v>10</v>
      </c>
    </row>
    <row r="3717" spans="3:7" ht="15" thickBot="1" x14ac:dyDescent="0.35">
      <c r="C3717" s="70">
        <v>43201</v>
      </c>
      <c r="D3717" s="71">
        <v>0.75796296296296306</v>
      </c>
      <c r="E3717" s="72" t="s">
        <v>9</v>
      </c>
      <c r="F3717" s="72">
        <v>42</v>
      </c>
      <c r="G3717" s="72" t="s">
        <v>21</v>
      </c>
    </row>
    <row r="3718" spans="3:7" ht="15" thickBot="1" x14ac:dyDescent="0.35">
      <c r="C3718" s="70">
        <v>43201</v>
      </c>
      <c r="D3718" s="71">
        <v>0.75806712962962963</v>
      </c>
      <c r="E3718" s="72" t="s">
        <v>9</v>
      </c>
      <c r="F3718" s="72">
        <v>40</v>
      </c>
      <c r="G3718" s="72" t="s">
        <v>10</v>
      </c>
    </row>
    <row r="3719" spans="3:7" ht="15" thickBot="1" x14ac:dyDescent="0.35">
      <c r="C3719" s="70">
        <v>43201</v>
      </c>
      <c r="D3719" s="71">
        <v>0.75831018518518523</v>
      </c>
      <c r="E3719" s="72" t="s">
        <v>9</v>
      </c>
      <c r="F3719" s="72">
        <v>40</v>
      </c>
      <c r="G3719" s="72" t="s">
        <v>21</v>
      </c>
    </row>
    <row r="3720" spans="3:7" ht="15" thickBot="1" x14ac:dyDescent="0.35">
      <c r="C3720" s="70">
        <v>43201</v>
      </c>
      <c r="D3720" s="71">
        <v>0.75847222222222221</v>
      </c>
      <c r="E3720" s="72" t="s">
        <v>9</v>
      </c>
      <c r="F3720" s="72">
        <v>74</v>
      </c>
      <c r="G3720" s="72" t="s">
        <v>10</v>
      </c>
    </row>
    <row r="3721" spans="3:7" ht="15" thickBot="1" x14ac:dyDescent="0.35">
      <c r="C3721" s="70">
        <v>43201</v>
      </c>
      <c r="D3721" s="71">
        <v>0.75953703703703701</v>
      </c>
      <c r="E3721" s="72" t="s">
        <v>9</v>
      </c>
      <c r="F3721" s="72">
        <v>44</v>
      </c>
      <c r="G3721" s="72" t="s">
        <v>21</v>
      </c>
    </row>
    <row r="3722" spans="3:7" ht="15" thickBot="1" x14ac:dyDescent="0.35">
      <c r="C3722" s="70">
        <v>43201</v>
      </c>
      <c r="D3722" s="71">
        <v>0.75981481481481483</v>
      </c>
      <c r="E3722" s="72" t="s">
        <v>9</v>
      </c>
      <c r="F3722" s="72">
        <v>38</v>
      </c>
      <c r="G3722" s="72" t="s">
        <v>21</v>
      </c>
    </row>
    <row r="3723" spans="3:7" ht="15" thickBot="1" x14ac:dyDescent="0.35">
      <c r="C3723" s="70">
        <v>43201</v>
      </c>
      <c r="D3723" s="71">
        <v>0.76192129629629635</v>
      </c>
      <c r="E3723" s="72" t="s">
        <v>9</v>
      </c>
      <c r="F3723" s="72">
        <v>41</v>
      </c>
      <c r="G3723" s="72" t="s">
        <v>21</v>
      </c>
    </row>
    <row r="3724" spans="3:7" ht="15" thickBot="1" x14ac:dyDescent="0.35">
      <c r="C3724" s="70">
        <v>43201</v>
      </c>
      <c r="D3724" s="71">
        <v>0.76232638888888893</v>
      </c>
      <c r="E3724" s="72" t="s">
        <v>9</v>
      </c>
      <c r="F3724" s="72">
        <v>40</v>
      </c>
      <c r="G3724" s="72" t="s">
        <v>10</v>
      </c>
    </row>
    <row r="3725" spans="3:7" ht="15" thickBot="1" x14ac:dyDescent="0.35">
      <c r="C3725" s="70">
        <v>43201</v>
      </c>
      <c r="D3725" s="71">
        <v>0.76421296296296293</v>
      </c>
      <c r="E3725" s="72" t="s">
        <v>9</v>
      </c>
      <c r="F3725" s="72">
        <v>37</v>
      </c>
      <c r="G3725" s="72" t="s">
        <v>10</v>
      </c>
    </row>
    <row r="3726" spans="3:7" ht="15" thickBot="1" x14ac:dyDescent="0.35">
      <c r="C3726" s="70">
        <v>43201</v>
      </c>
      <c r="D3726" s="71">
        <v>0.76472222222222219</v>
      </c>
      <c r="E3726" s="72" t="s">
        <v>9</v>
      </c>
      <c r="F3726" s="72">
        <v>36</v>
      </c>
      <c r="G3726" s="72" t="s">
        <v>21</v>
      </c>
    </row>
    <row r="3727" spans="3:7" ht="15" thickBot="1" x14ac:dyDescent="0.35">
      <c r="C3727" s="70">
        <v>43201</v>
      </c>
      <c r="D3727" s="71">
        <v>0.76512731481481477</v>
      </c>
      <c r="E3727" s="72" t="s">
        <v>9</v>
      </c>
      <c r="F3727" s="72">
        <v>35</v>
      </c>
      <c r="G3727" s="72" t="s">
        <v>21</v>
      </c>
    </row>
    <row r="3728" spans="3:7" ht="15" thickBot="1" x14ac:dyDescent="0.35">
      <c r="C3728" s="70">
        <v>43201</v>
      </c>
      <c r="D3728" s="71">
        <v>0.76576388888888891</v>
      </c>
      <c r="E3728" s="72" t="s">
        <v>9</v>
      </c>
      <c r="F3728" s="72">
        <v>52</v>
      </c>
      <c r="G3728" s="72" t="s">
        <v>21</v>
      </c>
    </row>
    <row r="3729" spans="3:7" ht="15" thickBot="1" x14ac:dyDescent="0.35">
      <c r="C3729" s="70">
        <v>43201</v>
      </c>
      <c r="D3729" s="71">
        <v>0.76604166666666673</v>
      </c>
      <c r="E3729" s="72" t="s">
        <v>9</v>
      </c>
      <c r="F3729" s="72">
        <v>48</v>
      </c>
      <c r="G3729" s="72" t="s">
        <v>10</v>
      </c>
    </row>
    <row r="3730" spans="3:7" ht="15" thickBot="1" x14ac:dyDescent="0.35">
      <c r="C3730" s="70">
        <v>43201</v>
      </c>
      <c r="D3730" s="71">
        <v>0.76656250000000004</v>
      </c>
      <c r="E3730" s="72" t="s">
        <v>9</v>
      </c>
      <c r="F3730" s="72">
        <v>51</v>
      </c>
      <c r="G3730" s="72" t="s">
        <v>10</v>
      </c>
    </row>
    <row r="3731" spans="3:7" ht="15" thickBot="1" x14ac:dyDescent="0.35">
      <c r="C3731" s="70">
        <v>43201</v>
      </c>
      <c r="D3731" s="71">
        <v>0.76790509259259254</v>
      </c>
      <c r="E3731" s="72" t="s">
        <v>9</v>
      </c>
      <c r="F3731" s="72">
        <v>45</v>
      </c>
      <c r="G3731" s="72" t="s">
        <v>21</v>
      </c>
    </row>
    <row r="3732" spans="3:7" ht="15" thickBot="1" x14ac:dyDescent="0.35">
      <c r="C3732" s="70">
        <v>43201</v>
      </c>
      <c r="D3732" s="71">
        <v>0.76817129629629621</v>
      </c>
      <c r="E3732" s="72" t="s">
        <v>9</v>
      </c>
      <c r="F3732" s="72">
        <v>60</v>
      </c>
      <c r="G3732" s="72" t="s">
        <v>10</v>
      </c>
    </row>
    <row r="3733" spans="3:7" ht="15" thickBot="1" x14ac:dyDescent="0.35">
      <c r="C3733" s="70">
        <v>43201</v>
      </c>
      <c r="D3733" s="71">
        <v>0.76924768518518516</v>
      </c>
      <c r="E3733" s="72" t="s">
        <v>9</v>
      </c>
      <c r="F3733" s="72">
        <v>24</v>
      </c>
      <c r="G3733" s="72" t="s">
        <v>21</v>
      </c>
    </row>
    <row r="3734" spans="3:7" ht="15" thickBot="1" x14ac:dyDescent="0.35">
      <c r="C3734" s="70">
        <v>43201</v>
      </c>
      <c r="D3734" s="71">
        <v>0.77031250000000007</v>
      </c>
      <c r="E3734" s="72" t="s">
        <v>9</v>
      </c>
      <c r="F3734" s="72">
        <v>48</v>
      </c>
      <c r="G3734" s="72" t="s">
        <v>10</v>
      </c>
    </row>
    <row r="3735" spans="3:7" ht="15" thickBot="1" x14ac:dyDescent="0.35">
      <c r="C3735" s="70">
        <v>43201</v>
      </c>
      <c r="D3735" s="71">
        <v>0.77063657407407404</v>
      </c>
      <c r="E3735" s="72" t="s">
        <v>9</v>
      </c>
      <c r="F3735" s="72">
        <v>52</v>
      </c>
      <c r="G3735" s="72" t="s">
        <v>10</v>
      </c>
    </row>
    <row r="3736" spans="3:7" ht="15" thickBot="1" x14ac:dyDescent="0.35">
      <c r="C3736" s="70">
        <v>43201</v>
      </c>
      <c r="D3736" s="71">
        <v>0.77094907407407398</v>
      </c>
      <c r="E3736" s="72" t="s">
        <v>9</v>
      </c>
      <c r="F3736" s="72">
        <v>29</v>
      </c>
      <c r="G3736" s="72" t="s">
        <v>10</v>
      </c>
    </row>
    <row r="3737" spans="3:7" ht="15" thickBot="1" x14ac:dyDescent="0.35">
      <c r="C3737" s="70">
        <v>43201</v>
      </c>
      <c r="D3737" s="71">
        <v>0.77115740740740746</v>
      </c>
      <c r="E3737" s="72" t="s">
        <v>9</v>
      </c>
      <c r="F3737" s="72">
        <v>38</v>
      </c>
      <c r="G3737" s="72" t="s">
        <v>10</v>
      </c>
    </row>
    <row r="3738" spans="3:7" ht="15" thickBot="1" x14ac:dyDescent="0.35">
      <c r="C3738" s="70">
        <v>43201</v>
      </c>
      <c r="D3738" s="71">
        <v>0.77284722222222213</v>
      </c>
      <c r="E3738" s="72" t="s">
        <v>9</v>
      </c>
      <c r="F3738" s="72">
        <v>35</v>
      </c>
      <c r="G3738" s="72" t="s">
        <v>21</v>
      </c>
    </row>
    <row r="3739" spans="3:7" ht="15" thickBot="1" x14ac:dyDescent="0.35">
      <c r="C3739" s="70">
        <v>43201</v>
      </c>
      <c r="D3739" s="71">
        <v>0.77335648148148151</v>
      </c>
      <c r="E3739" s="72" t="s">
        <v>9</v>
      </c>
      <c r="F3739" s="72">
        <v>39</v>
      </c>
      <c r="G3739" s="72" t="s">
        <v>21</v>
      </c>
    </row>
    <row r="3740" spans="3:7" ht="15" thickBot="1" x14ac:dyDescent="0.35">
      <c r="C3740" s="70">
        <v>43201</v>
      </c>
      <c r="D3740" s="71">
        <v>0.77483796296296292</v>
      </c>
      <c r="E3740" s="72" t="s">
        <v>9</v>
      </c>
      <c r="F3740" s="72">
        <v>37</v>
      </c>
      <c r="G3740" s="72" t="s">
        <v>21</v>
      </c>
    </row>
    <row r="3741" spans="3:7" ht="15" thickBot="1" x14ac:dyDescent="0.35">
      <c r="C3741" s="70">
        <v>43201</v>
      </c>
      <c r="D3741" s="71">
        <v>0.77518518518518509</v>
      </c>
      <c r="E3741" s="72" t="s">
        <v>9</v>
      </c>
      <c r="F3741" s="72">
        <v>49</v>
      </c>
      <c r="G3741" s="72" t="s">
        <v>21</v>
      </c>
    </row>
    <row r="3742" spans="3:7" ht="15" thickBot="1" x14ac:dyDescent="0.35">
      <c r="C3742" s="70">
        <v>43201</v>
      </c>
      <c r="D3742" s="71">
        <v>0.77614583333333342</v>
      </c>
      <c r="E3742" s="72" t="s">
        <v>9</v>
      </c>
      <c r="F3742" s="72">
        <v>45</v>
      </c>
      <c r="G3742" s="72" t="s">
        <v>21</v>
      </c>
    </row>
    <row r="3743" spans="3:7" ht="15" thickBot="1" x14ac:dyDescent="0.35">
      <c r="C3743" s="70">
        <v>43201</v>
      </c>
      <c r="D3743" s="71">
        <v>0.77795138888888893</v>
      </c>
      <c r="E3743" s="72" t="s">
        <v>9</v>
      </c>
      <c r="F3743" s="72">
        <v>43</v>
      </c>
      <c r="G3743" s="72" t="s">
        <v>10</v>
      </c>
    </row>
    <row r="3744" spans="3:7" ht="15" thickBot="1" x14ac:dyDescent="0.35">
      <c r="C3744" s="70">
        <v>43201</v>
      </c>
      <c r="D3744" s="71">
        <v>0.7780555555555555</v>
      </c>
      <c r="E3744" s="72" t="s">
        <v>9</v>
      </c>
      <c r="F3744" s="72">
        <v>37</v>
      </c>
      <c r="G3744" s="72" t="s">
        <v>21</v>
      </c>
    </row>
    <row r="3745" spans="3:7" ht="15" thickBot="1" x14ac:dyDescent="0.35">
      <c r="C3745" s="70">
        <v>43201</v>
      </c>
      <c r="D3745" s="71">
        <v>0.77812500000000007</v>
      </c>
      <c r="E3745" s="72" t="s">
        <v>9</v>
      </c>
      <c r="F3745" s="72">
        <v>41</v>
      </c>
      <c r="G3745" s="72" t="s">
        <v>21</v>
      </c>
    </row>
    <row r="3746" spans="3:7" ht="15" thickBot="1" x14ac:dyDescent="0.35">
      <c r="C3746" s="70">
        <v>43201</v>
      </c>
      <c r="D3746" s="71">
        <v>0.77826388888888898</v>
      </c>
      <c r="E3746" s="72" t="s">
        <v>9</v>
      </c>
      <c r="F3746" s="72">
        <v>42</v>
      </c>
      <c r="G3746" s="72" t="s">
        <v>10</v>
      </c>
    </row>
    <row r="3747" spans="3:7" ht="15" thickBot="1" x14ac:dyDescent="0.35">
      <c r="C3747" s="70">
        <v>43201</v>
      </c>
      <c r="D3747" s="71">
        <v>0.7807291666666667</v>
      </c>
      <c r="E3747" s="72" t="s">
        <v>9</v>
      </c>
      <c r="F3747" s="72">
        <v>47</v>
      </c>
      <c r="G3747" s="72" t="s">
        <v>21</v>
      </c>
    </row>
    <row r="3748" spans="3:7" ht="15" thickBot="1" x14ac:dyDescent="0.35">
      <c r="C3748" s="70">
        <v>43201</v>
      </c>
      <c r="D3748" s="71">
        <v>0.780787037037037</v>
      </c>
      <c r="E3748" s="72" t="s">
        <v>9</v>
      </c>
      <c r="F3748" s="72">
        <v>50</v>
      </c>
      <c r="G3748" s="72" t="s">
        <v>21</v>
      </c>
    </row>
    <row r="3749" spans="3:7" ht="15" thickBot="1" x14ac:dyDescent="0.35">
      <c r="C3749" s="70">
        <v>43201</v>
      </c>
      <c r="D3749" s="71">
        <v>0.78175925925925915</v>
      </c>
      <c r="E3749" s="72" t="s">
        <v>9</v>
      </c>
      <c r="F3749" s="72">
        <v>37</v>
      </c>
      <c r="G3749" s="72" t="s">
        <v>21</v>
      </c>
    </row>
    <row r="3750" spans="3:7" ht="15" thickBot="1" x14ac:dyDescent="0.35">
      <c r="C3750" s="70">
        <v>43201</v>
      </c>
      <c r="D3750" s="71">
        <v>0.78250000000000008</v>
      </c>
      <c r="E3750" s="72" t="s">
        <v>9</v>
      </c>
      <c r="F3750" s="72">
        <v>58</v>
      </c>
      <c r="G3750" s="72" t="s">
        <v>10</v>
      </c>
    </row>
    <row r="3751" spans="3:7" ht="15" thickBot="1" x14ac:dyDescent="0.35">
      <c r="C3751" s="70">
        <v>43201</v>
      </c>
      <c r="D3751" s="71">
        <v>0.78276620370370376</v>
      </c>
      <c r="E3751" s="72" t="s">
        <v>9</v>
      </c>
      <c r="F3751" s="72">
        <v>44</v>
      </c>
      <c r="G3751" s="72" t="s">
        <v>10</v>
      </c>
    </row>
    <row r="3752" spans="3:7" ht="15" thickBot="1" x14ac:dyDescent="0.35">
      <c r="C3752" s="70">
        <v>43201</v>
      </c>
      <c r="D3752" s="71">
        <v>0.78297453703703701</v>
      </c>
      <c r="E3752" s="72" t="s">
        <v>9</v>
      </c>
      <c r="F3752" s="72">
        <v>39</v>
      </c>
      <c r="G3752" s="72" t="s">
        <v>10</v>
      </c>
    </row>
    <row r="3753" spans="3:7" ht="15" thickBot="1" x14ac:dyDescent="0.35">
      <c r="C3753" s="70">
        <v>43201</v>
      </c>
      <c r="D3753" s="71">
        <v>0.78637731481481488</v>
      </c>
      <c r="E3753" s="72" t="s">
        <v>9</v>
      </c>
      <c r="F3753" s="72">
        <v>41</v>
      </c>
      <c r="G3753" s="72" t="s">
        <v>21</v>
      </c>
    </row>
    <row r="3754" spans="3:7" ht="15" thickBot="1" x14ac:dyDescent="0.35">
      <c r="C3754" s="70">
        <v>43201</v>
      </c>
      <c r="D3754" s="71">
        <v>0.78704861111111113</v>
      </c>
      <c r="E3754" s="72" t="s">
        <v>9</v>
      </c>
      <c r="F3754" s="72">
        <v>38</v>
      </c>
      <c r="G3754" s="72" t="s">
        <v>21</v>
      </c>
    </row>
    <row r="3755" spans="3:7" ht="15" thickBot="1" x14ac:dyDescent="0.35">
      <c r="C3755" s="70">
        <v>43201</v>
      </c>
      <c r="D3755" s="71">
        <v>0.7872569444444445</v>
      </c>
      <c r="E3755" s="72" t="s">
        <v>9</v>
      </c>
      <c r="F3755" s="72">
        <v>36</v>
      </c>
      <c r="G3755" s="72" t="s">
        <v>21</v>
      </c>
    </row>
    <row r="3756" spans="3:7" ht="15" thickBot="1" x14ac:dyDescent="0.35">
      <c r="C3756" s="70">
        <v>43201</v>
      </c>
      <c r="D3756" s="71">
        <v>0.79098379629629623</v>
      </c>
      <c r="E3756" s="72" t="s">
        <v>9</v>
      </c>
      <c r="F3756" s="72">
        <v>34</v>
      </c>
      <c r="G3756" s="72" t="s">
        <v>21</v>
      </c>
    </row>
    <row r="3757" spans="3:7" ht="15" thickBot="1" x14ac:dyDescent="0.35">
      <c r="C3757" s="70">
        <v>43201</v>
      </c>
      <c r="D3757" s="71">
        <v>0.79140046296296296</v>
      </c>
      <c r="E3757" s="72" t="s">
        <v>9</v>
      </c>
      <c r="F3757" s="72">
        <v>43</v>
      </c>
      <c r="G3757" s="72" t="s">
        <v>10</v>
      </c>
    </row>
    <row r="3758" spans="3:7" ht="15" thickBot="1" x14ac:dyDescent="0.35">
      <c r="C3758" s="70">
        <v>43201</v>
      </c>
      <c r="D3758" s="71">
        <v>0.79234953703703714</v>
      </c>
      <c r="E3758" s="72" t="s">
        <v>9</v>
      </c>
      <c r="F3758" s="72">
        <v>42</v>
      </c>
      <c r="G3758" s="72" t="s">
        <v>21</v>
      </c>
    </row>
    <row r="3759" spans="3:7" ht="15" thickBot="1" x14ac:dyDescent="0.35">
      <c r="C3759" s="70">
        <v>43201</v>
      </c>
      <c r="D3759" s="71">
        <v>0.79353009259259266</v>
      </c>
      <c r="E3759" s="72" t="s">
        <v>9</v>
      </c>
      <c r="F3759" s="72">
        <v>31</v>
      </c>
      <c r="G3759" s="72" t="s">
        <v>10</v>
      </c>
    </row>
    <row r="3760" spans="3:7" ht="15" thickBot="1" x14ac:dyDescent="0.35">
      <c r="C3760" s="70">
        <v>43201</v>
      </c>
      <c r="D3760" s="71">
        <v>0.79405092592592597</v>
      </c>
      <c r="E3760" s="72" t="s">
        <v>9</v>
      </c>
      <c r="F3760" s="72">
        <v>16</v>
      </c>
      <c r="G3760" s="72" t="s">
        <v>21</v>
      </c>
    </row>
    <row r="3761" spans="3:7" ht="15" thickBot="1" x14ac:dyDescent="0.35">
      <c r="C3761" s="70">
        <v>43201</v>
      </c>
      <c r="D3761" s="71">
        <v>0.794988425925926</v>
      </c>
      <c r="E3761" s="72" t="s">
        <v>9</v>
      </c>
      <c r="F3761" s="72">
        <v>42</v>
      </c>
      <c r="G3761" s="72" t="s">
        <v>10</v>
      </c>
    </row>
    <row r="3762" spans="3:7" ht="15" thickBot="1" x14ac:dyDescent="0.35">
      <c r="C3762" s="70">
        <v>43201</v>
      </c>
      <c r="D3762" s="71">
        <v>0.79575231481481479</v>
      </c>
      <c r="E3762" s="72" t="s">
        <v>9</v>
      </c>
      <c r="F3762" s="72">
        <v>43</v>
      </c>
      <c r="G3762" s="72" t="s">
        <v>21</v>
      </c>
    </row>
    <row r="3763" spans="3:7" ht="15" thickBot="1" x14ac:dyDescent="0.35">
      <c r="C3763" s="70">
        <v>43201</v>
      </c>
      <c r="D3763" s="71">
        <v>0.79780092592592589</v>
      </c>
      <c r="E3763" s="72" t="s">
        <v>9</v>
      </c>
      <c r="F3763" s="72">
        <v>40</v>
      </c>
      <c r="G3763" s="72" t="s">
        <v>21</v>
      </c>
    </row>
    <row r="3764" spans="3:7" ht="15" thickBot="1" x14ac:dyDescent="0.35">
      <c r="C3764" s="70">
        <v>43201</v>
      </c>
      <c r="D3764" s="71">
        <v>0.79991898148148144</v>
      </c>
      <c r="E3764" s="72" t="s">
        <v>9</v>
      </c>
      <c r="F3764" s="72">
        <v>26</v>
      </c>
      <c r="G3764" s="72" t="s">
        <v>21</v>
      </c>
    </row>
    <row r="3765" spans="3:7" ht="15" thickBot="1" x14ac:dyDescent="0.35">
      <c r="C3765" s="70">
        <v>43201</v>
      </c>
      <c r="D3765" s="71">
        <v>0.80098379629629635</v>
      </c>
      <c r="E3765" s="72" t="s">
        <v>9</v>
      </c>
      <c r="F3765" s="72">
        <v>44</v>
      </c>
      <c r="G3765" s="72" t="s">
        <v>10</v>
      </c>
    </row>
    <row r="3766" spans="3:7" ht="15" thickBot="1" x14ac:dyDescent="0.35">
      <c r="C3766" s="70">
        <v>43201</v>
      </c>
      <c r="D3766" s="71">
        <v>0.80304398148148148</v>
      </c>
      <c r="E3766" s="72" t="s">
        <v>9</v>
      </c>
      <c r="F3766" s="72">
        <v>16</v>
      </c>
      <c r="G3766" s="72" t="s">
        <v>10</v>
      </c>
    </row>
    <row r="3767" spans="3:7" ht="15" thickBot="1" x14ac:dyDescent="0.35">
      <c r="C3767" s="70">
        <v>43201</v>
      </c>
      <c r="D3767" s="71">
        <v>0.80339120370370365</v>
      </c>
      <c r="E3767" s="72" t="s">
        <v>9</v>
      </c>
      <c r="F3767" s="72">
        <v>42</v>
      </c>
      <c r="G3767" s="72" t="s">
        <v>10</v>
      </c>
    </row>
    <row r="3768" spans="3:7" ht="15" thickBot="1" x14ac:dyDescent="0.35">
      <c r="C3768" s="70">
        <v>43201</v>
      </c>
      <c r="D3768" s="71">
        <v>0.80385416666666665</v>
      </c>
      <c r="E3768" s="72" t="s">
        <v>9</v>
      </c>
      <c r="F3768" s="72">
        <v>46</v>
      </c>
      <c r="G3768" s="72" t="s">
        <v>21</v>
      </c>
    </row>
    <row r="3769" spans="3:7" ht="15" thickBot="1" x14ac:dyDescent="0.35">
      <c r="C3769" s="70">
        <v>43201</v>
      </c>
      <c r="D3769" s="71">
        <v>0.8081828703703704</v>
      </c>
      <c r="E3769" s="72" t="s">
        <v>9</v>
      </c>
      <c r="F3769" s="72">
        <v>47</v>
      </c>
      <c r="G3769" s="72" t="s">
        <v>10</v>
      </c>
    </row>
    <row r="3770" spans="3:7" ht="15" thickBot="1" x14ac:dyDescent="0.35">
      <c r="C3770" s="70">
        <v>43201</v>
      </c>
      <c r="D3770" s="71">
        <v>0.80872685185185178</v>
      </c>
      <c r="E3770" s="72" t="s">
        <v>9</v>
      </c>
      <c r="F3770" s="72">
        <v>52</v>
      </c>
      <c r="G3770" s="72" t="s">
        <v>21</v>
      </c>
    </row>
    <row r="3771" spans="3:7" ht="15" thickBot="1" x14ac:dyDescent="0.35">
      <c r="C3771" s="70">
        <v>43201</v>
      </c>
      <c r="D3771" s="71">
        <v>0.81239583333333332</v>
      </c>
      <c r="E3771" s="72" t="s">
        <v>9</v>
      </c>
      <c r="F3771" s="72">
        <v>45</v>
      </c>
      <c r="G3771" s="72" t="s">
        <v>10</v>
      </c>
    </row>
    <row r="3772" spans="3:7" ht="15" thickBot="1" x14ac:dyDescent="0.35">
      <c r="C3772" s="70">
        <v>43201</v>
      </c>
      <c r="D3772" s="71">
        <v>0.81311342592592595</v>
      </c>
      <c r="E3772" s="72" t="s">
        <v>9</v>
      </c>
      <c r="F3772" s="72">
        <v>32</v>
      </c>
      <c r="G3772" s="72" t="s">
        <v>21</v>
      </c>
    </row>
    <row r="3773" spans="3:7" ht="15" thickBot="1" x14ac:dyDescent="0.35">
      <c r="C3773" s="70">
        <v>43201</v>
      </c>
      <c r="D3773" s="71">
        <v>0.81354166666666661</v>
      </c>
      <c r="E3773" s="72" t="s">
        <v>9</v>
      </c>
      <c r="F3773" s="72">
        <v>37</v>
      </c>
      <c r="G3773" s="72" t="s">
        <v>21</v>
      </c>
    </row>
    <row r="3774" spans="3:7" ht="15" thickBot="1" x14ac:dyDescent="0.35">
      <c r="C3774" s="70">
        <v>43201</v>
      </c>
      <c r="D3774" s="71">
        <v>0.81442129629629623</v>
      </c>
      <c r="E3774" s="72" t="s">
        <v>9</v>
      </c>
      <c r="F3774" s="72">
        <v>54</v>
      </c>
      <c r="G3774" s="72" t="s">
        <v>10</v>
      </c>
    </row>
    <row r="3775" spans="3:7" ht="15" thickBot="1" x14ac:dyDescent="0.35">
      <c r="C3775" s="70">
        <v>43201</v>
      </c>
      <c r="D3775" s="71">
        <v>0.81561342592592589</v>
      </c>
      <c r="E3775" s="72" t="s">
        <v>9</v>
      </c>
      <c r="F3775" s="72">
        <v>46</v>
      </c>
      <c r="G3775" s="72" t="s">
        <v>21</v>
      </c>
    </row>
    <row r="3776" spans="3:7" ht="15" thickBot="1" x14ac:dyDescent="0.35">
      <c r="C3776" s="70">
        <v>43201</v>
      </c>
      <c r="D3776" s="71">
        <v>0.81978009259259255</v>
      </c>
      <c r="E3776" s="72" t="s">
        <v>9</v>
      </c>
      <c r="F3776" s="72">
        <v>16</v>
      </c>
      <c r="G3776" s="72" t="s">
        <v>21</v>
      </c>
    </row>
    <row r="3777" spans="3:7" ht="15" thickBot="1" x14ac:dyDescent="0.35">
      <c r="C3777" s="70">
        <v>43201</v>
      </c>
      <c r="D3777" s="71">
        <v>0.8219212962962964</v>
      </c>
      <c r="E3777" s="72" t="s">
        <v>9</v>
      </c>
      <c r="F3777" s="72">
        <v>72</v>
      </c>
      <c r="G3777" s="72" t="s">
        <v>21</v>
      </c>
    </row>
    <row r="3778" spans="3:7" ht="15" thickBot="1" x14ac:dyDescent="0.35">
      <c r="C3778" s="70">
        <v>43201</v>
      </c>
      <c r="D3778" s="71">
        <v>0.82201388888888882</v>
      </c>
      <c r="E3778" s="72" t="s">
        <v>9</v>
      </c>
      <c r="F3778" s="72">
        <v>33</v>
      </c>
      <c r="G3778" s="72" t="s">
        <v>21</v>
      </c>
    </row>
    <row r="3779" spans="3:7" ht="15" thickBot="1" x14ac:dyDescent="0.35">
      <c r="C3779" s="70">
        <v>43201</v>
      </c>
      <c r="D3779" s="71">
        <v>0.82239583333333333</v>
      </c>
      <c r="E3779" s="72" t="s">
        <v>9</v>
      </c>
      <c r="F3779" s="72">
        <v>53</v>
      </c>
      <c r="G3779" s="72" t="s">
        <v>21</v>
      </c>
    </row>
    <row r="3780" spans="3:7" ht="15" thickBot="1" x14ac:dyDescent="0.35">
      <c r="C3780" s="70">
        <v>43201</v>
      </c>
      <c r="D3780" s="71">
        <v>0.82247685185185182</v>
      </c>
      <c r="E3780" s="72" t="s">
        <v>9</v>
      </c>
      <c r="F3780" s="72">
        <v>62</v>
      </c>
      <c r="G3780" s="72" t="s">
        <v>21</v>
      </c>
    </row>
    <row r="3781" spans="3:7" ht="15" thickBot="1" x14ac:dyDescent="0.35">
      <c r="C3781" s="70">
        <v>43201</v>
      </c>
      <c r="D3781" s="71">
        <v>0.82293981481481471</v>
      </c>
      <c r="E3781" s="72" t="s">
        <v>9</v>
      </c>
      <c r="F3781" s="72">
        <v>44</v>
      </c>
      <c r="G3781" s="72" t="s">
        <v>21</v>
      </c>
    </row>
    <row r="3782" spans="3:7" ht="15" thickBot="1" x14ac:dyDescent="0.35">
      <c r="C3782" s="70">
        <v>43201</v>
      </c>
      <c r="D3782" s="71">
        <v>0.8245717592592593</v>
      </c>
      <c r="E3782" s="72" t="s">
        <v>9</v>
      </c>
      <c r="F3782" s="72">
        <v>44</v>
      </c>
      <c r="G3782" s="72" t="s">
        <v>10</v>
      </c>
    </row>
    <row r="3783" spans="3:7" ht="15" thickBot="1" x14ac:dyDescent="0.35">
      <c r="C3783" s="70">
        <v>43201</v>
      </c>
      <c r="D3783" s="71">
        <v>0.82550925925925922</v>
      </c>
      <c r="E3783" s="72" t="s">
        <v>9</v>
      </c>
      <c r="F3783" s="72">
        <v>52</v>
      </c>
      <c r="G3783" s="72" t="s">
        <v>10</v>
      </c>
    </row>
    <row r="3784" spans="3:7" ht="15" thickBot="1" x14ac:dyDescent="0.35">
      <c r="C3784" s="70">
        <v>43201</v>
      </c>
      <c r="D3784" s="71">
        <v>0.82982638888888882</v>
      </c>
      <c r="E3784" s="72" t="s">
        <v>9</v>
      </c>
      <c r="F3784" s="72">
        <v>41</v>
      </c>
      <c r="G3784" s="72" t="s">
        <v>21</v>
      </c>
    </row>
    <row r="3785" spans="3:7" ht="15" thickBot="1" x14ac:dyDescent="0.35">
      <c r="C3785" s="70">
        <v>43201</v>
      </c>
      <c r="D3785" s="71">
        <v>0.83178240740740739</v>
      </c>
      <c r="E3785" s="72" t="s">
        <v>9</v>
      </c>
      <c r="F3785" s="72">
        <v>44</v>
      </c>
      <c r="G3785" s="72" t="s">
        <v>21</v>
      </c>
    </row>
    <row r="3786" spans="3:7" ht="15" thickBot="1" x14ac:dyDescent="0.35">
      <c r="C3786" s="70">
        <v>43201</v>
      </c>
      <c r="D3786" s="71">
        <v>0.83243055555555545</v>
      </c>
      <c r="E3786" s="72" t="s">
        <v>9</v>
      </c>
      <c r="F3786" s="72">
        <v>39</v>
      </c>
      <c r="G3786" s="72" t="s">
        <v>21</v>
      </c>
    </row>
    <row r="3787" spans="3:7" ht="15" thickBot="1" x14ac:dyDescent="0.35">
      <c r="C3787" s="70">
        <v>43201</v>
      </c>
      <c r="D3787" s="71">
        <v>0.83475694444444448</v>
      </c>
      <c r="E3787" s="72" t="s">
        <v>9</v>
      </c>
      <c r="F3787" s="72">
        <v>41</v>
      </c>
      <c r="G3787" s="72" t="s">
        <v>10</v>
      </c>
    </row>
    <row r="3788" spans="3:7" ht="15" thickBot="1" x14ac:dyDescent="0.35">
      <c r="C3788" s="70">
        <v>43201</v>
      </c>
      <c r="D3788" s="71">
        <v>0.83476851851851841</v>
      </c>
      <c r="E3788" s="72" t="s">
        <v>9</v>
      </c>
      <c r="F3788" s="72">
        <v>45</v>
      </c>
      <c r="G3788" s="72" t="s">
        <v>21</v>
      </c>
    </row>
    <row r="3789" spans="3:7" ht="15" thickBot="1" x14ac:dyDescent="0.35">
      <c r="C3789" s="70">
        <v>43201</v>
      </c>
      <c r="D3789" s="71">
        <v>0.83546296296296296</v>
      </c>
      <c r="E3789" s="72" t="s">
        <v>9</v>
      </c>
      <c r="F3789" s="72">
        <v>48</v>
      </c>
      <c r="G3789" s="72" t="s">
        <v>21</v>
      </c>
    </row>
    <row r="3790" spans="3:7" ht="15" thickBot="1" x14ac:dyDescent="0.35">
      <c r="C3790" s="70">
        <v>43201</v>
      </c>
      <c r="D3790" s="71">
        <v>0.83591435185185192</v>
      </c>
      <c r="E3790" s="72" t="s">
        <v>9</v>
      </c>
      <c r="F3790" s="72">
        <v>46</v>
      </c>
      <c r="G3790" s="72" t="s">
        <v>21</v>
      </c>
    </row>
    <row r="3791" spans="3:7" ht="15" thickBot="1" x14ac:dyDescent="0.35">
      <c r="C3791" s="70">
        <v>43201</v>
      </c>
      <c r="D3791" s="71">
        <v>0.83706018518518521</v>
      </c>
      <c r="E3791" s="72" t="s">
        <v>9</v>
      </c>
      <c r="F3791" s="72">
        <v>50</v>
      </c>
      <c r="G3791" s="72" t="s">
        <v>10</v>
      </c>
    </row>
    <row r="3792" spans="3:7" ht="15" thickBot="1" x14ac:dyDescent="0.35">
      <c r="C3792" s="70">
        <v>43201</v>
      </c>
      <c r="D3792" s="71">
        <v>0.8377430555555555</v>
      </c>
      <c r="E3792" s="72" t="s">
        <v>9</v>
      </c>
      <c r="F3792" s="72">
        <v>30</v>
      </c>
      <c r="G3792" s="72" t="s">
        <v>21</v>
      </c>
    </row>
    <row r="3793" spans="3:7" ht="15" thickBot="1" x14ac:dyDescent="0.35">
      <c r="C3793" s="70">
        <v>43201</v>
      </c>
      <c r="D3793" s="71">
        <v>0.83778935185185188</v>
      </c>
      <c r="E3793" s="72" t="s">
        <v>9</v>
      </c>
      <c r="F3793" s="72">
        <v>34</v>
      </c>
      <c r="G3793" s="72" t="s">
        <v>21</v>
      </c>
    </row>
    <row r="3794" spans="3:7" ht="15" thickBot="1" x14ac:dyDescent="0.35">
      <c r="C3794" s="70">
        <v>43201</v>
      </c>
      <c r="D3794" s="71">
        <v>0.84188657407407408</v>
      </c>
      <c r="E3794" s="72" t="s">
        <v>9</v>
      </c>
      <c r="F3794" s="72">
        <v>44</v>
      </c>
      <c r="G3794" s="72" t="s">
        <v>10</v>
      </c>
    </row>
    <row r="3795" spans="3:7" ht="15" thickBot="1" x14ac:dyDescent="0.35">
      <c r="C3795" s="70">
        <v>43201</v>
      </c>
      <c r="D3795" s="71">
        <v>0.84208333333333341</v>
      </c>
      <c r="E3795" s="72" t="s">
        <v>9</v>
      </c>
      <c r="F3795" s="72">
        <v>32</v>
      </c>
      <c r="G3795" s="72" t="s">
        <v>10</v>
      </c>
    </row>
    <row r="3796" spans="3:7" ht="15" thickBot="1" x14ac:dyDescent="0.35">
      <c r="C3796" s="70">
        <v>43201</v>
      </c>
      <c r="D3796" s="71">
        <v>0.84400462962962963</v>
      </c>
      <c r="E3796" s="72" t="s">
        <v>9</v>
      </c>
      <c r="F3796" s="72">
        <v>40</v>
      </c>
      <c r="G3796" s="72" t="s">
        <v>21</v>
      </c>
    </row>
    <row r="3797" spans="3:7" ht="15" thickBot="1" x14ac:dyDescent="0.35">
      <c r="C3797" s="70">
        <v>43201</v>
      </c>
      <c r="D3797" s="71">
        <v>0.84461805555555547</v>
      </c>
      <c r="E3797" s="72" t="s">
        <v>9</v>
      </c>
      <c r="F3797" s="72">
        <v>46</v>
      </c>
      <c r="G3797" s="72" t="s">
        <v>10</v>
      </c>
    </row>
    <row r="3798" spans="3:7" ht="15" thickBot="1" x14ac:dyDescent="0.35">
      <c r="C3798" s="70">
        <v>43201</v>
      </c>
      <c r="D3798" s="71">
        <v>0.84501157407407401</v>
      </c>
      <c r="E3798" s="72" t="s">
        <v>9</v>
      </c>
      <c r="F3798" s="72">
        <v>44</v>
      </c>
      <c r="G3798" s="72" t="s">
        <v>10</v>
      </c>
    </row>
    <row r="3799" spans="3:7" ht="15" thickBot="1" x14ac:dyDescent="0.35">
      <c r="C3799" s="70">
        <v>43201</v>
      </c>
      <c r="D3799" s="71">
        <v>0.84662037037037041</v>
      </c>
      <c r="E3799" s="72" t="s">
        <v>9</v>
      </c>
      <c r="F3799" s="72">
        <v>52</v>
      </c>
      <c r="G3799" s="72" t="s">
        <v>21</v>
      </c>
    </row>
    <row r="3800" spans="3:7" ht="15" thickBot="1" x14ac:dyDescent="0.35">
      <c r="C3800" s="70">
        <v>43201</v>
      </c>
      <c r="D3800" s="71">
        <v>0.84745370370370365</v>
      </c>
      <c r="E3800" s="72" t="s">
        <v>9</v>
      </c>
      <c r="F3800" s="72">
        <v>54</v>
      </c>
      <c r="G3800" s="72" t="s">
        <v>21</v>
      </c>
    </row>
    <row r="3801" spans="3:7" ht="15" thickBot="1" x14ac:dyDescent="0.35">
      <c r="C3801" s="70">
        <v>43201</v>
      </c>
      <c r="D3801" s="71">
        <v>0.84998842592592594</v>
      </c>
      <c r="E3801" s="72" t="s">
        <v>9</v>
      </c>
      <c r="F3801" s="72">
        <v>56</v>
      </c>
      <c r="G3801" s="72" t="s">
        <v>10</v>
      </c>
    </row>
    <row r="3802" spans="3:7" ht="15" thickBot="1" x14ac:dyDescent="0.35">
      <c r="C3802" s="70">
        <v>43201</v>
      </c>
      <c r="D3802" s="71">
        <v>0.85077546296296302</v>
      </c>
      <c r="E3802" s="72" t="s">
        <v>9</v>
      </c>
      <c r="F3802" s="72">
        <v>35</v>
      </c>
      <c r="G3802" s="72" t="s">
        <v>21</v>
      </c>
    </row>
    <row r="3803" spans="3:7" ht="15" thickBot="1" x14ac:dyDescent="0.35">
      <c r="C3803" s="70">
        <v>43201</v>
      </c>
      <c r="D3803" s="71">
        <v>0.85251157407407396</v>
      </c>
      <c r="E3803" s="72" t="s">
        <v>9</v>
      </c>
      <c r="F3803" s="72">
        <v>30</v>
      </c>
      <c r="G3803" s="72" t="s">
        <v>21</v>
      </c>
    </row>
    <row r="3804" spans="3:7" ht="15" thickBot="1" x14ac:dyDescent="0.35">
      <c r="C3804" s="70">
        <v>43201</v>
      </c>
      <c r="D3804" s="71">
        <v>0.85297453703703707</v>
      </c>
      <c r="E3804" s="72" t="s">
        <v>9</v>
      </c>
      <c r="F3804" s="72">
        <v>40</v>
      </c>
      <c r="G3804" s="72" t="s">
        <v>21</v>
      </c>
    </row>
    <row r="3805" spans="3:7" ht="15" thickBot="1" x14ac:dyDescent="0.35">
      <c r="C3805" s="70">
        <v>43201</v>
      </c>
      <c r="D3805" s="71">
        <v>0.85681712962962964</v>
      </c>
      <c r="E3805" s="72" t="s">
        <v>9</v>
      </c>
      <c r="F3805" s="72">
        <v>44</v>
      </c>
      <c r="G3805" s="72" t="s">
        <v>21</v>
      </c>
    </row>
    <row r="3806" spans="3:7" ht="15" thickBot="1" x14ac:dyDescent="0.35">
      <c r="C3806" s="70">
        <v>43201</v>
      </c>
      <c r="D3806" s="71">
        <v>0.85834490740740732</v>
      </c>
      <c r="E3806" s="72" t="s">
        <v>9</v>
      </c>
      <c r="F3806" s="72">
        <v>34</v>
      </c>
      <c r="G3806" s="72" t="s">
        <v>21</v>
      </c>
    </row>
    <row r="3807" spans="3:7" ht="15" thickBot="1" x14ac:dyDescent="0.35">
      <c r="C3807" s="70">
        <v>43201</v>
      </c>
      <c r="D3807" s="71">
        <v>0.85949074074074072</v>
      </c>
      <c r="E3807" s="72" t="s">
        <v>9</v>
      </c>
      <c r="F3807" s="72">
        <v>41</v>
      </c>
      <c r="G3807" s="72" t="s">
        <v>21</v>
      </c>
    </row>
    <row r="3808" spans="3:7" ht="15" thickBot="1" x14ac:dyDescent="0.35">
      <c r="C3808" s="70">
        <v>43201</v>
      </c>
      <c r="D3808" s="71">
        <v>0.86072916666666666</v>
      </c>
      <c r="E3808" s="72" t="s">
        <v>9</v>
      </c>
      <c r="F3808" s="72">
        <v>25</v>
      </c>
      <c r="G3808" s="72" t="s">
        <v>21</v>
      </c>
    </row>
    <row r="3809" spans="3:7" ht="15" thickBot="1" x14ac:dyDescent="0.35">
      <c r="C3809" s="70">
        <v>43201</v>
      </c>
      <c r="D3809" s="71">
        <v>0.86079861111111111</v>
      </c>
      <c r="E3809" s="72" t="s">
        <v>9</v>
      </c>
      <c r="F3809" s="72">
        <v>41</v>
      </c>
      <c r="G3809" s="72" t="s">
        <v>10</v>
      </c>
    </row>
    <row r="3810" spans="3:7" ht="15" thickBot="1" x14ac:dyDescent="0.35">
      <c r="C3810" s="70">
        <v>43201</v>
      </c>
      <c r="D3810" s="71">
        <v>0.86298611111111112</v>
      </c>
      <c r="E3810" s="72" t="s">
        <v>9</v>
      </c>
      <c r="F3810" s="72">
        <v>41</v>
      </c>
      <c r="G3810" s="72" t="s">
        <v>21</v>
      </c>
    </row>
    <row r="3811" spans="3:7" ht="15" thickBot="1" x14ac:dyDescent="0.35">
      <c r="C3811" s="70">
        <v>43201</v>
      </c>
      <c r="D3811" s="71">
        <v>0.8630902777777778</v>
      </c>
      <c r="E3811" s="72" t="s">
        <v>9</v>
      </c>
      <c r="F3811" s="72">
        <v>63</v>
      </c>
      <c r="G3811" s="72" t="s">
        <v>21</v>
      </c>
    </row>
    <row r="3812" spans="3:7" ht="15" thickBot="1" x14ac:dyDescent="0.35">
      <c r="C3812" s="70">
        <v>43201</v>
      </c>
      <c r="D3812" s="71">
        <v>0.86420138888888898</v>
      </c>
      <c r="E3812" s="72" t="s">
        <v>9</v>
      </c>
      <c r="F3812" s="72">
        <v>50</v>
      </c>
      <c r="G3812" s="72" t="s">
        <v>10</v>
      </c>
    </row>
    <row r="3813" spans="3:7" ht="15" thickBot="1" x14ac:dyDescent="0.35">
      <c r="C3813" s="70">
        <v>43201</v>
      </c>
      <c r="D3813" s="71">
        <v>0.86471064814814813</v>
      </c>
      <c r="E3813" s="72" t="s">
        <v>9</v>
      </c>
      <c r="F3813" s="72">
        <v>48</v>
      </c>
      <c r="G3813" s="72" t="s">
        <v>10</v>
      </c>
    </row>
    <row r="3814" spans="3:7" ht="15" thickBot="1" x14ac:dyDescent="0.35">
      <c r="C3814" s="70">
        <v>43201</v>
      </c>
      <c r="D3814" s="71">
        <v>0.86747685185185175</v>
      </c>
      <c r="E3814" s="72" t="s">
        <v>9</v>
      </c>
      <c r="F3814" s="72">
        <v>47</v>
      </c>
      <c r="G3814" s="72" t="s">
        <v>21</v>
      </c>
    </row>
    <row r="3815" spans="3:7" ht="15" thickBot="1" x14ac:dyDescent="0.35">
      <c r="C3815" s="70">
        <v>43201</v>
      </c>
      <c r="D3815" s="71">
        <v>0.86755787037037047</v>
      </c>
      <c r="E3815" s="72" t="s">
        <v>9</v>
      </c>
      <c r="F3815" s="72">
        <v>38</v>
      </c>
      <c r="G3815" s="72" t="s">
        <v>21</v>
      </c>
    </row>
    <row r="3816" spans="3:7" ht="15" thickBot="1" x14ac:dyDescent="0.35">
      <c r="C3816" s="70">
        <v>43201</v>
      </c>
      <c r="D3816" s="71">
        <v>0.8693171296296297</v>
      </c>
      <c r="E3816" s="72" t="s">
        <v>9</v>
      </c>
      <c r="F3816" s="72">
        <v>39</v>
      </c>
      <c r="G3816" s="72" t="s">
        <v>21</v>
      </c>
    </row>
    <row r="3817" spans="3:7" ht="15" thickBot="1" x14ac:dyDescent="0.35">
      <c r="C3817" s="70">
        <v>43201</v>
      </c>
      <c r="D3817" s="71">
        <v>0.87025462962962974</v>
      </c>
      <c r="E3817" s="72" t="s">
        <v>9</v>
      </c>
      <c r="F3817" s="72">
        <v>41</v>
      </c>
      <c r="G3817" s="72" t="s">
        <v>21</v>
      </c>
    </row>
    <row r="3818" spans="3:7" ht="15" thickBot="1" x14ac:dyDescent="0.35">
      <c r="C3818" s="70">
        <v>43201</v>
      </c>
      <c r="D3818" s="71">
        <v>0.87077546296296304</v>
      </c>
      <c r="E3818" s="72" t="s">
        <v>9</v>
      </c>
      <c r="F3818" s="72">
        <v>42</v>
      </c>
      <c r="G3818" s="72" t="s">
        <v>21</v>
      </c>
    </row>
    <row r="3819" spans="3:7" ht="15" thickBot="1" x14ac:dyDescent="0.35">
      <c r="C3819" s="70">
        <v>43201</v>
      </c>
      <c r="D3819" s="71">
        <v>0.87099537037037045</v>
      </c>
      <c r="E3819" s="72" t="s">
        <v>9</v>
      </c>
      <c r="F3819" s="72">
        <v>49</v>
      </c>
      <c r="G3819" s="72" t="s">
        <v>21</v>
      </c>
    </row>
    <row r="3820" spans="3:7" ht="15" thickBot="1" x14ac:dyDescent="0.35">
      <c r="C3820" s="70">
        <v>43201</v>
      </c>
      <c r="D3820" s="71">
        <v>0.87115740740740744</v>
      </c>
      <c r="E3820" s="72" t="s">
        <v>9</v>
      </c>
      <c r="F3820" s="72">
        <v>41</v>
      </c>
      <c r="G3820" s="72" t="s">
        <v>21</v>
      </c>
    </row>
    <row r="3821" spans="3:7" ht="15" thickBot="1" x14ac:dyDescent="0.35">
      <c r="C3821" s="70">
        <v>43201</v>
      </c>
      <c r="D3821" s="71">
        <v>0.87614583333333329</v>
      </c>
      <c r="E3821" s="72" t="s">
        <v>9</v>
      </c>
      <c r="F3821" s="72">
        <v>35</v>
      </c>
      <c r="G3821" s="72" t="s">
        <v>21</v>
      </c>
    </row>
    <row r="3822" spans="3:7" ht="15" thickBot="1" x14ac:dyDescent="0.35">
      <c r="C3822" s="70">
        <v>43201</v>
      </c>
      <c r="D3822" s="71">
        <v>0.87701388888888887</v>
      </c>
      <c r="E3822" s="72" t="s">
        <v>9</v>
      </c>
      <c r="F3822" s="72">
        <v>29</v>
      </c>
      <c r="G3822" s="72" t="s">
        <v>10</v>
      </c>
    </row>
    <row r="3823" spans="3:7" ht="15" thickBot="1" x14ac:dyDescent="0.35">
      <c r="C3823" s="70">
        <v>43201</v>
      </c>
      <c r="D3823" s="71">
        <v>0.87888888888888894</v>
      </c>
      <c r="E3823" s="72" t="s">
        <v>9</v>
      </c>
      <c r="F3823" s="72">
        <v>30</v>
      </c>
      <c r="G3823" s="72" t="s">
        <v>21</v>
      </c>
    </row>
    <row r="3824" spans="3:7" ht="15" thickBot="1" x14ac:dyDescent="0.35">
      <c r="C3824" s="70">
        <v>43201</v>
      </c>
      <c r="D3824" s="71">
        <v>0.87995370370370374</v>
      </c>
      <c r="E3824" s="72" t="s">
        <v>9</v>
      </c>
      <c r="F3824" s="72">
        <v>48</v>
      </c>
      <c r="G3824" s="72" t="s">
        <v>21</v>
      </c>
    </row>
    <row r="3825" spans="3:7" ht="15" thickBot="1" x14ac:dyDescent="0.35">
      <c r="C3825" s="70">
        <v>43201</v>
      </c>
      <c r="D3825" s="71">
        <v>0.88002314814814808</v>
      </c>
      <c r="E3825" s="72" t="s">
        <v>9</v>
      </c>
      <c r="F3825" s="72">
        <v>40</v>
      </c>
      <c r="G3825" s="72" t="s">
        <v>10</v>
      </c>
    </row>
    <row r="3826" spans="3:7" ht="15" thickBot="1" x14ac:dyDescent="0.35">
      <c r="C3826" s="70">
        <v>43201</v>
      </c>
      <c r="D3826" s="71">
        <v>0.88796296296296295</v>
      </c>
      <c r="E3826" s="72" t="s">
        <v>9</v>
      </c>
      <c r="F3826" s="72">
        <v>44</v>
      </c>
      <c r="G3826" s="72" t="s">
        <v>21</v>
      </c>
    </row>
    <row r="3827" spans="3:7" ht="15" thickBot="1" x14ac:dyDescent="0.35">
      <c r="C3827" s="70">
        <v>43201</v>
      </c>
      <c r="D3827" s="71">
        <v>0.88818287037037036</v>
      </c>
      <c r="E3827" s="72" t="s">
        <v>9</v>
      </c>
      <c r="F3827" s="72">
        <v>40</v>
      </c>
      <c r="G3827" s="72" t="s">
        <v>21</v>
      </c>
    </row>
    <row r="3828" spans="3:7" ht="15" thickBot="1" x14ac:dyDescent="0.35">
      <c r="C3828" s="70">
        <v>43201</v>
      </c>
      <c r="D3828" s="71">
        <v>0.88916666666666666</v>
      </c>
      <c r="E3828" s="72" t="s">
        <v>9</v>
      </c>
      <c r="F3828" s="72">
        <v>26</v>
      </c>
      <c r="G3828" s="72" t="s">
        <v>21</v>
      </c>
    </row>
    <row r="3829" spans="3:7" ht="15" thickBot="1" x14ac:dyDescent="0.35">
      <c r="C3829" s="70">
        <v>43201</v>
      </c>
      <c r="D3829" s="71">
        <v>0.890625</v>
      </c>
      <c r="E3829" s="72" t="s">
        <v>9</v>
      </c>
      <c r="F3829" s="72">
        <v>62</v>
      </c>
      <c r="G3829" s="72" t="s">
        <v>10</v>
      </c>
    </row>
    <row r="3830" spans="3:7" ht="15" thickBot="1" x14ac:dyDescent="0.35">
      <c r="C3830" s="70">
        <v>43201</v>
      </c>
      <c r="D3830" s="71">
        <v>0.89261574074074079</v>
      </c>
      <c r="E3830" s="72" t="s">
        <v>9</v>
      </c>
      <c r="F3830" s="72">
        <v>40</v>
      </c>
      <c r="G3830" s="72" t="s">
        <v>21</v>
      </c>
    </row>
    <row r="3831" spans="3:7" ht="15" thickBot="1" x14ac:dyDescent="0.35">
      <c r="C3831" s="70">
        <v>43201</v>
      </c>
      <c r="D3831" s="71">
        <v>0.89459490740740744</v>
      </c>
      <c r="E3831" s="72" t="s">
        <v>9</v>
      </c>
      <c r="F3831" s="72">
        <v>44</v>
      </c>
      <c r="G3831" s="72" t="s">
        <v>21</v>
      </c>
    </row>
    <row r="3832" spans="3:7" ht="15" thickBot="1" x14ac:dyDescent="0.35">
      <c r="C3832" s="70">
        <v>43201</v>
      </c>
      <c r="D3832" s="71">
        <v>0.89511574074074074</v>
      </c>
      <c r="E3832" s="72" t="s">
        <v>9</v>
      </c>
      <c r="F3832" s="72">
        <v>50</v>
      </c>
      <c r="G3832" s="72" t="s">
        <v>10</v>
      </c>
    </row>
    <row r="3833" spans="3:7" ht="15" thickBot="1" x14ac:dyDescent="0.35">
      <c r="C3833" s="70">
        <v>43201</v>
      </c>
      <c r="D3833" s="71">
        <v>0.895625</v>
      </c>
      <c r="E3833" s="72" t="s">
        <v>9</v>
      </c>
      <c r="F3833" s="72">
        <v>41</v>
      </c>
      <c r="G3833" s="72" t="s">
        <v>21</v>
      </c>
    </row>
    <row r="3834" spans="3:7" ht="15" thickBot="1" x14ac:dyDescent="0.35">
      <c r="C3834" s="70">
        <v>43201</v>
      </c>
      <c r="D3834" s="71">
        <v>0.89584490740740741</v>
      </c>
      <c r="E3834" s="72" t="s">
        <v>9</v>
      </c>
      <c r="F3834" s="72">
        <v>31</v>
      </c>
      <c r="G3834" s="72" t="s">
        <v>21</v>
      </c>
    </row>
    <row r="3835" spans="3:7" ht="15" thickBot="1" x14ac:dyDescent="0.35">
      <c r="C3835" s="70">
        <v>43201</v>
      </c>
      <c r="D3835" s="71">
        <v>0.89714120370370365</v>
      </c>
      <c r="E3835" s="72" t="s">
        <v>9</v>
      </c>
      <c r="F3835" s="72">
        <v>57</v>
      </c>
      <c r="G3835" s="72" t="s">
        <v>21</v>
      </c>
    </row>
    <row r="3836" spans="3:7" ht="15" thickBot="1" x14ac:dyDescent="0.35">
      <c r="C3836" s="70">
        <v>43201</v>
      </c>
      <c r="D3836" s="71">
        <v>0.91489583333333335</v>
      </c>
      <c r="E3836" s="72" t="s">
        <v>9</v>
      </c>
      <c r="F3836" s="72">
        <v>42</v>
      </c>
      <c r="G3836" s="72" t="s">
        <v>21</v>
      </c>
    </row>
    <row r="3837" spans="3:7" ht="15" thickBot="1" x14ac:dyDescent="0.35">
      <c r="C3837" s="70">
        <v>43201</v>
      </c>
      <c r="D3837" s="71">
        <v>0.91848379629629628</v>
      </c>
      <c r="E3837" s="72" t="s">
        <v>9</v>
      </c>
      <c r="F3837" s="72">
        <v>36</v>
      </c>
      <c r="G3837" s="72" t="s">
        <v>21</v>
      </c>
    </row>
    <row r="3838" spans="3:7" ht="15" thickBot="1" x14ac:dyDescent="0.35">
      <c r="C3838" s="70">
        <v>43201</v>
      </c>
      <c r="D3838" s="71">
        <v>0.91855324074074074</v>
      </c>
      <c r="E3838" s="72" t="s">
        <v>9</v>
      </c>
      <c r="F3838" s="72">
        <v>46</v>
      </c>
      <c r="G3838" s="72" t="s">
        <v>21</v>
      </c>
    </row>
    <row r="3839" spans="3:7" ht="15" thickBot="1" x14ac:dyDescent="0.35">
      <c r="C3839" s="70">
        <v>43201</v>
      </c>
      <c r="D3839" s="71">
        <v>0.92222222222222217</v>
      </c>
      <c r="E3839" s="72" t="s">
        <v>9</v>
      </c>
      <c r="F3839" s="72">
        <v>38</v>
      </c>
      <c r="G3839" s="72" t="s">
        <v>21</v>
      </c>
    </row>
    <row r="3840" spans="3:7" ht="15" thickBot="1" x14ac:dyDescent="0.35">
      <c r="C3840" s="70">
        <v>43201</v>
      </c>
      <c r="D3840" s="71">
        <v>0.93560185185185185</v>
      </c>
      <c r="E3840" s="72" t="s">
        <v>9</v>
      </c>
      <c r="F3840" s="72">
        <v>49</v>
      </c>
      <c r="G3840" s="72" t="s">
        <v>21</v>
      </c>
    </row>
    <row r="3841" spans="3:7" ht="15" thickBot="1" x14ac:dyDescent="0.35">
      <c r="C3841" s="70">
        <v>43201</v>
      </c>
      <c r="D3841" s="71">
        <v>0.93576388888888884</v>
      </c>
      <c r="E3841" s="72" t="s">
        <v>9</v>
      </c>
      <c r="F3841" s="72">
        <v>42</v>
      </c>
      <c r="G3841" s="72" t="s">
        <v>21</v>
      </c>
    </row>
    <row r="3842" spans="3:7" ht="15" thickBot="1" x14ac:dyDescent="0.35">
      <c r="C3842" s="70">
        <v>43201</v>
      </c>
      <c r="D3842" s="71">
        <v>0.93790509259259258</v>
      </c>
      <c r="E3842" s="72" t="s">
        <v>9</v>
      </c>
      <c r="F3842" s="72">
        <v>48</v>
      </c>
      <c r="G3842" s="72" t="s">
        <v>10</v>
      </c>
    </row>
    <row r="3843" spans="3:7" ht="15" thickBot="1" x14ac:dyDescent="0.35">
      <c r="C3843" s="70">
        <v>43201</v>
      </c>
      <c r="D3843" s="71">
        <v>0.94046296296296295</v>
      </c>
      <c r="E3843" s="72" t="s">
        <v>9</v>
      </c>
      <c r="F3843" s="72">
        <v>43</v>
      </c>
      <c r="G3843" s="72" t="s">
        <v>21</v>
      </c>
    </row>
    <row r="3844" spans="3:7" ht="15" thickBot="1" x14ac:dyDescent="0.35">
      <c r="C3844" s="70">
        <v>43201</v>
      </c>
      <c r="D3844" s="71">
        <v>0.94605324074074071</v>
      </c>
      <c r="E3844" s="72" t="s">
        <v>9</v>
      </c>
      <c r="F3844" s="72">
        <v>57</v>
      </c>
      <c r="G3844" s="72" t="s">
        <v>10</v>
      </c>
    </row>
    <row r="3845" spans="3:7" ht="15" thickBot="1" x14ac:dyDescent="0.35">
      <c r="C3845" s="70">
        <v>43201</v>
      </c>
      <c r="D3845" s="71">
        <v>0.95719907407407412</v>
      </c>
      <c r="E3845" s="72" t="s">
        <v>9</v>
      </c>
      <c r="F3845" s="72">
        <v>38</v>
      </c>
      <c r="G3845" s="72" t="s">
        <v>10</v>
      </c>
    </row>
    <row r="3846" spans="3:7" ht="15" thickBot="1" x14ac:dyDescent="0.35">
      <c r="C3846" s="70">
        <v>43201</v>
      </c>
      <c r="D3846" s="71">
        <v>0.95813657407407404</v>
      </c>
      <c r="E3846" s="72" t="s">
        <v>9</v>
      </c>
      <c r="F3846" s="72">
        <v>21</v>
      </c>
      <c r="G3846" s="72" t="s">
        <v>21</v>
      </c>
    </row>
    <row r="3847" spans="3:7" ht="15" thickBot="1" x14ac:dyDescent="0.35">
      <c r="C3847" s="70">
        <v>43201</v>
      </c>
      <c r="D3847" s="71">
        <v>0.97001157407407401</v>
      </c>
      <c r="E3847" s="72" t="s">
        <v>9</v>
      </c>
      <c r="F3847" s="72">
        <v>50</v>
      </c>
      <c r="G3847" s="72" t="s">
        <v>21</v>
      </c>
    </row>
    <row r="3848" spans="3:7" ht="15" thickBot="1" x14ac:dyDescent="0.35">
      <c r="C3848" s="70">
        <v>43201</v>
      </c>
      <c r="D3848" s="71">
        <v>0.97390046296296295</v>
      </c>
      <c r="E3848" s="72" t="s">
        <v>9</v>
      </c>
      <c r="F3848" s="72">
        <v>35</v>
      </c>
      <c r="G3848" s="72" t="s">
        <v>21</v>
      </c>
    </row>
    <row r="3849" spans="3:7" ht="15" thickBot="1" x14ac:dyDescent="0.35">
      <c r="C3849" s="70">
        <v>43201</v>
      </c>
      <c r="D3849" s="71">
        <v>0.97751157407407396</v>
      </c>
      <c r="E3849" s="72" t="s">
        <v>9</v>
      </c>
      <c r="F3849" s="72">
        <v>51</v>
      </c>
      <c r="G3849" s="72" t="s">
        <v>21</v>
      </c>
    </row>
    <row r="3850" spans="3:7" ht="15" thickBot="1" x14ac:dyDescent="0.35">
      <c r="C3850" s="70">
        <v>43201</v>
      </c>
      <c r="D3850" s="71">
        <v>0.97763888888888895</v>
      </c>
      <c r="E3850" s="72" t="s">
        <v>9</v>
      </c>
      <c r="F3850" s="72">
        <v>23</v>
      </c>
      <c r="G3850" s="72" t="s">
        <v>21</v>
      </c>
    </row>
    <row r="3851" spans="3:7" ht="15" thickBot="1" x14ac:dyDescent="0.35">
      <c r="C3851" s="70">
        <v>43201</v>
      </c>
      <c r="D3851" s="71">
        <v>0.97811342592592598</v>
      </c>
      <c r="E3851" s="72" t="s">
        <v>9</v>
      </c>
      <c r="F3851" s="72">
        <v>35</v>
      </c>
      <c r="G3851" s="72" t="s">
        <v>21</v>
      </c>
    </row>
    <row r="3852" spans="3:7" ht="15" thickBot="1" x14ac:dyDescent="0.35">
      <c r="C3852" s="70">
        <v>43202</v>
      </c>
      <c r="D3852" s="71">
        <v>0.12761574074074075</v>
      </c>
      <c r="E3852" s="72" t="s">
        <v>9</v>
      </c>
      <c r="F3852" s="72">
        <v>41</v>
      </c>
      <c r="G3852" s="72" t="s">
        <v>10</v>
      </c>
    </row>
    <row r="3853" spans="3:7" ht="15" thickBot="1" x14ac:dyDescent="0.35">
      <c r="C3853" s="70">
        <v>43202</v>
      </c>
      <c r="D3853" s="71">
        <v>0.17178240740740738</v>
      </c>
      <c r="E3853" s="72" t="s">
        <v>9</v>
      </c>
      <c r="F3853" s="72">
        <v>27</v>
      </c>
      <c r="G3853" s="72" t="s">
        <v>21</v>
      </c>
    </row>
    <row r="3854" spans="3:7" ht="15" thickBot="1" x14ac:dyDescent="0.35">
      <c r="C3854" s="70">
        <v>43202</v>
      </c>
      <c r="D3854" s="71">
        <v>0.17182870370370371</v>
      </c>
      <c r="E3854" s="72" t="s">
        <v>9</v>
      </c>
      <c r="F3854" s="72">
        <v>45</v>
      </c>
      <c r="G3854" s="72" t="s">
        <v>10</v>
      </c>
    </row>
    <row r="3855" spans="3:7" ht="15" thickBot="1" x14ac:dyDescent="0.35">
      <c r="C3855" s="70">
        <v>43202</v>
      </c>
      <c r="D3855" s="71">
        <v>0.17532407407407405</v>
      </c>
      <c r="E3855" s="72" t="s">
        <v>9</v>
      </c>
      <c r="F3855" s="72">
        <v>60</v>
      </c>
      <c r="G3855" s="72" t="s">
        <v>10</v>
      </c>
    </row>
    <row r="3856" spans="3:7" ht="15" thickBot="1" x14ac:dyDescent="0.35">
      <c r="C3856" s="70">
        <v>43202</v>
      </c>
      <c r="D3856" s="71">
        <v>0.20444444444444443</v>
      </c>
      <c r="E3856" s="72" t="s">
        <v>9</v>
      </c>
      <c r="F3856" s="72">
        <v>48</v>
      </c>
      <c r="G3856" s="72" t="s">
        <v>10</v>
      </c>
    </row>
    <row r="3857" spans="3:7" ht="15" thickBot="1" x14ac:dyDescent="0.35">
      <c r="C3857" s="70">
        <v>43202</v>
      </c>
      <c r="D3857" s="71">
        <v>0.21289351851851854</v>
      </c>
      <c r="E3857" s="72" t="s">
        <v>9</v>
      </c>
      <c r="F3857" s="72">
        <v>41</v>
      </c>
      <c r="G3857" s="72" t="s">
        <v>10</v>
      </c>
    </row>
    <row r="3858" spans="3:7" ht="15" thickBot="1" x14ac:dyDescent="0.35">
      <c r="C3858" s="70">
        <v>43202</v>
      </c>
      <c r="D3858" s="71">
        <v>0.22413194444444443</v>
      </c>
      <c r="E3858" s="72" t="s">
        <v>9</v>
      </c>
      <c r="F3858" s="72">
        <v>51</v>
      </c>
      <c r="G3858" s="72" t="s">
        <v>10</v>
      </c>
    </row>
    <row r="3859" spans="3:7" ht="15" thickBot="1" x14ac:dyDescent="0.35">
      <c r="C3859" s="70">
        <v>43202</v>
      </c>
      <c r="D3859" s="71">
        <v>0.22768518518518518</v>
      </c>
      <c r="E3859" s="72" t="s">
        <v>9</v>
      </c>
      <c r="F3859" s="72">
        <v>42</v>
      </c>
      <c r="G3859" s="72" t="s">
        <v>10</v>
      </c>
    </row>
    <row r="3860" spans="3:7" ht="15" thickBot="1" x14ac:dyDescent="0.35">
      <c r="C3860" s="70">
        <v>43202</v>
      </c>
      <c r="D3860" s="71">
        <v>0.23199074074074075</v>
      </c>
      <c r="E3860" s="72" t="s">
        <v>9</v>
      </c>
      <c r="F3860" s="72">
        <v>44</v>
      </c>
      <c r="G3860" s="72" t="s">
        <v>21</v>
      </c>
    </row>
    <row r="3861" spans="3:7" ht="15" thickBot="1" x14ac:dyDescent="0.35">
      <c r="C3861" s="70">
        <v>43202</v>
      </c>
      <c r="D3861" s="71">
        <v>0.23254629629629631</v>
      </c>
      <c r="E3861" s="72" t="s">
        <v>9</v>
      </c>
      <c r="F3861" s="72">
        <v>41</v>
      </c>
      <c r="G3861" s="72" t="s">
        <v>21</v>
      </c>
    </row>
    <row r="3862" spans="3:7" ht="15" thickBot="1" x14ac:dyDescent="0.35">
      <c r="C3862" s="70">
        <v>43202</v>
      </c>
      <c r="D3862" s="71">
        <v>0.23261574074074076</v>
      </c>
      <c r="E3862" s="72" t="s">
        <v>9</v>
      </c>
      <c r="F3862" s="72">
        <v>50</v>
      </c>
      <c r="G3862" s="72" t="s">
        <v>10</v>
      </c>
    </row>
    <row r="3863" spans="3:7" ht="15" thickBot="1" x14ac:dyDescent="0.35">
      <c r="C3863" s="70">
        <v>43202</v>
      </c>
      <c r="D3863" s="71">
        <v>0.23325231481481482</v>
      </c>
      <c r="E3863" s="72" t="s">
        <v>9</v>
      </c>
      <c r="F3863" s="72">
        <v>37</v>
      </c>
      <c r="G3863" s="72" t="s">
        <v>10</v>
      </c>
    </row>
    <row r="3864" spans="3:7" ht="15" thickBot="1" x14ac:dyDescent="0.35">
      <c r="C3864" s="70">
        <v>43202</v>
      </c>
      <c r="D3864" s="71">
        <v>0.23929398148148148</v>
      </c>
      <c r="E3864" s="72" t="s">
        <v>9</v>
      </c>
      <c r="F3864" s="72">
        <v>40</v>
      </c>
      <c r="G3864" s="72" t="s">
        <v>10</v>
      </c>
    </row>
    <row r="3865" spans="3:7" ht="15" thickBot="1" x14ac:dyDescent="0.35">
      <c r="C3865" s="70">
        <v>43202</v>
      </c>
      <c r="D3865" s="71">
        <v>0.24104166666666668</v>
      </c>
      <c r="E3865" s="72" t="s">
        <v>9</v>
      </c>
      <c r="F3865" s="72">
        <v>34</v>
      </c>
      <c r="G3865" s="72" t="s">
        <v>21</v>
      </c>
    </row>
    <row r="3866" spans="3:7" ht="15" thickBot="1" x14ac:dyDescent="0.35">
      <c r="C3866" s="70">
        <v>43202</v>
      </c>
      <c r="D3866" s="71">
        <v>0.24462962962962964</v>
      </c>
      <c r="E3866" s="72" t="s">
        <v>9</v>
      </c>
      <c r="F3866" s="72">
        <v>50</v>
      </c>
      <c r="G3866" s="72" t="s">
        <v>10</v>
      </c>
    </row>
    <row r="3867" spans="3:7" ht="15" thickBot="1" x14ac:dyDescent="0.35">
      <c r="C3867" s="70">
        <v>43202</v>
      </c>
      <c r="D3867" s="71">
        <v>0.24762731481481481</v>
      </c>
      <c r="E3867" s="72" t="s">
        <v>9</v>
      </c>
      <c r="F3867" s="72">
        <v>52</v>
      </c>
      <c r="G3867" s="72" t="s">
        <v>10</v>
      </c>
    </row>
    <row r="3868" spans="3:7" ht="15" thickBot="1" x14ac:dyDescent="0.35">
      <c r="C3868" s="70">
        <v>43202</v>
      </c>
      <c r="D3868" s="71">
        <v>0.24880787037037036</v>
      </c>
      <c r="E3868" s="72" t="s">
        <v>9</v>
      </c>
      <c r="F3868" s="72">
        <v>54</v>
      </c>
      <c r="G3868" s="72" t="s">
        <v>10</v>
      </c>
    </row>
    <row r="3869" spans="3:7" ht="15" thickBot="1" x14ac:dyDescent="0.35">
      <c r="C3869" s="70">
        <v>43202</v>
      </c>
      <c r="D3869" s="71">
        <v>0.25001157407407409</v>
      </c>
      <c r="E3869" s="72" t="s">
        <v>9</v>
      </c>
      <c r="F3869" s="72">
        <v>57</v>
      </c>
      <c r="G3869" s="72" t="s">
        <v>10</v>
      </c>
    </row>
    <row r="3870" spans="3:7" ht="15" thickBot="1" x14ac:dyDescent="0.35">
      <c r="C3870" s="70">
        <v>43202</v>
      </c>
      <c r="D3870" s="71">
        <v>0.25273148148148145</v>
      </c>
      <c r="E3870" s="72" t="s">
        <v>9</v>
      </c>
      <c r="F3870" s="72">
        <v>40</v>
      </c>
      <c r="G3870" s="72" t="s">
        <v>10</v>
      </c>
    </row>
    <row r="3871" spans="3:7" ht="15" thickBot="1" x14ac:dyDescent="0.35">
      <c r="C3871" s="70">
        <v>43202</v>
      </c>
      <c r="D3871" s="71">
        <v>0.25775462962962964</v>
      </c>
      <c r="E3871" s="72" t="s">
        <v>9</v>
      </c>
      <c r="F3871" s="72">
        <v>30</v>
      </c>
      <c r="G3871" s="72" t="s">
        <v>21</v>
      </c>
    </row>
    <row r="3872" spans="3:7" ht="15" thickBot="1" x14ac:dyDescent="0.35">
      <c r="C3872" s="70">
        <v>43202</v>
      </c>
      <c r="D3872" s="71">
        <v>0.26006944444444441</v>
      </c>
      <c r="E3872" s="72" t="s">
        <v>9</v>
      </c>
      <c r="F3872" s="72">
        <v>23</v>
      </c>
      <c r="G3872" s="72" t="s">
        <v>21</v>
      </c>
    </row>
    <row r="3873" spans="3:7" ht="15" thickBot="1" x14ac:dyDescent="0.35">
      <c r="C3873" s="70">
        <v>43202</v>
      </c>
      <c r="D3873" s="71">
        <v>0.26104166666666667</v>
      </c>
      <c r="E3873" s="72" t="s">
        <v>9</v>
      </c>
      <c r="F3873" s="72">
        <v>34</v>
      </c>
      <c r="G3873" s="72" t="s">
        <v>10</v>
      </c>
    </row>
    <row r="3874" spans="3:7" ht="15" thickBot="1" x14ac:dyDescent="0.35">
      <c r="C3874" s="70">
        <v>43202</v>
      </c>
      <c r="D3874" s="71">
        <v>0.2633564814814815</v>
      </c>
      <c r="E3874" s="72" t="s">
        <v>9</v>
      </c>
      <c r="F3874" s="72">
        <v>36</v>
      </c>
      <c r="G3874" s="72" t="s">
        <v>10</v>
      </c>
    </row>
    <row r="3875" spans="3:7" ht="15" thickBot="1" x14ac:dyDescent="0.35">
      <c r="C3875" s="70">
        <v>43202</v>
      </c>
      <c r="D3875" s="71">
        <v>0.26412037037037034</v>
      </c>
      <c r="E3875" s="72" t="s">
        <v>9</v>
      </c>
      <c r="F3875" s="72">
        <v>37</v>
      </c>
      <c r="G3875" s="72" t="s">
        <v>21</v>
      </c>
    </row>
    <row r="3876" spans="3:7" ht="15" thickBot="1" x14ac:dyDescent="0.35">
      <c r="C3876" s="70">
        <v>43202</v>
      </c>
      <c r="D3876" s="71">
        <v>0.2648611111111111</v>
      </c>
      <c r="E3876" s="72" t="s">
        <v>9</v>
      </c>
      <c r="F3876" s="72">
        <v>42</v>
      </c>
      <c r="G3876" s="72" t="s">
        <v>10</v>
      </c>
    </row>
    <row r="3877" spans="3:7" ht="15" thickBot="1" x14ac:dyDescent="0.35">
      <c r="C3877" s="70">
        <v>43202</v>
      </c>
      <c r="D3877" s="71">
        <v>0.265625</v>
      </c>
      <c r="E3877" s="72" t="s">
        <v>9</v>
      </c>
      <c r="F3877" s="72">
        <v>31</v>
      </c>
      <c r="G3877" s="72" t="s">
        <v>10</v>
      </c>
    </row>
    <row r="3878" spans="3:7" ht="15" thickBot="1" x14ac:dyDescent="0.35">
      <c r="C3878" s="70">
        <v>43202</v>
      </c>
      <c r="D3878" s="71">
        <v>0.26628472222222221</v>
      </c>
      <c r="E3878" s="72" t="s">
        <v>9</v>
      </c>
      <c r="F3878" s="72">
        <v>43</v>
      </c>
      <c r="G3878" s="72" t="s">
        <v>10</v>
      </c>
    </row>
    <row r="3879" spans="3:7" ht="15" thickBot="1" x14ac:dyDescent="0.35">
      <c r="C3879" s="70">
        <v>43202</v>
      </c>
      <c r="D3879" s="71">
        <v>0.26748842592592592</v>
      </c>
      <c r="E3879" s="72" t="s">
        <v>9</v>
      </c>
      <c r="F3879" s="72">
        <v>43</v>
      </c>
      <c r="G3879" s="72" t="s">
        <v>10</v>
      </c>
    </row>
    <row r="3880" spans="3:7" ht="15" thickBot="1" x14ac:dyDescent="0.35">
      <c r="C3880" s="70">
        <v>43202</v>
      </c>
      <c r="D3880" s="71">
        <v>0.26770833333333333</v>
      </c>
      <c r="E3880" s="72" t="s">
        <v>9</v>
      </c>
      <c r="F3880" s="72">
        <v>35</v>
      </c>
      <c r="G3880" s="72" t="s">
        <v>10</v>
      </c>
    </row>
    <row r="3881" spans="3:7" ht="15" thickBot="1" x14ac:dyDescent="0.35">
      <c r="C3881" s="70">
        <v>43202</v>
      </c>
      <c r="D3881" s="71">
        <v>0.26840277777777777</v>
      </c>
      <c r="E3881" s="72" t="s">
        <v>9</v>
      </c>
      <c r="F3881" s="72">
        <v>35</v>
      </c>
      <c r="G3881" s="72" t="s">
        <v>21</v>
      </c>
    </row>
    <row r="3882" spans="3:7" ht="15" thickBot="1" x14ac:dyDescent="0.35">
      <c r="C3882" s="70">
        <v>43202</v>
      </c>
      <c r="D3882" s="71">
        <v>0.26847222222222222</v>
      </c>
      <c r="E3882" s="72" t="s">
        <v>9</v>
      </c>
      <c r="F3882" s="72">
        <v>40</v>
      </c>
      <c r="G3882" s="72" t="s">
        <v>10</v>
      </c>
    </row>
    <row r="3883" spans="3:7" ht="15" thickBot="1" x14ac:dyDescent="0.35">
      <c r="C3883" s="70">
        <v>43202</v>
      </c>
      <c r="D3883" s="71">
        <v>0.26913194444444444</v>
      </c>
      <c r="E3883" s="72" t="s">
        <v>9</v>
      </c>
      <c r="F3883" s="72">
        <v>42</v>
      </c>
      <c r="G3883" s="72" t="s">
        <v>10</v>
      </c>
    </row>
    <row r="3884" spans="3:7" ht="15" thickBot="1" x14ac:dyDescent="0.35">
      <c r="C3884" s="70">
        <v>43202</v>
      </c>
      <c r="D3884" s="71">
        <v>0.26956018518518515</v>
      </c>
      <c r="E3884" s="72" t="s">
        <v>9</v>
      </c>
      <c r="F3884" s="72">
        <v>36</v>
      </c>
      <c r="G3884" s="72" t="s">
        <v>21</v>
      </c>
    </row>
    <row r="3885" spans="3:7" ht="15" thickBot="1" x14ac:dyDescent="0.35">
      <c r="C3885" s="70">
        <v>43202</v>
      </c>
      <c r="D3885" s="71">
        <v>0.26958333333333334</v>
      </c>
      <c r="E3885" s="72" t="s">
        <v>9</v>
      </c>
      <c r="F3885" s="72">
        <v>22</v>
      </c>
      <c r="G3885" s="72" t="s">
        <v>21</v>
      </c>
    </row>
    <row r="3886" spans="3:7" ht="15" thickBot="1" x14ac:dyDescent="0.35">
      <c r="C3886" s="70">
        <v>43202</v>
      </c>
      <c r="D3886" s="71">
        <v>0.26959490740740738</v>
      </c>
      <c r="E3886" s="72" t="s">
        <v>9</v>
      </c>
      <c r="F3886" s="72">
        <v>18</v>
      </c>
      <c r="G3886" s="72" t="s">
        <v>21</v>
      </c>
    </row>
    <row r="3887" spans="3:7" ht="15" thickBot="1" x14ac:dyDescent="0.35">
      <c r="C3887" s="70">
        <v>43202</v>
      </c>
      <c r="D3887" s="71">
        <v>0.27248842592592593</v>
      </c>
      <c r="E3887" s="72" t="s">
        <v>9</v>
      </c>
      <c r="F3887" s="72">
        <v>44</v>
      </c>
      <c r="G3887" s="72" t="s">
        <v>10</v>
      </c>
    </row>
    <row r="3888" spans="3:7" ht="15" thickBot="1" x14ac:dyDescent="0.35">
      <c r="C3888" s="70">
        <v>43202</v>
      </c>
      <c r="D3888" s="71">
        <v>0.27258101851851851</v>
      </c>
      <c r="E3888" s="72" t="s">
        <v>9</v>
      </c>
      <c r="F3888" s="72">
        <v>50</v>
      </c>
      <c r="G3888" s="72" t="s">
        <v>10</v>
      </c>
    </row>
    <row r="3889" spans="3:7" ht="15" thickBot="1" x14ac:dyDescent="0.35">
      <c r="C3889" s="70">
        <v>43202</v>
      </c>
      <c r="D3889" s="71">
        <v>0.27351851851851855</v>
      </c>
      <c r="E3889" s="72" t="s">
        <v>9</v>
      </c>
      <c r="F3889" s="72">
        <v>46</v>
      </c>
      <c r="G3889" s="72" t="s">
        <v>10</v>
      </c>
    </row>
    <row r="3890" spans="3:7" ht="15" thickBot="1" x14ac:dyDescent="0.35">
      <c r="C3890" s="70">
        <v>43202</v>
      </c>
      <c r="D3890" s="71">
        <v>0.2751736111111111</v>
      </c>
      <c r="E3890" s="72" t="s">
        <v>9</v>
      </c>
      <c r="F3890" s="72">
        <v>58</v>
      </c>
      <c r="G3890" s="72" t="s">
        <v>10</v>
      </c>
    </row>
    <row r="3891" spans="3:7" ht="15" thickBot="1" x14ac:dyDescent="0.35">
      <c r="C3891" s="70">
        <v>43202</v>
      </c>
      <c r="D3891" s="71">
        <v>0.27665509259259258</v>
      </c>
      <c r="E3891" s="72" t="s">
        <v>9</v>
      </c>
      <c r="F3891" s="72">
        <v>44</v>
      </c>
      <c r="G3891" s="72" t="s">
        <v>10</v>
      </c>
    </row>
    <row r="3892" spans="3:7" ht="15" thickBot="1" x14ac:dyDescent="0.35">
      <c r="C3892" s="70">
        <v>43202</v>
      </c>
      <c r="D3892" s="71">
        <v>0.27729166666666666</v>
      </c>
      <c r="E3892" s="72" t="s">
        <v>9</v>
      </c>
      <c r="F3892" s="72">
        <v>35</v>
      </c>
      <c r="G3892" s="72" t="s">
        <v>10</v>
      </c>
    </row>
    <row r="3893" spans="3:7" ht="15" thickBot="1" x14ac:dyDescent="0.35">
      <c r="C3893" s="70">
        <v>43202</v>
      </c>
      <c r="D3893" s="71">
        <v>0.27752314814814816</v>
      </c>
      <c r="E3893" s="72" t="s">
        <v>9</v>
      </c>
      <c r="F3893" s="72">
        <v>35</v>
      </c>
      <c r="G3893" s="72" t="s">
        <v>10</v>
      </c>
    </row>
    <row r="3894" spans="3:7" ht="15" thickBot="1" x14ac:dyDescent="0.35">
      <c r="C3894" s="70">
        <v>43202</v>
      </c>
      <c r="D3894" s="71">
        <v>0.27760416666666665</v>
      </c>
      <c r="E3894" s="72" t="s">
        <v>9</v>
      </c>
      <c r="F3894" s="72">
        <v>47</v>
      </c>
      <c r="G3894" s="72" t="s">
        <v>10</v>
      </c>
    </row>
    <row r="3895" spans="3:7" ht="15" thickBot="1" x14ac:dyDescent="0.35">
      <c r="C3895" s="70">
        <v>43202</v>
      </c>
      <c r="D3895" s="71">
        <v>0.27833333333333332</v>
      </c>
      <c r="E3895" s="72" t="s">
        <v>9</v>
      </c>
      <c r="F3895" s="72">
        <v>39</v>
      </c>
      <c r="G3895" s="72" t="s">
        <v>10</v>
      </c>
    </row>
    <row r="3896" spans="3:7" ht="15" thickBot="1" x14ac:dyDescent="0.35">
      <c r="C3896" s="70">
        <v>43202</v>
      </c>
      <c r="D3896" s="71">
        <v>0.27863425925925928</v>
      </c>
      <c r="E3896" s="72" t="s">
        <v>9</v>
      </c>
      <c r="F3896" s="72">
        <v>56</v>
      </c>
      <c r="G3896" s="72" t="s">
        <v>10</v>
      </c>
    </row>
    <row r="3897" spans="3:7" ht="15" thickBot="1" x14ac:dyDescent="0.35">
      <c r="C3897" s="70">
        <v>43202</v>
      </c>
      <c r="D3897" s="71">
        <v>0.27930555555555553</v>
      </c>
      <c r="E3897" s="72" t="s">
        <v>9</v>
      </c>
      <c r="F3897" s="72">
        <v>55</v>
      </c>
      <c r="G3897" s="72" t="s">
        <v>10</v>
      </c>
    </row>
    <row r="3898" spans="3:7" ht="15" thickBot="1" x14ac:dyDescent="0.35">
      <c r="C3898" s="70">
        <v>43202</v>
      </c>
      <c r="D3898" s="71">
        <v>0.27954861111111112</v>
      </c>
      <c r="E3898" s="72" t="s">
        <v>9</v>
      </c>
      <c r="F3898" s="72">
        <v>43</v>
      </c>
      <c r="G3898" s="72" t="s">
        <v>21</v>
      </c>
    </row>
    <row r="3899" spans="3:7" ht="15" thickBot="1" x14ac:dyDescent="0.35">
      <c r="C3899" s="70">
        <v>43202</v>
      </c>
      <c r="D3899" s="71">
        <v>0.27964120370370371</v>
      </c>
      <c r="E3899" s="72" t="s">
        <v>9</v>
      </c>
      <c r="F3899" s="72">
        <v>38</v>
      </c>
      <c r="G3899" s="72" t="s">
        <v>10</v>
      </c>
    </row>
    <row r="3900" spans="3:7" ht="15" thickBot="1" x14ac:dyDescent="0.35">
      <c r="C3900" s="70">
        <v>43202</v>
      </c>
      <c r="D3900" s="71">
        <v>0.27991898148148148</v>
      </c>
      <c r="E3900" s="72" t="s">
        <v>9</v>
      </c>
      <c r="F3900" s="72">
        <v>46</v>
      </c>
      <c r="G3900" s="72" t="s">
        <v>10</v>
      </c>
    </row>
    <row r="3901" spans="3:7" ht="15" thickBot="1" x14ac:dyDescent="0.35">
      <c r="C3901" s="70">
        <v>43202</v>
      </c>
      <c r="D3901" s="71">
        <v>0.28033564814814815</v>
      </c>
      <c r="E3901" s="72" t="s">
        <v>9</v>
      </c>
      <c r="F3901" s="72">
        <v>44</v>
      </c>
      <c r="G3901" s="72" t="s">
        <v>10</v>
      </c>
    </row>
    <row r="3902" spans="3:7" ht="15" thickBot="1" x14ac:dyDescent="0.35">
      <c r="C3902" s="70">
        <v>43202</v>
      </c>
      <c r="D3902" s="71">
        <v>0.28059027777777779</v>
      </c>
      <c r="E3902" s="72" t="s">
        <v>9</v>
      </c>
      <c r="F3902" s="72">
        <v>54</v>
      </c>
      <c r="G3902" s="72" t="s">
        <v>10</v>
      </c>
    </row>
    <row r="3903" spans="3:7" ht="15" thickBot="1" x14ac:dyDescent="0.35">
      <c r="C3903" s="70">
        <v>43202</v>
      </c>
      <c r="D3903" s="71">
        <v>0.28120370370370368</v>
      </c>
      <c r="E3903" s="72" t="s">
        <v>9</v>
      </c>
      <c r="F3903" s="72">
        <v>35</v>
      </c>
      <c r="G3903" s="72" t="s">
        <v>10</v>
      </c>
    </row>
    <row r="3904" spans="3:7" ht="15" thickBot="1" x14ac:dyDescent="0.35">
      <c r="C3904" s="70">
        <v>43202</v>
      </c>
      <c r="D3904" s="71">
        <v>0.2820833333333333</v>
      </c>
      <c r="E3904" s="72" t="s">
        <v>9</v>
      </c>
      <c r="F3904" s="72">
        <v>40</v>
      </c>
      <c r="G3904" s="72" t="s">
        <v>10</v>
      </c>
    </row>
    <row r="3905" spans="3:7" ht="15" thickBot="1" x14ac:dyDescent="0.35">
      <c r="C3905" s="70">
        <v>43202</v>
      </c>
      <c r="D3905" s="71">
        <v>0.28226851851851853</v>
      </c>
      <c r="E3905" s="72" t="s">
        <v>9</v>
      </c>
      <c r="F3905" s="72">
        <v>60</v>
      </c>
      <c r="G3905" s="72" t="s">
        <v>10</v>
      </c>
    </row>
    <row r="3906" spans="3:7" ht="15" thickBot="1" x14ac:dyDescent="0.35">
      <c r="C3906" s="70">
        <v>43202</v>
      </c>
      <c r="D3906" s="71">
        <v>0.28252314814814816</v>
      </c>
      <c r="E3906" s="72" t="s">
        <v>9</v>
      </c>
      <c r="F3906" s="72">
        <v>43</v>
      </c>
      <c r="G3906" s="72" t="s">
        <v>21</v>
      </c>
    </row>
    <row r="3907" spans="3:7" ht="15" thickBot="1" x14ac:dyDescent="0.35">
      <c r="C3907" s="70">
        <v>43202</v>
      </c>
      <c r="D3907" s="71">
        <v>0.28265046296296298</v>
      </c>
      <c r="E3907" s="72" t="s">
        <v>9</v>
      </c>
      <c r="F3907" s="72">
        <v>39</v>
      </c>
      <c r="G3907" s="72" t="s">
        <v>10</v>
      </c>
    </row>
    <row r="3908" spans="3:7" ht="15" thickBot="1" x14ac:dyDescent="0.35">
      <c r="C3908" s="70">
        <v>43202</v>
      </c>
      <c r="D3908" s="71">
        <v>0.2832175925925926</v>
      </c>
      <c r="E3908" s="72" t="s">
        <v>9</v>
      </c>
      <c r="F3908" s="72">
        <v>48</v>
      </c>
      <c r="G3908" s="72" t="s">
        <v>21</v>
      </c>
    </row>
    <row r="3909" spans="3:7" ht="15" thickBot="1" x14ac:dyDescent="0.35">
      <c r="C3909" s="70">
        <v>43202</v>
      </c>
      <c r="D3909" s="71">
        <v>0.28422453703703704</v>
      </c>
      <c r="E3909" s="72" t="s">
        <v>9</v>
      </c>
      <c r="F3909" s="72">
        <v>46</v>
      </c>
      <c r="G3909" s="72" t="s">
        <v>10</v>
      </c>
    </row>
    <row r="3910" spans="3:7" ht="15" thickBot="1" x14ac:dyDescent="0.35">
      <c r="C3910" s="70">
        <v>43202</v>
      </c>
      <c r="D3910" s="71">
        <v>0.2847337962962963</v>
      </c>
      <c r="E3910" s="72" t="s">
        <v>9</v>
      </c>
      <c r="F3910" s="72">
        <v>46</v>
      </c>
      <c r="G3910" s="72" t="s">
        <v>10</v>
      </c>
    </row>
    <row r="3911" spans="3:7" ht="15" thickBot="1" x14ac:dyDescent="0.35">
      <c r="C3911" s="70">
        <v>43202</v>
      </c>
      <c r="D3911" s="71">
        <v>0.28530092592592593</v>
      </c>
      <c r="E3911" s="72" t="s">
        <v>9</v>
      </c>
      <c r="F3911" s="72">
        <v>47</v>
      </c>
      <c r="G3911" s="72" t="s">
        <v>10</v>
      </c>
    </row>
    <row r="3912" spans="3:7" ht="15" thickBot="1" x14ac:dyDescent="0.35">
      <c r="C3912" s="70">
        <v>43202</v>
      </c>
      <c r="D3912" s="71">
        <v>0.28563657407407406</v>
      </c>
      <c r="E3912" s="72" t="s">
        <v>9</v>
      </c>
      <c r="F3912" s="72">
        <v>41</v>
      </c>
      <c r="G3912" s="72" t="s">
        <v>10</v>
      </c>
    </row>
    <row r="3913" spans="3:7" ht="15" thickBot="1" x14ac:dyDescent="0.35">
      <c r="C3913" s="70">
        <v>43202</v>
      </c>
      <c r="D3913" s="71">
        <v>0.28586805555555556</v>
      </c>
      <c r="E3913" s="72" t="s">
        <v>9</v>
      </c>
      <c r="F3913" s="72">
        <v>44</v>
      </c>
      <c r="G3913" s="72" t="s">
        <v>10</v>
      </c>
    </row>
    <row r="3914" spans="3:7" ht="15" thickBot="1" x14ac:dyDescent="0.35">
      <c r="C3914" s="70">
        <v>43202</v>
      </c>
      <c r="D3914" s="71">
        <v>0.28681712962962963</v>
      </c>
      <c r="E3914" s="72" t="s">
        <v>9</v>
      </c>
      <c r="F3914" s="72">
        <v>52</v>
      </c>
      <c r="G3914" s="72" t="s">
        <v>10</v>
      </c>
    </row>
    <row r="3915" spans="3:7" ht="15" thickBot="1" x14ac:dyDescent="0.35">
      <c r="C3915" s="70">
        <v>43202</v>
      </c>
      <c r="D3915" s="71">
        <v>0.28752314814814817</v>
      </c>
      <c r="E3915" s="72" t="s">
        <v>9</v>
      </c>
      <c r="F3915" s="72">
        <v>44</v>
      </c>
      <c r="G3915" s="72" t="s">
        <v>10</v>
      </c>
    </row>
    <row r="3916" spans="3:7" ht="15" thickBot="1" x14ac:dyDescent="0.35">
      <c r="C3916" s="70">
        <v>43202</v>
      </c>
      <c r="D3916" s="71">
        <v>0.28812500000000002</v>
      </c>
      <c r="E3916" s="72" t="s">
        <v>9</v>
      </c>
      <c r="F3916" s="72">
        <v>34</v>
      </c>
      <c r="G3916" s="72" t="s">
        <v>21</v>
      </c>
    </row>
    <row r="3917" spans="3:7" ht="15" thickBot="1" x14ac:dyDescent="0.35">
      <c r="C3917" s="70">
        <v>43202</v>
      </c>
      <c r="D3917" s="71">
        <v>0.28907407407407409</v>
      </c>
      <c r="E3917" s="72" t="s">
        <v>9</v>
      </c>
      <c r="F3917" s="72">
        <v>46</v>
      </c>
      <c r="G3917" s="72" t="s">
        <v>10</v>
      </c>
    </row>
    <row r="3918" spans="3:7" ht="15" thickBot="1" x14ac:dyDescent="0.35">
      <c r="C3918" s="70">
        <v>43202</v>
      </c>
      <c r="D3918" s="71">
        <v>0.28994212962962962</v>
      </c>
      <c r="E3918" s="72" t="s">
        <v>9</v>
      </c>
      <c r="F3918" s="72">
        <v>46</v>
      </c>
      <c r="G3918" s="72" t="s">
        <v>10</v>
      </c>
    </row>
    <row r="3919" spans="3:7" ht="15" thickBot="1" x14ac:dyDescent="0.35">
      <c r="C3919" s="70">
        <v>43202</v>
      </c>
      <c r="D3919" s="71">
        <v>0.29021990740740738</v>
      </c>
      <c r="E3919" s="72" t="s">
        <v>9</v>
      </c>
      <c r="F3919" s="72">
        <v>28</v>
      </c>
      <c r="G3919" s="72" t="s">
        <v>21</v>
      </c>
    </row>
    <row r="3920" spans="3:7" ht="15" thickBot="1" x14ac:dyDescent="0.35">
      <c r="C3920" s="70">
        <v>43202</v>
      </c>
      <c r="D3920" s="71">
        <v>0.29028935185185184</v>
      </c>
      <c r="E3920" s="72" t="s">
        <v>9</v>
      </c>
      <c r="F3920" s="72">
        <v>42</v>
      </c>
      <c r="G3920" s="72" t="s">
        <v>10</v>
      </c>
    </row>
    <row r="3921" spans="3:7" ht="15" thickBot="1" x14ac:dyDescent="0.35">
      <c r="C3921" s="70">
        <v>43202</v>
      </c>
      <c r="D3921" s="71">
        <v>0.29086805555555556</v>
      </c>
      <c r="E3921" s="72" t="s">
        <v>9</v>
      </c>
      <c r="F3921" s="72">
        <v>58</v>
      </c>
      <c r="G3921" s="72" t="s">
        <v>10</v>
      </c>
    </row>
    <row r="3922" spans="3:7" ht="15" thickBot="1" x14ac:dyDescent="0.35">
      <c r="C3922" s="70">
        <v>43202</v>
      </c>
      <c r="D3922" s="71">
        <v>0.2916435185185185</v>
      </c>
      <c r="E3922" s="72" t="s">
        <v>9</v>
      </c>
      <c r="F3922" s="72">
        <v>51</v>
      </c>
      <c r="G3922" s="72" t="s">
        <v>21</v>
      </c>
    </row>
    <row r="3923" spans="3:7" ht="15" thickBot="1" x14ac:dyDescent="0.35">
      <c r="C3923" s="70">
        <v>43202</v>
      </c>
      <c r="D3923" s="71">
        <v>0.29182870370370367</v>
      </c>
      <c r="E3923" s="72" t="s">
        <v>9</v>
      </c>
      <c r="F3923" s="72">
        <v>35</v>
      </c>
      <c r="G3923" s="72" t="s">
        <v>21</v>
      </c>
    </row>
    <row r="3924" spans="3:7" ht="15" thickBot="1" x14ac:dyDescent="0.35">
      <c r="C3924" s="70">
        <v>43202</v>
      </c>
      <c r="D3924" s="71">
        <v>0.29291666666666666</v>
      </c>
      <c r="E3924" s="72" t="s">
        <v>9</v>
      </c>
      <c r="F3924" s="72">
        <v>33</v>
      </c>
      <c r="G3924" s="72" t="s">
        <v>21</v>
      </c>
    </row>
    <row r="3925" spans="3:7" ht="15" thickBot="1" x14ac:dyDescent="0.35">
      <c r="C3925" s="70">
        <v>43202</v>
      </c>
      <c r="D3925" s="71">
        <v>0.29305555555555557</v>
      </c>
      <c r="E3925" s="72" t="s">
        <v>9</v>
      </c>
      <c r="F3925" s="72">
        <v>26</v>
      </c>
      <c r="G3925" s="72" t="s">
        <v>21</v>
      </c>
    </row>
    <row r="3926" spans="3:7" ht="15" thickBot="1" x14ac:dyDescent="0.35">
      <c r="C3926" s="70">
        <v>43202</v>
      </c>
      <c r="D3926" s="71">
        <v>0.29315972222222225</v>
      </c>
      <c r="E3926" s="72" t="s">
        <v>9</v>
      </c>
      <c r="F3926" s="72">
        <v>51</v>
      </c>
      <c r="G3926" s="72" t="s">
        <v>10</v>
      </c>
    </row>
    <row r="3927" spans="3:7" ht="15" thickBot="1" x14ac:dyDescent="0.35">
      <c r="C3927" s="70">
        <v>43202</v>
      </c>
      <c r="D3927" s="71">
        <v>0.29362268518518519</v>
      </c>
      <c r="E3927" s="72" t="s">
        <v>9</v>
      </c>
      <c r="F3927" s="72">
        <v>43</v>
      </c>
      <c r="G3927" s="72" t="s">
        <v>21</v>
      </c>
    </row>
    <row r="3928" spans="3:7" ht="15" thickBot="1" x14ac:dyDescent="0.35">
      <c r="C3928" s="70">
        <v>43202</v>
      </c>
      <c r="D3928" s="71">
        <v>0.29386574074074073</v>
      </c>
      <c r="E3928" s="72" t="s">
        <v>9</v>
      </c>
      <c r="F3928" s="72">
        <v>43</v>
      </c>
      <c r="G3928" s="72" t="s">
        <v>21</v>
      </c>
    </row>
    <row r="3929" spans="3:7" ht="15" thickBot="1" x14ac:dyDescent="0.35">
      <c r="C3929" s="70">
        <v>43202</v>
      </c>
      <c r="D3929" s="71">
        <v>0.29393518518518519</v>
      </c>
      <c r="E3929" s="72" t="s">
        <v>9</v>
      </c>
      <c r="F3929" s="72">
        <v>38</v>
      </c>
      <c r="G3929" s="72" t="s">
        <v>10</v>
      </c>
    </row>
    <row r="3930" spans="3:7" ht="15" thickBot="1" x14ac:dyDescent="0.35">
      <c r="C3930" s="70">
        <v>43202</v>
      </c>
      <c r="D3930" s="71">
        <v>0.294375</v>
      </c>
      <c r="E3930" s="72" t="s">
        <v>9</v>
      </c>
      <c r="F3930" s="72">
        <v>40</v>
      </c>
      <c r="G3930" s="72" t="s">
        <v>10</v>
      </c>
    </row>
    <row r="3931" spans="3:7" ht="15" thickBot="1" x14ac:dyDescent="0.35">
      <c r="C3931" s="70">
        <v>43202</v>
      </c>
      <c r="D3931" s="71">
        <v>0.29447916666666668</v>
      </c>
      <c r="E3931" s="72" t="s">
        <v>9</v>
      </c>
      <c r="F3931" s="72">
        <v>40</v>
      </c>
      <c r="G3931" s="72" t="s">
        <v>10</v>
      </c>
    </row>
    <row r="3932" spans="3:7" ht="15" thickBot="1" x14ac:dyDescent="0.35">
      <c r="C3932" s="70">
        <v>43202</v>
      </c>
      <c r="D3932" s="71">
        <v>0.29450231481481481</v>
      </c>
      <c r="E3932" s="72" t="s">
        <v>9</v>
      </c>
      <c r="F3932" s="72">
        <v>19</v>
      </c>
      <c r="G3932" s="72" t="s">
        <v>21</v>
      </c>
    </row>
    <row r="3933" spans="3:7" ht="15" thickBot="1" x14ac:dyDescent="0.35">
      <c r="C3933" s="70">
        <v>43202</v>
      </c>
      <c r="D3933" s="71">
        <v>0.29502314814814817</v>
      </c>
      <c r="E3933" s="72" t="s">
        <v>9</v>
      </c>
      <c r="F3933" s="72">
        <v>55</v>
      </c>
      <c r="G3933" s="72" t="s">
        <v>10</v>
      </c>
    </row>
    <row r="3934" spans="3:7" ht="15" thickBot="1" x14ac:dyDescent="0.35">
      <c r="C3934" s="70">
        <v>43202</v>
      </c>
      <c r="D3934" s="71">
        <v>0.29528935185185184</v>
      </c>
      <c r="E3934" s="72" t="s">
        <v>9</v>
      </c>
      <c r="F3934" s="72">
        <v>40</v>
      </c>
      <c r="G3934" s="72" t="s">
        <v>10</v>
      </c>
    </row>
    <row r="3935" spans="3:7" ht="15" thickBot="1" x14ac:dyDescent="0.35">
      <c r="C3935" s="70">
        <v>43202</v>
      </c>
      <c r="D3935" s="71">
        <v>0.29559027777777774</v>
      </c>
      <c r="E3935" s="72" t="s">
        <v>9</v>
      </c>
      <c r="F3935" s="72">
        <v>40</v>
      </c>
      <c r="G3935" s="72" t="s">
        <v>10</v>
      </c>
    </row>
    <row r="3936" spans="3:7" ht="15" thickBot="1" x14ac:dyDescent="0.35">
      <c r="C3936" s="70">
        <v>43202</v>
      </c>
      <c r="D3936" s="71">
        <v>0.29561342592592593</v>
      </c>
      <c r="E3936" s="72" t="s">
        <v>9</v>
      </c>
      <c r="F3936" s="72">
        <v>14</v>
      </c>
      <c r="G3936" s="72" t="s">
        <v>10</v>
      </c>
    </row>
    <row r="3937" spans="3:7" ht="15" thickBot="1" x14ac:dyDescent="0.35">
      <c r="C3937" s="70">
        <v>43202</v>
      </c>
      <c r="D3937" s="71">
        <v>0.29564814814814816</v>
      </c>
      <c r="E3937" s="72" t="s">
        <v>9</v>
      </c>
      <c r="F3937" s="72">
        <v>22</v>
      </c>
      <c r="G3937" s="72" t="s">
        <v>10</v>
      </c>
    </row>
    <row r="3938" spans="3:7" ht="15" thickBot="1" x14ac:dyDescent="0.35">
      <c r="C3938" s="70">
        <v>43202</v>
      </c>
      <c r="D3938" s="71">
        <v>0.29594907407407406</v>
      </c>
      <c r="E3938" s="72" t="s">
        <v>9</v>
      </c>
      <c r="F3938" s="72">
        <v>28</v>
      </c>
      <c r="G3938" s="72" t="s">
        <v>21</v>
      </c>
    </row>
    <row r="3939" spans="3:7" ht="15" thickBot="1" x14ac:dyDescent="0.35">
      <c r="C3939" s="70">
        <v>43202</v>
      </c>
      <c r="D3939" s="71">
        <v>0.2960416666666667</v>
      </c>
      <c r="E3939" s="72" t="s">
        <v>9</v>
      </c>
      <c r="F3939" s="72">
        <v>29</v>
      </c>
      <c r="G3939" s="72" t="s">
        <v>21</v>
      </c>
    </row>
    <row r="3940" spans="3:7" ht="15" thickBot="1" x14ac:dyDescent="0.35">
      <c r="C3940" s="70">
        <v>43202</v>
      </c>
      <c r="D3940" s="71">
        <v>0.29613425925925924</v>
      </c>
      <c r="E3940" s="72" t="s">
        <v>9</v>
      </c>
      <c r="F3940" s="72">
        <v>43</v>
      </c>
      <c r="G3940" s="72" t="s">
        <v>10</v>
      </c>
    </row>
    <row r="3941" spans="3:7" ht="15" thickBot="1" x14ac:dyDescent="0.35">
      <c r="C3941" s="70">
        <v>43202</v>
      </c>
      <c r="D3941" s="71">
        <v>0.29622685185185188</v>
      </c>
      <c r="E3941" s="72" t="s">
        <v>9</v>
      </c>
      <c r="F3941" s="72">
        <v>47</v>
      </c>
      <c r="G3941" s="72" t="s">
        <v>10</v>
      </c>
    </row>
    <row r="3942" spans="3:7" ht="15" thickBot="1" x14ac:dyDescent="0.35">
      <c r="C3942" s="70">
        <v>43202</v>
      </c>
      <c r="D3942" s="71">
        <v>0.29711805555555554</v>
      </c>
      <c r="E3942" s="72" t="s">
        <v>9</v>
      </c>
      <c r="F3942" s="72">
        <v>54</v>
      </c>
      <c r="G3942" s="72" t="s">
        <v>10</v>
      </c>
    </row>
    <row r="3943" spans="3:7" ht="15" thickBot="1" x14ac:dyDescent="0.35">
      <c r="C3943" s="70">
        <v>43202</v>
      </c>
      <c r="D3943" s="71">
        <v>0.29755787037037035</v>
      </c>
      <c r="E3943" s="72" t="s">
        <v>9</v>
      </c>
      <c r="F3943" s="72">
        <v>53</v>
      </c>
      <c r="G3943" s="72" t="s">
        <v>10</v>
      </c>
    </row>
    <row r="3944" spans="3:7" ht="15" thickBot="1" x14ac:dyDescent="0.35">
      <c r="C3944" s="70">
        <v>43202</v>
      </c>
      <c r="D3944" s="71">
        <v>0.29799768518518516</v>
      </c>
      <c r="E3944" s="72" t="s">
        <v>9</v>
      </c>
      <c r="F3944" s="72">
        <v>41</v>
      </c>
      <c r="G3944" s="72" t="s">
        <v>10</v>
      </c>
    </row>
    <row r="3945" spans="3:7" ht="15" thickBot="1" x14ac:dyDescent="0.35">
      <c r="C3945" s="70">
        <v>43202</v>
      </c>
      <c r="D3945" s="71">
        <v>0.2986111111111111</v>
      </c>
      <c r="E3945" s="72" t="s">
        <v>9</v>
      </c>
      <c r="F3945" s="72">
        <v>26</v>
      </c>
      <c r="G3945" s="72" t="s">
        <v>21</v>
      </c>
    </row>
    <row r="3946" spans="3:7" ht="15" thickBot="1" x14ac:dyDescent="0.35">
      <c r="C3946" s="70">
        <v>43202</v>
      </c>
      <c r="D3946" s="71">
        <v>0.29898148148148146</v>
      </c>
      <c r="E3946" s="72" t="s">
        <v>9</v>
      </c>
      <c r="F3946" s="72">
        <v>31</v>
      </c>
      <c r="G3946" s="72" t="s">
        <v>21</v>
      </c>
    </row>
    <row r="3947" spans="3:7" ht="15" thickBot="1" x14ac:dyDescent="0.35">
      <c r="C3947" s="70">
        <v>43202</v>
      </c>
      <c r="D3947" s="71">
        <v>0.2990740740740741</v>
      </c>
      <c r="E3947" s="72" t="s">
        <v>9</v>
      </c>
      <c r="F3947" s="72">
        <v>50</v>
      </c>
      <c r="G3947" s="72" t="s">
        <v>10</v>
      </c>
    </row>
    <row r="3948" spans="3:7" ht="15" thickBot="1" x14ac:dyDescent="0.35">
      <c r="C3948" s="70">
        <v>43202</v>
      </c>
      <c r="D3948" s="71">
        <v>0.30002314814814818</v>
      </c>
      <c r="E3948" s="72" t="s">
        <v>9</v>
      </c>
      <c r="F3948" s="72">
        <v>46</v>
      </c>
      <c r="G3948" s="72" t="s">
        <v>10</v>
      </c>
    </row>
    <row r="3949" spans="3:7" ht="15" thickBot="1" x14ac:dyDescent="0.35">
      <c r="C3949" s="70">
        <v>43202</v>
      </c>
      <c r="D3949" s="71">
        <v>0.3011226851851852</v>
      </c>
      <c r="E3949" s="72" t="s">
        <v>9</v>
      </c>
      <c r="F3949" s="72">
        <v>39</v>
      </c>
      <c r="G3949" s="72" t="s">
        <v>10</v>
      </c>
    </row>
    <row r="3950" spans="3:7" ht="15" thickBot="1" x14ac:dyDescent="0.35">
      <c r="C3950" s="70">
        <v>43202</v>
      </c>
      <c r="D3950" s="71">
        <v>0.30126157407407406</v>
      </c>
      <c r="E3950" s="72" t="s">
        <v>9</v>
      </c>
      <c r="F3950" s="72">
        <v>38</v>
      </c>
      <c r="G3950" s="72" t="s">
        <v>10</v>
      </c>
    </row>
    <row r="3951" spans="3:7" ht="15" thickBot="1" x14ac:dyDescent="0.35">
      <c r="C3951" s="70">
        <v>43202</v>
      </c>
      <c r="D3951" s="71">
        <v>0.30144675925925929</v>
      </c>
      <c r="E3951" s="72" t="s">
        <v>9</v>
      </c>
      <c r="F3951" s="72">
        <v>38</v>
      </c>
      <c r="G3951" s="72" t="s">
        <v>10</v>
      </c>
    </row>
    <row r="3952" spans="3:7" ht="15" thickBot="1" x14ac:dyDescent="0.35">
      <c r="C3952" s="70">
        <v>43202</v>
      </c>
      <c r="D3952" s="71">
        <v>0.3018865740740741</v>
      </c>
      <c r="E3952" s="72" t="s">
        <v>9</v>
      </c>
      <c r="F3952" s="72">
        <v>38</v>
      </c>
      <c r="G3952" s="72" t="s">
        <v>10</v>
      </c>
    </row>
    <row r="3953" spans="3:7" ht="15" thickBot="1" x14ac:dyDescent="0.35">
      <c r="C3953" s="70">
        <v>43202</v>
      </c>
      <c r="D3953" s="71">
        <v>0.30232638888888891</v>
      </c>
      <c r="E3953" s="72" t="s">
        <v>9</v>
      </c>
      <c r="F3953" s="72">
        <v>33</v>
      </c>
      <c r="G3953" s="72" t="s">
        <v>10</v>
      </c>
    </row>
    <row r="3954" spans="3:7" ht="15" thickBot="1" x14ac:dyDescent="0.35">
      <c r="C3954" s="70">
        <v>43202</v>
      </c>
      <c r="D3954" s="71">
        <v>0.30305555555555558</v>
      </c>
      <c r="E3954" s="72" t="s">
        <v>9</v>
      </c>
      <c r="F3954" s="72">
        <v>47</v>
      </c>
      <c r="G3954" s="72" t="s">
        <v>10</v>
      </c>
    </row>
    <row r="3955" spans="3:7" ht="15" thickBot="1" x14ac:dyDescent="0.35">
      <c r="C3955" s="70">
        <v>43202</v>
      </c>
      <c r="D3955" s="71">
        <v>0.30380787037037038</v>
      </c>
      <c r="E3955" s="72" t="s">
        <v>9</v>
      </c>
      <c r="F3955" s="72">
        <v>46</v>
      </c>
      <c r="G3955" s="72" t="s">
        <v>10</v>
      </c>
    </row>
    <row r="3956" spans="3:7" ht="15" thickBot="1" x14ac:dyDescent="0.35">
      <c r="C3956" s="70">
        <v>43202</v>
      </c>
      <c r="D3956" s="71">
        <v>0.30482638888888886</v>
      </c>
      <c r="E3956" s="72" t="s">
        <v>9</v>
      </c>
      <c r="F3956" s="72">
        <v>37</v>
      </c>
      <c r="G3956" s="72" t="s">
        <v>10</v>
      </c>
    </row>
    <row r="3957" spans="3:7" ht="15" thickBot="1" x14ac:dyDescent="0.35">
      <c r="C3957" s="70">
        <v>43202</v>
      </c>
      <c r="D3957" s="71">
        <v>0.30531249999999999</v>
      </c>
      <c r="E3957" s="72" t="s">
        <v>9</v>
      </c>
      <c r="F3957" s="72">
        <v>51</v>
      </c>
      <c r="G3957" s="72" t="s">
        <v>10</v>
      </c>
    </row>
    <row r="3958" spans="3:7" ht="15" thickBot="1" x14ac:dyDescent="0.35">
      <c r="C3958" s="70">
        <v>43202</v>
      </c>
      <c r="D3958" s="71">
        <v>0.30555555555555552</v>
      </c>
      <c r="E3958" s="72" t="s">
        <v>9</v>
      </c>
      <c r="F3958" s="72">
        <v>38</v>
      </c>
      <c r="G3958" s="72" t="s">
        <v>21</v>
      </c>
    </row>
    <row r="3959" spans="3:7" ht="15" thickBot="1" x14ac:dyDescent="0.35">
      <c r="C3959" s="70">
        <v>43202</v>
      </c>
      <c r="D3959" s="71">
        <v>0.30653935185185183</v>
      </c>
      <c r="E3959" s="72" t="s">
        <v>9</v>
      </c>
      <c r="F3959" s="72">
        <v>48</v>
      </c>
      <c r="G3959" s="72" t="s">
        <v>10</v>
      </c>
    </row>
    <row r="3960" spans="3:7" ht="15" thickBot="1" x14ac:dyDescent="0.35">
      <c r="C3960" s="70">
        <v>43202</v>
      </c>
      <c r="D3960" s="71">
        <v>0.30689814814814814</v>
      </c>
      <c r="E3960" s="72" t="s">
        <v>9</v>
      </c>
      <c r="F3960" s="72">
        <v>23</v>
      </c>
      <c r="G3960" s="72" t="s">
        <v>21</v>
      </c>
    </row>
    <row r="3961" spans="3:7" ht="15" thickBot="1" x14ac:dyDescent="0.35">
      <c r="C3961" s="70">
        <v>43202</v>
      </c>
      <c r="D3961" s="71">
        <v>0.30710648148148151</v>
      </c>
      <c r="E3961" s="72" t="s">
        <v>9</v>
      </c>
      <c r="F3961" s="72">
        <v>46</v>
      </c>
      <c r="G3961" s="72" t="s">
        <v>10</v>
      </c>
    </row>
    <row r="3962" spans="3:7" ht="15" thickBot="1" x14ac:dyDescent="0.35">
      <c r="C3962" s="70">
        <v>43202</v>
      </c>
      <c r="D3962" s="71">
        <v>0.30722222222222223</v>
      </c>
      <c r="E3962" s="72" t="s">
        <v>9</v>
      </c>
      <c r="F3962" s="72">
        <v>48</v>
      </c>
      <c r="G3962" s="72" t="s">
        <v>10</v>
      </c>
    </row>
    <row r="3963" spans="3:7" ht="15" thickBot="1" x14ac:dyDescent="0.35">
      <c r="C3963" s="70">
        <v>43202</v>
      </c>
      <c r="D3963" s="71">
        <v>0.30738425925925927</v>
      </c>
      <c r="E3963" s="72" t="s">
        <v>9</v>
      </c>
      <c r="F3963" s="72">
        <v>45</v>
      </c>
      <c r="G3963" s="72" t="s">
        <v>10</v>
      </c>
    </row>
    <row r="3964" spans="3:7" ht="15" thickBot="1" x14ac:dyDescent="0.35">
      <c r="C3964" s="70">
        <v>43202</v>
      </c>
      <c r="D3964" s="71">
        <v>0.30880787037037039</v>
      </c>
      <c r="E3964" s="72" t="s">
        <v>9</v>
      </c>
      <c r="F3964" s="72">
        <v>27</v>
      </c>
      <c r="G3964" s="72" t="s">
        <v>21</v>
      </c>
    </row>
    <row r="3965" spans="3:7" ht="15" thickBot="1" x14ac:dyDescent="0.35">
      <c r="C3965" s="70">
        <v>43202</v>
      </c>
      <c r="D3965" s="71">
        <v>0.30902777777777779</v>
      </c>
      <c r="E3965" s="72" t="s">
        <v>9</v>
      </c>
      <c r="F3965" s="72">
        <v>43</v>
      </c>
      <c r="G3965" s="72" t="s">
        <v>10</v>
      </c>
    </row>
    <row r="3966" spans="3:7" ht="15" thickBot="1" x14ac:dyDescent="0.35">
      <c r="C3966" s="70">
        <v>43202</v>
      </c>
      <c r="D3966" s="71">
        <v>0.3092361111111111</v>
      </c>
      <c r="E3966" s="72" t="s">
        <v>9</v>
      </c>
      <c r="F3966" s="72">
        <v>33</v>
      </c>
      <c r="G3966" s="72" t="s">
        <v>10</v>
      </c>
    </row>
    <row r="3967" spans="3:7" ht="15" thickBot="1" x14ac:dyDescent="0.35">
      <c r="C3967" s="70">
        <v>43202</v>
      </c>
      <c r="D3967" s="71">
        <v>0.31202546296296296</v>
      </c>
      <c r="E3967" s="72" t="s">
        <v>9</v>
      </c>
      <c r="F3967" s="72">
        <v>29</v>
      </c>
      <c r="G3967" s="72" t="s">
        <v>21</v>
      </c>
    </row>
    <row r="3968" spans="3:7" ht="15" thickBot="1" x14ac:dyDescent="0.35">
      <c r="C3968" s="70">
        <v>43202</v>
      </c>
      <c r="D3968" s="71">
        <v>0.31210648148148151</v>
      </c>
      <c r="E3968" s="72" t="s">
        <v>9</v>
      </c>
      <c r="F3968" s="72">
        <v>33</v>
      </c>
      <c r="G3968" s="72" t="s">
        <v>10</v>
      </c>
    </row>
    <row r="3969" spans="3:7" ht="15" thickBot="1" x14ac:dyDescent="0.35">
      <c r="C3969" s="70">
        <v>43202</v>
      </c>
      <c r="D3969" s="71">
        <v>0.31241898148148145</v>
      </c>
      <c r="E3969" s="72" t="s">
        <v>9</v>
      </c>
      <c r="F3969" s="72">
        <v>38</v>
      </c>
      <c r="G3969" s="72" t="s">
        <v>10</v>
      </c>
    </row>
    <row r="3970" spans="3:7" ht="15" thickBot="1" x14ac:dyDescent="0.35">
      <c r="C3970" s="70">
        <v>43202</v>
      </c>
      <c r="D3970" s="71">
        <v>0.31254629629629632</v>
      </c>
      <c r="E3970" s="72" t="s">
        <v>9</v>
      </c>
      <c r="F3970" s="72">
        <v>42</v>
      </c>
      <c r="G3970" s="72" t="s">
        <v>10</v>
      </c>
    </row>
    <row r="3971" spans="3:7" ht="15" thickBot="1" x14ac:dyDescent="0.35">
      <c r="C3971" s="70">
        <v>43202</v>
      </c>
      <c r="D3971" s="71">
        <v>0.31298611111111113</v>
      </c>
      <c r="E3971" s="72" t="s">
        <v>9</v>
      </c>
      <c r="F3971" s="72">
        <v>41</v>
      </c>
      <c r="G3971" s="72" t="s">
        <v>10</v>
      </c>
    </row>
    <row r="3972" spans="3:7" ht="15" thickBot="1" x14ac:dyDescent="0.35">
      <c r="C3972" s="70">
        <v>43202</v>
      </c>
      <c r="D3972" s="71">
        <v>0.31368055555555557</v>
      </c>
      <c r="E3972" s="72" t="s">
        <v>9</v>
      </c>
      <c r="F3972" s="72">
        <v>51</v>
      </c>
      <c r="G3972" s="72" t="s">
        <v>10</v>
      </c>
    </row>
    <row r="3973" spans="3:7" ht="15" thickBot="1" x14ac:dyDescent="0.35">
      <c r="C3973" s="70">
        <v>43202</v>
      </c>
      <c r="D3973" s="71">
        <v>0.31483796296296296</v>
      </c>
      <c r="E3973" s="72" t="s">
        <v>9</v>
      </c>
      <c r="F3973" s="72">
        <v>40</v>
      </c>
      <c r="G3973" s="72" t="s">
        <v>10</v>
      </c>
    </row>
    <row r="3974" spans="3:7" ht="15" thickBot="1" x14ac:dyDescent="0.35">
      <c r="C3974" s="70">
        <v>43202</v>
      </c>
      <c r="D3974" s="71">
        <v>0.3159837962962963</v>
      </c>
      <c r="E3974" s="72" t="s">
        <v>9</v>
      </c>
      <c r="F3974" s="72">
        <v>31</v>
      </c>
      <c r="G3974" s="72" t="s">
        <v>21</v>
      </c>
    </row>
    <row r="3975" spans="3:7" ht="15" thickBot="1" x14ac:dyDescent="0.35">
      <c r="C3975" s="70">
        <v>43202</v>
      </c>
      <c r="D3975" s="71">
        <v>0.31619212962962967</v>
      </c>
      <c r="E3975" s="72" t="s">
        <v>9</v>
      </c>
      <c r="F3975" s="72">
        <v>43</v>
      </c>
      <c r="G3975" s="72" t="s">
        <v>21</v>
      </c>
    </row>
    <row r="3976" spans="3:7" ht="15" thickBot="1" x14ac:dyDescent="0.35">
      <c r="C3976" s="70">
        <v>43202</v>
      </c>
      <c r="D3976" s="71">
        <v>0.31644675925925925</v>
      </c>
      <c r="E3976" s="72" t="s">
        <v>9</v>
      </c>
      <c r="F3976" s="72">
        <v>27</v>
      </c>
      <c r="G3976" s="72" t="s">
        <v>21</v>
      </c>
    </row>
    <row r="3977" spans="3:7" ht="15" thickBot="1" x14ac:dyDescent="0.35">
      <c r="C3977" s="70">
        <v>43202</v>
      </c>
      <c r="D3977" s="71">
        <v>0.31690972222222219</v>
      </c>
      <c r="E3977" s="72" t="s">
        <v>9</v>
      </c>
      <c r="F3977" s="72">
        <v>17</v>
      </c>
      <c r="G3977" s="72" t="s">
        <v>21</v>
      </c>
    </row>
    <row r="3978" spans="3:7" ht="15" thickBot="1" x14ac:dyDescent="0.35">
      <c r="C3978" s="70">
        <v>43202</v>
      </c>
      <c r="D3978" s="71">
        <v>0.31697916666666665</v>
      </c>
      <c r="E3978" s="72" t="s">
        <v>9</v>
      </c>
      <c r="F3978" s="72">
        <v>45</v>
      </c>
      <c r="G3978" s="72" t="s">
        <v>10</v>
      </c>
    </row>
    <row r="3979" spans="3:7" ht="15" thickBot="1" x14ac:dyDescent="0.35">
      <c r="C3979" s="70">
        <v>43202</v>
      </c>
      <c r="D3979" s="71">
        <v>0.31770833333333331</v>
      </c>
      <c r="E3979" s="72" t="s">
        <v>9</v>
      </c>
      <c r="F3979" s="72">
        <v>49</v>
      </c>
      <c r="G3979" s="72" t="s">
        <v>10</v>
      </c>
    </row>
    <row r="3980" spans="3:7" ht="15" thickBot="1" x14ac:dyDescent="0.35">
      <c r="C3980" s="70">
        <v>43202</v>
      </c>
      <c r="D3980" s="71">
        <v>0.31877314814814817</v>
      </c>
      <c r="E3980" s="72" t="s">
        <v>9</v>
      </c>
      <c r="F3980" s="72">
        <v>52</v>
      </c>
      <c r="G3980" s="72" t="s">
        <v>10</v>
      </c>
    </row>
    <row r="3981" spans="3:7" ht="15" thickBot="1" x14ac:dyDescent="0.35">
      <c r="C3981" s="70">
        <v>43202</v>
      </c>
      <c r="D3981" s="71">
        <v>0.31895833333333334</v>
      </c>
      <c r="E3981" s="72" t="s">
        <v>9</v>
      </c>
      <c r="F3981" s="72">
        <v>42</v>
      </c>
      <c r="G3981" s="72" t="s">
        <v>10</v>
      </c>
    </row>
    <row r="3982" spans="3:7" ht="15" thickBot="1" x14ac:dyDescent="0.35">
      <c r="C3982" s="70">
        <v>43202</v>
      </c>
      <c r="D3982" s="71">
        <v>0.32049768518518518</v>
      </c>
      <c r="E3982" s="72" t="s">
        <v>9</v>
      </c>
      <c r="F3982" s="72">
        <v>29</v>
      </c>
      <c r="G3982" s="72" t="s">
        <v>10</v>
      </c>
    </row>
    <row r="3983" spans="3:7" ht="15" thickBot="1" x14ac:dyDescent="0.35">
      <c r="C3983" s="70">
        <v>43202</v>
      </c>
      <c r="D3983" s="71">
        <v>0.32296296296296295</v>
      </c>
      <c r="E3983" s="72" t="s">
        <v>9</v>
      </c>
      <c r="F3983" s="72">
        <v>50</v>
      </c>
      <c r="G3983" s="72" t="s">
        <v>10</v>
      </c>
    </row>
    <row r="3984" spans="3:7" ht="15" thickBot="1" x14ac:dyDescent="0.35">
      <c r="C3984" s="70">
        <v>43202</v>
      </c>
      <c r="D3984" s="71">
        <v>0.32447916666666665</v>
      </c>
      <c r="E3984" s="72" t="s">
        <v>9</v>
      </c>
      <c r="F3984" s="72">
        <v>54</v>
      </c>
      <c r="G3984" s="72" t="s">
        <v>10</v>
      </c>
    </row>
    <row r="3985" spans="3:7" ht="15" thickBot="1" x14ac:dyDescent="0.35">
      <c r="C3985" s="70">
        <v>43202</v>
      </c>
      <c r="D3985" s="71">
        <v>0.32484953703703706</v>
      </c>
      <c r="E3985" s="72" t="s">
        <v>9</v>
      </c>
      <c r="F3985" s="72">
        <v>29</v>
      </c>
      <c r="G3985" s="72" t="s">
        <v>10</v>
      </c>
    </row>
    <row r="3986" spans="3:7" ht="15" thickBot="1" x14ac:dyDescent="0.35">
      <c r="C3986" s="70">
        <v>43202</v>
      </c>
      <c r="D3986" s="71">
        <v>0.32557870370370373</v>
      </c>
      <c r="E3986" s="72" t="s">
        <v>9</v>
      </c>
      <c r="F3986" s="72">
        <v>41</v>
      </c>
      <c r="G3986" s="72" t="s">
        <v>10</v>
      </c>
    </row>
    <row r="3987" spans="3:7" ht="15" thickBot="1" x14ac:dyDescent="0.35">
      <c r="C3987" s="70">
        <v>43202</v>
      </c>
      <c r="D3987" s="71">
        <v>0.32596064814814812</v>
      </c>
      <c r="E3987" s="72" t="s">
        <v>9</v>
      </c>
      <c r="F3987" s="72">
        <v>53</v>
      </c>
      <c r="G3987" s="72" t="s">
        <v>10</v>
      </c>
    </row>
    <row r="3988" spans="3:7" ht="15" thickBot="1" x14ac:dyDescent="0.35">
      <c r="C3988" s="70">
        <v>43202</v>
      </c>
      <c r="D3988" s="71">
        <v>0.32658564814814817</v>
      </c>
      <c r="E3988" s="72" t="s">
        <v>9</v>
      </c>
      <c r="F3988" s="72">
        <v>37</v>
      </c>
      <c r="G3988" s="72" t="s">
        <v>10</v>
      </c>
    </row>
    <row r="3989" spans="3:7" ht="15" thickBot="1" x14ac:dyDescent="0.35">
      <c r="C3989" s="70">
        <v>43202</v>
      </c>
      <c r="D3989" s="71">
        <v>0.32774305555555555</v>
      </c>
      <c r="E3989" s="72" t="s">
        <v>9</v>
      </c>
      <c r="F3989" s="72">
        <v>51</v>
      </c>
      <c r="G3989" s="72" t="s">
        <v>10</v>
      </c>
    </row>
    <row r="3990" spans="3:7" ht="15" thickBot="1" x14ac:dyDescent="0.35">
      <c r="C3990" s="70">
        <v>43202</v>
      </c>
      <c r="D3990" s="71">
        <v>0.3278935185185185</v>
      </c>
      <c r="E3990" s="72" t="s">
        <v>9</v>
      </c>
      <c r="F3990" s="72">
        <v>40</v>
      </c>
      <c r="G3990" s="72" t="s">
        <v>10</v>
      </c>
    </row>
    <row r="3991" spans="3:7" ht="15" thickBot="1" x14ac:dyDescent="0.35">
      <c r="C3991" s="70">
        <v>43202</v>
      </c>
      <c r="D3991" s="71">
        <v>0.32800925925925922</v>
      </c>
      <c r="E3991" s="72" t="s">
        <v>9</v>
      </c>
      <c r="F3991" s="72">
        <v>24</v>
      </c>
      <c r="G3991" s="72" t="s">
        <v>21</v>
      </c>
    </row>
    <row r="3992" spans="3:7" ht="15" thickBot="1" x14ac:dyDescent="0.35">
      <c r="C3992" s="70">
        <v>43202</v>
      </c>
      <c r="D3992" s="71">
        <v>0.32863425925925926</v>
      </c>
      <c r="E3992" s="72" t="s">
        <v>9</v>
      </c>
      <c r="F3992" s="72">
        <v>48</v>
      </c>
      <c r="G3992" s="72" t="s">
        <v>21</v>
      </c>
    </row>
    <row r="3993" spans="3:7" ht="15" thickBot="1" x14ac:dyDescent="0.35">
      <c r="C3993" s="70">
        <v>43202</v>
      </c>
      <c r="D3993" s="71">
        <v>0.32925925925925925</v>
      </c>
      <c r="E3993" s="72" t="s">
        <v>9</v>
      </c>
      <c r="F3993" s="72">
        <v>28</v>
      </c>
      <c r="G3993" s="72" t="s">
        <v>21</v>
      </c>
    </row>
    <row r="3994" spans="3:7" ht="15" thickBot="1" x14ac:dyDescent="0.35">
      <c r="C3994" s="70">
        <v>43202</v>
      </c>
      <c r="D3994" s="71">
        <v>0.33151620370370372</v>
      </c>
      <c r="E3994" s="72" t="s">
        <v>9</v>
      </c>
      <c r="F3994" s="72">
        <v>30</v>
      </c>
      <c r="G3994" s="72" t="s">
        <v>21</v>
      </c>
    </row>
    <row r="3995" spans="3:7" ht="15" thickBot="1" x14ac:dyDescent="0.35">
      <c r="C3995" s="70">
        <v>43202</v>
      </c>
      <c r="D3995" s="71">
        <v>0.3319097222222222</v>
      </c>
      <c r="E3995" s="72" t="s">
        <v>9</v>
      </c>
      <c r="F3995" s="72">
        <v>28</v>
      </c>
      <c r="G3995" s="72" t="s">
        <v>21</v>
      </c>
    </row>
    <row r="3996" spans="3:7" ht="15" thickBot="1" x14ac:dyDescent="0.35">
      <c r="C3996" s="70">
        <v>43202</v>
      </c>
      <c r="D3996" s="71">
        <v>0.33444444444444449</v>
      </c>
      <c r="E3996" s="72" t="s">
        <v>9</v>
      </c>
      <c r="F3996" s="72">
        <v>29</v>
      </c>
      <c r="G3996" s="72" t="s">
        <v>10</v>
      </c>
    </row>
    <row r="3997" spans="3:7" ht="15" thickBot="1" x14ac:dyDescent="0.35">
      <c r="C3997" s="70">
        <v>43202</v>
      </c>
      <c r="D3997" s="71">
        <v>0.33445601851851853</v>
      </c>
      <c r="E3997" s="72" t="s">
        <v>9</v>
      </c>
      <c r="F3997" s="72">
        <v>37</v>
      </c>
      <c r="G3997" s="72" t="s">
        <v>10</v>
      </c>
    </row>
    <row r="3998" spans="3:7" ht="15" thickBot="1" x14ac:dyDescent="0.35">
      <c r="C3998" s="70">
        <v>43202</v>
      </c>
      <c r="D3998" s="71">
        <v>0.33637731481481481</v>
      </c>
      <c r="E3998" s="72" t="s">
        <v>9</v>
      </c>
      <c r="F3998" s="72">
        <v>46</v>
      </c>
      <c r="G3998" s="72" t="s">
        <v>10</v>
      </c>
    </row>
    <row r="3999" spans="3:7" ht="15" thickBot="1" x14ac:dyDescent="0.35">
      <c r="C3999" s="70">
        <v>43202</v>
      </c>
      <c r="D3999" s="71">
        <v>0.3369328703703704</v>
      </c>
      <c r="E3999" s="72" t="s">
        <v>9</v>
      </c>
      <c r="F3999" s="72">
        <v>28</v>
      </c>
      <c r="G3999" s="72" t="s">
        <v>21</v>
      </c>
    </row>
    <row r="4000" spans="3:7" ht="15" thickBot="1" x14ac:dyDescent="0.35">
      <c r="C4000" s="70">
        <v>43202</v>
      </c>
      <c r="D4000" s="71">
        <v>0.33791666666666664</v>
      </c>
      <c r="E4000" s="72" t="s">
        <v>9</v>
      </c>
      <c r="F4000" s="72">
        <v>42</v>
      </c>
      <c r="G4000" s="72" t="s">
        <v>10</v>
      </c>
    </row>
    <row r="4001" spans="3:7" ht="15" thickBot="1" x14ac:dyDescent="0.35">
      <c r="C4001" s="70">
        <v>43202</v>
      </c>
      <c r="D4001" s="71">
        <v>0.33807870370370369</v>
      </c>
      <c r="E4001" s="72" t="s">
        <v>9</v>
      </c>
      <c r="F4001" s="72">
        <v>31</v>
      </c>
      <c r="G4001" s="72" t="s">
        <v>21</v>
      </c>
    </row>
    <row r="4002" spans="3:7" ht="15" thickBot="1" x14ac:dyDescent="0.35">
      <c r="C4002" s="70">
        <v>43202</v>
      </c>
      <c r="D4002" s="71">
        <v>0.33997685185185184</v>
      </c>
      <c r="E4002" s="72" t="s">
        <v>9</v>
      </c>
      <c r="F4002" s="72">
        <v>29</v>
      </c>
      <c r="G4002" s="72" t="s">
        <v>21</v>
      </c>
    </row>
    <row r="4003" spans="3:7" ht="15" thickBot="1" x14ac:dyDescent="0.35">
      <c r="C4003" s="70">
        <v>43202</v>
      </c>
      <c r="D4003" s="71">
        <v>0.34035879629629634</v>
      </c>
      <c r="E4003" s="72" t="s">
        <v>9</v>
      </c>
      <c r="F4003" s="72">
        <v>38</v>
      </c>
      <c r="G4003" s="72" t="s">
        <v>10</v>
      </c>
    </row>
    <row r="4004" spans="3:7" ht="15" thickBot="1" x14ac:dyDescent="0.35">
      <c r="C4004" s="70">
        <v>43202</v>
      </c>
      <c r="D4004" s="71">
        <v>0.34061342592592592</v>
      </c>
      <c r="E4004" s="72" t="s">
        <v>9</v>
      </c>
      <c r="F4004" s="72">
        <v>34</v>
      </c>
      <c r="G4004" s="72" t="s">
        <v>10</v>
      </c>
    </row>
    <row r="4005" spans="3:7" ht="15" thickBot="1" x14ac:dyDescent="0.35">
      <c r="C4005" s="70">
        <v>43202</v>
      </c>
      <c r="D4005" s="71">
        <v>0.34099537037037037</v>
      </c>
      <c r="E4005" s="72" t="s">
        <v>9</v>
      </c>
      <c r="F4005" s="72">
        <v>27</v>
      </c>
      <c r="G4005" s="72" t="s">
        <v>21</v>
      </c>
    </row>
    <row r="4006" spans="3:7" ht="15" thickBot="1" x14ac:dyDescent="0.35">
      <c r="C4006" s="70">
        <v>43202</v>
      </c>
      <c r="D4006" s="71">
        <v>0.34151620370370367</v>
      </c>
      <c r="E4006" s="72" t="s">
        <v>9</v>
      </c>
      <c r="F4006" s="72">
        <v>32</v>
      </c>
      <c r="G4006" s="72" t="s">
        <v>21</v>
      </c>
    </row>
    <row r="4007" spans="3:7" ht="15" thickBot="1" x14ac:dyDescent="0.35">
      <c r="C4007" s="70">
        <v>43202</v>
      </c>
      <c r="D4007" s="71">
        <v>0.34225694444444449</v>
      </c>
      <c r="E4007" s="72" t="s">
        <v>9</v>
      </c>
      <c r="F4007" s="72">
        <v>47</v>
      </c>
      <c r="G4007" s="72" t="s">
        <v>10</v>
      </c>
    </row>
    <row r="4008" spans="3:7" ht="15" thickBot="1" x14ac:dyDescent="0.35">
      <c r="C4008" s="70">
        <v>43202</v>
      </c>
      <c r="D4008" s="71">
        <v>0.34238425925925925</v>
      </c>
      <c r="E4008" s="72" t="s">
        <v>9</v>
      </c>
      <c r="F4008" s="72">
        <v>46</v>
      </c>
      <c r="G4008" s="72" t="s">
        <v>10</v>
      </c>
    </row>
    <row r="4009" spans="3:7" ht="15" thickBot="1" x14ac:dyDescent="0.35">
      <c r="C4009" s="70">
        <v>43202</v>
      </c>
      <c r="D4009" s="71">
        <v>0.34281249999999996</v>
      </c>
      <c r="E4009" s="72" t="s">
        <v>9</v>
      </c>
      <c r="F4009" s="72">
        <v>53</v>
      </c>
      <c r="G4009" s="72" t="s">
        <v>10</v>
      </c>
    </row>
    <row r="4010" spans="3:7" ht="15" thickBot="1" x14ac:dyDescent="0.35">
      <c r="C4010" s="70">
        <v>43202</v>
      </c>
      <c r="D4010" s="71">
        <v>0.3432986111111111</v>
      </c>
      <c r="E4010" s="72" t="s">
        <v>9</v>
      </c>
      <c r="F4010" s="72">
        <v>24</v>
      </c>
      <c r="G4010" s="72" t="s">
        <v>21</v>
      </c>
    </row>
    <row r="4011" spans="3:7" ht="15" thickBot="1" x14ac:dyDescent="0.35">
      <c r="C4011" s="70">
        <v>43202</v>
      </c>
      <c r="D4011" s="71">
        <v>0.34357638888888892</v>
      </c>
      <c r="E4011" s="72" t="s">
        <v>9</v>
      </c>
      <c r="F4011" s="72">
        <v>36</v>
      </c>
      <c r="G4011" s="72" t="s">
        <v>10</v>
      </c>
    </row>
    <row r="4012" spans="3:7" ht="15" thickBot="1" x14ac:dyDescent="0.35">
      <c r="C4012" s="70">
        <v>43202</v>
      </c>
      <c r="D4012" s="71">
        <v>0.34403935185185186</v>
      </c>
      <c r="E4012" s="72" t="s">
        <v>9</v>
      </c>
      <c r="F4012" s="72">
        <v>35</v>
      </c>
      <c r="G4012" s="72" t="s">
        <v>21</v>
      </c>
    </row>
    <row r="4013" spans="3:7" ht="15" thickBot="1" x14ac:dyDescent="0.35">
      <c r="C4013" s="70">
        <v>43202</v>
      </c>
      <c r="D4013" s="71">
        <v>0.34415509259259264</v>
      </c>
      <c r="E4013" s="72" t="s">
        <v>9</v>
      </c>
      <c r="F4013" s="72">
        <v>27</v>
      </c>
      <c r="G4013" s="72" t="s">
        <v>21</v>
      </c>
    </row>
    <row r="4014" spans="3:7" ht="15" thickBot="1" x14ac:dyDescent="0.35">
      <c r="C4014" s="70">
        <v>43202</v>
      </c>
      <c r="D4014" s="71">
        <v>0.3442708333333333</v>
      </c>
      <c r="E4014" s="72" t="s">
        <v>9</v>
      </c>
      <c r="F4014" s="72">
        <v>33</v>
      </c>
      <c r="G4014" s="72" t="s">
        <v>10</v>
      </c>
    </row>
    <row r="4015" spans="3:7" ht="15" thickBot="1" x14ac:dyDescent="0.35">
      <c r="C4015" s="70">
        <v>43202</v>
      </c>
      <c r="D4015" s="71">
        <v>0.34561342592592598</v>
      </c>
      <c r="E4015" s="72" t="s">
        <v>9</v>
      </c>
      <c r="F4015" s="72">
        <v>45</v>
      </c>
      <c r="G4015" s="72" t="s">
        <v>21</v>
      </c>
    </row>
    <row r="4016" spans="3:7" ht="15" thickBot="1" x14ac:dyDescent="0.35">
      <c r="C4016" s="70">
        <v>43202</v>
      </c>
      <c r="D4016" s="71">
        <v>0.34604166666666664</v>
      </c>
      <c r="E4016" s="72" t="s">
        <v>9</v>
      </c>
      <c r="F4016" s="72">
        <v>45</v>
      </c>
      <c r="G4016" s="72" t="s">
        <v>10</v>
      </c>
    </row>
    <row r="4017" spans="3:7" ht="15" thickBot="1" x14ac:dyDescent="0.35">
      <c r="C4017" s="70">
        <v>43202</v>
      </c>
      <c r="D4017" s="71">
        <v>0.34774305555555557</v>
      </c>
      <c r="E4017" s="72" t="s">
        <v>9</v>
      </c>
      <c r="F4017" s="72">
        <v>43</v>
      </c>
      <c r="G4017" s="72" t="s">
        <v>21</v>
      </c>
    </row>
    <row r="4018" spans="3:7" ht="15" thickBot="1" x14ac:dyDescent="0.35">
      <c r="C4018" s="70">
        <v>43202</v>
      </c>
      <c r="D4018" s="71">
        <v>0.34781250000000002</v>
      </c>
      <c r="E4018" s="72" t="s">
        <v>9</v>
      </c>
      <c r="F4018" s="72">
        <v>43</v>
      </c>
      <c r="G4018" s="72" t="s">
        <v>10</v>
      </c>
    </row>
    <row r="4019" spans="3:7" ht="15" thickBot="1" x14ac:dyDescent="0.35">
      <c r="C4019" s="70">
        <v>43202</v>
      </c>
      <c r="D4019" s="71">
        <v>0.3480671296296296</v>
      </c>
      <c r="E4019" s="72" t="s">
        <v>9</v>
      </c>
      <c r="F4019" s="72">
        <v>36</v>
      </c>
      <c r="G4019" s="72" t="s">
        <v>21</v>
      </c>
    </row>
    <row r="4020" spans="3:7" ht="15" thickBot="1" x14ac:dyDescent="0.35">
      <c r="C4020" s="70">
        <v>43202</v>
      </c>
      <c r="D4020" s="71">
        <v>0.34914351851851855</v>
      </c>
      <c r="E4020" s="72" t="s">
        <v>9</v>
      </c>
      <c r="F4020" s="72">
        <v>27</v>
      </c>
      <c r="G4020" s="72" t="s">
        <v>21</v>
      </c>
    </row>
    <row r="4021" spans="3:7" ht="15" thickBot="1" x14ac:dyDescent="0.35">
      <c r="C4021" s="70">
        <v>43202</v>
      </c>
      <c r="D4021" s="71">
        <v>0.35000000000000003</v>
      </c>
      <c r="E4021" s="72" t="s">
        <v>9</v>
      </c>
      <c r="F4021" s="72">
        <v>40</v>
      </c>
      <c r="G4021" s="72" t="s">
        <v>21</v>
      </c>
    </row>
    <row r="4022" spans="3:7" ht="15" thickBot="1" x14ac:dyDescent="0.35">
      <c r="C4022" s="70">
        <v>43202</v>
      </c>
      <c r="D4022" s="71">
        <v>0.35024305555555557</v>
      </c>
      <c r="E4022" s="72" t="s">
        <v>9</v>
      </c>
      <c r="F4022" s="72">
        <v>39</v>
      </c>
      <c r="G4022" s="72" t="s">
        <v>10</v>
      </c>
    </row>
    <row r="4023" spans="3:7" ht="15" thickBot="1" x14ac:dyDescent="0.35">
      <c r="C4023" s="70">
        <v>43202</v>
      </c>
      <c r="D4023" s="71">
        <v>0.35049768518518515</v>
      </c>
      <c r="E4023" s="72" t="s">
        <v>9</v>
      </c>
      <c r="F4023" s="72">
        <v>24</v>
      </c>
      <c r="G4023" s="72" t="s">
        <v>21</v>
      </c>
    </row>
    <row r="4024" spans="3:7" ht="15" thickBot="1" x14ac:dyDescent="0.35">
      <c r="C4024" s="70">
        <v>43202</v>
      </c>
      <c r="D4024" s="71">
        <v>0.35116898148148151</v>
      </c>
      <c r="E4024" s="72" t="s">
        <v>9</v>
      </c>
      <c r="F4024" s="72">
        <v>29</v>
      </c>
      <c r="G4024" s="72" t="s">
        <v>21</v>
      </c>
    </row>
    <row r="4025" spans="3:7" ht="15" thickBot="1" x14ac:dyDescent="0.35">
      <c r="C4025" s="70">
        <v>43202</v>
      </c>
      <c r="D4025" s="71">
        <v>0.35280092592592593</v>
      </c>
      <c r="E4025" s="72" t="s">
        <v>9</v>
      </c>
      <c r="F4025" s="72">
        <v>42</v>
      </c>
      <c r="G4025" s="72" t="s">
        <v>10</v>
      </c>
    </row>
    <row r="4026" spans="3:7" ht="15" thickBot="1" x14ac:dyDescent="0.35">
      <c r="C4026" s="70">
        <v>43202</v>
      </c>
      <c r="D4026" s="71">
        <v>0.35373842592592591</v>
      </c>
      <c r="E4026" s="72" t="s">
        <v>9</v>
      </c>
      <c r="F4026" s="72">
        <v>40</v>
      </c>
      <c r="G4026" s="72" t="s">
        <v>10</v>
      </c>
    </row>
    <row r="4027" spans="3:7" ht="15" thickBot="1" x14ac:dyDescent="0.35">
      <c r="C4027" s="70">
        <v>43202</v>
      </c>
      <c r="D4027" s="71">
        <v>0.35405092592592591</v>
      </c>
      <c r="E4027" s="72" t="s">
        <v>9</v>
      </c>
      <c r="F4027" s="72">
        <v>34</v>
      </c>
      <c r="G4027" s="72" t="s">
        <v>10</v>
      </c>
    </row>
    <row r="4028" spans="3:7" ht="15" thickBot="1" x14ac:dyDescent="0.35">
      <c r="C4028" s="70">
        <v>43202</v>
      </c>
      <c r="D4028" s="71">
        <v>0.35572916666666665</v>
      </c>
      <c r="E4028" s="72" t="s">
        <v>9</v>
      </c>
      <c r="F4028" s="72">
        <v>33</v>
      </c>
      <c r="G4028" s="72" t="s">
        <v>21</v>
      </c>
    </row>
    <row r="4029" spans="3:7" ht="15" thickBot="1" x14ac:dyDescent="0.35">
      <c r="C4029" s="70">
        <v>43202</v>
      </c>
      <c r="D4029" s="71">
        <v>0.35643518518518519</v>
      </c>
      <c r="E4029" s="72" t="s">
        <v>9</v>
      </c>
      <c r="F4029" s="72">
        <v>40</v>
      </c>
      <c r="G4029" s="72" t="s">
        <v>21</v>
      </c>
    </row>
    <row r="4030" spans="3:7" ht="15" thickBot="1" x14ac:dyDescent="0.35">
      <c r="C4030" s="70">
        <v>43202</v>
      </c>
      <c r="D4030" s="71">
        <v>0.35680555555555554</v>
      </c>
      <c r="E4030" s="72" t="s">
        <v>9</v>
      </c>
      <c r="F4030" s="72">
        <v>43</v>
      </c>
      <c r="G4030" s="72" t="s">
        <v>21</v>
      </c>
    </row>
    <row r="4031" spans="3:7" ht="15" thickBot="1" x14ac:dyDescent="0.35">
      <c r="C4031" s="70">
        <v>43202</v>
      </c>
      <c r="D4031" s="71">
        <v>0.36130787037037032</v>
      </c>
      <c r="E4031" s="72" t="s">
        <v>9</v>
      </c>
      <c r="F4031" s="72">
        <v>26</v>
      </c>
      <c r="G4031" s="72" t="s">
        <v>21</v>
      </c>
    </row>
    <row r="4032" spans="3:7" ht="15" thickBot="1" x14ac:dyDescent="0.35">
      <c r="C4032" s="70">
        <v>43202</v>
      </c>
      <c r="D4032" s="71">
        <v>0.36197916666666669</v>
      </c>
      <c r="E4032" s="72" t="s">
        <v>9</v>
      </c>
      <c r="F4032" s="72">
        <v>31</v>
      </c>
      <c r="G4032" s="72" t="s">
        <v>10</v>
      </c>
    </row>
    <row r="4033" spans="3:7" ht="15" thickBot="1" x14ac:dyDescent="0.35">
      <c r="C4033" s="70">
        <v>43202</v>
      </c>
      <c r="D4033" s="71">
        <v>0.36384259259259261</v>
      </c>
      <c r="E4033" s="72" t="s">
        <v>9</v>
      </c>
      <c r="F4033" s="72">
        <v>28</v>
      </c>
      <c r="G4033" s="72" t="s">
        <v>21</v>
      </c>
    </row>
    <row r="4034" spans="3:7" ht="15" thickBot="1" x14ac:dyDescent="0.35">
      <c r="C4034" s="70">
        <v>43202</v>
      </c>
      <c r="D4034" s="71">
        <v>0.36391203703703701</v>
      </c>
      <c r="E4034" s="72" t="s">
        <v>9</v>
      </c>
      <c r="F4034" s="72">
        <v>27</v>
      </c>
      <c r="G4034" s="72" t="s">
        <v>21</v>
      </c>
    </row>
    <row r="4035" spans="3:7" ht="15" thickBot="1" x14ac:dyDescent="0.35">
      <c r="C4035" s="70">
        <v>43202</v>
      </c>
      <c r="D4035" s="71">
        <v>0.36504629629629631</v>
      </c>
      <c r="E4035" s="72" t="s">
        <v>9</v>
      </c>
      <c r="F4035" s="72">
        <v>49</v>
      </c>
      <c r="G4035" s="72" t="s">
        <v>10</v>
      </c>
    </row>
    <row r="4036" spans="3:7" ht="15" thickBot="1" x14ac:dyDescent="0.35">
      <c r="C4036" s="70">
        <v>43202</v>
      </c>
      <c r="D4036" s="71">
        <v>0.36652777777777779</v>
      </c>
      <c r="E4036" s="72" t="s">
        <v>9</v>
      </c>
      <c r="F4036" s="72">
        <v>46</v>
      </c>
      <c r="G4036" s="72" t="s">
        <v>10</v>
      </c>
    </row>
    <row r="4037" spans="3:7" ht="15" thickBot="1" x14ac:dyDescent="0.35">
      <c r="C4037" s="70">
        <v>43202</v>
      </c>
      <c r="D4037" s="71">
        <v>0.36746527777777777</v>
      </c>
      <c r="E4037" s="72" t="s">
        <v>9</v>
      </c>
      <c r="F4037" s="72">
        <v>39</v>
      </c>
      <c r="G4037" s="72" t="s">
        <v>10</v>
      </c>
    </row>
    <row r="4038" spans="3:7" ht="15" thickBot="1" x14ac:dyDescent="0.35">
      <c r="C4038" s="70">
        <v>43202</v>
      </c>
      <c r="D4038" s="71">
        <v>0.3680208333333333</v>
      </c>
      <c r="E4038" s="72" t="s">
        <v>9</v>
      </c>
      <c r="F4038" s="72">
        <v>26</v>
      </c>
      <c r="G4038" s="72" t="s">
        <v>21</v>
      </c>
    </row>
    <row r="4039" spans="3:7" ht="15" thickBot="1" x14ac:dyDescent="0.35">
      <c r="C4039" s="70">
        <v>43202</v>
      </c>
      <c r="D4039" s="71">
        <v>0.36814814814814811</v>
      </c>
      <c r="E4039" s="72" t="s">
        <v>9</v>
      </c>
      <c r="F4039" s="72">
        <v>34</v>
      </c>
      <c r="G4039" s="72" t="s">
        <v>10</v>
      </c>
    </row>
    <row r="4040" spans="3:7" ht="15" thickBot="1" x14ac:dyDescent="0.35">
      <c r="C4040" s="70">
        <v>43202</v>
      </c>
      <c r="D4040" s="71">
        <v>0.36935185185185188</v>
      </c>
      <c r="E4040" s="72" t="s">
        <v>9</v>
      </c>
      <c r="F4040" s="72">
        <v>25</v>
      </c>
      <c r="G4040" s="72" t="s">
        <v>21</v>
      </c>
    </row>
    <row r="4041" spans="3:7" ht="15" thickBot="1" x14ac:dyDescent="0.35">
      <c r="C4041" s="70">
        <v>43202</v>
      </c>
      <c r="D4041" s="71">
        <v>0.3722569444444444</v>
      </c>
      <c r="E4041" s="72" t="s">
        <v>9</v>
      </c>
      <c r="F4041" s="72">
        <v>39</v>
      </c>
      <c r="G4041" s="72" t="s">
        <v>10</v>
      </c>
    </row>
    <row r="4042" spans="3:7" ht="15" thickBot="1" x14ac:dyDescent="0.35">
      <c r="C4042" s="70">
        <v>43202</v>
      </c>
      <c r="D4042" s="71">
        <v>0.37388888888888888</v>
      </c>
      <c r="E4042" s="72" t="s">
        <v>9</v>
      </c>
      <c r="F4042" s="72">
        <v>37</v>
      </c>
      <c r="G4042" s="72" t="s">
        <v>10</v>
      </c>
    </row>
    <row r="4043" spans="3:7" ht="15" thickBot="1" x14ac:dyDescent="0.35">
      <c r="C4043" s="70">
        <v>43202</v>
      </c>
      <c r="D4043" s="71">
        <v>0.37474537037037042</v>
      </c>
      <c r="E4043" s="72" t="s">
        <v>9</v>
      </c>
      <c r="F4043" s="72">
        <v>33</v>
      </c>
      <c r="G4043" s="72" t="s">
        <v>21</v>
      </c>
    </row>
    <row r="4044" spans="3:7" ht="15" thickBot="1" x14ac:dyDescent="0.35">
      <c r="C4044" s="70">
        <v>43202</v>
      </c>
      <c r="D4044" s="71">
        <v>0.37574074074074071</v>
      </c>
      <c r="E4044" s="72" t="s">
        <v>9</v>
      </c>
      <c r="F4044" s="72">
        <v>28</v>
      </c>
      <c r="G4044" s="72" t="s">
        <v>21</v>
      </c>
    </row>
    <row r="4045" spans="3:7" ht="15" thickBot="1" x14ac:dyDescent="0.35">
      <c r="C4045" s="70">
        <v>43202</v>
      </c>
      <c r="D4045" s="71">
        <v>0.37604166666666666</v>
      </c>
      <c r="E4045" s="72" t="s">
        <v>9</v>
      </c>
      <c r="F4045" s="72">
        <v>38</v>
      </c>
      <c r="G4045" s="72" t="s">
        <v>10</v>
      </c>
    </row>
    <row r="4046" spans="3:7" ht="15" thickBot="1" x14ac:dyDescent="0.35">
      <c r="C4046" s="70">
        <v>43202</v>
      </c>
      <c r="D4046" s="71">
        <v>0.37641203703703702</v>
      </c>
      <c r="E4046" s="72" t="s">
        <v>9</v>
      </c>
      <c r="F4046" s="72">
        <v>27</v>
      </c>
      <c r="G4046" s="72" t="s">
        <v>21</v>
      </c>
    </row>
    <row r="4047" spans="3:7" ht="15" thickBot="1" x14ac:dyDescent="0.35">
      <c r="C4047" s="70">
        <v>43202</v>
      </c>
      <c r="D4047" s="71">
        <v>0.37680555555555556</v>
      </c>
      <c r="E4047" s="72" t="s">
        <v>9</v>
      </c>
      <c r="F4047" s="72">
        <v>39</v>
      </c>
      <c r="G4047" s="72" t="s">
        <v>10</v>
      </c>
    </row>
    <row r="4048" spans="3:7" ht="15" thickBot="1" x14ac:dyDescent="0.35">
      <c r="C4048" s="70">
        <v>43202</v>
      </c>
      <c r="D4048" s="71">
        <v>0.37736111111111109</v>
      </c>
      <c r="E4048" s="72" t="s">
        <v>9</v>
      </c>
      <c r="F4048" s="72">
        <v>44</v>
      </c>
      <c r="G4048" s="72" t="s">
        <v>10</v>
      </c>
    </row>
    <row r="4049" spans="3:7" ht="15" thickBot="1" x14ac:dyDescent="0.35">
      <c r="C4049" s="70">
        <v>43202</v>
      </c>
      <c r="D4049" s="71">
        <v>0.37843749999999998</v>
      </c>
      <c r="E4049" s="72" t="s">
        <v>9</v>
      </c>
      <c r="F4049" s="72">
        <v>56</v>
      </c>
      <c r="G4049" s="72" t="s">
        <v>10</v>
      </c>
    </row>
    <row r="4050" spans="3:7" ht="15" thickBot="1" x14ac:dyDescent="0.35">
      <c r="C4050" s="70">
        <v>43202</v>
      </c>
      <c r="D4050" s="71">
        <v>0.38050925925925921</v>
      </c>
      <c r="E4050" s="72" t="s">
        <v>9</v>
      </c>
      <c r="F4050" s="72">
        <v>45</v>
      </c>
      <c r="G4050" s="72" t="s">
        <v>10</v>
      </c>
    </row>
    <row r="4051" spans="3:7" ht="15" thickBot="1" x14ac:dyDescent="0.35">
      <c r="C4051" s="70">
        <v>43202</v>
      </c>
      <c r="D4051" s="71">
        <v>0.38090277777777781</v>
      </c>
      <c r="E4051" s="72" t="s">
        <v>9</v>
      </c>
      <c r="F4051" s="72">
        <v>51</v>
      </c>
      <c r="G4051" s="72" t="s">
        <v>10</v>
      </c>
    </row>
    <row r="4052" spans="3:7" ht="15" thickBot="1" x14ac:dyDescent="0.35">
      <c r="C4052" s="70">
        <v>43202</v>
      </c>
      <c r="D4052" s="71">
        <v>0.38120370370370371</v>
      </c>
      <c r="E4052" s="72" t="s">
        <v>9</v>
      </c>
      <c r="F4052" s="72">
        <v>30</v>
      </c>
      <c r="G4052" s="72" t="s">
        <v>21</v>
      </c>
    </row>
    <row r="4053" spans="3:7" ht="15" thickBot="1" x14ac:dyDescent="0.35">
      <c r="C4053" s="70">
        <v>43202</v>
      </c>
      <c r="D4053" s="71">
        <v>0.38123842592592588</v>
      </c>
      <c r="E4053" s="72" t="s">
        <v>9</v>
      </c>
      <c r="F4053" s="72">
        <v>27</v>
      </c>
      <c r="G4053" s="72" t="s">
        <v>21</v>
      </c>
    </row>
    <row r="4054" spans="3:7" ht="15" thickBot="1" x14ac:dyDescent="0.35">
      <c r="C4054" s="70">
        <v>43202</v>
      </c>
      <c r="D4054" s="71">
        <v>0.38230324074074074</v>
      </c>
      <c r="E4054" s="72" t="s">
        <v>9</v>
      </c>
      <c r="F4054" s="72">
        <v>47</v>
      </c>
      <c r="G4054" s="72" t="s">
        <v>10</v>
      </c>
    </row>
    <row r="4055" spans="3:7" ht="15" thickBot="1" x14ac:dyDescent="0.35">
      <c r="C4055" s="70">
        <v>43202</v>
      </c>
      <c r="D4055" s="71">
        <v>0.38343750000000004</v>
      </c>
      <c r="E4055" s="72" t="s">
        <v>9</v>
      </c>
      <c r="F4055" s="72">
        <v>55</v>
      </c>
      <c r="G4055" s="72" t="s">
        <v>10</v>
      </c>
    </row>
    <row r="4056" spans="3:7" ht="15" thickBot="1" x14ac:dyDescent="0.35">
      <c r="C4056" s="70">
        <v>43202</v>
      </c>
      <c r="D4056" s="71">
        <v>0.38821759259259259</v>
      </c>
      <c r="E4056" s="72" t="s">
        <v>9</v>
      </c>
      <c r="F4056" s="72">
        <v>32</v>
      </c>
      <c r="G4056" s="72" t="s">
        <v>21</v>
      </c>
    </row>
    <row r="4057" spans="3:7" ht="15" thickBot="1" x14ac:dyDescent="0.35">
      <c r="C4057" s="70">
        <v>43202</v>
      </c>
      <c r="D4057" s="71">
        <v>0.3894097222222222</v>
      </c>
      <c r="E4057" s="72" t="s">
        <v>9</v>
      </c>
      <c r="F4057" s="72">
        <v>45</v>
      </c>
      <c r="G4057" s="72" t="s">
        <v>10</v>
      </c>
    </row>
    <row r="4058" spans="3:7" ht="15" thickBot="1" x14ac:dyDescent="0.35">
      <c r="C4058" s="70">
        <v>43202</v>
      </c>
      <c r="D4058" s="71">
        <v>0.38952546296296298</v>
      </c>
      <c r="E4058" s="72" t="s">
        <v>9</v>
      </c>
      <c r="F4058" s="72">
        <v>30</v>
      </c>
      <c r="G4058" s="72" t="s">
        <v>21</v>
      </c>
    </row>
    <row r="4059" spans="3:7" ht="15" thickBot="1" x14ac:dyDescent="0.35">
      <c r="C4059" s="70">
        <v>43202</v>
      </c>
      <c r="D4059" s="71">
        <v>0.38986111111111116</v>
      </c>
      <c r="E4059" s="72" t="s">
        <v>9</v>
      </c>
      <c r="F4059" s="72">
        <v>41</v>
      </c>
      <c r="G4059" s="72" t="s">
        <v>10</v>
      </c>
    </row>
    <row r="4060" spans="3:7" ht="15" thickBot="1" x14ac:dyDescent="0.35">
      <c r="C4060" s="70">
        <v>43202</v>
      </c>
      <c r="D4060" s="71">
        <v>0.39392361111111113</v>
      </c>
      <c r="E4060" s="72" t="s">
        <v>9</v>
      </c>
      <c r="F4060" s="72">
        <v>46</v>
      </c>
      <c r="G4060" s="72" t="s">
        <v>10</v>
      </c>
    </row>
    <row r="4061" spans="3:7" ht="15" thickBot="1" x14ac:dyDescent="0.35">
      <c r="C4061" s="70">
        <v>43202</v>
      </c>
      <c r="D4061" s="71">
        <v>0.39501157407407406</v>
      </c>
      <c r="E4061" s="72" t="s">
        <v>9</v>
      </c>
      <c r="F4061" s="72">
        <v>29</v>
      </c>
      <c r="G4061" s="72" t="s">
        <v>10</v>
      </c>
    </row>
    <row r="4062" spans="3:7" ht="15" thickBot="1" x14ac:dyDescent="0.35">
      <c r="C4062" s="70">
        <v>43202</v>
      </c>
      <c r="D4062" s="71">
        <v>0.39864583333333337</v>
      </c>
      <c r="E4062" s="72" t="s">
        <v>9</v>
      </c>
      <c r="F4062" s="72">
        <v>35</v>
      </c>
      <c r="G4062" s="72" t="s">
        <v>10</v>
      </c>
    </row>
    <row r="4063" spans="3:7" ht="15" thickBot="1" x14ac:dyDescent="0.35">
      <c r="C4063" s="70">
        <v>43202</v>
      </c>
      <c r="D4063" s="71">
        <v>0.40125000000000005</v>
      </c>
      <c r="E4063" s="72" t="s">
        <v>9</v>
      </c>
      <c r="F4063" s="72">
        <v>31</v>
      </c>
      <c r="G4063" s="72" t="s">
        <v>21</v>
      </c>
    </row>
    <row r="4064" spans="3:7" ht="15" thickBot="1" x14ac:dyDescent="0.35">
      <c r="C4064" s="70">
        <v>43202</v>
      </c>
      <c r="D4064" s="71">
        <v>0.40263888888888894</v>
      </c>
      <c r="E4064" s="72" t="s">
        <v>9</v>
      </c>
      <c r="F4064" s="72">
        <v>37</v>
      </c>
      <c r="G4064" s="72" t="s">
        <v>10</v>
      </c>
    </row>
    <row r="4065" spans="3:7" ht="15" thickBot="1" x14ac:dyDescent="0.35">
      <c r="C4065" s="70">
        <v>43202</v>
      </c>
      <c r="D4065" s="71">
        <v>0.4039699074074074</v>
      </c>
      <c r="E4065" s="72" t="s">
        <v>9</v>
      </c>
      <c r="F4065" s="72">
        <v>32</v>
      </c>
      <c r="G4065" s="72" t="s">
        <v>10</v>
      </c>
    </row>
    <row r="4066" spans="3:7" ht="15" thickBot="1" x14ac:dyDescent="0.35">
      <c r="C4066" s="70">
        <v>43202</v>
      </c>
      <c r="D4066" s="71">
        <v>0.40430555555555553</v>
      </c>
      <c r="E4066" s="72" t="s">
        <v>9</v>
      </c>
      <c r="F4066" s="72">
        <v>35</v>
      </c>
      <c r="G4066" s="72" t="s">
        <v>21</v>
      </c>
    </row>
    <row r="4067" spans="3:7" ht="15" thickBot="1" x14ac:dyDescent="0.35">
      <c r="C4067" s="70">
        <v>43202</v>
      </c>
      <c r="D4067" s="71">
        <v>0.40656249999999999</v>
      </c>
      <c r="E4067" s="72" t="s">
        <v>9</v>
      </c>
      <c r="F4067" s="72">
        <v>40</v>
      </c>
      <c r="G4067" s="72" t="s">
        <v>10</v>
      </c>
    </row>
    <row r="4068" spans="3:7" ht="15" thickBot="1" x14ac:dyDescent="0.35">
      <c r="C4068" s="70">
        <v>43202</v>
      </c>
      <c r="D4068" s="71">
        <v>0.40703703703703703</v>
      </c>
      <c r="E4068" s="72" t="s">
        <v>9</v>
      </c>
      <c r="F4068" s="72">
        <v>53</v>
      </c>
      <c r="G4068" s="72" t="s">
        <v>10</v>
      </c>
    </row>
    <row r="4069" spans="3:7" ht="15" thickBot="1" x14ac:dyDescent="0.35">
      <c r="C4069" s="70">
        <v>43202</v>
      </c>
      <c r="D4069" s="71">
        <v>0.40747685185185184</v>
      </c>
      <c r="E4069" s="72" t="s">
        <v>9</v>
      </c>
      <c r="F4069" s="72">
        <v>29</v>
      </c>
      <c r="G4069" s="72" t="s">
        <v>21</v>
      </c>
    </row>
    <row r="4070" spans="3:7" ht="15" thickBot="1" x14ac:dyDescent="0.35">
      <c r="C4070" s="70">
        <v>43202</v>
      </c>
      <c r="D4070" s="71">
        <v>0.4132291666666667</v>
      </c>
      <c r="E4070" s="72" t="s">
        <v>9</v>
      </c>
      <c r="F4070" s="72">
        <v>28</v>
      </c>
      <c r="G4070" s="72" t="s">
        <v>21</v>
      </c>
    </row>
    <row r="4071" spans="3:7" ht="15" thickBot="1" x14ac:dyDescent="0.35">
      <c r="C4071" s="70">
        <v>43202</v>
      </c>
      <c r="D4071" s="71">
        <v>0.41341435185185182</v>
      </c>
      <c r="E4071" s="72" t="s">
        <v>9</v>
      </c>
      <c r="F4071" s="72">
        <v>25</v>
      </c>
      <c r="G4071" s="72" t="s">
        <v>21</v>
      </c>
    </row>
    <row r="4072" spans="3:7" ht="15" thickBot="1" x14ac:dyDescent="0.35">
      <c r="C4072" s="70">
        <v>43202</v>
      </c>
      <c r="D4072" s="71">
        <v>0.41464120370370372</v>
      </c>
      <c r="E4072" s="72" t="s">
        <v>9</v>
      </c>
      <c r="F4072" s="72">
        <v>46</v>
      </c>
      <c r="G4072" s="72" t="s">
        <v>10</v>
      </c>
    </row>
    <row r="4073" spans="3:7" ht="15" thickBot="1" x14ac:dyDescent="0.35">
      <c r="C4073" s="70">
        <v>43202</v>
      </c>
      <c r="D4073" s="71">
        <v>0.4195949074074074</v>
      </c>
      <c r="E4073" s="72" t="s">
        <v>9</v>
      </c>
      <c r="F4073" s="72">
        <v>26</v>
      </c>
      <c r="G4073" s="72" t="s">
        <v>21</v>
      </c>
    </row>
    <row r="4074" spans="3:7" ht="15" thickBot="1" x14ac:dyDescent="0.35">
      <c r="C4074" s="70">
        <v>43202</v>
      </c>
      <c r="D4074" s="71">
        <v>0.42444444444444446</v>
      </c>
      <c r="E4074" s="72" t="s">
        <v>9</v>
      </c>
      <c r="F4074" s="72">
        <v>29</v>
      </c>
      <c r="G4074" s="72" t="s">
        <v>21</v>
      </c>
    </row>
    <row r="4075" spans="3:7" ht="15" thickBot="1" x14ac:dyDescent="0.35">
      <c r="C4075" s="70">
        <v>43202</v>
      </c>
      <c r="D4075" s="71">
        <v>0.4249768518518518</v>
      </c>
      <c r="E4075" s="72" t="s">
        <v>9</v>
      </c>
      <c r="F4075" s="72">
        <v>48</v>
      </c>
      <c r="G4075" s="72" t="s">
        <v>10</v>
      </c>
    </row>
    <row r="4076" spans="3:7" ht="15" thickBot="1" x14ac:dyDescent="0.35">
      <c r="C4076" s="70">
        <v>43202</v>
      </c>
      <c r="D4076" s="71">
        <v>0.42547453703703703</v>
      </c>
      <c r="E4076" s="72" t="s">
        <v>9</v>
      </c>
      <c r="F4076" s="72">
        <v>35</v>
      </c>
      <c r="G4076" s="72" t="s">
        <v>10</v>
      </c>
    </row>
    <row r="4077" spans="3:7" ht="15" thickBot="1" x14ac:dyDescent="0.35">
      <c r="C4077" s="70">
        <v>43202</v>
      </c>
      <c r="D4077" s="71">
        <v>0.43630787037037039</v>
      </c>
      <c r="E4077" s="72" t="s">
        <v>9</v>
      </c>
      <c r="F4077" s="72">
        <v>37</v>
      </c>
      <c r="G4077" s="72" t="s">
        <v>10</v>
      </c>
    </row>
    <row r="4078" spans="3:7" ht="15" thickBot="1" x14ac:dyDescent="0.35">
      <c r="C4078" s="70">
        <v>43202</v>
      </c>
      <c r="D4078" s="71">
        <v>0.44180555555555556</v>
      </c>
      <c r="E4078" s="72" t="s">
        <v>9</v>
      </c>
      <c r="F4078" s="72">
        <v>27</v>
      </c>
      <c r="G4078" s="72" t="s">
        <v>21</v>
      </c>
    </row>
    <row r="4079" spans="3:7" ht="15" thickBot="1" x14ac:dyDescent="0.35">
      <c r="C4079" s="70">
        <v>43202</v>
      </c>
      <c r="D4079" s="71">
        <v>0.44464120370370369</v>
      </c>
      <c r="E4079" s="72" t="s">
        <v>9</v>
      </c>
      <c r="F4079" s="72">
        <v>40</v>
      </c>
      <c r="G4079" s="72" t="s">
        <v>10</v>
      </c>
    </row>
    <row r="4080" spans="3:7" ht="15" thickBot="1" x14ac:dyDescent="0.35">
      <c r="C4080" s="70">
        <v>43202</v>
      </c>
      <c r="D4080" s="71">
        <v>0.44649305555555557</v>
      </c>
      <c r="E4080" s="72" t="s">
        <v>9</v>
      </c>
      <c r="F4080" s="72">
        <v>25</v>
      </c>
      <c r="G4080" s="72" t="s">
        <v>21</v>
      </c>
    </row>
    <row r="4081" spans="3:7" ht="15" thickBot="1" x14ac:dyDescent="0.35">
      <c r="C4081" s="70">
        <v>43202</v>
      </c>
      <c r="D4081" s="71">
        <v>0.44788194444444446</v>
      </c>
      <c r="E4081" s="72" t="s">
        <v>9</v>
      </c>
      <c r="F4081" s="72">
        <v>31</v>
      </c>
      <c r="G4081" s="72" t="s">
        <v>21</v>
      </c>
    </row>
    <row r="4082" spans="3:7" ht="15" thickBot="1" x14ac:dyDescent="0.35">
      <c r="C4082" s="70">
        <v>43202</v>
      </c>
      <c r="D4082" s="71">
        <v>0.44952546296296297</v>
      </c>
      <c r="E4082" s="72" t="s">
        <v>9</v>
      </c>
      <c r="F4082" s="72">
        <v>46</v>
      </c>
      <c r="G4082" s="72" t="s">
        <v>21</v>
      </c>
    </row>
    <row r="4083" spans="3:7" ht="15" thickBot="1" x14ac:dyDescent="0.35">
      <c r="C4083" s="70">
        <v>43202</v>
      </c>
      <c r="D4083" s="71">
        <v>0.44983796296296297</v>
      </c>
      <c r="E4083" s="72" t="s">
        <v>9</v>
      </c>
      <c r="F4083" s="72">
        <v>50</v>
      </c>
      <c r="G4083" s="72" t="s">
        <v>10</v>
      </c>
    </row>
    <row r="4084" spans="3:7" ht="15" thickBot="1" x14ac:dyDescent="0.35">
      <c r="C4084" s="70">
        <v>43202</v>
      </c>
      <c r="D4084" s="71">
        <v>0.45113425925925926</v>
      </c>
      <c r="E4084" s="72" t="s">
        <v>9</v>
      </c>
      <c r="F4084" s="72">
        <v>26</v>
      </c>
      <c r="G4084" s="72" t="s">
        <v>21</v>
      </c>
    </row>
    <row r="4085" spans="3:7" ht="15" thickBot="1" x14ac:dyDescent="0.35">
      <c r="C4085" s="70">
        <v>43202</v>
      </c>
      <c r="D4085" s="71">
        <v>0.45153935185185184</v>
      </c>
      <c r="E4085" s="72" t="s">
        <v>9</v>
      </c>
      <c r="F4085" s="72">
        <v>32</v>
      </c>
      <c r="G4085" s="72" t="s">
        <v>10</v>
      </c>
    </row>
    <row r="4086" spans="3:7" ht="15" thickBot="1" x14ac:dyDescent="0.35">
      <c r="C4086" s="70">
        <v>43202</v>
      </c>
      <c r="D4086" s="71">
        <v>0.45306712962962964</v>
      </c>
      <c r="E4086" s="72" t="s">
        <v>9</v>
      </c>
      <c r="F4086" s="72">
        <v>36</v>
      </c>
      <c r="G4086" s="72" t="s">
        <v>10</v>
      </c>
    </row>
    <row r="4087" spans="3:7" ht="15" thickBot="1" x14ac:dyDescent="0.35">
      <c r="C4087" s="70">
        <v>43202</v>
      </c>
      <c r="D4087" s="71">
        <v>0.45516203703703706</v>
      </c>
      <c r="E4087" s="72" t="s">
        <v>9</v>
      </c>
      <c r="F4087" s="72">
        <v>40</v>
      </c>
      <c r="G4087" s="72" t="s">
        <v>21</v>
      </c>
    </row>
    <row r="4088" spans="3:7" ht="15" thickBot="1" x14ac:dyDescent="0.35">
      <c r="C4088" s="70">
        <v>43202</v>
      </c>
      <c r="D4088" s="71">
        <v>0.45518518518518519</v>
      </c>
      <c r="E4088" s="72" t="s">
        <v>9</v>
      </c>
      <c r="F4088" s="72">
        <v>38</v>
      </c>
      <c r="G4088" s="72" t="s">
        <v>21</v>
      </c>
    </row>
    <row r="4089" spans="3:7" ht="15" thickBot="1" x14ac:dyDescent="0.35">
      <c r="C4089" s="70">
        <v>43202</v>
      </c>
      <c r="D4089" s="71">
        <v>0.45909722222222221</v>
      </c>
      <c r="E4089" s="72" t="s">
        <v>9</v>
      </c>
      <c r="F4089" s="72">
        <v>38</v>
      </c>
      <c r="G4089" s="72" t="s">
        <v>10</v>
      </c>
    </row>
    <row r="4090" spans="3:7" ht="15" thickBot="1" x14ac:dyDescent="0.35">
      <c r="C4090" s="70">
        <v>43202</v>
      </c>
      <c r="D4090" s="71">
        <v>0.45995370370370375</v>
      </c>
      <c r="E4090" s="72" t="s">
        <v>9</v>
      </c>
      <c r="F4090" s="72">
        <v>27</v>
      </c>
      <c r="G4090" s="72" t="s">
        <v>10</v>
      </c>
    </row>
    <row r="4091" spans="3:7" ht="15" thickBot="1" x14ac:dyDescent="0.35">
      <c r="C4091" s="70">
        <v>43202</v>
      </c>
      <c r="D4091" s="71">
        <v>0.46128472222222222</v>
      </c>
      <c r="E4091" s="72" t="s">
        <v>9</v>
      </c>
      <c r="F4091" s="72">
        <v>20</v>
      </c>
      <c r="G4091" s="72" t="s">
        <v>21</v>
      </c>
    </row>
    <row r="4092" spans="3:7" ht="15" thickBot="1" x14ac:dyDescent="0.35">
      <c r="C4092" s="70">
        <v>43202</v>
      </c>
      <c r="D4092" s="71">
        <v>0.46151620370370372</v>
      </c>
      <c r="E4092" s="72" t="s">
        <v>9</v>
      </c>
      <c r="F4092" s="72">
        <v>19</v>
      </c>
      <c r="G4092" s="72" t="s">
        <v>10</v>
      </c>
    </row>
    <row r="4093" spans="3:7" ht="15" thickBot="1" x14ac:dyDescent="0.35">
      <c r="C4093" s="70">
        <v>43202</v>
      </c>
      <c r="D4093" s="71">
        <v>0.46206018518518516</v>
      </c>
      <c r="E4093" s="72" t="s">
        <v>9</v>
      </c>
      <c r="F4093" s="72">
        <v>35</v>
      </c>
      <c r="G4093" s="72" t="s">
        <v>10</v>
      </c>
    </row>
    <row r="4094" spans="3:7" ht="15" thickBot="1" x14ac:dyDescent="0.35">
      <c r="C4094" s="70">
        <v>43202</v>
      </c>
      <c r="D4094" s="71">
        <v>0.46230324074074075</v>
      </c>
      <c r="E4094" s="72" t="s">
        <v>9</v>
      </c>
      <c r="F4094" s="72">
        <v>31</v>
      </c>
      <c r="G4094" s="72" t="s">
        <v>10</v>
      </c>
    </row>
    <row r="4095" spans="3:7" ht="15" thickBot="1" x14ac:dyDescent="0.35">
      <c r="C4095" s="70">
        <v>43202</v>
      </c>
      <c r="D4095" s="71">
        <v>0.46581018518518519</v>
      </c>
      <c r="E4095" s="72" t="s">
        <v>9</v>
      </c>
      <c r="F4095" s="72">
        <v>49</v>
      </c>
      <c r="G4095" s="72" t="s">
        <v>10</v>
      </c>
    </row>
    <row r="4096" spans="3:7" ht="15" thickBot="1" x14ac:dyDescent="0.35">
      <c r="C4096" s="70">
        <v>43202</v>
      </c>
      <c r="D4096" s="71">
        <v>0.46900462962962958</v>
      </c>
      <c r="E4096" s="72" t="s">
        <v>9</v>
      </c>
      <c r="F4096" s="72">
        <v>27</v>
      </c>
      <c r="G4096" s="72" t="s">
        <v>10</v>
      </c>
    </row>
    <row r="4097" spans="3:7" ht="15" thickBot="1" x14ac:dyDescent="0.35">
      <c r="C4097" s="70">
        <v>43202</v>
      </c>
      <c r="D4097" s="71">
        <v>0.46943287037037035</v>
      </c>
      <c r="E4097" s="72" t="s">
        <v>9</v>
      </c>
      <c r="F4097" s="72">
        <v>33</v>
      </c>
      <c r="G4097" s="72" t="s">
        <v>21</v>
      </c>
    </row>
    <row r="4098" spans="3:7" ht="15" thickBot="1" x14ac:dyDescent="0.35">
      <c r="C4098" s="70">
        <v>43202</v>
      </c>
      <c r="D4098" s="71">
        <v>0.47508101851851853</v>
      </c>
      <c r="E4098" s="72" t="s">
        <v>9</v>
      </c>
      <c r="F4098" s="72">
        <v>31</v>
      </c>
      <c r="G4098" s="72" t="s">
        <v>10</v>
      </c>
    </row>
    <row r="4099" spans="3:7" ht="15" thickBot="1" x14ac:dyDescent="0.35">
      <c r="C4099" s="70">
        <v>43202</v>
      </c>
      <c r="D4099" s="71">
        <v>0.47650462962962964</v>
      </c>
      <c r="E4099" s="72" t="s">
        <v>9</v>
      </c>
      <c r="F4099" s="72">
        <v>29</v>
      </c>
      <c r="G4099" s="72" t="s">
        <v>10</v>
      </c>
    </row>
    <row r="4100" spans="3:7" ht="15" thickBot="1" x14ac:dyDescent="0.35">
      <c r="C4100" s="70">
        <v>43202</v>
      </c>
      <c r="D4100" s="71">
        <v>0.47766203703703702</v>
      </c>
      <c r="E4100" s="72" t="s">
        <v>9</v>
      </c>
      <c r="F4100" s="72">
        <v>29</v>
      </c>
      <c r="G4100" s="72" t="s">
        <v>21</v>
      </c>
    </row>
    <row r="4101" spans="3:7" ht="15" thickBot="1" x14ac:dyDescent="0.35">
      <c r="C4101" s="70">
        <v>43202</v>
      </c>
      <c r="D4101" s="71">
        <v>0.48182870370370368</v>
      </c>
      <c r="E4101" s="72" t="s">
        <v>9</v>
      </c>
      <c r="F4101" s="72">
        <v>51</v>
      </c>
      <c r="G4101" s="72" t="s">
        <v>10</v>
      </c>
    </row>
    <row r="4102" spans="3:7" ht="15" thickBot="1" x14ac:dyDescent="0.35">
      <c r="C4102" s="70">
        <v>43202</v>
      </c>
      <c r="D4102" s="71">
        <v>0.48206018518518517</v>
      </c>
      <c r="E4102" s="72" t="s">
        <v>9</v>
      </c>
      <c r="F4102" s="72">
        <v>23</v>
      </c>
      <c r="G4102" s="72" t="s">
        <v>21</v>
      </c>
    </row>
    <row r="4103" spans="3:7" ht="15" thickBot="1" x14ac:dyDescent="0.35">
      <c r="C4103" s="70">
        <v>43202</v>
      </c>
      <c r="D4103" s="71">
        <v>0.48271990740740739</v>
      </c>
      <c r="E4103" s="72" t="s">
        <v>9</v>
      </c>
      <c r="F4103" s="72">
        <v>23</v>
      </c>
      <c r="G4103" s="72" t="s">
        <v>21</v>
      </c>
    </row>
    <row r="4104" spans="3:7" ht="15" thickBot="1" x14ac:dyDescent="0.35">
      <c r="C4104" s="70">
        <v>43202</v>
      </c>
      <c r="D4104" s="71">
        <v>0.4838541666666667</v>
      </c>
      <c r="E4104" s="72" t="s">
        <v>9</v>
      </c>
      <c r="F4104" s="72">
        <v>42</v>
      </c>
      <c r="G4104" s="72" t="s">
        <v>10</v>
      </c>
    </row>
    <row r="4105" spans="3:7" ht="15" thickBot="1" x14ac:dyDescent="0.35">
      <c r="C4105" s="70">
        <v>43202</v>
      </c>
      <c r="D4105" s="71">
        <v>0.48778935185185185</v>
      </c>
      <c r="E4105" s="72" t="s">
        <v>9</v>
      </c>
      <c r="F4105" s="72">
        <v>29</v>
      </c>
      <c r="G4105" s="72" t="s">
        <v>21</v>
      </c>
    </row>
    <row r="4106" spans="3:7" ht="15" thickBot="1" x14ac:dyDescent="0.35">
      <c r="C4106" s="70">
        <v>43202</v>
      </c>
      <c r="D4106" s="71">
        <v>0.49055555555555558</v>
      </c>
      <c r="E4106" s="72" t="s">
        <v>9</v>
      </c>
      <c r="F4106" s="72">
        <v>32</v>
      </c>
      <c r="G4106" s="72" t="s">
        <v>21</v>
      </c>
    </row>
    <row r="4107" spans="3:7" ht="15" thickBot="1" x14ac:dyDescent="0.35">
      <c r="C4107" s="70">
        <v>43202</v>
      </c>
      <c r="D4107" s="71">
        <v>0.4913541666666667</v>
      </c>
      <c r="E4107" s="72" t="s">
        <v>9</v>
      </c>
      <c r="F4107" s="72">
        <v>49</v>
      </c>
      <c r="G4107" s="72" t="s">
        <v>10</v>
      </c>
    </row>
    <row r="4108" spans="3:7" ht="15" thickBot="1" x14ac:dyDescent="0.35">
      <c r="C4108" s="70">
        <v>43202</v>
      </c>
      <c r="D4108" s="71">
        <v>0.49517361111111113</v>
      </c>
      <c r="E4108" s="72" t="s">
        <v>9</v>
      </c>
      <c r="F4108" s="72">
        <v>40</v>
      </c>
      <c r="G4108" s="72" t="s">
        <v>21</v>
      </c>
    </row>
    <row r="4109" spans="3:7" ht="15" thickBot="1" x14ac:dyDescent="0.35">
      <c r="C4109" s="70">
        <v>43202</v>
      </c>
      <c r="D4109" s="71">
        <v>0.50077546296296294</v>
      </c>
      <c r="E4109" s="72" t="s">
        <v>9</v>
      </c>
      <c r="F4109" s="72">
        <v>35</v>
      </c>
      <c r="G4109" s="72" t="s">
        <v>10</v>
      </c>
    </row>
    <row r="4110" spans="3:7" ht="15" thickBot="1" x14ac:dyDescent="0.35">
      <c r="C4110" s="70">
        <v>43202</v>
      </c>
      <c r="D4110" s="71">
        <v>0.50086805555555558</v>
      </c>
      <c r="E4110" s="72" t="s">
        <v>9</v>
      </c>
      <c r="F4110" s="72">
        <v>16</v>
      </c>
      <c r="G4110" s="72" t="s">
        <v>21</v>
      </c>
    </row>
    <row r="4111" spans="3:7" ht="15" thickBot="1" x14ac:dyDescent="0.35">
      <c r="C4111" s="70">
        <v>43202</v>
      </c>
      <c r="D4111" s="71">
        <v>0.50166666666666659</v>
      </c>
      <c r="E4111" s="72" t="s">
        <v>9</v>
      </c>
      <c r="F4111" s="72">
        <v>56</v>
      </c>
      <c r="G4111" s="72" t="s">
        <v>10</v>
      </c>
    </row>
    <row r="4112" spans="3:7" ht="15" thickBot="1" x14ac:dyDescent="0.35">
      <c r="C4112" s="70">
        <v>43202</v>
      </c>
      <c r="D4112" s="71">
        <v>0.51336805555555554</v>
      </c>
      <c r="E4112" s="72" t="s">
        <v>9</v>
      </c>
      <c r="F4112" s="72">
        <v>16</v>
      </c>
      <c r="G4112" s="72" t="s">
        <v>10</v>
      </c>
    </row>
    <row r="4113" spans="3:7" ht="15" thickBot="1" x14ac:dyDescent="0.35">
      <c r="C4113" s="70">
        <v>43202</v>
      </c>
      <c r="D4113" s="71">
        <v>0.51603009259259258</v>
      </c>
      <c r="E4113" s="72" t="s">
        <v>9</v>
      </c>
      <c r="F4113" s="72">
        <v>22</v>
      </c>
      <c r="G4113" s="72" t="s">
        <v>21</v>
      </c>
    </row>
    <row r="4114" spans="3:7" ht="15" thickBot="1" x14ac:dyDescent="0.35">
      <c r="C4114" s="70">
        <v>43202</v>
      </c>
      <c r="D4114" s="71">
        <v>0.51622685185185191</v>
      </c>
      <c r="E4114" s="72" t="s">
        <v>9</v>
      </c>
      <c r="F4114" s="72">
        <v>48</v>
      </c>
      <c r="G4114" s="72" t="s">
        <v>21</v>
      </c>
    </row>
    <row r="4115" spans="3:7" ht="15" thickBot="1" x14ac:dyDescent="0.35">
      <c r="C4115" s="70">
        <v>43202</v>
      </c>
      <c r="D4115" s="71">
        <v>0.5178356481481482</v>
      </c>
      <c r="E4115" s="72" t="s">
        <v>9</v>
      </c>
      <c r="F4115" s="72">
        <v>31</v>
      </c>
      <c r="G4115" s="72" t="s">
        <v>21</v>
      </c>
    </row>
    <row r="4116" spans="3:7" ht="15" thickBot="1" x14ac:dyDescent="0.35">
      <c r="C4116" s="70">
        <v>43202</v>
      </c>
      <c r="D4116" s="71">
        <v>0.51868055555555559</v>
      </c>
      <c r="E4116" s="72" t="s">
        <v>9</v>
      </c>
      <c r="F4116" s="72">
        <v>46</v>
      </c>
      <c r="G4116" s="72" t="s">
        <v>21</v>
      </c>
    </row>
    <row r="4117" spans="3:7" ht="15" thickBot="1" x14ac:dyDescent="0.35">
      <c r="C4117" s="70">
        <v>43202</v>
      </c>
      <c r="D4117" s="71">
        <v>0.51996527777777779</v>
      </c>
      <c r="E4117" s="72" t="s">
        <v>9</v>
      </c>
      <c r="F4117" s="72">
        <v>45</v>
      </c>
      <c r="G4117" s="72" t="s">
        <v>10</v>
      </c>
    </row>
    <row r="4118" spans="3:7" ht="15" thickBot="1" x14ac:dyDescent="0.35">
      <c r="C4118" s="70">
        <v>43202</v>
      </c>
      <c r="D4118" s="71">
        <v>0.52032407407407411</v>
      </c>
      <c r="E4118" s="72" t="s">
        <v>9</v>
      </c>
      <c r="F4118" s="72">
        <v>30</v>
      </c>
      <c r="G4118" s="72" t="s">
        <v>10</v>
      </c>
    </row>
    <row r="4119" spans="3:7" ht="15" thickBot="1" x14ac:dyDescent="0.35">
      <c r="C4119" s="70">
        <v>43202</v>
      </c>
      <c r="D4119" s="71">
        <v>0.52131944444444445</v>
      </c>
      <c r="E4119" s="72" t="s">
        <v>9</v>
      </c>
      <c r="F4119" s="72">
        <v>38</v>
      </c>
      <c r="G4119" s="72" t="s">
        <v>10</v>
      </c>
    </row>
    <row r="4120" spans="3:7" ht="15" thickBot="1" x14ac:dyDescent="0.35">
      <c r="C4120" s="70">
        <v>43202</v>
      </c>
      <c r="D4120" s="71">
        <v>0.52192129629629636</v>
      </c>
      <c r="E4120" s="72" t="s">
        <v>9</v>
      </c>
      <c r="F4120" s="72">
        <v>30</v>
      </c>
      <c r="G4120" s="72" t="s">
        <v>10</v>
      </c>
    </row>
    <row r="4121" spans="3:7" ht="15" thickBot="1" x14ac:dyDescent="0.35">
      <c r="C4121" s="70">
        <v>43202</v>
      </c>
      <c r="D4121" s="71">
        <v>0.52379629629629632</v>
      </c>
      <c r="E4121" s="72" t="s">
        <v>9</v>
      </c>
      <c r="F4121" s="72">
        <v>35</v>
      </c>
      <c r="G4121" s="72" t="s">
        <v>10</v>
      </c>
    </row>
    <row r="4122" spans="3:7" ht="15" thickBot="1" x14ac:dyDescent="0.35">
      <c r="C4122" s="70">
        <v>43202</v>
      </c>
      <c r="D4122" s="71">
        <v>0.52401620370370372</v>
      </c>
      <c r="E4122" s="72" t="s">
        <v>9</v>
      </c>
      <c r="F4122" s="72">
        <v>27</v>
      </c>
      <c r="G4122" s="72" t="s">
        <v>21</v>
      </c>
    </row>
    <row r="4123" spans="3:7" ht="15" thickBot="1" x14ac:dyDescent="0.35">
      <c r="C4123" s="70">
        <v>43202</v>
      </c>
      <c r="D4123" s="71">
        <v>0.52561342592592586</v>
      </c>
      <c r="E4123" s="72" t="s">
        <v>9</v>
      </c>
      <c r="F4123" s="72">
        <v>39</v>
      </c>
      <c r="G4123" s="72" t="s">
        <v>10</v>
      </c>
    </row>
    <row r="4124" spans="3:7" ht="15" thickBot="1" x14ac:dyDescent="0.35">
      <c r="C4124" s="70">
        <v>43202</v>
      </c>
      <c r="D4124" s="71">
        <v>0.52637731481481487</v>
      </c>
      <c r="E4124" s="72" t="s">
        <v>9</v>
      </c>
      <c r="F4124" s="72">
        <v>51</v>
      </c>
      <c r="G4124" s="72" t="s">
        <v>10</v>
      </c>
    </row>
    <row r="4125" spans="3:7" ht="15" thickBot="1" x14ac:dyDescent="0.35">
      <c r="C4125" s="70">
        <v>43202</v>
      </c>
      <c r="D4125" s="71">
        <v>0.52719907407407407</v>
      </c>
      <c r="E4125" s="72" t="s">
        <v>9</v>
      </c>
      <c r="F4125" s="72">
        <v>33</v>
      </c>
      <c r="G4125" s="72" t="s">
        <v>10</v>
      </c>
    </row>
    <row r="4126" spans="3:7" ht="15" thickBot="1" x14ac:dyDescent="0.35">
      <c r="C4126" s="70">
        <v>43202</v>
      </c>
      <c r="D4126" s="71">
        <v>0.52766203703703707</v>
      </c>
      <c r="E4126" s="72" t="s">
        <v>9</v>
      </c>
      <c r="F4126" s="72">
        <v>27</v>
      </c>
      <c r="G4126" s="72" t="s">
        <v>21</v>
      </c>
    </row>
    <row r="4127" spans="3:7" ht="15" thickBot="1" x14ac:dyDescent="0.35">
      <c r="C4127" s="70">
        <v>43202</v>
      </c>
      <c r="D4127" s="71">
        <v>0.52813657407407411</v>
      </c>
      <c r="E4127" s="72" t="s">
        <v>9</v>
      </c>
      <c r="F4127" s="72">
        <v>28</v>
      </c>
      <c r="G4127" s="72" t="s">
        <v>10</v>
      </c>
    </row>
    <row r="4128" spans="3:7" ht="15" thickBot="1" x14ac:dyDescent="0.35">
      <c r="C4128" s="70">
        <v>43202</v>
      </c>
      <c r="D4128" s="71">
        <v>0.52820601851851856</v>
      </c>
      <c r="E4128" s="72" t="s">
        <v>9</v>
      </c>
      <c r="F4128" s="72">
        <v>20</v>
      </c>
      <c r="G4128" s="72" t="s">
        <v>21</v>
      </c>
    </row>
    <row r="4129" spans="3:7" ht="15" thickBot="1" x14ac:dyDescent="0.35">
      <c r="C4129" s="70">
        <v>43202</v>
      </c>
      <c r="D4129" s="71">
        <v>0.52906249999999999</v>
      </c>
      <c r="E4129" s="72" t="s">
        <v>9</v>
      </c>
      <c r="F4129" s="72">
        <v>38</v>
      </c>
      <c r="G4129" s="72" t="s">
        <v>10</v>
      </c>
    </row>
    <row r="4130" spans="3:7" ht="15" thickBot="1" x14ac:dyDescent="0.35">
      <c r="C4130" s="70">
        <v>43202</v>
      </c>
      <c r="D4130" s="71">
        <v>0.53062500000000001</v>
      </c>
      <c r="E4130" s="72" t="s">
        <v>9</v>
      </c>
      <c r="F4130" s="72">
        <v>54</v>
      </c>
      <c r="G4130" s="72" t="s">
        <v>21</v>
      </c>
    </row>
    <row r="4131" spans="3:7" ht="15" thickBot="1" x14ac:dyDescent="0.35">
      <c r="C4131" s="70">
        <v>43202</v>
      </c>
      <c r="D4131" s="71">
        <v>0.53178240740740745</v>
      </c>
      <c r="E4131" s="72" t="s">
        <v>9</v>
      </c>
      <c r="F4131" s="72">
        <v>44</v>
      </c>
      <c r="G4131" s="72" t="s">
        <v>10</v>
      </c>
    </row>
    <row r="4132" spans="3:7" ht="15" thickBot="1" x14ac:dyDescent="0.35">
      <c r="C4132" s="70">
        <v>43202</v>
      </c>
      <c r="D4132" s="71">
        <v>0.53259259259259262</v>
      </c>
      <c r="E4132" s="72" t="s">
        <v>9</v>
      </c>
      <c r="F4132" s="72">
        <v>44</v>
      </c>
      <c r="G4132" s="72" t="s">
        <v>10</v>
      </c>
    </row>
    <row r="4133" spans="3:7" ht="15" thickBot="1" x14ac:dyDescent="0.35">
      <c r="C4133" s="70">
        <v>43202</v>
      </c>
      <c r="D4133" s="71">
        <v>0.53353009259259265</v>
      </c>
      <c r="E4133" s="72" t="s">
        <v>9</v>
      </c>
      <c r="F4133" s="72">
        <v>56</v>
      </c>
      <c r="G4133" s="72" t="s">
        <v>10</v>
      </c>
    </row>
    <row r="4134" spans="3:7" ht="15" thickBot="1" x14ac:dyDescent="0.35">
      <c r="C4134" s="70">
        <v>43202</v>
      </c>
      <c r="D4134" s="71">
        <v>0.5354282407407408</v>
      </c>
      <c r="E4134" s="72" t="s">
        <v>9</v>
      </c>
      <c r="F4134" s="72">
        <v>38</v>
      </c>
      <c r="G4134" s="72" t="s">
        <v>10</v>
      </c>
    </row>
    <row r="4135" spans="3:7" ht="15" thickBot="1" x14ac:dyDescent="0.35">
      <c r="C4135" s="70">
        <v>43202</v>
      </c>
      <c r="D4135" s="71">
        <v>0.53586805555555561</v>
      </c>
      <c r="E4135" s="72" t="s">
        <v>9</v>
      </c>
      <c r="F4135" s="72">
        <v>31</v>
      </c>
      <c r="G4135" s="72" t="s">
        <v>21</v>
      </c>
    </row>
    <row r="4136" spans="3:7" ht="15" thickBot="1" x14ac:dyDescent="0.35">
      <c r="C4136" s="70">
        <v>43202</v>
      </c>
      <c r="D4136" s="71">
        <v>0.53671296296296289</v>
      </c>
      <c r="E4136" s="72" t="s">
        <v>9</v>
      </c>
      <c r="F4136" s="72">
        <v>36</v>
      </c>
      <c r="G4136" s="72" t="s">
        <v>10</v>
      </c>
    </row>
    <row r="4137" spans="3:7" ht="15" thickBot="1" x14ac:dyDescent="0.35">
      <c r="C4137" s="70">
        <v>43202</v>
      </c>
      <c r="D4137" s="71">
        <v>0.53673611111111108</v>
      </c>
      <c r="E4137" s="72" t="s">
        <v>9</v>
      </c>
      <c r="F4137" s="72">
        <v>33</v>
      </c>
      <c r="G4137" s="72" t="s">
        <v>10</v>
      </c>
    </row>
    <row r="4138" spans="3:7" ht="15" thickBot="1" x14ac:dyDescent="0.35">
      <c r="C4138" s="70">
        <v>43202</v>
      </c>
      <c r="D4138" s="71">
        <v>0.53804398148148147</v>
      </c>
      <c r="E4138" s="72" t="s">
        <v>9</v>
      </c>
      <c r="F4138" s="72">
        <v>20</v>
      </c>
      <c r="G4138" s="72" t="s">
        <v>21</v>
      </c>
    </row>
    <row r="4139" spans="3:7" ht="15" thickBot="1" x14ac:dyDescent="0.35">
      <c r="C4139" s="70">
        <v>43202</v>
      </c>
      <c r="D4139" s="71">
        <v>0.53924768518518518</v>
      </c>
      <c r="E4139" s="72" t="s">
        <v>9</v>
      </c>
      <c r="F4139" s="72">
        <v>30</v>
      </c>
      <c r="G4139" s="72" t="s">
        <v>21</v>
      </c>
    </row>
    <row r="4140" spans="3:7" ht="15" thickBot="1" x14ac:dyDescent="0.35">
      <c r="C4140" s="70">
        <v>43202</v>
      </c>
      <c r="D4140" s="71">
        <v>0.53967592592592595</v>
      </c>
      <c r="E4140" s="72" t="s">
        <v>9</v>
      </c>
      <c r="F4140" s="72">
        <v>53</v>
      </c>
      <c r="G4140" s="72" t="s">
        <v>10</v>
      </c>
    </row>
    <row r="4141" spans="3:7" ht="15" thickBot="1" x14ac:dyDescent="0.35">
      <c r="C4141" s="70">
        <v>43202</v>
      </c>
      <c r="D4141" s="71">
        <v>0.54099537037037038</v>
      </c>
      <c r="E4141" s="72" t="s">
        <v>9</v>
      </c>
      <c r="F4141" s="72">
        <v>35</v>
      </c>
      <c r="G4141" s="72" t="s">
        <v>21</v>
      </c>
    </row>
    <row r="4142" spans="3:7" ht="15" thickBot="1" x14ac:dyDescent="0.35">
      <c r="C4142" s="70">
        <v>43202</v>
      </c>
      <c r="D4142" s="71">
        <v>0.54203703703703698</v>
      </c>
      <c r="E4142" s="72" t="s">
        <v>9</v>
      </c>
      <c r="F4142" s="72">
        <v>26</v>
      </c>
      <c r="G4142" s="72" t="s">
        <v>21</v>
      </c>
    </row>
    <row r="4143" spans="3:7" ht="15" thickBot="1" x14ac:dyDescent="0.35">
      <c r="C4143" s="70">
        <v>43202</v>
      </c>
      <c r="D4143" s="71">
        <v>0.54356481481481478</v>
      </c>
      <c r="E4143" s="72" t="s">
        <v>9</v>
      </c>
      <c r="F4143" s="72">
        <v>33</v>
      </c>
      <c r="G4143" s="72" t="s">
        <v>10</v>
      </c>
    </row>
    <row r="4144" spans="3:7" ht="15" thickBot="1" x14ac:dyDescent="0.35">
      <c r="C4144" s="70">
        <v>43202</v>
      </c>
      <c r="D4144" s="71">
        <v>0.54775462962962962</v>
      </c>
      <c r="E4144" s="72" t="s">
        <v>9</v>
      </c>
      <c r="F4144" s="72">
        <v>34</v>
      </c>
      <c r="G4144" s="72" t="s">
        <v>21</v>
      </c>
    </row>
    <row r="4145" spans="3:7" ht="15" thickBot="1" x14ac:dyDescent="0.35">
      <c r="C4145" s="70">
        <v>43202</v>
      </c>
      <c r="D4145" s="71">
        <v>0.54811342592592593</v>
      </c>
      <c r="E4145" s="72" t="s">
        <v>9</v>
      </c>
      <c r="F4145" s="72">
        <v>23</v>
      </c>
      <c r="G4145" s="72" t="s">
        <v>21</v>
      </c>
    </row>
    <row r="4146" spans="3:7" ht="15" thickBot="1" x14ac:dyDescent="0.35">
      <c r="C4146" s="70">
        <v>43202</v>
      </c>
      <c r="D4146" s="71">
        <v>0.54861111111111105</v>
      </c>
      <c r="E4146" s="72" t="s">
        <v>9</v>
      </c>
      <c r="F4146" s="72">
        <v>47</v>
      </c>
      <c r="G4146" s="72" t="s">
        <v>10</v>
      </c>
    </row>
    <row r="4147" spans="3:7" ht="15" thickBot="1" x14ac:dyDescent="0.35">
      <c r="C4147" s="70">
        <v>43202</v>
      </c>
      <c r="D4147" s="71">
        <v>0.54881944444444442</v>
      </c>
      <c r="E4147" s="72" t="s">
        <v>9</v>
      </c>
      <c r="F4147" s="72">
        <v>28</v>
      </c>
      <c r="G4147" s="72" t="s">
        <v>21</v>
      </c>
    </row>
    <row r="4148" spans="3:7" ht="15" thickBot="1" x14ac:dyDescent="0.35">
      <c r="C4148" s="70">
        <v>43202</v>
      </c>
      <c r="D4148" s="71">
        <v>0.54939814814814814</v>
      </c>
      <c r="E4148" s="72" t="s">
        <v>9</v>
      </c>
      <c r="F4148" s="72">
        <v>45</v>
      </c>
      <c r="G4148" s="72" t="s">
        <v>21</v>
      </c>
    </row>
    <row r="4149" spans="3:7" ht="15" thickBot="1" x14ac:dyDescent="0.35">
      <c r="C4149" s="70">
        <v>43202</v>
      </c>
      <c r="D4149" s="71">
        <v>0.55111111111111111</v>
      </c>
      <c r="E4149" s="72" t="s">
        <v>9</v>
      </c>
      <c r="F4149" s="72">
        <v>44</v>
      </c>
      <c r="G4149" s="72" t="s">
        <v>21</v>
      </c>
    </row>
    <row r="4150" spans="3:7" ht="15" thickBot="1" x14ac:dyDescent="0.35">
      <c r="C4150" s="70">
        <v>43202</v>
      </c>
      <c r="D4150" s="71">
        <v>0.55197916666666669</v>
      </c>
      <c r="E4150" s="72" t="s">
        <v>9</v>
      </c>
      <c r="F4150" s="72">
        <v>46</v>
      </c>
      <c r="G4150" s="72" t="s">
        <v>10</v>
      </c>
    </row>
    <row r="4151" spans="3:7" ht="15" thickBot="1" x14ac:dyDescent="0.35">
      <c r="C4151" s="70">
        <v>43202</v>
      </c>
      <c r="D4151" s="71">
        <v>0.55274305555555558</v>
      </c>
      <c r="E4151" s="72" t="s">
        <v>9</v>
      </c>
      <c r="F4151" s="72">
        <v>40</v>
      </c>
      <c r="G4151" s="72" t="s">
        <v>10</v>
      </c>
    </row>
    <row r="4152" spans="3:7" ht="15" thickBot="1" x14ac:dyDescent="0.35">
      <c r="C4152" s="70">
        <v>43202</v>
      </c>
      <c r="D4152" s="71">
        <v>0.55324074074074081</v>
      </c>
      <c r="E4152" s="72" t="s">
        <v>9</v>
      </c>
      <c r="F4152" s="72">
        <v>39</v>
      </c>
      <c r="G4152" s="72" t="s">
        <v>21</v>
      </c>
    </row>
    <row r="4153" spans="3:7" ht="15" thickBot="1" x14ac:dyDescent="0.35">
      <c r="C4153" s="70">
        <v>43202</v>
      </c>
      <c r="D4153" s="71">
        <v>0.55690972222222224</v>
      </c>
      <c r="E4153" s="72" t="s">
        <v>9</v>
      </c>
      <c r="F4153" s="72">
        <v>37</v>
      </c>
      <c r="G4153" s="72" t="s">
        <v>10</v>
      </c>
    </row>
    <row r="4154" spans="3:7" ht="15" thickBot="1" x14ac:dyDescent="0.35">
      <c r="C4154" s="70">
        <v>43202</v>
      </c>
      <c r="D4154" s="71">
        <v>0.55721064814814814</v>
      </c>
      <c r="E4154" s="72" t="s">
        <v>9</v>
      </c>
      <c r="F4154" s="72">
        <v>40</v>
      </c>
      <c r="G4154" s="72" t="s">
        <v>21</v>
      </c>
    </row>
    <row r="4155" spans="3:7" ht="15" thickBot="1" x14ac:dyDescent="0.35">
      <c r="C4155" s="70">
        <v>43202</v>
      </c>
      <c r="D4155" s="71">
        <v>0.5582407407407407</v>
      </c>
      <c r="E4155" s="72" t="s">
        <v>9</v>
      </c>
      <c r="F4155" s="72">
        <v>39</v>
      </c>
      <c r="G4155" s="72" t="s">
        <v>10</v>
      </c>
    </row>
    <row r="4156" spans="3:7" ht="15" thickBot="1" x14ac:dyDescent="0.35">
      <c r="C4156" s="70">
        <v>43202</v>
      </c>
      <c r="D4156" s="71">
        <v>0.55874999999999997</v>
      </c>
      <c r="E4156" s="72" t="s">
        <v>9</v>
      </c>
      <c r="F4156" s="72">
        <v>35</v>
      </c>
      <c r="G4156" s="72" t="s">
        <v>21</v>
      </c>
    </row>
    <row r="4157" spans="3:7" ht="15" thickBot="1" x14ac:dyDescent="0.35">
      <c r="C4157" s="70">
        <v>43202</v>
      </c>
      <c r="D4157" s="71">
        <v>0.56108796296296293</v>
      </c>
      <c r="E4157" s="72" t="s">
        <v>9</v>
      </c>
      <c r="F4157" s="72">
        <v>30</v>
      </c>
      <c r="G4157" s="72" t="s">
        <v>21</v>
      </c>
    </row>
    <row r="4158" spans="3:7" ht="15" thickBot="1" x14ac:dyDescent="0.35">
      <c r="C4158" s="70">
        <v>43202</v>
      </c>
      <c r="D4158" s="71">
        <v>0.56108796296296293</v>
      </c>
      <c r="E4158" s="72" t="s">
        <v>9</v>
      </c>
      <c r="F4158" s="72">
        <v>30</v>
      </c>
      <c r="G4158" s="72" t="s">
        <v>10</v>
      </c>
    </row>
    <row r="4159" spans="3:7" ht="15" thickBot="1" x14ac:dyDescent="0.35">
      <c r="C4159" s="70">
        <v>43202</v>
      </c>
      <c r="D4159" s="71">
        <v>0.56112268518518515</v>
      </c>
      <c r="E4159" s="72" t="s">
        <v>9</v>
      </c>
      <c r="F4159" s="72">
        <v>27</v>
      </c>
      <c r="G4159" s="72" t="s">
        <v>21</v>
      </c>
    </row>
    <row r="4160" spans="3:7" ht="15" thickBot="1" x14ac:dyDescent="0.35">
      <c r="C4160" s="70">
        <v>43202</v>
      </c>
      <c r="D4160" s="71">
        <v>0.56179398148148152</v>
      </c>
      <c r="E4160" s="72" t="s">
        <v>9</v>
      </c>
      <c r="F4160" s="72">
        <v>50</v>
      </c>
      <c r="G4160" s="72" t="s">
        <v>10</v>
      </c>
    </row>
    <row r="4161" spans="3:7" ht="15" thickBot="1" x14ac:dyDescent="0.35">
      <c r="C4161" s="70">
        <v>43202</v>
      </c>
      <c r="D4161" s="71">
        <v>0.5621180555555555</v>
      </c>
      <c r="E4161" s="72" t="s">
        <v>9</v>
      </c>
      <c r="F4161" s="72">
        <v>42</v>
      </c>
      <c r="G4161" s="72" t="s">
        <v>21</v>
      </c>
    </row>
    <row r="4162" spans="3:7" ht="15" thickBot="1" x14ac:dyDescent="0.35">
      <c r="C4162" s="70">
        <v>43202</v>
      </c>
      <c r="D4162" s="71">
        <v>0.56399305555555557</v>
      </c>
      <c r="E4162" s="72" t="s">
        <v>9</v>
      </c>
      <c r="F4162" s="72">
        <v>53</v>
      </c>
      <c r="G4162" s="72" t="s">
        <v>10</v>
      </c>
    </row>
    <row r="4163" spans="3:7" ht="15" thickBot="1" x14ac:dyDescent="0.35">
      <c r="C4163" s="70">
        <v>43202</v>
      </c>
      <c r="D4163" s="71">
        <v>0.56461805555555555</v>
      </c>
      <c r="E4163" s="72" t="s">
        <v>9</v>
      </c>
      <c r="F4163" s="72">
        <v>45</v>
      </c>
      <c r="G4163" s="72" t="s">
        <v>10</v>
      </c>
    </row>
    <row r="4164" spans="3:7" ht="15" thickBot="1" x14ac:dyDescent="0.35">
      <c r="C4164" s="70">
        <v>43202</v>
      </c>
      <c r="D4164" s="71">
        <v>0.56508101851851855</v>
      </c>
      <c r="E4164" s="72" t="s">
        <v>9</v>
      </c>
      <c r="F4164" s="72">
        <v>29</v>
      </c>
      <c r="G4164" s="72" t="s">
        <v>21</v>
      </c>
    </row>
    <row r="4165" spans="3:7" ht="15" thickBot="1" x14ac:dyDescent="0.35">
      <c r="C4165" s="70">
        <v>43202</v>
      </c>
      <c r="D4165" s="71">
        <v>0.56696759259259266</v>
      </c>
      <c r="E4165" s="72" t="s">
        <v>9</v>
      </c>
      <c r="F4165" s="72">
        <v>37</v>
      </c>
      <c r="G4165" s="72" t="s">
        <v>10</v>
      </c>
    </row>
    <row r="4166" spans="3:7" ht="15" thickBot="1" x14ac:dyDescent="0.35">
      <c r="C4166" s="70">
        <v>43202</v>
      </c>
      <c r="D4166" s="71">
        <v>0.56846064814814812</v>
      </c>
      <c r="E4166" s="72" t="s">
        <v>9</v>
      </c>
      <c r="F4166" s="72">
        <v>49</v>
      </c>
      <c r="G4166" s="72" t="s">
        <v>10</v>
      </c>
    </row>
    <row r="4167" spans="3:7" ht="15" thickBot="1" x14ac:dyDescent="0.35">
      <c r="C4167" s="70">
        <v>43202</v>
      </c>
      <c r="D4167" s="71">
        <v>0.56851851851851853</v>
      </c>
      <c r="E4167" s="72" t="s">
        <v>9</v>
      </c>
      <c r="F4167" s="72">
        <v>37</v>
      </c>
      <c r="G4167" s="72" t="s">
        <v>10</v>
      </c>
    </row>
    <row r="4168" spans="3:7" ht="15" thickBot="1" x14ac:dyDescent="0.35">
      <c r="C4168" s="70">
        <v>43202</v>
      </c>
      <c r="D4168" s="71">
        <v>0.56998842592592591</v>
      </c>
      <c r="E4168" s="72" t="s">
        <v>9</v>
      </c>
      <c r="F4168" s="72">
        <v>24</v>
      </c>
      <c r="G4168" s="72" t="s">
        <v>21</v>
      </c>
    </row>
    <row r="4169" spans="3:7" ht="15" thickBot="1" x14ac:dyDescent="0.35">
      <c r="C4169" s="70">
        <v>43202</v>
      </c>
      <c r="D4169" s="71">
        <v>0.57072916666666662</v>
      </c>
      <c r="E4169" s="72" t="s">
        <v>9</v>
      </c>
      <c r="F4169" s="72">
        <v>51</v>
      </c>
      <c r="G4169" s="72" t="s">
        <v>10</v>
      </c>
    </row>
    <row r="4170" spans="3:7" ht="15" thickBot="1" x14ac:dyDescent="0.35">
      <c r="C4170" s="70">
        <v>43202</v>
      </c>
      <c r="D4170" s="71">
        <v>0.57182870370370364</v>
      </c>
      <c r="E4170" s="72" t="s">
        <v>9</v>
      </c>
      <c r="F4170" s="72">
        <v>39</v>
      </c>
      <c r="G4170" s="72" t="s">
        <v>10</v>
      </c>
    </row>
    <row r="4171" spans="3:7" ht="15" thickBot="1" x14ac:dyDescent="0.35">
      <c r="C4171" s="70">
        <v>43202</v>
      </c>
      <c r="D4171" s="71">
        <v>0.57187500000000002</v>
      </c>
      <c r="E4171" s="72" t="s">
        <v>9</v>
      </c>
      <c r="F4171" s="72">
        <v>39</v>
      </c>
      <c r="G4171" s="72" t="s">
        <v>21</v>
      </c>
    </row>
    <row r="4172" spans="3:7" ht="15" thickBot="1" x14ac:dyDescent="0.35">
      <c r="C4172" s="70">
        <v>43202</v>
      </c>
      <c r="D4172" s="71">
        <v>0.57261574074074073</v>
      </c>
      <c r="E4172" s="72" t="s">
        <v>9</v>
      </c>
      <c r="F4172" s="72">
        <v>20</v>
      </c>
      <c r="G4172" s="72" t="s">
        <v>10</v>
      </c>
    </row>
    <row r="4173" spans="3:7" ht="15" thickBot="1" x14ac:dyDescent="0.35">
      <c r="C4173" s="70">
        <v>43202</v>
      </c>
      <c r="D4173" s="71">
        <v>0.57423611111111106</v>
      </c>
      <c r="E4173" s="72" t="s">
        <v>9</v>
      </c>
      <c r="F4173" s="72">
        <v>30</v>
      </c>
      <c r="G4173" s="72" t="s">
        <v>21</v>
      </c>
    </row>
    <row r="4174" spans="3:7" ht="15" thickBot="1" x14ac:dyDescent="0.35">
      <c r="C4174" s="70">
        <v>43202</v>
      </c>
      <c r="D4174" s="71">
        <v>0.57574074074074078</v>
      </c>
      <c r="E4174" s="72" t="s">
        <v>9</v>
      </c>
      <c r="F4174" s="72">
        <v>35</v>
      </c>
      <c r="G4174" s="72" t="s">
        <v>10</v>
      </c>
    </row>
    <row r="4175" spans="3:7" ht="15" thickBot="1" x14ac:dyDescent="0.35">
      <c r="C4175" s="70">
        <v>43202</v>
      </c>
      <c r="D4175" s="71">
        <v>0.57861111111111108</v>
      </c>
      <c r="E4175" s="72" t="s">
        <v>9</v>
      </c>
      <c r="F4175" s="72">
        <v>38</v>
      </c>
      <c r="G4175" s="72" t="s">
        <v>21</v>
      </c>
    </row>
    <row r="4176" spans="3:7" ht="15" thickBot="1" x14ac:dyDescent="0.35">
      <c r="C4176" s="70">
        <v>43202</v>
      </c>
      <c r="D4176" s="71">
        <v>0.57887731481481486</v>
      </c>
      <c r="E4176" s="72" t="s">
        <v>9</v>
      </c>
      <c r="F4176" s="72">
        <v>46</v>
      </c>
      <c r="G4176" s="72" t="s">
        <v>10</v>
      </c>
    </row>
    <row r="4177" spans="3:7" ht="15" thickBot="1" x14ac:dyDescent="0.35">
      <c r="C4177" s="70">
        <v>43202</v>
      </c>
      <c r="D4177" s="71">
        <v>0.57961805555555557</v>
      </c>
      <c r="E4177" s="72" t="s">
        <v>9</v>
      </c>
      <c r="F4177" s="72">
        <v>42</v>
      </c>
      <c r="G4177" s="72" t="s">
        <v>10</v>
      </c>
    </row>
    <row r="4178" spans="3:7" ht="15" thickBot="1" x14ac:dyDescent="0.35">
      <c r="C4178" s="70">
        <v>43202</v>
      </c>
      <c r="D4178" s="71">
        <v>0.58193287037037034</v>
      </c>
      <c r="E4178" s="72" t="s">
        <v>9</v>
      </c>
      <c r="F4178" s="72">
        <v>22</v>
      </c>
      <c r="G4178" s="72" t="s">
        <v>21</v>
      </c>
    </row>
    <row r="4179" spans="3:7" ht="15" thickBot="1" x14ac:dyDescent="0.35">
      <c r="C4179" s="70">
        <v>43202</v>
      </c>
      <c r="D4179" s="71">
        <v>0.58239583333333333</v>
      </c>
      <c r="E4179" s="72" t="s">
        <v>9</v>
      </c>
      <c r="F4179" s="72">
        <v>53</v>
      </c>
      <c r="G4179" s="72" t="s">
        <v>10</v>
      </c>
    </row>
    <row r="4180" spans="3:7" ht="15" thickBot="1" x14ac:dyDescent="0.35">
      <c r="C4180" s="70">
        <v>43202</v>
      </c>
      <c r="D4180" s="71">
        <v>0.5832060185185185</v>
      </c>
      <c r="E4180" s="72" t="s">
        <v>9</v>
      </c>
      <c r="F4180" s="72">
        <v>45</v>
      </c>
      <c r="G4180" s="72" t="s">
        <v>10</v>
      </c>
    </row>
    <row r="4181" spans="3:7" ht="15" thickBot="1" x14ac:dyDescent="0.35">
      <c r="C4181" s="70">
        <v>43202</v>
      </c>
      <c r="D4181" s="71">
        <v>0.58348379629629632</v>
      </c>
      <c r="E4181" s="72" t="s">
        <v>9</v>
      </c>
      <c r="F4181" s="72">
        <v>41</v>
      </c>
      <c r="G4181" s="72" t="s">
        <v>10</v>
      </c>
    </row>
    <row r="4182" spans="3:7" ht="15" thickBot="1" x14ac:dyDescent="0.35">
      <c r="C4182" s="70">
        <v>43202</v>
      </c>
      <c r="D4182" s="71">
        <v>0.58482638888888883</v>
      </c>
      <c r="E4182" s="72" t="s">
        <v>9</v>
      </c>
      <c r="F4182" s="72">
        <v>24</v>
      </c>
      <c r="G4182" s="72" t="s">
        <v>10</v>
      </c>
    </row>
    <row r="4183" spans="3:7" ht="15" thickBot="1" x14ac:dyDescent="0.35">
      <c r="C4183" s="70">
        <v>43202</v>
      </c>
      <c r="D4183" s="71">
        <v>0.58800925925925929</v>
      </c>
      <c r="E4183" s="72" t="s">
        <v>9</v>
      </c>
      <c r="F4183" s="72">
        <v>27</v>
      </c>
      <c r="G4183" s="72" t="s">
        <v>21</v>
      </c>
    </row>
    <row r="4184" spans="3:7" ht="15" thickBot="1" x14ac:dyDescent="0.35">
      <c r="C4184" s="70">
        <v>43202</v>
      </c>
      <c r="D4184" s="71">
        <v>0.59085648148148151</v>
      </c>
      <c r="E4184" s="72" t="s">
        <v>9</v>
      </c>
      <c r="F4184" s="72">
        <v>26</v>
      </c>
      <c r="G4184" s="72" t="s">
        <v>21</v>
      </c>
    </row>
    <row r="4185" spans="3:7" ht="15" thickBot="1" x14ac:dyDescent="0.35">
      <c r="C4185" s="70">
        <v>43202</v>
      </c>
      <c r="D4185" s="71">
        <v>0.59094907407407404</v>
      </c>
      <c r="E4185" s="72" t="s">
        <v>9</v>
      </c>
      <c r="F4185" s="72">
        <v>27</v>
      </c>
      <c r="G4185" s="72" t="s">
        <v>21</v>
      </c>
    </row>
    <row r="4186" spans="3:7" ht="15" thickBot="1" x14ac:dyDescent="0.35">
      <c r="C4186" s="70">
        <v>43202</v>
      </c>
      <c r="D4186" s="71">
        <v>0.59165509259259264</v>
      </c>
      <c r="E4186" s="72" t="s">
        <v>9</v>
      </c>
      <c r="F4186" s="72">
        <v>49</v>
      </c>
      <c r="G4186" s="72" t="s">
        <v>10</v>
      </c>
    </row>
    <row r="4187" spans="3:7" ht="15" thickBot="1" x14ac:dyDescent="0.35">
      <c r="C4187" s="70">
        <v>43202</v>
      </c>
      <c r="D4187" s="71">
        <v>0.59196759259259257</v>
      </c>
      <c r="E4187" s="72" t="s">
        <v>9</v>
      </c>
      <c r="F4187" s="72">
        <v>24</v>
      </c>
      <c r="G4187" s="72" t="s">
        <v>21</v>
      </c>
    </row>
    <row r="4188" spans="3:7" ht="15" thickBot="1" x14ac:dyDescent="0.35">
      <c r="C4188" s="70">
        <v>43202</v>
      </c>
      <c r="D4188" s="71">
        <v>0.59260416666666671</v>
      </c>
      <c r="E4188" s="72" t="s">
        <v>9</v>
      </c>
      <c r="F4188" s="72">
        <v>39</v>
      </c>
      <c r="G4188" s="72" t="s">
        <v>10</v>
      </c>
    </row>
    <row r="4189" spans="3:7" ht="15" thickBot="1" x14ac:dyDescent="0.35">
      <c r="C4189" s="70">
        <v>43202</v>
      </c>
      <c r="D4189" s="71">
        <v>0.59317129629629628</v>
      </c>
      <c r="E4189" s="72" t="s">
        <v>9</v>
      </c>
      <c r="F4189" s="72">
        <v>29</v>
      </c>
      <c r="G4189" s="72" t="s">
        <v>21</v>
      </c>
    </row>
    <row r="4190" spans="3:7" ht="15" thickBot="1" x14ac:dyDescent="0.35">
      <c r="C4190" s="70">
        <v>43202</v>
      </c>
      <c r="D4190" s="71">
        <v>0.5976041666666666</v>
      </c>
      <c r="E4190" s="72" t="s">
        <v>9</v>
      </c>
      <c r="F4190" s="72">
        <v>23</v>
      </c>
      <c r="G4190" s="72" t="s">
        <v>21</v>
      </c>
    </row>
    <row r="4191" spans="3:7" ht="15" thickBot="1" x14ac:dyDescent="0.35">
      <c r="C4191" s="70">
        <v>43202</v>
      </c>
      <c r="D4191" s="71">
        <v>0.59790509259259261</v>
      </c>
      <c r="E4191" s="72" t="s">
        <v>9</v>
      </c>
      <c r="F4191" s="72">
        <v>25</v>
      </c>
      <c r="G4191" s="72" t="s">
        <v>21</v>
      </c>
    </row>
    <row r="4192" spans="3:7" ht="15" thickBot="1" x14ac:dyDescent="0.35">
      <c r="C4192" s="70">
        <v>43202</v>
      </c>
      <c r="D4192" s="71">
        <v>0.59843750000000007</v>
      </c>
      <c r="E4192" s="72" t="s">
        <v>9</v>
      </c>
      <c r="F4192" s="72">
        <v>33</v>
      </c>
      <c r="G4192" s="72" t="s">
        <v>21</v>
      </c>
    </row>
    <row r="4193" spans="3:7" ht="15" thickBot="1" x14ac:dyDescent="0.35">
      <c r="C4193" s="70">
        <v>43202</v>
      </c>
      <c r="D4193" s="71">
        <v>0.60128472222222229</v>
      </c>
      <c r="E4193" s="72" t="s">
        <v>9</v>
      </c>
      <c r="F4193" s="72">
        <v>34</v>
      </c>
      <c r="G4193" s="72" t="s">
        <v>10</v>
      </c>
    </row>
    <row r="4194" spans="3:7" ht="15" thickBot="1" x14ac:dyDescent="0.35">
      <c r="C4194" s="70">
        <v>43202</v>
      </c>
      <c r="D4194" s="71">
        <v>0.60233796296296294</v>
      </c>
      <c r="E4194" s="72" t="s">
        <v>9</v>
      </c>
      <c r="F4194" s="72">
        <v>40</v>
      </c>
      <c r="G4194" s="72" t="s">
        <v>10</v>
      </c>
    </row>
    <row r="4195" spans="3:7" ht="15" thickBot="1" x14ac:dyDescent="0.35">
      <c r="C4195" s="70">
        <v>43202</v>
      </c>
      <c r="D4195" s="71">
        <v>0.60271990740740744</v>
      </c>
      <c r="E4195" s="72" t="s">
        <v>9</v>
      </c>
      <c r="F4195" s="72">
        <v>40</v>
      </c>
      <c r="G4195" s="72" t="s">
        <v>21</v>
      </c>
    </row>
    <row r="4196" spans="3:7" ht="15" thickBot="1" x14ac:dyDescent="0.35">
      <c r="C4196" s="70">
        <v>43202</v>
      </c>
      <c r="D4196" s="71">
        <v>0.60282407407407412</v>
      </c>
      <c r="E4196" s="72" t="s">
        <v>9</v>
      </c>
      <c r="F4196" s="72">
        <v>25</v>
      </c>
      <c r="G4196" s="72" t="s">
        <v>21</v>
      </c>
    </row>
    <row r="4197" spans="3:7" ht="15" thickBot="1" x14ac:dyDescent="0.35">
      <c r="C4197" s="70">
        <v>43202</v>
      </c>
      <c r="D4197" s="71">
        <v>0.60487268518518522</v>
      </c>
      <c r="E4197" s="72" t="s">
        <v>9</v>
      </c>
      <c r="F4197" s="72">
        <v>31</v>
      </c>
      <c r="G4197" s="72" t="s">
        <v>10</v>
      </c>
    </row>
    <row r="4198" spans="3:7" ht="15" thickBot="1" x14ac:dyDescent="0.35">
      <c r="C4198" s="70">
        <v>43202</v>
      </c>
      <c r="D4198" s="71">
        <v>0.60490740740740734</v>
      </c>
      <c r="E4198" s="72" t="s">
        <v>9</v>
      </c>
      <c r="F4198" s="72">
        <v>39</v>
      </c>
      <c r="G4198" s="72" t="s">
        <v>10</v>
      </c>
    </row>
    <row r="4199" spans="3:7" ht="15" thickBot="1" x14ac:dyDescent="0.35">
      <c r="C4199" s="70">
        <v>43202</v>
      </c>
      <c r="D4199" s="71">
        <v>0.60516203703703708</v>
      </c>
      <c r="E4199" s="72" t="s">
        <v>9</v>
      </c>
      <c r="F4199" s="72">
        <v>33</v>
      </c>
      <c r="G4199" s="72" t="s">
        <v>21</v>
      </c>
    </row>
    <row r="4200" spans="3:7" ht="15" thickBot="1" x14ac:dyDescent="0.35">
      <c r="C4200" s="70">
        <v>43202</v>
      </c>
      <c r="D4200" s="71">
        <v>0.60736111111111113</v>
      </c>
      <c r="E4200" s="72" t="s">
        <v>9</v>
      </c>
      <c r="F4200" s="72">
        <v>29</v>
      </c>
      <c r="G4200" s="72" t="s">
        <v>21</v>
      </c>
    </row>
    <row r="4201" spans="3:7" ht="15" thickBot="1" x14ac:dyDescent="0.35">
      <c r="C4201" s="70">
        <v>43202</v>
      </c>
      <c r="D4201" s="71">
        <v>0.60819444444444437</v>
      </c>
      <c r="E4201" s="72" t="s">
        <v>9</v>
      </c>
      <c r="F4201" s="72">
        <v>47</v>
      </c>
      <c r="G4201" s="72" t="s">
        <v>10</v>
      </c>
    </row>
    <row r="4202" spans="3:7" ht="15" thickBot="1" x14ac:dyDescent="0.35">
      <c r="C4202" s="70">
        <v>43202</v>
      </c>
      <c r="D4202" s="71">
        <v>0.60894675925925923</v>
      </c>
      <c r="E4202" s="72" t="s">
        <v>9</v>
      </c>
      <c r="F4202" s="72">
        <v>17</v>
      </c>
      <c r="G4202" s="72" t="s">
        <v>10</v>
      </c>
    </row>
    <row r="4203" spans="3:7" ht="15" thickBot="1" x14ac:dyDescent="0.35">
      <c r="C4203" s="70">
        <v>43202</v>
      </c>
      <c r="D4203" s="71">
        <v>0.60920138888888886</v>
      </c>
      <c r="E4203" s="72" t="s">
        <v>9</v>
      </c>
      <c r="F4203" s="72">
        <v>30</v>
      </c>
      <c r="G4203" s="72" t="s">
        <v>10</v>
      </c>
    </row>
    <row r="4204" spans="3:7" ht="15" thickBot="1" x14ac:dyDescent="0.35">
      <c r="C4204" s="70">
        <v>43202</v>
      </c>
      <c r="D4204" s="71">
        <v>0.61124999999999996</v>
      </c>
      <c r="E4204" s="72" t="s">
        <v>9</v>
      </c>
      <c r="F4204" s="72">
        <v>32</v>
      </c>
      <c r="G4204" s="72" t="s">
        <v>10</v>
      </c>
    </row>
    <row r="4205" spans="3:7" ht="15" thickBot="1" x14ac:dyDescent="0.35">
      <c r="C4205" s="70">
        <v>43202</v>
      </c>
      <c r="D4205" s="71">
        <v>0.61283564814814817</v>
      </c>
      <c r="E4205" s="72" t="s">
        <v>9</v>
      </c>
      <c r="F4205" s="72">
        <v>44</v>
      </c>
      <c r="G4205" s="72" t="s">
        <v>21</v>
      </c>
    </row>
    <row r="4206" spans="3:7" ht="15" thickBot="1" x14ac:dyDescent="0.35">
      <c r="C4206" s="70">
        <v>43202</v>
      </c>
      <c r="D4206" s="71">
        <v>0.61547453703703703</v>
      </c>
      <c r="E4206" s="72" t="s">
        <v>9</v>
      </c>
      <c r="F4206" s="72">
        <v>15</v>
      </c>
      <c r="G4206" s="72" t="s">
        <v>21</v>
      </c>
    </row>
    <row r="4207" spans="3:7" ht="15" thickBot="1" x14ac:dyDescent="0.35">
      <c r="C4207" s="70">
        <v>43202</v>
      </c>
      <c r="D4207" s="71">
        <v>0.61592592592592588</v>
      </c>
      <c r="E4207" s="72" t="s">
        <v>9</v>
      </c>
      <c r="F4207" s="72">
        <v>36</v>
      </c>
      <c r="G4207" s="72" t="s">
        <v>10</v>
      </c>
    </row>
    <row r="4208" spans="3:7" ht="15" thickBot="1" x14ac:dyDescent="0.35">
      <c r="C4208" s="70">
        <v>43202</v>
      </c>
      <c r="D4208" s="71">
        <v>0.61829861111111117</v>
      </c>
      <c r="E4208" s="72" t="s">
        <v>9</v>
      </c>
      <c r="F4208" s="72">
        <v>26</v>
      </c>
      <c r="G4208" s="72" t="s">
        <v>21</v>
      </c>
    </row>
    <row r="4209" spans="3:7" ht="15" thickBot="1" x14ac:dyDescent="0.35">
      <c r="C4209" s="70">
        <v>43202</v>
      </c>
      <c r="D4209" s="71">
        <v>0.61981481481481482</v>
      </c>
      <c r="E4209" s="72" t="s">
        <v>9</v>
      </c>
      <c r="F4209" s="72">
        <v>38</v>
      </c>
      <c r="G4209" s="72" t="s">
        <v>10</v>
      </c>
    </row>
    <row r="4210" spans="3:7" ht="15" thickBot="1" x14ac:dyDescent="0.35">
      <c r="C4210" s="70">
        <v>43202</v>
      </c>
      <c r="D4210" s="71">
        <v>0.6216666666666667</v>
      </c>
      <c r="E4210" s="72" t="s">
        <v>9</v>
      </c>
      <c r="F4210" s="72">
        <v>35</v>
      </c>
      <c r="G4210" s="72" t="s">
        <v>10</v>
      </c>
    </row>
    <row r="4211" spans="3:7" ht="15" thickBot="1" x14ac:dyDescent="0.35">
      <c r="C4211" s="70">
        <v>43202</v>
      </c>
      <c r="D4211" s="71">
        <v>0.62247685185185186</v>
      </c>
      <c r="E4211" s="72" t="s">
        <v>9</v>
      </c>
      <c r="F4211" s="72">
        <v>30</v>
      </c>
      <c r="G4211" s="72" t="s">
        <v>21</v>
      </c>
    </row>
    <row r="4212" spans="3:7" ht="15" thickBot="1" x14ac:dyDescent="0.35">
      <c r="C4212" s="70">
        <v>43202</v>
      </c>
      <c r="D4212" s="71">
        <v>0.62391203703703701</v>
      </c>
      <c r="E4212" s="72" t="s">
        <v>9</v>
      </c>
      <c r="F4212" s="72">
        <v>21</v>
      </c>
      <c r="G4212" s="72" t="s">
        <v>21</v>
      </c>
    </row>
    <row r="4213" spans="3:7" ht="15" thickBot="1" x14ac:dyDescent="0.35">
      <c r="C4213" s="70">
        <v>43202</v>
      </c>
      <c r="D4213" s="71">
        <v>0.6239351851851852</v>
      </c>
      <c r="E4213" s="72" t="s">
        <v>9</v>
      </c>
      <c r="F4213" s="72">
        <v>27</v>
      </c>
      <c r="G4213" s="72" t="s">
        <v>21</v>
      </c>
    </row>
    <row r="4214" spans="3:7" ht="15" thickBot="1" x14ac:dyDescent="0.35">
      <c r="C4214" s="70">
        <v>43202</v>
      </c>
      <c r="D4214" s="71">
        <v>0.62599537037037034</v>
      </c>
      <c r="E4214" s="72" t="s">
        <v>9</v>
      </c>
      <c r="F4214" s="72">
        <v>27</v>
      </c>
      <c r="G4214" s="72" t="s">
        <v>21</v>
      </c>
    </row>
    <row r="4215" spans="3:7" ht="15" thickBot="1" x14ac:dyDescent="0.35">
      <c r="C4215" s="70">
        <v>43202</v>
      </c>
      <c r="D4215" s="71">
        <v>0.62603009259259257</v>
      </c>
      <c r="E4215" s="72" t="s">
        <v>9</v>
      </c>
      <c r="F4215" s="72">
        <v>27</v>
      </c>
      <c r="G4215" s="72" t="s">
        <v>21</v>
      </c>
    </row>
    <row r="4216" spans="3:7" ht="15" thickBot="1" x14ac:dyDescent="0.35">
      <c r="C4216" s="70">
        <v>43202</v>
      </c>
      <c r="D4216" s="71">
        <v>0.62614583333333329</v>
      </c>
      <c r="E4216" s="72" t="s">
        <v>9</v>
      </c>
      <c r="F4216" s="72">
        <v>30</v>
      </c>
      <c r="G4216" s="72" t="s">
        <v>21</v>
      </c>
    </row>
    <row r="4217" spans="3:7" ht="15" thickBot="1" x14ac:dyDescent="0.35">
      <c r="C4217" s="70">
        <v>43202</v>
      </c>
      <c r="D4217" s="71">
        <v>0.62694444444444442</v>
      </c>
      <c r="E4217" s="72" t="s">
        <v>9</v>
      </c>
      <c r="F4217" s="72">
        <v>23</v>
      </c>
      <c r="G4217" s="72" t="s">
        <v>21</v>
      </c>
    </row>
    <row r="4218" spans="3:7" ht="15" thickBot="1" x14ac:dyDescent="0.35">
      <c r="C4218" s="70">
        <v>43202</v>
      </c>
      <c r="D4218" s="71">
        <v>0.62748842592592591</v>
      </c>
      <c r="E4218" s="72" t="s">
        <v>9</v>
      </c>
      <c r="F4218" s="72">
        <v>30</v>
      </c>
      <c r="G4218" s="72" t="s">
        <v>10</v>
      </c>
    </row>
    <row r="4219" spans="3:7" ht="15" thickBot="1" x14ac:dyDescent="0.35">
      <c r="C4219" s="70">
        <v>43202</v>
      </c>
      <c r="D4219" s="71">
        <v>0.62806712962962963</v>
      </c>
      <c r="E4219" s="72" t="s">
        <v>9</v>
      </c>
      <c r="F4219" s="72">
        <v>25</v>
      </c>
      <c r="G4219" s="72" t="s">
        <v>21</v>
      </c>
    </row>
    <row r="4220" spans="3:7" ht="15" thickBot="1" x14ac:dyDescent="0.35">
      <c r="C4220" s="70">
        <v>43202</v>
      </c>
      <c r="D4220" s="71">
        <v>0.62865740740740739</v>
      </c>
      <c r="E4220" s="72" t="s">
        <v>9</v>
      </c>
      <c r="F4220" s="72">
        <v>40</v>
      </c>
      <c r="G4220" s="72" t="s">
        <v>10</v>
      </c>
    </row>
    <row r="4221" spans="3:7" ht="15" thickBot="1" x14ac:dyDescent="0.35">
      <c r="C4221" s="70">
        <v>43202</v>
      </c>
      <c r="D4221" s="71">
        <v>0.62950231481481478</v>
      </c>
      <c r="E4221" s="72" t="s">
        <v>9</v>
      </c>
      <c r="F4221" s="72">
        <v>28</v>
      </c>
      <c r="G4221" s="72" t="s">
        <v>21</v>
      </c>
    </row>
    <row r="4222" spans="3:7" ht="15" thickBot="1" x14ac:dyDescent="0.35">
      <c r="C4222" s="70">
        <v>43202</v>
      </c>
      <c r="D4222" s="71">
        <v>0.63127314814814817</v>
      </c>
      <c r="E4222" s="72" t="s">
        <v>9</v>
      </c>
      <c r="F4222" s="72">
        <v>30</v>
      </c>
      <c r="G4222" s="72" t="s">
        <v>10</v>
      </c>
    </row>
    <row r="4223" spans="3:7" ht="15" thickBot="1" x14ac:dyDescent="0.35">
      <c r="C4223" s="70">
        <v>43202</v>
      </c>
      <c r="D4223" s="71">
        <v>0.63273148148148151</v>
      </c>
      <c r="E4223" s="72" t="s">
        <v>9</v>
      </c>
      <c r="F4223" s="72">
        <v>44</v>
      </c>
      <c r="G4223" s="72" t="s">
        <v>10</v>
      </c>
    </row>
    <row r="4224" spans="3:7" ht="15" thickBot="1" x14ac:dyDescent="0.35">
      <c r="C4224" s="70">
        <v>43202</v>
      </c>
      <c r="D4224" s="71">
        <v>0.63284722222222223</v>
      </c>
      <c r="E4224" s="72" t="s">
        <v>9</v>
      </c>
      <c r="F4224" s="72">
        <v>41</v>
      </c>
      <c r="G4224" s="72" t="s">
        <v>10</v>
      </c>
    </row>
    <row r="4225" spans="3:7" ht="15" thickBot="1" x14ac:dyDescent="0.35">
      <c r="C4225" s="70">
        <v>43202</v>
      </c>
      <c r="D4225" s="71">
        <v>0.63291666666666668</v>
      </c>
      <c r="E4225" s="72" t="s">
        <v>9</v>
      </c>
      <c r="F4225" s="72">
        <v>25</v>
      </c>
      <c r="G4225" s="72" t="s">
        <v>21</v>
      </c>
    </row>
    <row r="4226" spans="3:7" ht="15" thickBot="1" x14ac:dyDescent="0.35">
      <c r="C4226" s="70">
        <v>43202</v>
      </c>
      <c r="D4226" s="71">
        <v>0.63324074074074077</v>
      </c>
      <c r="E4226" s="72" t="s">
        <v>9</v>
      </c>
      <c r="F4226" s="72">
        <v>36</v>
      </c>
      <c r="G4226" s="72" t="s">
        <v>10</v>
      </c>
    </row>
    <row r="4227" spans="3:7" ht="15" thickBot="1" x14ac:dyDescent="0.35">
      <c r="C4227" s="70">
        <v>43202</v>
      </c>
      <c r="D4227" s="71">
        <v>0.63403935185185178</v>
      </c>
      <c r="E4227" s="72" t="s">
        <v>9</v>
      </c>
      <c r="F4227" s="72">
        <v>30</v>
      </c>
      <c r="G4227" s="72" t="s">
        <v>21</v>
      </c>
    </row>
    <row r="4228" spans="3:7" ht="15" thickBot="1" x14ac:dyDescent="0.35">
      <c r="C4228" s="70">
        <v>43202</v>
      </c>
      <c r="D4228" s="71">
        <v>0.63425925925925919</v>
      </c>
      <c r="E4228" s="72" t="s">
        <v>9</v>
      </c>
      <c r="F4228" s="72">
        <v>24</v>
      </c>
      <c r="G4228" s="72" t="s">
        <v>21</v>
      </c>
    </row>
    <row r="4229" spans="3:7" ht="15" thickBot="1" x14ac:dyDescent="0.35">
      <c r="C4229" s="70">
        <v>43202</v>
      </c>
      <c r="D4229" s="71">
        <v>0.63452546296296297</v>
      </c>
      <c r="E4229" s="72" t="s">
        <v>9</v>
      </c>
      <c r="F4229" s="72">
        <v>31</v>
      </c>
      <c r="G4229" s="72" t="s">
        <v>21</v>
      </c>
    </row>
    <row r="4230" spans="3:7" ht="15" thickBot="1" x14ac:dyDescent="0.35">
      <c r="C4230" s="70">
        <v>43202</v>
      </c>
      <c r="D4230" s="71">
        <v>0.63583333333333336</v>
      </c>
      <c r="E4230" s="72" t="s">
        <v>9</v>
      </c>
      <c r="F4230" s="72">
        <v>32</v>
      </c>
      <c r="G4230" s="72" t="s">
        <v>10</v>
      </c>
    </row>
    <row r="4231" spans="3:7" ht="15" thickBot="1" x14ac:dyDescent="0.35">
      <c r="C4231" s="70">
        <v>43202</v>
      </c>
      <c r="D4231" s="71">
        <v>0.63592592592592589</v>
      </c>
      <c r="E4231" s="72" t="s">
        <v>9</v>
      </c>
      <c r="F4231" s="72">
        <v>24</v>
      </c>
      <c r="G4231" s="72" t="s">
        <v>21</v>
      </c>
    </row>
    <row r="4232" spans="3:7" ht="15" thickBot="1" x14ac:dyDescent="0.35">
      <c r="C4232" s="70">
        <v>43202</v>
      </c>
      <c r="D4232" s="71">
        <v>0.63615740740740734</v>
      </c>
      <c r="E4232" s="72" t="s">
        <v>9</v>
      </c>
      <c r="F4232" s="72">
        <v>37</v>
      </c>
      <c r="G4232" s="72" t="s">
        <v>21</v>
      </c>
    </row>
    <row r="4233" spans="3:7" ht="15" thickBot="1" x14ac:dyDescent="0.35">
      <c r="C4233" s="70">
        <v>43202</v>
      </c>
      <c r="D4233" s="71">
        <v>0.63637731481481474</v>
      </c>
      <c r="E4233" s="72" t="s">
        <v>9</v>
      </c>
      <c r="F4233" s="72">
        <v>34</v>
      </c>
      <c r="G4233" s="72" t="s">
        <v>21</v>
      </c>
    </row>
    <row r="4234" spans="3:7" ht="15" thickBot="1" x14ac:dyDescent="0.35">
      <c r="C4234" s="70">
        <v>43202</v>
      </c>
      <c r="D4234" s="71">
        <v>0.63780092592592597</v>
      </c>
      <c r="E4234" s="72" t="s">
        <v>9</v>
      </c>
      <c r="F4234" s="72">
        <v>31</v>
      </c>
      <c r="G4234" s="72" t="s">
        <v>21</v>
      </c>
    </row>
    <row r="4235" spans="3:7" ht="15" thickBot="1" x14ac:dyDescent="0.35">
      <c r="C4235" s="70">
        <v>43202</v>
      </c>
      <c r="D4235" s="71">
        <v>0.63927083333333334</v>
      </c>
      <c r="E4235" s="72" t="s">
        <v>9</v>
      </c>
      <c r="F4235" s="72">
        <v>37</v>
      </c>
      <c r="G4235" s="72" t="s">
        <v>10</v>
      </c>
    </row>
    <row r="4236" spans="3:7" ht="15" thickBot="1" x14ac:dyDescent="0.35">
      <c r="C4236" s="70">
        <v>43202</v>
      </c>
      <c r="D4236" s="71">
        <v>0.6404629629629629</v>
      </c>
      <c r="E4236" s="72" t="s">
        <v>9</v>
      </c>
      <c r="F4236" s="72">
        <v>27</v>
      </c>
      <c r="G4236" s="72" t="s">
        <v>21</v>
      </c>
    </row>
    <row r="4237" spans="3:7" ht="15" thickBot="1" x14ac:dyDescent="0.35">
      <c r="C4237" s="70">
        <v>43202</v>
      </c>
      <c r="D4237" s="71">
        <v>0.64050925925925928</v>
      </c>
      <c r="E4237" s="72" t="s">
        <v>9</v>
      </c>
      <c r="F4237" s="72">
        <v>27</v>
      </c>
      <c r="G4237" s="72" t="s">
        <v>10</v>
      </c>
    </row>
    <row r="4238" spans="3:7" ht="15" thickBot="1" x14ac:dyDescent="0.35">
      <c r="C4238" s="70">
        <v>43202</v>
      </c>
      <c r="D4238" s="71">
        <v>0.64207175925925919</v>
      </c>
      <c r="E4238" s="72" t="s">
        <v>9</v>
      </c>
      <c r="F4238" s="72">
        <v>23</v>
      </c>
      <c r="G4238" s="72" t="s">
        <v>21</v>
      </c>
    </row>
    <row r="4239" spans="3:7" ht="15" thickBot="1" x14ac:dyDescent="0.35">
      <c r="C4239" s="70">
        <v>43202</v>
      </c>
      <c r="D4239" s="71">
        <v>0.64331018518518512</v>
      </c>
      <c r="E4239" s="72" t="s">
        <v>9</v>
      </c>
      <c r="F4239" s="72">
        <v>28</v>
      </c>
      <c r="G4239" s="72" t="s">
        <v>21</v>
      </c>
    </row>
    <row r="4240" spans="3:7" ht="15" thickBot="1" x14ac:dyDescent="0.35">
      <c r="C4240" s="70">
        <v>43202</v>
      </c>
      <c r="D4240" s="71">
        <v>0.64380787037037035</v>
      </c>
      <c r="E4240" s="72" t="s">
        <v>9</v>
      </c>
      <c r="F4240" s="72">
        <v>28</v>
      </c>
      <c r="G4240" s="72" t="s">
        <v>21</v>
      </c>
    </row>
    <row r="4241" spans="3:7" ht="15" thickBot="1" x14ac:dyDescent="0.35">
      <c r="C4241" s="70">
        <v>43202</v>
      </c>
      <c r="D4241" s="71">
        <v>0.64385416666666673</v>
      </c>
      <c r="E4241" s="72" t="s">
        <v>9</v>
      </c>
      <c r="F4241" s="72">
        <v>44</v>
      </c>
      <c r="G4241" s="72" t="s">
        <v>10</v>
      </c>
    </row>
    <row r="4242" spans="3:7" ht="15" thickBot="1" x14ac:dyDescent="0.35">
      <c r="C4242" s="70">
        <v>43202</v>
      </c>
      <c r="D4242" s="71">
        <v>0.6443402777777778</v>
      </c>
      <c r="E4242" s="72" t="s">
        <v>9</v>
      </c>
      <c r="F4242" s="72">
        <v>41</v>
      </c>
      <c r="G4242" s="72" t="s">
        <v>10</v>
      </c>
    </row>
    <row r="4243" spans="3:7" ht="15" thickBot="1" x14ac:dyDescent="0.35">
      <c r="C4243" s="70">
        <v>43202</v>
      </c>
      <c r="D4243" s="71">
        <v>0.64483796296296292</v>
      </c>
      <c r="E4243" s="72" t="s">
        <v>9</v>
      </c>
      <c r="F4243" s="72">
        <v>41</v>
      </c>
      <c r="G4243" s="72" t="s">
        <v>10</v>
      </c>
    </row>
    <row r="4244" spans="3:7" ht="15" thickBot="1" x14ac:dyDescent="0.35">
      <c r="C4244" s="70">
        <v>43202</v>
      </c>
      <c r="D4244" s="71">
        <v>0.64561342592592597</v>
      </c>
      <c r="E4244" s="72" t="s">
        <v>9</v>
      </c>
      <c r="F4244" s="72">
        <v>28</v>
      </c>
      <c r="G4244" s="72" t="s">
        <v>21</v>
      </c>
    </row>
    <row r="4245" spans="3:7" ht="15" thickBot="1" x14ac:dyDescent="0.35">
      <c r="C4245" s="70">
        <v>43202</v>
      </c>
      <c r="D4245" s="71">
        <v>0.64586805555555549</v>
      </c>
      <c r="E4245" s="72" t="s">
        <v>9</v>
      </c>
      <c r="F4245" s="72">
        <v>28</v>
      </c>
      <c r="G4245" s="72" t="s">
        <v>21</v>
      </c>
    </row>
    <row r="4246" spans="3:7" ht="15" thickBot="1" x14ac:dyDescent="0.35">
      <c r="C4246" s="70">
        <v>43202</v>
      </c>
      <c r="D4246" s="71">
        <v>0.64594907407407409</v>
      </c>
      <c r="E4246" s="72" t="s">
        <v>9</v>
      </c>
      <c r="F4246" s="72">
        <v>24</v>
      </c>
      <c r="G4246" s="72" t="s">
        <v>21</v>
      </c>
    </row>
    <row r="4247" spans="3:7" ht="15" thickBot="1" x14ac:dyDescent="0.35">
      <c r="C4247" s="70">
        <v>43202</v>
      </c>
      <c r="D4247" s="71">
        <v>0.64770833333333333</v>
      </c>
      <c r="E4247" s="72" t="s">
        <v>9</v>
      </c>
      <c r="F4247" s="72">
        <v>47</v>
      </c>
      <c r="G4247" s="72" t="s">
        <v>10</v>
      </c>
    </row>
    <row r="4248" spans="3:7" ht="15" thickBot="1" x14ac:dyDescent="0.35">
      <c r="C4248" s="70">
        <v>43202</v>
      </c>
      <c r="D4248" s="71">
        <v>0.64826388888888886</v>
      </c>
      <c r="E4248" s="72" t="s">
        <v>9</v>
      </c>
      <c r="F4248" s="72">
        <v>28</v>
      </c>
      <c r="G4248" s="72" t="s">
        <v>21</v>
      </c>
    </row>
    <row r="4249" spans="3:7" ht="15" thickBot="1" x14ac:dyDescent="0.35">
      <c r="C4249" s="70">
        <v>43202</v>
      </c>
      <c r="D4249" s="71">
        <v>0.64854166666666668</v>
      </c>
      <c r="E4249" s="72" t="s">
        <v>9</v>
      </c>
      <c r="F4249" s="72">
        <v>42</v>
      </c>
      <c r="G4249" s="72" t="s">
        <v>21</v>
      </c>
    </row>
    <row r="4250" spans="3:7" ht="15" thickBot="1" x14ac:dyDescent="0.35">
      <c r="C4250" s="70">
        <v>43202</v>
      </c>
      <c r="D4250" s="71">
        <v>0.64875000000000005</v>
      </c>
      <c r="E4250" s="72" t="s">
        <v>9</v>
      </c>
      <c r="F4250" s="72">
        <v>24</v>
      </c>
      <c r="G4250" s="72" t="s">
        <v>21</v>
      </c>
    </row>
    <row r="4251" spans="3:7" ht="15" thickBot="1" x14ac:dyDescent="0.35">
      <c r="C4251" s="70">
        <v>43202</v>
      </c>
      <c r="D4251" s="71">
        <v>0.64893518518518511</v>
      </c>
      <c r="E4251" s="72" t="s">
        <v>9</v>
      </c>
      <c r="F4251" s="72">
        <v>17</v>
      </c>
      <c r="G4251" s="72" t="s">
        <v>21</v>
      </c>
    </row>
    <row r="4252" spans="3:7" ht="15" thickBot="1" x14ac:dyDescent="0.35">
      <c r="C4252" s="70">
        <v>43202</v>
      </c>
      <c r="D4252" s="71">
        <v>0.65006944444444448</v>
      </c>
      <c r="E4252" s="72" t="s">
        <v>9</v>
      </c>
      <c r="F4252" s="72">
        <v>32</v>
      </c>
      <c r="G4252" s="72" t="s">
        <v>21</v>
      </c>
    </row>
    <row r="4253" spans="3:7" ht="15" thickBot="1" x14ac:dyDescent="0.35">
      <c r="C4253" s="70">
        <v>43202</v>
      </c>
      <c r="D4253" s="71">
        <v>0.65093750000000006</v>
      </c>
      <c r="E4253" s="72" t="s">
        <v>9</v>
      </c>
      <c r="F4253" s="72">
        <v>19</v>
      </c>
      <c r="G4253" s="72" t="s">
        <v>10</v>
      </c>
    </row>
    <row r="4254" spans="3:7" ht="15" thickBot="1" x14ac:dyDescent="0.35">
      <c r="C4254" s="70">
        <v>43202</v>
      </c>
      <c r="D4254" s="71">
        <v>0.65163194444444439</v>
      </c>
      <c r="E4254" s="72" t="s">
        <v>9</v>
      </c>
      <c r="F4254" s="72">
        <v>19</v>
      </c>
      <c r="G4254" s="72" t="s">
        <v>21</v>
      </c>
    </row>
    <row r="4255" spans="3:7" ht="15" thickBot="1" x14ac:dyDescent="0.35">
      <c r="C4255" s="70">
        <v>43202</v>
      </c>
      <c r="D4255" s="71">
        <v>0.65165509259259258</v>
      </c>
      <c r="E4255" s="72" t="s">
        <v>9</v>
      </c>
      <c r="F4255" s="72">
        <v>23</v>
      </c>
      <c r="G4255" s="72" t="s">
        <v>21</v>
      </c>
    </row>
    <row r="4256" spans="3:7" ht="15" thickBot="1" x14ac:dyDescent="0.35">
      <c r="C4256" s="70">
        <v>43202</v>
      </c>
      <c r="D4256" s="71">
        <v>0.65168981481481481</v>
      </c>
      <c r="E4256" s="72" t="s">
        <v>9</v>
      </c>
      <c r="F4256" s="72">
        <v>13</v>
      </c>
      <c r="G4256" s="72" t="s">
        <v>21</v>
      </c>
    </row>
    <row r="4257" spans="3:7" ht="15" thickBot="1" x14ac:dyDescent="0.35">
      <c r="C4257" s="70">
        <v>43202</v>
      </c>
      <c r="D4257" s="71">
        <v>0.65221064814814811</v>
      </c>
      <c r="E4257" s="72" t="s">
        <v>9</v>
      </c>
      <c r="F4257" s="72">
        <v>33</v>
      </c>
      <c r="G4257" s="72" t="s">
        <v>21</v>
      </c>
    </row>
    <row r="4258" spans="3:7" ht="15" thickBot="1" x14ac:dyDescent="0.35">
      <c r="C4258" s="70">
        <v>43202</v>
      </c>
      <c r="D4258" s="71">
        <v>0.65329861111111109</v>
      </c>
      <c r="E4258" s="72" t="s">
        <v>9</v>
      </c>
      <c r="F4258" s="72">
        <v>40</v>
      </c>
      <c r="G4258" s="72" t="s">
        <v>10</v>
      </c>
    </row>
    <row r="4259" spans="3:7" ht="15" thickBot="1" x14ac:dyDescent="0.35">
      <c r="C4259" s="70">
        <v>43202</v>
      </c>
      <c r="D4259" s="71">
        <v>0.65539351851851857</v>
      </c>
      <c r="E4259" s="72" t="s">
        <v>9</v>
      </c>
      <c r="F4259" s="72">
        <v>35</v>
      </c>
      <c r="G4259" s="72" t="s">
        <v>10</v>
      </c>
    </row>
    <row r="4260" spans="3:7" ht="15" thickBot="1" x14ac:dyDescent="0.35">
      <c r="C4260" s="70">
        <v>43202</v>
      </c>
      <c r="D4260" s="71">
        <v>0.65599537037037037</v>
      </c>
      <c r="E4260" s="72" t="s">
        <v>9</v>
      </c>
      <c r="F4260" s="72">
        <v>38</v>
      </c>
      <c r="G4260" s="72" t="s">
        <v>10</v>
      </c>
    </row>
    <row r="4261" spans="3:7" ht="15" thickBot="1" x14ac:dyDescent="0.35">
      <c r="C4261" s="70">
        <v>43202</v>
      </c>
      <c r="D4261" s="71">
        <v>0.65686342592592595</v>
      </c>
      <c r="E4261" s="72" t="s">
        <v>9</v>
      </c>
      <c r="F4261" s="72">
        <v>20</v>
      </c>
      <c r="G4261" s="72" t="s">
        <v>21</v>
      </c>
    </row>
    <row r="4262" spans="3:7" ht="15" thickBot="1" x14ac:dyDescent="0.35">
      <c r="C4262" s="70">
        <v>43202</v>
      </c>
      <c r="D4262" s="71">
        <v>0.65762731481481485</v>
      </c>
      <c r="E4262" s="72" t="s">
        <v>9</v>
      </c>
      <c r="F4262" s="72">
        <v>39</v>
      </c>
      <c r="G4262" s="72" t="s">
        <v>10</v>
      </c>
    </row>
    <row r="4263" spans="3:7" ht="15" thickBot="1" x14ac:dyDescent="0.35">
      <c r="C4263" s="70">
        <v>43202</v>
      </c>
      <c r="D4263" s="71">
        <v>0.65811342592592592</v>
      </c>
      <c r="E4263" s="72" t="s">
        <v>9</v>
      </c>
      <c r="F4263" s="72">
        <v>26</v>
      </c>
      <c r="G4263" s="72" t="s">
        <v>21</v>
      </c>
    </row>
    <row r="4264" spans="3:7" ht="15" thickBot="1" x14ac:dyDescent="0.35">
      <c r="C4264" s="70">
        <v>43202</v>
      </c>
      <c r="D4264" s="71">
        <v>0.66018518518518521</v>
      </c>
      <c r="E4264" s="72" t="s">
        <v>9</v>
      </c>
      <c r="F4264" s="72">
        <v>39</v>
      </c>
      <c r="G4264" s="72" t="s">
        <v>10</v>
      </c>
    </row>
    <row r="4265" spans="3:7" ht="15" thickBot="1" x14ac:dyDescent="0.35">
      <c r="C4265" s="70">
        <v>43202</v>
      </c>
      <c r="D4265" s="71">
        <v>0.66138888888888892</v>
      </c>
      <c r="E4265" s="72" t="s">
        <v>9</v>
      </c>
      <c r="F4265" s="72">
        <v>35</v>
      </c>
      <c r="G4265" s="72" t="s">
        <v>10</v>
      </c>
    </row>
    <row r="4266" spans="3:7" ht="15" thickBot="1" x14ac:dyDescent="0.35">
      <c r="C4266" s="70">
        <v>43202</v>
      </c>
      <c r="D4266" s="71">
        <v>0.66203703703703709</v>
      </c>
      <c r="E4266" s="72" t="s">
        <v>9</v>
      </c>
      <c r="F4266" s="72">
        <v>34</v>
      </c>
      <c r="G4266" s="72" t="s">
        <v>10</v>
      </c>
    </row>
    <row r="4267" spans="3:7" ht="15" thickBot="1" x14ac:dyDescent="0.35">
      <c r="C4267" s="70">
        <v>43202</v>
      </c>
      <c r="D4267" s="71">
        <v>0.66262731481481485</v>
      </c>
      <c r="E4267" s="72" t="s">
        <v>9</v>
      </c>
      <c r="F4267" s="72">
        <v>41</v>
      </c>
      <c r="G4267" s="72" t="s">
        <v>10</v>
      </c>
    </row>
    <row r="4268" spans="3:7" ht="15" thickBot="1" x14ac:dyDescent="0.35">
      <c r="C4268" s="70">
        <v>43202</v>
      </c>
      <c r="D4268" s="71">
        <v>0.66332175925925929</v>
      </c>
      <c r="E4268" s="72" t="s">
        <v>9</v>
      </c>
      <c r="F4268" s="72">
        <v>26</v>
      </c>
      <c r="G4268" s="72" t="s">
        <v>21</v>
      </c>
    </row>
    <row r="4269" spans="3:7" ht="15" thickBot="1" x14ac:dyDescent="0.35">
      <c r="C4269" s="70">
        <v>43202</v>
      </c>
      <c r="D4269" s="71">
        <v>0.66372685185185187</v>
      </c>
      <c r="E4269" s="72" t="s">
        <v>9</v>
      </c>
      <c r="F4269" s="72">
        <v>24</v>
      </c>
      <c r="G4269" s="72" t="s">
        <v>10</v>
      </c>
    </row>
    <row r="4270" spans="3:7" ht="15" thickBot="1" x14ac:dyDescent="0.35">
      <c r="C4270" s="70">
        <v>43202</v>
      </c>
      <c r="D4270" s="71">
        <v>0.6647453703703704</v>
      </c>
      <c r="E4270" s="72" t="s">
        <v>9</v>
      </c>
      <c r="F4270" s="72">
        <v>54</v>
      </c>
      <c r="G4270" s="72" t="s">
        <v>21</v>
      </c>
    </row>
    <row r="4271" spans="3:7" ht="15" thickBot="1" x14ac:dyDescent="0.35">
      <c r="C4271" s="70">
        <v>43202</v>
      </c>
      <c r="D4271" s="71">
        <v>0.66481481481481486</v>
      </c>
      <c r="E4271" s="72" t="s">
        <v>9</v>
      </c>
      <c r="F4271" s="72">
        <v>41</v>
      </c>
      <c r="G4271" s="72" t="s">
        <v>10</v>
      </c>
    </row>
    <row r="4272" spans="3:7" ht="15" thickBot="1" x14ac:dyDescent="0.35">
      <c r="C4272" s="70">
        <v>43202</v>
      </c>
      <c r="D4272" s="71">
        <v>0.66530092592592593</v>
      </c>
      <c r="E4272" s="72" t="s">
        <v>9</v>
      </c>
      <c r="F4272" s="72">
        <v>18</v>
      </c>
      <c r="G4272" s="72" t="s">
        <v>21</v>
      </c>
    </row>
    <row r="4273" spans="3:7" ht="15" thickBot="1" x14ac:dyDescent="0.35">
      <c r="C4273" s="70">
        <v>43202</v>
      </c>
      <c r="D4273" s="71">
        <v>0.66810185185185178</v>
      </c>
      <c r="E4273" s="72" t="s">
        <v>9</v>
      </c>
      <c r="F4273" s="72">
        <v>31</v>
      </c>
      <c r="G4273" s="72" t="s">
        <v>10</v>
      </c>
    </row>
    <row r="4274" spans="3:7" ht="15" thickBot="1" x14ac:dyDescent="0.35">
      <c r="C4274" s="70">
        <v>43202</v>
      </c>
      <c r="D4274" s="71">
        <v>0.66828703703703696</v>
      </c>
      <c r="E4274" s="72" t="s">
        <v>9</v>
      </c>
      <c r="F4274" s="72">
        <v>36</v>
      </c>
      <c r="G4274" s="72" t="s">
        <v>21</v>
      </c>
    </row>
    <row r="4275" spans="3:7" ht="15" thickBot="1" x14ac:dyDescent="0.35">
      <c r="C4275" s="70">
        <v>43202</v>
      </c>
      <c r="D4275" s="71">
        <v>0.66847222222222225</v>
      </c>
      <c r="E4275" s="72" t="s">
        <v>9</v>
      </c>
      <c r="F4275" s="72">
        <v>15</v>
      </c>
      <c r="G4275" s="72" t="s">
        <v>10</v>
      </c>
    </row>
    <row r="4276" spans="3:7" ht="15" thickBot="1" x14ac:dyDescent="0.35">
      <c r="C4276" s="70">
        <v>43202</v>
      </c>
      <c r="D4276" s="71">
        <v>0.66849537037037043</v>
      </c>
      <c r="E4276" s="72" t="s">
        <v>9</v>
      </c>
      <c r="F4276" s="72">
        <v>27</v>
      </c>
      <c r="G4276" s="72" t="s">
        <v>21</v>
      </c>
    </row>
    <row r="4277" spans="3:7" ht="15" thickBot="1" x14ac:dyDescent="0.35">
      <c r="C4277" s="70">
        <v>43202</v>
      </c>
      <c r="D4277" s="71">
        <v>0.6685416666666667</v>
      </c>
      <c r="E4277" s="72" t="s">
        <v>9</v>
      </c>
      <c r="F4277" s="72">
        <v>19</v>
      </c>
      <c r="G4277" s="72" t="s">
        <v>21</v>
      </c>
    </row>
    <row r="4278" spans="3:7" ht="15" thickBot="1" x14ac:dyDescent="0.35">
      <c r="C4278" s="70">
        <v>43202</v>
      </c>
      <c r="D4278" s="71">
        <v>0.66865740740740742</v>
      </c>
      <c r="E4278" s="72" t="s">
        <v>9</v>
      </c>
      <c r="F4278" s="72">
        <v>21</v>
      </c>
      <c r="G4278" s="72" t="s">
        <v>21</v>
      </c>
    </row>
    <row r="4279" spans="3:7" ht="15" thickBot="1" x14ac:dyDescent="0.35">
      <c r="C4279" s="70">
        <v>43202</v>
      </c>
      <c r="D4279" s="71">
        <v>0.66872685185185177</v>
      </c>
      <c r="E4279" s="72" t="s">
        <v>9</v>
      </c>
      <c r="F4279" s="72">
        <v>24</v>
      </c>
      <c r="G4279" s="72" t="s">
        <v>21</v>
      </c>
    </row>
    <row r="4280" spans="3:7" ht="15" thickBot="1" x14ac:dyDescent="0.35">
      <c r="C4280" s="70">
        <v>43202</v>
      </c>
      <c r="D4280" s="71">
        <v>0.66902777777777789</v>
      </c>
      <c r="E4280" s="72" t="s">
        <v>9</v>
      </c>
      <c r="F4280" s="72">
        <v>33</v>
      </c>
      <c r="G4280" s="72" t="s">
        <v>10</v>
      </c>
    </row>
    <row r="4281" spans="3:7" ht="15" thickBot="1" x14ac:dyDescent="0.35">
      <c r="C4281" s="70">
        <v>43202</v>
      </c>
      <c r="D4281" s="71">
        <v>0.6697685185185186</v>
      </c>
      <c r="E4281" s="72" t="s">
        <v>9</v>
      </c>
      <c r="F4281" s="72">
        <v>28</v>
      </c>
      <c r="G4281" s="72" t="s">
        <v>10</v>
      </c>
    </row>
    <row r="4282" spans="3:7" ht="15" thickBot="1" x14ac:dyDescent="0.35">
      <c r="C4282" s="70">
        <v>43202</v>
      </c>
      <c r="D4282" s="71">
        <v>0.66993055555555558</v>
      </c>
      <c r="E4282" s="72" t="s">
        <v>9</v>
      </c>
      <c r="F4282" s="72">
        <v>20</v>
      </c>
      <c r="G4282" s="72" t="s">
        <v>21</v>
      </c>
    </row>
    <row r="4283" spans="3:7" ht="15" thickBot="1" x14ac:dyDescent="0.35">
      <c r="C4283" s="70">
        <v>43202</v>
      </c>
      <c r="D4283" s="71">
        <v>0.66994212962962962</v>
      </c>
      <c r="E4283" s="72" t="s">
        <v>9</v>
      </c>
      <c r="F4283" s="72">
        <v>17</v>
      </c>
      <c r="G4283" s="72" t="s">
        <v>21</v>
      </c>
    </row>
    <row r="4284" spans="3:7" ht="15" thickBot="1" x14ac:dyDescent="0.35">
      <c r="C4284" s="70">
        <v>43202</v>
      </c>
      <c r="D4284" s="71">
        <v>0.669988425925926</v>
      </c>
      <c r="E4284" s="72" t="s">
        <v>9</v>
      </c>
      <c r="F4284" s="72">
        <v>26</v>
      </c>
      <c r="G4284" s="72" t="s">
        <v>21</v>
      </c>
    </row>
    <row r="4285" spans="3:7" ht="15" thickBot="1" x14ac:dyDescent="0.35">
      <c r="C4285" s="70">
        <v>43202</v>
      </c>
      <c r="D4285" s="71">
        <v>0.6705902777777778</v>
      </c>
      <c r="E4285" s="72" t="s">
        <v>9</v>
      </c>
      <c r="F4285" s="72">
        <v>37</v>
      </c>
      <c r="G4285" s="72" t="s">
        <v>21</v>
      </c>
    </row>
    <row r="4286" spans="3:7" ht="15" thickBot="1" x14ac:dyDescent="0.35">
      <c r="C4286" s="70">
        <v>43202</v>
      </c>
      <c r="D4286" s="71">
        <v>0.67074074074074075</v>
      </c>
      <c r="E4286" s="72" t="s">
        <v>9</v>
      </c>
      <c r="F4286" s="72">
        <v>53</v>
      </c>
      <c r="G4286" s="72" t="s">
        <v>10</v>
      </c>
    </row>
    <row r="4287" spans="3:7" ht="15" thickBot="1" x14ac:dyDescent="0.35">
      <c r="C4287" s="70">
        <v>43202</v>
      </c>
      <c r="D4287" s="71">
        <v>0.67077546296296298</v>
      </c>
      <c r="E4287" s="72" t="s">
        <v>9</v>
      </c>
      <c r="F4287" s="72">
        <v>29</v>
      </c>
      <c r="G4287" s="72" t="s">
        <v>21</v>
      </c>
    </row>
    <row r="4288" spans="3:7" ht="15" thickBot="1" x14ac:dyDescent="0.35">
      <c r="C4288" s="70">
        <v>43202</v>
      </c>
      <c r="D4288" s="71">
        <v>0.67201388888888891</v>
      </c>
      <c r="E4288" s="72" t="s">
        <v>9</v>
      </c>
      <c r="F4288" s="72">
        <v>25</v>
      </c>
      <c r="G4288" s="72" t="s">
        <v>21</v>
      </c>
    </row>
    <row r="4289" spans="3:7" ht="15" thickBot="1" x14ac:dyDescent="0.35">
      <c r="C4289" s="70">
        <v>43202</v>
      </c>
      <c r="D4289" s="71">
        <v>0.67234953703703704</v>
      </c>
      <c r="E4289" s="72" t="s">
        <v>9</v>
      </c>
      <c r="F4289" s="72">
        <v>29</v>
      </c>
      <c r="G4289" s="72" t="s">
        <v>10</v>
      </c>
    </row>
    <row r="4290" spans="3:7" ht="15" thickBot="1" x14ac:dyDescent="0.35">
      <c r="C4290" s="70">
        <v>43202</v>
      </c>
      <c r="D4290" s="71">
        <v>0.6726967592592592</v>
      </c>
      <c r="E4290" s="72" t="s">
        <v>9</v>
      </c>
      <c r="F4290" s="72">
        <v>27</v>
      </c>
      <c r="G4290" s="72" t="s">
        <v>21</v>
      </c>
    </row>
    <row r="4291" spans="3:7" ht="15" thickBot="1" x14ac:dyDescent="0.35">
      <c r="C4291" s="70">
        <v>43202</v>
      </c>
      <c r="D4291" s="71">
        <v>0.67440972222222229</v>
      </c>
      <c r="E4291" s="72" t="s">
        <v>9</v>
      </c>
      <c r="F4291" s="72">
        <v>43</v>
      </c>
      <c r="G4291" s="72" t="s">
        <v>21</v>
      </c>
    </row>
    <row r="4292" spans="3:7" ht="15" thickBot="1" x14ac:dyDescent="0.35">
      <c r="C4292" s="70">
        <v>43202</v>
      </c>
      <c r="D4292" s="71">
        <v>0.67518518518518522</v>
      </c>
      <c r="E4292" s="72" t="s">
        <v>9</v>
      </c>
      <c r="F4292" s="72">
        <v>35</v>
      </c>
      <c r="G4292" s="72" t="s">
        <v>21</v>
      </c>
    </row>
    <row r="4293" spans="3:7" ht="15" thickBot="1" x14ac:dyDescent="0.35">
      <c r="C4293" s="70">
        <v>43202</v>
      </c>
      <c r="D4293" s="71">
        <v>0.67609953703703696</v>
      </c>
      <c r="E4293" s="72" t="s">
        <v>9</v>
      </c>
      <c r="F4293" s="72">
        <v>35</v>
      </c>
      <c r="G4293" s="72" t="s">
        <v>21</v>
      </c>
    </row>
    <row r="4294" spans="3:7" ht="15" thickBot="1" x14ac:dyDescent="0.35">
      <c r="C4294" s="70">
        <v>43202</v>
      </c>
      <c r="D4294" s="71">
        <v>0.67622685185185183</v>
      </c>
      <c r="E4294" s="72" t="s">
        <v>9</v>
      </c>
      <c r="F4294" s="72">
        <v>42</v>
      </c>
      <c r="G4294" s="72" t="s">
        <v>10</v>
      </c>
    </row>
    <row r="4295" spans="3:7" ht="15" thickBot="1" x14ac:dyDescent="0.35">
      <c r="C4295" s="70">
        <v>43202</v>
      </c>
      <c r="D4295" s="71">
        <v>0.67694444444444446</v>
      </c>
      <c r="E4295" s="72" t="s">
        <v>9</v>
      </c>
      <c r="F4295" s="72">
        <v>29</v>
      </c>
      <c r="G4295" s="72" t="s">
        <v>21</v>
      </c>
    </row>
    <row r="4296" spans="3:7" ht="15" thickBot="1" x14ac:dyDescent="0.35">
      <c r="C4296" s="70">
        <v>43202</v>
      </c>
      <c r="D4296" s="71">
        <v>0.67842592592592599</v>
      </c>
      <c r="E4296" s="72" t="s">
        <v>9</v>
      </c>
      <c r="F4296" s="72">
        <v>33</v>
      </c>
      <c r="G4296" s="72" t="s">
        <v>21</v>
      </c>
    </row>
    <row r="4297" spans="3:7" ht="15" thickBot="1" x14ac:dyDescent="0.35">
      <c r="C4297" s="70">
        <v>43202</v>
      </c>
      <c r="D4297" s="71">
        <v>0.67953703703703694</v>
      </c>
      <c r="E4297" s="72" t="s">
        <v>9</v>
      </c>
      <c r="F4297" s="72">
        <v>33</v>
      </c>
      <c r="G4297" s="72" t="s">
        <v>21</v>
      </c>
    </row>
    <row r="4298" spans="3:7" ht="15" thickBot="1" x14ac:dyDescent="0.35">
      <c r="C4298" s="70">
        <v>43202</v>
      </c>
      <c r="D4298" s="71">
        <v>0.67962962962962958</v>
      </c>
      <c r="E4298" s="72" t="s">
        <v>9</v>
      </c>
      <c r="F4298" s="72">
        <v>46</v>
      </c>
      <c r="G4298" s="72" t="s">
        <v>10</v>
      </c>
    </row>
    <row r="4299" spans="3:7" ht="15" thickBot="1" x14ac:dyDescent="0.35">
      <c r="C4299" s="70">
        <v>43202</v>
      </c>
      <c r="D4299" s="71">
        <v>0.68023148148148149</v>
      </c>
      <c r="E4299" s="72" t="s">
        <v>9</v>
      </c>
      <c r="F4299" s="72">
        <v>30</v>
      </c>
      <c r="G4299" s="72" t="s">
        <v>21</v>
      </c>
    </row>
    <row r="4300" spans="3:7" ht="15" thickBot="1" x14ac:dyDescent="0.35">
      <c r="C4300" s="70">
        <v>43202</v>
      </c>
      <c r="D4300" s="71">
        <v>0.68049768518518527</v>
      </c>
      <c r="E4300" s="72" t="s">
        <v>9</v>
      </c>
      <c r="F4300" s="72">
        <v>37</v>
      </c>
      <c r="G4300" s="72" t="s">
        <v>10</v>
      </c>
    </row>
    <row r="4301" spans="3:7" ht="15" thickBot="1" x14ac:dyDescent="0.35">
      <c r="C4301" s="70">
        <v>43202</v>
      </c>
      <c r="D4301" s="71">
        <v>0.68113425925925919</v>
      </c>
      <c r="E4301" s="72" t="s">
        <v>9</v>
      </c>
      <c r="F4301" s="72">
        <v>36</v>
      </c>
      <c r="G4301" s="72" t="s">
        <v>21</v>
      </c>
    </row>
    <row r="4302" spans="3:7" ht="15" thickBot="1" x14ac:dyDescent="0.35">
      <c r="C4302" s="70">
        <v>43202</v>
      </c>
      <c r="D4302" s="71">
        <v>0.68114583333333334</v>
      </c>
      <c r="E4302" s="72" t="s">
        <v>9</v>
      </c>
      <c r="F4302" s="72">
        <v>34</v>
      </c>
      <c r="G4302" s="72" t="s">
        <v>21</v>
      </c>
    </row>
    <row r="4303" spans="3:7" ht="15" thickBot="1" x14ac:dyDescent="0.35">
      <c r="C4303" s="70">
        <v>43202</v>
      </c>
      <c r="D4303" s="71">
        <v>0.68118055555555557</v>
      </c>
      <c r="E4303" s="72" t="s">
        <v>9</v>
      </c>
      <c r="F4303" s="72">
        <v>26</v>
      </c>
      <c r="G4303" s="72" t="s">
        <v>21</v>
      </c>
    </row>
    <row r="4304" spans="3:7" ht="15" thickBot="1" x14ac:dyDescent="0.35">
      <c r="C4304" s="70">
        <v>43202</v>
      </c>
      <c r="D4304" s="71">
        <v>0.681574074074074</v>
      </c>
      <c r="E4304" s="72" t="s">
        <v>9</v>
      </c>
      <c r="F4304" s="72">
        <v>26</v>
      </c>
      <c r="G4304" s="72" t="s">
        <v>21</v>
      </c>
    </row>
    <row r="4305" spans="3:7" ht="15" thickBot="1" x14ac:dyDescent="0.35">
      <c r="C4305" s="70">
        <v>43202</v>
      </c>
      <c r="D4305" s="71">
        <v>0.68166666666666664</v>
      </c>
      <c r="E4305" s="72" t="s">
        <v>9</v>
      </c>
      <c r="F4305" s="72">
        <v>41</v>
      </c>
      <c r="G4305" s="72" t="s">
        <v>10</v>
      </c>
    </row>
    <row r="4306" spans="3:7" ht="15" thickBot="1" x14ac:dyDescent="0.35">
      <c r="C4306" s="70">
        <v>43202</v>
      </c>
      <c r="D4306" s="71">
        <v>0.68276620370370367</v>
      </c>
      <c r="E4306" s="72" t="s">
        <v>9</v>
      </c>
      <c r="F4306" s="72">
        <v>21</v>
      </c>
      <c r="G4306" s="72" t="s">
        <v>21</v>
      </c>
    </row>
    <row r="4307" spans="3:7" ht="15" thickBot="1" x14ac:dyDescent="0.35">
      <c r="C4307" s="70">
        <v>43202</v>
      </c>
      <c r="D4307" s="71">
        <v>0.68278935185185186</v>
      </c>
      <c r="E4307" s="72" t="s">
        <v>9</v>
      </c>
      <c r="F4307" s="72">
        <v>16</v>
      </c>
      <c r="G4307" s="72" t="s">
        <v>21</v>
      </c>
    </row>
    <row r="4308" spans="3:7" ht="15" thickBot="1" x14ac:dyDescent="0.35">
      <c r="C4308" s="70">
        <v>43202</v>
      </c>
      <c r="D4308" s="71">
        <v>0.68309027777777775</v>
      </c>
      <c r="E4308" s="72" t="s">
        <v>9</v>
      </c>
      <c r="F4308" s="72">
        <v>29</v>
      </c>
      <c r="G4308" s="72" t="s">
        <v>21</v>
      </c>
    </row>
    <row r="4309" spans="3:7" ht="15" thickBot="1" x14ac:dyDescent="0.35">
      <c r="C4309" s="70">
        <v>43202</v>
      </c>
      <c r="D4309" s="71">
        <v>0.68332175925925931</v>
      </c>
      <c r="E4309" s="72" t="s">
        <v>9</v>
      </c>
      <c r="F4309" s="72">
        <v>34</v>
      </c>
      <c r="G4309" s="72" t="s">
        <v>21</v>
      </c>
    </row>
    <row r="4310" spans="3:7" ht="15" thickBot="1" x14ac:dyDescent="0.35">
      <c r="C4310" s="70">
        <v>43202</v>
      </c>
      <c r="D4310" s="71">
        <v>0.68361111111111106</v>
      </c>
      <c r="E4310" s="72" t="s">
        <v>9</v>
      </c>
      <c r="F4310" s="72">
        <v>47</v>
      </c>
      <c r="G4310" s="72" t="s">
        <v>10</v>
      </c>
    </row>
    <row r="4311" spans="3:7" ht="15" thickBot="1" x14ac:dyDescent="0.35">
      <c r="C4311" s="70">
        <v>43202</v>
      </c>
      <c r="D4311" s="71">
        <v>0.68365740740740744</v>
      </c>
      <c r="E4311" s="72" t="s">
        <v>9</v>
      </c>
      <c r="F4311" s="72">
        <v>49</v>
      </c>
      <c r="G4311" s="72" t="s">
        <v>21</v>
      </c>
    </row>
    <row r="4312" spans="3:7" ht="15" thickBot="1" x14ac:dyDescent="0.35">
      <c r="C4312" s="70">
        <v>43202</v>
      </c>
      <c r="D4312" s="71">
        <v>0.6841666666666667</v>
      </c>
      <c r="E4312" s="72" t="s">
        <v>9</v>
      </c>
      <c r="F4312" s="72">
        <v>25</v>
      </c>
      <c r="G4312" s="72" t="s">
        <v>21</v>
      </c>
    </row>
    <row r="4313" spans="3:7" ht="15" thickBot="1" x14ac:dyDescent="0.35">
      <c r="C4313" s="70">
        <v>43202</v>
      </c>
      <c r="D4313" s="71">
        <v>0.68489583333333337</v>
      </c>
      <c r="E4313" s="72" t="s">
        <v>9</v>
      </c>
      <c r="F4313" s="72">
        <v>41</v>
      </c>
      <c r="G4313" s="72" t="s">
        <v>10</v>
      </c>
    </row>
    <row r="4314" spans="3:7" ht="15" thickBot="1" x14ac:dyDescent="0.35">
      <c r="C4314" s="70">
        <v>43202</v>
      </c>
      <c r="D4314" s="71">
        <v>0.68494212962962964</v>
      </c>
      <c r="E4314" s="72" t="s">
        <v>9</v>
      </c>
      <c r="F4314" s="72">
        <v>28</v>
      </c>
      <c r="G4314" s="72" t="s">
        <v>21</v>
      </c>
    </row>
    <row r="4315" spans="3:7" ht="15" thickBot="1" x14ac:dyDescent="0.35">
      <c r="C4315" s="70">
        <v>43202</v>
      </c>
      <c r="D4315" s="71">
        <v>0.68502314814814813</v>
      </c>
      <c r="E4315" s="72" t="s">
        <v>9</v>
      </c>
      <c r="F4315" s="72">
        <v>36</v>
      </c>
      <c r="G4315" s="72" t="s">
        <v>21</v>
      </c>
    </row>
    <row r="4316" spans="3:7" ht="15" thickBot="1" x14ac:dyDescent="0.35">
      <c r="C4316" s="70">
        <v>43202</v>
      </c>
      <c r="D4316" s="71">
        <v>0.68619212962962972</v>
      </c>
      <c r="E4316" s="72" t="s">
        <v>9</v>
      </c>
      <c r="F4316" s="72">
        <v>26</v>
      </c>
      <c r="G4316" s="72" t="s">
        <v>21</v>
      </c>
    </row>
    <row r="4317" spans="3:7" ht="15" thickBot="1" x14ac:dyDescent="0.35">
      <c r="C4317" s="70">
        <v>43202</v>
      </c>
      <c r="D4317" s="71">
        <v>0.68640046296296298</v>
      </c>
      <c r="E4317" s="72" t="s">
        <v>9</v>
      </c>
      <c r="F4317" s="72">
        <v>37</v>
      </c>
      <c r="G4317" s="72" t="s">
        <v>10</v>
      </c>
    </row>
    <row r="4318" spans="3:7" ht="15" thickBot="1" x14ac:dyDescent="0.35">
      <c r="C4318" s="70">
        <v>43202</v>
      </c>
      <c r="D4318" s="71">
        <v>0.68644675925925924</v>
      </c>
      <c r="E4318" s="72" t="s">
        <v>9</v>
      </c>
      <c r="F4318" s="72">
        <v>42</v>
      </c>
      <c r="G4318" s="72" t="s">
        <v>21</v>
      </c>
    </row>
    <row r="4319" spans="3:7" ht="15" thickBot="1" x14ac:dyDescent="0.35">
      <c r="C4319" s="70">
        <v>43202</v>
      </c>
      <c r="D4319" s="71">
        <v>0.68743055555555566</v>
      </c>
      <c r="E4319" s="72" t="s">
        <v>9</v>
      </c>
      <c r="F4319" s="72">
        <v>30</v>
      </c>
      <c r="G4319" s="72" t="s">
        <v>21</v>
      </c>
    </row>
    <row r="4320" spans="3:7" ht="15" thickBot="1" x14ac:dyDescent="0.35">
      <c r="C4320" s="70">
        <v>43202</v>
      </c>
      <c r="D4320" s="71">
        <v>0.68760416666666668</v>
      </c>
      <c r="E4320" s="72" t="s">
        <v>9</v>
      </c>
      <c r="F4320" s="72">
        <v>19</v>
      </c>
      <c r="G4320" s="72" t="s">
        <v>21</v>
      </c>
    </row>
    <row r="4321" spans="3:7" ht="15" thickBot="1" x14ac:dyDescent="0.35">
      <c r="C4321" s="70">
        <v>43202</v>
      </c>
      <c r="D4321" s="71">
        <v>0.68824074074074071</v>
      </c>
      <c r="E4321" s="72" t="s">
        <v>9</v>
      </c>
      <c r="F4321" s="72">
        <v>29</v>
      </c>
      <c r="G4321" s="72" t="s">
        <v>21</v>
      </c>
    </row>
    <row r="4322" spans="3:7" ht="15" thickBot="1" x14ac:dyDescent="0.35">
      <c r="C4322" s="70">
        <v>43202</v>
      </c>
      <c r="D4322" s="71">
        <v>0.68827546296296294</v>
      </c>
      <c r="E4322" s="72" t="s">
        <v>9</v>
      </c>
      <c r="F4322" s="72">
        <v>31</v>
      </c>
      <c r="G4322" s="72" t="s">
        <v>21</v>
      </c>
    </row>
    <row r="4323" spans="3:7" ht="15" thickBot="1" x14ac:dyDescent="0.35">
      <c r="C4323" s="70">
        <v>43202</v>
      </c>
      <c r="D4323" s="71">
        <v>0.6891087962962964</v>
      </c>
      <c r="E4323" s="72" t="s">
        <v>9</v>
      </c>
      <c r="F4323" s="72">
        <v>37</v>
      </c>
      <c r="G4323" s="72" t="s">
        <v>21</v>
      </c>
    </row>
    <row r="4324" spans="3:7" ht="15" thickBot="1" x14ac:dyDescent="0.35">
      <c r="C4324" s="70">
        <v>43202</v>
      </c>
      <c r="D4324" s="71">
        <v>0.68967592592592597</v>
      </c>
      <c r="E4324" s="72" t="s">
        <v>9</v>
      </c>
      <c r="F4324" s="72">
        <v>26</v>
      </c>
      <c r="G4324" s="72" t="s">
        <v>21</v>
      </c>
    </row>
    <row r="4325" spans="3:7" ht="15" thickBot="1" x14ac:dyDescent="0.35">
      <c r="C4325" s="70">
        <v>43202</v>
      </c>
      <c r="D4325" s="71">
        <v>0.69064814814814823</v>
      </c>
      <c r="E4325" s="72" t="s">
        <v>9</v>
      </c>
      <c r="F4325" s="72">
        <v>26</v>
      </c>
      <c r="G4325" s="72" t="s">
        <v>10</v>
      </c>
    </row>
    <row r="4326" spans="3:7" ht="15" thickBot="1" x14ac:dyDescent="0.35">
      <c r="C4326" s="70">
        <v>43202</v>
      </c>
      <c r="D4326" s="71">
        <v>0.69075231481481481</v>
      </c>
      <c r="E4326" s="72" t="s">
        <v>9</v>
      </c>
      <c r="F4326" s="72">
        <v>36</v>
      </c>
      <c r="G4326" s="72" t="s">
        <v>21</v>
      </c>
    </row>
    <row r="4327" spans="3:7" ht="15" thickBot="1" x14ac:dyDescent="0.35">
      <c r="C4327" s="70">
        <v>43202</v>
      </c>
      <c r="D4327" s="71">
        <v>0.6910532407407407</v>
      </c>
      <c r="E4327" s="72" t="s">
        <v>9</v>
      </c>
      <c r="F4327" s="72">
        <v>32</v>
      </c>
      <c r="G4327" s="72" t="s">
        <v>21</v>
      </c>
    </row>
    <row r="4328" spans="3:7" ht="15" thickBot="1" x14ac:dyDescent="0.35">
      <c r="C4328" s="70">
        <v>43202</v>
      </c>
      <c r="D4328" s="71">
        <v>0.69155092592592593</v>
      </c>
      <c r="E4328" s="72" t="s">
        <v>9</v>
      </c>
      <c r="F4328" s="72">
        <v>26</v>
      </c>
      <c r="G4328" s="72" t="s">
        <v>21</v>
      </c>
    </row>
    <row r="4329" spans="3:7" ht="15" thickBot="1" x14ac:dyDescent="0.35">
      <c r="C4329" s="70">
        <v>43202</v>
      </c>
      <c r="D4329" s="71">
        <v>0.69163194444444442</v>
      </c>
      <c r="E4329" s="72" t="s">
        <v>9</v>
      </c>
      <c r="F4329" s="72">
        <v>35</v>
      </c>
      <c r="G4329" s="72" t="s">
        <v>10</v>
      </c>
    </row>
    <row r="4330" spans="3:7" ht="15" thickBot="1" x14ac:dyDescent="0.35">
      <c r="C4330" s="70">
        <v>43202</v>
      </c>
      <c r="D4330" s="71">
        <v>0.69216435185185177</v>
      </c>
      <c r="E4330" s="72" t="s">
        <v>9</v>
      </c>
      <c r="F4330" s="72">
        <v>49</v>
      </c>
      <c r="G4330" s="72" t="s">
        <v>10</v>
      </c>
    </row>
    <row r="4331" spans="3:7" ht="15" thickBot="1" x14ac:dyDescent="0.35">
      <c r="C4331" s="70">
        <v>43202</v>
      </c>
      <c r="D4331" s="71">
        <v>0.69253472222222223</v>
      </c>
      <c r="E4331" s="72" t="s">
        <v>9</v>
      </c>
      <c r="F4331" s="72">
        <v>43</v>
      </c>
      <c r="G4331" s="72" t="s">
        <v>10</v>
      </c>
    </row>
    <row r="4332" spans="3:7" ht="15" thickBot="1" x14ac:dyDescent="0.35">
      <c r="C4332" s="70">
        <v>43202</v>
      </c>
      <c r="D4332" s="71">
        <v>0.69261574074074073</v>
      </c>
      <c r="E4332" s="72" t="s">
        <v>9</v>
      </c>
      <c r="F4332" s="72">
        <v>36</v>
      </c>
      <c r="G4332" s="72" t="s">
        <v>10</v>
      </c>
    </row>
    <row r="4333" spans="3:7" ht="15" thickBot="1" x14ac:dyDescent="0.35">
      <c r="C4333" s="70">
        <v>43202</v>
      </c>
      <c r="D4333" s="71">
        <v>0.69313657407407403</v>
      </c>
      <c r="E4333" s="72" t="s">
        <v>9</v>
      </c>
      <c r="F4333" s="72">
        <v>47</v>
      </c>
      <c r="G4333" s="72" t="s">
        <v>10</v>
      </c>
    </row>
    <row r="4334" spans="3:7" ht="15" thickBot="1" x14ac:dyDescent="0.35">
      <c r="C4334" s="70">
        <v>43202</v>
      </c>
      <c r="D4334" s="71">
        <v>0.69333333333333336</v>
      </c>
      <c r="E4334" s="72" t="s">
        <v>9</v>
      </c>
      <c r="F4334" s="72">
        <v>28</v>
      </c>
      <c r="G4334" s="72" t="s">
        <v>21</v>
      </c>
    </row>
    <row r="4335" spans="3:7" ht="15" thickBot="1" x14ac:dyDescent="0.35">
      <c r="C4335" s="70">
        <v>43202</v>
      </c>
      <c r="D4335" s="71">
        <v>0.69346064814814812</v>
      </c>
      <c r="E4335" s="72" t="s">
        <v>9</v>
      </c>
      <c r="F4335" s="72">
        <v>36</v>
      </c>
      <c r="G4335" s="72" t="s">
        <v>21</v>
      </c>
    </row>
    <row r="4336" spans="3:7" ht="15" thickBot="1" x14ac:dyDescent="0.35">
      <c r="C4336" s="70">
        <v>43202</v>
      </c>
      <c r="D4336" s="71">
        <v>0.69410879629629629</v>
      </c>
      <c r="E4336" s="72" t="s">
        <v>9</v>
      </c>
      <c r="F4336" s="72">
        <v>19</v>
      </c>
      <c r="G4336" s="72" t="s">
        <v>10</v>
      </c>
    </row>
    <row r="4337" spans="3:7" ht="15" thickBot="1" x14ac:dyDescent="0.35">
      <c r="C4337" s="70">
        <v>43202</v>
      </c>
      <c r="D4337" s="71">
        <v>0.69425925925925924</v>
      </c>
      <c r="E4337" s="72" t="s">
        <v>9</v>
      </c>
      <c r="F4337" s="72">
        <v>21</v>
      </c>
      <c r="G4337" s="72" t="s">
        <v>21</v>
      </c>
    </row>
    <row r="4338" spans="3:7" ht="15" thickBot="1" x14ac:dyDescent="0.35">
      <c r="C4338" s="70">
        <v>43202</v>
      </c>
      <c r="D4338" s="71">
        <v>0.69481481481481477</v>
      </c>
      <c r="E4338" s="72" t="s">
        <v>9</v>
      </c>
      <c r="F4338" s="72">
        <v>43</v>
      </c>
      <c r="G4338" s="72" t="s">
        <v>10</v>
      </c>
    </row>
    <row r="4339" spans="3:7" ht="15" thickBot="1" x14ac:dyDescent="0.35">
      <c r="C4339" s="70">
        <v>43202</v>
      </c>
      <c r="D4339" s="71">
        <v>0.6950925925925926</v>
      </c>
      <c r="E4339" s="72" t="s">
        <v>9</v>
      </c>
      <c r="F4339" s="72">
        <v>30</v>
      </c>
      <c r="G4339" s="72" t="s">
        <v>21</v>
      </c>
    </row>
    <row r="4340" spans="3:7" ht="15" thickBot="1" x14ac:dyDescent="0.35">
      <c r="C4340" s="70">
        <v>43202</v>
      </c>
      <c r="D4340" s="71">
        <v>0.69556712962962963</v>
      </c>
      <c r="E4340" s="72" t="s">
        <v>9</v>
      </c>
      <c r="F4340" s="72">
        <v>43</v>
      </c>
      <c r="G4340" s="72" t="s">
        <v>10</v>
      </c>
    </row>
    <row r="4341" spans="3:7" ht="15" thickBot="1" x14ac:dyDescent="0.35">
      <c r="C4341" s="70">
        <v>43202</v>
      </c>
      <c r="D4341" s="71">
        <v>0.69586805555555553</v>
      </c>
      <c r="E4341" s="72" t="s">
        <v>9</v>
      </c>
      <c r="F4341" s="72">
        <v>46</v>
      </c>
      <c r="G4341" s="72" t="s">
        <v>10</v>
      </c>
    </row>
    <row r="4342" spans="3:7" ht="15" thickBot="1" x14ac:dyDescent="0.35">
      <c r="C4342" s="70">
        <v>43202</v>
      </c>
      <c r="D4342" s="71">
        <v>0.69638888888888895</v>
      </c>
      <c r="E4342" s="72" t="s">
        <v>9</v>
      </c>
      <c r="F4342" s="72">
        <v>19</v>
      </c>
      <c r="G4342" s="72" t="s">
        <v>21</v>
      </c>
    </row>
    <row r="4343" spans="3:7" ht="15" thickBot="1" x14ac:dyDescent="0.35">
      <c r="C4343" s="70">
        <v>43202</v>
      </c>
      <c r="D4343" s="71">
        <v>0.69660879629629635</v>
      </c>
      <c r="E4343" s="72" t="s">
        <v>9</v>
      </c>
      <c r="F4343" s="72">
        <v>47</v>
      </c>
      <c r="G4343" s="72" t="s">
        <v>10</v>
      </c>
    </row>
    <row r="4344" spans="3:7" ht="15" thickBot="1" x14ac:dyDescent="0.35">
      <c r="C4344" s="70">
        <v>43202</v>
      </c>
      <c r="D4344" s="71">
        <v>0.69663194444444443</v>
      </c>
      <c r="E4344" s="72" t="s">
        <v>9</v>
      </c>
      <c r="F4344" s="72">
        <v>29</v>
      </c>
      <c r="G4344" s="72" t="s">
        <v>21</v>
      </c>
    </row>
    <row r="4345" spans="3:7" ht="15" thickBot="1" x14ac:dyDescent="0.35">
      <c r="C4345" s="70">
        <v>43202</v>
      </c>
      <c r="D4345" s="71">
        <v>0.69697916666666659</v>
      </c>
      <c r="E4345" s="72" t="s">
        <v>9</v>
      </c>
      <c r="F4345" s="72">
        <v>29</v>
      </c>
      <c r="G4345" s="72" t="s">
        <v>21</v>
      </c>
    </row>
    <row r="4346" spans="3:7" ht="15" thickBot="1" x14ac:dyDescent="0.35">
      <c r="C4346" s="70">
        <v>43202</v>
      </c>
      <c r="D4346" s="71">
        <v>0.69881944444444455</v>
      </c>
      <c r="E4346" s="72" t="s">
        <v>9</v>
      </c>
      <c r="F4346" s="72">
        <v>31</v>
      </c>
      <c r="G4346" s="72" t="s">
        <v>21</v>
      </c>
    </row>
    <row r="4347" spans="3:7" ht="15" thickBot="1" x14ac:dyDescent="0.35">
      <c r="C4347" s="70">
        <v>43202</v>
      </c>
      <c r="D4347" s="71">
        <v>0.69892361111111112</v>
      </c>
      <c r="E4347" s="72" t="s">
        <v>9</v>
      </c>
      <c r="F4347" s="72">
        <v>36</v>
      </c>
      <c r="G4347" s="72" t="s">
        <v>21</v>
      </c>
    </row>
    <row r="4348" spans="3:7" ht="15" thickBot="1" x14ac:dyDescent="0.35">
      <c r="C4348" s="70">
        <v>43202</v>
      </c>
      <c r="D4348" s="71">
        <v>0.70003472222222218</v>
      </c>
      <c r="E4348" s="72" t="s">
        <v>9</v>
      </c>
      <c r="F4348" s="72">
        <v>53</v>
      </c>
      <c r="G4348" s="72" t="s">
        <v>21</v>
      </c>
    </row>
    <row r="4349" spans="3:7" ht="15" thickBot="1" x14ac:dyDescent="0.35">
      <c r="C4349" s="70">
        <v>43202</v>
      </c>
      <c r="D4349" s="71">
        <v>0.70165509259259251</v>
      </c>
      <c r="E4349" s="72" t="s">
        <v>9</v>
      </c>
      <c r="F4349" s="72">
        <v>31</v>
      </c>
      <c r="G4349" s="72" t="s">
        <v>21</v>
      </c>
    </row>
    <row r="4350" spans="3:7" ht="15" thickBot="1" x14ac:dyDescent="0.35">
      <c r="C4350" s="70">
        <v>43202</v>
      </c>
      <c r="D4350" s="71">
        <v>0.70277777777777783</v>
      </c>
      <c r="E4350" s="72" t="s">
        <v>9</v>
      </c>
      <c r="F4350" s="72">
        <v>36</v>
      </c>
      <c r="G4350" s="72" t="s">
        <v>21</v>
      </c>
    </row>
    <row r="4351" spans="3:7" ht="15" thickBot="1" x14ac:dyDescent="0.35">
      <c r="C4351" s="70">
        <v>43202</v>
      </c>
      <c r="D4351" s="71">
        <v>0.7029050925925926</v>
      </c>
      <c r="E4351" s="72" t="s">
        <v>9</v>
      </c>
      <c r="F4351" s="72">
        <v>39</v>
      </c>
      <c r="G4351" s="72" t="s">
        <v>21</v>
      </c>
    </row>
    <row r="4352" spans="3:7" ht="15" thickBot="1" x14ac:dyDescent="0.35">
      <c r="C4352" s="70">
        <v>43202</v>
      </c>
      <c r="D4352" s="71">
        <v>0.70365740740740745</v>
      </c>
      <c r="E4352" s="72" t="s">
        <v>9</v>
      </c>
      <c r="F4352" s="72">
        <v>27</v>
      </c>
      <c r="G4352" s="72" t="s">
        <v>21</v>
      </c>
    </row>
    <row r="4353" spans="3:7" ht="15" thickBot="1" x14ac:dyDescent="0.35">
      <c r="C4353" s="70">
        <v>43202</v>
      </c>
      <c r="D4353" s="71">
        <v>0.70369212962962957</v>
      </c>
      <c r="E4353" s="72" t="s">
        <v>9</v>
      </c>
      <c r="F4353" s="72">
        <v>26</v>
      </c>
      <c r="G4353" s="72" t="s">
        <v>21</v>
      </c>
    </row>
    <row r="4354" spans="3:7" ht="15" thickBot="1" x14ac:dyDescent="0.35">
      <c r="C4354" s="70">
        <v>43202</v>
      </c>
      <c r="D4354" s="71">
        <v>0.70374999999999999</v>
      </c>
      <c r="E4354" s="72" t="s">
        <v>9</v>
      </c>
      <c r="F4354" s="72">
        <v>38</v>
      </c>
      <c r="G4354" s="72" t="s">
        <v>10</v>
      </c>
    </row>
    <row r="4355" spans="3:7" ht="15" thickBot="1" x14ac:dyDescent="0.35">
      <c r="C4355" s="70">
        <v>43202</v>
      </c>
      <c r="D4355" s="71">
        <v>0.70392361111111112</v>
      </c>
      <c r="E4355" s="72" t="s">
        <v>9</v>
      </c>
      <c r="F4355" s="72">
        <v>27</v>
      </c>
      <c r="G4355" s="72" t="s">
        <v>10</v>
      </c>
    </row>
    <row r="4356" spans="3:7" ht="15" thickBot="1" x14ac:dyDescent="0.35">
      <c r="C4356" s="70">
        <v>43202</v>
      </c>
      <c r="D4356" s="71">
        <v>0.705011574074074</v>
      </c>
      <c r="E4356" s="72" t="s">
        <v>9</v>
      </c>
      <c r="F4356" s="72">
        <v>40</v>
      </c>
      <c r="G4356" s="72" t="s">
        <v>10</v>
      </c>
    </row>
    <row r="4357" spans="3:7" ht="15" thickBot="1" x14ac:dyDescent="0.35">
      <c r="C4357" s="70">
        <v>43202</v>
      </c>
      <c r="D4357" s="71">
        <v>0.70716435185185189</v>
      </c>
      <c r="E4357" s="72" t="s">
        <v>9</v>
      </c>
      <c r="F4357" s="72">
        <v>42</v>
      </c>
      <c r="G4357" s="72" t="s">
        <v>21</v>
      </c>
    </row>
    <row r="4358" spans="3:7" ht="15" thickBot="1" x14ac:dyDescent="0.35">
      <c r="C4358" s="70">
        <v>43202</v>
      </c>
      <c r="D4358" s="71">
        <v>0.70719907407407412</v>
      </c>
      <c r="E4358" s="72" t="s">
        <v>9</v>
      </c>
      <c r="F4358" s="72">
        <v>32</v>
      </c>
      <c r="G4358" s="72" t="s">
        <v>21</v>
      </c>
    </row>
    <row r="4359" spans="3:7" ht="15" thickBot="1" x14ac:dyDescent="0.35">
      <c r="C4359" s="70">
        <v>43202</v>
      </c>
      <c r="D4359" s="71">
        <v>0.70719907407407412</v>
      </c>
      <c r="E4359" s="72" t="s">
        <v>9</v>
      </c>
      <c r="F4359" s="72">
        <v>32</v>
      </c>
      <c r="G4359" s="72" t="s">
        <v>21</v>
      </c>
    </row>
    <row r="4360" spans="3:7" ht="15" thickBot="1" x14ac:dyDescent="0.35">
      <c r="C4360" s="70">
        <v>43202</v>
      </c>
      <c r="D4360" s="71">
        <v>0.70747685185185183</v>
      </c>
      <c r="E4360" s="72" t="s">
        <v>9</v>
      </c>
      <c r="F4360" s="72">
        <v>31</v>
      </c>
      <c r="G4360" s="72" t="s">
        <v>21</v>
      </c>
    </row>
    <row r="4361" spans="3:7" ht="15" thickBot="1" x14ac:dyDescent="0.35">
      <c r="C4361" s="70">
        <v>43202</v>
      </c>
      <c r="D4361" s="71">
        <v>0.70826388888888892</v>
      </c>
      <c r="E4361" s="72" t="s">
        <v>9</v>
      </c>
      <c r="F4361" s="72">
        <v>44</v>
      </c>
      <c r="G4361" s="72" t="s">
        <v>10</v>
      </c>
    </row>
    <row r="4362" spans="3:7" ht="15" thickBot="1" x14ac:dyDescent="0.35">
      <c r="C4362" s="70">
        <v>43202</v>
      </c>
      <c r="D4362" s="71">
        <v>0.7087268518518518</v>
      </c>
      <c r="E4362" s="72" t="s">
        <v>9</v>
      </c>
      <c r="F4362" s="72">
        <v>49</v>
      </c>
      <c r="G4362" s="72" t="s">
        <v>10</v>
      </c>
    </row>
    <row r="4363" spans="3:7" ht="15" thickBot="1" x14ac:dyDescent="0.35">
      <c r="C4363" s="70">
        <v>43202</v>
      </c>
      <c r="D4363" s="71">
        <v>0.70986111111111105</v>
      </c>
      <c r="E4363" s="72" t="s">
        <v>9</v>
      </c>
      <c r="F4363" s="72">
        <v>45</v>
      </c>
      <c r="G4363" s="72" t="s">
        <v>21</v>
      </c>
    </row>
    <row r="4364" spans="3:7" ht="15" thickBot="1" x14ac:dyDescent="0.35">
      <c r="C4364" s="70">
        <v>43202</v>
      </c>
      <c r="D4364" s="71">
        <v>0.71244212962962961</v>
      </c>
      <c r="E4364" s="72" t="s">
        <v>9</v>
      </c>
      <c r="F4364" s="72">
        <v>16</v>
      </c>
      <c r="G4364" s="72" t="s">
        <v>10</v>
      </c>
    </row>
    <row r="4365" spans="3:7" ht="15" thickBot="1" x14ac:dyDescent="0.35">
      <c r="C4365" s="70">
        <v>43202</v>
      </c>
      <c r="D4365" s="71">
        <v>0.71260416666666659</v>
      </c>
      <c r="E4365" s="72" t="s">
        <v>9</v>
      </c>
      <c r="F4365" s="72">
        <v>39</v>
      </c>
      <c r="G4365" s="72" t="s">
        <v>10</v>
      </c>
    </row>
    <row r="4366" spans="3:7" ht="15" thickBot="1" x14ac:dyDescent="0.35">
      <c r="C4366" s="70">
        <v>43202</v>
      </c>
      <c r="D4366" s="71">
        <v>0.71324074074074073</v>
      </c>
      <c r="E4366" s="72" t="s">
        <v>9</v>
      </c>
      <c r="F4366" s="72">
        <v>40</v>
      </c>
      <c r="G4366" s="72" t="s">
        <v>21</v>
      </c>
    </row>
    <row r="4367" spans="3:7" ht="15" thickBot="1" x14ac:dyDescent="0.35">
      <c r="C4367" s="70">
        <v>43202</v>
      </c>
      <c r="D4367" s="71">
        <v>0.71358796296296301</v>
      </c>
      <c r="E4367" s="72" t="s">
        <v>9</v>
      </c>
      <c r="F4367" s="72">
        <v>43</v>
      </c>
      <c r="G4367" s="72" t="s">
        <v>10</v>
      </c>
    </row>
    <row r="4368" spans="3:7" ht="15" thickBot="1" x14ac:dyDescent="0.35">
      <c r="C4368" s="70">
        <v>43202</v>
      </c>
      <c r="D4368" s="71">
        <v>0.71483796296296298</v>
      </c>
      <c r="E4368" s="72" t="s">
        <v>9</v>
      </c>
      <c r="F4368" s="72">
        <v>35</v>
      </c>
      <c r="G4368" s="72" t="s">
        <v>21</v>
      </c>
    </row>
    <row r="4369" spans="3:7" ht="15" thickBot="1" x14ac:dyDescent="0.35">
      <c r="C4369" s="70">
        <v>43202</v>
      </c>
      <c r="D4369" s="71">
        <v>0.71689814814814812</v>
      </c>
      <c r="E4369" s="72" t="s">
        <v>9</v>
      </c>
      <c r="F4369" s="72">
        <v>35</v>
      </c>
      <c r="G4369" s="72" t="s">
        <v>10</v>
      </c>
    </row>
    <row r="4370" spans="3:7" ht="15" thickBot="1" x14ac:dyDescent="0.35">
      <c r="C4370" s="70">
        <v>43202</v>
      </c>
      <c r="D4370" s="71">
        <v>0.7169444444444445</v>
      </c>
      <c r="E4370" s="72" t="s">
        <v>9</v>
      </c>
      <c r="F4370" s="72">
        <v>31</v>
      </c>
      <c r="G4370" s="72" t="s">
        <v>21</v>
      </c>
    </row>
    <row r="4371" spans="3:7" ht="15" thickBot="1" x14ac:dyDescent="0.35">
      <c r="C4371" s="70">
        <v>43202</v>
      </c>
      <c r="D4371" s="71">
        <v>0.71730324074074081</v>
      </c>
      <c r="E4371" s="72" t="s">
        <v>9</v>
      </c>
      <c r="F4371" s="72">
        <v>42</v>
      </c>
      <c r="G4371" s="72" t="s">
        <v>10</v>
      </c>
    </row>
    <row r="4372" spans="3:7" ht="15" thickBot="1" x14ac:dyDescent="0.35">
      <c r="C4372" s="70">
        <v>43202</v>
      </c>
      <c r="D4372" s="71">
        <v>0.71825231481481477</v>
      </c>
      <c r="E4372" s="72" t="s">
        <v>9</v>
      </c>
      <c r="F4372" s="72">
        <v>59</v>
      </c>
      <c r="G4372" s="72" t="s">
        <v>21</v>
      </c>
    </row>
    <row r="4373" spans="3:7" ht="15" thickBot="1" x14ac:dyDescent="0.35">
      <c r="C4373" s="70">
        <v>43202</v>
      </c>
      <c r="D4373" s="71">
        <v>0.71917824074074066</v>
      </c>
      <c r="E4373" s="72" t="s">
        <v>9</v>
      </c>
      <c r="F4373" s="72">
        <v>36</v>
      </c>
      <c r="G4373" s="72" t="s">
        <v>21</v>
      </c>
    </row>
    <row r="4374" spans="3:7" ht="15" thickBot="1" x14ac:dyDescent="0.35">
      <c r="C4374" s="70">
        <v>43202</v>
      </c>
      <c r="D4374" s="71">
        <v>0.72111111111111104</v>
      </c>
      <c r="E4374" s="72" t="s">
        <v>9</v>
      </c>
      <c r="F4374" s="72">
        <v>30</v>
      </c>
      <c r="G4374" s="72" t="s">
        <v>21</v>
      </c>
    </row>
    <row r="4375" spans="3:7" ht="15" thickBot="1" x14ac:dyDescent="0.35">
      <c r="C4375" s="70">
        <v>43202</v>
      </c>
      <c r="D4375" s="71">
        <v>0.72116898148148145</v>
      </c>
      <c r="E4375" s="72" t="s">
        <v>9</v>
      </c>
      <c r="F4375" s="72">
        <v>21</v>
      </c>
      <c r="G4375" s="72" t="s">
        <v>10</v>
      </c>
    </row>
    <row r="4376" spans="3:7" ht="15" thickBot="1" x14ac:dyDescent="0.35">
      <c r="C4376" s="70">
        <v>43202</v>
      </c>
      <c r="D4376" s="71">
        <v>0.72217592592592583</v>
      </c>
      <c r="E4376" s="72" t="s">
        <v>9</v>
      </c>
      <c r="F4376" s="72">
        <v>44</v>
      </c>
      <c r="G4376" s="72" t="s">
        <v>21</v>
      </c>
    </row>
    <row r="4377" spans="3:7" ht="15" thickBot="1" x14ac:dyDescent="0.35">
      <c r="C4377" s="70">
        <v>43202</v>
      </c>
      <c r="D4377" s="71">
        <v>0.72288194444444442</v>
      </c>
      <c r="E4377" s="72" t="s">
        <v>9</v>
      </c>
      <c r="F4377" s="72">
        <v>44</v>
      </c>
      <c r="G4377" s="72" t="s">
        <v>21</v>
      </c>
    </row>
    <row r="4378" spans="3:7" ht="15" thickBot="1" x14ac:dyDescent="0.35">
      <c r="C4378" s="70">
        <v>43202</v>
      </c>
      <c r="D4378" s="71">
        <v>0.72341435185185177</v>
      </c>
      <c r="E4378" s="72" t="s">
        <v>9</v>
      </c>
      <c r="F4378" s="72">
        <v>40</v>
      </c>
      <c r="G4378" s="72" t="s">
        <v>10</v>
      </c>
    </row>
    <row r="4379" spans="3:7" ht="15" thickBot="1" x14ac:dyDescent="0.35">
      <c r="C4379" s="70">
        <v>43202</v>
      </c>
      <c r="D4379" s="71">
        <v>0.72376157407407404</v>
      </c>
      <c r="E4379" s="72" t="s">
        <v>9</v>
      </c>
      <c r="F4379" s="72">
        <v>48</v>
      </c>
      <c r="G4379" s="72" t="s">
        <v>21</v>
      </c>
    </row>
    <row r="4380" spans="3:7" ht="15" thickBot="1" x14ac:dyDescent="0.35">
      <c r="C4380" s="70">
        <v>43202</v>
      </c>
      <c r="D4380" s="71">
        <v>0.7254976851851852</v>
      </c>
      <c r="E4380" s="72" t="s">
        <v>9</v>
      </c>
      <c r="F4380" s="72">
        <v>44</v>
      </c>
      <c r="G4380" s="72" t="s">
        <v>21</v>
      </c>
    </row>
    <row r="4381" spans="3:7" ht="15" thickBot="1" x14ac:dyDescent="0.35">
      <c r="C4381" s="70">
        <v>43202</v>
      </c>
      <c r="D4381" s="71">
        <v>0.72643518518518524</v>
      </c>
      <c r="E4381" s="72" t="s">
        <v>9</v>
      </c>
      <c r="F4381" s="72">
        <v>35</v>
      </c>
      <c r="G4381" s="72" t="s">
        <v>10</v>
      </c>
    </row>
    <row r="4382" spans="3:7" ht="15" thickBot="1" x14ac:dyDescent="0.35">
      <c r="C4382" s="70">
        <v>43202</v>
      </c>
      <c r="D4382" s="71">
        <v>0.72711805555555553</v>
      </c>
      <c r="E4382" s="72" t="s">
        <v>9</v>
      </c>
      <c r="F4382" s="72">
        <v>40</v>
      </c>
      <c r="G4382" s="72" t="s">
        <v>10</v>
      </c>
    </row>
    <row r="4383" spans="3:7" ht="15" thickBot="1" x14ac:dyDescent="0.35">
      <c r="C4383" s="70">
        <v>43202</v>
      </c>
      <c r="D4383" s="71">
        <v>0.7271643518518518</v>
      </c>
      <c r="E4383" s="72" t="s">
        <v>9</v>
      </c>
      <c r="F4383" s="72">
        <v>44</v>
      </c>
      <c r="G4383" s="72" t="s">
        <v>21</v>
      </c>
    </row>
    <row r="4384" spans="3:7" ht="15" thickBot="1" x14ac:dyDescent="0.35">
      <c r="C4384" s="70">
        <v>43202</v>
      </c>
      <c r="D4384" s="71">
        <v>0.72868055555555555</v>
      </c>
      <c r="E4384" s="72" t="s">
        <v>9</v>
      </c>
      <c r="F4384" s="72">
        <v>43</v>
      </c>
      <c r="G4384" s="72" t="s">
        <v>10</v>
      </c>
    </row>
    <row r="4385" spans="3:7" ht="15" thickBot="1" x14ac:dyDescent="0.35">
      <c r="C4385" s="70">
        <v>43202</v>
      </c>
      <c r="D4385" s="71">
        <v>0.7287499999999999</v>
      </c>
      <c r="E4385" s="72" t="s">
        <v>9</v>
      </c>
      <c r="F4385" s="72">
        <v>53</v>
      </c>
      <c r="G4385" s="72" t="s">
        <v>21</v>
      </c>
    </row>
    <row r="4386" spans="3:7" ht="15" thickBot="1" x14ac:dyDescent="0.35">
      <c r="C4386" s="70">
        <v>43202</v>
      </c>
      <c r="D4386" s="71">
        <v>0.72920138888888886</v>
      </c>
      <c r="E4386" s="72" t="s">
        <v>9</v>
      </c>
      <c r="F4386" s="72">
        <v>46</v>
      </c>
      <c r="G4386" s="72" t="s">
        <v>10</v>
      </c>
    </row>
    <row r="4387" spans="3:7" ht="15" thickBot="1" x14ac:dyDescent="0.35">
      <c r="C4387" s="70">
        <v>43202</v>
      </c>
      <c r="D4387" s="71">
        <v>0.73219907407407403</v>
      </c>
      <c r="E4387" s="72" t="s">
        <v>9</v>
      </c>
      <c r="F4387" s="72">
        <v>26</v>
      </c>
      <c r="G4387" s="72" t="s">
        <v>21</v>
      </c>
    </row>
    <row r="4388" spans="3:7" ht="15" thickBot="1" x14ac:dyDescent="0.35">
      <c r="C4388" s="70">
        <v>43202</v>
      </c>
      <c r="D4388" s="71">
        <v>0.73229166666666667</v>
      </c>
      <c r="E4388" s="72" t="s">
        <v>9</v>
      </c>
      <c r="F4388" s="72">
        <v>42</v>
      </c>
      <c r="G4388" s="72" t="s">
        <v>21</v>
      </c>
    </row>
    <row r="4389" spans="3:7" ht="15" thickBot="1" x14ac:dyDescent="0.35">
      <c r="C4389" s="70">
        <v>43202</v>
      </c>
      <c r="D4389" s="71">
        <v>0.7324652777777777</v>
      </c>
      <c r="E4389" s="72" t="s">
        <v>9</v>
      </c>
      <c r="F4389" s="72">
        <v>33</v>
      </c>
      <c r="G4389" s="72" t="s">
        <v>21</v>
      </c>
    </row>
    <row r="4390" spans="3:7" ht="15" thickBot="1" x14ac:dyDescent="0.35">
      <c r="C4390" s="70">
        <v>43202</v>
      </c>
      <c r="D4390" s="71">
        <v>0.73282407407407402</v>
      </c>
      <c r="E4390" s="72" t="s">
        <v>9</v>
      </c>
      <c r="F4390" s="72">
        <v>38</v>
      </c>
      <c r="G4390" s="72" t="s">
        <v>21</v>
      </c>
    </row>
    <row r="4391" spans="3:7" ht="15" thickBot="1" x14ac:dyDescent="0.35">
      <c r="C4391" s="70">
        <v>43202</v>
      </c>
      <c r="D4391" s="71">
        <v>0.73326388888888883</v>
      </c>
      <c r="E4391" s="72" t="s">
        <v>9</v>
      </c>
      <c r="F4391" s="72">
        <v>39</v>
      </c>
      <c r="G4391" s="72" t="s">
        <v>21</v>
      </c>
    </row>
    <row r="4392" spans="3:7" ht="15" thickBot="1" x14ac:dyDescent="0.35">
      <c r="C4392" s="70">
        <v>43202</v>
      </c>
      <c r="D4392" s="71">
        <v>0.73342592592592604</v>
      </c>
      <c r="E4392" s="72" t="s">
        <v>9</v>
      </c>
      <c r="F4392" s="72">
        <v>50</v>
      </c>
      <c r="G4392" s="72" t="s">
        <v>10</v>
      </c>
    </row>
    <row r="4393" spans="3:7" ht="15" thickBot="1" x14ac:dyDescent="0.35">
      <c r="C4393" s="70">
        <v>43202</v>
      </c>
      <c r="D4393" s="71">
        <v>0.73423611111111109</v>
      </c>
      <c r="E4393" s="72" t="s">
        <v>9</v>
      </c>
      <c r="F4393" s="72">
        <v>51</v>
      </c>
      <c r="G4393" s="72" t="s">
        <v>21</v>
      </c>
    </row>
    <row r="4394" spans="3:7" ht="15" thickBot="1" x14ac:dyDescent="0.35">
      <c r="C4394" s="70">
        <v>43202</v>
      </c>
      <c r="D4394" s="71">
        <v>0.73510416666666656</v>
      </c>
      <c r="E4394" s="72" t="s">
        <v>9</v>
      </c>
      <c r="F4394" s="72">
        <v>53</v>
      </c>
      <c r="G4394" s="72" t="s">
        <v>21</v>
      </c>
    </row>
    <row r="4395" spans="3:7" ht="15" thickBot="1" x14ac:dyDescent="0.35">
      <c r="C4395" s="70">
        <v>43202</v>
      </c>
      <c r="D4395" s="71">
        <v>0.73531250000000004</v>
      </c>
      <c r="E4395" s="72" t="s">
        <v>9</v>
      </c>
      <c r="F4395" s="72">
        <v>51</v>
      </c>
      <c r="G4395" s="72" t="s">
        <v>21</v>
      </c>
    </row>
    <row r="4396" spans="3:7" ht="15" thickBot="1" x14ac:dyDescent="0.35">
      <c r="C4396" s="70">
        <v>43202</v>
      </c>
      <c r="D4396" s="71">
        <v>0.73539351851851853</v>
      </c>
      <c r="E4396" s="72" t="s">
        <v>9</v>
      </c>
      <c r="F4396" s="72">
        <v>43</v>
      </c>
      <c r="G4396" s="72" t="s">
        <v>21</v>
      </c>
    </row>
    <row r="4397" spans="3:7" ht="15" thickBot="1" x14ac:dyDescent="0.35">
      <c r="C4397" s="70">
        <v>43202</v>
      </c>
      <c r="D4397" s="71">
        <v>0.73578703703703707</v>
      </c>
      <c r="E4397" s="72" t="s">
        <v>9</v>
      </c>
      <c r="F4397" s="72">
        <v>40</v>
      </c>
      <c r="G4397" s="72" t="s">
        <v>21</v>
      </c>
    </row>
    <row r="4398" spans="3:7" ht="15" thickBot="1" x14ac:dyDescent="0.35">
      <c r="C4398" s="70">
        <v>43202</v>
      </c>
      <c r="D4398" s="71">
        <v>0.73831018518518521</v>
      </c>
      <c r="E4398" s="72" t="s">
        <v>9</v>
      </c>
      <c r="F4398" s="72">
        <v>54</v>
      </c>
      <c r="G4398" s="72" t="s">
        <v>10</v>
      </c>
    </row>
    <row r="4399" spans="3:7" ht="15" thickBot="1" x14ac:dyDescent="0.35">
      <c r="C4399" s="70">
        <v>43202</v>
      </c>
      <c r="D4399" s="71">
        <v>0.7391550925925926</v>
      </c>
      <c r="E4399" s="72" t="s">
        <v>9</v>
      </c>
      <c r="F4399" s="72">
        <v>48</v>
      </c>
      <c r="G4399" s="72" t="s">
        <v>21</v>
      </c>
    </row>
    <row r="4400" spans="3:7" ht="15" thickBot="1" x14ac:dyDescent="0.35">
      <c r="C4400" s="70">
        <v>43202</v>
      </c>
      <c r="D4400" s="71">
        <v>0.73922453703703705</v>
      </c>
      <c r="E4400" s="72" t="s">
        <v>9</v>
      </c>
      <c r="F4400" s="72">
        <v>42</v>
      </c>
      <c r="G4400" s="72" t="s">
        <v>21</v>
      </c>
    </row>
    <row r="4401" spans="3:7" ht="15" thickBot="1" x14ac:dyDescent="0.35">
      <c r="C4401" s="70">
        <v>43202</v>
      </c>
      <c r="D4401" s="71">
        <v>0.73973379629629632</v>
      </c>
      <c r="E4401" s="72" t="s">
        <v>9</v>
      </c>
      <c r="F4401" s="72">
        <v>27</v>
      </c>
      <c r="G4401" s="72" t="s">
        <v>21</v>
      </c>
    </row>
    <row r="4402" spans="3:7" ht="15" thickBot="1" x14ac:dyDescent="0.35">
      <c r="C4402" s="70">
        <v>43202</v>
      </c>
      <c r="D4402" s="71">
        <v>0.74020833333333336</v>
      </c>
      <c r="E4402" s="72" t="s">
        <v>9</v>
      </c>
      <c r="F4402" s="72">
        <v>49</v>
      </c>
      <c r="G4402" s="72" t="s">
        <v>10</v>
      </c>
    </row>
    <row r="4403" spans="3:7" ht="15" thickBot="1" x14ac:dyDescent="0.35">
      <c r="C4403" s="70">
        <v>43202</v>
      </c>
      <c r="D4403" s="71">
        <v>0.74077546296296293</v>
      </c>
      <c r="E4403" s="72" t="s">
        <v>9</v>
      </c>
      <c r="F4403" s="72">
        <v>20</v>
      </c>
      <c r="G4403" s="72" t="s">
        <v>21</v>
      </c>
    </row>
    <row r="4404" spans="3:7" ht="15" thickBot="1" x14ac:dyDescent="0.35">
      <c r="C4404" s="70">
        <v>43202</v>
      </c>
      <c r="D4404" s="71">
        <v>0.74085648148148142</v>
      </c>
      <c r="E4404" s="72" t="s">
        <v>9</v>
      </c>
      <c r="F4404" s="72">
        <v>20</v>
      </c>
      <c r="G4404" s="72" t="s">
        <v>21</v>
      </c>
    </row>
    <row r="4405" spans="3:7" ht="15" thickBot="1" x14ac:dyDescent="0.35">
      <c r="C4405" s="70">
        <v>43202</v>
      </c>
      <c r="D4405" s="71">
        <v>0.74195601851851845</v>
      </c>
      <c r="E4405" s="72" t="s">
        <v>9</v>
      </c>
      <c r="F4405" s="72">
        <v>40</v>
      </c>
      <c r="G4405" s="72" t="s">
        <v>10</v>
      </c>
    </row>
    <row r="4406" spans="3:7" ht="15" thickBot="1" x14ac:dyDescent="0.35">
      <c r="C4406" s="70">
        <v>43202</v>
      </c>
      <c r="D4406" s="71">
        <v>0.7432523148148148</v>
      </c>
      <c r="E4406" s="72" t="s">
        <v>9</v>
      </c>
      <c r="F4406" s="72">
        <v>37</v>
      </c>
      <c r="G4406" s="72" t="s">
        <v>10</v>
      </c>
    </row>
    <row r="4407" spans="3:7" ht="15" thickBot="1" x14ac:dyDescent="0.35">
      <c r="C4407" s="70">
        <v>43202</v>
      </c>
      <c r="D4407" s="71">
        <v>0.74366898148148142</v>
      </c>
      <c r="E4407" s="72" t="s">
        <v>9</v>
      </c>
      <c r="F4407" s="72">
        <v>54</v>
      </c>
      <c r="G4407" s="72" t="s">
        <v>10</v>
      </c>
    </row>
    <row r="4408" spans="3:7" ht="15" thickBot="1" x14ac:dyDescent="0.35">
      <c r="C4408" s="70">
        <v>43202</v>
      </c>
      <c r="D4408" s="71">
        <v>0.744074074074074</v>
      </c>
      <c r="E4408" s="72" t="s">
        <v>9</v>
      </c>
      <c r="F4408" s="72">
        <v>59</v>
      </c>
      <c r="G4408" s="72" t="s">
        <v>21</v>
      </c>
    </row>
    <row r="4409" spans="3:7" ht="15" thickBot="1" x14ac:dyDescent="0.35">
      <c r="C4409" s="70">
        <v>43202</v>
      </c>
      <c r="D4409" s="71">
        <v>0.74466435185185187</v>
      </c>
      <c r="E4409" s="72" t="s">
        <v>9</v>
      </c>
      <c r="F4409" s="72">
        <v>50</v>
      </c>
      <c r="G4409" s="72" t="s">
        <v>10</v>
      </c>
    </row>
    <row r="4410" spans="3:7" ht="15" thickBot="1" x14ac:dyDescent="0.35">
      <c r="C4410" s="70">
        <v>43202</v>
      </c>
      <c r="D4410" s="71">
        <v>0.74807870370370377</v>
      </c>
      <c r="E4410" s="72" t="s">
        <v>9</v>
      </c>
      <c r="F4410" s="72">
        <v>28</v>
      </c>
      <c r="G4410" s="72" t="s">
        <v>21</v>
      </c>
    </row>
    <row r="4411" spans="3:7" ht="15" thickBot="1" x14ac:dyDescent="0.35">
      <c r="C4411" s="70">
        <v>43202</v>
      </c>
      <c r="D4411" s="71">
        <v>0.7481712962962962</v>
      </c>
      <c r="E4411" s="72" t="s">
        <v>9</v>
      </c>
      <c r="F4411" s="72">
        <v>32</v>
      </c>
      <c r="G4411" s="72" t="s">
        <v>21</v>
      </c>
    </row>
    <row r="4412" spans="3:7" ht="15" thickBot="1" x14ac:dyDescent="0.35">
      <c r="C4412" s="70">
        <v>43202</v>
      </c>
      <c r="D4412" s="71">
        <v>0.74850694444444443</v>
      </c>
      <c r="E4412" s="72" t="s">
        <v>9</v>
      </c>
      <c r="F4412" s="72">
        <v>45</v>
      </c>
      <c r="G4412" s="72" t="s">
        <v>21</v>
      </c>
    </row>
    <row r="4413" spans="3:7" ht="15" thickBot="1" x14ac:dyDescent="0.35">
      <c r="C4413" s="70">
        <v>43202</v>
      </c>
      <c r="D4413" s="71">
        <v>0.74967592592592591</v>
      </c>
      <c r="E4413" s="72" t="s">
        <v>9</v>
      </c>
      <c r="F4413" s="72">
        <v>46</v>
      </c>
      <c r="G4413" s="72" t="s">
        <v>21</v>
      </c>
    </row>
    <row r="4414" spans="3:7" ht="15" thickBot="1" x14ac:dyDescent="0.35">
      <c r="C4414" s="70">
        <v>43202</v>
      </c>
      <c r="D4414" s="71">
        <v>0.75017361111111114</v>
      </c>
      <c r="E4414" s="72" t="s">
        <v>9</v>
      </c>
      <c r="F4414" s="72">
        <v>42</v>
      </c>
      <c r="G4414" s="72" t="s">
        <v>10</v>
      </c>
    </row>
    <row r="4415" spans="3:7" ht="15" thickBot="1" x14ac:dyDescent="0.35">
      <c r="C4415" s="70">
        <v>43202</v>
      </c>
      <c r="D4415" s="71">
        <v>0.75122685185185178</v>
      </c>
      <c r="E4415" s="72" t="s">
        <v>9</v>
      </c>
      <c r="F4415" s="72">
        <v>53</v>
      </c>
      <c r="G4415" s="72" t="s">
        <v>21</v>
      </c>
    </row>
    <row r="4416" spans="3:7" ht="15" thickBot="1" x14ac:dyDescent="0.35">
      <c r="C4416" s="70">
        <v>43202</v>
      </c>
      <c r="D4416" s="71">
        <v>0.7512847222222222</v>
      </c>
      <c r="E4416" s="72" t="s">
        <v>9</v>
      </c>
      <c r="F4416" s="72">
        <v>36</v>
      </c>
      <c r="G4416" s="72" t="s">
        <v>10</v>
      </c>
    </row>
    <row r="4417" spans="3:7" ht="15" thickBot="1" x14ac:dyDescent="0.35">
      <c r="C4417" s="70">
        <v>43202</v>
      </c>
      <c r="D4417" s="71">
        <v>0.7522106481481482</v>
      </c>
      <c r="E4417" s="72" t="s">
        <v>9</v>
      </c>
      <c r="F4417" s="72">
        <v>24</v>
      </c>
      <c r="G4417" s="72" t="s">
        <v>10</v>
      </c>
    </row>
    <row r="4418" spans="3:7" ht="15" thickBot="1" x14ac:dyDescent="0.35">
      <c r="C4418" s="70">
        <v>43202</v>
      </c>
      <c r="D4418" s="71">
        <v>0.7524305555555556</v>
      </c>
      <c r="E4418" s="72" t="s">
        <v>9</v>
      </c>
      <c r="F4418" s="72">
        <v>39</v>
      </c>
      <c r="G4418" s="72" t="s">
        <v>21</v>
      </c>
    </row>
    <row r="4419" spans="3:7" ht="15" thickBot="1" x14ac:dyDescent="0.35">
      <c r="C4419" s="70">
        <v>43202</v>
      </c>
      <c r="D4419" s="71">
        <v>0.75307870370370367</v>
      </c>
      <c r="E4419" s="72" t="s">
        <v>9</v>
      </c>
      <c r="F4419" s="72">
        <v>36</v>
      </c>
      <c r="G4419" s="72" t="s">
        <v>10</v>
      </c>
    </row>
    <row r="4420" spans="3:7" ht="15" thickBot="1" x14ac:dyDescent="0.35">
      <c r="C4420" s="70">
        <v>43202</v>
      </c>
      <c r="D4420" s="71">
        <v>0.75390046296296298</v>
      </c>
      <c r="E4420" s="72" t="s">
        <v>9</v>
      </c>
      <c r="F4420" s="72">
        <v>43</v>
      </c>
      <c r="G4420" s="72" t="s">
        <v>10</v>
      </c>
    </row>
    <row r="4421" spans="3:7" ht="15" thickBot="1" x14ac:dyDescent="0.35">
      <c r="C4421" s="70">
        <v>43202</v>
      </c>
      <c r="D4421" s="71">
        <v>0.75430555555555545</v>
      </c>
      <c r="E4421" s="72" t="s">
        <v>9</v>
      </c>
      <c r="F4421" s="72">
        <v>33</v>
      </c>
      <c r="G4421" s="72" t="s">
        <v>21</v>
      </c>
    </row>
    <row r="4422" spans="3:7" ht="15" thickBot="1" x14ac:dyDescent="0.35">
      <c r="C4422" s="70">
        <v>43202</v>
      </c>
      <c r="D4422" s="71">
        <v>0.75605324074074076</v>
      </c>
      <c r="E4422" s="72" t="s">
        <v>9</v>
      </c>
      <c r="F4422" s="72">
        <v>40</v>
      </c>
      <c r="G4422" s="72" t="s">
        <v>10</v>
      </c>
    </row>
    <row r="4423" spans="3:7" ht="15" thickBot="1" x14ac:dyDescent="0.35">
      <c r="C4423" s="70">
        <v>43202</v>
      </c>
      <c r="D4423" s="71">
        <v>0.7570486111111111</v>
      </c>
      <c r="E4423" s="72" t="s">
        <v>9</v>
      </c>
      <c r="F4423" s="72">
        <v>45</v>
      </c>
      <c r="G4423" s="72" t="s">
        <v>10</v>
      </c>
    </row>
    <row r="4424" spans="3:7" ht="15" thickBot="1" x14ac:dyDescent="0.35">
      <c r="C4424" s="70">
        <v>43202</v>
      </c>
      <c r="D4424" s="71">
        <v>0.7570486111111111</v>
      </c>
      <c r="E4424" s="72" t="s">
        <v>9</v>
      </c>
      <c r="F4424" s="72">
        <v>38</v>
      </c>
      <c r="G4424" s="72" t="s">
        <v>10</v>
      </c>
    </row>
    <row r="4425" spans="3:7" ht="15" thickBot="1" x14ac:dyDescent="0.35">
      <c r="C4425" s="70">
        <v>43202</v>
      </c>
      <c r="D4425" s="71">
        <v>0.7570486111111111</v>
      </c>
      <c r="E4425" s="72" t="s">
        <v>9</v>
      </c>
      <c r="F4425" s="72">
        <v>23</v>
      </c>
      <c r="G4425" s="72" t="s">
        <v>10</v>
      </c>
    </row>
    <row r="4426" spans="3:7" ht="15" thickBot="1" x14ac:dyDescent="0.35">
      <c r="C4426" s="70">
        <v>43202</v>
      </c>
      <c r="D4426" s="71">
        <v>0.75706018518518514</v>
      </c>
      <c r="E4426" s="72" t="s">
        <v>9</v>
      </c>
      <c r="F4426" s="72">
        <v>14</v>
      </c>
      <c r="G4426" s="72" t="s">
        <v>10</v>
      </c>
    </row>
    <row r="4427" spans="3:7" ht="15" thickBot="1" x14ac:dyDescent="0.35">
      <c r="C4427" s="70">
        <v>43202</v>
      </c>
      <c r="D4427" s="71">
        <v>0.75706018518518514</v>
      </c>
      <c r="E4427" s="72" t="s">
        <v>9</v>
      </c>
      <c r="F4427" s="72">
        <v>14</v>
      </c>
      <c r="G4427" s="72" t="s">
        <v>10</v>
      </c>
    </row>
    <row r="4428" spans="3:7" ht="15" thickBot="1" x14ac:dyDescent="0.35">
      <c r="C4428" s="70">
        <v>43202</v>
      </c>
      <c r="D4428" s="71">
        <v>0.76542824074074067</v>
      </c>
      <c r="E4428" s="72" t="s">
        <v>9</v>
      </c>
      <c r="F4428" s="72">
        <v>49</v>
      </c>
      <c r="G4428" s="72" t="s">
        <v>10</v>
      </c>
    </row>
    <row r="4429" spans="3:7" ht="15" thickBot="1" x14ac:dyDescent="0.35">
      <c r="C4429" s="70">
        <v>43202</v>
      </c>
      <c r="D4429" s="71">
        <v>0.765625</v>
      </c>
      <c r="E4429" s="72" t="s">
        <v>9</v>
      </c>
      <c r="F4429" s="72">
        <v>53</v>
      </c>
      <c r="G4429" s="72" t="s">
        <v>10</v>
      </c>
    </row>
    <row r="4430" spans="3:7" ht="15" thickBot="1" x14ac:dyDescent="0.35">
      <c r="C4430" s="70">
        <v>43202</v>
      </c>
      <c r="D4430" s="71">
        <v>0.76657407407407396</v>
      </c>
      <c r="E4430" s="72" t="s">
        <v>9</v>
      </c>
      <c r="F4430" s="72">
        <v>46</v>
      </c>
      <c r="G4430" s="72" t="s">
        <v>21</v>
      </c>
    </row>
    <row r="4431" spans="3:7" ht="15" thickBot="1" x14ac:dyDescent="0.35">
      <c r="C4431" s="70">
        <v>43202</v>
      </c>
      <c r="D4431" s="71">
        <v>0.76662037037037034</v>
      </c>
      <c r="E4431" s="72" t="s">
        <v>9</v>
      </c>
      <c r="F4431" s="72">
        <v>56</v>
      </c>
      <c r="G4431" s="72" t="s">
        <v>10</v>
      </c>
    </row>
    <row r="4432" spans="3:7" ht="15" thickBot="1" x14ac:dyDescent="0.35">
      <c r="C4432" s="70">
        <v>43202</v>
      </c>
      <c r="D4432" s="71">
        <v>0.76717592592592598</v>
      </c>
      <c r="E4432" s="72" t="s">
        <v>9</v>
      </c>
      <c r="F4432" s="72">
        <v>47</v>
      </c>
      <c r="G4432" s="72" t="s">
        <v>21</v>
      </c>
    </row>
    <row r="4433" spans="3:7" ht="15" thickBot="1" x14ac:dyDescent="0.35">
      <c r="C4433" s="70">
        <v>43202</v>
      </c>
      <c r="D4433" s="71">
        <v>0.7672337962962964</v>
      </c>
      <c r="E4433" s="72" t="s">
        <v>9</v>
      </c>
      <c r="F4433" s="72">
        <v>50</v>
      </c>
      <c r="G4433" s="72" t="s">
        <v>10</v>
      </c>
    </row>
    <row r="4434" spans="3:7" ht="15" thickBot="1" x14ac:dyDescent="0.35">
      <c r="C4434" s="70">
        <v>43202</v>
      </c>
      <c r="D4434" s="71">
        <v>0.76807870370370368</v>
      </c>
      <c r="E4434" s="72" t="s">
        <v>9</v>
      </c>
      <c r="F4434" s="72">
        <v>32</v>
      </c>
      <c r="G4434" s="72" t="s">
        <v>10</v>
      </c>
    </row>
    <row r="4435" spans="3:7" ht="15" thickBot="1" x14ac:dyDescent="0.35">
      <c r="C4435" s="70">
        <v>43202</v>
      </c>
      <c r="D4435" s="71">
        <v>0.76883101851851843</v>
      </c>
      <c r="E4435" s="72" t="s">
        <v>9</v>
      </c>
      <c r="F4435" s="72">
        <v>25</v>
      </c>
      <c r="G4435" s="72" t="s">
        <v>10</v>
      </c>
    </row>
    <row r="4436" spans="3:7" ht="15" thickBot="1" x14ac:dyDescent="0.35">
      <c r="C4436" s="70">
        <v>43202</v>
      </c>
      <c r="D4436" s="71">
        <v>0.7759490740740741</v>
      </c>
      <c r="E4436" s="72" t="s">
        <v>9</v>
      </c>
      <c r="F4436" s="72">
        <v>54</v>
      </c>
      <c r="G4436" s="72" t="s">
        <v>10</v>
      </c>
    </row>
    <row r="4437" spans="3:7" ht="15" thickBot="1" x14ac:dyDescent="0.35">
      <c r="C4437" s="70">
        <v>43202</v>
      </c>
      <c r="D4437" s="71">
        <v>0.77722222222222215</v>
      </c>
      <c r="E4437" s="72" t="s">
        <v>9</v>
      </c>
      <c r="F4437" s="72">
        <v>36</v>
      </c>
      <c r="G4437" s="72" t="s">
        <v>21</v>
      </c>
    </row>
    <row r="4438" spans="3:7" ht="15" thickBot="1" x14ac:dyDescent="0.35">
      <c r="C4438" s="70">
        <v>43202</v>
      </c>
      <c r="D4438" s="71">
        <v>0.77811342592592592</v>
      </c>
      <c r="E4438" s="72" t="s">
        <v>9</v>
      </c>
      <c r="F4438" s="72">
        <v>41</v>
      </c>
      <c r="G4438" s="72" t="s">
        <v>21</v>
      </c>
    </row>
    <row r="4439" spans="3:7" ht="15" thickBot="1" x14ac:dyDescent="0.35">
      <c r="C4439" s="70">
        <v>43202</v>
      </c>
      <c r="D4439" s="71">
        <v>0.77918981481481486</v>
      </c>
      <c r="E4439" s="72" t="s">
        <v>9</v>
      </c>
      <c r="F4439" s="72">
        <v>37</v>
      </c>
      <c r="G4439" s="72" t="s">
        <v>21</v>
      </c>
    </row>
    <row r="4440" spans="3:7" ht="15" thickBot="1" x14ac:dyDescent="0.35">
      <c r="C4440" s="70">
        <v>43202</v>
      </c>
      <c r="D4440" s="71">
        <v>0.77925925925925921</v>
      </c>
      <c r="E4440" s="72" t="s">
        <v>9</v>
      </c>
      <c r="F4440" s="72">
        <v>42</v>
      </c>
      <c r="G4440" s="72" t="s">
        <v>10</v>
      </c>
    </row>
    <row r="4441" spans="3:7" ht="15" thickBot="1" x14ac:dyDescent="0.35">
      <c r="C4441" s="70">
        <v>43202</v>
      </c>
      <c r="D4441" s="71">
        <v>0.77940972222222227</v>
      </c>
      <c r="E4441" s="72" t="s">
        <v>9</v>
      </c>
      <c r="F4441" s="72">
        <v>29</v>
      </c>
      <c r="G4441" s="72" t="s">
        <v>21</v>
      </c>
    </row>
    <row r="4442" spans="3:7" ht="15" thickBot="1" x14ac:dyDescent="0.35">
      <c r="C4442" s="70">
        <v>43202</v>
      </c>
      <c r="D4442" s="71">
        <v>0.77976851851851858</v>
      </c>
      <c r="E4442" s="72" t="s">
        <v>9</v>
      </c>
      <c r="F4442" s="72">
        <v>58</v>
      </c>
      <c r="G4442" s="72" t="s">
        <v>10</v>
      </c>
    </row>
    <row r="4443" spans="3:7" ht="15" thickBot="1" x14ac:dyDescent="0.35">
      <c r="C4443" s="70">
        <v>43202</v>
      </c>
      <c r="D4443" s="71">
        <v>0.7807291666666667</v>
      </c>
      <c r="E4443" s="72" t="s">
        <v>9</v>
      </c>
      <c r="F4443" s="72">
        <v>31</v>
      </c>
      <c r="G4443" s="72" t="s">
        <v>21</v>
      </c>
    </row>
    <row r="4444" spans="3:7" ht="15" thickBot="1" x14ac:dyDescent="0.35">
      <c r="C4444" s="70">
        <v>43202</v>
      </c>
      <c r="D4444" s="71">
        <v>0.78127314814814808</v>
      </c>
      <c r="E4444" s="72" t="s">
        <v>9</v>
      </c>
      <c r="F4444" s="72">
        <v>46</v>
      </c>
      <c r="G4444" s="72" t="s">
        <v>21</v>
      </c>
    </row>
    <row r="4445" spans="3:7" ht="15" thickBot="1" x14ac:dyDescent="0.35">
      <c r="C4445" s="70">
        <v>43202</v>
      </c>
      <c r="D4445" s="71">
        <v>0.78159722222222217</v>
      </c>
      <c r="E4445" s="72" t="s">
        <v>9</v>
      </c>
      <c r="F4445" s="72">
        <v>34</v>
      </c>
      <c r="G4445" s="72" t="s">
        <v>21</v>
      </c>
    </row>
    <row r="4446" spans="3:7" ht="15" thickBot="1" x14ac:dyDescent="0.35">
      <c r="C4446" s="70">
        <v>43202</v>
      </c>
      <c r="D4446" s="71">
        <v>0.78165509259259258</v>
      </c>
      <c r="E4446" s="72" t="s">
        <v>9</v>
      </c>
      <c r="F4446" s="72">
        <v>53</v>
      </c>
      <c r="G4446" s="72" t="s">
        <v>10</v>
      </c>
    </row>
    <row r="4447" spans="3:7" ht="15" thickBot="1" x14ac:dyDescent="0.35">
      <c r="C4447" s="70">
        <v>43202</v>
      </c>
      <c r="D4447" s="71">
        <v>0.78278935185185183</v>
      </c>
      <c r="E4447" s="72" t="s">
        <v>9</v>
      </c>
      <c r="F4447" s="72">
        <v>54</v>
      </c>
      <c r="G4447" s="72" t="s">
        <v>10</v>
      </c>
    </row>
    <row r="4448" spans="3:7" ht="15" thickBot="1" x14ac:dyDescent="0.35">
      <c r="C4448" s="70">
        <v>43202</v>
      </c>
      <c r="D4448" s="71">
        <v>0.78421296296296295</v>
      </c>
      <c r="E4448" s="72" t="s">
        <v>9</v>
      </c>
      <c r="F4448" s="72">
        <v>18</v>
      </c>
      <c r="G4448" s="72" t="s">
        <v>10</v>
      </c>
    </row>
    <row r="4449" spans="3:7" ht="15" thickBot="1" x14ac:dyDescent="0.35">
      <c r="C4449" s="70">
        <v>43202</v>
      </c>
      <c r="D4449" s="71">
        <v>0.78446759259259258</v>
      </c>
      <c r="E4449" s="72" t="s">
        <v>9</v>
      </c>
      <c r="F4449" s="72">
        <v>17</v>
      </c>
      <c r="G4449" s="72" t="s">
        <v>10</v>
      </c>
    </row>
    <row r="4450" spans="3:7" ht="15" thickBot="1" x14ac:dyDescent="0.35">
      <c r="C4450" s="70">
        <v>43202</v>
      </c>
      <c r="D4450" s="71">
        <v>0.78677083333333331</v>
      </c>
      <c r="E4450" s="72" t="s">
        <v>9</v>
      </c>
      <c r="F4450" s="72">
        <v>45</v>
      </c>
      <c r="G4450" s="72" t="s">
        <v>10</v>
      </c>
    </row>
    <row r="4451" spans="3:7" ht="15" thickBot="1" x14ac:dyDescent="0.35">
      <c r="C4451" s="70">
        <v>43202</v>
      </c>
      <c r="D4451" s="71">
        <v>0.78692129629629637</v>
      </c>
      <c r="E4451" s="72" t="s">
        <v>9</v>
      </c>
      <c r="F4451" s="72">
        <v>46</v>
      </c>
      <c r="G4451" s="72" t="s">
        <v>10</v>
      </c>
    </row>
    <row r="4452" spans="3:7" ht="15" thickBot="1" x14ac:dyDescent="0.35">
      <c r="C4452" s="70">
        <v>43202</v>
      </c>
      <c r="D4452" s="71">
        <v>0.78818287037037038</v>
      </c>
      <c r="E4452" s="72" t="s">
        <v>9</v>
      </c>
      <c r="F4452" s="72">
        <v>47</v>
      </c>
      <c r="G4452" s="72" t="s">
        <v>21</v>
      </c>
    </row>
    <row r="4453" spans="3:7" ht="15" thickBot="1" x14ac:dyDescent="0.35">
      <c r="C4453" s="70">
        <v>43202</v>
      </c>
      <c r="D4453" s="71">
        <v>0.7883796296296296</v>
      </c>
      <c r="E4453" s="72" t="s">
        <v>9</v>
      </c>
      <c r="F4453" s="72">
        <v>34</v>
      </c>
      <c r="G4453" s="72" t="s">
        <v>21</v>
      </c>
    </row>
    <row r="4454" spans="3:7" ht="15" thickBot="1" x14ac:dyDescent="0.35">
      <c r="C4454" s="70">
        <v>43202</v>
      </c>
      <c r="D4454" s="71">
        <v>0.788599537037037</v>
      </c>
      <c r="E4454" s="72" t="s">
        <v>9</v>
      </c>
      <c r="F4454" s="72">
        <v>46</v>
      </c>
      <c r="G4454" s="72" t="s">
        <v>21</v>
      </c>
    </row>
    <row r="4455" spans="3:7" ht="15" thickBot="1" x14ac:dyDescent="0.35">
      <c r="C4455" s="70">
        <v>43202</v>
      </c>
      <c r="D4455" s="71">
        <v>0.78869212962962953</v>
      </c>
      <c r="E4455" s="72" t="s">
        <v>9</v>
      </c>
      <c r="F4455" s="72">
        <v>22</v>
      </c>
      <c r="G4455" s="72" t="s">
        <v>10</v>
      </c>
    </row>
    <row r="4456" spans="3:7" ht="15" thickBot="1" x14ac:dyDescent="0.35">
      <c r="C4456" s="70">
        <v>43202</v>
      </c>
      <c r="D4456" s="71">
        <v>0.7890625</v>
      </c>
      <c r="E4456" s="72" t="s">
        <v>9</v>
      </c>
      <c r="F4456" s="72">
        <v>32</v>
      </c>
      <c r="G4456" s="72" t="s">
        <v>10</v>
      </c>
    </row>
    <row r="4457" spans="3:7" ht="15" thickBot="1" x14ac:dyDescent="0.35">
      <c r="C4457" s="70">
        <v>43202</v>
      </c>
      <c r="D4457" s="71">
        <v>0.78921296296296306</v>
      </c>
      <c r="E4457" s="72" t="s">
        <v>9</v>
      </c>
      <c r="F4457" s="72">
        <v>24</v>
      </c>
      <c r="G4457" s="72" t="s">
        <v>21</v>
      </c>
    </row>
    <row r="4458" spans="3:7" ht="15" thickBot="1" x14ac:dyDescent="0.35">
      <c r="C4458" s="70">
        <v>43202</v>
      </c>
      <c r="D4458" s="71">
        <v>0.79203703703703709</v>
      </c>
      <c r="E4458" s="72" t="s">
        <v>9</v>
      </c>
      <c r="F4458" s="72">
        <v>40</v>
      </c>
      <c r="G4458" s="72" t="s">
        <v>10</v>
      </c>
    </row>
    <row r="4459" spans="3:7" ht="15" thickBot="1" x14ac:dyDescent="0.35">
      <c r="C4459" s="70">
        <v>43202</v>
      </c>
      <c r="D4459" s="71">
        <v>0.79204861111111102</v>
      </c>
      <c r="E4459" s="72" t="s">
        <v>9</v>
      </c>
      <c r="F4459" s="72">
        <v>41</v>
      </c>
      <c r="G4459" s="72" t="s">
        <v>21</v>
      </c>
    </row>
    <row r="4460" spans="3:7" ht="15" thickBot="1" x14ac:dyDescent="0.35">
      <c r="C4460" s="70">
        <v>43202</v>
      </c>
      <c r="D4460" s="71">
        <v>0.79251157407407413</v>
      </c>
      <c r="E4460" s="72" t="s">
        <v>9</v>
      </c>
      <c r="F4460" s="72">
        <v>68</v>
      </c>
      <c r="G4460" s="72" t="s">
        <v>10</v>
      </c>
    </row>
    <row r="4461" spans="3:7" ht="15" thickBot="1" x14ac:dyDescent="0.35">
      <c r="C4461" s="70">
        <v>43202</v>
      </c>
      <c r="D4461" s="71">
        <v>0.7930787037037037</v>
      </c>
      <c r="E4461" s="72" t="s">
        <v>9</v>
      </c>
      <c r="F4461" s="72">
        <v>43</v>
      </c>
      <c r="G4461" s="72" t="s">
        <v>21</v>
      </c>
    </row>
    <row r="4462" spans="3:7" ht="15" thickBot="1" x14ac:dyDescent="0.35">
      <c r="C4462" s="70">
        <v>43202</v>
      </c>
      <c r="D4462" s="71">
        <v>0.79383101851851856</v>
      </c>
      <c r="E4462" s="72" t="s">
        <v>9</v>
      </c>
      <c r="F4462" s="72">
        <v>39</v>
      </c>
      <c r="G4462" s="72" t="s">
        <v>21</v>
      </c>
    </row>
    <row r="4463" spans="3:7" ht="15" thickBot="1" x14ac:dyDescent="0.35">
      <c r="C4463" s="70">
        <v>43202</v>
      </c>
      <c r="D4463" s="71">
        <v>0.79508101851851853</v>
      </c>
      <c r="E4463" s="72" t="s">
        <v>9</v>
      </c>
      <c r="F4463" s="72">
        <v>35</v>
      </c>
      <c r="G4463" s="72" t="s">
        <v>21</v>
      </c>
    </row>
    <row r="4464" spans="3:7" ht="15" thickBot="1" x14ac:dyDescent="0.35">
      <c r="C4464" s="70">
        <v>43202</v>
      </c>
      <c r="D4464" s="71">
        <v>0.79574074074074075</v>
      </c>
      <c r="E4464" s="72" t="s">
        <v>9</v>
      </c>
      <c r="F4464" s="72">
        <v>45</v>
      </c>
      <c r="G4464" s="72" t="s">
        <v>21</v>
      </c>
    </row>
    <row r="4465" spans="3:7" ht="15" thickBot="1" x14ac:dyDescent="0.35">
      <c r="C4465" s="70">
        <v>43202</v>
      </c>
      <c r="D4465" s="71">
        <v>0.79672453703703694</v>
      </c>
      <c r="E4465" s="72" t="s">
        <v>9</v>
      </c>
      <c r="F4465" s="72">
        <v>49</v>
      </c>
      <c r="G4465" s="72" t="s">
        <v>10</v>
      </c>
    </row>
    <row r="4466" spans="3:7" ht="15" thickBot="1" x14ac:dyDescent="0.35">
      <c r="C4466" s="70">
        <v>43202</v>
      </c>
      <c r="D4466" s="71">
        <v>0.79796296296296287</v>
      </c>
      <c r="E4466" s="72" t="s">
        <v>9</v>
      </c>
      <c r="F4466" s="72">
        <v>35</v>
      </c>
      <c r="G4466" s="72" t="s">
        <v>21</v>
      </c>
    </row>
    <row r="4467" spans="3:7" ht="15" thickBot="1" x14ac:dyDescent="0.35">
      <c r="C4467" s="70">
        <v>43202</v>
      </c>
      <c r="D4467" s="71">
        <v>0.80155092592592592</v>
      </c>
      <c r="E4467" s="72" t="s">
        <v>9</v>
      </c>
      <c r="F4467" s="72">
        <v>24</v>
      </c>
      <c r="G4467" s="72" t="s">
        <v>21</v>
      </c>
    </row>
    <row r="4468" spans="3:7" ht="15" thickBot="1" x14ac:dyDescent="0.35">
      <c r="C4468" s="70">
        <v>43202</v>
      </c>
      <c r="D4468" s="71">
        <v>0.80381944444444453</v>
      </c>
      <c r="E4468" s="72" t="s">
        <v>9</v>
      </c>
      <c r="F4468" s="72">
        <v>56</v>
      </c>
      <c r="G4468" s="72" t="s">
        <v>21</v>
      </c>
    </row>
    <row r="4469" spans="3:7" ht="15" thickBot="1" x14ac:dyDescent="0.35">
      <c r="C4469" s="70">
        <v>43202</v>
      </c>
      <c r="D4469" s="71">
        <v>0.80650462962962965</v>
      </c>
      <c r="E4469" s="72" t="s">
        <v>9</v>
      </c>
      <c r="F4469" s="72">
        <v>34</v>
      </c>
      <c r="G4469" s="72" t="s">
        <v>10</v>
      </c>
    </row>
    <row r="4470" spans="3:7" ht="15" thickBot="1" x14ac:dyDescent="0.35">
      <c r="C4470" s="70">
        <v>43202</v>
      </c>
      <c r="D4470" s="71">
        <v>0.80708333333333337</v>
      </c>
      <c r="E4470" s="72" t="s">
        <v>9</v>
      </c>
      <c r="F4470" s="72">
        <v>41</v>
      </c>
      <c r="G4470" s="72" t="s">
        <v>21</v>
      </c>
    </row>
    <row r="4471" spans="3:7" ht="15" thickBot="1" x14ac:dyDescent="0.35">
      <c r="C4471" s="70">
        <v>43202</v>
      </c>
      <c r="D4471" s="71">
        <v>0.80800925925925926</v>
      </c>
      <c r="E4471" s="72" t="s">
        <v>9</v>
      </c>
      <c r="F4471" s="72">
        <v>34</v>
      </c>
      <c r="G4471" s="72" t="s">
        <v>21</v>
      </c>
    </row>
    <row r="4472" spans="3:7" ht="15" thickBot="1" x14ac:dyDescent="0.35">
      <c r="C4472" s="70">
        <v>43202</v>
      </c>
      <c r="D4472" s="71">
        <v>0.80817129629629625</v>
      </c>
      <c r="E4472" s="72" t="s">
        <v>9</v>
      </c>
      <c r="F4472" s="72">
        <v>41</v>
      </c>
      <c r="G4472" s="72" t="s">
        <v>21</v>
      </c>
    </row>
    <row r="4473" spans="3:7" ht="15" thickBot="1" x14ac:dyDescent="0.35">
      <c r="C4473" s="70">
        <v>43202</v>
      </c>
      <c r="D4473" s="71">
        <v>0.8087037037037037</v>
      </c>
      <c r="E4473" s="72" t="s">
        <v>9</v>
      </c>
      <c r="F4473" s="72">
        <v>51</v>
      </c>
      <c r="G4473" s="72" t="s">
        <v>21</v>
      </c>
    </row>
    <row r="4474" spans="3:7" ht="15" thickBot="1" x14ac:dyDescent="0.35">
      <c r="C4474" s="70">
        <v>43202</v>
      </c>
      <c r="D4474" s="71">
        <v>0.80921296296296286</v>
      </c>
      <c r="E4474" s="72" t="s">
        <v>9</v>
      </c>
      <c r="F4474" s="72">
        <v>39</v>
      </c>
      <c r="G4474" s="72" t="s">
        <v>21</v>
      </c>
    </row>
    <row r="4475" spans="3:7" ht="15" thickBot="1" x14ac:dyDescent="0.35">
      <c r="C4475" s="70">
        <v>43202</v>
      </c>
      <c r="D4475" s="71">
        <v>0.80931712962962965</v>
      </c>
      <c r="E4475" s="72" t="s">
        <v>9</v>
      </c>
      <c r="F4475" s="72">
        <v>39</v>
      </c>
      <c r="G4475" s="72" t="s">
        <v>21</v>
      </c>
    </row>
    <row r="4476" spans="3:7" ht="15" thickBot="1" x14ac:dyDescent="0.35">
      <c r="C4476" s="70">
        <v>43202</v>
      </c>
      <c r="D4476" s="71">
        <v>0.81148148148148147</v>
      </c>
      <c r="E4476" s="72" t="s">
        <v>9</v>
      </c>
      <c r="F4476" s="72">
        <v>41</v>
      </c>
      <c r="G4476" s="72" t="s">
        <v>10</v>
      </c>
    </row>
    <row r="4477" spans="3:7" ht="15" thickBot="1" x14ac:dyDescent="0.35">
      <c r="C4477" s="70">
        <v>43202</v>
      </c>
      <c r="D4477" s="71">
        <v>0.81229166666666675</v>
      </c>
      <c r="E4477" s="72" t="s">
        <v>9</v>
      </c>
      <c r="F4477" s="72">
        <v>48</v>
      </c>
      <c r="G4477" s="72" t="s">
        <v>21</v>
      </c>
    </row>
    <row r="4478" spans="3:7" ht="15" thickBot="1" x14ac:dyDescent="0.35">
      <c r="C4478" s="70">
        <v>43202</v>
      </c>
      <c r="D4478" s="71">
        <v>0.81253472222222223</v>
      </c>
      <c r="E4478" s="72" t="s">
        <v>9</v>
      </c>
      <c r="F4478" s="72">
        <v>21</v>
      </c>
      <c r="G4478" s="72" t="s">
        <v>21</v>
      </c>
    </row>
    <row r="4479" spans="3:7" ht="15" thickBot="1" x14ac:dyDescent="0.35">
      <c r="C4479" s="70">
        <v>43202</v>
      </c>
      <c r="D4479" s="71">
        <v>0.81300925925925915</v>
      </c>
      <c r="E4479" s="72" t="s">
        <v>9</v>
      </c>
      <c r="F4479" s="72">
        <v>48</v>
      </c>
      <c r="G4479" s="72" t="s">
        <v>21</v>
      </c>
    </row>
    <row r="4480" spans="3:7" ht="15" thickBot="1" x14ac:dyDescent="0.35">
      <c r="C4480" s="70">
        <v>43202</v>
      </c>
      <c r="D4480" s="71">
        <v>0.81334490740740739</v>
      </c>
      <c r="E4480" s="72" t="s">
        <v>9</v>
      </c>
      <c r="F4480" s="72">
        <v>61</v>
      </c>
      <c r="G4480" s="72" t="s">
        <v>10</v>
      </c>
    </row>
    <row r="4481" spans="3:7" ht="15" thickBot="1" x14ac:dyDescent="0.35">
      <c r="C4481" s="70">
        <v>43202</v>
      </c>
      <c r="D4481" s="71">
        <v>0.81552083333333336</v>
      </c>
      <c r="E4481" s="72" t="s">
        <v>9</v>
      </c>
      <c r="F4481" s="72">
        <v>45</v>
      </c>
      <c r="G4481" s="72" t="s">
        <v>10</v>
      </c>
    </row>
    <row r="4482" spans="3:7" ht="15" thickBot="1" x14ac:dyDescent="0.35">
      <c r="C4482" s="70">
        <v>43202</v>
      </c>
      <c r="D4482" s="71">
        <v>0.81611111111111112</v>
      </c>
      <c r="E4482" s="72" t="s">
        <v>9</v>
      </c>
      <c r="F4482" s="72">
        <v>39</v>
      </c>
      <c r="G4482" s="72" t="s">
        <v>21</v>
      </c>
    </row>
    <row r="4483" spans="3:7" ht="15" thickBot="1" x14ac:dyDescent="0.35">
      <c r="C4483" s="70">
        <v>43202</v>
      </c>
      <c r="D4483" s="71">
        <v>0.81658564814814805</v>
      </c>
      <c r="E4483" s="72" t="s">
        <v>9</v>
      </c>
      <c r="F4483" s="72">
        <v>34</v>
      </c>
      <c r="G4483" s="72" t="s">
        <v>21</v>
      </c>
    </row>
    <row r="4484" spans="3:7" ht="15" thickBot="1" x14ac:dyDescent="0.35">
      <c r="C4484" s="70">
        <v>43202</v>
      </c>
      <c r="D4484" s="71">
        <v>0.81740740740740747</v>
      </c>
      <c r="E4484" s="72" t="s">
        <v>9</v>
      </c>
      <c r="F4484" s="72">
        <v>32</v>
      </c>
      <c r="G4484" s="72" t="s">
        <v>21</v>
      </c>
    </row>
    <row r="4485" spans="3:7" ht="15" thickBot="1" x14ac:dyDescent="0.35">
      <c r="C4485" s="70">
        <v>43202</v>
      </c>
      <c r="D4485" s="71">
        <v>0.81787037037037036</v>
      </c>
      <c r="E4485" s="72" t="s">
        <v>9</v>
      </c>
      <c r="F4485" s="72">
        <v>33</v>
      </c>
      <c r="G4485" s="72" t="s">
        <v>10</v>
      </c>
    </row>
    <row r="4486" spans="3:7" ht="15" thickBot="1" x14ac:dyDescent="0.35">
      <c r="C4486" s="70">
        <v>43202</v>
      </c>
      <c r="D4486" s="71">
        <v>0.81865740740740733</v>
      </c>
      <c r="E4486" s="72" t="s">
        <v>9</v>
      </c>
      <c r="F4486" s="72">
        <v>42</v>
      </c>
      <c r="G4486" s="72" t="s">
        <v>10</v>
      </c>
    </row>
    <row r="4487" spans="3:7" ht="15" thickBot="1" x14ac:dyDescent="0.35">
      <c r="C4487" s="70">
        <v>43202</v>
      </c>
      <c r="D4487" s="71">
        <v>0.81890046296296293</v>
      </c>
      <c r="E4487" s="72" t="s">
        <v>9</v>
      </c>
      <c r="F4487" s="72">
        <v>39</v>
      </c>
      <c r="G4487" s="72" t="s">
        <v>10</v>
      </c>
    </row>
    <row r="4488" spans="3:7" ht="15" thickBot="1" x14ac:dyDescent="0.35">
      <c r="C4488" s="70">
        <v>43202</v>
      </c>
      <c r="D4488" s="71">
        <v>0.81896990740740738</v>
      </c>
      <c r="E4488" s="72" t="s">
        <v>9</v>
      </c>
      <c r="F4488" s="72">
        <v>42</v>
      </c>
      <c r="G4488" s="72" t="s">
        <v>10</v>
      </c>
    </row>
    <row r="4489" spans="3:7" ht="15" thickBot="1" x14ac:dyDescent="0.35">
      <c r="C4489" s="70">
        <v>43202</v>
      </c>
      <c r="D4489" s="71">
        <v>0.81989583333333327</v>
      </c>
      <c r="E4489" s="72" t="s">
        <v>9</v>
      </c>
      <c r="F4489" s="72">
        <v>44</v>
      </c>
      <c r="G4489" s="72" t="s">
        <v>21</v>
      </c>
    </row>
    <row r="4490" spans="3:7" ht="15" thickBot="1" x14ac:dyDescent="0.35">
      <c r="C4490" s="70">
        <v>43202</v>
      </c>
      <c r="D4490" s="71">
        <v>0.82043981481481476</v>
      </c>
      <c r="E4490" s="72" t="s">
        <v>9</v>
      </c>
      <c r="F4490" s="72">
        <v>43</v>
      </c>
      <c r="G4490" s="72" t="s">
        <v>10</v>
      </c>
    </row>
    <row r="4491" spans="3:7" ht="15" thickBot="1" x14ac:dyDescent="0.35">
      <c r="C4491" s="70">
        <v>43202</v>
      </c>
      <c r="D4491" s="71">
        <v>0.82045138888888891</v>
      </c>
      <c r="E4491" s="72" t="s">
        <v>9</v>
      </c>
      <c r="F4491" s="72">
        <v>51</v>
      </c>
      <c r="G4491" s="72" t="s">
        <v>10</v>
      </c>
    </row>
    <row r="4492" spans="3:7" ht="15" thickBot="1" x14ac:dyDescent="0.35">
      <c r="C4492" s="70">
        <v>43202</v>
      </c>
      <c r="D4492" s="71">
        <v>0.82134259259259268</v>
      </c>
      <c r="E4492" s="72" t="s">
        <v>9</v>
      </c>
      <c r="F4492" s="72">
        <v>43</v>
      </c>
      <c r="G4492" s="72" t="s">
        <v>21</v>
      </c>
    </row>
    <row r="4493" spans="3:7" ht="15" thickBot="1" x14ac:dyDescent="0.35">
      <c r="C4493" s="70">
        <v>43202</v>
      </c>
      <c r="D4493" s="71">
        <v>0.82173611111111111</v>
      </c>
      <c r="E4493" s="72" t="s">
        <v>9</v>
      </c>
      <c r="F4493" s="72">
        <v>62</v>
      </c>
      <c r="G4493" s="72" t="s">
        <v>21</v>
      </c>
    </row>
    <row r="4494" spans="3:7" ht="15" thickBot="1" x14ac:dyDescent="0.35">
      <c r="C4494" s="70">
        <v>43202</v>
      </c>
      <c r="D4494" s="71">
        <v>0.82179398148148142</v>
      </c>
      <c r="E4494" s="72" t="s">
        <v>9</v>
      </c>
      <c r="F4494" s="72">
        <v>63</v>
      </c>
      <c r="G4494" s="72" t="s">
        <v>10</v>
      </c>
    </row>
    <row r="4495" spans="3:7" ht="15" thickBot="1" x14ac:dyDescent="0.35">
      <c r="C4495" s="70">
        <v>43202</v>
      </c>
      <c r="D4495" s="71">
        <v>0.82325231481481476</v>
      </c>
      <c r="E4495" s="72" t="s">
        <v>9</v>
      </c>
      <c r="F4495" s="72">
        <v>33</v>
      </c>
      <c r="G4495" s="72" t="s">
        <v>21</v>
      </c>
    </row>
    <row r="4496" spans="3:7" ht="15" thickBot="1" x14ac:dyDescent="0.35">
      <c r="C4496" s="70">
        <v>43202</v>
      </c>
      <c r="D4496" s="71">
        <v>0.82503472222222218</v>
      </c>
      <c r="E4496" s="72" t="s">
        <v>9</v>
      </c>
      <c r="F4496" s="72">
        <v>47</v>
      </c>
      <c r="G4496" s="72" t="s">
        <v>21</v>
      </c>
    </row>
    <row r="4497" spans="3:7" ht="15" thickBot="1" x14ac:dyDescent="0.35">
      <c r="C4497" s="70">
        <v>43202</v>
      </c>
      <c r="D4497" s="71">
        <v>0.82508101851851856</v>
      </c>
      <c r="E4497" s="72" t="s">
        <v>9</v>
      </c>
      <c r="F4497" s="72">
        <v>46</v>
      </c>
      <c r="G4497" s="72" t="s">
        <v>21</v>
      </c>
    </row>
    <row r="4498" spans="3:7" ht="15" thickBot="1" x14ac:dyDescent="0.35">
      <c r="C4498" s="70">
        <v>43202</v>
      </c>
      <c r="D4498" s="71">
        <v>0.82546296296296295</v>
      </c>
      <c r="E4498" s="72" t="s">
        <v>9</v>
      </c>
      <c r="F4498" s="72">
        <v>65</v>
      </c>
      <c r="G4498" s="72" t="s">
        <v>10</v>
      </c>
    </row>
    <row r="4499" spans="3:7" ht="15" thickBot="1" x14ac:dyDescent="0.35">
      <c r="C4499" s="70">
        <v>43202</v>
      </c>
      <c r="D4499" s="71">
        <v>0.82638888888888884</v>
      </c>
      <c r="E4499" s="72" t="s">
        <v>9</v>
      </c>
      <c r="F4499" s="72">
        <v>41</v>
      </c>
      <c r="G4499" s="72" t="s">
        <v>21</v>
      </c>
    </row>
    <row r="4500" spans="3:7" ht="15" thickBot="1" x14ac:dyDescent="0.35">
      <c r="C4500" s="70">
        <v>43202</v>
      </c>
      <c r="D4500" s="71">
        <v>0.82827546296296306</v>
      </c>
      <c r="E4500" s="72" t="s">
        <v>9</v>
      </c>
      <c r="F4500" s="72">
        <v>57</v>
      </c>
      <c r="G4500" s="72" t="s">
        <v>10</v>
      </c>
    </row>
    <row r="4501" spans="3:7" ht="15" thickBot="1" x14ac:dyDescent="0.35">
      <c r="C4501" s="70">
        <v>43202</v>
      </c>
      <c r="D4501" s="71">
        <v>0.8305555555555556</v>
      </c>
      <c r="E4501" s="72" t="s">
        <v>9</v>
      </c>
      <c r="F4501" s="72">
        <v>45</v>
      </c>
      <c r="G4501" s="72" t="s">
        <v>21</v>
      </c>
    </row>
    <row r="4502" spans="3:7" ht="15" thickBot="1" x14ac:dyDescent="0.35">
      <c r="C4502" s="70">
        <v>43202</v>
      </c>
      <c r="D4502" s="71">
        <v>0.83168981481481474</v>
      </c>
      <c r="E4502" s="72" t="s">
        <v>9</v>
      </c>
      <c r="F4502" s="72">
        <v>46</v>
      </c>
      <c r="G4502" s="72" t="s">
        <v>10</v>
      </c>
    </row>
    <row r="4503" spans="3:7" ht="15" thickBot="1" x14ac:dyDescent="0.35">
      <c r="C4503" s="70">
        <v>43202</v>
      </c>
      <c r="D4503" s="71">
        <v>0.83182870370370365</v>
      </c>
      <c r="E4503" s="72" t="s">
        <v>9</v>
      </c>
      <c r="F4503" s="72">
        <v>37</v>
      </c>
      <c r="G4503" s="72" t="s">
        <v>21</v>
      </c>
    </row>
    <row r="4504" spans="3:7" ht="15" thickBot="1" x14ac:dyDescent="0.35">
      <c r="C4504" s="70">
        <v>43202</v>
      </c>
      <c r="D4504" s="71">
        <v>0.8319212962962963</v>
      </c>
      <c r="E4504" s="72" t="s">
        <v>9</v>
      </c>
      <c r="F4504" s="72">
        <v>41</v>
      </c>
      <c r="G4504" s="72" t="s">
        <v>10</v>
      </c>
    </row>
    <row r="4505" spans="3:7" ht="15" thickBot="1" x14ac:dyDescent="0.35">
      <c r="C4505" s="70">
        <v>43202</v>
      </c>
      <c r="D4505" s="71">
        <v>0.83203703703703702</v>
      </c>
      <c r="E4505" s="72" t="s">
        <v>9</v>
      </c>
      <c r="F4505" s="72">
        <v>45</v>
      </c>
      <c r="G4505" s="72" t="s">
        <v>21</v>
      </c>
    </row>
    <row r="4506" spans="3:7" ht="15" thickBot="1" x14ac:dyDescent="0.35">
      <c r="C4506" s="70">
        <v>43202</v>
      </c>
      <c r="D4506" s="71">
        <v>0.83337962962962964</v>
      </c>
      <c r="E4506" s="72" t="s">
        <v>9</v>
      </c>
      <c r="F4506" s="72">
        <v>41</v>
      </c>
      <c r="G4506" s="72" t="s">
        <v>10</v>
      </c>
    </row>
    <row r="4507" spans="3:7" ht="15" thickBot="1" x14ac:dyDescent="0.35">
      <c r="C4507" s="70">
        <v>43202</v>
      </c>
      <c r="D4507" s="71">
        <v>0.83378472222222222</v>
      </c>
      <c r="E4507" s="72" t="s">
        <v>9</v>
      </c>
      <c r="F4507" s="72">
        <v>39</v>
      </c>
      <c r="G4507" s="72" t="s">
        <v>21</v>
      </c>
    </row>
    <row r="4508" spans="3:7" ht="15" thickBot="1" x14ac:dyDescent="0.35">
      <c r="C4508" s="70">
        <v>43202</v>
      </c>
      <c r="D4508" s="71">
        <v>0.83434027777777775</v>
      </c>
      <c r="E4508" s="72" t="s">
        <v>9</v>
      </c>
      <c r="F4508" s="72">
        <v>52</v>
      </c>
      <c r="G4508" s="72" t="s">
        <v>21</v>
      </c>
    </row>
    <row r="4509" spans="3:7" ht="15" thickBot="1" x14ac:dyDescent="0.35">
      <c r="C4509" s="70">
        <v>43202</v>
      </c>
      <c r="D4509" s="71">
        <v>0.83506944444444453</v>
      </c>
      <c r="E4509" s="72" t="s">
        <v>9</v>
      </c>
      <c r="F4509" s="72">
        <v>55</v>
      </c>
      <c r="G4509" s="72" t="s">
        <v>21</v>
      </c>
    </row>
    <row r="4510" spans="3:7" ht="15" thickBot="1" x14ac:dyDescent="0.35">
      <c r="C4510" s="70">
        <v>43202</v>
      </c>
      <c r="D4510" s="71">
        <v>0.83590277777777777</v>
      </c>
      <c r="E4510" s="72" t="s">
        <v>9</v>
      </c>
      <c r="F4510" s="72">
        <v>35</v>
      </c>
      <c r="G4510" s="72" t="s">
        <v>21</v>
      </c>
    </row>
    <row r="4511" spans="3:7" ht="15" thickBot="1" x14ac:dyDescent="0.35">
      <c r="C4511" s="70">
        <v>43202</v>
      </c>
      <c r="D4511" s="71">
        <v>0.83607638888888891</v>
      </c>
      <c r="E4511" s="72" t="s">
        <v>9</v>
      </c>
      <c r="F4511" s="72">
        <v>38</v>
      </c>
      <c r="G4511" s="72" t="s">
        <v>21</v>
      </c>
    </row>
    <row r="4512" spans="3:7" ht="15" thickBot="1" x14ac:dyDescent="0.35">
      <c r="C4512" s="70">
        <v>43202</v>
      </c>
      <c r="D4512" s="71">
        <v>0.83694444444444438</v>
      </c>
      <c r="E4512" s="72" t="s">
        <v>9</v>
      </c>
      <c r="F4512" s="72">
        <v>47</v>
      </c>
      <c r="G4512" s="72" t="s">
        <v>10</v>
      </c>
    </row>
    <row r="4513" spans="3:7" ht="15" thickBot="1" x14ac:dyDescent="0.35">
      <c r="C4513" s="70">
        <v>43202</v>
      </c>
      <c r="D4513" s="71">
        <v>0.83760416666666659</v>
      </c>
      <c r="E4513" s="72" t="s">
        <v>9</v>
      </c>
      <c r="F4513" s="72">
        <v>37</v>
      </c>
      <c r="G4513" s="72" t="s">
        <v>10</v>
      </c>
    </row>
    <row r="4514" spans="3:7" ht="15" thickBot="1" x14ac:dyDescent="0.35">
      <c r="C4514" s="70">
        <v>43202</v>
      </c>
      <c r="D4514" s="71">
        <v>0.83938657407407413</v>
      </c>
      <c r="E4514" s="72" t="s">
        <v>9</v>
      </c>
      <c r="F4514" s="72">
        <v>41</v>
      </c>
      <c r="G4514" s="72" t="s">
        <v>21</v>
      </c>
    </row>
    <row r="4515" spans="3:7" ht="15" thickBot="1" x14ac:dyDescent="0.35">
      <c r="C4515" s="70">
        <v>43202</v>
      </c>
      <c r="D4515" s="71">
        <v>0.84034722222222225</v>
      </c>
      <c r="E4515" s="72" t="s">
        <v>9</v>
      </c>
      <c r="F4515" s="72">
        <v>14</v>
      </c>
      <c r="G4515" s="72" t="s">
        <v>21</v>
      </c>
    </row>
    <row r="4516" spans="3:7" ht="15" thickBot="1" x14ac:dyDescent="0.35">
      <c r="C4516" s="70">
        <v>43202</v>
      </c>
      <c r="D4516" s="71">
        <v>0.84174768518518517</v>
      </c>
      <c r="E4516" s="72" t="s">
        <v>9</v>
      </c>
      <c r="F4516" s="72">
        <v>41</v>
      </c>
      <c r="G4516" s="72" t="s">
        <v>21</v>
      </c>
    </row>
    <row r="4517" spans="3:7" ht="15" thickBot="1" x14ac:dyDescent="0.35">
      <c r="C4517" s="70">
        <v>43202</v>
      </c>
      <c r="D4517" s="71">
        <v>0.84275462962962966</v>
      </c>
      <c r="E4517" s="72" t="s">
        <v>9</v>
      </c>
      <c r="F4517" s="72">
        <v>48</v>
      </c>
      <c r="G4517" s="72" t="s">
        <v>21</v>
      </c>
    </row>
    <row r="4518" spans="3:7" ht="15" thickBot="1" x14ac:dyDescent="0.35">
      <c r="C4518" s="70">
        <v>43202</v>
      </c>
      <c r="D4518" s="71">
        <v>0.84539351851851852</v>
      </c>
      <c r="E4518" s="72" t="s">
        <v>9</v>
      </c>
      <c r="F4518" s="72">
        <v>31</v>
      </c>
      <c r="G4518" s="72" t="s">
        <v>10</v>
      </c>
    </row>
    <row r="4519" spans="3:7" ht="15" thickBot="1" x14ac:dyDescent="0.35">
      <c r="C4519" s="70">
        <v>43202</v>
      </c>
      <c r="D4519" s="71">
        <v>0.84540509259259267</v>
      </c>
      <c r="E4519" s="72" t="s">
        <v>9</v>
      </c>
      <c r="F4519" s="72">
        <v>26</v>
      </c>
      <c r="G4519" s="72" t="s">
        <v>10</v>
      </c>
    </row>
    <row r="4520" spans="3:7" ht="15" thickBot="1" x14ac:dyDescent="0.35">
      <c r="C4520" s="70">
        <v>43202</v>
      </c>
      <c r="D4520" s="71">
        <v>0.84543981481481489</v>
      </c>
      <c r="E4520" s="72" t="s">
        <v>9</v>
      </c>
      <c r="F4520" s="72">
        <v>27</v>
      </c>
      <c r="G4520" s="72" t="s">
        <v>10</v>
      </c>
    </row>
    <row r="4521" spans="3:7" ht="15" thickBot="1" x14ac:dyDescent="0.35">
      <c r="C4521" s="70">
        <v>43202</v>
      </c>
      <c r="D4521" s="71">
        <v>0.84726851851851848</v>
      </c>
      <c r="E4521" s="72" t="s">
        <v>9</v>
      </c>
      <c r="F4521" s="72">
        <v>45</v>
      </c>
      <c r="G4521" s="72" t="s">
        <v>21</v>
      </c>
    </row>
    <row r="4522" spans="3:7" ht="15" thickBot="1" x14ac:dyDescent="0.35">
      <c r="C4522" s="70">
        <v>43202</v>
      </c>
      <c r="D4522" s="71">
        <v>0.84766203703703702</v>
      </c>
      <c r="E4522" s="72" t="s">
        <v>9</v>
      </c>
      <c r="F4522" s="72">
        <v>57</v>
      </c>
      <c r="G4522" s="72" t="s">
        <v>10</v>
      </c>
    </row>
    <row r="4523" spans="3:7" ht="15" thickBot="1" x14ac:dyDescent="0.35">
      <c r="C4523" s="70">
        <v>43202</v>
      </c>
      <c r="D4523" s="71">
        <v>0.84865740740740747</v>
      </c>
      <c r="E4523" s="72" t="s">
        <v>9</v>
      </c>
      <c r="F4523" s="72">
        <v>48</v>
      </c>
      <c r="G4523" s="72" t="s">
        <v>21</v>
      </c>
    </row>
    <row r="4524" spans="3:7" ht="15" thickBot="1" x14ac:dyDescent="0.35">
      <c r="C4524" s="70">
        <v>43202</v>
      </c>
      <c r="D4524" s="71">
        <v>0.84925925925925927</v>
      </c>
      <c r="E4524" s="72" t="s">
        <v>9</v>
      </c>
      <c r="F4524" s="72">
        <v>25</v>
      </c>
      <c r="G4524" s="72" t="s">
        <v>10</v>
      </c>
    </row>
    <row r="4525" spans="3:7" ht="15" thickBot="1" x14ac:dyDescent="0.35">
      <c r="C4525" s="70">
        <v>43202</v>
      </c>
      <c r="D4525" s="71">
        <v>0.85050925925925924</v>
      </c>
      <c r="E4525" s="72" t="s">
        <v>9</v>
      </c>
      <c r="F4525" s="72">
        <v>43</v>
      </c>
      <c r="G4525" s="72" t="s">
        <v>21</v>
      </c>
    </row>
    <row r="4526" spans="3:7" ht="15" thickBot="1" x14ac:dyDescent="0.35">
      <c r="C4526" s="70">
        <v>43202</v>
      </c>
      <c r="D4526" s="71">
        <v>0.85190972222222217</v>
      </c>
      <c r="E4526" s="72" t="s">
        <v>9</v>
      </c>
      <c r="F4526" s="72">
        <v>33</v>
      </c>
      <c r="G4526" s="72" t="s">
        <v>10</v>
      </c>
    </row>
    <row r="4527" spans="3:7" ht="15" thickBot="1" x14ac:dyDescent="0.35">
      <c r="C4527" s="70">
        <v>43202</v>
      </c>
      <c r="D4527" s="71">
        <v>0.85320601851851852</v>
      </c>
      <c r="E4527" s="72" t="s">
        <v>9</v>
      </c>
      <c r="F4527" s="72">
        <v>47</v>
      </c>
      <c r="G4527" s="72" t="s">
        <v>10</v>
      </c>
    </row>
    <row r="4528" spans="3:7" ht="15" thickBot="1" x14ac:dyDescent="0.35">
      <c r="C4528" s="70">
        <v>43202</v>
      </c>
      <c r="D4528" s="71">
        <v>0.85346064814814815</v>
      </c>
      <c r="E4528" s="72" t="s">
        <v>9</v>
      </c>
      <c r="F4528" s="72">
        <v>42</v>
      </c>
      <c r="G4528" s="72" t="s">
        <v>10</v>
      </c>
    </row>
    <row r="4529" spans="3:7" ht="15" thickBot="1" x14ac:dyDescent="0.35">
      <c r="C4529" s="70">
        <v>43202</v>
      </c>
      <c r="D4529" s="71">
        <v>0.8542939814814815</v>
      </c>
      <c r="E4529" s="72" t="s">
        <v>9</v>
      </c>
      <c r="F4529" s="72">
        <v>44</v>
      </c>
      <c r="G4529" s="72" t="s">
        <v>10</v>
      </c>
    </row>
    <row r="4530" spans="3:7" ht="15" thickBot="1" x14ac:dyDescent="0.35">
      <c r="C4530" s="70">
        <v>43202</v>
      </c>
      <c r="D4530" s="71">
        <v>0.85594907407407417</v>
      </c>
      <c r="E4530" s="72" t="s">
        <v>9</v>
      </c>
      <c r="F4530" s="72">
        <v>23</v>
      </c>
      <c r="G4530" s="72" t="s">
        <v>10</v>
      </c>
    </row>
    <row r="4531" spans="3:7" ht="15" thickBot="1" x14ac:dyDescent="0.35">
      <c r="C4531" s="70">
        <v>43202</v>
      </c>
      <c r="D4531" s="71">
        <v>0.85615740740740742</v>
      </c>
      <c r="E4531" s="72" t="s">
        <v>9</v>
      </c>
      <c r="F4531" s="72">
        <v>35</v>
      </c>
      <c r="G4531" s="72" t="s">
        <v>21</v>
      </c>
    </row>
    <row r="4532" spans="3:7" ht="15" thickBot="1" x14ac:dyDescent="0.35">
      <c r="C4532" s="70">
        <v>43202</v>
      </c>
      <c r="D4532" s="71">
        <v>0.85620370370370369</v>
      </c>
      <c r="E4532" s="72" t="s">
        <v>9</v>
      </c>
      <c r="F4532" s="72">
        <v>42</v>
      </c>
      <c r="G4532" s="72" t="s">
        <v>10</v>
      </c>
    </row>
    <row r="4533" spans="3:7" ht="15" thickBot="1" x14ac:dyDescent="0.35">
      <c r="C4533" s="70">
        <v>43202</v>
      </c>
      <c r="D4533" s="71">
        <v>0.85687500000000005</v>
      </c>
      <c r="E4533" s="72" t="s">
        <v>9</v>
      </c>
      <c r="F4533" s="72">
        <v>27</v>
      </c>
      <c r="G4533" s="72" t="s">
        <v>21</v>
      </c>
    </row>
    <row r="4534" spans="3:7" ht="15" thickBot="1" x14ac:dyDescent="0.35">
      <c r="C4534" s="70">
        <v>43202</v>
      </c>
      <c r="D4534" s="71">
        <v>0.8571875000000001</v>
      </c>
      <c r="E4534" s="72" t="s">
        <v>9</v>
      </c>
      <c r="F4534" s="72">
        <v>44</v>
      </c>
      <c r="G4534" s="72" t="s">
        <v>21</v>
      </c>
    </row>
    <row r="4535" spans="3:7" ht="15" thickBot="1" x14ac:dyDescent="0.35">
      <c r="C4535" s="70">
        <v>43202</v>
      </c>
      <c r="D4535" s="71">
        <v>0.85791666666666666</v>
      </c>
      <c r="E4535" s="72" t="s">
        <v>9</v>
      </c>
      <c r="F4535" s="72">
        <v>36</v>
      </c>
      <c r="G4535" s="72" t="s">
        <v>21</v>
      </c>
    </row>
    <row r="4536" spans="3:7" ht="15" thickBot="1" x14ac:dyDescent="0.35">
      <c r="C4536" s="70">
        <v>43202</v>
      </c>
      <c r="D4536" s="71">
        <v>0.85927083333333332</v>
      </c>
      <c r="E4536" s="72" t="s">
        <v>9</v>
      </c>
      <c r="F4536" s="72">
        <v>56</v>
      </c>
      <c r="G4536" s="72" t="s">
        <v>21</v>
      </c>
    </row>
    <row r="4537" spans="3:7" ht="15" thickBot="1" x14ac:dyDescent="0.35">
      <c r="C4537" s="70">
        <v>43202</v>
      </c>
      <c r="D4537" s="71">
        <v>0.86119212962962965</v>
      </c>
      <c r="E4537" s="72" t="s">
        <v>9</v>
      </c>
      <c r="F4537" s="72">
        <v>38</v>
      </c>
      <c r="G4537" s="72" t="s">
        <v>10</v>
      </c>
    </row>
    <row r="4538" spans="3:7" ht="15" thickBot="1" x14ac:dyDescent="0.35">
      <c r="C4538" s="70">
        <v>43202</v>
      </c>
      <c r="D4538" s="71">
        <v>0.86300925925925931</v>
      </c>
      <c r="E4538" s="72" t="s">
        <v>9</v>
      </c>
      <c r="F4538" s="72">
        <v>37</v>
      </c>
      <c r="G4538" s="72" t="s">
        <v>21</v>
      </c>
    </row>
    <row r="4539" spans="3:7" ht="15" thickBot="1" x14ac:dyDescent="0.35">
      <c r="C4539" s="70">
        <v>43202</v>
      </c>
      <c r="D4539" s="71">
        <v>0.86431712962962959</v>
      </c>
      <c r="E4539" s="72" t="s">
        <v>9</v>
      </c>
      <c r="F4539" s="72">
        <v>43</v>
      </c>
      <c r="G4539" s="72" t="s">
        <v>21</v>
      </c>
    </row>
    <row r="4540" spans="3:7" ht="15" thickBot="1" x14ac:dyDescent="0.35">
      <c r="C4540" s="70">
        <v>43202</v>
      </c>
      <c r="D4540" s="71">
        <v>0.8684722222222222</v>
      </c>
      <c r="E4540" s="72" t="s">
        <v>9</v>
      </c>
      <c r="F4540" s="72">
        <v>48</v>
      </c>
      <c r="G4540" s="72" t="s">
        <v>10</v>
      </c>
    </row>
    <row r="4541" spans="3:7" ht="15" thickBot="1" x14ac:dyDescent="0.35">
      <c r="C4541" s="70">
        <v>43202</v>
      </c>
      <c r="D4541" s="71">
        <v>0.86865740740740749</v>
      </c>
      <c r="E4541" s="72" t="s">
        <v>9</v>
      </c>
      <c r="F4541" s="72">
        <v>56</v>
      </c>
      <c r="G4541" s="72" t="s">
        <v>21</v>
      </c>
    </row>
    <row r="4542" spans="3:7" ht="15" thickBot="1" x14ac:dyDescent="0.35">
      <c r="C4542" s="70">
        <v>43202</v>
      </c>
      <c r="D4542" s="71">
        <v>0.87253472222222228</v>
      </c>
      <c r="E4542" s="72" t="s">
        <v>9</v>
      </c>
      <c r="F4542" s="72">
        <v>48</v>
      </c>
      <c r="G4542" s="72" t="s">
        <v>21</v>
      </c>
    </row>
    <row r="4543" spans="3:7" ht="15" thickBot="1" x14ac:dyDescent="0.35">
      <c r="C4543" s="70">
        <v>43202</v>
      </c>
      <c r="D4543" s="71">
        <v>0.87337962962962967</v>
      </c>
      <c r="E4543" s="72" t="s">
        <v>9</v>
      </c>
      <c r="F4543" s="72">
        <v>37</v>
      </c>
      <c r="G4543" s="72" t="s">
        <v>21</v>
      </c>
    </row>
    <row r="4544" spans="3:7" ht="15" thickBot="1" x14ac:dyDescent="0.35">
      <c r="C4544" s="70">
        <v>43202</v>
      </c>
      <c r="D4544" s="71">
        <v>0.87445601851851851</v>
      </c>
      <c r="E4544" s="72" t="s">
        <v>9</v>
      </c>
      <c r="F4544" s="72">
        <v>19</v>
      </c>
      <c r="G4544" s="72" t="s">
        <v>21</v>
      </c>
    </row>
    <row r="4545" spans="3:7" ht="15" thickBot="1" x14ac:dyDescent="0.35">
      <c r="C4545" s="70">
        <v>43202</v>
      </c>
      <c r="D4545" s="71">
        <v>0.87450231481481477</v>
      </c>
      <c r="E4545" s="72" t="s">
        <v>9</v>
      </c>
      <c r="F4545" s="72">
        <v>22</v>
      </c>
      <c r="G4545" s="72" t="s">
        <v>21</v>
      </c>
    </row>
    <row r="4546" spans="3:7" ht="15" thickBot="1" x14ac:dyDescent="0.35">
      <c r="C4546" s="70">
        <v>43202</v>
      </c>
      <c r="D4546" s="71">
        <v>0.87675925925925924</v>
      </c>
      <c r="E4546" s="72" t="s">
        <v>9</v>
      </c>
      <c r="F4546" s="72">
        <v>55</v>
      </c>
      <c r="G4546" s="72" t="s">
        <v>10</v>
      </c>
    </row>
    <row r="4547" spans="3:7" ht="15" thickBot="1" x14ac:dyDescent="0.35">
      <c r="C4547" s="70">
        <v>43202</v>
      </c>
      <c r="D4547" s="71">
        <v>0.87728009259259254</v>
      </c>
      <c r="E4547" s="72" t="s">
        <v>9</v>
      </c>
      <c r="F4547" s="72">
        <v>39</v>
      </c>
      <c r="G4547" s="72" t="s">
        <v>21</v>
      </c>
    </row>
    <row r="4548" spans="3:7" ht="15" thickBot="1" x14ac:dyDescent="0.35">
      <c r="C4548" s="70">
        <v>43202</v>
      </c>
      <c r="D4548" s="71">
        <v>0.87802083333333336</v>
      </c>
      <c r="E4548" s="72" t="s">
        <v>9</v>
      </c>
      <c r="F4548" s="72">
        <v>56</v>
      </c>
      <c r="G4548" s="72" t="s">
        <v>10</v>
      </c>
    </row>
    <row r="4549" spans="3:7" ht="15" thickBot="1" x14ac:dyDescent="0.35">
      <c r="C4549" s="70">
        <v>43202</v>
      </c>
      <c r="D4549" s="71">
        <v>0.88438657407407406</v>
      </c>
      <c r="E4549" s="72" t="s">
        <v>9</v>
      </c>
      <c r="F4549" s="72">
        <v>44</v>
      </c>
      <c r="G4549" s="72" t="s">
        <v>21</v>
      </c>
    </row>
    <row r="4550" spans="3:7" ht="15" thickBot="1" x14ac:dyDescent="0.35">
      <c r="C4550" s="70">
        <v>43202</v>
      </c>
      <c r="D4550" s="71">
        <v>0.88799768518518529</v>
      </c>
      <c r="E4550" s="72" t="s">
        <v>9</v>
      </c>
      <c r="F4550" s="72">
        <v>30</v>
      </c>
      <c r="G4550" s="72" t="s">
        <v>21</v>
      </c>
    </row>
    <row r="4551" spans="3:7" ht="15" thickBot="1" x14ac:dyDescent="0.35">
      <c r="C4551" s="70">
        <v>43202</v>
      </c>
      <c r="D4551" s="71">
        <v>0.88805555555555549</v>
      </c>
      <c r="E4551" s="72" t="s">
        <v>9</v>
      </c>
      <c r="F4551" s="72">
        <v>36</v>
      </c>
      <c r="G4551" s="72" t="s">
        <v>21</v>
      </c>
    </row>
    <row r="4552" spans="3:7" ht="15" thickBot="1" x14ac:dyDescent="0.35">
      <c r="C4552" s="70">
        <v>43202</v>
      </c>
      <c r="D4552" s="71">
        <v>0.8943402777777778</v>
      </c>
      <c r="E4552" s="72" t="s">
        <v>9</v>
      </c>
      <c r="F4552" s="72">
        <v>48</v>
      </c>
      <c r="G4552" s="72" t="s">
        <v>21</v>
      </c>
    </row>
    <row r="4553" spans="3:7" ht="15" thickBot="1" x14ac:dyDescent="0.35">
      <c r="C4553" s="70">
        <v>43202</v>
      </c>
      <c r="D4553" s="71">
        <v>0.89440972222222215</v>
      </c>
      <c r="E4553" s="72" t="s">
        <v>9</v>
      </c>
      <c r="F4553" s="72">
        <v>29</v>
      </c>
      <c r="G4553" s="72" t="s">
        <v>10</v>
      </c>
    </row>
    <row r="4554" spans="3:7" ht="15" thickBot="1" x14ac:dyDescent="0.35">
      <c r="C4554" s="70">
        <v>43202</v>
      </c>
      <c r="D4554" s="71">
        <v>0.8997222222222222</v>
      </c>
      <c r="E4554" s="72" t="s">
        <v>9</v>
      </c>
      <c r="F4554" s="72">
        <v>37</v>
      </c>
      <c r="G4554" s="72" t="s">
        <v>21</v>
      </c>
    </row>
    <row r="4555" spans="3:7" ht="15" thickBot="1" x14ac:dyDescent="0.35">
      <c r="C4555" s="70">
        <v>43202</v>
      </c>
      <c r="D4555" s="71">
        <v>0.90528935185185189</v>
      </c>
      <c r="E4555" s="72" t="s">
        <v>9</v>
      </c>
      <c r="F4555" s="72">
        <v>37</v>
      </c>
      <c r="G4555" s="72" t="s">
        <v>21</v>
      </c>
    </row>
    <row r="4556" spans="3:7" ht="15" thickBot="1" x14ac:dyDescent="0.35">
      <c r="C4556" s="70">
        <v>43202</v>
      </c>
      <c r="D4556" s="71">
        <v>0.90682870370370372</v>
      </c>
      <c r="E4556" s="72" t="s">
        <v>9</v>
      </c>
      <c r="F4556" s="72">
        <v>35</v>
      </c>
      <c r="G4556" s="72" t="s">
        <v>10</v>
      </c>
    </row>
    <row r="4557" spans="3:7" ht="15" thickBot="1" x14ac:dyDescent="0.35">
      <c r="C4557" s="70">
        <v>43202</v>
      </c>
      <c r="D4557" s="71">
        <v>0.90930555555555559</v>
      </c>
      <c r="E4557" s="72" t="s">
        <v>9</v>
      </c>
      <c r="F4557" s="72">
        <v>43</v>
      </c>
      <c r="G4557" s="72" t="s">
        <v>21</v>
      </c>
    </row>
    <row r="4558" spans="3:7" ht="15" thickBot="1" x14ac:dyDescent="0.35">
      <c r="C4558" s="70">
        <v>43202</v>
      </c>
      <c r="D4558" s="71">
        <v>0.91190972222222222</v>
      </c>
      <c r="E4558" s="72" t="s">
        <v>9</v>
      </c>
      <c r="F4558" s="72">
        <v>53</v>
      </c>
      <c r="G4558" s="72" t="s">
        <v>21</v>
      </c>
    </row>
    <row r="4559" spans="3:7" ht="15" thickBot="1" x14ac:dyDescent="0.35">
      <c r="C4559" s="70">
        <v>43202</v>
      </c>
      <c r="D4559" s="71">
        <v>0.91699074074074083</v>
      </c>
      <c r="E4559" s="72" t="s">
        <v>9</v>
      </c>
      <c r="F4559" s="72">
        <v>36</v>
      </c>
      <c r="G4559" s="72" t="s">
        <v>21</v>
      </c>
    </row>
    <row r="4560" spans="3:7" ht="15" thickBot="1" x14ac:dyDescent="0.35">
      <c r="C4560" s="70">
        <v>43202</v>
      </c>
      <c r="D4560" s="71">
        <v>0.92380787037037038</v>
      </c>
      <c r="E4560" s="72" t="s">
        <v>9</v>
      </c>
      <c r="F4560" s="72">
        <v>37</v>
      </c>
      <c r="G4560" s="72" t="s">
        <v>10</v>
      </c>
    </row>
    <row r="4561" spans="3:7" ht="15" thickBot="1" x14ac:dyDescent="0.35">
      <c r="C4561" s="70">
        <v>43202</v>
      </c>
      <c r="D4561" s="71">
        <v>0.9240046296296297</v>
      </c>
      <c r="E4561" s="72" t="s">
        <v>9</v>
      </c>
      <c r="F4561" s="72">
        <v>44</v>
      </c>
      <c r="G4561" s="72" t="s">
        <v>21</v>
      </c>
    </row>
    <row r="4562" spans="3:7" ht="15" thickBot="1" x14ac:dyDescent="0.35">
      <c r="C4562" s="70">
        <v>43202</v>
      </c>
      <c r="D4562" s="71">
        <v>0.93690972222222213</v>
      </c>
      <c r="E4562" s="72" t="s">
        <v>9</v>
      </c>
      <c r="F4562" s="72">
        <v>37</v>
      </c>
      <c r="G4562" s="72" t="s">
        <v>21</v>
      </c>
    </row>
    <row r="4563" spans="3:7" ht="15" thickBot="1" x14ac:dyDescent="0.35">
      <c r="C4563" s="70">
        <v>43202</v>
      </c>
      <c r="D4563" s="71">
        <v>0.937962962962963</v>
      </c>
      <c r="E4563" s="72" t="s">
        <v>9</v>
      </c>
      <c r="F4563" s="72">
        <v>40</v>
      </c>
      <c r="G4563" s="72" t="s">
        <v>21</v>
      </c>
    </row>
    <row r="4564" spans="3:7" ht="15" thickBot="1" x14ac:dyDescent="0.35">
      <c r="C4564" s="70">
        <v>43202</v>
      </c>
      <c r="D4564" s="71">
        <v>0.94145833333333329</v>
      </c>
      <c r="E4564" s="72" t="s">
        <v>9</v>
      </c>
      <c r="F4564" s="72">
        <v>28</v>
      </c>
      <c r="G4564" s="72" t="s">
        <v>21</v>
      </c>
    </row>
    <row r="4565" spans="3:7" ht="15" thickBot="1" x14ac:dyDescent="0.35">
      <c r="C4565" s="70">
        <v>43202</v>
      </c>
      <c r="D4565" s="71">
        <v>0.95678240740740739</v>
      </c>
      <c r="E4565" s="72" t="s">
        <v>9</v>
      </c>
      <c r="F4565" s="72">
        <v>41</v>
      </c>
      <c r="G4565" s="72" t="s">
        <v>10</v>
      </c>
    </row>
    <row r="4566" spans="3:7" ht="15" thickBot="1" x14ac:dyDescent="0.35">
      <c r="C4566" s="70">
        <v>43202</v>
      </c>
      <c r="D4566" s="71">
        <v>0.95802083333333332</v>
      </c>
      <c r="E4566" s="72" t="s">
        <v>9</v>
      </c>
      <c r="F4566" s="72">
        <v>43</v>
      </c>
      <c r="G4566" s="72" t="s">
        <v>21</v>
      </c>
    </row>
    <row r="4567" spans="3:7" ht="15" thickBot="1" x14ac:dyDescent="0.35">
      <c r="C4567" s="70">
        <v>43202</v>
      </c>
      <c r="D4567" s="71">
        <v>0.9617592592592592</v>
      </c>
      <c r="E4567" s="72" t="s">
        <v>9</v>
      </c>
      <c r="F4567" s="72">
        <v>44</v>
      </c>
      <c r="G4567" s="72" t="s">
        <v>21</v>
      </c>
    </row>
    <row r="4568" spans="3:7" ht="15" thickBot="1" x14ac:dyDescent="0.35">
      <c r="C4568" s="70">
        <v>43202</v>
      </c>
      <c r="D4568" s="71">
        <v>0.97135416666666663</v>
      </c>
      <c r="E4568" s="72" t="s">
        <v>9</v>
      </c>
      <c r="F4568" s="72">
        <v>29</v>
      </c>
      <c r="G4568" s="72" t="s">
        <v>21</v>
      </c>
    </row>
    <row r="4569" spans="3:7" ht="15" thickBot="1" x14ac:dyDescent="0.35">
      <c r="C4569" s="96">
        <v>43202</v>
      </c>
      <c r="D4569" s="97">
        <v>0.97736111111111112</v>
      </c>
      <c r="E4569" s="98" t="s">
        <v>9</v>
      </c>
      <c r="F4569" s="98">
        <v>24</v>
      </c>
      <c r="G4569" s="98" t="s">
        <v>21</v>
      </c>
    </row>
    <row r="4570" spans="3:7" ht="15" thickBot="1" x14ac:dyDescent="0.35">
      <c r="C4570" s="66">
        <v>43203</v>
      </c>
      <c r="D4570" s="67">
        <v>3.6296296296296292E-2</v>
      </c>
      <c r="E4570" s="68" t="s">
        <v>9</v>
      </c>
      <c r="F4570" s="68">
        <v>33</v>
      </c>
      <c r="G4570" s="68" t="s">
        <v>21</v>
      </c>
    </row>
    <row r="4571" spans="3:7" ht="15" thickBot="1" x14ac:dyDescent="0.35">
      <c r="C4571" s="70">
        <v>43203</v>
      </c>
      <c r="D4571" s="71">
        <v>0.16768518518518519</v>
      </c>
      <c r="E4571" s="72" t="s">
        <v>9</v>
      </c>
      <c r="F4571" s="72">
        <v>27</v>
      </c>
      <c r="G4571" s="72" t="s">
        <v>21</v>
      </c>
    </row>
    <row r="4572" spans="3:7" ht="15" thickBot="1" x14ac:dyDescent="0.35">
      <c r="C4572" s="70">
        <v>43203</v>
      </c>
      <c r="D4572" s="71">
        <v>0.17380787037037038</v>
      </c>
      <c r="E4572" s="72" t="s">
        <v>9</v>
      </c>
      <c r="F4572" s="72">
        <v>46</v>
      </c>
      <c r="G4572" s="72" t="s">
        <v>10</v>
      </c>
    </row>
    <row r="4573" spans="3:7" ht="15" thickBot="1" x14ac:dyDescent="0.35">
      <c r="C4573" s="70">
        <v>43203</v>
      </c>
      <c r="D4573" s="71">
        <v>0.17797453703703703</v>
      </c>
      <c r="E4573" s="72" t="s">
        <v>9</v>
      </c>
      <c r="F4573" s="72">
        <v>69</v>
      </c>
      <c r="G4573" s="72" t="s">
        <v>10</v>
      </c>
    </row>
    <row r="4574" spans="3:7" ht="15" thickBot="1" x14ac:dyDescent="0.35">
      <c r="C4574" s="70">
        <v>43203</v>
      </c>
      <c r="D4574" s="71">
        <v>0.20293981481481482</v>
      </c>
      <c r="E4574" s="72" t="s">
        <v>9</v>
      </c>
      <c r="F4574" s="72">
        <v>47</v>
      </c>
      <c r="G4574" s="72" t="s">
        <v>10</v>
      </c>
    </row>
    <row r="4575" spans="3:7" ht="15" thickBot="1" x14ac:dyDescent="0.35">
      <c r="C4575" s="70">
        <v>43203</v>
      </c>
      <c r="D4575" s="71">
        <v>0.21458333333333335</v>
      </c>
      <c r="E4575" s="72" t="s">
        <v>9</v>
      </c>
      <c r="F4575" s="72">
        <v>42</v>
      </c>
      <c r="G4575" s="72" t="s">
        <v>10</v>
      </c>
    </row>
    <row r="4576" spans="3:7" ht="15" thickBot="1" x14ac:dyDescent="0.35">
      <c r="C4576" s="70">
        <v>43203</v>
      </c>
      <c r="D4576" s="71">
        <v>0.22160879629629629</v>
      </c>
      <c r="E4576" s="72" t="s">
        <v>9</v>
      </c>
      <c r="F4576" s="72">
        <v>57</v>
      </c>
      <c r="G4576" s="72" t="s">
        <v>10</v>
      </c>
    </row>
    <row r="4577" spans="3:7" ht="15" thickBot="1" x14ac:dyDescent="0.35">
      <c r="C4577" s="70">
        <v>43203</v>
      </c>
      <c r="D4577" s="71">
        <v>0.22810185185185183</v>
      </c>
      <c r="E4577" s="72" t="s">
        <v>9</v>
      </c>
      <c r="F4577" s="72">
        <v>43</v>
      </c>
      <c r="G4577" s="72" t="s">
        <v>10</v>
      </c>
    </row>
    <row r="4578" spans="3:7" ht="15" thickBot="1" x14ac:dyDescent="0.35">
      <c r="C4578" s="70">
        <v>43203</v>
      </c>
      <c r="D4578" s="71">
        <v>0.24386574074074074</v>
      </c>
      <c r="E4578" s="72" t="s">
        <v>9</v>
      </c>
      <c r="F4578" s="72">
        <v>34</v>
      </c>
      <c r="G4578" s="72" t="s">
        <v>21</v>
      </c>
    </row>
    <row r="4579" spans="3:7" ht="15" thickBot="1" x14ac:dyDescent="0.35">
      <c r="C4579" s="70">
        <v>43203</v>
      </c>
      <c r="D4579" s="71">
        <v>0.25062499999999999</v>
      </c>
      <c r="E4579" s="72" t="s">
        <v>9</v>
      </c>
      <c r="F4579" s="72">
        <v>22</v>
      </c>
      <c r="G4579" s="72" t="s">
        <v>21</v>
      </c>
    </row>
    <row r="4580" spans="3:7" ht="15" thickBot="1" x14ac:dyDescent="0.35">
      <c r="C4580" s="70">
        <v>43203</v>
      </c>
      <c r="D4580" s="71">
        <v>0.25311342592592595</v>
      </c>
      <c r="E4580" s="72" t="s">
        <v>9</v>
      </c>
      <c r="F4580" s="72">
        <v>41</v>
      </c>
      <c r="G4580" s="72" t="s">
        <v>10</v>
      </c>
    </row>
    <row r="4581" spans="3:7" ht="15" thickBot="1" x14ac:dyDescent="0.35">
      <c r="C4581" s="70">
        <v>43203</v>
      </c>
      <c r="D4581" s="71">
        <v>0.25541666666666668</v>
      </c>
      <c r="E4581" s="72" t="s">
        <v>9</v>
      </c>
      <c r="F4581" s="72">
        <v>39</v>
      </c>
      <c r="G4581" s="72" t="s">
        <v>10</v>
      </c>
    </row>
    <row r="4582" spans="3:7" ht="15" thickBot="1" x14ac:dyDescent="0.35">
      <c r="C4582" s="70">
        <v>43203</v>
      </c>
      <c r="D4582" s="71">
        <v>0.25851851851851854</v>
      </c>
      <c r="E4582" s="72" t="s">
        <v>9</v>
      </c>
      <c r="F4582" s="72">
        <v>31</v>
      </c>
      <c r="G4582" s="72" t="s">
        <v>21</v>
      </c>
    </row>
    <row r="4583" spans="3:7" ht="15" thickBot="1" x14ac:dyDescent="0.35">
      <c r="C4583" s="70">
        <v>43203</v>
      </c>
      <c r="D4583" s="71">
        <v>0.2593287037037037</v>
      </c>
      <c r="E4583" s="72" t="s">
        <v>9</v>
      </c>
      <c r="F4583" s="72">
        <v>48</v>
      </c>
      <c r="G4583" s="72" t="s">
        <v>10</v>
      </c>
    </row>
    <row r="4584" spans="3:7" ht="15" thickBot="1" x14ac:dyDescent="0.35">
      <c r="C4584" s="70">
        <v>43203</v>
      </c>
      <c r="D4584" s="71">
        <v>0.26028935185185187</v>
      </c>
      <c r="E4584" s="72" t="s">
        <v>9</v>
      </c>
      <c r="F4584" s="72">
        <v>42</v>
      </c>
      <c r="G4584" s="72" t="s">
        <v>21</v>
      </c>
    </row>
    <row r="4585" spans="3:7" ht="15" thickBot="1" x14ac:dyDescent="0.35">
      <c r="C4585" s="70">
        <v>43203</v>
      </c>
      <c r="D4585" s="71">
        <v>0.26046296296296295</v>
      </c>
      <c r="E4585" s="72" t="s">
        <v>9</v>
      </c>
      <c r="F4585" s="72">
        <v>24</v>
      </c>
      <c r="G4585" s="72" t="s">
        <v>21</v>
      </c>
    </row>
    <row r="4586" spans="3:7" ht="15" thickBot="1" x14ac:dyDescent="0.35">
      <c r="C4586" s="70">
        <v>43203</v>
      </c>
      <c r="D4586" s="71">
        <v>0.26149305555555552</v>
      </c>
      <c r="E4586" s="72" t="s">
        <v>9</v>
      </c>
      <c r="F4586" s="72">
        <v>48</v>
      </c>
      <c r="G4586" s="72" t="s">
        <v>10</v>
      </c>
    </row>
    <row r="4587" spans="3:7" ht="15" thickBot="1" x14ac:dyDescent="0.35">
      <c r="C4587" s="70">
        <v>43203</v>
      </c>
      <c r="D4587" s="71">
        <v>0.26283564814814814</v>
      </c>
      <c r="E4587" s="72" t="s">
        <v>9</v>
      </c>
      <c r="F4587" s="72">
        <v>44</v>
      </c>
      <c r="G4587" s="72" t="s">
        <v>10</v>
      </c>
    </row>
    <row r="4588" spans="3:7" ht="15" thickBot="1" x14ac:dyDescent="0.35">
      <c r="C4588" s="70">
        <v>43203</v>
      </c>
      <c r="D4588" s="71">
        <v>0.26401620370370371</v>
      </c>
      <c r="E4588" s="72" t="s">
        <v>9</v>
      </c>
      <c r="F4588" s="72">
        <v>50</v>
      </c>
      <c r="G4588" s="72" t="s">
        <v>10</v>
      </c>
    </row>
    <row r="4589" spans="3:7" ht="15" thickBot="1" x14ac:dyDescent="0.35">
      <c r="C4589" s="70">
        <v>43203</v>
      </c>
      <c r="D4589" s="71">
        <v>0.26418981481481479</v>
      </c>
      <c r="E4589" s="72" t="s">
        <v>9</v>
      </c>
      <c r="F4589" s="72">
        <v>51</v>
      </c>
      <c r="G4589" s="72" t="s">
        <v>10</v>
      </c>
    </row>
    <row r="4590" spans="3:7" ht="15" thickBot="1" x14ac:dyDescent="0.35">
      <c r="C4590" s="70">
        <v>43203</v>
      </c>
      <c r="D4590" s="71">
        <v>0.26599537037037035</v>
      </c>
      <c r="E4590" s="72" t="s">
        <v>9</v>
      </c>
      <c r="F4590" s="72">
        <v>37</v>
      </c>
      <c r="G4590" s="72" t="s">
        <v>10</v>
      </c>
    </row>
    <row r="4591" spans="3:7" ht="15" thickBot="1" x14ac:dyDescent="0.35">
      <c r="C4591" s="70">
        <v>43203</v>
      </c>
      <c r="D4591" s="71">
        <v>0.26825231481481482</v>
      </c>
      <c r="E4591" s="72" t="s">
        <v>9</v>
      </c>
      <c r="F4591" s="72">
        <v>34</v>
      </c>
      <c r="G4591" s="72" t="s">
        <v>10</v>
      </c>
    </row>
    <row r="4592" spans="3:7" ht="15" thickBot="1" x14ac:dyDescent="0.35">
      <c r="C4592" s="70">
        <v>43203</v>
      </c>
      <c r="D4592" s="71">
        <v>0.26947916666666666</v>
      </c>
      <c r="E4592" s="72" t="s">
        <v>9</v>
      </c>
      <c r="F4592" s="72">
        <v>37</v>
      </c>
      <c r="G4592" s="72" t="s">
        <v>10</v>
      </c>
    </row>
    <row r="4593" spans="3:7" ht="15" thickBot="1" x14ac:dyDescent="0.35">
      <c r="C4593" s="70">
        <v>43203</v>
      </c>
      <c r="D4593" s="71">
        <v>0.26990740740740743</v>
      </c>
      <c r="E4593" s="72" t="s">
        <v>9</v>
      </c>
      <c r="F4593" s="72">
        <v>38</v>
      </c>
      <c r="G4593" s="72" t="s">
        <v>10</v>
      </c>
    </row>
    <row r="4594" spans="3:7" ht="15" thickBot="1" x14ac:dyDescent="0.35">
      <c r="C4594" s="70">
        <v>43203</v>
      </c>
      <c r="D4594" s="71">
        <v>0.2706365740740741</v>
      </c>
      <c r="E4594" s="72" t="s">
        <v>9</v>
      </c>
      <c r="F4594" s="72">
        <v>58</v>
      </c>
      <c r="G4594" s="72" t="s">
        <v>10</v>
      </c>
    </row>
    <row r="4595" spans="3:7" ht="15" thickBot="1" x14ac:dyDescent="0.35">
      <c r="C4595" s="70">
        <v>43203</v>
      </c>
      <c r="D4595" s="71">
        <v>0.27122685185185186</v>
      </c>
      <c r="E4595" s="72" t="s">
        <v>9</v>
      </c>
      <c r="F4595" s="72">
        <v>45</v>
      </c>
      <c r="G4595" s="72" t="s">
        <v>10</v>
      </c>
    </row>
    <row r="4596" spans="3:7" ht="15" thickBot="1" x14ac:dyDescent="0.35">
      <c r="C4596" s="70">
        <v>43203</v>
      </c>
      <c r="D4596" s="71">
        <v>0.27236111111111111</v>
      </c>
      <c r="E4596" s="72" t="s">
        <v>9</v>
      </c>
      <c r="F4596" s="72">
        <v>37</v>
      </c>
      <c r="G4596" s="72" t="s">
        <v>21</v>
      </c>
    </row>
    <row r="4597" spans="3:7" ht="15" thickBot="1" x14ac:dyDescent="0.35">
      <c r="C4597" s="70">
        <v>43203</v>
      </c>
      <c r="D4597" s="71">
        <v>0.27261574074074074</v>
      </c>
      <c r="E4597" s="72" t="s">
        <v>9</v>
      </c>
      <c r="F4597" s="72">
        <v>56</v>
      </c>
      <c r="G4597" s="72" t="s">
        <v>10</v>
      </c>
    </row>
    <row r="4598" spans="3:7" ht="15" thickBot="1" x14ac:dyDescent="0.35">
      <c r="C4598" s="70">
        <v>43203</v>
      </c>
      <c r="D4598" s="71">
        <v>0.27312500000000001</v>
      </c>
      <c r="E4598" s="72" t="s">
        <v>9</v>
      </c>
      <c r="F4598" s="72">
        <v>44</v>
      </c>
      <c r="G4598" s="72" t="s">
        <v>10</v>
      </c>
    </row>
    <row r="4599" spans="3:7" ht="15" thickBot="1" x14ac:dyDescent="0.35">
      <c r="C4599" s="70">
        <v>43203</v>
      </c>
      <c r="D4599" s="71">
        <v>0.27437499999999998</v>
      </c>
      <c r="E4599" s="72" t="s">
        <v>9</v>
      </c>
      <c r="F4599" s="72">
        <v>17</v>
      </c>
      <c r="G4599" s="72" t="s">
        <v>21</v>
      </c>
    </row>
    <row r="4600" spans="3:7" ht="15" thickBot="1" x14ac:dyDescent="0.35">
      <c r="C4600" s="70">
        <v>43203</v>
      </c>
      <c r="D4600" s="71">
        <v>0.27452546296296299</v>
      </c>
      <c r="E4600" s="72" t="s">
        <v>9</v>
      </c>
      <c r="F4600" s="72">
        <v>53</v>
      </c>
      <c r="G4600" s="72" t="s">
        <v>10</v>
      </c>
    </row>
    <row r="4601" spans="3:7" ht="15" thickBot="1" x14ac:dyDescent="0.35">
      <c r="C4601" s="70">
        <v>43203</v>
      </c>
      <c r="D4601" s="71">
        <v>0.27532407407407405</v>
      </c>
      <c r="E4601" s="72" t="s">
        <v>9</v>
      </c>
      <c r="F4601" s="72">
        <v>52</v>
      </c>
      <c r="G4601" s="72" t="s">
        <v>10</v>
      </c>
    </row>
    <row r="4602" spans="3:7" ht="15" thickBot="1" x14ac:dyDescent="0.35">
      <c r="C4602" s="70">
        <v>43203</v>
      </c>
      <c r="D4602" s="71">
        <v>0.2754166666666667</v>
      </c>
      <c r="E4602" s="72" t="s">
        <v>9</v>
      </c>
      <c r="F4602" s="72">
        <v>50</v>
      </c>
      <c r="G4602" s="72" t="s">
        <v>10</v>
      </c>
    </row>
    <row r="4603" spans="3:7" ht="15" thickBot="1" x14ac:dyDescent="0.35">
      <c r="C4603" s="70">
        <v>43203</v>
      </c>
      <c r="D4603" s="71">
        <v>0.27592592592592591</v>
      </c>
      <c r="E4603" s="72" t="s">
        <v>9</v>
      </c>
      <c r="F4603" s="72">
        <v>48</v>
      </c>
      <c r="G4603" s="72" t="s">
        <v>10</v>
      </c>
    </row>
    <row r="4604" spans="3:7" ht="15" thickBot="1" x14ac:dyDescent="0.35">
      <c r="C4604" s="70">
        <v>43203</v>
      </c>
      <c r="D4604" s="71">
        <v>0.27635416666666668</v>
      </c>
      <c r="E4604" s="72" t="s">
        <v>9</v>
      </c>
      <c r="F4604" s="72">
        <v>34</v>
      </c>
      <c r="G4604" s="72" t="s">
        <v>21</v>
      </c>
    </row>
    <row r="4605" spans="3:7" ht="15" thickBot="1" x14ac:dyDescent="0.35">
      <c r="C4605" s="70">
        <v>43203</v>
      </c>
      <c r="D4605" s="71">
        <v>0.27702546296296299</v>
      </c>
      <c r="E4605" s="72" t="s">
        <v>9</v>
      </c>
      <c r="F4605" s="72">
        <v>47</v>
      </c>
      <c r="G4605" s="72" t="s">
        <v>10</v>
      </c>
    </row>
    <row r="4606" spans="3:7" ht="15" thickBot="1" x14ac:dyDescent="0.35">
      <c r="C4606" s="70">
        <v>43203</v>
      </c>
      <c r="D4606" s="71">
        <v>0.27766203703703701</v>
      </c>
      <c r="E4606" s="72" t="s">
        <v>9</v>
      </c>
      <c r="F4606" s="72">
        <v>52</v>
      </c>
      <c r="G4606" s="72" t="s">
        <v>10</v>
      </c>
    </row>
    <row r="4607" spans="3:7" ht="15" thickBot="1" x14ac:dyDescent="0.35">
      <c r="C4607" s="70">
        <v>43203</v>
      </c>
      <c r="D4607" s="71">
        <v>0.27849537037037037</v>
      </c>
      <c r="E4607" s="72" t="s">
        <v>9</v>
      </c>
      <c r="F4607" s="72">
        <v>30</v>
      </c>
      <c r="G4607" s="72" t="s">
        <v>10</v>
      </c>
    </row>
    <row r="4608" spans="3:7" ht="15" thickBot="1" x14ac:dyDescent="0.35">
      <c r="C4608" s="70">
        <v>43203</v>
      </c>
      <c r="D4608" s="71">
        <v>0.27924768518518522</v>
      </c>
      <c r="E4608" s="72" t="s">
        <v>9</v>
      </c>
      <c r="F4608" s="72">
        <v>41</v>
      </c>
      <c r="G4608" s="72" t="s">
        <v>10</v>
      </c>
    </row>
    <row r="4609" spans="3:7" ht="15" thickBot="1" x14ac:dyDescent="0.35">
      <c r="C4609" s="70">
        <v>43203</v>
      </c>
      <c r="D4609" s="71">
        <v>0.28023148148148147</v>
      </c>
      <c r="E4609" s="72" t="s">
        <v>9</v>
      </c>
      <c r="F4609" s="72">
        <v>63</v>
      </c>
      <c r="G4609" s="72" t="s">
        <v>10</v>
      </c>
    </row>
    <row r="4610" spans="3:7" ht="15" thickBot="1" x14ac:dyDescent="0.35">
      <c r="C4610" s="70">
        <v>43203</v>
      </c>
      <c r="D4610" s="71">
        <v>0.28061342592592592</v>
      </c>
      <c r="E4610" s="72" t="s">
        <v>9</v>
      </c>
      <c r="F4610" s="72">
        <v>26</v>
      </c>
      <c r="G4610" s="72" t="s">
        <v>21</v>
      </c>
    </row>
    <row r="4611" spans="3:7" ht="15" thickBot="1" x14ac:dyDescent="0.35">
      <c r="C4611" s="70">
        <v>43203</v>
      </c>
      <c r="D4611" s="71">
        <v>0.28111111111111109</v>
      </c>
      <c r="E4611" s="72" t="s">
        <v>9</v>
      </c>
      <c r="F4611" s="72">
        <v>42</v>
      </c>
      <c r="G4611" s="72" t="s">
        <v>10</v>
      </c>
    </row>
    <row r="4612" spans="3:7" ht="15" thickBot="1" x14ac:dyDescent="0.35">
      <c r="C4612" s="70">
        <v>43203</v>
      </c>
      <c r="D4612" s="71">
        <v>0.28187499999999999</v>
      </c>
      <c r="E4612" s="72" t="s">
        <v>9</v>
      </c>
      <c r="F4612" s="72">
        <v>39</v>
      </c>
      <c r="G4612" s="72" t="s">
        <v>10</v>
      </c>
    </row>
    <row r="4613" spans="3:7" ht="15" thickBot="1" x14ac:dyDescent="0.35">
      <c r="C4613" s="70">
        <v>43203</v>
      </c>
      <c r="D4613" s="71">
        <v>0.28293981481481484</v>
      </c>
      <c r="E4613" s="72" t="s">
        <v>9</v>
      </c>
      <c r="F4613" s="72">
        <v>28</v>
      </c>
      <c r="G4613" s="72" t="s">
        <v>21</v>
      </c>
    </row>
    <row r="4614" spans="3:7" ht="15" thickBot="1" x14ac:dyDescent="0.35">
      <c r="C4614" s="70">
        <v>43203</v>
      </c>
      <c r="D4614" s="71">
        <v>0.2832291666666667</v>
      </c>
      <c r="E4614" s="72" t="s">
        <v>9</v>
      </c>
      <c r="F4614" s="72">
        <v>38</v>
      </c>
      <c r="G4614" s="72" t="s">
        <v>10</v>
      </c>
    </row>
    <row r="4615" spans="3:7" ht="15" thickBot="1" x14ac:dyDescent="0.35">
      <c r="C4615" s="70">
        <v>43203</v>
      </c>
      <c r="D4615" s="71">
        <v>0.2835185185185185</v>
      </c>
      <c r="E4615" s="72" t="s">
        <v>9</v>
      </c>
      <c r="F4615" s="72">
        <v>27</v>
      </c>
      <c r="G4615" s="72" t="s">
        <v>21</v>
      </c>
    </row>
    <row r="4616" spans="3:7" ht="15" thickBot="1" x14ac:dyDescent="0.35">
      <c r="C4616" s="70">
        <v>43203</v>
      </c>
      <c r="D4616" s="71">
        <v>0.28508101851851853</v>
      </c>
      <c r="E4616" s="72" t="s">
        <v>9</v>
      </c>
      <c r="F4616" s="72">
        <v>35</v>
      </c>
      <c r="G4616" s="72" t="s">
        <v>10</v>
      </c>
    </row>
    <row r="4617" spans="3:7" ht="15" thickBot="1" x14ac:dyDescent="0.35">
      <c r="C4617" s="70">
        <v>43203</v>
      </c>
      <c r="D4617" s="71">
        <v>0.28636574074074073</v>
      </c>
      <c r="E4617" s="72" t="s">
        <v>9</v>
      </c>
      <c r="F4617" s="72">
        <v>46</v>
      </c>
      <c r="G4617" s="72" t="s">
        <v>10</v>
      </c>
    </row>
    <row r="4618" spans="3:7" ht="15" thickBot="1" x14ac:dyDescent="0.35">
      <c r="C4618" s="70">
        <v>43203</v>
      </c>
      <c r="D4618" s="71">
        <v>0.28791666666666665</v>
      </c>
      <c r="E4618" s="72" t="s">
        <v>9</v>
      </c>
      <c r="F4618" s="72">
        <v>39</v>
      </c>
      <c r="G4618" s="72" t="s">
        <v>10</v>
      </c>
    </row>
    <row r="4619" spans="3:7" ht="15" thickBot="1" x14ac:dyDescent="0.35">
      <c r="C4619" s="70">
        <v>43203</v>
      </c>
      <c r="D4619" s="71">
        <v>0.2880092592592593</v>
      </c>
      <c r="E4619" s="72" t="s">
        <v>9</v>
      </c>
      <c r="F4619" s="72">
        <v>54</v>
      </c>
      <c r="G4619" s="72" t="s">
        <v>10</v>
      </c>
    </row>
    <row r="4620" spans="3:7" ht="15" thickBot="1" x14ac:dyDescent="0.35">
      <c r="C4620" s="70">
        <v>43203</v>
      </c>
      <c r="D4620" s="71">
        <v>0.2886111111111111</v>
      </c>
      <c r="E4620" s="72" t="s">
        <v>9</v>
      </c>
      <c r="F4620" s="72">
        <v>45</v>
      </c>
      <c r="G4620" s="72" t="s">
        <v>10</v>
      </c>
    </row>
    <row r="4621" spans="3:7" ht="15" thickBot="1" x14ac:dyDescent="0.35">
      <c r="C4621" s="70">
        <v>43203</v>
      </c>
      <c r="D4621" s="71">
        <v>0.28910879629629632</v>
      </c>
      <c r="E4621" s="72" t="s">
        <v>9</v>
      </c>
      <c r="F4621" s="72">
        <v>30</v>
      </c>
      <c r="G4621" s="72" t="s">
        <v>21</v>
      </c>
    </row>
    <row r="4622" spans="3:7" ht="15" thickBot="1" x14ac:dyDescent="0.35">
      <c r="C4622" s="70">
        <v>43203</v>
      </c>
      <c r="D4622" s="71">
        <v>0.28994212962962962</v>
      </c>
      <c r="E4622" s="72" t="s">
        <v>9</v>
      </c>
      <c r="F4622" s="72">
        <v>31</v>
      </c>
      <c r="G4622" s="72" t="s">
        <v>21</v>
      </c>
    </row>
    <row r="4623" spans="3:7" ht="15" thickBot="1" x14ac:dyDescent="0.35">
      <c r="C4623" s="70">
        <v>43203</v>
      </c>
      <c r="D4623" s="71">
        <v>0.29002314814814817</v>
      </c>
      <c r="E4623" s="72" t="s">
        <v>9</v>
      </c>
      <c r="F4623" s="72">
        <v>35</v>
      </c>
      <c r="G4623" s="72" t="s">
        <v>21</v>
      </c>
    </row>
    <row r="4624" spans="3:7" ht="15" thickBot="1" x14ac:dyDescent="0.35">
      <c r="C4624" s="70">
        <v>43203</v>
      </c>
      <c r="D4624" s="71">
        <v>0.29077546296296297</v>
      </c>
      <c r="E4624" s="72" t="s">
        <v>9</v>
      </c>
      <c r="F4624" s="72">
        <v>34</v>
      </c>
      <c r="G4624" s="72" t="s">
        <v>21</v>
      </c>
    </row>
    <row r="4625" spans="3:7" ht="15" thickBot="1" x14ac:dyDescent="0.35">
      <c r="C4625" s="70">
        <v>43203</v>
      </c>
      <c r="D4625" s="71">
        <v>0.2910300925925926</v>
      </c>
      <c r="E4625" s="72" t="s">
        <v>9</v>
      </c>
      <c r="F4625" s="72">
        <v>42</v>
      </c>
      <c r="G4625" s="72" t="s">
        <v>10</v>
      </c>
    </row>
    <row r="4626" spans="3:7" ht="15" thickBot="1" x14ac:dyDescent="0.35">
      <c r="C4626" s="70">
        <v>43203</v>
      </c>
      <c r="D4626" s="71">
        <v>0.29350694444444442</v>
      </c>
      <c r="E4626" s="72" t="s">
        <v>9</v>
      </c>
      <c r="F4626" s="72">
        <v>48</v>
      </c>
      <c r="G4626" s="72" t="s">
        <v>10</v>
      </c>
    </row>
    <row r="4627" spans="3:7" ht="15" thickBot="1" x14ac:dyDescent="0.35">
      <c r="C4627" s="70">
        <v>43203</v>
      </c>
      <c r="D4627" s="71">
        <v>0.29383101851851851</v>
      </c>
      <c r="E4627" s="72" t="s">
        <v>9</v>
      </c>
      <c r="F4627" s="72">
        <v>29</v>
      </c>
      <c r="G4627" s="72" t="s">
        <v>21</v>
      </c>
    </row>
    <row r="4628" spans="3:7" ht="15" thickBot="1" x14ac:dyDescent="0.35">
      <c r="C4628" s="70">
        <v>43203</v>
      </c>
      <c r="D4628" s="71">
        <v>0.29396990740740742</v>
      </c>
      <c r="E4628" s="72" t="s">
        <v>9</v>
      </c>
      <c r="F4628" s="72">
        <v>40</v>
      </c>
      <c r="G4628" s="72" t="s">
        <v>10</v>
      </c>
    </row>
    <row r="4629" spans="3:7" ht="15" thickBot="1" x14ac:dyDescent="0.35">
      <c r="C4629" s="70">
        <v>43203</v>
      </c>
      <c r="D4629" s="71">
        <v>0.29454861111111114</v>
      </c>
      <c r="E4629" s="72" t="s">
        <v>9</v>
      </c>
      <c r="F4629" s="72">
        <v>46</v>
      </c>
      <c r="G4629" s="72" t="s">
        <v>10</v>
      </c>
    </row>
    <row r="4630" spans="3:7" ht="15" thickBot="1" x14ac:dyDescent="0.35">
      <c r="C4630" s="70">
        <v>43203</v>
      </c>
      <c r="D4630" s="71">
        <v>0.29480324074074077</v>
      </c>
      <c r="E4630" s="72" t="s">
        <v>9</v>
      </c>
      <c r="F4630" s="72">
        <v>44</v>
      </c>
      <c r="G4630" s="72" t="s">
        <v>10</v>
      </c>
    </row>
    <row r="4631" spans="3:7" ht="15" thickBot="1" x14ac:dyDescent="0.35">
      <c r="C4631" s="70">
        <v>43203</v>
      </c>
      <c r="D4631" s="71">
        <v>0.29506944444444444</v>
      </c>
      <c r="E4631" s="72" t="s">
        <v>9</v>
      </c>
      <c r="F4631" s="72">
        <v>36</v>
      </c>
      <c r="G4631" s="72" t="s">
        <v>10</v>
      </c>
    </row>
    <row r="4632" spans="3:7" ht="15" thickBot="1" x14ac:dyDescent="0.35">
      <c r="C4632" s="70">
        <v>43203</v>
      </c>
      <c r="D4632" s="71">
        <v>0.29609953703703701</v>
      </c>
      <c r="E4632" s="72" t="s">
        <v>9</v>
      </c>
      <c r="F4632" s="72">
        <v>24</v>
      </c>
      <c r="G4632" s="72" t="s">
        <v>21</v>
      </c>
    </row>
    <row r="4633" spans="3:7" ht="15" thickBot="1" x14ac:dyDescent="0.35">
      <c r="C4633" s="70">
        <v>43203</v>
      </c>
      <c r="D4633" s="71">
        <v>0.29643518518518519</v>
      </c>
      <c r="E4633" s="72" t="s">
        <v>9</v>
      </c>
      <c r="F4633" s="72">
        <v>28</v>
      </c>
      <c r="G4633" s="72" t="s">
        <v>21</v>
      </c>
    </row>
    <row r="4634" spans="3:7" ht="15" thickBot="1" x14ac:dyDescent="0.35">
      <c r="C4634" s="70">
        <v>43203</v>
      </c>
      <c r="D4634" s="71">
        <v>0.29646990740740742</v>
      </c>
      <c r="E4634" s="72" t="s">
        <v>9</v>
      </c>
      <c r="F4634" s="72">
        <v>46</v>
      </c>
      <c r="G4634" s="72" t="s">
        <v>10</v>
      </c>
    </row>
    <row r="4635" spans="3:7" ht="15" thickBot="1" x14ac:dyDescent="0.35">
      <c r="C4635" s="70">
        <v>43203</v>
      </c>
      <c r="D4635" s="71">
        <v>0.29693287037037036</v>
      </c>
      <c r="E4635" s="72" t="s">
        <v>9</v>
      </c>
      <c r="F4635" s="72">
        <v>50</v>
      </c>
      <c r="G4635" s="72" t="s">
        <v>10</v>
      </c>
    </row>
    <row r="4636" spans="3:7" ht="15" thickBot="1" x14ac:dyDescent="0.35">
      <c r="C4636" s="70">
        <v>43203</v>
      </c>
      <c r="D4636" s="71">
        <v>0.29694444444444446</v>
      </c>
      <c r="E4636" s="72" t="s">
        <v>9</v>
      </c>
      <c r="F4636" s="72">
        <v>41</v>
      </c>
      <c r="G4636" s="72" t="s">
        <v>21</v>
      </c>
    </row>
    <row r="4637" spans="3:7" ht="15" thickBot="1" x14ac:dyDescent="0.35">
      <c r="C4637" s="70">
        <v>43203</v>
      </c>
      <c r="D4637" s="71">
        <v>0.29731481481481481</v>
      </c>
      <c r="E4637" s="72" t="s">
        <v>9</v>
      </c>
      <c r="F4637" s="72">
        <v>35</v>
      </c>
      <c r="G4637" s="72" t="s">
        <v>10</v>
      </c>
    </row>
    <row r="4638" spans="3:7" ht="15" thickBot="1" x14ac:dyDescent="0.35">
      <c r="C4638" s="70">
        <v>43203</v>
      </c>
      <c r="D4638" s="71">
        <v>0.29747685185185185</v>
      </c>
      <c r="E4638" s="72" t="s">
        <v>9</v>
      </c>
      <c r="F4638" s="72">
        <v>46</v>
      </c>
      <c r="G4638" s="72" t="s">
        <v>10</v>
      </c>
    </row>
    <row r="4639" spans="3:7" ht="15" thickBot="1" x14ac:dyDescent="0.35">
      <c r="C4639" s="70">
        <v>43203</v>
      </c>
      <c r="D4639" s="71">
        <v>0.29777777777777775</v>
      </c>
      <c r="E4639" s="72" t="s">
        <v>9</v>
      </c>
      <c r="F4639" s="72">
        <v>49</v>
      </c>
      <c r="G4639" s="72" t="s">
        <v>10</v>
      </c>
    </row>
    <row r="4640" spans="3:7" ht="15" thickBot="1" x14ac:dyDescent="0.35">
      <c r="C4640" s="70">
        <v>43203</v>
      </c>
      <c r="D4640" s="71">
        <v>0.29814814814814816</v>
      </c>
      <c r="E4640" s="72" t="s">
        <v>9</v>
      </c>
      <c r="F4640" s="72">
        <v>41</v>
      </c>
      <c r="G4640" s="72" t="s">
        <v>10</v>
      </c>
    </row>
    <row r="4641" spans="3:7" ht="15" thickBot="1" x14ac:dyDescent="0.35">
      <c r="C4641" s="70">
        <v>43203</v>
      </c>
      <c r="D4641" s="71">
        <v>0.29815972222222226</v>
      </c>
      <c r="E4641" s="72" t="s">
        <v>9</v>
      </c>
      <c r="F4641" s="72">
        <v>40</v>
      </c>
      <c r="G4641" s="72" t="s">
        <v>21</v>
      </c>
    </row>
    <row r="4642" spans="3:7" ht="15" thickBot="1" x14ac:dyDescent="0.35">
      <c r="C4642" s="70">
        <v>43203</v>
      </c>
      <c r="D4642" s="71">
        <v>0.29825231481481479</v>
      </c>
      <c r="E4642" s="72" t="s">
        <v>9</v>
      </c>
      <c r="F4642" s="72">
        <v>34</v>
      </c>
      <c r="G4642" s="72" t="s">
        <v>10</v>
      </c>
    </row>
    <row r="4643" spans="3:7" ht="15" thickBot="1" x14ac:dyDescent="0.35">
      <c r="C4643" s="70">
        <v>43203</v>
      </c>
      <c r="D4643" s="71">
        <v>0.29834490740740743</v>
      </c>
      <c r="E4643" s="72" t="s">
        <v>9</v>
      </c>
      <c r="F4643" s="72">
        <v>45</v>
      </c>
      <c r="G4643" s="72" t="s">
        <v>10</v>
      </c>
    </row>
    <row r="4644" spans="3:7" ht="15" thickBot="1" x14ac:dyDescent="0.35">
      <c r="C4644" s="70">
        <v>43203</v>
      </c>
      <c r="D4644" s="71">
        <v>0.29853009259259261</v>
      </c>
      <c r="E4644" s="72" t="s">
        <v>9</v>
      </c>
      <c r="F4644" s="72">
        <v>30</v>
      </c>
      <c r="G4644" s="72" t="s">
        <v>21</v>
      </c>
    </row>
    <row r="4645" spans="3:7" ht="15" thickBot="1" x14ac:dyDescent="0.35">
      <c r="C4645" s="70">
        <v>43203</v>
      </c>
      <c r="D4645" s="71">
        <v>0.29857638888888888</v>
      </c>
      <c r="E4645" s="72" t="s">
        <v>9</v>
      </c>
      <c r="F4645" s="72">
        <v>46</v>
      </c>
      <c r="G4645" s="72" t="s">
        <v>21</v>
      </c>
    </row>
    <row r="4646" spans="3:7" ht="15" thickBot="1" x14ac:dyDescent="0.35">
      <c r="C4646" s="70">
        <v>43203</v>
      </c>
      <c r="D4646" s="71">
        <v>0.29888888888888893</v>
      </c>
      <c r="E4646" s="72" t="s">
        <v>9</v>
      </c>
      <c r="F4646" s="72">
        <v>38</v>
      </c>
      <c r="G4646" s="72" t="s">
        <v>10</v>
      </c>
    </row>
    <row r="4647" spans="3:7" ht="15" thickBot="1" x14ac:dyDescent="0.35">
      <c r="C4647" s="70">
        <v>43203</v>
      </c>
      <c r="D4647" s="71">
        <v>0.29960648148148145</v>
      </c>
      <c r="E4647" s="72" t="s">
        <v>9</v>
      </c>
      <c r="F4647" s="72">
        <v>42</v>
      </c>
      <c r="G4647" s="72" t="s">
        <v>21</v>
      </c>
    </row>
    <row r="4648" spans="3:7" ht="15" thickBot="1" x14ac:dyDescent="0.35">
      <c r="C4648" s="70">
        <v>43203</v>
      </c>
      <c r="D4648" s="71">
        <v>0.29966435185185186</v>
      </c>
      <c r="E4648" s="72" t="s">
        <v>9</v>
      </c>
      <c r="F4648" s="72">
        <v>35</v>
      </c>
      <c r="G4648" s="72" t="s">
        <v>10</v>
      </c>
    </row>
    <row r="4649" spans="3:7" ht="15" thickBot="1" x14ac:dyDescent="0.35">
      <c r="C4649" s="70">
        <v>43203</v>
      </c>
      <c r="D4649" s="71">
        <v>0.30010416666666667</v>
      </c>
      <c r="E4649" s="72" t="s">
        <v>9</v>
      </c>
      <c r="F4649" s="72">
        <v>51</v>
      </c>
      <c r="G4649" s="72" t="s">
        <v>10</v>
      </c>
    </row>
    <row r="4650" spans="3:7" ht="15" thickBot="1" x14ac:dyDescent="0.35">
      <c r="C4650" s="70">
        <v>43203</v>
      </c>
      <c r="D4650" s="71">
        <v>0.30037037037037034</v>
      </c>
      <c r="E4650" s="72" t="s">
        <v>9</v>
      </c>
      <c r="F4650" s="72">
        <v>54</v>
      </c>
      <c r="G4650" s="72" t="s">
        <v>10</v>
      </c>
    </row>
    <row r="4651" spans="3:7" ht="15" thickBot="1" x14ac:dyDescent="0.35">
      <c r="C4651" s="70">
        <v>43203</v>
      </c>
      <c r="D4651" s="71">
        <v>0.30081018518518515</v>
      </c>
      <c r="E4651" s="72" t="s">
        <v>9</v>
      </c>
      <c r="F4651" s="72">
        <v>21</v>
      </c>
      <c r="G4651" s="72" t="s">
        <v>10</v>
      </c>
    </row>
    <row r="4652" spans="3:7" ht="15" thickBot="1" x14ac:dyDescent="0.35">
      <c r="C4652" s="70">
        <v>43203</v>
      </c>
      <c r="D4652" s="71">
        <v>0.30173611111111109</v>
      </c>
      <c r="E4652" s="72" t="s">
        <v>9</v>
      </c>
      <c r="F4652" s="72">
        <v>40</v>
      </c>
      <c r="G4652" s="72" t="s">
        <v>10</v>
      </c>
    </row>
    <row r="4653" spans="3:7" ht="15" thickBot="1" x14ac:dyDescent="0.35">
      <c r="C4653" s="70">
        <v>43203</v>
      </c>
      <c r="D4653" s="71">
        <v>0.301875</v>
      </c>
      <c r="E4653" s="72" t="s">
        <v>9</v>
      </c>
      <c r="F4653" s="72">
        <v>45</v>
      </c>
      <c r="G4653" s="72" t="s">
        <v>10</v>
      </c>
    </row>
    <row r="4654" spans="3:7" ht="15" thickBot="1" x14ac:dyDescent="0.35">
      <c r="C4654" s="70">
        <v>43203</v>
      </c>
      <c r="D4654" s="71">
        <v>0.30202546296296295</v>
      </c>
      <c r="E4654" s="72" t="s">
        <v>9</v>
      </c>
      <c r="F4654" s="72">
        <v>42</v>
      </c>
      <c r="G4654" s="72" t="s">
        <v>10</v>
      </c>
    </row>
    <row r="4655" spans="3:7" ht="15" thickBot="1" x14ac:dyDescent="0.35">
      <c r="C4655" s="70">
        <v>43203</v>
      </c>
      <c r="D4655" s="71">
        <v>0.30282407407407408</v>
      </c>
      <c r="E4655" s="72" t="s">
        <v>9</v>
      </c>
      <c r="F4655" s="72">
        <v>41</v>
      </c>
      <c r="G4655" s="72" t="s">
        <v>10</v>
      </c>
    </row>
    <row r="4656" spans="3:7" ht="15" thickBot="1" x14ac:dyDescent="0.35">
      <c r="C4656" s="70">
        <v>43203</v>
      </c>
      <c r="D4656" s="71">
        <v>0.30371527777777779</v>
      </c>
      <c r="E4656" s="72" t="s">
        <v>9</v>
      </c>
      <c r="F4656" s="72">
        <v>41</v>
      </c>
      <c r="G4656" s="72" t="s">
        <v>10</v>
      </c>
    </row>
    <row r="4657" spans="3:7" ht="15" thickBot="1" x14ac:dyDescent="0.35">
      <c r="C4657" s="70">
        <v>43203</v>
      </c>
      <c r="D4657" s="71">
        <v>0.30439814814814814</v>
      </c>
      <c r="E4657" s="72" t="s">
        <v>9</v>
      </c>
      <c r="F4657" s="72">
        <v>48</v>
      </c>
      <c r="G4657" s="72" t="s">
        <v>10</v>
      </c>
    </row>
    <row r="4658" spans="3:7" ht="15" thickBot="1" x14ac:dyDescent="0.35">
      <c r="C4658" s="70">
        <v>43203</v>
      </c>
      <c r="D4658" s="71">
        <v>0.30450231481481482</v>
      </c>
      <c r="E4658" s="72" t="s">
        <v>9</v>
      </c>
      <c r="F4658" s="72">
        <v>43</v>
      </c>
      <c r="G4658" s="72" t="s">
        <v>10</v>
      </c>
    </row>
    <row r="4659" spans="3:7" ht="15" thickBot="1" x14ac:dyDescent="0.35">
      <c r="C4659" s="70">
        <v>43203</v>
      </c>
      <c r="D4659" s="71">
        <v>0.30592592592592593</v>
      </c>
      <c r="E4659" s="72" t="s">
        <v>9</v>
      </c>
      <c r="F4659" s="72">
        <v>57</v>
      </c>
      <c r="G4659" s="72" t="s">
        <v>10</v>
      </c>
    </row>
    <row r="4660" spans="3:7" ht="15" thickBot="1" x14ac:dyDescent="0.35">
      <c r="C4660" s="70">
        <v>43203</v>
      </c>
      <c r="D4660" s="71">
        <v>0.3062037037037037</v>
      </c>
      <c r="E4660" s="72" t="s">
        <v>9</v>
      </c>
      <c r="F4660" s="72">
        <v>41</v>
      </c>
      <c r="G4660" s="72" t="s">
        <v>10</v>
      </c>
    </row>
    <row r="4661" spans="3:7" ht="15" thickBot="1" x14ac:dyDescent="0.35">
      <c r="C4661" s="70">
        <v>43203</v>
      </c>
      <c r="D4661" s="71">
        <v>0.30788194444444444</v>
      </c>
      <c r="E4661" s="72" t="s">
        <v>9</v>
      </c>
      <c r="F4661" s="72">
        <v>33</v>
      </c>
      <c r="G4661" s="72" t="s">
        <v>21</v>
      </c>
    </row>
    <row r="4662" spans="3:7" ht="15" thickBot="1" x14ac:dyDescent="0.35">
      <c r="C4662" s="70">
        <v>43203</v>
      </c>
      <c r="D4662" s="71">
        <v>0.30800925925925926</v>
      </c>
      <c r="E4662" s="72" t="s">
        <v>9</v>
      </c>
      <c r="F4662" s="72">
        <v>25</v>
      </c>
      <c r="G4662" s="72" t="s">
        <v>21</v>
      </c>
    </row>
    <row r="4663" spans="3:7" ht="15" thickBot="1" x14ac:dyDescent="0.35">
      <c r="C4663" s="70">
        <v>43203</v>
      </c>
      <c r="D4663" s="71">
        <v>0.30837962962962961</v>
      </c>
      <c r="E4663" s="72" t="s">
        <v>9</v>
      </c>
      <c r="F4663" s="72">
        <v>44</v>
      </c>
      <c r="G4663" s="72" t="s">
        <v>10</v>
      </c>
    </row>
    <row r="4664" spans="3:7" ht="15" thickBot="1" x14ac:dyDescent="0.35">
      <c r="C4664" s="70">
        <v>43203</v>
      </c>
      <c r="D4664" s="71">
        <v>0.3084837962962963</v>
      </c>
      <c r="E4664" s="72" t="s">
        <v>9</v>
      </c>
      <c r="F4664" s="72">
        <v>56</v>
      </c>
      <c r="G4664" s="72" t="s">
        <v>10</v>
      </c>
    </row>
    <row r="4665" spans="3:7" ht="15" thickBot="1" x14ac:dyDescent="0.35">
      <c r="C4665" s="70">
        <v>43203</v>
      </c>
      <c r="D4665" s="71">
        <v>0.30924768518518519</v>
      </c>
      <c r="E4665" s="72" t="s">
        <v>9</v>
      </c>
      <c r="F4665" s="72">
        <v>22</v>
      </c>
      <c r="G4665" s="72" t="s">
        <v>21</v>
      </c>
    </row>
    <row r="4666" spans="3:7" ht="15" thickBot="1" x14ac:dyDescent="0.35">
      <c r="C4666" s="70">
        <v>43203</v>
      </c>
      <c r="D4666" s="71">
        <v>0.30942129629629628</v>
      </c>
      <c r="E4666" s="72" t="s">
        <v>9</v>
      </c>
      <c r="F4666" s="72">
        <v>38</v>
      </c>
      <c r="G4666" s="72" t="s">
        <v>10</v>
      </c>
    </row>
    <row r="4667" spans="3:7" ht="15" thickBot="1" x14ac:dyDescent="0.35">
      <c r="C4667" s="70">
        <v>43203</v>
      </c>
      <c r="D4667" s="71">
        <v>0.30993055555555554</v>
      </c>
      <c r="E4667" s="72" t="s">
        <v>9</v>
      </c>
      <c r="F4667" s="72">
        <v>45</v>
      </c>
      <c r="G4667" s="72" t="s">
        <v>10</v>
      </c>
    </row>
    <row r="4668" spans="3:7" ht="15" thickBot="1" x14ac:dyDescent="0.35">
      <c r="C4668" s="70">
        <v>43203</v>
      </c>
      <c r="D4668" s="71">
        <v>0.31043981481481481</v>
      </c>
      <c r="E4668" s="72" t="s">
        <v>9</v>
      </c>
      <c r="F4668" s="72">
        <v>45</v>
      </c>
      <c r="G4668" s="72" t="s">
        <v>10</v>
      </c>
    </row>
    <row r="4669" spans="3:7" ht="15" thickBot="1" x14ac:dyDescent="0.35">
      <c r="C4669" s="70">
        <v>43203</v>
      </c>
      <c r="D4669" s="71">
        <v>0.3107638888888889</v>
      </c>
      <c r="E4669" s="72" t="s">
        <v>9</v>
      </c>
      <c r="F4669" s="72">
        <v>26</v>
      </c>
      <c r="G4669" s="72" t="s">
        <v>21</v>
      </c>
    </row>
    <row r="4670" spans="3:7" ht="15" thickBot="1" x14ac:dyDescent="0.35">
      <c r="C4670" s="70">
        <v>43203</v>
      </c>
      <c r="D4670" s="71">
        <v>0.31149305555555556</v>
      </c>
      <c r="E4670" s="72" t="s">
        <v>9</v>
      </c>
      <c r="F4670" s="72">
        <v>42</v>
      </c>
      <c r="G4670" s="72" t="s">
        <v>10</v>
      </c>
    </row>
    <row r="4671" spans="3:7" ht="15" thickBot="1" x14ac:dyDescent="0.35">
      <c r="C4671" s="70">
        <v>43203</v>
      </c>
      <c r="D4671" s="71">
        <v>0.31221064814814814</v>
      </c>
      <c r="E4671" s="72" t="s">
        <v>9</v>
      </c>
      <c r="F4671" s="72">
        <v>34</v>
      </c>
      <c r="G4671" s="72" t="s">
        <v>10</v>
      </c>
    </row>
    <row r="4672" spans="3:7" ht="15" thickBot="1" x14ac:dyDescent="0.35">
      <c r="C4672" s="70">
        <v>43203</v>
      </c>
      <c r="D4672" s="71">
        <v>0.31290509259259258</v>
      </c>
      <c r="E4672" s="72" t="s">
        <v>9</v>
      </c>
      <c r="F4672" s="72">
        <v>42</v>
      </c>
      <c r="G4672" s="72" t="s">
        <v>10</v>
      </c>
    </row>
    <row r="4673" spans="3:7" ht="15" thickBot="1" x14ac:dyDescent="0.35">
      <c r="C4673" s="70">
        <v>43203</v>
      </c>
      <c r="D4673" s="71">
        <v>0.31329861111111112</v>
      </c>
      <c r="E4673" s="72" t="s">
        <v>9</v>
      </c>
      <c r="F4673" s="72">
        <v>42</v>
      </c>
      <c r="G4673" s="72" t="s">
        <v>10</v>
      </c>
    </row>
    <row r="4674" spans="3:7" ht="15" thickBot="1" x14ac:dyDescent="0.35">
      <c r="C4674" s="70">
        <v>43203</v>
      </c>
      <c r="D4674" s="71">
        <v>0.31381944444444443</v>
      </c>
      <c r="E4674" s="72" t="s">
        <v>9</v>
      </c>
      <c r="F4674" s="72">
        <v>37</v>
      </c>
      <c r="G4674" s="72" t="s">
        <v>21</v>
      </c>
    </row>
    <row r="4675" spans="3:7" ht="15" thickBot="1" x14ac:dyDescent="0.35">
      <c r="C4675" s="70">
        <v>43203</v>
      </c>
      <c r="D4675" s="71">
        <v>0.31504629629629627</v>
      </c>
      <c r="E4675" s="72" t="s">
        <v>9</v>
      </c>
      <c r="F4675" s="72">
        <v>39</v>
      </c>
      <c r="G4675" s="72" t="s">
        <v>10</v>
      </c>
    </row>
    <row r="4676" spans="3:7" ht="15" thickBot="1" x14ac:dyDescent="0.35">
      <c r="C4676" s="70">
        <v>43203</v>
      </c>
      <c r="D4676" s="71">
        <v>0.31638888888888889</v>
      </c>
      <c r="E4676" s="72" t="s">
        <v>9</v>
      </c>
      <c r="F4676" s="72">
        <v>34</v>
      </c>
      <c r="G4676" s="72" t="s">
        <v>10</v>
      </c>
    </row>
    <row r="4677" spans="3:7" ht="15" thickBot="1" x14ac:dyDescent="0.35">
      <c r="C4677" s="70">
        <v>43203</v>
      </c>
      <c r="D4677" s="71">
        <v>0.31702546296296297</v>
      </c>
      <c r="E4677" s="72" t="s">
        <v>9</v>
      </c>
      <c r="F4677" s="72">
        <v>41</v>
      </c>
      <c r="G4677" s="72" t="s">
        <v>10</v>
      </c>
    </row>
    <row r="4678" spans="3:7" ht="15" thickBot="1" x14ac:dyDescent="0.35">
      <c r="C4678" s="70">
        <v>43203</v>
      </c>
      <c r="D4678" s="71">
        <v>0.31743055555555555</v>
      </c>
      <c r="E4678" s="72" t="s">
        <v>9</v>
      </c>
      <c r="F4678" s="72">
        <v>28</v>
      </c>
      <c r="G4678" s="72" t="s">
        <v>21</v>
      </c>
    </row>
    <row r="4679" spans="3:7" ht="15" thickBot="1" x14ac:dyDescent="0.35">
      <c r="C4679" s="70">
        <v>43203</v>
      </c>
      <c r="D4679" s="71">
        <v>0.31790509259259259</v>
      </c>
      <c r="E4679" s="72" t="s">
        <v>9</v>
      </c>
      <c r="F4679" s="72">
        <v>45</v>
      </c>
      <c r="G4679" s="72" t="s">
        <v>10</v>
      </c>
    </row>
    <row r="4680" spans="3:7" ht="15" thickBot="1" x14ac:dyDescent="0.35">
      <c r="C4680" s="70">
        <v>43203</v>
      </c>
      <c r="D4680" s="71">
        <v>0.31798611111111114</v>
      </c>
      <c r="E4680" s="72" t="s">
        <v>9</v>
      </c>
      <c r="F4680" s="72">
        <v>42</v>
      </c>
      <c r="G4680" s="72" t="s">
        <v>10</v>
      </c>
    </row>
    <row r="4681" spans="3:7" ht="15" thickBot="1" x14ac:dyDescent="0.35">
      <c r="C4681" s="70">
        <v>43203</v>
      </c>
      <c r="D4681" s="71">
        <v>0.31862268518518516</v>
      </c>
      <c r="E4681" s="72" t="s">
        <v>9</v>
      </c>
      <c r="F4681" s="72">
        <v>51</v>
      </c>
      <c r="G4681" s="72" t="s">
        <v>10</v>
      </c>
    </row>
    <row r="4682" spans="3:7" ht="15" thickBot="1" x14ac:dyDescent="0.35">
      <c r="C4682" s="70">
        <v>43203</v>
      </c>
      <c r="D4682" s="71">
        <v>0.3190162037037037</v>
      </c>
      <c r="E4682" s="72" t="s">
        <v>9</v>
      </c>
      <c r="F4682" s="72">
        <v>34</v>
      </c>
      <c r="G4682" s="72" t="s">
        <v>10</v>
      </c>
    </row>
    <row r="4683" spans="3:7" ht="15" thickBot="1" x14ac:dyDescent="0.35">
      <c r="C4683" s="70">
        <v>43203</v>
      </c>
      <c r="D4683" s="71">
        <v>0.31903935185185184</v>
      </c>
      <c r="E4683" s="72" t="s">
        <v>9</v>
      </c>
      <c r="F4683" s="72">
        <v>28</v>
      </c>
      <c r="G4683" s="72" t="s">
        <v>10</v>
      </c>
    </row>
    <row r="4684" spans="3:7" ht="15" thickBot="1" x14ac:dyDescent="0.35">
      <c r="C4684" s="70">
        <v>43203</v>
      </c>
      <c r="D4684" s="71">
        <v>0.31923611111111111</v>
      </c>
      <c r="E4684" s="72" t="s">
        <v>9</v>
      </c>
      <c r="F4684" s="72">
        <v>16</v>
      </c>
      <c r="G4684" s="72" t="s">
        <v>21</v>
      </c>
    </row>
    <row r="4685" spans="3:7" ht="15" thickBot="1" x14ac:dyDescent="0.35">
      <c r="C4685" s="70">
        <v>43203</v>
      </c>
      <c r="D4685" s="71">
        <v>0.31929398148148147</v>
      </c>
      <c r="E4685" s="72" t="s">
        <v>9</v>
      </c>
      <c r="F4685" s="72">
        <v>46</v>
      </c>
      <c r="G4685" s="72" t="s">
        <v>10</v>
      </c>
    </row>
    <row r="4686" spans="3:7" ht="15" thickBot="1" x14ac:dyDescent="0.35">
      <c r="C4686" s="70">
        <v>43203</v>
      </c>
      <c r="D4686" s="71">
        <v>0.31995370370370368</v>
      </c>
      <c r="E4686" s="72" t="s">
        <v>9</v>
      </c>
      <c r="F4686" s="72">
        <v>37</v>
      </c>
      <c r="G4686" s="72" t="s">
        <v>21</v>
      </c>
    </row>
    <row r="4687" spans="3:7" ht="15" thickBot="1" x14ac:dyDescent="0.35">
      <c r="C4687" s="70">
        <v>43203</v>
      </c>
      <c r="D4687" s="71">
        <v>0.32030092592592591</v>
      </c>
      <c r="E4687" s="72" t="s">
        <v>9</v>
      </c>
      <c r="F4687" s="72">
        <v>48</v>
      </c>
      <c r="G4687" s="72" t="s">
        <v>10</v>
      </c>
    </row>
    <row r="4688" spans="3:7" ht="15" thickBot="1" x14ac:dyDescent="0.35">
      <c r="C4688" s="70">
        <v>43203</v>
      </c>
      <c r="D4688" s="71">
        <v>0.32049768518518518</v>
      </c>
      <c r="E4688" s="72" t="s">
        <v>9</v>
      </c>
      <c r="F4688" s="72">
        <v>39</v>
      </c>
      <c r="G4688" s="72" t="s">
        <v>10</v>
      </c>
    </row>
    <row r="4689" spans="3:7" ht="15" thickBot="1" x14ac:dyDescent="0.35">
      <c r="C4689" s="70">
        <v>43203</v>
      </c>
      <c r="D4689" s="71">
        <v>0.32138888888888889</v>
      </c>
      <c r="E4689" s="72" t="s">
        <v>9</v>
      </c>
      <c r="F4689" s="72">
        <v>45</v>
      </c>
      <c r="G4689" s="72" t="s">
        <v>10</v>
      </c>
    </row>
    <row r="4690" spans="3:7" ht="15" thickBot="1" x14ac:dyDescent="0.35">
      <c r="C4690" s="70">
        <v>43203</v>
      </c>
      <c r="D4690" s="71">
        <v>0.3228935185185185</v>
      </c>
      <c r="E4690" s="72" t="s">
        <v>9</v>
      </c>
      <c r="F4690" s="72">
        <v>32</v>
      </c>
      <c r="G4690" s="72" t="s">
        <v>21</v>
      </c>
    </row>
    <row r="4691" spans="3:7" ht="15" thickBot="1" x14ac:dyDescent="0.35">
      <c r="C4691" s="70">
        <v>43203</v>
      </c>
      <c r="D4691" s="71">
        <v>0.3235763888888889</v>
      </c>
      <c r="E4691" s="72" t="s">
        <v>9</v>
      </c>
      <c r="F4691" s="72">
        <v>27</v>
      </c>
      <c r="G4691" s="72" t="s">
        <v>10</v>
      </c>
    </row>
    <row r="4692" spans="3:7" ht="15" thickBot="1" x14ac:dyDescent="0.35">
      <c r="C4692" s="70">
        <v>43203</v>
      </c>
      <c r="D4692" s="71">
        <v>0.32392361111111112</v>
      </c>
      <c r="E4692" s="72" t="s">
        <v>9</v>
      </c>
      <c r="F4692" s="72">
        <v>45</v>
      </c>
      <c r="G4692" s="72" t="s">
        <v>10</v>
      </c>
    </row>
    <row r="4693" spans="3:7" ht="15" thickBot="1" x14ac:dyDescent="0.35">
      <c r="C4693" s="70">
        <v>43203</v>
      </c>
      <c r="D4693" s="71">
        <v>0.32424768518518515</v>
      </c>
      <c r="E4693" s="72" t="s">
        <v>9</v>
      </c>
      <c r="F4693" s="72">
        <v>54</v>
      </c>
      <c r="G4693" s="72" t="s">
        <v>10</v>
      </c>
    </row>
    <row r="4694" spans="3:7" ht="15" thickBot="1" x14ac:dyDescent="0.35">
      <c r="C4694" s="70">
        <v>43203</v>
      </c>
      <c r="D4694" s="71">
        <v>0.3266087962962963</v>
      </c>
      <c r="E4694" s="72" t="s">
        <v>9</v>
      </c>
      <c r="F4694" s="72">
        <v>41</v>
      </c>
      <c r="G4694" s="72" t="s">
        <v>10</v>
      </c>
    </row>
    <row r="4695" spans="3:7" ht="15" thickBot="1" x14ac:dyDescent="0.35">
      <c r="C4695" s="70">
        <v>43203</v>
      </c>
      <c r="D4695" s="71">
        <v>0.32715277777777779</v>
      </c>
      <c r="E4695" s="72" t="s">
        <v>9</v>
      </c>
      <c r="F4695" s="72">
        <v>23</v>
      </c>
      <c r="G4695" s="72" t="s">
        <v>21</v>
      </c>
    </row>
    <row r="4696" spans="3:7" ht="15" thickBot="1" x14ac:dyDescent="0.35">
      <c r="C4696" s="70">
        <v>43203</v>
      </c>
      <c r="D4696" s="71">
        <v>0.32738425925925924</v>
      </c>
      <c r="E4696" s="72" t="s">
        <v>9</v>
      </c>
      <c r="F4696" s="72">
        <v>42</v>
      </c>
      <c r="G4696" s="72" t="s">
        <v>21</v>
      </c>
    </row>
    <row r="4697" spans="3:7" ht="15" thickBot="1" x14ac:dyDescent="0.35">
      <c r="C4697" s="70">
        <v>43203</v>
      </c>
      <c r="D4697" s="71">
        <v>0.32884259259259258</v>
      </c>
      <c r="E4697" s="72" t="s">
        <v>9</v>
      </c>
      <c r="F4697" s="72">
        <v>38</v>
      </c>
      <c r="G4697" s="72" t="s">
        <v>10</v>
      </c>
    </row>
    <row r="4698" spans="3:7" ht="15" thickBot="1" x14ac:dyDescent="0.35">
      <c r="C4698" s="70">
        <v>43203</v>
      </c>
      <c r="D4698" s="71">
        <v>0.32935185185185184</v>
      </c>
      <c r="E4698" s="72" t="s">
        <v>9</v>
      </c>
      <c r="F4698" s="72">
        <v>47</v>
      </c>
      <c r="G4698" s="72" t="s">
        <v>21</v>
      </c>
    </row>
    <row r="4699" spans="3:7" ht="15" thickBot="1" x14ac:dyDescent="0.35">
      <c r="C4699" s="70">
        <v>43203</v>
      </c>
      <c r="D4699" s="71">
        <v>0.32974537037037038</v>
      </c>
      <c r="E4699" s="72" t="s">
        <v>9</v>
      </c>
      <c r="F4699" s="72">
        <v>28</v>
      </c>
      <c r="G4699" s="72" t="s">
        <v>21</v>
      </c>
    </row>
    <row r="4700" spans="3:7" ht="15" thickBot="1" x14ac:dyDescent="0.35">
      <c r="C4700" s="70">
        <v>43203</v>
      </c>
      <c r="D4700" s="71">
        <v>0.32995370370370369</v>
      </c>
      <c r="E4700" s="72" t="s">
        <v>9</v>
      </c>
      <c r="F4700" s="72">
        <v>24</v>
      </c>
      <c r="G4700" s="72" t="s">
        <v>21</v>
      </c>
    </row>
    <row r="4701" spans="3:7" ht="15" thickBot="1" x14ac:dyDescent="0.35">
      <c r="C4701" s="70">
        <v>43203</v>
      </c>
      <c r="D4701" s="71">
        <v>0.33181712962962967</v>
      </c>
      <c r="E4701" s="72" t="s">
        <v>9</v>
      </c>
      <c r="F4701" s="72">
        <v>22</v>
      </c>
      <c r="G4701" s="72" t="s">
        <v>10</v>
      </c>
    </row>
    <row r="4702" spans="3:7" ht="15" thickBot="1" x14ac:dyDescent="0.35">
      <c r="C4702" s="70">
        <v>43203</v>
      </c>
      <c r="D4702" s="71">
        <v>0.33182870370370371</v>
      </c>
      <c r="E4702" s="72" t="s">
        <v>9</v>
      </c>
      <c r="F4702" s="72">
        <v>14</v>
      </c>
      <c r="G4702" s="72" t="s">
        <v>10</v>
      </c>
    </row>
    <row r="4703" spans="3:7" ht="15" thickBot="1" x14ac:dyDescent="0.35">
      <c r="C4703" s="70">
        <v>43203</v>
      </c>
      <c r="D4703" s="71">
        <v>0.33221064814814816</v>
      </c>
      <c r="E4703" s="72" t="s">
        <v>9</v>
      </c>
      <c r="F4703" s="72">
        <v>42</v>
      </c>
      <c r="G4703" s="72" t="s">
        <v>10</v>
      </c>
    </row>
    <row r="4704" spans="3:7" ht="15" thickBot="1" x14ac:dyDescent="0.35">
      <c r="C4704" s="70">
        <v>43203</v>
      </c>
      <c r="D4704" s="71">
        <v>0.33250000000000002</v>
      </c>
      <c r="E4704" s="72" t="s">
        <v>9</v>
      </c>
      <c r="F4704" s="72">
        <v>24</v>
      </c>
      <c r="G4704" s="72" t="s">
        <v>21</v>
      </c>
    </row>
    <row r="4705" spans="3:7" ht="15" thickBot="1" x14ac:dyDescent="0.35">
      <c r="C4705" s="70">
        <v>43203</v>
      </c>
      <c r="D4705" s="71">
        <v>0.33340277777777777</v>
      </c>
      <c r="E4705" s="72" t="s">
        <v>9</v>
      </c>
      <c r="F4705" s="72">
        <v>32</v>
      </c>
      <c r="G4705" s="72" t="s">
        <v>10</v>
      </c>
    </row>
    <row r="4706" spans="3:7" ht="15" thickBot="1" x14ac:dyDescent="0.35">
      <c r="C4706" s="70">
        <v>43203</v>
      </c>
      <c r="D4706" s="71">
        <v>0.33465277777777774</v>
      </c>
      <c r="E4706" s="72" t="s">
        <v>9</v>
      </c>
      <c r="F4706" s="72">
        <v>48</v>
      </c>
      <c r="G4706" s="72" t="s">
        <v>10</v>
      </c>
    </row>
    <row r="4707" spans="3:7" ht="15" thickBot="1" x14ac:dyDescent="0.35">
      <c r="C4707" s="70">
        <v>43203</v>
      </c>
      <c r="D4707" s="71">
        <v>0.33555555555555555</v>
      </c>
      <c r="E4707" s="72" t="s">
        <v>9</v>
      </c>
      <c r="F4707" s="72">
        <v>42</v>
      </c>
      <c r="G4707" s="72" t="s">
        <v>10</v>
      </c>
    </row>
    <row r="4708" spans="3:7" ht="15" thickBot="1" x14ac:dyDescent="0.35">
      <c r="C4708" s="70">
        <v>43203</v>
      </c>
      <c r="D4708" s="71">
        <v>0.33586805555555554</v>
      </c>
      <c r="E4708" s="72" t="s">
        <v>9</v>
      </c>
      <c r="F4708" s="72">
        <v>29</v>
      </c>
      <c r="G4708" s="72" t="s">
        <v>10</v>
      </c>
    </row>
    <row r="4709" spans="3:7" ht="15" thickBot="1" x14ac:dyDescent="0.35">
      <c r="C4709" s="70">
        <v>43203</v>
      </c>
      <c r="D4709" s="71">
        <v>0.33649305555555559</v>
      </c>
      <c r="E4709" s="72" t="s">
        <v>9</v>
      </c>
      <c r="F4709" s="72">
        <v>34</v>
      </c>
      <c r="G4709" s="72" t="s">
        <v>10</v>
      </c>
    </row>
    <row r="4710" spans="3:7" ht="15" thickBot="1" x14ac:dyDescent="0.35">
      <c r="C4710" s="70">
        <v>43203</v>
      </c>
      <c r="D4710" s="71">
        <v>0.3366898148148148</v>
      </c>
      <c r="E4710" s="72" t="s">
        <v>9</v>
      </c>
      <c r="F4710" s="72">
        <v>32</v>
      </c>
      <c r="G4710" s="72" t="s">
        <v>21</v>
      </c>
    </row>
    <row r="4711" spans="3:7" ht="15" thickBot="1" x14ac:dyDescent="0.35">
      <c r="C4711" s="70">
        <v>43203</v>
      </c>
      <c r="D4711" s="71">
        <v>0.33731481481481485</v>
      </c>
      <c r="E4711" s="72" t="s">
        <v>9</v>
      </c>
      <c r="F4711" s="72">
        <v>41</v>
      </c>
      <c r="G4711" s="72" t="s">
        <v>10</v>
      </c>
    </row>
    <row r="4712" spans="3:7" ht="15" thickBot="1" x14ac:dyDescent="0.35">
      <c r="C4712" s="70">
        <v>43203</v>
      </c>
      <c r="D4712" s="71">
        <v>0.33777777777777779</v>
      </c>
      <c r="E4712" s="72" t="s">
        <v>9</v>
      </c>
      <c r="F4712" s="72">
        <v>24</v>
      </c>
      <c r="G4712" s="72" t="s">
        <v>21</v>
      </c>
    </row>
    <row r="4713" spans="3:7" ht="15" thickBot="1" x14ac:dyDescent="0.35">
      <c r="C4713" s="70">
        <v>43203</v>
      </c>
      <c r="D4713" s="71">
        <v>0.33916666666666667</v>
      </c>
      <c r="E4713" s="72" t="s">
        <v>9</v>
      </c>
      <c r="F4713" s="72">
        <v>24</v>
      </c>
      <c r="G4713" s="72" t="s">
        <v>21</v>
      </c>
    </row>
    <row r="4714" spans="3:7" ht="15" thickBot="1" x14ac:dyDescent="0.35">
      <c r="C4714" s="70">
        <v>43203</v>
      </c>
      <c r="D4714" s="71">
        <v>0.34005787037037033</v>
      </c>
      <c r="E4714" s="72" t="s">
        <v>9</v>
      </c>
      <c r="F4714" s="72">
        <v>24</v>
      </c>
      <c r="G4714" s="72" t="s">
        <v>21</v>
      </c>
    </row>
    <row r="4715" spans="3:7" ht="15" thickBot="1" x14ac:dyDescent="0.35">
      <c r="C4715" s="70">
        <v>43203</v>
      </c>
      <c r="D4715" s="71">
        <v>0.34072916666666669</v>
      </c>
      <c r="E4715" s="72" t="s">
        <v>9</v>
      </c>
      <c r="F4715" s="72">
        <v>53</v>
      </c>
      <c r="G4715" s="72" t="s">
        <v>10</v>
      </c>
    </row>
    <row r="4716" spans="3:7" ht="15" thickBot="1" x14ac:dyDescent="0.35">
      <c r="C4716" s="70">
        <v>43203</v>
      </c>
      <c r="D4716" s="71">
        <v>0.3408680555555556</v>
      </c>
      <c r="E4716" s="72" t="s">
        <v>9</v>
      </c>
      <c r="F4716" s="72">
        <v>28</v>
      </c>
      <c r="G4716" s="72" t="s">
        <v>10</v>
      </c>
    </row>
    <row r="4717" spans="3:7" ht="15" thickBot="1" x14ac:dyDescent="0.35">
      <c r="C4717" s="70">
        <v>43203</v>
      </c>
      <c r="D4717" s="71">
        <v>0.34141203703703704</v>
      </c>
      <c r="E4717" s="72" t="s">
        <v>9</v>
      </c>
      <c r="F4717" s="72">
        <v>22</v>
      </c>
      <c r="G4717" s="72" t="s">
        <v>21</v>
      </c>
    </row>
    <row r="4718" spans="3:7" ht="15" thickBot="1" x14ac:dyDescent="0.35">
      <c r="C4718" s="70">
        <v>43203</v>
      </c>
      <c r="D4718" s="71">
        <v>0.34260416666666665</v>
      </c>
      <c r="E4718" s="72" t="s">
        <v>9</v>
      </c>
      <c r="F4718" s="72">
        <v>31</v>
      </c>
      <c r="G4718" s="72" t="s">
        <v>10</v>
      </c>
    </row>
    <row r="4719" spans="3:7" ht="15" thickBot="1" x14ac:dyDescent="0.35">
      <c r="C4719" s="70">
        <v>43203</v>
      </c>
      <c r="D4719" s="71">
        <v>0.34285879629629629</v>
      </c>
      <c r="E4719" s="72" t="s">
        <v>9</v>
      </c>
      <c r="F4719" s="72">
        <v>42</v>
      </c>
      <c r="G4719" s="72" t="s">
        <v>10</v>
      </c>
    </row>
    <row r="4720" spans="3:7" ht="15" thickBot="1" x14ac:dyDescent="0.35">
      <c r="C4720" s="70">
        <v>43203</v>
      </c>
      <c r="D4720" s="71">
        <v>0.34378472222222217</v>
      </c>
      <c r="E4720" s="72" t="s">
        <v>9</v>
      </c>
      <c r="F4720" s="72">
        <v>45</v>
      </c>
      <c r="G4720" s="72" t="s">
        <v>10</v>
      </c>
    </row>
    <row r="4721" spans="3:7" ht="15" thickBot="1" x14ac:dyDescent="0.35">
      <c r="C4721" s="70">
        <v>43203</v>
      </c>
      <c r="D4721" s="71">
        <v>0.34387731481481482</v>
      </c>
      <c r="E4721" s="72" t="s">
        <v>9</v>
      </c>
      <c r="F4721" s="72">
        <v>47</v>
      </c>
      <c r="G4721" s="72" t="s">
        <v>10</v>
      </c>
    </row>
    <row r="4722" spans="3:7" ht="15" thickBot="1" x14ac:dyDescent="0.35">
      <c r="C4722" s="70">
        <v>43203</v>
      </c>
      <c r="D4722" s="71">
        <v>0.34410879629629632</v>
      </c>
      <c r="E4722" s="72" t="s">
        <v>9</v>
      </c>
      <c r="F4722" s="72">
        <v>36</v>
      </c>
      <c r="G4722" s="72" t="s">
        <v>10</v>
      </c>
    </row>
    <row r="4723" spans="3:7" ht="15" thickBot="1" x14ac:dyDescent="0.35">
      <c r="C4723" s="70">
        <v>43203</v>
      </c>
      <c r="D4723" s="71">
        <v>0.3442013888888889</v>
      </c>
      <c r="E4723" s="72" t="s">
        <v>9</v>
      </c>
      <c r="F4723" s="72">
        <v>28</v>
      </c>
      <c r="G4723" s="72" t="s">
        <v>10</v>
      </c>
    </row>
    <row r="4724" spans="3:7" ht="15" thickBot="1" x14ac:dyDescent="0.35">
      <c r="C4724" s="70">
        <v>43203</v>
      </c>
      <c r="D4724" s="71">
        <v>0.34454861111111112</v>
      </c>
      <c r="E4724" s="72" t="s">
        <v>9</v>
      </c>
      <c r="F4724" s="72">
        <v>41</v>
      </c>
      <c r="G4724" s="72" t="s">
        <v>10</v>
      </c>
    </row>
    <row r="4725" spans="3:7" ht="15" thickBot="1" x14ac:dyDescent="0.35">
      <c r="C4725" s="70">
        <v>43203</v>
      </c>
      <c r="D4725" s="71">
        <v>0.34479166666666666</v>
      </c>
      <c r="E4725" s="72" t="s">
        <v>9</v>
      </c>
      <c r="F4725" s="72">
        <v>32</v>
      </c>
      <c r="G4725" s="72" t="s">
        <v>10</v>
      </c>
    </row>
    <row r="4726" spans="3:7" ht="15" thickBot="1" x14ac:dyDescent="0.35">
      <c r="C4726" s="70">
        <v>43203</v>
      </c>
      <c r="D4726" s="71">
        <v>0.3457986111111111</v>
      </c>
      <c r="E4726" s="72" t="s">
        <v>9</v>
      </c>
      <c r="F4726" s="72">
        <v>33</v>
      </c>
      <c r="G4726" s="72" t="s">
        <v>10</v>
      </c>
    </row>
    <row r="4727" spans="3:7" ht="15" thickBot="1" x14ac:dyDescent="0.35">
      <c r="C4727" s="70">
        <v>43203</v>
      </c>
      <c r="D4727" s="71">
        <v>0.34616898148148145</v>
      </c>
      <c r="E4727" s="72" t="s">
        <v>9</v>
      </c>
      <c r="F4727" s="72">
        <v>27</v>
      </c>
      <c r="G4727" s="72" t="s">
        <v>21</v>
      </c>
    </row>
    <row r="4728" spans="3:7" ht="15" thickBot="1" x14ac:dyDescent="0.35">
      <c r="C4728" s="70">
        <v>43203</v>
      </c>
      <c r="D4728" s="71">
        <v>0.34673611111111113</v>
      </c>
      <c r="E4728" s="72" t="s">
        <v>9</v>
      </c>
      <c r="F4728" s="72">
        <v>27</v>
      </c>
      <c r="G4728" s="72" t="s">
        <v>21</v>
      </c>
    </row>
    <row r="4729" spans="3:7" ht="15" thickBot="1" x14ac:dyDescent="0.35">
      <c r="C4729" s="70">
        <v>43203</v>
      </c>
      <c r="D4729" s="71">
        <v>0.34704861111111113</v>
      </c>
      <c r="E4729" s="72" t="s">
        <v>9</v>
      </c>
      <c r="F4729" s="72">
        <v>18</v>
      </c>
      <c r="G4729" s="72" t="s">
        <v>21</v>
      </c>
    </row>
    <row r="4730" spans="3:7" ht="15" thickBot="1" x14ac:dyDescent="0.35">
      <c r="C4730" s="70">
        <v>43203</v>
      </c>
      <c r="D4730" s="71">
        <v>0.34769675925925925</v>
      </c>
      <c r="E4730" s="72" t="s">
        <v>9</v>
      </c>
      <c r="F4730" s="72">
        <v>23</v>
      </c>
      <c r="G4730" s="72" t="s">
        <v>10</v>
      </c>
    </row>
    <row r="4731" spans="3:7" ht="15" thickBot="1" x14ac:dyDescent="0.35">
      <c r="C4731" s="70">
        <v>43203</v>
      </c>
      <c r="D4731" s="71">
        <v>0.34913194444444445</v>
      </c>
      <c r="E4731" s="72" t="s">
        <v>9</v>
      </c>
      <c r="F4731" s="72">
        <v>45</v>
      </c>
      <c r="G4731" s="72" t="s">
        <v>10</v>
      </c>
    </row>
    <row r="4732" spans="3:7" ht="15" thickBot="1" x14ac:dyDescent="0.35">
      <c r="C4732" s="70">
        <v>43203</v>
      </c>
      <c r="D4732" s="71">
        <v>0.34972222222222221</v>
      </c>
      <c r="E4732" s="72" t="s">
        <v>9</v>
      </c>
      <c r="F4732" s="72">
        <v>25</v>
      </c>
      <c r="G4732" s="72" t="s">
        <v>21</v>
      </c>
    </row>
    <row r="4733" spans="3:7" ht="15" thickBot="1" x14ac:dyDescent="0.35">
      <c r="C4733" s="70">
        <v>43203</v>
      </c>
      <c r="D4733" s="71">
        <v>0.35366898148148151</v>
      </c>
      <c r="E4733" s="72" t="s">
        <v>9</v>
      </c>
      <c r="F4733" s="72">
        <v>40</v>
      </c>
      <c r="G4733" s="72" t="s">
        <v>21</v>
      </c>
    </row>
    <row r="4734" spans="3:7" ht="15" thickBot="1" x14ac:dyDescent="0.35">
      <c r="C4734" s="70">
        <v>43203</v>
      </c>
      <c r="D4734" s="71">
        <v>0.35380787037037037</v>
      </c>
      <c r="E4734" s="72" t="s">
        <v>9</v>
      </c>
      <c r="F4734" s="72">
        <v>26</v>
      </c>
      <c r="G4734" s="72" t="s">
        <v>21</v>
      </c>
    </row>
    <row r="4735" spans="3:7" ht="15" thickBot="1" x14ac:dyDescent="0.35">
      <c r="C4735" s="70">
        <v>43203</v>
      </c>
      <c r="D4735" s="71">
        <v>0.35489583333333335</v>
      </c>
      <c r="E4735" s="72" t="s">
        <v>9</v>
      </c>
      <c r="F4735" s="72">
        <v>29</v>
      </c>
      <c r="G4735" s="72" t="s">
        <v>21</v>
      </c>
    </row>
    <row r="4736" spans="3:7" ht="15" thickBot="1" x14ac:dyDescent="0.35">
      <c r="C4736" s="70">
        <v>43203</v>
      </c>
      <c r="D4736" s="71">
        <v>0.35706018518518517</v>
      </c>
      <c r="E4736" s="72" t="s">
        <v>9</v>
      </c>
      <c r="F4736" s="72">
        <v>33</v>
      </c>
      <c r="G4736" s="72" t="s">
        <v>10</v>
      </c>
    </row>
    <row r="4737" spans="3:7" ht="15" thickBot="1" x14ac:dyDescent="0.35">
      <c r="C4737" s="70">
        <v>43203</v>
      </c>
      <c r="D4737" s="71">
        <v>0.35900462962962965</v>
      </c>
      <c r="E4737" s="72" t="s">
        <v>9</v>
      </c>
      <c r="F4737" s="72">
        <v>23</v>
      </c>
      <c r="G4737" s="72" t="s">
        <v>21</v>
      </c>
    </row>
    <row r="4738" spans="3:7" ht="15" thickBot="1" x14ac:dyDescent="0.35">
      <c r="C4738" s="70">
        <v>43203</v>
      </c>
      <c r="D4738" s="71">
        <v>0.36070601851851852</v>
      </c>
      <c r="E4738" s="72" t="s">
        <v>9</v>
      </c>
      <c r="F4738" s="72">
        <v>35</v>
      </c>
      <c r="G4738" s="72" t="s">
        <v>10</v>
      </c>
    </row>
    <row r="4739" spans="3:7" ht="15" thickBot="1" x14ac:dyDescent="0.35">
      <c r="C4739" s="70">
        <v>43203</v>
      </c>
      <c r="D4739" s="71">
        <v>0.3656712962962963</v>
      </c>
      <c r="E4739" s="72" t="s">
        <v>9</v>
      </c>
      <c r="F4739" s="72">
        <v>29</v>
      </c>
      <c r="G4739" s="72" t="s">
        <v>21</v>
      </c>
    </row>
    <row r="4740" spans="3:7" ht="15" thickBot="1" x14ac:dyDescent="0.35">
      <c r="C4740" s="70">
        <v>43203</v>
      </c>
      <c r="D4740" s="71">
        <v>0.36716435185185187</v>
      </c>
      <c r="E4740" s="72" t="s">
        <v>9</v>
      </c>
      <c r="F4740" s="72">
        <v>27</v>
      </c>
      <c r="G4740" s="72" t="s">
        <v>21</v>
      </c>
    </row>
    <row r="4741" spans="3:7" ht="15" thickBot="1" x14ac:dyDescent="0.35">
      <c r="C4741" s="70">
        <v>43203</v>
      </c>
      <c r="D4741" s="71">
        <v>0.37048611111111113</v>
      </c>
      <c r="E4741" s="72" t="s">
        <v>9</v>
      </c>
      <c r="F4741" s="72">
        <v>22</v>
      </c>
      <c r="G4741" s="72" t="s">
        <v>21</v>
      </c>
    </row>
    <row r="4742" spans="3:7" ht="15" thickBot="1" x14ac:dyDescent="0.35">
      <c r="C4742" s="70">
        <v>43203</v>
      </c>
      <c r="D4742" s="71">
        <v>0.37188657407407405</v>
      </c>
      <c r="E4742" s="72" t="s">
        <v>9</v>
      </c>
      <c r="F4742" s="72">
        <v>36</v>
      </c>
      <c r="G4742" s="72" t="s">
        <v>10</v>
      </c>
    </row>
    <row r="4743" spans="3:7" ht="15" thickBot="1" x14ac:dyDescent="0.35">
      <c r="C4743" s="70">
        <v>43203</v>
      </c>
      <c r="D4743" s="71">
        <v>0.37196759259259254</v>
      </c>
      <c r="E4743" s="72" t="s">
        <v>9</v>
      </c>
      <c r="F4743" s="72">
        <v>24</v>
      </c>
      <c r="G4743" s="72" t="s">
        <v>21</v>
      </c>
    </row>
    <row r="4744" spans="3:7" ht="15" thickBot="1" x14ac:dyDescent="0.35">
      <c r="C4744" s="70">
        <v>43203</v>
      </c>
      <c r="D4744" s="71">
        <v>0.37212962962962964</v>
      </c>
      <c r="E4744" s="72" t="s">
        <v>9</v>
      </c>
      <c r="F4744" s="72">
        <v>28</v>
      </c>
      <c r="G4744" s="72" t="s">
        <v>10</v>
      </c>
    </row>
    <row r="4745" spans="3:7" ht="15" thickBot="1" x14ac:dyDescent="0.35">
      <c r="C4745" s="70">
        <v>43203</v>
      </c>
      <c r="D4745" s="71">
        <v>0.37701388888888893</v>
      </c>
      <c r="E4745" s="72" t="s">
        <v>9</v>
      </c>
      <c r="F4745" s="72">
        <v>49</v>
      </c>
      <c r="G4745" s="72" t="s">
        <v>21</v>
      </c>
    </row>
    <row r="4746" spans="3:7" ht="15" thickBot="1" x14ac:dyDescent="0.35">
      <c r="C4746" s="70">
        <v>43203</v>
      </c>
      <c r="D4746" s="71">
        <v>0.37753472222222223</v>
      </c>
      <c r="E4746" s="72" t="s">
        <v>9</v>
      </c>
      <c r="F4746" s="72">
        <v>28</v>
      </c>
      <c r="G4746" s="72" t="s">
        <v>21</v>
      </c>
    </row>
    <row r="4747" spans="3:7" ht="15" thickBot="1" x14ac:dyDescent="0.35">
      <c r="C4747" s="70">
        <v>43203</v>
      </c>
      <c r="D4747" s="71">
        <v>0.37888888888888889</v>
      </c>
      <c r="E4747" s="72" t="s">
        <v>9</v>
      </c>
      <c r="F4747" s="72">
        <v>48</v>
      </c>
      <c r="G4747" s="72" t="s">
        <v>10</v>
      </c>
    </row>
    <row r="4748" spans="3:7" ht="15" thickBot="1" x14ac:dyDescent="0.35">
      <c r="C4748" s="70">
        <v>43203</v>
      </c>
      <c r="D4748" s="71">
        <v>0.38037037037037041</v>
      </c>
      <c r="E4748" s="72" t="s">
        <v>9</v>
      </c>
      <c r="F4748" s="72">
        <v>29</v>
      </c>
      <c r="G4748" s="72" t="s">
        <v>10</v>
      </c>
    </row>
    <row r="4749" spans="3:7" ht="15" thickBot="1" x14ac:dyDescent="0.35">
      <c r="C4749" s="70">
        <v>43203</v>
      </c>
      <c r="D4749" s="71">
        <v>0.38296296296296295</v>
      </c>
      <c r="E4749" s="72" t="s">
        <v>9</v>
      </c>
      <c r="F4749" s="72">
        <v>20</v>
      </c>
      <c r="G4749" s="72" t="s">
        <v>10</v>
      </c>
    </row>
    <row r="4750" spans="3:7" ht="15" thickBot="1" x14ac:dyDescent="0.35">
      <c r="C4750" s="70">
        <v>43203</v>
      </c>
      <c r="D4750" s="71">
        <v>0.38314814814814818</v>
      </c>
      <c r="E4750" s="72" t="s">
        <v>9</v>
      </c>
      <c r="F4750" s="72">
        <v>34</v>
      </c>
      <c r="G4750" s="72" t="s">
        <v>21</v>
      </c>
    </row>
    <row r="4751" spans="3:7" ht="15" thickBot="1" x14ac:dyDescent="0.35">
      <c r="C4751" s="70">
        <v>43203</v>
      </c>
      <c r="D4751" s="71">
        <v>0.38689814814814816</v>
      </c>
      <c r="E4751" s="72" t="s">
        <v>9</v>
      </c>
      <c r="F4751" s="72">
        <v>40</v>
      </c>
      <c r="G4751" s="72" t="s">
        <v>10</v>
      </c>
    </row>
    <row r="4752" spans="3:7" ht="15" thickBot="1" x14ac:dyDescent="0.35">
      <c r="C4752" s="70">
        <v>43203</v>
      </c>
      <c r="D4752" s="71">
        <v>0.38826388888888891</v>
      </c>
      <c r="E4752" s="72" t="s">
        <v>9</v>
      </c>
      <c r="F4752" s="72">
        <v>26</v>
      </c>
      <c r="G4752" s="72" t="s">
        <v>10</v>
      </c>
    </row>
    <row r="4753" spans="3:7" ht="15" thickBot="1" x14ac:dyDescent="0.35">
      <c r="C4753" s="70">
        <v>43203</v>
      </c>
      <c r="D4753" s="71">
        <v>0.38972222222222225</v>
      </c>
      <c r="E4753" s="72" t="s">
        <v>9</v>
      </c>
      <c r="F4753" s="72">
        <v>32</v>
      </c>
      <c r="G4753" s="72" t="s">
        <v>10</v>
      </c>
    </row>
    <row r="4754" spans="3:7" ht="15" thickBot="1" x14ac:dyDescent="0.35">
      <c r="C4754" s="70">
        <v>43203</v>
      </c>
      <c r="D4754" s="71">
        <v>0.39349537037037036</v>
      </c>
      <c r="E4754" s="72" t="s">
        <v>9</v>
      </c>
      <c r="F4754" s="72">
        <v>37</v>
      </c>
      <c r="G4754" s="72" t="s">
        <v>10</v>
      </c>
    </row>
    <row r="4755" spans="3:7" ht="15" thickBot="1" x14ac:dyDescent="0.35">
      <c r="C4755" s="70">
        <v>43203</v>
      </c>
      <c r="D4755" s="71">
        <v>0.39605324074074072</v>
      </c>
      <c r="E4755" s="72" t="s">
        <v>9</v>
      </c>
      <c r="F4755" s="72">
        <v>38</v>
      </c>
      <c r="G4755" s="72" t="s">
        <v>10</v>
      </c>
    </row>
    <row r="4756" spans="3:7" ht="15" thickBot="1" x14ac:dyDescent="0.35">
      <c r="C4756" s="70">
        <v>43203</v>
      </c>
      <c r="D4756" s="71">
        <v>0.39747685185185189</v>
      </c>
      <c r="E4756" s="72" t="s">
        <v>9</v>
      </c>
      <c r="F4756" s="72">
        <v>25</v>
      </c>
      <c r="G4756" s="72" t="s">
        <v>21</v>
      </c>
    </row>
    <row r="4757" spans="3:7" ht="15" thickBot="1" x14ac:dyDescent="0.35">
      <c r="C4757" s="70">
        <v>43203</v>
      </c>
      <c r="D4757" s="71">
        <v>0.39987268518518521</v>
      </c>
      <c r="E4757" s="72" t="s">
        <v>9</v>
      </c>
      <c r="F4757" s="72">
        <v>50</v>
      </c>
      <c r="G4757" s="72" t="s">
        <v>10</v>
      </c>
    </row>
    <row r="4758" spans="3:7" ht="15" thickBot="1" x14ac:dyDescent="0.35">
      <c r="C4758" s="70">
        <v>43203</v>
      </c>
      <c r="D4758" s="71">
        <v>0.40265046296296297</v>
      </c>
      <c r="E4758" s="72" t="s">
        <v>9</v>
      </c>
      <c r="F4758" s="72">
        <v>24</v>
      </c>
      <c r="G4758" s="72" t="s">
        <v>21</v>
      </c>
    </row>
    <row r="4759" spans="3:7" ht="15" thickBot="1" x14ac:dyDescent="0.35">
      <c r="C4759" s="70">
        <v>43203</v>
      </c>
      <c r="D4759" s="71">
        <v>0.40424768518518522</v>
      </c>
      <c r="E4759" s="72" t="s">
        <v>9</v>
      </c>
      <c r="F4759" s="72">
        <v>37</v>
      </c>
      <c r="G4759" s="72" t="s">
        <v>10</v>
      </c>
    </row>
    <row r="4760" spans="3:7" ht="15" thickBot="1" x14ac:dyDescent="0.35">
      <c r="C4760" s="70">
        <v>43203</v>
      </c>
      <c r="D4760" s="71">
        <v>0.4082175925925926</v>
      </c>
      <c r="E4760" s="72" t="s">
        <v>9</v>
      </c>
      <c r="F4760" s="72">
        <v>33</v>
      </c>
      <c r="G4760" s="72" t="s">
        <v>21</v>
      </c>
    </row>
    <row r="4761" spans="3:7" ht="15" thickBot="1" x14ac:dyDescent="0.35">
      <c r="C4761" s="70">
        <v>43203</v>
      </c>
      <c r="D4761" s="71">
        <v>0.4082986111111111</v>
      </c>
      <c r="E4761" s="72" t="s">
        <v>9</v>
      </c>
      <c r="F4761" s="72">
        <v>20</v>
      </c>
      <c r="G4761" s="72" t="s">
        <v>10</v>
      </c>
    </row>
    <row r="4762" spans="3:7" ht="15" thickBot="1" x14ac:dyDescent="0.35">
      <c r="C4762" s="70">
        <v>43203</v>
      </c>
      <c r="D4762" s="71">
        <v>0.40854166666666664</v>
      </c>
      <c r="E4762" s="72" t="s">
        <v>9</v>
      </c>
      <c r="F4762" s="72">
        <v>39</v>
      </c>
      <c r="G4762" s="72" t="s">
        <v>21</v>
      </c>
    </row>
    <row r="4763" spans="3:7" ht="15" thickBot="1" x14ac:dyDescent="0.35">
      <c r="C4763" s="70">
        <v>43203</v>
      </c>
      <c r="D4763" s="71">
        <v>0.40931712962962963</v>
      </c>
      <c r="E4763" s="72" t="s">
        <v>9</v>
      </c>
      <c r="F4763" s="72">
        <v>45</v>
      </c>
      <c r="G4763" s="72" t="s">
        <v>10</v>
      </c>
    </row>
    <row r="4764" spans="3:7" ht="15" thickBot="1" x14ac:dyDescent="0.35">
      <c r="C4764" s="70">
        <v>43203</v>
      </c>
      <c r="D4764" s="71">
        <v>0.41030092592592587</v>
      </c>
      <c r="E4764" s="72" t="s">
        <v>9</v>
      </c>
      <c r="F4764" s="72">
        <v>47</v>
      </c>
      <c r="G4764" s="72" t="s">
        <v>10</v>
      </c>
    </row>
    <row r="4765" spans="3:7" ht="15" thickBot="1" x14ac:dyDescent="0.35">
      <c r="C4765" s="70">
        <v>43203</v>
      </c>
      <c r="D4765" s="71">
        <v>0.41037037037037033</v>
      </c>
      <c r="E4765" s="72" t="s">
        <v>9</v>
      </c>
      <c r="F4765" s="72">
        <v>31</v>
      </c>
      <c r="G4765" s="72" t="s">
        <v>21</v>
      </c>
    </row>
    <row r="4766" spans="3:7" ht="15" thickBot="1" x14ac:dyDescent="0.35">
      <c r="C4766" s="70">
        <v>43203</v>
      </c>
      <c r="D4766" s="71">
        <v>0.41087962962962959</v>
      </c>
      <c r="E4766" s="72" t="s">
        <v>9</v>
      </c>
      <c r="F4766" s="72">
        <v>40</v>
      </c>
      <c r="G4766" s="72" t="s">
        <v>10</v>
      </c>
    </row>
    <row r="4767" spans="3:7" ht="15" thickBot="1" x14ac:dyDescent="0.35">
      <c r="C4767" s="70">
        <v>43203</v>
      </c>
      <c r="D4767" s="71">
        <v>0.41104166666666669</v>
      </c>
      <c r="E4767" s="72" t="s">
        <v>9</v>
      </c>
      <c r="F4767" s="72">
        <v>42</v>
      </c>
      <c r="G4767" s="72" t="s">
        <v>10</v>
      </c>
    </row>
    <row r="4768" spans="3:7" ht="15" thickBot="1" x14ac:dyDescent="0.35">
      <c r="C4768" s="70">
        <v>43203</v>
      </c>
      <c r="D4768" s="71">
        <v>0.41165509259259259</v>
      </c>
      <c r="E4768" s="72" t="s">
        <v>9</v>
      </c>
      <c r="F4768" s="72">
        <v>49</v>
      </c>
      <c r="G4768" s="72" t="s">
        <v>10</v>
      </c>
    </row>
    <row r="4769" spans="3:7" ht="15" thickBot="1" x14ac:dyDescent="0.35">
      <c r="C4769" s="70">
        <v>43203</v>
      </c>
      <c r="D4769" s="71">
        <v>0.41474537037037035</v>
      </c>
      <c r="E4769" s="72" t="s">
        <v>9</v>
      </c>
      <c r="F4769" s="72">
        <v>26</v>
      </c>
      <c r="G4769" s="72" t="s">
        <v>21</v>
      </c>
    </row>
    <row r="4770" spans="3:7" ht="15" thickBot="1" x14ac:dyDescent="0.35">
      <c r="C4770" s="70">
        <v>43203</v>
      </c>
      <c r="D4770" s="71">
        <v>0.41526620370370365</v>
      </c>
      <c r="E4770" s="72" t="s">
        <v>9</v>
      </c>
      <c r="F4770" s="72">
        <v>51</v>
      </c>
      <c r="G4770" s="72" t="s">
        <v>21</v>
      </c>
    </row>
    <row r="4771" spans="3:7" ht="15" thickBot="1" x14ac:dyDescent="0.35">
      <c r="C4771" s="70">
        <v>43203</v>
      </c>
      <c r="D4771" s="71">
        <v>0.4158101851851852</v>
      </c>
      <c r="E4771" s="72" t="s">
        <v>9</v>
      </c>
      <c r="F4771" s="72">
        <v>46</v>
      </c>
      <c r="G4771" s="72" t="s">
        <v>10</v>
      </c>
    </row>
    <row r="4772" spans="3:7" ht="15" thickBot="1" x14ac:dyDescent="0.35">
      <c r="C4772" s="70">
        <v>43203</v>
      </c>
      <c r="D4772" s="71">
        <v>0.41744212962962962</v>
      </c>
      <c r="E4772" s="72" t="s">
        <v>9</v>
      </c>
      <c r="F4772" s="72">
        <v>31</v>
      </c>
      <c r="G4772" s="72" t="s">
        <v>21</v>
      </c>
    </row>
    <row r="4773" spans="3:7" ht="15" thickBot="1" x14ac:dyDescent="0.35">
      <c r="C4773" s="70">
        <v>43203</v>
      </c>
      <c r="D4773" s="71">
        <v>0.41826388888888894</v>
      </c>
      <c r="E4773" s="72" t="s">
        <v>9</v>
      </c>
      <c r="F4773" s="72">
        <v>23</v>
      </c>
      <c r="G4773" s="72" t="s">
        <v>21</v>
      </c>
    </row>
    <row r="4774" spans="3:7" ht="15" thickBot="1" x14ac:dyDescent="0.35">
      <c r="C4774" s="70">
        <v>43203</v>
      </c>
      <c r="D4774" s="71">
        <v>0.42019675925925926</v>
      </c>
      <c r="E4774" s="72" t="s">
        <v>9</v>
      </c>
      <c r="F4774" s="72">
        <v>54</v>
      </c>
      <c r="G4774" s="72" t="s">
        <v>10</v>
      </c>
    </row>
    <row r="4775" spans="3:7" ht="15" thickBot="1" x14ac:dyDescent="0.35">
      <c r="C4775" s="70">
        <v>43203</v>
      </c>
      <c r="D4775" s="71">
        <v>0.42100694444444442</v>
      </c>
      <c r="E4775" s="72" t="s">
        <v>9</v>
      </c>
      <c r="F4775" s="72">
        <v>34</v>
      </c>
      <c r="G4775" s="72" t="s">
        <v>10</v>
      </c>
    </row>
    <row r="4776" spans="3:7" ht="15" thickBot="1" x14ac:dyDescent="0.35">
      <c r="C4776" s="70">
        <v>43203</v>
      </c>
      <c r="D4776" s="71">
        <v>0.43001157407407403</v>
      </c>
      <c r="E4776" s="72" t="s">
        <v>9</v>
      </c>
      <c r="F4776" s="72">
        <v>45</v>
      </c>
      <c r="G4776" s="72" t="s">
        <v>10</v>
      </c>
    </row>
    <row r="4777" spans="3:7" ht="15" thickBot="1" x14ac:dyDescent="0.35">
      <c r="C4777" s="70">
        <v>43203</v>
      </c>
      <c r="D4777" s="71">
        <v>0.43121527777777779</v>
      </c>
      <c r="E4777" s="72" t="s">
        <v>9</v>
      </c>
      <c r="F4777" s="72">
        <v>35</v>
      </c>
      <c r="G4777" s="72" t="s">
        <v>10</v>
      </c>
    </row>
    <row r="4778" spans="3:7" ht="15" thickBot="1" x14ac:dyDescent="0.35">
      <c r="C4778" s="70">
        <v>43203</v>
      </c>
      <c r="D4778" s="71">
        <v>0.43141203703703707</v>
      </c>
      <c r="E4778" s="72" t="s">
        <v>9</v>
      </c>
      <c r="F4778" s="72">
        <v>37</v>
      </c>
      <c r="G4778" s="72" t="s">
        <v>21</v>
      </c>
    </row>
    <row r="4779" spans="3:7" ht="15" thickBot="1" x14ac:dyDescent="0.35">
      <c r="C4779" s="70">
        <v>43203</v>
      </c>
      <c r="D4779" s="71">
        <v>0.4316550925925926</v>
      </c>
      <c r="E4779" s="72" t="s">
        <v>9</v>
      </c>
      <c r="F4779" s="72">
        <v>37</v>
      </c>
      <c r="G4779" s="72" t="s">
        <v>10</v>
      </c>
    </row>
    <row r="4780" spans="3:7" ht="15" thickBot="1" x14ac:dyDescent="0.35">
      <c r="C4780" s="70">
        <v>43203</v>
      </c>
      <c r="D4780" s="71">
        <v>0.4319560185185185</v>
      </c>
      <c r="E4780" s="72" t="s">
        <v>9</v>
      </c>
      <c r="F4780" s="72">
        <v>49</v>
      </c>
      <c r="G4780" s="72" t="s">
        <v>10</v>
      </c>
    </row>
    <row r="4781" spans="3:7" ht="15" thickBot="1" x14ac:dyDescent="0.35">
      <c r="C4781" s="70">
        <v>43203</v>
      </c>
      <c r="D4781" s="71">
        <v>0.43395833333333328</v>
      </c>
      <c r="E4781" s="72" t="s">
        <v>9</v>
      </c>
      <c r="F4781" s="72">
        <v>28</v>
      </c>
      <c r="G4781" s="72" t="s">
        <v>21</v>
      </c>
    </row>
    <row r="4782" spans="3:7" ht="15" thickBot="1" x14ac:dyDescent="0.35">
      <c r="C4782" s="70">
        <v>43203</v>
      </c>
      <c r="D4782" s="71">
        <v>0.43542824074074077</v>
      </c>
      <c r="E4782" s="72" t="s">
        <v>9</v>
      </c>
      <c r="F4782" s="72">
        <v>40</v>
      </c>
      <c r="G4782" s="72" t="s">
        <v>10</v>
      </c>
    </row>
    <row r="4783" spans="3:7" ht="15" thickBot="1" x14ac:dyDescent="0.35">
      <c r="C4783" s="70">
        <v>43203</v>
      </c>
      <c r="D4783" s="71">
        <v>0.43550925925925926</v>
      </c>
      <c r="E4783" s="72" t="s">
        <v>9</v>
      </c>
      <c r="F4783" s="72">
        <v>34</v>
      </c>
      <c r="G4783" s="72" t="s">
        <v>10</v>
      </c>
    </row>
    <row r="4784" spans="3:7" ht="15" thickBot="1" x14ac:dyDescent="0.35">
      <c r="C4784" s="70">
        <v>43203</v>
      </c>
      <c r="D4784" s="71">
        <v>0.43715277777777778</v>
      </c>
      <c r="E4784" s="72" t="s">
        <v>9</v>
      </c>
      <c r="F4784" s="72">
        <v>25</v>
      </c>
      <c r="G4784" s="72" t="s">
        <v>21</v>
      </c>
    </row>
    <row r="4785" spans="3:7" ht="15" thickBot="1" x14ac:dyDescent="0.35">
      <c r="C4785" s="70">
        <v>43203</v>
      </c>
      <c r="D4785" s="71">
        <v>0.43864583333333335</v>
      </c>
      <c r="E4785" s="72" t="s">
        <v>9</v>
      </c>
      <c r="F4785" s="72">
        <v>36</v>
      </c>
      <c r="G4785" s="72" t="s">
        <v>10</v>
      </c>
    </row>
    <row r="4786" spans="3:7" ht="15" thickBot="1" x14ac:dyDescent="0.35">
      <c r="C4786" s="70">
        <v>43203</v>
      </c>
      <c r="D4786" s="71">
        <v>0.44141203703703707</v>
      </c>
      <c r="E4786" s="72" t="s">
        <v>9</v>
      </c>
      <c r="F4786" s="72">
        <v>42</v>
      </c>
      <c r="G4786" s="72" t="s">
        <v>10</v>
      </c>
    </row>
    <row r="4787" spans="3:7" ht="15" thickBot="1" x14ac:dyDescent="0.35">
      <c r="C4787" s="70">
        <v>43203</v>
      </c>
      <c r="D4787" s="71">
        <v>0.44483796296296302</v>
      </c>
      <c r="E4787" s="72" t="s">
        <v>9</v>
      </c>
      <c r="F4787" s="72">
        <v>19</v>
      </c>
      <c r="G4787" s="72" t="s">
        <v>21</v>
      </c>
    </row>
    <row r="4788" spans="3:7" ht="15" thickBot="1" x14ac:dyDescent="0.35">
      <c r="C4788" s="70">
        <v>43203</v>
      </c>
      <c r="D4788" s="71">
        <v>0.44556712962962958</v>
      </c>
      <c r="E4788" s="72" t="s">
        <v>9</v>
      </c>
      <c r="F4788" s="72">
        <v>28</v>
      </c>
      <c r="G4788" s="72" t="s">
        <v>21</v>
      </c>
    </row>
    <row r="4789" spans="3:7" ht="15" thickBot="1" x14ac:dyDescent="0.35">
      <c r="C4789" s="70">
        <v>43203</v>
      </c>
      <c r="D4789" s="71">
        <v>0.44608796296296299</v>
      </c>
      <c r="E4789" s="72" t="s">
        <v>9</v>
      </c>
      <c r="F4789" s="72">
        <v>37</v>
      </c>
      <c r="G4789" s="72" t="s">
        <v>10</v>
      </c>
    </row>
    <row r="4790" spans="3:7" ht="15" thickBot="1" x14ac:dyDescent="0.35">
      <c r="C4790" s="70">
        <v>43203</v>
      </c>
      <c r="D4790" s="71">
        <v>0.4525925925925926</v>
      </c>
      <c r="E4790" s="72" t="s">
        <v>9</v>
      </c>
      <c r="F4790" s="72">
        <v>24</v>
      </c>
      <c r="G4790" s="72" t="s">
        <v>21</v>
      </c>
    </row>
    <row r="4791" spans="3:7" ht="15" thickBot="1" x14ac:dyDescent="0.35">
      <c r="C4791" s="70">
        <v>43203</v>
      </c>
      <c r="D4791" s="71">
        <v>0.45657407407407408</v>
      </c>
      <c r="E4791" s="72" t="s">
        <v>9</v>
      </c>
      <c r="F4791" s="72">
        <v>39</v>
      </c>
      <c r="G4791" s="72" t="s">
        <v>10</v>
      </c>
    </row>
    <row r="4792" spans="3:7" ht="15" thickBot="1" x14ac:dyDescent="0.35">
      <c r="C4792" s="70">
        <v>43203</v>
      </c>
      <c r="D4792" s="71">
        <v>0.45800925925925928</v>
      </c>
      <c r="E4792" s="72" t="s">
        <v>9</v>
      </c>
      <c r="F4792" s="72">
        <v>37</v>
      </c>
      <c r="G4792" s="72" t="s">
        <v>21</v>
      </c>
    </row>
    <row r="4793" spans="3:7" ht="15" thickBot="1" x14ac:dyDescent="0.35">
      <c r="C4793" s="70">
        <v>43203</v>
      </c>
      <c r="D4793" s="71">
        <v>0.45967592592592593</v>
      </c>
      <c r="E4793" s="72" t="s">
        <v>9</v>
      </c>
      <c r="F4793" s="72">
        <v>18</v>
      </c>
      <c r="G4793" s="72" t="s">
        <v>10</v>
      </c>
    </row>
    <row r="4794" spans="3:7" ht="15" thickBot="1" x14ac:dyDescent="0.35">
      <c r="C4794" s="70">
        <v>43203</v>
      </c>
      <c r="D4794" s="71">
        <v>0.46260416666666665</v>
      </c>
      <c r="E4794" s="72" t="s">
        <v>9</v>
      </c>
      <c r="F4794" s="72">
        <v>33</v>
      </c>
      <c r="G4794" s="72" t="s">
        <v>10</v>
      </c>
    </row>
    <row r="4795" spans="3:7" ht="15" thickBot="1" x14ac:dyDescent="0.35">
      <c r="C4795" s="70">
        <v>43203</v>
      </c>
      <c r="D4795" s="71">
        <v>0.46304398148148151</v>
      </c>
      <c r="E4795" s="72" t="s">
        <v>9</v>
      </c>
      <c r="F4795" s="72">
        <v>31</v>
      </c>
      <c r="G4795" s="72" t="s">
        <v>10</v>
      </c>
    </row>
    <row r="4796" spans="3:7" ht="15" thickBot="1" x14ac:dyDescent="0.35">
      <c r="C4796" s="70">
        <v>43203</v>
      </c>
      <c r="D4796" s="71">
        <v>0.46512731481481479</v>
      </c>
      <c r="E4796" s="72" t="s">
        <v>9</v>
      </c>
      <c r="F4796" s="72">
        <v>37</v>
      </c>
      <c r="G4796" s="72" t="s">
        <v>21</v>
      </c>
    </row>
    <row r="4797" spans="3:7" ht="15" thickBot="1" x14ac:dyDescent="0.35">
      <c r="C4797" s="70">
        <v>43203</v>
      </c>
      <c r="D4797" s="71">
        <v>0.46596064814814814</v>
      </c>
      <c r="E4797" s="72" t="s">
        <v>9</v>
      </c>
      <c r="F4797" s="72">
        <v>35</v>
      </c>
      <c r="G4797" s="72" t="s">
        <v>21</v>
      </c>
    </row>
    <row r="4798" spans="3:7" ht="15" thickBot="1" x14ac:dyDescent="0.35">
      <c r="C4798" s="70">
        <v>43203</v>
      </c>
      <c r="D4798" s="71">
        <v>0.4661689814814815</v>
      </c>
      <c r="E4798" s="72" t="s">
        <v>9</v>
      </c>
      <c r="F4798" s="72">
        <v>41</v>
      </c>
      <c r="G4798" s="72" t="s">
        <v>10</v>
      </c>
    </row>
    <row r="4799" spans="3:7" ht="15" thickBot="1" x14ac:dyDescent="0.35">
      <c r="C4799" s="70">
        <v>43203</v>
      </c>
      <c r="D4799" s="71">
        <v>0.46704861111111112</v>
      </c>
      <c r="E4799" s="72" t="s">
        <v>9</v>
      </c>
      <c r="F4799" s="72">
        <v>29</v>
      </c>
      <c r="G4799" s="72" t="s">
        <v>21</v>
      </c>
    </row>
    <row r="4800" spans="3:7" ht="15" thickBot="1" x14ac:dyDescent="0.35">
      <c r="C4800" s="70">
        <v>43203</v>
      </c>
      <c r="D4800" s="71">
        <v>0.4680555555555555</v>
      </c>
      <c r="E4800" s="72" t="s">
        <v>9</v>
      </c>
      <c r="F4800" s="72">
        <v>29</v>
      </c>
      <c r="G4800" s="72" t="s">
        <v>21</v>
      </c>
    </row>
    <row r="4801" spans="3:7" ht="15" thickBot="1" x14ac:dyDescent="0.35">
      <c r="C4801" s="70">
        <v>43203</v>
      </c>
      <c r="D4801" s="71">
        <v>0.47063657407407405</v>
      </c>
      <c r="E4801" s="72" t="s">
        <v>9</v>
      </c>
      <c r="F4801" s="72">
        <v>17</v>
      </c>
      <c r="G4801" s="72" t="s">
        <v>21</v>
      </c>
    </row>
    <row r="4802" spans="3:7" x14ac:dyDescent="0.3">
      <c r="C4802" s="74">
        <v>43203</v>
      </c>
      <c r="D4802" s="75">
        <v>0.47108796296296296</v>
      </c>
      <c r="E4802" s="76" t="s">
        <v>9</v>
      </c>
      <c r="F4802" s="76">
        <v>17</v>
      </c>
      <c r="G4802" s="76" t="s">
        <v>21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7435D-1DE3-47A1-8E27-2B5428AD8C68}">
  <dimension ref="C4:T4585"/>
  <sheetViews>
    <sheetView workbookViewId="0"/>
  </sheetViews>
  <sheetFormatPr defaultRowHeight="14.4" x14ac:dyDescent="0.3"/>
  <cols>
    <col min="3" max="3" width="15.109375" customWidth="1"/>
    <col min="4" max="4" width="11.5546875" customWidth="1"/>
    <col min="5" max="5" width="10.88671875" customWidth="1"/>
    <col min="6" max="6" width="11.109375" customWidth="1"/>
    <col min="7" max="7" width="14.109375" customWidth="1"/>
    <col min="10" max="10" width="34.5546875" customWidth="1"/>
    <col min="11" max="11" width="11.5546875" bestFit="1" customWidth="1"/>
  </cols>
  <sheetData>
    <row r="4" spans="3:20" x14ac:dyDescent="0.3">
      <c r="C4" s="17" t="s">
        <v>0</v>
      </c>
      <c r="D4" s="17" t="s">
        <v>1</v>
      </c>
      <c r="E4" s="17" t="s">
        <v>2</v>
      </c>
      <c r="F4" s="17" t="s">
        <v>3</v>
      </c>
      <c r="G4" s="17" t="s">
        <v>4</v>
      </c>
      <c r="H4" s="9"/>
      <c r="I4" s="9"/>
      <c r="J4" s="9"/>
      <c r="K4" s="9"/>
    </row>
    <row r="5" spans="3:20" x14ac:dyDescent="0.3">
      <c r="C5" s="18" t="s">
        <v>26</v>
      </c>
      <c r="D5" s="18">
        <v>15</v>
      </c>
      <c r="E5" s="19">
        <v>43147</v>
      </c>
      <c r="F5" s="20">
        <v>0.45578703703703699</v>
      </c>
      <c r="G5" s="18">
        <v>0.2</v>
      </c>
      <c r="H5" s="9"/>
      <c r="I5" s="9"/>
      <c r="J5" s="9"/>
      <c r="K5" s="9"/>
    </row>
    <row r="6" spans="3:20" x14ac:dyDescent="0.3">
      <c r="C6" s="21" t="s">
        <v>2</v>
      </c>
      <c r="D6" s="21" t="s">
        <v>3</v>
      </c>
      <c r="E6" s="21" t="s">
        <v>6</v>
      </c>
      <c r="F6" s="21" t="s">
        <v>7</v>
      </c>
      <c r="G6" s="21" t="s">
        <v>8</v>
      </c>
      <c r="H6" s="9"/>
      <c r="I6" s="9"/>
      <c r="J6" s="9"/>
      <c r="K6" s="9"/>
    </row>
    <row r="7" spans="3:20" x14ac:dyDescent="0.3">
      <c r="C7" s="22">
        <v>43140</v>
      </c>
      <c r="D7" s="23">
        <v>0.44680555555555551</v>
      </c>
      <c r="E7" s="24" t="s">
        <v>9</v>
      </c>
      <c r="F7" s="24">
        <v>50</v>
      </c>
      <c r="G7" s="24" t="s">
        <v>21</v>
      </c>
      <c r="H7" s="9"/>
      <c r="I7" s="9"/>
      <c r="J7" s="9"/>
      <c r="K7" s="9"/>
    </row>
    <row r="8" spans="3:20" x14ac:dyDescent="0.3">
      <c r="C8" s="25">
        <v>43140</v>
      </c>
      <c r="D8" s="26">
        <v>0.44690972222222225</v>
      </c>
      <c r="E8" s="27" t="s">
        <v>9</v>
      </c>
      <c r="F8" s="27">
        <v>33</v>
      </c>
      <c r="G8" s="27" t="s">
        <v>10</v>
      </c>
      <c r="H8" s="9"/>
      <c r="I8" s="9"/>
      <c r="J8" s="9"/>
      <c r="K8" s="9"/>
    </row>
    <row r="9" spans="3:20" x14ac:dyDescent="0.3">
      <c r="C9" s="25">
        <v>43140</v>
      </c>
      <c r="D9" s="26">
        <v>0.4485763888888889</v>
      </c>
      <c r="E9" s="27" t="s">
        <v>9</v>
      </c>
      <c r="F9" s="27">
        <v>35</v>
      </c>
      <c r="G9" s="27" t="s">
        <v>10</v>
      </c>
      <c r="H9" s="9"/>
      <c r="I9" s="9"/>
      <c r="J9" t="s">
        <v>27</v>
      </c>
      <c r="K9" s="9">
        <v>4062</v>
      </c>
      <c r="L9" s="14"/>
      <c r="M9" s="9"/>
      <c r="N9" s="9"/>
      <c r="O9" s="9"/>
      <c r="P9" s="9"/>
      <c r="Q9" s="9"/>
      <c r="R9" s="9"/>
    </row>
    <row r="10" spans="3:20" x14ac:dyDescent="0.3">
      <c r="C10" s="25">
        <v>43140</v>
      </c>
      <c r="D10" s="26">
        <v>0.44866898148148149</v>
      </c>
      <c r="E10" s="27" t="s">
        <v>9</v>
      </c>
      <c r="F10" s="27">
        <v>28</v>
      </c>
      <c r="G10" s="27" t="s">
        <v>21</v>
      </c>
      <c r="H10" s="9"/>
      <c r="I10" s="9"/>
      <c r="K10" s="9" t="s">
        <v>28</v>
      </c>
      <c r="L10" s="9" t="s">
        <v>29</v>
      </c>
      <c r="M10" s="9" t="s">
        <v>30</v>
      </c>
      <c r="N10" s="9" t="s">
        <v>31</v>
      </c>
      <c r="O10" s="9" t="s">
        <v>32</v>
      </c>
      <c r="P10" s="9" t="s">
        <v>33</v>
      </c>
      <c r="Q10" s="9" t="s">
        <v>34</v>
      </c>
      <c r="R10" s="9" t="s">
        <v>35</v>
      </c>
      <c r="T10" s="9" t="s">
        <v>20</v>
      </c>
    </row>
    <row r="11" spans="3:20" x14ac:dyDescent="0.3">
      <c r="C11" s="25">
        <v>43140</v>
      </c>
      <c r="D11" s="26">
        <v>0.45057870370370368</v>
      </c>
      <c r="E11" s="27" t="s">
        <v>9</v>
      </c>
      <c r="F11" s="27">
        <v>27</v>
      </c>
      <c r="G11" s="27" t="s">
        <v>10</v>
      </c>
      <c r="H11" s="9"/>
      <c r="I11" s="9"/>
      <c r="J11" t="s">
        <v>22</v>
      </c>
      <c r="K11" s="14">
        <f>COUNTIFS($C$7:$C$4068, "=2018-02-09" )</f>
        <v>458</v>
      </c>
      <c r="L11" s="14">
        <f>COUNTIFS($C$7:$C$4068, "=2018-02-10" )</f>
        <v>449</v>
      </c>
      <c r="M11" s="14">
        <f>COUNTIFS($C$7:$C$4068, "=2018-02-11" )</f>
        <v>373</v>
      </c>
      <c r="N11" s="14">
        <f>COUNTIFS($C$7:$C$4068, "=2018-02-12" )</f>
        <v>669</v>
      </c>
      <c r="O11" s="14">
        <f>COUNTIFS($C$7:$C$4068, "=2018-02-13" )</f>
        <v>622</v>
      </c>
      <c r="P11" s="14">
        <f>COUNTIFS($C$7:$C$4068, "=2018-02-14" )</f>
        <v>614</v>
      </c>
      <c r="Q11" s="14">
        <f>COUNTIFS($C$7:$C$4068, "=2018-02-15" )</f>
        <v>656</v>
      </c>
      <c r="R11" s="14">
        <f>COUNTIFS($C$7:$C$4068, "=2018-02-16" )</f>
        <v>221</v>
      </c>
      <c r="T11" s="14">
        <f>SUM( K11:R11 )</f>
        <v>4062</v>
      </c>
    </row>
    <row r="12" spans="3:20" x14ac:dyDescent="0.3">
      <c r="C12" s="25">
        <v>43140</v>
      </c>
      <c r="D12" s="26">
        <v>0.45255787037037037</v>
      </c>
      <c r="E12" s="27" t="s">
        <v>9</v>
      </c>
      <c r="F12" s="27">
        <v>35</v>
      </c>
      <c r="G12" s="27" t="s">
        <v>10</v>
      </c>
      <c r="H12" s="9"/>
      <c r="I12" s="9"/>
      <c r="J12" t="s">
        <v>36</v>
      </c>
      <c r="K12" s="14">
        <f>COUNTIFS(C7:C4068, "=2018-02-09", D7:D4068, "&gt;07:00:00", D7:D4068, "&lt;17:00:00" )</f>
        <v>286</v>
      </c>
      <c r="L12" s="14">
        <f>COUNTIFS($C$7:$C$4068, "=2018-02-10", $D$7:$D$4068, "&gt;07:00:00", $D$7:$D$4068, "&lt;17:00:00" )</f>
        <v>317</v>
      </c>
      <c r="M12" s="14">
        <f>COUNTIFS($C$7:$C$4068, "=2018-02-11", $D$7:$D$4068, "&gt;07:00:00", $D$7:$D$4068, "&lt;17:00:00" )</f>
        <v>261</v>
      </c>
      <c r="N12" s="14">
        <f>COUNTIFS(C7:C4068, "=2018-02-12", D7:D4068, "&gt;07:00:00", D7:D4068, "&lt;17:00:00" )</f>
        <v>415</v>
      </c>
      <c r="O12" s="14">
        <f>COUNTIFS($C$7:$C$4068, "=2018-02-13", $D$7:$D$4068, "&gt;07:00:00", $D$7:$D$4068, "&lt;17:00:00" )</f>
        <v>381</v>
      </c>
      <c r="P12" s="14">
        <f>COUNTIFS($C$7:$C$4068, "=2018-02-14", $D$7:$D$4068, "&gt;07:00:00", $D$7:$D$4068, "&lt;17:00:00" )</f>
        <v>417</v>
      </c>
      <c r="Q12" s="14">
        <f>COUNTIFS($C$7:$C$4068, "=2018-02-15", $D$7:$D$4068, "&gt;07:00:00", $D$7:$D$4068, "&lt;17:00:00" )</f>
        <v>418</v>
      </c>
      <c r="R12" s="14">
        <f>COUNTIFS($C$7:$C$4068, "=2018-02-16", $D$7:$D$4068, "&gt;07:00:00", $D$7:$D$4068, "&lt;17:00:00" )</f>
        <v>156</v>
      </c>
      <c r="T12" s="14">
        <f>SUM( K12:R12 )</f>
        <v>2651</v>
      </c>
    </row>
    <row r="13" spans="3:20" x14ac:dyDescent="0.3">
      <c r="C13" s="25">
        <v>43140</v>
      </c>
      <c r="D13" s="26">
        <v>0.45618055555555559</v>
      </c>
      <c r="E13" s="27" t="s">
        <v>9</v>
      </c>
      <c r="F13" s="27">
        <v>52</v>
      </c>
      <c r="G13" s="27" t="s">
        <v>10</v>
      </c>
      <c r="H13" s="9"/>
      <c r="I13" s="9"/>
      <c r="J13" t="s">
        <v>37</v>
      </c>
      <c r="K13" s="14">
        <f>COUNTIFS($C$7:$C$4068, "=2018-02-09", $D$7:$D$4068, "&gt;07:00:00", $D$7:$D$4068, "&lt;17:00:00", $F$7:$F$4068, "&gt;30" )</f>
        <v>173</v>
      </c>
      <c r="L13" s="14">
        <f>COUNTIFS($C$7:$C$4068, "=2018-02-10", $D$7:$D$4068, "&gt;07:00:00", $D$7:$D$4068, "&lt;17:00:00", $F$7:$F$4068, "&gt;30" )</f>
        <v>282</v>
      </c>
      <c r="M13" s="14">
        <f>COUNTIFS($C$7:$C$4068, "=2018-02-11", $D$7:$D$4068, "&gt;07:00:00", $D$7:$D$4068, "&lt;17:00:00", $F$7:$F$4068, "&gt;30" )</f>
        <v>230</v>
      </c>
      <c r="N13" s="14">
        <f>COUNTIFS($C$7:$C$4068, "=2018-02-12", $D$7:$D$4068, "&gt;07:00:00", $D$7:$D$4068, "&lt;17:00:00", $F$7:$F$4068, "&gt;30" )</f>
        <v>261</v>
      </c>
      <c r="O13" s="14">
        <f>COUNTIFS($C$7:$C$4068, "=2018-02-13", $D$7:$D$4068, "&gt;07:00:00", $D$7:$D$4068, "&lt;17:00:00", $F$7:$F$4068, "&gt;30" )</f>
        <v>257</v>
      </c>
      <c r="P13" s="14">
        <f>COUNTIFS($C$7:$C$4068, "=2018-02-14", $D$7:$D$4068, "&gt;07:00:00", $D$7:$D$4068, "&lt;17:00:00", $F$7:$F$4068, "&gt;30" )</f>
        <v>251</v>
      </c>
      <c r="Q13" s="14">
        <f>COUNTIFS($C$7:$C$4068, "=2018-02-15", $D$7:$D$4068, "&gt;07:00:00", $D$7:$D$4068, "&lt;17:00:00", $F$7:$F$4068, "&gt;30" )</f>
        <v>265</v>
      </c>
      <c r="R13" s="14">
        <f>COUNTIFS($C$7:$C$4068, "=2018-02-16", $D$7:$D$4068, "&gt;07:00:00", $D$7:$D$4068, "&lt;17:00:00", $F$7:$F$4068, "&gt;30" )</f>
        <v>98</v>
      </c>
      <c r="T13" s="14">
        <f>SUM( K13:R13 )</f>
        <v>1817</v>
      </c>
    </row>
    <row r="14" spans="3:20" x14ac:dyDescent="0.3">
      <c r="C14" s="25">
        <v>43140</v>
      </c>
      <c r="D14" s="26">
        <v>0.4586689814814815</v>
      </c>
      <c r="E14" s="27" t="s">
        <v>9</v>
      </c>
      <c r="F14" s="27">
        <v>15</v>
      </c>
      <c r="G14" s="27" t="s">
        <v>21</v>
      </c>
      <c r="H14" s="9"/>
      <c r="I14" s="9"/>
      <c r="J14" t="s">
        <v>38</v>
      </c>
      <c r="K14" s="14">
        <f>COUNTIFS($C$7:$C$4068, "=2018-02-09",  $F$7:$F$4068, "&gt;50" )</f>
        <v>29</v>
      </c>
      <c r="L14" s="14">
        <f>COUNTIFS($C$7:$C$4068, "=2018-02-10",  $F$7:$F$4068, "&gt;50" )</f>
        <v>64</v>
      </c>
      <c r="M14" s="14">
        <f>COUNTIFS($C$7:$C$4068, "=2018-02-11",  $F$7:$F$4068, "&gt;50" )</f>
        <v>29</v>
      </c>
      <c r="N14" s="14">
        <f>COUNTIFS($C$7:$C$4068, "=2018-02-12",  $F$7:$F$4068, "&gt;50" )</f>
        <v>30</v>
      </c>
      <c r="O14" s="14">
        <f>COUNTIFS($C$7:$C$4068, "=2018-02-13",  $F$7:$F$4068, "&gt;50" )</f>
        <v>23</v>
      </c>
      <c r="P14" s="14">
        <f>COUNTIFS($C$7:$C$4068, "=2018-02-14",  $F$7:$F$4068, "&gt;50" )</f>
        <v>35</v>
      </c>
      <c r="Q14" s="14">
        <f>COUNTIFS($C$7:$C$4068, "=2018-02-15",  $F$7:$F$4068, "&gt;50" )</f>
        <v>33</v>
      </c>
      <c r="R14" s="14">
        <f>COUNTIFS($C$7:$C$4068, "=2018-02-16",  $F$7:$F$4068, "&gt;50" )</f>
        <v>5</v>
      </c>
      <c r="T14" s="14">
        <f>SUM( K14:R14 )</f>
        <v>248</v>
      </c>
    </row>
    <row r="15" spans="3:20" x14ac:dyDescent="0.3">
      <c r="C15" s="25">
        <v>43140</v>
      </c>
      <c r="D15" s="26">
        <v>0.46249999999999997</v>
      </c>
      <c r="E15" s="27" t="s">
        <v>9</v>
      </c>
      <c r="F15" s="27">
        <v>25</v>
      </c>
      <c r="G15" s="27" t="s">
        <v>21</v>
      </c>
      <c r="H15" s="9"/>
      <c r="I15" s="9"/>
      <c r="J15" s="9"/>
      <c r="K15" s="9"/>
    </row>
    <row r="16" spans="3:20" x14ac:dyDescent="0.3">
      <c r="C16" s="25">
        <v>43140</v>
      </c>
      <c r="D16" s="26">
        <v>0.4642013888888889</v>
      </c>
      <c r="E16" s="27" t="s">
        <v>9</v>
      </c>
      <c r="F16" s="27">
        <v>25</v>
      </c>
      <c r="G16" s="27" t="s">
        <v>21</v>
      </c>
      <c r="H16" s="9"/>
      <c r="I16" s="9"/>
      <c r="J16" s="9"/>
      <c r="K16" s="9"/>
    </row>
    <row r="17" spans="3:11" x14ac:dyDescent="0.3">
      <c r="C17" s="25">
        <v>43140</v>
      </c>
      <c r="D17" s="26">
        <v>0.46515046296296297</v>
      </c>
      <c r="E17" s="27" t="s">
        <v>9</v>
      </c>
      <c r="F17" s="27">
        <v>36</v>
      </c>
      <c r="G17" s="27" t="s">
        <v>10</v>
      </c>
      <c r="H17" s="9"/>
      <c r="I17" s="9"/>
      <c r="J17" s="9"/>
      <c r="K17" s="9"/>
    </row>
    <row r="18" spans="3:11" x14ac:dyDescent="0.3">
      <c r="C18" s="25">
        <v>43140</v>
      </c>
      <c r="D18" s="26">
        <v>0.46841435185185182</v>
      </c>
      <c r="E18" s="27" t="s">
        <v>9</v>
      </c>
      <c r="F18" s="27">
        <v>26</v>
      </c>
      <c r="G18" s="27" t="s">
        <v>10</v>
      </c>
      <c r="H18" s="9"/>
      <c r="I18" s="9"/>
      <c r="J18" s="9"/>
      <c r="K18" s="9"/>
    </row>
    <row r="19" spans="3:11" x14ac:dyDescent="0.3">
      <c r="C19" s="25">
        <v>43140</v>
      </c>
      <c r="D19" s="26">
        <v>0.46865740740740741</v>
      </c>
      <c r="E19" s="27" t="s">
        <v>9</v>
      </c>
      <c r="F19" s="27">
        <v>25</v>
      </c>
      <c r="G19" s="27" t="s">
        <v>21</v>
      </c>
      <c r="H19" s="9"/>
      <c r="I19" s="9"/>
      <c r="J19" s="9"/>
      <c r="K19" s="9"/>
    </row>
    <row r="20" spans="3:11" x14ac:dyDescent="0.3">
      <c r="C20" s="25">
        <v>43140</v>
      </c>
      <c r="D20" s="26">
        <v>0.4692708333333333</v>
      </c>
      <c r="E20" s="27" t="s">
        <v>9</v>
      </c>
      <c r="F20" s="27">
        <v>29</v>
      </c>
      <c r="G20" s="27" t="s">
        <v>10</v>
      </c>
      <c r="H20" s="9"/>
      <c r="I20" s="9"/>
      <c r="J20" s="9"/>
      <c r="K20" s="9"/>
    </row>
    <row r="21" spans="3:11" x14ac:dyDescent="0.3">
      <c r="C21" s="25">
        <v>43140</v>
      </c>
      <c r="D21" s="26">
        <v>0.47215277777777781</v>
      </c>
      <c r="E21" s="27" t="s">
        <v>9</v>
      </c>
      <c r="F21" s="27">
        <v>54</v>
      </c>
      <c r="G21" s="27" t="s">
        <v>21</v>
      </c>
      <c r="H21" s="9"/>
      <c r="I21" s="9"/>
      <c r="J21" s="9"/>
      <c r="K21" s="9"/>
    </row>
    <row r="22" spans="3:11" x14ac:dyDescent="0.3">
      <c r="C22" s="25">
        <v>43140</v>
      </c>
      <c r="D22" s="26">
        <v>0.47225694444444444</v>
      </c>
      <c r="E22" s="27" t="s">
        <v>9</v>
      </c>
      <c r="F22" s="27">
        <v>28</v>
      </c>
      <c r="G22" s="27" t="s">
        <v>21</v>
      </c>
      <c r="H22" s="9"/>
      <c r="I22" s="9"/>
      <c r="J22" s="9"/>
      <c r="K22" s="9"/>
    </row>
    <row r="23" spans="3:11" x14ac:dyDescent="0.3">
      <c r="C23" s="25">
        <v>43140</v>
      </c>
      <c r="D23" s="26">
        <v>0.47322916666666665</v>
      </c>
      <c r="E23" s="27" t="s">
        <v>9</v>
      </c>
      <c r="F23" s="27">
        <v>28</v>
      </c>
      <c r="G23" s="27" t="s">
        <v>21</v>
      </c>
      <c r="H23" s="9"/>
      <c r="I23" s="9"/>
      <c r="J23" s="9"/>
      <c r="K23" s="9"/>
    </row>
    <row r="24" spans="3:11" x14ac:dyDescent="0.3">
      <c r="C24" s="25">
        <v>43140</v>
      </c>
      <c r="D24" s="26">
        <v>0.47350694444444441</v>
      </c>
      <c r="E24" s="27" t="s">
        <v>9</v>
      </c>
      <c r="F24" s="27">
        <v>49</v>
      </c>
      <c r="G24" s="27" t="s">
        <v>10</v>
      </c>
      <c r="H24" s="9"/>
      <c r="I24" s="9"/>
      <c r="J24" s="9"/>
      <c r="K24" s="9"/>
    </row>
    <row r="25" spans="3:11" x14ac:dyDescent="0.3">
      <c r="C25" s="25">
        <v>43140</v>
      </c>
      <c r="D25" s="26">
        <v>0.47587962962962965</v>
      </c>
      <c r="E25" s="27" t="s">
        <v>9</v>
      </c>
      <c r="F25" s="27">
        <v>15</v>
      </c>
      <c r="G25" s="27" t="s">
        <v>10</v>
      </c>
      <c r="H25" s="9"/>
      <c r="I25" s="9"/>
      <c r="J25" s="9"/>
      <c r="K25" s="9"/>
    </row>
    <row r="26" spans="3:11" x14ac:dyDescent="0.3">
      <c r="C26" s="25">
        <v>43140</v>
      </c>
      <c r="D26" s="26">
        <v>0.47608796296296302</v>
      </c>
      <c r="E26" s="27" t="s">
        <v>9</v>
      </c>
      <c r="F26" s="27">
        <v>15</v>
      </c>
      <c r="G26" s="27" t="s">
        <v>21</v>
      </c>
      <c r="H26" s="9"/>
      <c r="I26" s="9"/>
      <c r="J26" s="9"/>
      <c r="K26" s="9"/>
    </row>
    <row r="27" spans="3:11" x14ac:dyDescent="0.3">
      <c r="C27" s="25">
        <v>43140</v>
      </c>
      <c r="D27" s="26">
        <v>0.48380787037037037</v>
      </c>
      <c r="E27" s="27" t="s">
        <v>9</v>
      </c>
      <c r="F27" s="27">
        <v>36</v>
      </c>
      <c r="G27" s="27" t="s">
        <v>10</v>
      </c>
      <c r="H27" s="9"/>
      <c r="I27" s="9"/>
      <c r="J27" s="9"/>
      <c r="K27" s="9"/>
    </row>
    <row r="28" spans="3:11" x14ac:dyDescent="0.3">
      <c r="C28" s="25">
        <v>43140</v>
      </c>
      <c r="D28" s="26">
        <v>0.48494212962962963</v>
      </c>
      <c r="E28" s="27" t="s">
        <v>9</v>
      </c>
      <c r="F28" s="27">
        <v>20</v>
      </c>
      <c r="G28" s="27" t="s">
        <v>21</v>
      </c>
      <c r="H28" s="9"/>
      <c r="I28" s="9"/>
      <c r="J28" s="9"/>
      <c r="K28" s="9"/>
    </row>
    <row r="29" spans="3:11" x14ac:dyDescent="0.3">
      <c r="C29" s="25">
        <v>43140</v>
      </c>
      <c r="D29" s="26">
        <v>0.48771990740740739</v>
      </c>
      <c r="E29" s="27" t="s">
        <v>9</v>
      </c>
      <c r="F29" s="27">
        <v>44</v>
      </c>
      <c r="G29" s="27" t="s">
        <v>10</v>
      </c>
      <c r="H29" s="9"/>
      <c r="I29" s="9"/>
      <c r="J29" s="9"/>
      <c r="K29" s="9"/>
    </row>
    <row r="30" spans="3:11" x14ac:dyDescent="0.3">
      <c r="C30" s="25">
        <v>43140</v>
      </c>
      <c r="D30" s="26">
        <v>0.4886226851851852</v>
      </c>
      <c r="E30" s="27" t="s">
        <v>9</v>
      </c>
      <c r="F30" s="27">
        <v>40</v>
      </c>
      <c r="G30" s="27" t="s">
        <v>10</v>
      </c>
      <c r="H30" s="9"/>
      <c r="I30" s="9"/>
      <c r="J30" s="9"/>
      <c r="K30" s="9"/>
    </row>
    <row r="31" spans="3:11" x14ac:dyDescent="0.3">
      <c r="C31" s="25">
        <v>43140</v>
      </c>
      <c r="D31" s="26">
        <v>0.49333333333333335</v>
      </c>
      <c r="E31" s="27" t="s">
        <v>9</v>
      </c>
      <c r="F31" s="27">
        <v>25</v>
      </c>
      <c r="G31" s="27" t="s">
        <v>21</v>
      </c>
      <c r="H31" s="9"/>
      <c r="I31" s="9"/>
      <c r="J31" s="9"/>
      <c r="K31" s="9"/>
    </row>
    <row r="32" spans="3:11" x14ac:dyDescent="0.3">
      <c r="C32" s="25">
        <v>43140</v>
      </c>
      <c r="D32" s="26">
        <v>0.49622685185185184</v>
      </c>
      <c r="E32" s="27" t="s">
        <v>9</v>
      </c>
      <c r="F32" s="27">
        <v>43</v>
      </c>
      <c r="G32" s="27" t="s">
        <v>21</v>
      </c>
      <c r="H32" s="9"/>
      <c r="I32" s="9"/>
      <c r="J32" s="9"/>
      <c r="K32" s="9"/>
    </row>
    <row r="33" spans="3:11" x14ac:dyDescent="0.3">
      <c r="C33" s="25">
        <v>43140</v>
      </c>
      <c r="D33" s="26">
        <v>0.49805555555555553</v>
      </c>
      <c r="E33" s="27" t="s">
        <v>9</v>
      </c>
      <c r="F33" s="27">
        <v>38</v>
      </c>
      <c r="G33" s="27" t="s">
        <v>10</v>
      </c>
      <c r="H33" s="9"/>
      <c r="I33" s="9"/>
      <c r="J33" s="9"/>
      <c r="K33" s="9"/>
    </row>
    <row r="34" spans="3:11" x14ac:dyDescent="0.3">
      <c r="C34" s="25">
        <v>43140</v>
      </c>
      <c r="D34" s="26">
        <v>0.49829861111111112</v>
      </c>
      <c r="E34" s="27" t="s">
        <v>9</v>
      </c>
      <c r="F34" s="27">
        <v>34</v>
      </c>
      <c r="G34" s="27" t="s">
        <v>21</v>
      </c>
      <c r="H34" s="9"/>
      <c r="I34" s="9"/>
      <c r="J34" s="9"/>
      <c r="K34" s="9"/>
    </row>
    <row r="35" spans="3:11" x14ac:dyDescent="0.3">
      <c r="C35" s="25">
        <v>43140</v>
      </c>
      <c r="D35" s="26">
        <v>0.49952546296296302</v>
      </c>
      <c r="E35" s="27" t="s">
        <v>9</v>
      </c>
      <c r="F35" s="27">
        <v>41</v>
      </c>
      <c r="G35" s="27" t="s">
        <v>10</v>
      </c>
      <c r="H35" s="9"/>
      <c r="I35" s="9"/>
      <c r="J35" s="9"/>
      <c r="K35" s="9"/>
    </row>
    <row r="36" spans="3:11" x14ac:dyDescent="0.3">
      <c r="C36" s="25">
        <v>43140</v>
      </c>
      <c r="D36" s="26">
        <v>0.49975694444444446</v>
      </c>
      <c r="E36" s="27" t="s">
        <v>9</v>
      </c>
      <c r="F36" s="27">
        <v>33</v>
      </c>
      <c r="G36" s="27" t="s">
        <v>21</v>
      </c>
      <c r="H36" s="9"/>
      <c r="I36" s="9"/>
      <c r="J36" s="9"/>
      <c r="K36" s="9"/>
    </row>
    <row r="37" spans="3:11" x14ac:dyDescent="0.3">
      <c r="C37" s="25">
        <v>43140</v>
      </c>
      <c r="D37" s="26">
        <v>0.49989583333333337</v>
      </c>
      <c r="E37" s="27" t="s">
        <v>9</v>
      </c>
      <c r="F37" s="27">
        <v>44</v>
      </c>
      <c r="G37" s="27" t="s">
        <v>10</v>
      </c>
      <c r="H37" s="9"/>
      <c r="I37" s="9"/>
      <c r="J37" s="9"/>
      <c r="K37" s="9"/>
    </row>
    <row r="38" spans="3:11" x14ac:dyDescent="0.3">
      <c r="C38" s="25">
        <v>43140</v>
      </c>
      <c r="D38" s="26">
        <v>0.50001157407407404</v>
      </c>
      <c r="E38" s="27" t="s">
        <v>9</v>
      </c>
      <c r="F38" s="27">
        <v>25</v>
      </c>
      <c r="G38" s="27" t="s">
        <v>21</v>
      </c>
      <c r="H38" s="9"/>
      <c r="I38" s="9"/>
      <c r="J38" s="9"/>
      <c r="K38" s="9"/>
    </row>
    <row r="39" spans="3:11" x14ac:dyDescent="0.3">
      <c r="C39" s="25">
        <v>43140</v>
      </c>
      <c r="D39" s="26">
        <v>0.50008101851851849</v>
      </c>
      <c r="E39" s="27" t="s">
        <v>9</v>
      </c>
      <c r="F39" s="27">
        <v>25</v>
      </c>
      <c r="G39" s="27" t="s">
        <v>10</v>
      </c>
      <c r="H39" s="9"/>
      <c r="I39" s="9"/>
      <c r="J39" s="9"/>
      <c r="K39" s="9"/>
    </row>
    <row r="40" spans="3:11" x14ac:dyDescent="0.3">
      <c r="C40" s="25">
        <v>43140</v>
      </c>
      <c r="D40" s="26">
        <v>0.50023148148148155</v>
      </c>
      <c r="E40" s="27" t="s">
        <v>9</v>
      </c>
      <c r="F40" s="27">
        <v>25</v>
      </c>
      <c r="G40" s="27" t="s">
        <v>21</v>
      </c>
      <c r="H40" s="9"/>
      <c r="I40" s="9"/>
      <c r="J40" s="9"/>
      <c r="K40" s="9"/>
    </row>
    <row r="41" spans="3:11" x14ac:dyDescent="0.3">
      <c r="C41" s="25">
        <v>43140</v>
      </c>
      <c r="D41" s="26">
        <v>0.50062499999999999</v>
      </c>
      <c r="E41" s="27" t="s">
        <v>9</v>
      </c>
      <c r="F41" s="27">
        <v>27</v>
      </c>
      <c r="G41" s="27" t="s">
        <v>10</v>
      </c>
      <c r="H41" s="9"/>
      <c r="I41" s="9"/>
      <c r="J41" s="9"/>
      <c r="K41" s="9"/>
    </row>
    <row r="42" spans="3:11" x14ac:dyDescent="0.3">
      <c r="C42" s="25">
        <v>43140</v>
      </c>
      <c r="D42" s="26">
        <v>0.50678240740740743</v>
      </c>
      <c r="E42" s="27" t="s">
        <v>9</v>
      </c>
      <c r="F42" s="27">
        <v>39</v>
      </c>
      <c r="G42" s="27" t="s">
        <v>10</v>
      </c>
      <c r="H42" s="9"/>
      <c r="I42" s="9"/>
      <c r="J42" s="9"/>
      <c r="K42" s="9"/>
    </row>
    <row r="43" spans="3:11" x14ac:dyDescent="0.3">
      <c r="C43" s="25">
        <v>43140</v>
      </c>
      <c r="D43" s="26">
        <v>0.50719907407407405</v>
      </c>
      <c r="E43" s="27" t="s">
        <v>9</v>
      </c>
      <c r="F43" s="27">
        <v>28</v>
      </c>
      <c r="G43" s="27" t="s">
        <v>21</v>
      </c>
      <c r="H43" s="9"/>
      <c r="I43" s="9"/>
      <c r="J43" s="9"/>
      <c r="K43" s="9"/>
    </row>
    <row r="44" spans="3:11" x14ac:dyDescent="0.3">
      <c r="C44" s="25">
        <v>43140</v>
      </c>
      <c r="D44" s="26">
        <v>0.50988425925925929</v>
      </c>
      <c r="E44" s="27" t="s">
        <v>9</v>
      </c>
      <c r="F44" s="27">
        <v>36</v>
      </c>
      <c r="G44" s="27" t="s">
        <v>21</v>
      </c>
      <c r="H44" s="9"/>
      <c r="I44" s="9"/>
      <c r="J44" s="9"/>
      <c r="K44" s="9"/>
    </row>
    <row r="45" spans="3:11" x14ac:dyDescent="0.3">
      <c r="C45" s="25">
        <v>43140</v>
      </c>
      <c r="D45" s="26">
        <v>0.51127314814814817</v>
      </c>
      <c r="E45" s="27" t="s">
        <v>9</v>
      </c>
      <c r="F45" s="27">
        <v>47</v>
      </c>
      <c r="G45" s="27" t="s">
        <v>21</v>
      </c>
      <c r="H45" s="9"/>
      <c r="I45" s="9"/>
      <c r="J45" s="9"/>
      <c r="K45" s="9"/>
    </row>
    <row r="46" spans="3:11" x14ac:dyDescent="0.3">
      <c r="C46" s="25">
        <v>43140</v>
      </c>
      <c r="D46" s="26">
        <v>0.51291666666666669</v>
      </c>
      <c r="E46" s="27" t="s">
        <v>9</v>
      </c>
      <c r="F46" s="27">
        <v>22</v>
      </c>
      <c r="G46" s="27" t="s">
        <v>21</v>
      </c>
      <c r="H46" s="9"/>
      <c r="I46" s="9"/>
      <c r="J46" s="9"/>
      <c r="K46" s="9"/>
    </row>
    <row r="47" spans="3:11" x14ac:dyDescent="0.3">
      <c r="C47" s="25">
        <v>43140</v>
      </c>
      <c r="D47" s="26">
        <v>0.51583333333333337</v>
      </c>
      <c r="E47" s="27" t="s">
        <v>9</v>
      </c>
      <c r="F47" s="27">
        <v>49</v>
      </c>
      <c r="G47" s="27" t="s">
        <v>10</v>
      </c>
      <c r="H47" s="9"/>
      <c r="I47" s="9"/>
      <c r="J47" s="9"/>
      <c r="K47" s="9"/>
    </row>
    <row r="48" spans="3:11" x14ac:dyDescent="0.3">
      <c r="C48" s="25">
        <v>43140</v>
      </c>
      <c r="D48" s="26">
        <v>0.51837962962962958</v>
      </c>
      <c r="E48" s="27" t="s">
        <v>9</v>
      </c>
      <c r="F48" s="27">
        <v>38</v>
      </c>
      <c r="G48" s="27" t="s">
        <v>10</v>
      </c>
      <c r="H48" s="9"/>
      <c r="I48" s="9"/>
      <c r="J48" s="9"/>
      <c r="K48" s="9"/>
    </row>
    <row r="49" spans="3:11" x14ac:dyDescent="0.3">
      <c r="C49" s="25">
        <v>43140</v>
      </c>
      <c r="D49" s="26">
        <v>0.51869212962962963</v>
      </c>
      <c r="E49" s="27" t="s">
        <v>9</v>
      </c>
      <c r="F49" s="27">
        <v>42</v>
      </c>
      <c r="G49" s="27" t="s">
        <v>10</v>
      </c>
      <c r="H49" s="9"/>
      <c r="I49" s="9"/>
      <c r="J49" s="9"/>
      <c r="K49" s="9"/>
    </row>
    <row r="50" spans="3:11" x14ac:dyDescent="0.3">
      <c r="C50" s="25">
        <v>43140</v>
      </c>
      <c r="D50" s="26">
        <v>0.5189583333333333</v>
      </c>
      <c r="E50" s="27" t="s">
        <v>9</v>
      </c>
      <c r="F50" s="27">
        <v>25</v>
      </c>
      <c r="G50" s="27" t="s">
        <v>21</v>
      </c>
      <c r="H50" s="9"/>
      <c r="I50" s="9"/>
      <c r="J50" s="9"/>
      <c r="K50" s="9"/>
    </row>
    <row r="51" spans="3:11" x14ac:dyDescent="0.3">
      <c r="C51" s="25">
        <v>43140</v>
      </c>
      <c r="D51" s="26">
        <v>0.51908564814814817</v>
      </c>
      <c r="E51" s="27" t="s">
        <v>9</v>
      </c>
      <c r="F51" s="27">
        <v>35</v>
      </c>
      <c r="G51" s="27" t="s">
        <v>10</v>
      </c>
      <c r="H51" s="9"/>
      <c r="I51" s="9"/>
      <c r="J51" s="9"/>
      <c r="K51" s="9"/>
    </row>
    <row r="52" spans="3:11" x14ac:dyDescent="0.3">
      <c r="C52" s="25">
        <v>43140</v>
      </c>
      <c r="D52" s="26">
        <v>0.52005787037037032</v>
      </c>
      <c r="E52" s="27" t="s">
        <v>9</v>
      </c>
      <c r="F52" s="27">
        <v>51</v>
      </c>
      <c r="G52" s="27" t="s">
        <v>21</v>
      </c>
      <c r="H52" s="9"/>
      <c r="I52" s="9"/>
      <c r="J52" s="9"/>
      <c r="K52" s="9"/>
    </row>
    <row r="53" spans="3:11" x14ac:dyDescent="0.3">
      <c r="C53" s="25">
        <v>43140</v>
      </c>
      <c r="D53" s="26">
        <v>0.52011574074074074</v>
      </c>
      <c r="E53" s="27" t="s">
        <v>9</v>
      </c>
      <c r="F53" s="27">
        <v>38</v>
      </c>
      <c r="G53" s="27" t="s">
        <v>10</v>
      </c>
      <c r="H53" s="9"/>
      <c r="I53" s="9"/>
      <c r="J53" s="9"/>
      <c r="K53" s="9"/>
    </row>
    <row r="54" spans="3:11" x14ac:dyDescent="0.3">
      <c r="C54" s="25">
        <v>43140</v>
      </c>
      <c r="D54" s="26">
        <v>0.52076388888888892</v>
      </c>
      <c r="E54" s="27" t="s">
        <v>9</v>
      </c>
      <c r="F54" s="27">
        <v>27</v>
      </c>
      <c r="G54" s="27" t="s">
        <v>21</v>
      </c>
      <c r="H54" s="9"/>
      <c r="I54" s="9"/>
      <c r="J54" s="9"/>
      <c r="K54" s="9"/>
    </row>
    <row r="55" spans="3:11" x14ac:dyDescent="0.3">
      <c r="C55" s="25">
        <v>43140</v>
      </c>
      <c r="D55" s="26">
        <v>0.52311342592592591</v>
      </c>
      <c r="E55" s="27" t="s">
        <v>9</v>
      </c>
      <c r="F55" s="27">
        <v>45</v>
      </c>
      <c r="G55" s="27" t="s">
        <v>10</v>
      </c>
      <c r="H55" s="9"/>
      <c r="I55" s="9"/>
      <c r="J55" s="9"/>
      <c r="K55" s="9"/>
    </row>
    <row r="56" spans="3:11" x14ac:dyDescent="0.3">
      <c r="C56" s="25">
        <v>43140</v>
      </c>
      <c r="D56" s="26">
        <v>0.52391203703703704</v>
      </c>
      <c r="E56" s="27" t="s">
        <v>9</v>
      </c>
      <c r="F56" s="27">
        <v>39</v>
      </c>
      <c r="G56" s="27" t="s">
        <v>10</v>
      </c>
      <c r="H56" s="9"/>
      <c r="I56" s="9"/>
      <c r="J56" s="9"/>
      <c r="K56" s="9"/>
    </row>
    <row r="57" spans="3:11" x14ac:dyDescent="0.3">
      <c r="C57" s="25">
        <v>43140</v>
      </c>
      <c r="D57" s="26">
        <v>0.52577546296296296</v>
      </c>
      <c r="E57" s="27" t="s">
        <v>9</v>
      </c>
      <c r="F57" s="27">
        <v>17</v>
      </c>
      <c r="G57" s="27" t="s">
        <v>21</v>
      </c>
      <c r="H57" s="9"/>
      <c r="I57" s="9"/>
      <c r="J57" s="9"/>
      <c r="K57" s="9"/>
    </row>
    <row r="58" spans="3:11" x14ac:dyDescent="0.3">
      <c r="C58" s="25">
        <v>43140</v>
      </c>
      <c r="D58" s="26">
        <v>0.52620370370370373</v>
      </c>
      <c r="E58" s="27" t="s">
        <v>9</v>
      </c>
      <c r="F58" s="27">
        <v>33</v>
      </c>
      <c r="G58" s="27" t="s">
        <v>10</v>
      </c>
      <c r="H58" s="9"/>
      <c r="I58" s="9"/>
      <c r="J58" s="9"/>
      <c r="K58" s="9"/>
    </row>
    <row r="59" spans="3:11" x14ac:dyDescent="0.3">
      <c r="C59" s="25">
        <v>43140</v>
      </c>
      <c r="D59" s="26">
        <v>0.52695601851851859</v>
      </c>
      <c r="E59" s="27" t="s">
        <v>9</v>
      </c>
      <c r="F59" s="27">
        <v>41</v>
      </c>
      <c r="G59" s="27" t="s">
        <v>10</v>
      </c>
      <c r="H59" s="9"/>
      <c r="I59" s="9"/>
      <c r="J59" s="9"/>
      <c r="K59" s="9"/>
    </row>
    <row r="60" spans="3:11" x14ac:dyDescent="0.3">
      <c r="C60" s="25">
        <v>43140</v>
      </c>
      <c r="D60" s="26">
        <v>0.52726851851851853</v>
      </c>
      <c r="E60" s="27" t="s">
        <v>9</v>
      </c>
      <c r="F60" s="27">
        <v>30</v>
      </c>
      <c r="G60" s="27" t="s">
        <v>21</v>
      </c>
      <c r="H60" s="9"/>
      <c r="I60" s="9"/>
      <c r="J60" s="9"/>
      <c r="K60" s="9"/>
    </row>
    <row r="61" spans="3:11" x14ac:dyDescent="0.3">
      <c r="C61" s="25">
        <v>43140</v>
      </c>
      <c r="D61" s="26">
        <v>0.5279166666666667</v>
      </c>
      <c r="E61" s="27" t="s">
        <v>9</v>
      </c>
      <c r="F61" s="27">
        <v>35</v>
      </c>
      <c r="G61" s="27" t="s">
        <v>10</v>
      </c>
      <c r="H61" s="9"/>
      <c r="I61" s="9"/>
      <c r="J61" s="9"/>
      <c r="K61" s="9"/>
    </row>
    <row r="62" spans="3:11" x14ac:dyDescent="0.3">
      <c r="C62" s="25">
        <v>43140</v>
      </c>
      <c r="D62" s="26">
        <v>0.52844907407407404</v>
      </c>
      <c r="E62" s="27" t="s">
        <v>9</v>
      </c>
      <c r="F62" s="27">
        <v>31</v>
      </c>
      <c r="G62" s="27" t="s">
        <v>21</v>
      </c>
      <c r="H62" s="9"/>
      <c r="I62" s="9"/>
      <c r="J62" s="9"/>
      <c r="K62" s="9"/>
    </row>
    <row r="63" spans="3:11" x14ac:dyDescent="0.3">
      <c r="C63" s="25">
        <v>43140</v>
      </c>
      <c r="D63" s="26">
        <v>0.52959490740740744</v>
      </c>
      <c r="E63" s="27" t="s">
        <v>9</v>
      </c>
      <c r="F63" s="27">
        <v>46</v>
      </c>
      <c r="G63" s="27" t="s">
        <v>10</v>
      </c>
      <c r="H63" s="9"/>
      <c r="I63" s="9"/>
      <c r="J63" s="9"/>
      <c r="K63" s="9"/>
    </row>
    <row r="64" spans="3:11" x14ac:dyDescent="0.3">
      <c r="C64" s="25">
        <v>43140</v>
      </c>
      <c r="D64" s="26">
        <v>0.52971064814814817</v>
      </c>
      <c r="E64" s="27" t="s">
        <v>9</v>
      </c>
      <c r="F64" s="27">
        <v>45</v>
      </c>
      <c r="G64" s="27" t="s">
        <v>10</v>
      </c>
      <c r="H64" s="9"/>
      <c r="I64" s="9"/>
      <c r="J64" s="9"/>
      <c r="K64" s="9"/>
    </row>
    <row r="65" spans="3:11" x14ac:dyDescent="0.3">
      <c r="C65" s="25">
        <v>43140</v>
      </c>
      <c r="D65" s="26">
        <v>0.52978009259259262</v>
      </c>
      <c r="E65" s="27" t="s">
        <v>9</v>
      </c>
      <c r="F65" s="27">
        <v>26</v>
      </c>
      <c r="G65" s="27" t="s">
        <v>21</v>
      </c>
      <c r="H65" s="9"/>
      <c r="I65" s="9"/>
      <c r="J65" s="9"/>
      <c r="K65" s="9"/>
    </row>
    <row r="66" spans="3:11" x14ac:dyDescent="0.3">
      <c r="C66" s="25">
        <v>43140</v>
      </c>
      <c r="D66" s="26">
        <v>0.5314699074074074</v>
      </c>
      <c r="E66" s="27" t="s">
        <v>9</v>
      </c>
      <c r="F66" s="27">
        <v>41</v>
      </c>
      <c r="G66" s="27" t="s">
        <v>10</v>
      </c>
      <c r="H66" s="9"/>
      <c r="I66" s="9"/>
      <c r="J66" s="9"/>
      <c r="K66" s="9"/>
    </row>
    <row r="67" spans="3:11" x14ac:dyDescent="0.3">
      <c r="C67" s="25">
        <v>43140</v>
      </c>
      <c r="D67" s="26">
        <v>0.53182870370370372</v>
      </c>
      <c r="E67" s="27" t="s">
        <v>9</v>
      </c>
      <c r="F67" s="27">
        <v>33</v>
      </c>
      <c r="G67" s="27" t="s">
        <v>21</v>
      </c>
      <c r="H67" s="9"/>
      <c r="I67" s="9"/>
      <c r="J67" s="9"/>
      <c r="K67" s="9"/>
    </row>
    <row r="68" spans="3:11" x14ac:dyDescent="0.3">
      <c r="C68" s="25">
        <v>43140</v>
      </c>
      <c r="D68" s="26">
        <v>0.53309027777777784</v>
      </c>
      <c r="E68" s="27" t="s">
        <v>9</v>
      </c>
      <c r="F68" s="27">
        <v>29</v>
      </c>
      <c r="G68" s="27" t="s">
        <v>21</v>
      </c>
      <c r="H68" s="9"/>
      <c r="I68" s="9"/>
      <c r="J68" s="9"/>
      <c r="K68" s="9"/>
    </row>
    <row r="69" spans="3:11" x14ac:dyDescent="0.3">
      <c r="C69" s="25">
        <v>43140</v>
      </c>
      <c r="D69" s="26">
        <v>0.53313657407407411</v>
      </c>
      <c r="E69" s="27" t="s">
        <v>9</v>
      </c>
      <c r="F69" s="27">
        <v>42</v>
      </c>
      <c r="G69" s="27" t="s">
        <v>10</v>
      </c>
      <c r="H69" s="9"/>
      <c r="I69" s="9"/>
      <c r="J69" s="9"/>
      <c r="K69" s="9"/>
    </row>
    <row r="70" spans="3:11" x14ac:dyDescent="0.3">
      <c r="C70" s="25">
        <v>43140</v>
      </c>
      <c r="D70" s="26">
        <v>0.53333333333333333</v>
      </c>
      <c r="E70" s="27" t="s">
        <v>9</v>
      </c>
      <c r="F70" s="27">
        <v>37</v>
      </c>
      <c r="G70" s="27" t="s">
        <v>21</v>
      </c>
      <c r="H70" s="9"/>
      <c r="I70" s="9"/>
      <c r="J70" s="9"/>
      <c r="K70" s="9"/>
    </row>
    <row r="71" spans="3:11" x14ac:dyDescent="0.3">
      <c r="C71" s="25">
        <v>43140</v>
      </c>
      <c r="D71" s="26">
        <v>0.53540509259259261</v>
      </c>
      <c r="E71" s="27" t="s">
        <v>9</v>
      </c>
      <c r="F71" s="27">
        <v>24</v>
      </c>
      <c r="G71" s="27" t="s">
        <v>21</v>
      </c>
      <c r="H71" s="9"/>
      <c r="I71" s="9"/>
      <c r="J71" s="9"/>
      <c r="K71" s="9"/>
    </row>
    <row r="72" spans="3:11" x14ac:dyDescent="0.3">
      <c r="C72" s="25">
        <v>43140</v>
      </c>
      <c r="D72" s="26">
        <v>0.53549768518518526</v>
      </c>
      <c r="E72" s="27" t="s">
        <v>9</v>
      </c>
      <c r="F72" s="27">
        <v>25</v>
      </c>
      <c r="G72" s="27" t="s">
        <v>21</v>
      </c>
      <c r="H72" s="9"/>
      <c r="I72" s="9"/>
      <c r="J72" s="9"/>
      <c r="K72" s="9"/>
    </row>
    <row r="73" spans="3:11" x14ac:dyDescent="0.3">
      <c r="C73" s="25">
        <v>43140</v>
      </c>
      <c r="D73" s="26">
        <v>0.53586805555555561</v>
      </c>
      <c r="E73" s="27" t="s">
        <v>9</v>
      </c>
      <c r="F73" s="27">
        <v>31</v>
      </c>
      <c r="G73" s="27" t="s">
        <v>10</v>
      </c>
      <c r="H73" s="9"/>
      <c r="I73" s="9"/>
      <c r="J73" s="9"/>
      <c r="K73" s="9"/>
    </row>
    <row r="74" spans="3:11" x14ac:dyDescent="0.3">
      <c r="C74" s="25">
        <v>43140</v>
      </c>
      <c r="D74" s="26">
        <v>0.53736111111111107</v>
      </c>
      <c r="E74" s="27" t="s">
        <v>9</v>
      </c>
      <c r="F74" s="27">
        <v>34</v>
      </c>
      <c r="G74" s="27" t="s">
        <v>10</v>
      </c>
      <c r="H74" s="9"/>
      <c r="I74" s="9"/>
      <c r="J74" s="9"/>
      <c r="K74" s="9"/>
    </row>
    <row r="75" spans="3:11" x14ac:dyDescent="0.3">
      <c r="C75" s="25">
        <v>43140</v>
      </c>
      <c r="D75" s="26">
        <v>0.53858796296296296</v>
      </c>
      <c r="E75" s="27" t="s">
        <v>9</v>
      </c>
      <c r="F75" s="27">
        <v>29</v>
      </c>
      <c r="G75" s="27" t="s">
        <v>10</v>
      </c>
      <c r="H75" s="9"/>
      <c r="I75" s="9"/>
      <c r="J75" s="9"/>
      <c r="K75" s="9"/>
    </row>
    <row r="76" spans="3:11" x14ac:dyDescent="0.3">
      <c r="C76" s="25">
        <v>43140</v>
      </c>
      <c r="D76" s="26">
        <v>0.5397453703703704</v>
      </c>
      <c r="E76" s="27" t="s">
        <v>9</v>
      </c>
      <c r="F76" s="27">
        <v>27</v>
      </c>
      <c r="G76" s="27" t="s">
        <v>21</v>
      </c>
      <c r="H76" s="9"/>
      <c r="I76" s="9"/>
      <c r="J76" s="9"/>
      <c r="K76" s="9"/>
    </row>
    <row r="77" spans="3:11" x14ac:dyDescent="0.3">
      <c r="C77" s="25">
        <v>43140</v>
      </c>
      <c r="D77" s="26">
        <v>0.54848379629629629</v>
      </c>
      <c r="E77" s="27" t="s">
        <v>9</v>
      </c>
      <c r="F77" s="27">
        <v>40</v>
      </c>
      <c r="G77" s="27" t="s">
        <v>21</v>
      </c>
      <c r="H77" s="9"/>
      <c r="I77" s="9"/>
      <c r="J77" s="9"/>
      <c r="K77" s="9"/>
    </row>
    <row r="78" spans="3:11" x14ac:dyDescent="0.3">
      <c r="C78" s="25">
        <v>43140</v>
      </c>
      <c r="D78" s="26">
        <v>0.54910879629629628</v>
      </c>
      <c r="E78" s="27" t="s">
        <v>9</v>
      </c>
      <c r="F78" s="27">
        <v>39</v>
      </c>
      <c r="G78" s="27" t="s">
        <v>21</v>
      </c>
      <c r="H78" s="9"/>
      <c r="I78" s="9"/>
      <c r="J78" s="9"/>
      <c r="K78" s="9"/>
    </row>
    <row r="79" spans="3:11" x14ac:dyDescent="0.3">
      <c r="C79" s="25">
        <v>43140</v>
      </c>
      <c r="D79" s="26">
        <v>0.55142361111111116</v>
      </c>
      <c r="E79" s="27" t="s">
        <v>9</v>
      </c>
      <c r="F79" s="27">
        <v>41</v>
      </c>
      <c r="G79" s="27" t="s">
        <v>10</v>
      </c>
      <c r="H79" s="9"/>
      <c r="I79" s="9"/>
      <c r="J79" s="9"/>
      <c r="K79" s="9"/>
    </row>
    <row r="80" spans="3:11" x14ac:dyDescent="0.3">
      <c r="C80" s="25">
        <v>43140</v>
      </c>
      <c r="D80" s="26">
        <v>0.55178240740740747</v>
      </c>
      <c r="E80" s="27" t="s">
        <v>9</v>
      </c>
      <c r="F80" s="27">
        <v>41</v>
      </c>
      <c r="G80" s="27" t="s">
        <v>21</v>
      </c>
      <c r="H80" s="9"/>
      <c r="I80" s="9"/>
      <c r="J80" s="9"/>
      <c r="K80" s="9"/>
    </row>
    <row r="81" spans="3:11" x14ac:dyDescent="0.3">
      <c r="C81" s="25">
        <v>43140</v>
      </c>
      <c r="D81" s="26">
        <v>0.55299768518518522</v>
      </c>
      <c r="E81" s="27" t="s">
        <v>9</v>
      </c>
      <c r="F81" s="27">
        <v>46</v>
      </c>
      <c r="G81" s="27" t="s">
        <v>10</v>
      </c>
      <c r="H81" s="9"/>
      <c r="I81" s="9"/>
      <c r="J81" s="9"/>
      <c r="K81" s="9"/>
    </row>
    <row r="82" spans="3:11" x14ac:dyDescent="0.3">
      <c r="C82" s="25">
        <v>43140</v>
      </c>
      <c r="D82" s="26">
        <v>0.55313657407407402</v>
      </c>
      <c r="E82" s="27" t="s">
        <v>9</v>
      </c>
      <c r="F82" s="27">
        <v>25</v>
      </c>
      <c r="G82" s="27" t="s">
        <v>21</v>
      </c>
      <c r="H82" s="9"/>
      <c r="I82" s="9"/>
      <c r="J82" s="9"/>
      <c r="K82" s="9"/>
    </row>
    <row r="83" spans="3:11" x14ac:dyDescent="0.3">
      <c r="C83" s="25">
        <v>43140</v>
      </c>
      <c r="D83" s="26">
        <v>0.55462962962962969</v>
      </c>
      <c r="E83" s="27" t="s">
        <v>9</v>
      </c>
      <c r="F83" s="27">
        <v>25</v>
      </c>
      <c r="G83" s="27" t="s">
        <v>21</v>
      </c>
      <c r="H83" s="9"/>
      <c r="I83" s="9"/>
      <c r="J83" s="9"/>
      <c r="K83" s="9"/>
    </row>
    <row r="84" spans="3:11" x14ac:dyDescent="0.3">
      <c r="C84" s="25">
        <v>43140</v>
      </c>
      <c r="D84" s="26">
        <v>0.55538194444444444</v>
      </c>
      <c r="E84" s="27" t="s">
        <v>9</v>
      </c>
      <c r="F84" s="27">
        <v>35</v>
      </c>
      <c r="G84" s="27" t="s">
        <v>10</v>
      </c>
      <c r="H84" s="9"/>
      <c r="I84" s="9"/>
      <c r="J84" s="9"/>
      <c r="K84" s="9"/>
    </row>
    <row r="85" spans="3:11" x14ac:dyDescent="0.3">
      <c r="C85" s="25">
        <v>43140</v>
      </c>
      <c r="D85" s="26">
        <v>0.55547453703703698</v>
      </c>
      <c r="E85" s="27" t="s">
        <v>9</v>
      </c>
      <c r="F85" s="27">
        <v>43</v>
      </c>
      <c r="G85" s="27" t="s">
        <v>10</v>
      </c>
      <c r="H85" s="9"/>
      <c r="I85" s="9"/>
      <c r="J85" s="9"/>
      <c r="K85" s="9"/>
    </row>
    <row r="86" spans="3:11" x14ac:dyDescent="0.3">
      <c r="C86" s="25">
        <v>43140</v>
      </c>
      <c r="D86" s="26">
        <v>0.5560532407407407</v>
      </c>
      <c r="E86" s="27" t="s">
        <v>9</v>
      </c>
      <c r="F86" s="27">
        <v>27</v>
      </c>
      <c r="G86" s="27" t="s">
        <v>21</v>
      </c>
      <c r="H86" s="9"/>
      <c r="I86" s="9"/>
      <c r="J86" s="9"/>
      <c r="K86" s="9"/>
    </row>
    <row r="87" spans="3:11" x14ac:dyDescent="0.3">
      <c r="C87" s="25">
        <v>43140</v>
      </c>
      <c r="D87" s="26">
        <v>0.55825231481481474</v>
      </c>
      <c r="E87" s="27" t="s">
        <v>9</v>
      </c>
      <c r="F87" s="27">
        <v>23</v>
      </c>
      <c r="G87" s="27" t="s">
        <v>10</v>
      </c>
      <c r="H87" s="9"/>
      <c r="I87" s="9"/>
      <c r="J87" s="9"/>
      <c r="K87" s="9"/>
    </row>
    <row r="88" spans="3:11" x14ac:dyDescent="0.3">
      <c r="C88" s="25">
        <v>43140</v>
      </c>
      <c r="D88" s="26">
        <v>0.5583217592592592</v>
      </c>
      <c r="E88" s="27" t="s">
        <v>9</v>
      </c>
      <c r="F88" s="27">
        <v>33</v>
      </c>
      <c r="G88" s="27" t="s">
        <v>21</v>
      </c>
      <c r="H88" s="9"/>
      <c r="I88" s="9"/>
      <c r="J88" s="9"/>
      <c r="K88" s="9"/>
    </row>
    <row r="89" spans="3:11" x14ac:dyDescent="0.3">
      <c r="C89" s="25">
        <v>43140</v>
      </c>
      <c r="D89" s="26">
        <v>0.56374999999999997</v>
      </c>
      <c r="E89" s="27" t="s">
        <v>9</v>
      </c>
      <c r="F89" s="27">
        <v>38</v>
      </c>
      <c r="G89" s="27" t="s">
        <v>10</v>
      </c>
      <c r="H89" s="9"/>
      <c r="I89" s="9"/>
      <c r="J89" s="9"/>
      <c r="K89" s="9"/>
    </row>
    <row r="90" spans="3:11" x14ac:dyDescent="0.3">
      <c r="C90" s="25">
        <v>43140</v>
      </c>
      <c r="D90" s="26">
        <v>0.56646990740740744</v>
      </c>
      <c r="E90" s="27" t="s">
        <v>9</v>
      </c>
      <c r="F90" s="27">
        <v>17</v>
      </c>
      <c r="G90" s="27" t="s">
        <v>10</v>
      </c>
      <c r="H90" s="9"/>
      <c r="I90" s="9"/>
      <c r="J90" s="9"/>
      <c r="K90" s="9"/>
    </row>
    <row r="91" spans="3:11" x14ac:dyDescent="0.3">
      <c r="C91" s="25">
        <v>43140</v>
      </c>
      <c r="D91" s="26">
        <v>0.56673611111111111</v>
      </c>
      <c r="E91" s="27" t="s">
        <v>9</v>
      </c>
      <c r="F91" s="27">
        <v>17</v>
      </c>
      <c r="G91" s="27" t="s">
        <v>10</v>
      </c>
      <c r="H91" s="9"/>
      <c r="I91" s="9"/>
      <c r="J91" s="9"/>
      <c r="K91" s="9"/>
    </row>
    <row r="92" spans="3:11" x14ac:dyDescent="0.3">
      <c r="C92" s="25">
        <v>43140</v>
      </c>
      <c r="D92" s="26">
        <v>0.56824074074074071</v>
      </c>
      <c r="E92" s="27" t="s">
        <v>9</v>
      </c>
      <c r="F92" s="27">
        <v>31</v>
      </c>
      <c r="G92" s="27" t="s">
        <v>21</v>
      </c>
      <c r="H92" s="9"/>
      <c r="I92" s="9"/>
      <c r="J92" s="9"/>
      <c r="K92" s="9"/>
    </row>
    <row r="93" spans="3:11" x14ac:dyDescent="0.3">
      <c r="C93" s="25">
        <v>43140</v>
      </c>
      <c r="D93" s="26">
        <v>0.5682638888888889</v>
      </c>
      <c r="E93" s="27" t="s">
        <v>9</v>
      </c>
      <c r="F93" s="27">
        <v>44</v>
      </c>
      <c r="G93" s="27" t="s">
        <v>10</v>
      </c>
      <c r="H93" s="9"/>
      <c r="I93" s="9"/>
      <c r="J93" s="9"/>
      <c r="K93" s="9"/>
    </row>
    <row r="94" spans="3:11" x14ac:dyDescent="0.3">
      <c r="C94" s="25">
        <v>43140</v>
      </c>
      <c r="D94" s="26">
        <v>0.56840277777777781</v>
      </c>
      <c r="E94" s="27" t="s">
        <v>9</v>
      </c>
      <c r="F94" s="27">
        <v>47</v>
      </c>
      <c r="G94" s="27" t="s">
        <v>10</v>
      </c>
      <c r="H94" s="9"/>
      <c r="I94" s="9"/>
      <c r="J94" s="9"/>
      <c r="K94" s="9"/>
    </row>
    <row r="95" spans="3:11" x14ac:dyDescent="0.3">
      <c r="C95" s="25">
        <v>43140</v>
      </c>
      <c r="D95" s="26">
        <v>0.56912037037037033</v>
      </c>
      <c r="E95" s="27" t="s">
        <v>9</v>
      </c>
      <c r="F95" s="27">
        <v>26</v>
      </c>
      <c r="G95" s="27" t="s">
        <v>21</v>
      </c>
      <c r="H95" s="9"/>
      <c r="I95" s="9"/>
      <c r="J95" s="9"/>
      <c r="K95" s="9"/>
    </row>
    <row r="96" spans="3:11" x14ac:dyDescent="0.3">
      <c r="C96" s="25">
        <v>43140</v>
      </c>
      <c r="D96" s="26">
        <v>0.56956018518518514</v>
      </c>
      <c r="E96" s="27" t="s">
        <v>9</v>
      </c>
      <c r="F96" s="27">
        <v>50</v>
      </c>
      <c r="G96" s="27" t="s">
        <v>10</v>
      </c>
      <c r="H96" s="9"/>
      <c r="I96" s="9"/>
      <c r="J96" s="9"/>
      <c r="K96" s="9"/>
    </row>
    <row r="97" spans="3:11" x14ac:dyDescent="0.3">
      <c r="C97" s="25">
        <v>43140</v>
      </c>
      <c r="D97" s="26">
        <v>0.57060185185185186</v>
      </c>
      <c r="E97" s="27" t="s">
        <v>9</v>
      </c>
      <c r="F97" s="27">
        <v>33</v>
      </c>
      <c r="G97" s="27" t="s">
        <v>10</v>
      </c>
      <c r="H97" s="9"/>
      <c r="I97" s="9"/>
      <c r="J97" s="9"/>
      <c r="K97" s="9"/>
    </row>
    <row r="98" spans="3:11" x14ac:dyDescent="0.3">
      <c r="C98" s="25">
        <v>43140</v>
      </c>
      <c r="D98" s="26">
        <v>0.57063657407407409</v>
      </c>
      <c r="E98" s="27" t="s">
        <v>9</v>
      </c>
      <c r="F98" s="27">
        <v>28</v>
      </c>
      <c r="G98" s="27" t="s">
        <v>10</v>
      </c>
      <c r="H98" s="9"/>
      <c r="I98" s="9"/>
      <c r="J98" s="9"/>
      <c r="K98" s="9"/>
    </row>
    <row r="99" spans="3:11" x14ac:dyDescent="0.3">
      <c r="C99" s="25">
        <v>43140</v>
      </c>
      <c r="D99" s="26">
        <v>0.57114583333333335</v>
      </c>
      <c r="E99" s="27" t="s">
        <v>9</v>
      </c>
      <c r="F99" s="27">
        <v>54</v>
      </c>
      <c r="G99" s="27" t="s">
        <v>10</v>
      </c>
      <c r="H99" s="9"/>
      <c r="I99" s="9"/>
      <c r="J99" s="9"/>
      <c r="K99" s="9"/>
    </row>
    <row r="100" spans="3:11" x14ac:dyDescent="0.3">
      <c r="C100" s="25">
        <v>43140</v>
      </c>
      <c r="D100" s="26">
        <v>0.57168981481481485</v>
      </c>
      <c r="E100" s="27" t="s">
        <v>9</v>
      </c>
      <c r="F100" s="27">
        <v>31</v>
      </c>
      <c r="G100" s="27" t="s">
        <v>21</v>
      </c>
      <c r="H100" s="9"/>
      <c r="I100" s="9"/>
      <c r="J100" s="9"/>
      <c r="K100" s="9"/>
    </row>
    <row r="101" spans="3:11" x14ac:dyDescent="0.3">
      <c r="C101" s="25">
        <v>43140</v>
      </c>
      <c r="D101" s="26">
        <v>0.57202546296296297</v>
      </c>
      <c r="E101" s="27" t="s">
        <v>9</v>
      </c>
      <c r="F101" s="27">
        <v>29</v>
      </c>
      <c r="G101" s="27" t="s">
        <v>21</v>
      </c>
      <c r="H101" s="9"/>
      <c r="I101" s="9"/>
      <c r="J101" s="9"/>
      <c r="K101" s="9"/>
    </row>
    <row r="102" spans="3:11" x14ac:dyDescent="0.3">
      <c r="C102" s="25">
        <v>43140</v>
      </c>
      <c r="D102" s="26">
        <v>0.57202546296296297</v>
      </c>
      <c r="E102" s="27" t="s">
        <v>9</v>
      </c>
      <c r="F102" s="27">
        <v>29</v>
      </c>
      <c r="G102" s="27" t="s">
        <v>21</v>
      </c>
      <c r="H102" s="9"/>
      <c r="I102" s="9"/>
      <c r="J102" s="9"/>
      <c r="K102" s="9"/>
    </row>
    <row r="103" spans="3:11" x14ac:dyDescent="0.3">
      <c r="C103" s="25">
        <v>43140</v>
      </c>
      <c r="D103" s="26">
        <v>0.57203703703703701</v>
      </c>
      <c r="E103" s="27" t="s">
        <v>9</v>
      </c>
      <c r="F103" s="27">
        <v>21</v>
      </c>
      <c r="G103" s="27" t="s">
        <v>21</v>
      </c>
      <c r="H103" s="9"/>
      <c r="I103" s="9"/>
      <c r="J103" s="9"/>
      <c r="K103" s="9"/>
    </row>
    <row r="104" spans="3:11" x14ac:dyDescent="0.3">
      <c r="C104" s="25">
        <v>43140</v>
      </c>
      <c r="D104" s="26">
        <v>0.57204861111111105</v>
      </c>
      <c r="E104" s="27" t="s">
        <v>9</v>
      </c>
      <c r="F104" s="27">
        <v>27</v>
      </c>
      <c r="G104" s="27" t="s">
        <v>21</v>
      </c>
      <c r="H104" s="9"/>
      <c r="I104" s="9"/>
      <c r="J104" s="9"/>
      <c r="K104" s="9"/>
    </row>
    <row r="105" spans="3:11" x14ac:dyDescent="0.3">
      <c r="C105" s="25">
        <v>43140</v>
      </c>
      <c r="D105" s="26">
        <v>0.57245370370370374</v>
      </c>
      <c r="E105" s="27" t="s">
        <v>9</v>
      </c>
      <c r="F105" s="27">
        <v>20</v>
      </c>
      <c r="G105" s="27" t="s">
        <v>21</v>
      </c>
      <c r="H105" s="9"/>
      <c r="I105" s="9"/>
      <c r="J105" s="9"/>
      <c r="K105" s="9"/>
    </row>
    <row r="106" spans="3:11" x14ac:dyDescent="0.3">
      <c r="C106" s="25">
        <v>43140</v>
      </c>
      <c r="D106" s="26">
        <v>0.57369212962962968</v>
      </c>
      <c r="E106" s="27" t="s">
        <v>9</v>
      </c>
      <c r="F106" s="27">
        <v>37</v>
      </c>
      <c r="G106" s="27" t="s">
        <v>10</v>
      </c>
      <c r="H106" s="9"/>
      <c r="I106" s="9"/>
      <c r="J106" s="9"/>
      <c r="K106" s="9"/>
    </row>
    <row r="107" spans="3:11" x14ac:dyDescent="0.3">
      <c r="C107" s="25">
        <v>43140</v>
      </c>
      <c r="D107" s="26">
        <v>0.57497685185185188</v>
      </c>
      <c r="E107" s="27" t="s">
        <v>9</v>
      </c>
      <c r="F107" s="27">
        <v>26</v>
      </c>
      <c r="G107" s="27" t="s">
        <v>21</v>
      </c>
      <c r="H107" s="9"/>
      <c r="I107" s="9"/>
      <c r="J107" s="9"/>
      <c r="K107" s="9"/>
    </row>
    <row r="108" spans="3:11" x14ac:dyDescent="0.3">
      <c r="C108" s="25">
        <v>43140</v>
      </c>
      <c r="D108" s="26">
        <v>0.57511574074074068</v>
      </c>
      <c r="E108" s="27" t="s">
        <v>9</v>
      </c>
      <c r="F108" s="27">
        <v>28</v>
      </c>
      <c r="G108" s="27" t="s">
        <v>21</v>
      </c>
      <c r="H108" s="9"/>
      <c r="I108" s="9"/>
      <c r="J108" s="9"/>
      <c r="K108" s="9"/>
    </row>
    <row r="109" spans="3:11" x14ac:dyDescent="0.3">
      <c r="C109" s="25">
        <v>43140</v>
      </c>
      <c r="D109" s="26">
        <v>0.57679398148148142</v>
      </c>
      <c r="E109" s="27" t="s">
        <v>9</v>
      </c>
      <c r="F109" s="27">
        <v>32</v>
      </c>
      <c r="G109" s="27" t="s">
        <v>21</v>
      </c>
      <c r="H109" s="9"/>
      <c r="I109" s="9"/>
      <c r="J109" s="9"/>
      <c r="K109" s="9"/>
    </row>
    <row r="110" spans="3:11" x14ac:dyDescent="0.3">
      <c r="C110" s="25">
        <v>43140</v>
      </c>
      <c r="D110" s="26">
        <v>0.5783449074074074</v>
      </c>
      <c r="E110" s="27" t="s">
        <v>9</v>
      </c>
      <c r="F110" s="27">
        <v>45</v>
      </c>
      <c r="G110" s="27" t="s">
        <v>10</v>
      </c>
      <c r="H110" s="9"/>
      <c r="I110" s="9"/>
      <c r="J110" s="9"/>
      <c r="K110" s="9"/>
    </row>
    <row r="111" spans="3:11" x14ac:dyDescent="0.3">
      <c r="C111" s="25">
        <v>43140</v>
      </c>
      <c r="D111" s="26">
        <v>0.57857638888888896</v>
      </c>
      <c r="E111" s="27" t="s">
        <v>9</v>
      </c>
      <c r="F111" s="27">
        <v>34</v>
      </c>
      <c r="G111" s="27" t="s">
        <v>21</v>
      </c>
      <c r="H111" s="9"/>
      <c r="I111" s="9"/>
      <c r="J111" s="9"/>
      <c r="K111" s="9"/>
    </row>
    <row r="112" spans="3:11" x14ac:dyDescent="0.3">
      <c r="C112" s="25">
        <v>43140</v>
      </c>
      <c r="D112" s="26">
        <v>0.57998842592592592</v>
      </c>
      <c r="E112" s="27" t="s">
        <v>9</v>
      </c>
      <c r="F112" s="27">
        <v>29</v>
      </c>
      <c r="G112" s="27" t="s">
        <v>21</v>
      </c>
      <c r="H112" s="9"/>
      <c r="I112" s="9"/>
      <c r="J112" s="9"/>
      <c r="K112" s="9"/>
    </row>
    <row r="113" spans="3:11" x14ac:dyDescent="0.3">
      <c r="C113" s="25">
        <v>43140</v>
      </c>
      <c r="D113" s="26">
        <v>0.58003472222222219</v>
      </c>
      <c r="E113" s="27" t="s">
        <v>9</v>
      </c>
      <c r="F113" s="27">
        <v>32</v>
      </c>
      <c r="G113" s="27" t="s">
        <v>10</v>
      </c>
      <c r="H113" s="9"/>
      <c r="I113" s="9"/>
      <c r="J113" s="9"/>
      <c r="K113" s="9"/>
    </row>
    <row r="114" spans="3:11" x14ac:dyDescent="0.3">
      <c r="C114" s="25">
        <v>43140</v>
      </c>
      <c r="D114" s="26">
        <v>0.58170138888888889</v>
      </c>
      <c r="E114" s="27" t="s">
        <v>9</v>
      </c>
      <c r="F114" s="27">
        <v>35</v>
      </c>
      <c r="G114" s="27" t="s">
        <v>21</v>
      </c>
      <c r="H114" s="9"/>
      <c r="I114" s="9"/>
      <c r="J114" s="9"/>
      <c r="K114" s="9"/>
    </row>
    <row r="115" spans="3:11" x14ac:dyDescent="0.3">
      <c r="C115" s="25">
        <v>43140</v>
      </c>
      <c r="D115" s="26">
        <v>0.58207175925925925</v>
      </c>
      <c r="E115" s="27" t="s">
        <v>9</v>
      </c>
      <c r="F115" s="27">
        <v>31</v>
      </c>
      <c r="G115" s="27" t="s">
        <v>21</v>
      </c>
      <c r="H115" s="9"/>
      <c r="I115" s="9"/>
      <c r="J115" s="9"/>
      <c r="K115" s="9"/>
    </row>
    <row r="116" spans="3:11" x14ac:dyDescent="0.3">
      <c r="C116" s="25">
        <v>43140</v>
      </c>
      <c r="D116" s="26">
        <v>0.58210648148148147</v>
      </c>
      <c r="E116" s="27" t="s">
        <v>9</v>
      </c>
      <c r="F116" s="27">
        <v>19</v>
      </c>
      <c r="G116" s="27" t="s">
        <v>21</v>
      </c>
      <c r="H116" s="9"/>
      <c r="I116" s="9"/>
      <c r="J116" s="9"/>
      <c r="K116" s="9"/>
    </row>
    <row r="117" spans="3:11" x14ac:dyDescent="0.3">
      <c r="C117" s="25">
        <v>43140</v>
      </c>
      <c r="D117" s="26">
        <v>0.58211805555555551</v>
      </c>
      <c r="E117" s="27" t="s">
        <v>9</v>
      </c>
      <c r="F117" s="27">
        <v>23</v>
      </c>
      <c r="G117" s="27" t="s">
        <v>21</v>
      </c>
      <c r="H117" s="9"/>
      <c r="I117" s="9"/>
      <c r="J117" s="9"/>
      <c r="K117" s="9"/>
    </row>
    <row r="118" spans="3:11" x14ac:dyDescent="0.3">
      <c r="C118" s="25">
        <v>43140</v>
      </c>
      <c r="D118" s="26">
        <v>0.58212962962962966</v>
      </c>
      <c r="E118" s="27" t="s">
        <v>9</v>
      </c>
      <c r="F118" s="27">
        <v>27</v>
      </c>
      <c r="G118" s="27" t="s">
        <v>21</v>
      </c>
      <c r="H118" s="9"/>
      <c r="I118" s="9"/>
      <c r="J118" s="9"/>
      <c r="K118" s="9"/>
    </row>
    <row r="119" spans="3:11" x14ac:dyDescent="0.3">
      <c r="C119" s="25">
        <v>43140</v>
      </c>
      <c r="D119" s="26">
        <v>0.58339120370370368</v>
      </c>
      <c r="E119" s="27" t="s">
        <v>9</v>
      </c>
      <c r="F119" s="27">
        <v>37</v>
      </c>
      <c r="G119" s="27" t="s">
        <v>10</v>
      </c>
      <c r="H119" s="9"/>
      <c r="I119" s="9"/>
      <c r="J119" s="9"/>
      <c r="K119" s="9"/>
    </row>
    <row r="120" spans="3:11" x14ac:dyDescent="0.3">
      <c r="C120" s="25">
        <v>43140</v>
      </c>
      <c r="D120" s="26">
        <v>0.58379629629629626</v>
      </c>
      <c r="E120" s="27" t="s">
        <v>9</v>
      </c>
      <c r="F120" s="27">
        <v>26</v>
      </c>
      <c r="G120" s="27" t="s">
        <v>21</v>
      </c>
      <c r="H120" s="9"/>
      <c r="I120" s="9"/>
      <c r="J120" s="9"/>
      <c r="K120" s="9"/>
    </row>
    <row r="121" spans="3:11" x14ac:dyDescent="0.3">
      <c r="C121" s="25">
        <v>43140</v>
      </c>
      <c r="D121" s="26">
        <v>0.58679398148148143</v>
      </c>
      <c r="E121" s="27" t="s">
        <v>9</v>
      </c>
      <c r="F121" s="27">
        <v>33</v>
      </c>
      <c r="G121" s="27" t="s">
        <v>21</v>
      </c>
      <c r="H121" s="9"/>
      <c r="I121" s="9"/>
      <c r="J121" s="9"/>
      <c r="K121" s="9"/>
    </row>
    <row r="122" spans="3:11" x14ac:dyDescent="0.3">
      <c r="C122" s="25">
        <v>43140</v>
      </c>
      <c r="D122" s="26">
        <v>0.58710648148148148</v>
      </c>
      <c r="E122" s="27" t="s">
        <v>9</v>
      </c>
      <c r="F122" s="27">
        <v>38</v>
      </c>
      <c r="G122" s="27" t="s">
        <v>21</v>
      </c>
      <c r="H122" s="9"/>
      <c r="I122" s="9"/>
      <c r="J122" s="9"/>
      <c r="K122" s="9"/>
    </row>
    <row r="123" spans="3:11" x14ac:dyDescent="0.3">
      <c r="C123" s="25">
        <v>43140</v>
      </c>
      <c r="D123" s="26">
        <v>0.58785879629629634</v>
      </c>
      <c r="E123" s="27" t="s">
        <v>9</v>
      </c>
      <c r="F123" s="27">
        <v>42</v>
      </c>
      <c r="G123" s="27" t="s">
        <v>10</v>
      </c>
      <c r="H123" s="9"/>
      <c r="I123" s="9"/>
      <c r="J123" s="9"/>
      <c r="K123" s="9"/>
    </row>
    <row r="124" spans="3:11" x14ac:dyDescent="0.3">
      <c r="C124" s="25">
        <v>43140</v>
      </c>
      <c r="D124" s="26">
        <v>0.58789351851851845</v>
      </c>
      <c r="E124" s="27" t="s">
        <v>9</v>
      </c>
      <c r="F124" s="27">
        <v>27</v>
      </c>
      <c r="G124" s="27" t="s">
        <v>21</v>
      </c>
      <c r="H124" s="9"/>
      <c r="I124" s="9"/>
      <c r="J124" s="9"/>
      <c r="K124" s="9"/>
    </row>
    <row r="125" spans="3:11" x14ac:dyDescent="0.3">
      <c r="C125" s="25">
        <v>43140</v>
      </c>
      <c r="D125" s="26">
        <v>0.5881481481481482</v>
      </c>
      <c r="E125" s="27" t="s">
        <v>9</v>
      </c>
      <c r="F125" s="27">
        <v>41</v>
      </c>
      <c r="G125" s="27" t="s">
        <v>10</v>
      </c>
      <c r="H125" s="9"/>
      <c r="I125" s="9"/>
      <c r="J125" s="9"/>
      <c r="K125" s="9"/>
    </row>
    <row r="126" spans="3:11" x14ac:dyDescent="0.3">
      <c r="C126" s="25">
        <v>43140</v>
      </c>
      <c r="D126" s="26">
        <v>0.58930555555555553</v>
      </c>
      <c r="E126" s="27" t="s">
        <v>9</v>
      </c>
      <c r="F126" s="27">
        <v>29</v>
      </c>
      <c r="G126" s="27" t="s">
        <v>21</v>
      </c>
      <c r="H126" s="9"/>
      <c r="I126" s="9"/>
      <c r="J126" s="9"/>
      <c r="K126" s="9"/>
    </row>
    <row r="127" spans="3:11" x14ac:dyDescent="0.3">
      <c r="C127" s="25">
        <v>43140</v>
      </c>
      <c r="D127" s="26">
        <v>0.58936342592592594</v>
      </c>
      <c r="E127" s="27" t="s">
        <v>9</v>
      </c>
      <c r="F127" s="27">
        <v>35</v>
      </c>
      <c r="G127" s="27" t="s">
        <v>10</v>
      </c>
      <c r="H127" s="9"/>
      <c r="I127" s="9"/>
      <c r="J127" s="9"/>
      <c r="K127" s="9"/>
    </row>
    <row r="128" spans="3:11" x14ac:dyDescent="0.3">
      <c r="C128" s="25">
        <v>43140</v>
      </c>
      <c r="D128" s="26">
        <v>0.59005787037037039</v>
      </c>
      <c r="E128" s="27" t="s">
        <v>9</v>
      </c>
      <c r="F128" s="27">
        <v>31</v>
      </c>
      <c r="G128" s="27" t="s">
        <v>21</v>
      </c>
      <c r="H128" s="9"/>
      <c r="I128" s="9"/>
      <c r="J128" s="9"/>
      <c r="K128" s="9"/>
    </row>
    <row r="129" spans="3:11" x14ac:dyDescent="0.3">
      <c r="C129" s="25">
        <v>43140</v>
      </c>
      <c r="D129" s="26">
        <v>0.59056712962962965</v>
      </c>
      <c r="E129" s="27" t="s">
        <v>9</v>
      </c>
      <c r="F129" s="27">
        <v>42</v>
      </c>
      <c r="G129" s="27" t="s">
        <v>10</v>
      </c>
      <c r="H129" s="9"/>
      <c r="I129" s="9"/>
      <c r="J129" s="9"/>
      <c r="K129" s="9"/>
    </row>
    <row r="130" spans="3:11" x14ac:dyDescent="0.3">
      <c r="C130" s="25">
        <v>43140</v>
      </c>
      <c r="D130" s="26">
        <v>0.59160879629629626</v>
      </c>
      <c r="E130" s="27" t="s">
        <v>9</v>
      </c>
      <c r="F130" s="27">
        <v>29</v>
      </c>
      <c r="G130" s="27" t="s">
        <v>21</v>
      </c>
      <c r="H130" s="9"/>
      <c r="I130" s="9"/>
      <c r="J130" s="9"/>
      <c r="K130" s="9"/>
    </row>
    <row r="131" spans="3:11" x14ac:dyDescent="0.3">
      <c r="C131" s="25">
        <v>43140</v>
      </c>
      <c r="D131" s="26">
        <v>0.59168981481481475</v>
      </c>
      <c r="E131" s="27" t="s">
        <v>9</v>
      </c>
      <c r="F131" s="27">
        <v>26</v>
      </c>
      <c r="G131" s="27" t="s">
        <v>21</v>
      </c>
      <c r="H131" s="9"/>
      <c r="I131" s="9"/>
      <c r="J131" s="9"/>
      <c r="K131" s="9"/>
    </row>
    <row r="132" spans="3:11" x14ac:dyDescent="0.3">
      <c r="C132" s="25">
        <v>43140</v>
      </c>
      <c r="D132" s="26">
        <v>0.59274305555555562</v>
      </c>
      <c r="E132" s="27" t="s">
        <v>9</v>
      </c>
      <c r="F132" s="27">
        <v>33</v>
      </c>
      <c r="G132" s="27" t="s">
        <v>21</v>
      </c>
      <c r="H132" s="9"/>
      <c r="I132" s="9"/>
      <c r="J132" s="9"/>
      <c r="K132" s="9"/>
    </row>
    <row r="133" spans="3:11" x14ac:dyDescent="0.3">
      <c r="C133" s="25">
        <v>43140</v>
      </c>
      <c r="D133" s="26">
        <v>0.59472222222222226</v>
      </c>
      <c r="E133" s="27" t="s">
        <v>9</v>
      </c>
      <c r="F133" s="27">
        <v>24</v>
      </c>
      <c r="G133" s="27" t="s">
        <v>21</v>
      </c>
      <c r="H133" s="9"/>
      <c r="I133" s="9"/>
      <c r="J133" s="9"/>
      <c r="K133" s="9"/>
    </row>
    <row r="134" spans="3:11" x14ac:dyDescent="0.3">
      <c r="C134" s="25">
        <v>43140</v>
      </c>
      <c r="D134" s="26">
        <v>0.5953356481481481</v>
      </c>
      <c r="E134" s="27" t="s">
        <v>9</v>
      </c>
      <c r="F134" s="27">
        <v>28</v>
      </c>
      <c r="G134" s="27" t="s">
        <v>21</v>
      </c>
      <c r="H134" s="9"/>
      <c r="I134" s="9"/>
      <c r="J134" s="9"/>
      <c r="K134" s="9"/>
    </row>
    <row r="135" spans="3:11" x14ac:dyDescent="0.3">
      <c r="C135" s="25">
        <v>43140</v>
      </c>
      <c r="D135" s="26">
        <v>0.59649305555555554</v>
      </c>
      <c r="E135" s="27" t="s">
        <v>9</v>
      </c>
      <c r="F135" s="27">
        <v>26</v>
      </c>
      <c r="G135" s="27" t="s">
        <v>21</v>
      </c>
      <c r="H135" s="9"/>
      <c r="I135" s="9"/>
      <c r="J135" s="9"/>
      <c r="K135" s="9"/>
    </row>
    <row r="136" spans="3:11" x14ac:dyDescent="0.3">
      <c r="C136" s="25">
        <v>43140</v>
      </c>
      <c r="D136" s="26">
        <v>0.5965625</v>
      </c>
      <c r="E136" s="27" t="s">
        <v>9</v>
      </c>
      <c r="F136" s="27">
        <v>47</v>
      </c>
      <c r="G136" s="27" t="s">
        <v>10</v>
      </c>
      <c r="H136" s="9"/>
      <c r="I136" s="9"/>
      <c r="J136" s="9"/>
      <c r="K136" s="9"/>
    </row>
    <row r="137" spans="3:11" x14ac:dyDescent="0.3">
      <c r="C137" s="25">
        <v>43140</v>
      </c>
      <c r="D137" s="26">
        <v>0.59844907407407411</v>
      </c>
      <c r="E137" s="27" t="s">
        <v>9</v>
      </c>
      <c r="F137" s="27">
        <v>37</v>
      </c>
      <c r="G137" s="27" t="s">
        <v>21</v>
      </c>
      <c r="H137" s="9"/>
      <c r="I137" s="9"/>
      <c r="J137" s="9"/>
      <c r="K137" s="9"/>
    </row>
    <row r="138" spans="3:11" x14ac:dyDescent="0.3">
      <c r="C138" s="25">
        <v>43140</v>
      </c>
      <c r="D138" s="26">
        <v>0.59851851851851856</v>
      </c>
      <c r="E138" s="27" t="s">
        <v>9</v>
      </c>
      <c r="F138" s="27">
        <v>31</v>
      </c>
      <c r="G138" s="27" t="s">
        <v>10</v>
      </c>
      <c r="H138" s="9"/>
      <c r="I138" s="9"/>
      <c r="J138" s="9"/>
      <c r="K138" s="9"/>
    </row>
    <row r="139" spans="3:11" x14ac:dyDescent="0.3">
      <c r="C139" s="25">
        <v>43140</v>
      </c>
      <c r="D139" s="26">
        <v>0.59957175925925921</v>
      </c>
      <c r="E139" s="27" t="s">
        <v>9</v>
      </c>
      <c r="F139" s="27">
        <v>38</v>
      </c>
      <c r="G139" s="27" t="s">
        <v>21</v>
      </c>
      <c r="H139" s="9"/>
      <c r="I139" s="9"/>
      <c r="J139" s="9"/>
      <c r="K139" s="9"/>
    </row>
    <row r="140" spans="3:11" x14ac:dyDescent="0.3">
      <c r="C140" s="25">
        <v>43140</v>
      </c>
      <c r="D140" s="26">
        <v>0.59978009259259257</v>
      </c>
      <c r="E140" s="27" t="s">
        <v>9</v>
      </c>
      <c r="F140" s="27">
        <v>27</v>
      </c>
      <c r="G140" s="27" t="s">
        <v>21</v>
      </c>
      <c r="H140" s="9"/>
      <c r="I140" s="9"/>
      <c r="J140" s="9"/>
      <c r="K140" s="9"/>
    </row>
    <row r="141" spans="3:11" x14ac:dyDescent="0.3">
      <c r="C141" s="25">
        <v>43140</v>
      </c>
      <c r="D141" s="26">
        <v>0.59989583333333341</v>
      </c>
      <c r="E141" s="27" t="s">
        <v>9</v>
      </c>
      <c r="F141" s="27">
        <v>25</v>
      </c>
      <c r="G141" s="27" t="s">
        <v>21</v>
      </c>
      <c r="H141" s="9"/>
      <c r="I141" s="9"/>
      <c r="J141" s="9"/>
      <c r="K141" s="9"/>
    </row>
    <row r="142" spans="3:11" x14ac:dyDescent="0.3">
      <c r="C142" s="25">
        <v>43140</v>
      </c>
      <c r="D142" s="26">
        <v>0.60002314814814817</v>
      </c>
      <c r="E142" s="27" t="s">
        <v>9</v>
      </c>
      <c r="F142" s="27">
        <v>28</v>
      </c>
      <c r="G142" s="27" t="s">
        <v>21</v>
      </c>
      <c r="H142" s="9"/>
      <c r="I142" s="9"/>
      <c r="J142" s="9"/>
      <c r="K142" s="9"/>
    </row>
    <row r="143" spans="3:11" x14ac:dyDescent="0.3">
      <c r="C143" s="25">
        <v>43140</v>
      </c>
      <c r="D143" s="26">
        <v>0.6004976851851852</v>
      </c>
      <c r="E143" s="27" t="s">
        <v>9</v>
      </c>
      <c r="F143" s="27">
        <v>35</v>
      </c>
      <c r="G143" s="27" t="s">
        <v>10</v>
      </c>
      <c r="H143" s="9"/>
      <c r="I143" s="9"/>
      <c r="J143" s="9"/>
      <c r="K143" s="9"/>
    </row>
    <row r="144" spans="3:11" x14ac:dyDescent="0.3">
      <c r="C144" s="25">
        <v>43140</v>
      </c>
      <c r="D144" s="26">
        <v>0.60274305555555552</v>
      </c>
      <c r="E144" s="27" t="s">
        <v>9</v>
      </c>
      <c r="F144" s="27">
        <v>30</v>
      </c>
      <c r="G144" s="27" t="s">
        <v>10</v>
      </c>
      <c r="H144" s="9"/>
      <c r="I144" s="9"/>
      <c r="J144" s="9"/>
      <c r="K144" s="9"/>
    </row>
    <row r="145" spans="3:11" x14ac:dyDescent="0.3">
      <c r="C145" s="25">
        <v>43140</v>
      </c>
      <c r="D145" s="26">
        <v>0.60313657407407406</v>
      </c>
      <c r="E145" s="27" t="s">
        <v>9</v>
      </c>
      <c r="F145" s="27">
        <v>50</v>
      </c>
      <c r="G145" s="27" t="s">
        <v>10</v>
      </c>
      <c r="H145" s="9"/>
      <c r="I145" s="9"/>
      <c r="J145" s="9"/>
      <c r="K145" s="9"/>
    </row>
    <row r="146" spans="3:11" x14ac:dyDescent="0.3">
      <c r="C146" s="25">
        <v>43140</v>
      </c>
      <c r="D146" s="26">
        <v>0.60417824074074067</v>
      </c>
      <c r="E146" s="27" t="s">
        <v>9</v>
      </c>
      <c r="F146" s="27">
        <v>30</v>
      </c>
      <c r="G146" s="27" t="s">
        <v>21</v>
      </c>
      <c r="H146" s="9"/>
      <c r="I146" s="9"/>
      <c r="J146" s="9"/>
      <c r="K146" s="9"/>
    </row>
    <row r="147" spans="3:11" x14ac:dyDescent="0.3">
      <c r="C147" s="25">
        <v>43140</v>
      </c>
      <c r="D147" s="26">
        <v>0.60561342592592593</v>
      </c>
      <c r="E147" s="27" t="s">
        <v>9</v>
      </c>
      <c r="F147" s="27">
        <v>39</v>
      </c>
      <c r="G147" s="27" t="s">
        <v>21</v>
      </c>
      <c r="H147" s="9"/>
      <c r="I147" s="9"/>
      <c r="J147" s="9"/>
      <c r="K147" s="9"/>
    </row>
    <row r="148" spans="3:11" x14ac:dyDescent="0.3">
      <c r="C148" s="25">
        <v>43140</v>
      </c>
      <c r="D148" s="26">
        <v>0.6060416666666667</v>
      </c>
      <c r="E148" s="27" t="s">
        <v>9</v>
      </c>
      <c r="F148" s="27">
        <v>29</v>
      </c>
      <c r="G148" s="27" t="s">
        <v>21</v>
      </c>
      <c r="H148" s="9"/>
      <c r="I148" s="9"/>
      <c r="J148" s="9"/>
      <c r="K148" s="9"/>
    </row>
    <row r="149" spans="3:11" x14ac:dyDescent="0.3">
      <c r="C149" s="25">
        <v>43140</v>
      </c>
      <c r="D149" s="26">
        <v>0.60652777777777778</v>
      </c>
      <c r="E149" s="27" t="s">
        <v>9</v>
      </c>
      <c r="F149" s="27">
        <v>32</v>
      </c>
      <c r="G149" s="27" t="s">
        <v>21</v>
      </c>
      <c r="H149" s="9"/>
      <c r="I149" s="9"/>
      <c r="J149" s="9"/>
      <c r="K149" s="9"/>
    </row>
    <row r="150" spans="3:11" x14ac:dyDescent="0.3">
      <c r="C150" s="25">
        <v>43140</v>
      </c>
      <c r="D150" s="26">
        <v>0.60719907407407414</v>
      </c>
      <c r="E150" s="27" t="s">
        <v>9</v>
      </c>
      <c r="F150" s="27">
        <v>50</v>
      </c>
      <c r="G150" s="27" t="s">
        <v>21</v>
      </c>
      <c r="H150" s="9"/>
      <c r="I150" s="9"/>
      <c r="J150" s="9"/>
      <c r="K150" s="9"/>
    </row>
    <row r="151" spans="3:11" x14ac:dyDescent="0.3">
      <c r="C151" s="25">
        <v>43140</v>
      </c>
      <c r="D151" s="26">
        <v>0.60766203703703703</v>
      </c>
      <c r="E151" s="27" t="s">
        <v>9</v>
      </c>
      <c r="F151" s="27">
        <v>54</v>
      </c>
      <c r="G151" s="27" t="s">
        <v>10</v>
      </c>
      <c r="H151" s="9"/>
      <c r="I151" s="9"/>
      <c r="J151" s="9"/>
      <c r="K151" s="9"/>
    </row>
    <row r="152" spans="3:11" x14ac:dyDescent="0.3">
      <c r="C152" s="25">
        <v>43140</v>
      </c>
      <c r="D152" s="26">
        <v>0.60803240740740738</v>
      </c>
      <c r="E152" s="27" t="s">
        <v>9</v>
      </c>
      <c r="F152" s="27">
        <v>44</v>
      </c>
      <c r="G152" s="27" t="s">
        <v>21</v>
      </c>
      <c r="H152" s="9"/>
      <c r="I152" s="9"/>
      <c r="J152" s="9"/>
      <c r="K152" s="9"/>
    </row>
    <row r="153" spans="3:11" x14ac:dyDescent="0.3">
      <c r="C153" s="25">
        <v>43140</v>
      </c>
      <c r="D153" s="26">
        <v>0.60945601851851849</v>
      </c>
      <c r="E153" s="27" t="s">
        <v>9</v>
      </c>
      <c r="F153" s="27">
        <v>21</v>
      </c>
      <c r="G153" s="27" t="s">
        <v>10</v>
      </c>
      <c r="H153" s="9"/>
      <c r="I153" s="9"/>
      <c r="J153" s="9"/>
      <c r="K153" s="9"/>
    </row>
    <row r="154" spans="3:11" x14ac:dyDescent="0.3">
      <c r="C154" s="25">
        <v>43140</v>
      </c>
      <c r="D154" s="26">
        <v>0.61071759259259262</v>
      </c>
      <c r="E154" s="27" t="s">
        <v>9</v>
      </c>
      <c r="F154" s="27">
        <v>35</v>
      </c>
      <c r="G154" s="27" t="s">
        <v>10</v>
      </c>
      <c r="H154" s="9"/>
      <c r="I154" s="9"/>
      <c r="J154" s="9"/>
      <c r="K154" s="9"/>
    </row>
    <row r="155" spans="3:11" x14ac:dyDescent="0.3">
      <c r="C155" s="25">
        <v>43140</v>
      </c>
      <c r="D155" s="26">
        <v>0.61075231481481485</v>
      </c>
      <c r="E155" s="27" t="s">
        <v>9</v>
      </c>
      <c r="F155" s="27">
        <v>25</v>
      </c>
      <c r="G155" s="27" t="s">
        <v>21</v>
      </c>
      <c r="H155" s="9"/>
      <c r="I155" s="9"/>
      <c r="J155" s="9"/>
      <c r="K155" s="9"/>
    </row>
    <row r="156" spans="3:11" x14ac:dyDescent="0.3">
      <c r="C156" s="25">
        <v>43140</v>
      </c>
      <c r="D156" s="26">
        <v>0.61202546296296301</v>
      </c>
      <c r="E156" s="27" t="s">
        <v>9</v>
      </c>
      <c r="F156" s="27">
        <v>28</v>
      </c>
      <c r="G156" s="27" t="s">
        <v>21</v>
      </c>
      <c r="H156" s="9"/>
      <c r="I156" s="9"/>
      <c r="J156" s="9"/>
      <c r="K156" s="9"/>
    </row>
    <row r="157" spans="3:11" x14ac:dyDescent="0.3">
      <c r="C157" s="25">
        <v>43140</v>
      </c>
      <c r="D157" s="26">
        <v>0.61268518518518522</v>
      </c>
      <c r="E157" s="27" t="s">
        <v>9</v>
      </c>
      <c r="F157" s="27">
        <v>27</v>
      </c>
      <c r="G157" s="27" t="s">
        <v>21</v>
      </c>
      <c r="H157" s="9"/>
      <c r="I157" s="9"/>
      <c r="J157" s="9"/>
      <c r="K157" s="9"/>
    </row>
    <row r="158" spans="3:11" x14ac:dyDescent="0.3">
      <c r="C158" s="25">
        <v>43140</v>
      </c>
      <c r="D158" s="26">
        <v>0.61305555555555558</v>
      </c>
      <c r="E158" s="27" t="s">
        <v>9</v>
      </c>
      <c r="F158" s="27">
        <v>21</v>
      </c>
      <c r="G158" s="27" t="s">
        <v>10</v>
      </c>
      <c r="H158" s="9"/>
      <c r="I158" s="9"/>
      <c r="J158" s="9"/>
      <c r="K158" s="9"/>
    </row>
    <row r="159" spans="3:11" x14ac:dyDescent="0.3">
      <c r="C159" s="25">
        <v>43140</v>
      </c>
      <c r="D159" s="26">
        <v>0.61403935185185188</v>
      </c>
      <c r="E159" s="27" t="s">
        <v>9</v>
      </c>
      <c r="F159" s="27">
        <v>46</v>
      </c>
      <c r="G159" s="27" t="s">
        <v>21</v>
      </c>
      <c r="H159" s="9"/>
      <c r="I159" s="9"/>
      <c r="J159" s="9"/>
      <c r="K159" s="9"/>
    </row>
    <row r="160" spans="3:11" x14ac:dyDescent="0.3">
      <c r="C160" s="25">
        <v>43140</v>
      </c>
      <c r="D160" s="26">
        <v>0.61442129629629627</v>
      </c>
      <c r="E160" s="27" t="s">
        <v>9</v>
      </c>
      <c r="F160" s="27">
        <v>49</v>
      </c>
      <c r="G160" s="27" t="s">
        <v>10</v>
      </c>
      <c r="H160" s="9"/>
      <c r="I160" s="9"/>
      <c r="J160" s="9"/>
      <c r="K160" s="9"/>
    </row>
    <row r="161" spans="3:11" x14ac:dyDescent="0.3">
      <c r="C161" s="25">
        <v>43140</v>
      </c>
      <c r="D161" s="26">
        <v>0.61465277777777783</v>
      </c>
      <c r="E161" s="27" t="s">
        <v>9</v>
      </c>
      <c r="F161" s="27">
        <v>26</v>
      </c>
      <c r="G161" s="27" t="s">
        <v>10</v>
      </c>
      <c r="H161" s="9"/>
      <c r="I161" s="9"/>
      <c r="J161" s="9"/>
      <c r="K161" s="9"/>
    </row>
    <row r="162" spans="3:11" x14ac:dyDescent="0.3">
      <c r="C162" s="25">
        <v>43140</v>
      </c>
      <c r="D162" s="26">
        <v>0.61784722222222221</v>
      </c>
      <c r="E162" s="27" t="s">
        <v>9</v>
      </c>
      <c r="F162" s="27">
        <v>33</v>
      </c>
      <c r="G162" s="27" t="s">
        <v>21</v>
      </c>
      <c r="H162" s="9"/>
      <c r="I162" s="9"/>
      <c r="J162" s="9"/>
      <c r="K162" s="9"/>
    </row>
    <row r="163" spans="3:11" x14ac:dyDescent="0.3">
      <c r="C163" s="25">
        <v>43140</v>
      </c>
      <c r="D163" s="26">
        <v>0.61922453703703706</v>
      </c>
      <c r="E163" s="27" t="s">
        <v>9</v>
      </c>
      <c r="F163" s="27">
        <v>40</v>
      </c>
      <c r="G163" s="27" t="s">
        <v>21</v>
      </c>
      <c r="H163" s="9"/>
      <c r="I163" s="9"/>
      <c r="J163" s="9"/>
      <c r="K163" s="9"/>
    </row>
    <row r="164" spans="3:11" x14ac:dyDescent="0.3">
      <c r="C164" s="25">
        <v>43140</v>
      </c>
      <c r="D164" s="26">
        <v>0.62173611111111116</v>
      </c>
      <c r="E164" s="27" t="s">
        <v>9</v>
      </c>
      <c r="F164" s="27">
        <v>22</v>
      </c>
      <c r="G164" s="27" t="s">
        <v>21</v>
      </c>
      <c r="H164" s="9"/>
      <c r="I164" s="9"/>
      <c r="J164" s="9"/>
      <c r="K164" s="9"/>
    </row>
    <row r="165" spans="3:11" x14ac:dyDescent="0.3">
      <c r="C165" s="25">
        <v>43140</v>
      </c>
      <c r="D165" s="26">
        <v>0.62201388888888887</v>
      </c>
      <c r="E165" s="27" t="s">
        <v>9</v>
      </c>
      <c r="F165" s="27">
        <v>59</v>
      </c>
      <c r="G165" s="27" t="s">
        <v>21</v>
      </c>
      <c r="H165" s="9"/>
      <c r="I165" s="9"/>
      <c r="J165" s="9"/>
      <c r="K165" s="9"/>
    </row>
    <row r="166" spans="3:11" x14ac:dyDescent="0.3">
      <c r="C166" s="25">
        <v>43140</v>
      </c>
      <c r="D166" s="26">
        <v>0.62391203703703701</v>
      </c>
      <c r="E166" s="27" t="s">
        <v>9</v>
      </c>
      <c r="F166" s="27">
        <v>46</v>
      </c>
      <c r="G166" s="27" t="s">
        <v>10</v>
      </c>
      <c r="H166" s="9"/>
      <c r="I166" s="9"/>
      <c r="J166" s="9"/>
      <c r="K166" s="9"/>
    </row>
    <row r="167" spans="3:11" x14ac:dyDescent="0.3">
      <c r="C167" s="25">
        <v>43140</v>
      </c>
      <c r="D167" s="26">
        <v>0.62410879629629623</v>
      </c>
      <c r="E167" s="27" t="s">
        <v>9</v>
      </c>
      <c r="F167" s="27">
        <v>39</v>
      </c>
      <c r="G167" s="27" t="s">
        <v>10</v>
      </c>
      <c r="H167" s="9"/>
      <c r="I167" s="9"/>
      <c r="J167" s="9"/>
      <c r="K167" s="9"/>
    </row>
    <row r="168" spans="3:11" x14ac:dyDescent="0.3">
      <c r="C168" s="25">
        <v>43140</v>
      </c>
      <c r="D168" s="26">
        <v>0.62690972222222219</v>
      </c>
      <c r="E168" s="27" t="s">
        <v>9</v>
      </c>
      <c r="F168" s="27">
        <v>39</v>
      </c>
      <c r="G168" s="27" t="s">
        <v>21</v>
      </c>
      <c r="H168" s="9"/>
      <c r="I168" s="9"/>
      <c r="J168" s="9"/>
      <c r="K168" s="9"/>
    </row>
    <row r="169" spans="3:11" x14ac:dyDescent="0.3">
      <c r="C169" s="25">
        <v>43140</v>
      </c>
      <c r="D169" s="26">
        <v>0.62942129629629628</v>
      </c>
      <c r="E169" s="27" t="s">
        <v>9</v>
      </c>
      <c r="F169" s="27">
        <v>23</v>
      </c>
      <c r="G169" s="27" t="s">
        <v>10</v>
      </c>
      <c r="H169" s="9"/>
      <c r="I169" s="9"/>
      <c r="J169" s="9"/>
      <c r="K169" s="9"/>
    </row>
    <row r="170" spans="3:11" x14ac:dyDescent="0.3">
      <c r="C170" s="25">
        <v>43140</v>
      </c>
      <c r="D170" s="26">
        <v>0.63067129629629626</v>
      </c>
      <c r="E170" s="27" t="s">
        <v>9</v>
      </c>
      <c r="F170" s="27">
        <v>50</v>
      </c>
      <c r="G170" s="27" t="s">
        <v>10</v>
      </c>
      <c r="H170" s="9"/>
      <c r="I170" s="9"/>
      <c r="J170" s="9"/>
      <c r="K170" s="9"/>
    </row>
    <row r="171" spans="3:11" x14ac:dyDescent="0.3">
      <c r="C171" s="25">
        <v>43140</v>
      </c>
      <c r="D171" s="26">
        <v>0.63157407407407407</v>
      </c>
      <c r="E171" s="27" t="s">
        <v>9</v>
      </c>
      <c r="F171" s="27">
        <v>27</v>
      </c>
      <c r="G171" s="27" t="s">
        <v>21</v>
      </c>
      <c r="H171" s="9"/>
      <c r="I171" s="9"/>
      <c r="J171" s="9"/>
      <c r="K171" s="9"/>
    </row>
    <row r="172" spans="3:11" x14ac:dyDescent="0.3">
      <c r="C172" s="25">
        <v>43140</v>
      </c>
      <c r="D172" s="26">
        <v>0.63267361111111109</v>
      </c>
      <c r="E172" s="27" t="s">
        <v>9</v>
      </c>
      <c r="F172" s="27">
        <v>42</v>
      </c>
      <c r="G172" s="27" t="s">
        <v>10</v>
      </c>
      <c r="H172" s="9"/>
      <c r="I172" s="9"/>
      <c r="J172" s="9"/>
      <c r="K172" s="9"/>
    </row>
    <row r="173" spans="3:11" x14ac:dyDescent="0.3">
      <c r="C173" s="25">
        <v>43140</v>
      </c>
      <c r="D173" s="26">
        <v>0.63369212962962962</v>
      </c>
      <c r="E173" s="27" t="s">
        <v>9</v>
      </c>
      <c r="F173" s="27">
        <v>30</v>
      </c>
      <c r="G173" s="27" t="s">
        <v>21</v>
      </c>
      <c r="H173" s="9"/>
      <c r="I173" s="9"/>
      <c r="J173" s="9"/>
      <c r="K173" s="9"/>
    </row>
    <row r="174" spans="3:11" x14ac:dyDescent="0.3">
      <c r="C174" s="25">
        <v>43140</v>
      </c>
      <c r="D174" s="26">
        <v>0.63372685185185185</v>
      </c>
      <c r="E174" s="27" t="s">
        <v>9</v>
      </c>
      <c r="F174" s="27">
        <v>48</v>
      </c>
      <c r="G174" s="27" t="s">
        <v>10</v>
      </c>
      <c r="H174" s="9"/>
      <c r="I174" s="9"/>
      <c r="J174" s="9"/>
      <c r="K174" s="9"/>
    </row>
    <row r="175" spans="3:11" x14ac:dyDescent="0.3">
      <c r="C175" s="25">
        <v>43140</v>
      </c>
      <c r="D175" s="26">
        <v>0.63620370370370372</v>
      </c>
      <c r="E175" s="27" t="s">
        <v>9</v>
      </c>
      <c r="F175" s="27">
        <v>29</v>
      </c>
      <c r="G175" s="27" t="s">
        <v>21</v>
      </c>
      <c r="H175" s="9"/>
      <c r="I175" s="9"/>
      <c r="J175" s="9"/>
      <c r="K175" s="9"/>
    </row>
    <row r="176" spans="3:11" x14ac:dyDescent="0.3">
      <c r="C176" s="25">
        <v>43140</v>
      </c>
      <c r="D176" s="26">
        <v>0.63624999999999998</v>
      </c>
      <c r="E176" s="27" t="s">
        <v>9</v>
      </c>
      <c r="F176" s="27">
        <v>26</v>
      </c>
      <c r="G176" s="27" t="s">
        <v>21</v>
      </c>
      <c r="H176" s="9"/>
      <c r="I176" s="9"/>
      <c r="J176" s="9"/>
      <c r="K176" s="9"/>
    </row>
    <row r="177" spans="3:11" x14ac:dyDescent="0.3">
      <c r="C177" s="25">
        <v>43140</v>
      </c>
      <c r="D177" s="26">
        <v>0.63714120370370375</v>
      </c>
      <c r="E177" s="27" t="s">
        <v>9</v>
      </c>
      <c r="F177" s="27">
        <v>43</v>
      </c>
      <c r="G177" s="27" t="s">
        <v>21</v>
      </c>
      <c r="H177" s="9"/>
      <c r="I177" s="9"/>
      <c r="J177" s="9"/>
      <c r="K177" s="9"/>
    </row>
    <row r="178" spans="3:11" x14ac:dyDescent="0.3">
      <c r="C178" s="25">
        <v>43140</v>
      </c>
      <c r="D178" s="26">
        <v>0.63734953703703701</v>
      </c>
      <c r="E178" s="27" t="s">
        <v>9</v>
      </c>
      <c r="F178" s="27">
        <v>35</v>
      </c>
      <c r="G178" s="27" t="s">
        <v>10</v>
      </c>
      <c r="H178" s="9"/>
      <c r="I178" s="9"/>
      <c r="J178" s="9"/>
      <c r="K178" s="9"/>
    </row>
    <row r="179" spans="3:11" x14ac:dyDescent="0.3">
      <c r="C179" s="25">
        <v>43140</v>
      </c>
      <c r="D179" s="26">
        <v>0.63783564814814808</v>
      </c>
      <c r="E179" s="27" t="s">
        <v>9</v>
      </c>
      <c r="F179" s="27">
        <v>39</v>
      </c>
      <c r="G179" s="27" t="s">
        <v>10</v>
      </c>
      <c r="H179" s="9"/>
      <c r="I179" s="9"/>
      <c r="J179" s="9"/>
      <c r="K179" s="9"/>
    </row>
    <row r="180" spans="3:11" x14ac:dyDescent="0.3">
      <c r="C180" s="25">
        <v>43140</v>
      </c>
      <c r="D180" s="26">
        <v>0.63825231481481481</v>
      </c>
      <c r="E180" s="27" t="s">
        <v>9</v>
      </c>
      <c r="F180" s="27">
        <v>28</v>
      </c>
      <c r="G180" s="27" t="s">
        <v>21</v>
      </c>
      <c r="H180" s="9"/>
      <c r="I180" s="9"/>
      <c r="J180" s="9"/>
      <c r="K180" s="9"/>
    </row>
    <row r="181" spans="3:11" x14ac:dyDescent="0.3">
      <c r="C181" s="25">
        <v>43140</v>
      </c>
      <c r="D181" s="26">
        <v>0.63871527777777781</v>
      </c>
      <c r="E181" s="27" t="s">
        <v>9</v>
      </c>
      <c r="F181" s="27">
        <v>42</v>
      </c>
      <c r="G181" s="27" t="s">
        <v>21</v>
      </c>
      <c r="H181" s="9"/>
      <c r="I181" s="9"/>
      <c r="J181" s="9"/>
      <c r="K181" s="9"/>
    </row>
    <row r="182" spans="3:11" x14ac:dyDescent="0.3">
      <c r="C182" s="25">
        <v>43140</v>
      </c>
      <c r="D182" s="26">
        <v>0.63877314814814812</v>
      </c>
      <c r="E182" s="27" t="s">
        <v>9</v>
      </c>
      <c r="F182" s="27">
        <v>36</v>
      </c>
      <c r="G182" s="27" t="s">
        <v>21</v>
      </c>
      <c r="H182" s="9"/>
      <c r="I182" s="9"/>
      <c r="J182" s="9"/>
      <c r="K182" s="9"/>
    </row>
    <row r="183" spans="3:11" x14ac:dyDescent="0.3">
      <c r="C183" s="25">
        <v>43140</v>
      </c>
      <c r="D183" s="26">
        <v>0.63883101851851853</v>
      </c>
      <c r="E183" s="27" t="s">
        <v>9</v>
      </c>
      <c r="F183" s="27">
        <v>40</v>
      </c>
      <c r="G183" s="27" t="s">
        <v>10</v>
      </c>
      <c r="H183" s="9"/>
      <c r="I183" s="9"/>
      <c r="J183" s="9"/>
      <c r="K183" s="9"/>
    </row>
    <row r="184" spans="3:11" x14ac:dyDescent="0.3">
      <c r="C184" s="25">
        <v>43140</v>
      </c>
      <c r="D184" s="26">
        <v>0.64281250000000001</v>
      </c>
      <c r="E184" s="27" t="s">
        <v>9</v>
      </c>
      <c r="F184" s="27">
        <v>49</v>
      </c>
      <c r="G184" s="27" t="s">
        <v>21</v>
      </c>
      <c r="H184" s="9"/>
      <c r="I184" s="9"/>
      <c r="J184" s="9"/>
      <c r="K184" s="9"/>
    </row>
    <row r="185" spans="3:11" x14ac:dyDescent="0.3">
      <c r="C185" s="25">
        <v>43140</v>
      </c>
      <c r="D185" s="26">
        <v>0.6439583333333333</v>
      </c>
      <c r="E185" s="27" t="s">
        <v>9</v>
      </c>
      <c r="F185" s="27">
        <v>44</v>
      </c>
      <c r="G185" s="27" t="s">
        <v>10</v>
      </c>
      <c r="H185" s="9"/>
      <c r="I185" s="9"/>
      <c r="J185" s="9"/>
      <c r="K185" s="9"/>
    </row>
    <row r="186" spans="3:11" x14ac:dyDescent="0.3">
      <c r="C186" s="25">
        <v>43140</v>
      </c>
      <c r="D186" s="26">
        <v>0.64500000000000002</v>
      </c>
      <c r="E186" s="27" t="s">
        <v>9</v>
      </c>
      <c r="F186" s="27">
        <v>27</v>
      </c>
      <c r="G186" s="27" t="s">
        <v>21</v>
      </c>
      <c r="H186" s="9"/>
      <c r="I186" s="9"/>
      <c r="J186" s="9"/>
      <c r="K186" s="9"/>
    </row>
    <row r="187" spans="3:11" x14ac:dyDescent="0.3">
      <c r="C187" s="25">
        <v>43140</v>
      </c>
      <c r="D187" s="26">
        <v>0.64614583333333331</v>
      </c>
      <c r="E187" s="27" t="s">
        <v>9</v>
      </c>
      <c r="F187" s="27">
        <v>39</v>
      </c>
      <c r="G187" s="27" t="s">
        <v>21</v>
      </c>
      <c r="H187" s="9"/>
      <c r="I187" s="9"/>
      <c r="J187" s="9"/>
      <c r="K187" s="9"/>
    </row>
    <row r="188" spans="3:11" x14ac:dyDescent="0.3">
      <c r="C188" s="25">
        <v>43140</v>
      </c>
      <c r="D188" s="26">
        <v>0.64634259259259264</v>
      </c>
      <c r="E188" s="27" t="s">
        <v>9</v>
      </c>
      <c r="F188" s="27">
        <v>30</v>
      </c>
      <c r="G188" s="27" t="s">
        <v>21</v>
      </c>
      <c r="H188" s="9"/>
      <c r="I188" s="9"/>
      <c r="J188" s="9"/>
      <c r="K188" s="9"/>
    </row>
    <row r="189" spans="3:11" x14ac:dyDescent="0.3">
      <c r="C189" s="25">
        <v>43140</v>
      </c>
      <c r="D189" s="26">
        <v>0.64702546296296293</v>
      </c>
      <c r="E189" s="27" t="s">
        <v>9</v>
      </c>
      <c r="F189" s="27">
        <v>21</v>
      </c>
      <c r="G189" s="27" t="s">
        <v>21</v>
      </c>
      <c r="H189" s="9"/>
      <c r="I189" s="9"/>
      <c r="J189" s="9"/>
      <c r="K189" s="9"/>
    </row>
    <row r="190" spans="3:11" x14ac:dyDescent="0.3">
      <c r="C190" s="25">
        <v>43140</v>
      </c>
      <c r="D190" s="26">
        <v>0.64947916666666672</v>
      </c>
      <c r="E190" s="27" t="s">
        <v>9</v>
      </c>
      <c r="F190" s="27">
        <v>22</v>
      </c>
      <c r="G190" s="27" t="s">
        <v>21</v>
      </c>
      <c r="H190" s="9"/>
      <c r="I190" s="9"/>
      <c r="J190" s="9"/>
      <c r="K190" s="9"/>
    </row>
    <row r="191" spans="3:11" x14ac:dyDescent="0.3">
      <c r="C191" s="25">
        <v>43140</v>
      </c>
      <c r="D191" s="26">
        <v>0.65054398148148151</v>
      </c>
      <c r="E191" s="27" t="s">
        <v>9</v>
      </c>
      <c r="F191" s="27">
        <v>32</v>
      </c>
      <c r="G191" s="27" t="s">
        <v>21</v>
      </c>
      <c r="H191" s="9"/>
      <c r="I191" s="9"/>
      <c r="J191" s="9"/>
      <c r="K191" s="9"/>
    </row>
    <row r="192" spans="3:11" x14ac:dyDescent="0.3">
      <c r="C192" s="25">
        <v>43140</v>
      </c>
      <c r="D192" s="26">
        <v>0.65109953703703705</v>
      </c>
      <c r="E192" s="27" t="s">
        <v>9</v>
      </c>
      <c r="F192" s="27">
        <v>35</v>
      </c>
      <c r="G192" s="27" t="s">
        <v>10</v>
      </c>
      <c r="H192" s="9"/>
      <c r="I192" s="9"/>
      <c r="J192" s="9"/>
      <c r="K192" s="9"/>
    </row>
    <row r="193" spans="3:11" x14ac:dyDescent="0.3">
      <c r="C193" s="25">
        <v>43140</v>
      </c>
      <c r="D193" s="26">
        <v>0.65114583333333331</v>
      </c>
      <c r="E193" s="27" t="s">
        <v>9</v>
      </c>
      <c r="F193" s="27">
        <v>28</v>
      </c>
      <c r="G193" s="27" t="s">
        <v>21</v>
      </c>
      <c r="H193" s="9"/>
      <c r="I193" s="9"/>
      <c r="J193" s="9"/>
      <c r="K193" s="9"/>
    </row>
    <row r="194" spans="3:11" x14ac:dyDescent="0.3">
      <c r="C194" s="25">
        <v>43140</v>
      </c>
      <c r="D194" s="26">
        <v>0.65145833333333336</v>
      </c>
      <c r="E194" s="27" t="s">
        <v>9</v>
      </c>
      <c r="F194" s="27">
        <v>53</v>
      </c>
      <c r="G194" s="27" t="s">
        <v>10</v>
      </c>
      <c r="H194" s="9"/>
      <c r="I194" s="9"/>
      <c r="J194" s="9"/>
      <c r="K194" s="9"/>
    </row>
    <row r="195" spans="3:11" x14ac:dyDescent="0.3">
      <c r="C195" s="25">
        <v>43140</v>
      </c>
      <c r="D195" s="26">
        <v>0.65218750000000003</v>
      </c>
      <c r="E195" s="27" t="s">
        <v>9</v>
      </c>
      <c r="F195" s="27">
        <v>30</v>
      </c>
      <c r="G195" s="27" t="s">
        <v>10</v>
      </c>
      <c r="H195" s="9"/>
      <c r="I195" s="9"/>
      <c r="J195" s="9"/>
      <c r="K195" s="9"/>
    </row>
    <row r="196" spans="3:11" x14ac:dyDescent="0.3">
      <c r="C196" s="25">
        <v>43140</v>
      </c>
      <c r="D196" s="26">
        <v>0.65247685185185189</v>
      </c>
      <c r="E196" s="27" t="s">
        <v>9</v>
      </c>
      <c r="F196" s="27">
        <v>31</v>
      </c>
      <c r="G196" s="27" t="s">
        <v>21</v>
      </c>
      <c r="H196" s="9"/>
      <c r="I196" s="9"/>
      <c r="J196" s="9"/>
      <c r="K196" s="9"/>
    </row>
    <row r="197" spans="3:11" x14ac:dyDescent="0.3">
      <c r="C197" s="25">
        <v>43140</v>
      </c>
      <c r="D197" s="26">
        <v>0.65311342592592592</v>
      </c>
      <c r="E197" s="27" t="s">
        <v>9</v>
      </c>
      <c r="F197" s="27">
        <v>21</v>
      </c>
      <c r="G197" s="27" t="s">
        <v>21</v>
      </c>
      <c r="H197" s="9"/>
      <c r="I197" s="9"/>
      <c r="J197" s="9"/>
      <c r="K197" s="9"/>
    </row>
    <row r="198" spans="3:11" x14ac:dyDescent="0.3">
      <c r="C198" s="25">
        <v>43140</v>
      </c>
      <c r="D198" s="26">
        <v>0.65320601851851856</v>
      </c>
      <c r="E198" s="27" t="s">
        <v>9</v>
      </c>
      <c r="F198" s="27">
        <v>28</v>
      </c>
      <c r="G198" s="27" t="s">
        <v>21</v>
      </c>
      <c r="H198" s="9"/>
      <c r="I198" s="9"/>
      <c r="J198" s="9"/>
      <c r="K198" s="9"/>
    </row>
    <row r="199" spans="3:11" x14ac:dyDescent="0.3">
      <c r="C199" s="25">
        <v>43140</v>
      </c>
      <c r="D199" s="26">
        <v>0.65377314814814813</v>
      </c>
      <c r="E199" s="27" t="s">
        <v>9</v>
      </c>
      <c r="F199" s="27">
        <v>55</v>
      </c>
      <c r="G199" s="27" t="s">
        <v>10</v>
      </c>
      <c r="H199" s="9"/>
      <c r="I199" s="9"/>
      <c r="J199" s="9"/>
      <c r="K199" s="9"/>
    </row>
    <row r="200" spans="3:11" x14ac:dyDescent="0.3">
      <c r="C200" s="25">
        <v>43140</v>
      </c>
      <c r="D200" s="26">
        <v>0.65505787037037033</v>
      </c>
      <c r="E200" s="27" t="s">
        <v>9</v>
      </c>
      <c r="F200" s="27">
        <v>36</v>
      </c>
      <c r="G200" s="27" t="s">
        <v>21</v>
      </c>
      <c r="H200" s="9"/>
      <c r="I200" s="9"/>
      <c r="J200" s="9"/>
      <c r="K200" s="9"/>
    </row>
    <row r="201" spans="3:11" x14ac:dyDescent="0.3">
      <c r="C201" s="25">
        <v>43140</v>
      </c>
      <c r="D201" s="26">
        <v>0.65511574074074075</v>
      </c>
      <c r="E201" s="27" t="s">
        <v>9</v>
      </c>
      <c r="F201" s="27">
        <v>37</v>
      </c>
      <c r="G201" s="27" t="s">
        <v>10</v>
      </c>
      <c r="H201" s="9"/>
      <c r="I201" s="9"/>
      <c r="J201" s="9"/>
      <c r="K201" s="9"/>
    </row>
    <row r="202" spans="3:11" x14ac:dyDescent="0.3">
      <c r="C202" s="25">
        <v>43140</v>
      </c>
      <c r="D202" s="26">
        <v>0.65527777777777774</v>
      </c>
      <c r="E202" s="27" t="s">
        <v>9</v>
      </c>
      <c r="F202" s="27">
        <v>54</v>
      </c>
      <c r="G202" s="27" t="s">
        <v>21</v>
      </c>
      <c r="H202" s="9"/>
      <c r="I202" s="9"/>
      <c r="J202" s="9"/>
      <c r="K202" s="9"/>
    </row>
    <row r="203" spans="3:11" x14ac:dyDescent="0.3">
      <c r="C203" s="25">
        <v>43140</v>
      </c>
      <c r="D203" s="26">
        <v>0.65585648148148146</v>
      </c>
      <c r="E203" s="27" t="s">
        <v>9</v>
      </c>
      <c r="F203" s="27">
        <v>42</v>
      </c>
      <c r="G203" s="27" t="s">
        <v>10</v>
      </c>
      <c r="H203" s="9"/>
      <c r="I203" s="9"/>
      <c r="J203" s="9"/>
      <c r="K203" s="9"/>
    </row>
    <row r="204" spans="3:11" x14ac:dyDescent="0.3">
      <c r="C204" s="25">
        <v>43140</v>
      </c>
      <c r="D204" s="26">
        <v>0.65619212962962969</v>
      </c>
      <c r="E204" s="27" t="s">
        <v>9</v>
      </c>
      <c r="F204" s="27">
        <v>42</v>
      </c>
      <c r="G204" s="27" t="s">
        <v>21</v>
      </c>
      <c r="H204" s="9"/>
      <c r="I204" s="9"/>
      <c r="J204" s="9"/>
      <c r="K204" s="9"/>
    </row>
    <row r="205" spans="3:11" x14ac:dyDescent="0.3">
      <c r="C205" s="25">
        <v>43140</v>
      </c>
      <c r="D205" s="26">
        <v>0.65651620370370367</v>
      </c>
      <c r="E205" s="27" t="s">
        <v>9</v>
      </c>
      <c r="F205" s="27">
        <v>32</v>
      </c>
      <c r="G205" s="27" t="s">
        <v>21</v>
      </c>
      <c r="H205" s="9"/>
      <c r="I205" s="9"/>
      <c r="J205" s="9"/>
      <c r="K205" s="9"/>
    </row>
    <row r="206" spans="3:11" x14ac:dyDescent="0.3">
      <c r="C206" s="25">
        <v>43140</v>
      </c>
      <c r="D206" s="26">
        <v>0.65726851851851853</v>
      </c>
      <c r="E206" s="27" t="s">
        <v>9</v>
      </c>
      <c r="F206" s="27">
        <v>48</v>
      </c>
      <c r="G206" s="27" t="s">
        <v>21</v>
      </c>
      <c r="H206" s="9"/>
      <c r="I206" s="9"/>
      <c r="J206" s="9"/>
      <c r="K206" s="9"/>
    </row>
    <row r="207" spans="3:11" x14ac:dyDescent="0.3">
      <c r="C207" s="25">
        <v>43140</v>
      </c>
      <c r="D207" s="26">
        <v>0.65749999999999997</v>
      </c>
      <c r="E207" s="27" t="s">
        <v>9</v>
      </c>
      <c r="F207" s="27">
        <v>39</v>
      </c>
      <c r="G207" s="27" t="s">
        <v>10</v>
      </c>
      <c r="H207" s="9"/>
      <c r="I207" s="9"/>
      <c r="J207" s="9"/>
      <c r="K207" s="9"/>
    </row>
    <row r="208" spans="3:11" x14ac:dyDescent="0.3">
      <c r="C208" s="25">
        <v>43140</v>
      </c>
      <c r="D208" s="26">
        <v>0.65803240740740743</v>
      </c>
      <c r="E208" s="27" t="s">
        <v>9</v>
      </c>
      <c r="F208" s="27">
        <v>36</v>
      </c>
      <c r="G208" s="27" t="s">
        <v>10</v>
      </c>
      <c r="H208" s="9"/>
      <c r="I208" s="9"/>
      <c r="J208" s="9"/>
      <c r="K208" s="9"/>
    </row>
    <row r="209" spans="3:11" x14ac:dyDescent="0.3">
      <c r="C209" s="25">
        <v>43140</v>
      </c>
      <c r="D209" s="26">
        <v>0.65912037037037041</v>
      </c>
      <c r="E209" s="27" t="s">
        <v>9</v>
      </c>
      <c r="F209" s="27">
        <v>50</v>
      </c>
      <c r="G209" s="27" t="s">
        <v>10</v>
      </c>
      <c r="H209" s="9"/>
      <c r="I209" s="9"/>
      <c r="J209" s="9"/>
      <c r="K209" s="9"/>
    </row>
    <row r="210" spans="3:11" x14ac:dyDescent="0.3">
      <c r="C210" s="25">
        <v>43140</v>
      </c>
      <c r="D210" s="26">
        <v>0.65947916666666673</v>
      </c>
      <c r="E210" s="27" t="s">
        <v>9</v>
      </c>
      <c r="F210" s="27">
        <v>25</v>
      </c>
      <c r="G210" s="27" t="s">
        <v>21</v>
      </c>
      <c r="H210" s="9"/>
      <c r="I210" s="9"/>
      <c r="J210" s="9"/>
      <c r="K210" s="9"/>
    </row>
    <row r="211" spans="3:11" x14ac:dyDescent="0.3">
      <c r="C211" s="25">
        <v>43140</v>
      </c>
      <c r="D211" s="26">
        <v>0.66001157407407407</v>
      </c>
      <c r="E211" s="27" t="s">
        <v>9</v>
      </c>
      <c r="F211" s="27">
        <v>30</v>
      </c>
      <c r="G211" s="27" t="s">
        <v>21</v>
      </c>
      <c r="H211" s="9"/>
      <c r="I211" s="9"/>
      <c r="J211" s="9"/>
      <c r="K211" s="9"/>
    </row>
    <row r="212" spans="3:11" x14ac:dyDescent="0.3">
      <c r="C212" s="25">
        <v>43140</v>
      </c>
      <c r="D212" s="26">
        <v>0.66067129629629628</v>
      </c>
      <c r="E212" s="27" t="s">
        <v>9</v>
      </c>
      <c r="F212" s="27">
        <v>30</v>
      </c>
      <c r="G212" s="27" t="s">
        <v>21</v>
      </c>
      <c r="H212" s="9"/>
      <c r="I212" s="9"/>
      <c r="J212" s="9"/>
      <c r="K212" s="9"/>
    </row>
    <row r="213" spans="3:11" x14ac:dyDescent="0.3">
      <c r="C213" s="25">
        <v>43140</v>
      </c>
      <c r="D213" s="26">
        <v>0.6610300925925926</v>
      </c>
      <c r="E213" s="27" t="s">
        <v>9</v>
      </c>
      <c r="F213" s="27">
        <v>25</v>
      </c>
      <c r="G213" s="27" t="s">
        <v>21</v>
      </c>
      <c r="H213" s="9"/>
      <c r="I213" s="9"/>
      <c r="J213" s="9"/>
      <c r="K213" s="9"/>
    </row>
    <row r="214" spans="3:11" x14ac:dyDescent="0.3">
      <c r="C214" s="25">
        <v>43140</v>
      </c>
      <c r="D214" s="26">
        <v>0.66141203703703699</v>
      </c>
      <c r="E214" s="27" t="s">
        <v>9</v>
      </c>
      <c r="F214" s="27">
        <v>42</v>
      </c>
      <c r="G214" s="27" t="s">
        <v>10</v>
      </c>
      <c r="H214" s="9"/>
      <c r="I214" s="9"/>
      <c r="J214" s="9"/>
      <c r="K214" s="9"/>
    </row>
    <row r="215" spans="3:11" x14ac:dyDescent="0.3">
      <c r="C215" s="25">
        <v>43140</v>
      </c>
      <c r="D215" s="26">
        <v>0.66195601851851849</v>
      </c>
      <c r="E215" s="27" t="s">
        <v>9</v>
      </c>
      <c r="F215" s="27">
        <v>22</v>
      </c>
      <c r="G215" s="27" t="s">
        <v>21</v>
      </c>
      <c r="H215" s="9"/>
      <c r="I215" s="9"/>
      <c r="J215" s="9"/>
      <c r="K215" s="9"/>
    </row>
    <row r="216" spans="3:11" x14ac:dyDescent="0.3">
      <c r="C216" s="25">
        <v>43140</v>
      </c>
      <c r="D216" s="26">
        <v>0.66234953703703703</v>
      </c>
      <c r="E216" s="27" t="s">
        <v>9</v>
      </c>
      <c r="F216" s="27">
        <v>24</v>
      </c>
      <c r="G216" s="27" t="s">
        <v>21</v>
      </c>
      <c r="H216" s="9"/>
      <c r="I216" s="9"/>
      <c r="J216" s="9"/>
      <c r="K216" s="9"/>
    </row>
    <row r="217" spans="3:11" x14ac:dyDescent="0.3">
      <c r="C217" s="25">
        <v>43140</v>
      </c>
      <c r="D217" s="26">
        <v>0.66251157407407402</v>
      </c>
      <c r="E217" s="27" t="s">
        <v>9</v>
      </c>
      <c r="F217" s="27">
        <v>22</v>
      </c>
      <c r="G217" s="27" t="s">
        <v>21</v>
      </c>
      <c r="H217" s="9"/>
      <c r="I217" s="9"/>
      <c r="J217" s="9"/>
      <c r="K217" s="9"/>
    </row>
    <row r="218" spans="3:11" x14ac:dyDescent="0.3">
      <c r="C218" s="25">
        <v>43140</v>
      </c>
      <c r="D218" s="26">
        <v>0.66321759259259261</v>
      </c>
      <c r="E218" s="27" t="s">
        <v>9</v>
      </c>
      <c r="F218" s="27">
        <v>51</v>
      </c>
      <c r="G218" s="27" t="s">
        <v>21</v>
      </c>
      <c r="H218" s="9"/>
      <c r="I218" s="9"/>
      <c r="J218" s="9"/>
      <c r="K218" s="9"/>
    </row>
    <row r="219" spans="3:11" x14ac:dyDescent="0.3">
      <c r="C219" s="25">
        <v>43140</v>
      </c>
      <c r="D219" s="26">
        <v>0.66549768518518515</v>
      </c>
      <c r="E219" s="27" t="s">
        <v>9</v>
      </c>
      <c r="F219" s="27">
        <v>26</v>
      </c>
      <c r="G219" s="27" t="s">
        <v>21</v>
      </c>
      <c r="H219" s="9"/>
      <c r="I219" s="9"/>
      <c r="J219" s="9"/>
      <c r="K219" s="9"/>
    </row>
    <row r="220" spans="3:11" x14ac:dyDescent="0.3">
      <c r="C220" s="25">
        <v>43140</v>
      </c>
      <c r="D220" s="26">
        <v>0.66554398148148153</v>
      </c>
      <c r="E220" s="27" t="s">
        <v>9</v>
      </c>
      <c r="F220" s="27">
        <v>52</v>
      </c>
      <c r="G220" s="27" t="s">
        <v>10</v>
      </c>
      <c r="H220" s="9"/>
      <c r="I220" s="9"/>
      <c r="J220" s="9"/>
      <c r="K220" s="9"/>
    </row>
    <row r="221" spans="3:11" x14ac:dyDescent="0.3">
      <c r="C221" s="25">
        <v>43140</v>
      </c>
      <c r="D221" s="26">
        <v>0.66666666666666663</v>
      </c>
      <c r="E221" s="27" t="s">
        <v>9</v>
      </c>
      <c r="F221" s="27">
        <v>38</v>
      </c>
      <c r="G221" s="27" t="s">
        <v>10</v>
      </c>
      <c r="H221" s="9"/>
      <c r="I221" s="9"/>
      <c r="J221" s="9"/>
      <c r="K221" s="9"/>
    </row>
    <row r="222" spans="3:11" x14ac:dyDescent="0.3">
      <c r="C222" s="25">
        <v>43140</v>
      </c>
      <c r="D222" s="26">
        <v>0.66751157407407413</v>
      </c>
      <c r="E222" s="27" t="s">
        <v>9</v>
      </c>
      <c r="F222" s="27">
        <v>33</v>
      </c>
      <c r="G222" s="27" t="s">
        <v>21</v>
      </c>
      <c r="H222" s="9"/>
      <c r="I222" s="9"/>
      <c r="J222" s="9"/>
      <c r="K222" s="9"/>
    </row>
    <row r="223" spans="3:11" x14ac:dyDescent="0.3">
      <c r="C223" s="25">
        <v>43140</v>
      </c>
      <c r="D223" s="26">
        <v>0.66769675925925931</v>
      </c>
      <c r="E223" s="27" t="s">
        <v>9</v>
      </c>
      <c r="F223" s="27">
        <v>30</v>
      </c>
      <c r="G223" s="27" t="s">
        <v>10</v>
      </c>
      <c r="H223" s="9"/>
      <c r="I223" s="9"/>
      <c r="J223" s="9"/>
      <c r="K223" s="9"/>
    </row>
    <row r="224" spans="3:11" x14ac:dyDescent="0.3">
      <c r="C224" s="25">
        <v>43140</v>
      </c>
      <c r="D224" s="26">
        <v>0.66810185185185178</v>
      </c>
      <c r="E224" s="27" t="s">
        <v>9</v>
      </c>
      <c r="F224" s="27">
        <v>37</v>
      </c>
      <c r="G224" s="27" t="s">
        <v>10</v>
      </c>
      <c r="H224" s="9"/>
      <c r="I224" s="9"/>
      <c r="J224" s="9"/>
      <c r="K224" s="9"/>
    </row>
    <row r="225" spans="3:11" x14ac:dyDescent="0.3">
      <c r="C225" s="25">
        <v>43140</v>
      </c>
      <c r="D225" s="26">
        <v>0.66817129629629635</v>
      </c>
      <c r="E225" s="27" t="s">
        <v>9</v>
      </c>
      <c r="F225" s="27">
        <v>46</v>
      </c>
      <c r="G225" s="27" t="s">
        <v>10</v>
      </c>
      <c r="H225" s="9"/>
      <c r="I225" s="9"/>
      <c r="J225" s="9"/>
      <c r="K225" s="9"/>
    </row>
    <row r="226" spans="3:11" x14ac:dyDescent="0.3">
      <c r="C226" s="25">
        <v>43140</v>
      </c>
      <c r="D226" s="26">
        <v>0.66842592592592587</v>
      </c>
      <c r="E226" s="27" t="s">
        <v>9</v>
      </c>
      <c r="F226" s="27">
        <v>25</v>
      </c>
      <c r="G226" s="27" t="s">
        <v>21</v>
      </c>
      <c r="H226" s="9"/>
      <c r="I226" s="9"/>
      <c r="J226" s="9"/>
      <c r="K226" s="9"/>
    </row>
    <row r="227" spans="3:11" x14ac:dyDescent="0.3">
      <c r="C227" s="25">
        <v>43140</v>
      </c>
      <c r="D227" s="26">
        <v>0.6685416666666667</v>
      </c>
      <c r="E227" s="27" t="s">
        <v>9</v>
      </c>
      <c r="F227" s="27">
        <v>26</v>
      </c>
      <c r="G227" s="27" t="s">
        <v>21</v>
      </c>
      <c r="H227" s="9"/>
      <c r="I227" s="9"/>
      <c r="J227" s="9"/>
      <c r="K227" s="9"/>
    </row>
    <row r="228" spans="3:11" x14ac:dyDescent="0.3">
      <c r="C228" s="25">
        <v>43140</v>
      </c>
      <c r="D228" s="26">
        <v>0.66943287037037036</v>
      </c>
      <c r="E228" s="27" t="s">
        <v>9</v>
      </c>
      <c r="F228" s="27">
        <v>27</v>
      </c>
      <c r="G228" s="27" t="s">
        <v>21</v>
      </c>
      <c r="H228" s="9"/>
      <c r="I228" s="9"/>
      <c r="J228" s="9"/>
      <c r="K228" s="9"/>
    </row>
    <row r="229" spans="3:11" x14ac:dyDescent="0.3">
      <c r="C229" s="25">
        <v>43140</v>
      </c>
      <c r="D229" s="26">
        <v>0.67047453703703708</v>
      </c>
      <c r="E229" s="27" t="s">
        <v>9</v>
      </c>
      <c r="F229" s="27">
        <v>27</v>
      </c>
      <c r="G229" s="27" t="s">
        <v>21</v>
      </c>
      <c r="H229" s="9"/>
      <c r="I229" s="9"/>
      <c r="J229" s="9"/>
      <c r="K229" s="9"/>
    </row>
    <row r="230" spans="3:11" x14ac:dyDescent="0.3">
      <c r="C230" s="25">
        <v>43140</v>
      </c>
      <c r="D230" s="26">
        <v>0.67075231481481479</v>
      </c>
      <c r="E230" s="27" t="s">
        <v>9</v>
      </c>
      <c r="F230" s="27">
        <v>42</v>
      </c>
      <c r="G230" s="27" t="s">
        <v>10</v>
      </c>
      <c r="H230" s="9"/>
      <c r="I230" s="9"/>
      <c r="J230" s="9"/>
      <c r="K230" s="9"/>
    </row>
    <row r="231" spans="3:11" x14ac:dyDescent="0.3">
      <c r="C231" s="25">
        <v>43140</v>
      </c>
      <c r="D231" s="26">
        <v>0.67118055555555556</v>
      </c>
      <c r="E231" s="27" t="s">
        <v>9</v>
      </c>
      <c r="F231" s="27">
        <v>25</v>
      </c>
      <c r="G231" s="27" t="s">
        <v>21</v>
      </c>
      <c r="H231" s="9"/>
      <c r="I231" s="9"/>
      <c r="J231" s="9"/>
      <c r="K231" s="9"/>
    </row>
    <row r="232" spans="3:11" x14ac:dyDescent="0.3">
      <c r="C232" s="25">
        <v>43140</v>
      </c>
      <c r="D232" s="26">
        <v>0.67133101851851851</v>
      </c>
      <c r="E232" s="27" t="s">
        <v>9</v>
      </c>
      <c r="F232" s="27">
        <v>25</v>
      </c>
      <c r="G232" s="27" t="s">
        <v>21</v>
      </c>
      <c r="H232" s="9"/>
      <c r="I232" s="9"/>
      <c r="J232" s="9"/>
      <c r="K232" s="9"/>
    </row>
    <row r="233" spans="3:11" x14ac:dyDescent="0.3">
      <c r="C233" s="25">
        <v>43140</v>
      </c>
      <c r="D233" s="26">
        <v>0.67175925925925928</v>
      </c>
      <c r="E233" s="27" t="s">
        <v>9</v>
      </c>
      <c r="F233" s="27">
        <v>37</v>
      </c>
      <c r="G233" s="27" t="s">
        <v>10</v>
      </c>
      <c r="H233" s="9"/>
      <c r="I233" s="9"/>
      <c r="J233" s="9"/>
      <c r="K233" s="9"/>
    </row>
    <row r="234" spans="3:11" x14ac:dyDescent="0.3">
      <c r="C234" s="25">
        <v>43140</v>
      </c>
      <c r="D234" s="26">
        <v>0.67237268518518523</v>
      </c>
      <c r="E234" s="27" t="s">
        <v>9</v>
      </c>
      <c r="F234" s="27">
        <v>39</v>
      </c>
      <c r="G234" s="27" t="s">
        <v>21</v>
      </c>
      <c r="H234" s="9"/>
      <c r="I234" s="9"/>
      <c r="J234" s="9"/>
      <c r="K234" s="9"/>
    </row>
    <row r="235" spans="3:11" x14ac:dyDescent="0.3">
      <c r="C235" s="25">
        <v>43140</v>
      </c>
      <c r="D235" s="26">
        <v>0.67245370370370372</v>
      </c>
      <c r="E235" s="27" t="s">
        <v>9</v>
      </c>
      <c r="F235" s="27">
        <v>32</v>
      </c>
      <c r="G235" s="27" t="s">
        <v>21</v>
      </c>
      <c r="H235" s="9"/>
      <c r="I235" s="9"/>
      <c r="J235" s="9"/>
      <c r="K235" s="9"/>
    </row>
    <row r="236" spans="3:11" x14ac:dyDescent="0.3">
      <c r="C236" s="25">
        <v>43140</v>
      </c>
      <c r="D236" s="26">
        <v>0.67384259259259249</v>
      </c>
      <c r="E236" s="27" t="s">
        <v>9</v>
      </c>
      <c r="F236" s="27">
        <v>28</v>
      </c>
      <c r="G236" s="27" t="s">
        <v>21</v>
      </c>
      <c r="H236" s="9"/>
      <c r="I236" s="9"/>
      <c r="J236" s="9"/>
      <c r="K236" s="9"/>
    </row>
    <row r="237" spans="3:11" x14ac:dyDescent="0.3">
      <c r="C237" s="25">
        <v>43140</v>
      </c>
      <c r="D237" s="26">
        <v>0.67403935185185182</v>
      </c>
      <c r="E237" s="27" t="s">
        <v>9</v>
      </c>
      <c r="F237" s="27">
        <v>37</v>
      </c>
      <c r="G237" s="27" t="s">
        <v>10</v>
      </c>
      <c r="H237" s="9"/>
      <c r="I237" s="9"/>
      <c r="J237" s="9"/>
      <c r="K237" s="9"/>
    </row>
    <row r="238" spans="3:11" x14ac:dyDescent="0.3">
      <c r="C238" s="25">
        <v>43140</v>
      </c>
      <c r="D238" s="26">
        <v>0.67422453703703711</v>
      </c>
      <c r="E238" s="27" t="s">
        <v>9</v>
      </c>
      <c r="F238" s="27">
        <v>52</v>
      </c>
      <c r="G238" s="27" t="s">
        <v>10</v>
      </c>
      <c r="H238" s="9"/>
      <c r="I238" s="9"/>
      <c r="J238" s="9"/>
      <c r="K238" s="9"/>
    </row>
    <row r="239" spans="3:11" x14ac:dyDescent="0.3">
      <c r="C239" s="25">
        <v>43140</v>
      </c>
      <c r="D239" s="26">
        <v>0.67495370370370367</v>
      </c>
      <c r="E239" s="27" t="s">
        <v>9</v>
      </c>
      <c r="F239" s="27">
        <v>37</v>
      </c>
      <c r="G239" s="27" t="s">
        <v>10</v>
      </c>
      <c r="H239" s="9"/>
      <c r="I239" s="9"/>
      <c r="J239" s="9"/>
      <c r="K239" s="9"/>
    </row>
    <row r="240" spans="3:11" x14ac:dyDescent="0.3">
      <c r="C240" s="25">
        <v>43140</v>
      </c>
      <c r="D240" s="26">
        <v>0.67586805555555562</v>
      </c>
      <c r="E240" s="27" t="s">
        <v>9</v>
      </c>
      <c r="F240" s="27">
        <v>35</v>
      </c>
      <c r="G240" s="27" t="s">
        <v>10</v>
      </c>
      <c r="H240" s="9"/>
      <c r="I240" s="9"/>
      <c r="J240" s="9"/>
      <c r="K240" s="9"/>
    </row>
    <row r="241" spans="3:11" x14ac:dyDescent="0.3">
      <c r="C241" s="25">
        <v>43140</v>
      </c>
      <c r="D241" s="26">
        <v>0.67657407407407411</v>
      </c>
      <c r="E241" s="27" t="s">
        <v>9</v>
      </c>
      <c r="F241" s="27">
        <v>36</v>
      </c>
      <c r="G241" s="27" t="s">
        <v>21</v>
      </c>
      <c r="H241" s="9"/>
      <c r="I241" s="9"/>
      <c r="J241" s="9"/>
      <c r="K241" s="9"/>
    </row>
    <row r="242" spans="3:11" x14ac:dyDescent="0.3">
      <c r="C242" s="25">
        <v>43140</v>
      </c>
      <c r="D242" s="26">
        <v>0.67701388888888892</v>
      </c>
      <c r="E242" s="27" t="s">
        <v>9</v>
      </c>
      <c r="F242" s="27">
        <v>41</v>
      </c>
      <c r="G242" s="27" t="s">
        <v>21</v>
      </c>
      <c r="H242" s="9"/>
      <c r="I242" s="9"/>
      <c r="J242" s="9"/>
      <c r="K242" s="9"/>
    </row>
    <row r="243" spans="3:11" x14ac:dyDescent="0.3">
      <c r="C243" s="25">
        <v>43140</v>
      </c>
      <c r="D243" s="26">
        <v>0.67797453703703703</v>
      </c>
      <c r="E243" s="27" t="s">
        <v>9</v>
      </c>
      <c r="F243" s="27">
        <v>38</v>
      </c>
      <c r="G243" s="27" t="s">
        <v>21</v>
      </c>
      <c r="H243" s="9"/>
      <c r="I243" s="9"/>
      <c r="J243" s="9"/>
      <c r="K243" s="9"/>
    </row>
    <row r="244" spans="3:11" x14ac:dyDescent="0.3">
      <c r="C244" s="25">
        <v>43140</v>
      </c>
      <c r="D244" s="26">
        <v>0.67871527777777774</v>
      </c>
      <c r="E244" s="27" t="s">
        <v>9</v>
      </c>
      <c r="F244" s="27">
        <v>32</v>
      </c>
      <c r="G244" s="27" t="s">
        <v>10</v>
      </c>
      <c r="H244" s="9"/>
      <c r="I244" s="9"/>
      <c r="J244" s="9"/>
      <c r="K244" s="9"/>
    </row>
    <row r="245" spans="3:11" x14ac:dyDescent="0.3">
      <c r="C245" s="25">
        <v>43140</v>
      </c>
      <c r="D245" s="26">
        <v>0.67873842592592604</v>
      </c>
      <c r="E245" s="27" t="s">
        <v>9</v>
      </c>
      <c r="F245" s="27">
        <v>53</v>
      </c>
      <c r="G245" s="27" t="s">
        <v>21</v>
      </c>
      <c r="H245" s="9"/>
      <c r="I245" s="9"/>
      <c r="J245" s="9"/>
      <c r="K245" s="9"/>
    </row>
    <row r="246" spans="3:11" x14ac:dyDescent="0.3">
      <c r="C246" s="25">
        <v>43140</v>
      </c>
      <c r="D246" s="26">
        <v>0.68049768518518527</v>
      </c>
      <c r="E246" s="27" t="s">
        <v>9</v>
      </c>
      <c r="F246" s="27">
        <v>24</v>
      </c>
      <c r="G246" s="27" t="s">
        <v>21</v>
      </c>
      <c r="H246" s="9"/>
      <c r="I246" s="9"/>
      <c r="J246" s="9"/>
      <c r="K246" s="9"/>
    </row>
    <row r="247" spans="3:11" x14ac:dyDescent="0.3">
      <c r="C247" s="25">
        <v>43140</v>
      </c>
      <c r="D247" s="26">
        <v>0.68061342592592589</v>
      </c>
      <c r="E247" s="27" t="s">
        <v>9</v>
      </c>
      <c r="F247" s="27">
        <v>29</v>
      </c>
      <c r="G247" s="27" t="s">
        <v>21</v>
      </c>
      <c r="H247" s="9"/>
      <c r="I247" s="9"/>
      <c r="J247" s="9"/>
      <c r="K247" s="9"/>
    </row>
    <row r="248" spans="3:11" x14ac:dyDescent="0.3">
      <c r="C248" s="25">
        <v>43140</v>
      </c>
      <c r="D248" s="26">
        <v>0.68158564814814815</v>
      </c>
      <c r="E248" s="27" t="s">
        <v>9</v>
      </c>
      <c r="F248" s="27">
        <v>29</v>
      </c>
      <c r="G248" s="27" t="s">
        <v>21</v>
      </c>
      <c r="H248" s="9"/>
      <c r="I248" s="9"/>
      <c r="J248" s="9"/>
      <c r="K248" s="9"/>
    </row>
    <row r="249" spans="3:11" x14ac:dyDescent="0.3">
      <c r="C249" s="25">
        <v>43140</v>
      </c>
      <c r="D249" s="26">
        <v>0.68233796296296301</v>
      </c>
      <c r="E249" s="27" t="s">
        <v>9</v>
      </c>
      <c r="F249" s="27">
        <v>34</v>
      </c>
      <c r="G249" s="27" t="s">
        <v>21</v>
      </c>
      <c r="H249" s="9"/>
      <c r="I249" s="9"/>
      <c r="J249" s="9"/>
      <c r="K249" s="9"/>
    </row>
    <row r="250" spans="3:11" x14ac:dyDescent="0.3">
      <c r="C250" s="25">
        <v>43140</v>
      </c>
      <c r="D250" s="26">
        <v>0.68315972222222221</v>
      </c>
      <c r="E250" s="27" t="s">
        <v>9</v>
      </c>
      <c r="F250" s="27">
        <v>33</v>
      </c>
      <c r="G250" s="27" t="s">
        <v>21</v>
      </c>
      <c r="H250" s="9"/>
      <c r="I250" s="9"/>
      <c r="J250" s="9"/>
      <c r="K250" s="9"/>
    </row>
    <row r="251" spans="3:11" x14ac:dyDescent="0.3">
      <c r="C251" s="25">
        <v>43140</v>
      </c>
      <c r="D251" s="26">
        <v>0.68474537037037031</v>
      </c>
      <c r="E251" s="27" t="s">
        <v>9</v>
      </c>
      <c r="F251" s="27">
        <v>36</v>
      </c>
      <c r="G251" s="27" t="s">
        <v>21</v>
      </c>
      <c r="H251" s="9"/>
      <c r="I251" s="9"/>
      <c r="J251" s="9"/>
      <c r="K251" s="9"/>
    </row>
    <row r="252" spans="3:11" x14ac:dyDescent="0.3">
      <c r="C252" s="25">
        <v>43140</v>
      </c>
      <c r="D252" s="26">
        <v>0.68481481481481488</v>
      </c>
      <c r="E252" s="27" t="s">
        <v>9</v>
      </c>
      <c r="F252" s="27">
        <v>39</v>
      </c>
      <c r="G252" s="27" t="s">
        <v>10</v>
      </c>
      <c r="H252" s="9"/>
      <c r="I252" s="9"/>
      <c r="J252" s="9"/>
      <c r="K252" s="9"/>
    </row>
    <row r="253" spans="3:11" x14ac:dyDescent="0.3">
      <c r="C253" s="25">
        <v>43140</v>
      </c>
      <c r="D253" s="26">
        <v>0.6856944444444445</v>
      </c>
      <c r="E253" s="27" t="s">
        <v>9</v>
      </c>
      <c r="F253" s="27">
        <v>48</v>
      </c>
      <c r="G253" s="27" t="s">
        <v>10</v>
      </c>
      <c r="H253" s="9"/>
      <c r="I253" s="9"/>
      <c r="J253" s="9"/>
      <c r="K253" s="9"/>
    </row>
    <row r="254" spans="3:11" x14ac:dyDescent="0.3">
      <c r="C254" s="25">
        <v>43140</v>
      </c>
      <c r="D254" s="26">
        <v>0.68572916666666661</v>
      </c>
      <c r="E254" s="27" t="s">
        <v>9</v>
      </c>
      <c r="F254" s="27">
        <v>34</v>
      </c>
      <c r="G254" s="27" t="s">
        <v>21</v>
      </c>
      <c r="H254" s="9"/>
      <c r="I254" s="9"/>
      <c r="J254" s="9"/>
      <c r="K254" s="9"/>
    </row>
    <row r="255" spans="3:11" x14ac:dyDescent="0.3">
      <c r="C255" s="25">
        <v>43140</v>
      </c>
      <c r="D255" s="26">
        <v>0.68612268518518515</v>
      </c>
      <c r="E255" s="27" t="s">
        <v>9</v>
      </c>
      <c r="F255" s="27">
        <v>44</v>
      </c>
      <c r="G255" s="27" t="s">
        <v>10</v>
      </c>
      <c r="H255" s="9"/>
      <c r="I255" s="9"/>
      <c r="J255" s="9"/>
      <c r="K255" s="9"/>
    </row>
    <row r="256" spans="3:11" x14ac:dyDescent="0.3">
      <c r="C256" s="25">
        <v>43140</v>
      </c>
      <c r="D256" s="26">
        <v>0.68629629629629629</v>
      </c>
      <c r="E256" s="27" t="s">
        <v>9</v>
      </c>
      <c r="F256" s="27">
        <v>45</v>
      </c>
      <c r="G256" s="27" t="s">
        <v>10</v>
      </c>
      <c r="H256" s="9"/>
      <c r="I256" s="9"/>
      <c r="J256" s="9"/>
      <c r="K256" s="9"/>
    </row>
    <row r="257" spans="3:11" x14ac:dyDescent="0.3">
      <c r="C257" s="25">
        <v>43140</v>
      </c>
      <c r="D257" s="26">
        <v>0.68649305555555562</v>
      </c>
      <c r="E257" s="27" t="s">
        <v>9</v>
      </c>
      <c r="F257" s="27">
        <v>35</v>
      </c>
      <c r="G257" s="27" t="s">
        <v>10</v>
      </c>
      <c r="H257" s="9"/>
      <c r="I257" s="9"/>
      <c r="J257" s="9"/>
      <c r="K257" s="9"/>
    </row>
    <row r="258" spans="3:11" x14ac:dyDescent="0.3">
      <c r="C258" s="25">
        <v>43140</v>
      </c>
      <c r="D258" s="26">
        <v>0.68668981481481473</v>
      </c>
      <c r="E258" s="27" t="s">
        <v>9</v>
      </c>
      <c r="F258" s="27">
        <v>28</v>
      </c>
      <c r="G258" s="27" t="s">
        <v>21</v>
      </c>
      <c r="H258" s="9"/>
      <c r="I258" s="9"/>
      <c r="J258" s="9"/>
      <c r="K258" s="9"/>
    </row>
    <row r="259" spans="3:11" x14ac:dyDescent="0.3">
      <c r="C259" s="25">
        <v>43140</v>
      </c>
      <c r="D259" s="26">
        <v>0.68711805555555561</v>
      </c>
      <c r="E259" s="27" t="s">
        <v>9</v>
      </c>
      <c r="F259" s="27">
        <v>27</v>
      </c>
      <c r="G259" s="27" t="s">
        <v>21</v>
      </c>
      <c r="H259" s="9"/>
      <c r="I259" s="9"/>
      <c r="J259" s="9"/>
      <c r="K259" s="9"/>
    </row>
    <row r="260" spans="3:11" x14ac:dyDescent="0.3">
      <c r="C260" s="25">
        <v>43140</v>
      </c>
      <c r="D260" s="26">
        <v>0.68745370370370373</v>
      </c>
      <c r="E260" s="27" t="s">
        <v>9</v>
      </c>
      <c r="F260" s="27">
        <v>29</v>
      </c>
      <c r="G260" s="27" t="s">
        <v>21</v>
      </c>
      <c r="H260" s="9"/>
      <c r="I260" s="9"/>
      <c r="J260" s="9"/>
      <c r="K260" s="9"/>
    </row>
    <row r="261" spans="3:11" x14ac:dyDescent="0.3">
      <c r="C261" s="25">
        <v>43140</v>
      </c>
      <c r="D261" s="26">
        <v>0.68792824074074066</v>
      </c>
      <c r="E261" s="27" t="s">
        <v>9</v>
      </c>
      <c r="F261" s="27">
        <v>16</v>
      </c>
      <c r="G261" s="27" t="s">
        <v>21</v>
      </c>
      <c r="H261" s="9"/>
      <c r="I261" s="9"/>
      <c r="J261" s="9"/>
      <c r="K261" s="9"/>
    </row>
    <row r="262" spans="3:11" x14ac:dyDescent="0.3">
      <c r="C262" s="25">
        <v>43140</v>
      </c>
      <c r="D262" s="26">
        <v>0.68976851851851861</v>
      </c>
      <c r="E262" s="27" t="s">
        <v>9</v>
      </c>
      <c r="F262" s="27">
        <v>36</v>
      </c>
      <c r="G262" s="27" t="s">
        <v>21</v>
      </c>
      <c r="H262" s="9"/>
      <c r="I262" s="9"/>
      <c r="J262" s="9"/>
      <c r="K262" s="9"/>
    </row>
    <row r="263" spans="3:11" x14ac:dyDescent="0.3">
      <c r="C263" s="25">
        <v>43140</v>
      </c>
      <c r="D263" s="26">
        <v>0.69098379629629625</v>
      </c>
      <c r="E263" s="27" t="s">
        <v>9</v>
      </c>
      <c r="F263" s="27">
        <v>50</v>
      </c>
      <c r="G263" s="27" t="s">
        <v>21</v>
      </c>
      <c r="H263" s="9"/>
      <c r="I263" s="9"/>
      <c r="J263" s="9"/>
      <c r="K263" s="9"/>
    </row>
    <row r="264" spans="3:11" x14ac:dyDescent="0.3">
      <c r="C264" s="25">
        <v>43140</v>
      </c>
      <c r="D264" s="26">
        <v>0.69104166666666667</v>
      </c>
      <c r="E264" s="27" t="s">
        <v>9</v>
      </c>
      <c r="F264" s="27">
        <v>33</v>
      </c>
      <c r="G264" s="27" t="s">
        <v>21</v>
      </c>
      <c r="H264" s="9"/>
      <c r="I264" s="9"/>
      <c r="J264" s="9"/>
      <c r="K264" s="9"/>
    </row>
    <row r="265" spans="3:11" x14ac:dyDescent="0.3">
      <c r="C265" s="25">
        <v>43140</v>
      </c>
      <c r="D265" s="26">
        <v>0.69261574074074073</v>
      </c>
      <c r="E265" s="27" t="s">
        <v>9</v>
      </c>
      <c r="F265" s="27">
        <v>29</v>
      </c>
      <c r="G265" s="27" t="s">
        <v>21</v>
      </c>
      <c r="H265" s="9"/>
      <c r="I265" s="9"/>
      <c r="J265" s="9"/>
      <c r="K265" s="9"/>
    </row>
    <row r="266" spans="3:11" x14ac:dyDescent="0.3">
      <c r="C266" s="25">
        <v>43140</v>
      </c>
      <c r="D266" s="26">
        <v>0.69271990740740741</v>
      </c>
      <c r="E266" s="27" t="s">
        <v>9</v>
      </c>
      <c r="F266" s="27">
        <v>31</v>
      </c>
      <c r="G266" s="27" t="s">
        <v>21</v>
      </c>
      <c r="H266" s="9"/>
      <c r="I266" s="9"/>
      <c r="J266" s="9"/>
      <c r="K266" s="9"/>
    </row>
    <row r="267" spans="3:11" x14ac:dyDescent="0.3">
      <c r="C267" s="25">
        <v>43140</v>
      </c>
      <c r="D267" s="26">
        <v>0.69337962962962962</v>
      </c>
      <c r="E267" s="27" t="s">
        <v>9</v>
      </c>
      <c r="F267" s="27">
        <v>40</v>
      </c>
      <c r="G267" s="27" t="s">
        <v>21</v>
      </c>
      <c r="H267" s="9"/>
      <c r="I267" s="9"/>
      <c r="J267" s="9"/>
      <c r="K267" s="9"/>
    </row>
    <row r="268" spans="3:11" x14ac:dyDescent="0.3">
      <c r="C268" s="25">
        <v>43140</v>
      </c>
      <c r="D268" s="26">
        <v>0.69349537037037035</v>
      </c>
      <c r="E268" s="27" t="s">
        <v>9</v>
      </c>
      <c r="F268" s="27">
        <v>19</v>
      </c>
      <c r="G268" s="27" t="s">
        <v>21</v>
      </c>
      <c r="H268" s="9"/>
      <c r="I268" s="9"/>
      <c r="J268" s="9"/>
      <c r="K268" s="9"/>
    </row>
    <row r="269" spans="3:11" x14ac:dyDescent="0.3">
      <c r="C269" s="25">
        <v>43140</v>
      </c>
      <c r="D269" s="26">
        <v>0.69554398148148155</v>
      </c>
      <c r="E269" s="27" t="s">
        <v>9</v>
      </c>
      <c r="F269" s="27">
        <v>27</v>
      </c>
      <c r="G269" s="27" t="s">
        <v>21</v>
      </c>
      <c r="H269" s="9"/>
      <c r="I269" s="9"/>
      <c r="J269" s="9"/>
      <c r="K269" s="9"/>
    </row>
    <row r="270" spans="3:11" x14ac:dyDescent="0.3">
      <c r="C270" s="25">
        <v>43140</v>
      </c>
      <c r="D270" s="26">
        <v>0.69660879629629635</v>
      </c>
      <c r="E270" s="27" t="s">
        <v>9</v>
      </c>
      <c r="F270" s="27">
        <v>31</v>
      </c>
      <c r="G270" s="27" t="s">
        <v>21</v>
      </c>
      <c r="H270" s="9"/>
      <c r="I270" s="9"/>
      <c r="J270" s="9"/>
      <c r="K270" s="9"/>
    </row>
    <row r="271" spans="3:11" x14ac:dyDescent="0.3">
      <c r="C271" s="25">
        <v>43140</v>
      </c>
      <c r="D271" s="26">
        <v>0.69666666666666666</v>
      </c>
      <c r="E271" s="27" t="s">
        <v>9</v>
      </c>
      <c r="F271" s="27">
        <v>41</v>
      </c>
      <c r="G271" s="27" t="s">
        <v>10</v>
      </c>
      <c r="H271" s="9"/>
      <c r="I271" s="9"/>
      <c r="J271" s="9"/>
      <c r="K271" s="9"/>
    </row>
    <row r="272" spans="3:11" x14ac:dyDescent="0.3">
      <c r="C272" s="25">
        <v>43140</v>
      </c>
      <c r="D272" s="26">
        <v>0.69687500000000002</v>
      </c>
      <c r="E272" s="27" t="s">
        <v>9</v>
      </c>
      <c r="F272" s="27">
        <v>34</v>
      </c>
      <c r="G272" s="27" t="s">
        <v>21</v>
      </c>
      <c r="H272" s="9"/>
      <c r="I272" s="9"/>
      <c r="J272" s="9"/>
      <c r="K272" s="9"/>
    </row>
    <row r="273" spans="3:11" x14ac:dyDescent="0.3">
      <c r="C273" s="25">
        <v>43140</v>
      </c>
      <c r="D273" s="26">
        <v>0.6968981481481481</v>
      </c>
      <c r="E273" s="27" t="s">
        <v>9</v>
      </c>
      <c r="F273" s="27">
        <v>36</v>
      </c>
      <c r="G273" s="27" t="s">
        <v>21</v>
      </c>
      <c r="H273" s="9"/>
      <c r="I273" s="9"/>
      <c r="J273" s="9"/>
      <c r="K273" s="9"/>
    </row>
    <row r="274" spans="3:11" x14ac:dyDescent="0.3">
      <c r="C274" s="25">
        <v>43140</v>
      </c>
      <c r="D274" s="26">
        <v>0.69696759259259267</v>
      </c>
      <c r="E274" s="27" t="s">
        <v>9</v>
      </c>
      <c r="F274" s="27">
        <v>39</v>
      </c>
      <c r="G274" s="27" t="s">
        <v>21</v>
      </c>
      <c r="H274" s="9"/>
      <c r="I274" s="9"/>
      <c r="J274" s="9"/>
      <c r="K274" s="9"/>
    </row>
    <row r="275" spans="3:11" x14ac:dyDescent="0.3">
      <c r="C275" s="25">
        <v>43140</v>
      </c>
      <c r="D275" s="26">
        <v>0.69743055555555555</v>
      </c>
      <c r="E275" s="27" t="s">
        <v>9</v>
      </c>
      <c r="F275" s="27">
        <v>55</v>
      </c>
      <c r="G275" s="27" t="s">
        <v>21</v>
      </c>
      <c r="H275" s="9"/>
      <c r="I275" s="9"/>
      <c r="J275" s="9"/>
      <c r="K275" s="9"/>
    </row>
    <row r="276" spans="3:11" x14ac:dyDescent="0.3">
      <c r="C276" s="25">
        <v>43140</v>
      </c>
      <c r="D276" s="26">
        <v>0.69912037037037045</v>
      </c>
      <c r="E276" s="27" t="s">
        <v>9</v>
      </c>
      <c r="F276" s="27">
        <v>38</v>
      </c>
      <c r="G276" s="27" t="s">
        <v>21</v>
      </c>
      <c r="H276" s="9"/>
      <c r="I276" s="9"/>
      <c r="J276" s="9"/>
      <c r="K276" s="9"/>
    </row>
    <row r="277" spans="3:11" x14ac:dyDescent="0.3">
      <c r="C277" s="25">
        <v>43140</v>
      </c>
      <c r="D277" s="26">
        <v>0.70025462962962959</v>
      </c>
      <c r="E277" s="27" t="s">
        <v>9</v>
      </c>
      <c r="F277" s="27">
        <v>28</v>
      </c>
      <c r="G277" s="27" t="s">
        <v>10</v>
      </c>
      <c r="H277" s="9"/>
      <c r="I277" s="9"/>
      <c r="J277" s="9"/>
      <c r="K277" s="9"/>
    </row>
    <row r="278" spans="3:11" x14ac:dyDescent="0.3">
      <c r="C278" s="25">
        <v>43140</v>
      </c>
      <c r="D278" s="26">
        <v>0.70134259259259257</v>
      </c>
      <c r="E278" s="27" t="s">
        <v>9</v>
      </c>
      <c r="F278" s="27">
        <v>36</v>
      </c>
      <c r="G278" s="27" t="s">
        <v>21</v>
      </c>
      <c r="H278" s="9"/>
      <c r="I278" s="9"/>
      <c r="J278" s="9"/>
      <c r="K278" s="9"/>
    </row>
    <row r="279" spans="3:11" x14ac:dyDescent="0.3">
      <c r="C279" s="25">
        <v>43140</v>
      </c>
      <c r="D279" s="26">
        <v>0.70137731481481491</v>
      </c>
      <c r="E279" s="27" t="s">
        <v>9</v>
      </c>
      <c r="F279" s="27">
        <v>35</v>
      </c>
      <c r="G279" s="27" t="s">
        <v>21</v>
      </c>
      <c r="H279" s="9"/>
      <c r="I279" s="9"/>
      <c r="J279" s="9"/>
      <c r="K279" s="9"/>
    </row>
    <row r="280" spans="3:11" x14ac:dyDescent="0.3">
      <c r="C280" s="25">
        <v>43140</v>
      </c>
      <c r="D280" s="26">
        <v>0.7015393518518519</v>
      </c>
      <c r="E280" s="27" t="s">
        <v>9</v>
      </c>
      <c r="F280" s="27">
        <v>40</v>
      </c>
      <c r="G280" s="27" t="s">
        <v>10</v>
      </c>
      <c r="H280" s="9"/>
      <c r="I280" s="9"/>
      <c r="J280" s="9"/>
      <c r="K280" s="9"/>
    </row>
    <row r="281" spans="3:11" x14ac:dyDescent="0.3">
      <c r="C281" s="25">
        <v>43140</v>
      </c>
      <c r="D281" s="26">
        <v>0.70245370370370364</v>
      </c>
      <c r="E281" s="27" t="s">
        <v>9</v>
      </c>
      <c r="F281" s="27">
        <v>48</v>
      </c>
      <c r="G281" s="27" t="s">
        <v>21</v>
      </c>
      <c r="H281" s="9"/>
      <c r="I281" s="9"/>
      <c r="J281" s="9"/>
      <c r="K281" s="9"/>
    </row>
    <row r="282" spans="3:11" x14ac:dyDescent="0.3">
      <c r="C282" s="25">
        <v>43140</v>
      </c>
      <c r="D282" s="26">
        <v>0.7026041666666667</v>
      </c>
      <c r="E282" s="27" t="s">
        <v>9</v>
      </c>
      <c r="F282" s="27">
        <v>46</v>
      </c>
      <c r="G282" s="27" t="s">
        <v>10</v>
      </c>
      <c r="H282" s="9"/>
      <c r="I282" s="9"/>
      <c r="J282" s="9"/>
      <c r="K282" s="9"/>
    </row>
    <row r="283" spans="3:11" x14ac:dyDescent="0.3">
      <c r="C283" s="25">
        <v>43140</v>
      </c>
      <c r="D283" s="26">
        <v>0.7034259259259259</v>
      </c>
      <c r="E283" s="27" t="s">
        <v>9</v>
      </c>
      <c r="F283" s="27">
        <v>24</v>
      </c>
      <c r="G283" s="27" t="s">
        <v>21</v>
      </c>
      <c r="H283" s="9"/>
      <c r="I283" s="9"/>
      <c r="J283" s="9"/>
      <c r="K283" s="9"/>
    </row>
    <row r="284" spans="3:11" x14ac:dyDescent="0.3">
      <c r="C284" s="25">
        <v>43140</v>
      </c>
      <c r="D284" s="26">
        <v>0.70361111111111108</v>
      </c>
      <c r="E284" s="27" t="s">
        <v>9</v>
      </c>
      <c r="F284" s="27">
        <v>49</v>
      </c>
      <c r="G284" s="27" t="s">
        <v>21</v>
      </c>
      <c r="H284" s="9"/>
      <c r="I284" s="9"/>
      <c r="J284" s="9"/>
      <c r="K284" s="9"/>
    </row>
    <row r="285" spans="3:11" x14ac:dyDescent="0.3">
      <c r="C285" s="25">
        <v>43140</v>
      </c>
      <c r="D285" s="26">
        <v>0.70371527777777787</v>
      </c>
      <c r="E285" s="27" t="s">
        <v>9</v>
      </c>
      <c r="F285" s="27">
        <v>41</v>
      </c>
      <c r="G285" s="27" t="s">
        <v>21</v>
      </c>
      <c r="H285" s="9"/>
      <c r="I285" s="9"/>
      <c r="J285" s="9"/>
      <c r="K285" s="9"/>
    </row>
    <row r="286" spans="3:11" x14ac:dyDescent="0.3">
      <c r="C286" s="25">
        <v>43140</v>
      </c>
      <c r="D286" s="26">
        <v>0.70401620370370377</v>
      </c>
      <c r="E286" s="27" t="s">
        <v>9</v>
      </c>
      <c r="F286" s="27">
        <v>39</v>
      </c>
      <c r="G286" s="27" t="s">
        <v>10</v>
      </c>
      <c r="H286" s="9"/>
      <c r="I286" s="9"/>
      <c r="J286" s="9"/>
      <c r="K286" s="9"/>
    </row>
    <row r="287" spans="3:11" x14ac:dyDescent="0.3">
      <c r="C287" s="25">
        <v>43140</v>
      </c>
      <c r="D287" s="26">
        <v>0.70405092592592589</v>
      </c>
      <c r="E287" s="27" t="s">
        <v>9</v>
      </c>
      <c r="F287" s="27">
        <v>59</v>
      </c>
      <c r="G287" s="27" t="s">
        <v>10</v>
      </c>
      <c r="H287" s="9"/>
      <c r="I287" s="9"/>
      <c r="J287" s="9"/>
      <c r="K287" s="9"/>
    </row>
    <row r="288" spans="3:11" x14ac:dyDescent="0.3">
      <c r="C288" s="25">
        <v>43140</v>
      </c>
      <c r="D288" s="26">
        <v>0.70601851851851849</v>
      </c>
      <c r="E288" s="27" t="s">
        <v>9</v>
      </c>
      <c r="F288" s="27">
        <v>41</v>
      </c>
      <c r="G288" s="27" t="s">
        <v>21</v>
      </c>
      <c r="H288" s="9"/>
      <c r="I288" s="9"/>
      <c r="J288" s="9"/>
      <c r="K288" s="9"/>
    </row>
    <row r="289" spans="3:11" x14ac:dyDescent="0.3">
      <c r="C289" s="25">
        <v>43140</v>
      </c>
      <c r="D289" s="26">
        <v>0.70659722222222221</v>
      </c>
      <c r="E289" s="27" t="s">
        <v>9</v>
      </c>
      <c r="F289" s="27">
        <v>37</v>
      </c>
      <c r="G289" s="27" t="s">
        <v>10</v>
      </c>
      <c r="H289" s="9"/>
      <c r="I289" s="9"/>
      <c r="J289" s="9"/>
      <c r="K289" s="9"/>
    </row>
    <row r="290" spans="3:11" x14ac:dyDescent="0.3">
      <c r="C290" s="25">
        <v>43140</v>
      </c>
      <c r="D290" s="26">
        <v>0.70723379629629635</v>
      </c>
      <c r="E290" s="27" t="s">
        <v>9</v>
      </c>
      <c r="F290" s="27">
        <v>29</v>
      </c>
      <c r="G290" s="27" t="s">
        <v>21</v>
      </c>
      <c r="H290" s="9"/>
      <c r="I290" s="9"/>
      <c r="J290" s="9"/>
      <c r="K290" s="9"/>
    </row>
    <row r="291" spans="3:11" x14ac:dyDescent="0.3">
      <c r="C291" s="25">
        <v>43140</v>
      </c>
      <c r="D291" s="26">
        <v>0.70739583333333333</v>
      </c>
      <c r="E291" s="27" t="s">
        <v>9</v>
      </c>
      <c r="F291" s="27">
        <v>42</v>
      </c>
      <c r="G291" s="27" t="s">
        <v>10</v>
      </c>
      <c r="H291" s="9"/>
      <c r="I291" s="9"/>
      <c r="J291" s="9"/>
      <c r="K291" s="9"/>
    </row>
    <row r="292" spans="3:11" x14ac:dyDescent="0.3">
      <c r="C292" s="25">
        <v>43140</v>
      </c>
      <c r="D292" s="26">
        <v>0.70788194444444441</v>
      </c>
      <c r="E292" s="27" t="s">
        <v>9</v>
      </c>
      <c r="F292" s="27">
        <v>33</v>
      </c>
      <c r="G292" s="27" t="s">
        <v>21</v>
      </c>
      <c r="H292" s="9"/>
      <c r="I292" s="9"/>
      <c r="J292" s="9"/>
      <c r="K292" s="9"/>
    </row>
    <row r="293" spans="3:11" x14ac:dyDescent="0.3">
      <c r="C293" s="25">
        <v>43140</v>
      </c>
      <c r="D293" s="26">
        <v>0.71216435185185178</v>
      </c>
      <c r="E293" s="27" t="s">
        <v>9</v>
      </c>
      <c r="F293" s="27">
        <v>50</v>
      </c>
      <c r="G293" s="27" t="s">
        <v>21</v>
      </c>
      <c r="H293" s="9"/>
      <c r="I293" s="9"/>
      <c r="J293" s="9"/>
      <c r="K293" s="9"/>
    </row>
    <row r="294" spans="3:11" x14ac:dyDescent="0.3">
      <c r="C294" s="25">
        <v>43140</v>
      </c>
      <c r="D294" s="26">
        <v>0.71278935185185188</v>
      </c>
      <c r="E294" s="27" t="s">
        <v>9</v>
      </c>
      <c r="F294" s="27">
        <v>35</v>
      </c>
      <c r="G294" s="27" t="s">
        <v>10</v>
      </c>
      <c r="H294" s="9"/>
      <c r="I294" s="9"/>
      <c r="J294" s="9"/>
      <c r="K294" s="9"/>
    </row>
    <row r="295" spans="3:11" x14ac:dyDescent="0.3">
      <c r="C295" s="25">
        <v>43140</v>
      </c>
      <c r="D295" s="26">
        <v>0.71392361111111102</v>
      </c>
      <c r="E295" s="27" t="s">
        <v>9</v>
      </c>
      <c r="F295" s="27">
        <v>44</v>
      </c>
      <c r="G295" s="27" t="s">
        <v>21</v>
      </c>
      <c r="H295" s="9"/>
      <c r="I295" s="9"/>
      <c r="J295" s="9"/>
      <c r="K295" s="9"/>
    </row>
    <row r="296" spans="3:11" x14ac:dyDescent="0.3">
      <c r="C296" s="25">
        <v>43140</v>
      </c>
      <c r="D296" s="26">
        <v>0.7139699074074074</v>
      </c>
      <c r="E296" s="27" t="s">
        <v>9</v>
      </c>
      <c r="F296" s="27">
        <v>46</v>
      </c>
      <c r="G296" s="27" t="s">
        <v>21</v>
      </c>
      <c r="H296" s="9"/>
      <c r="I296" s="9"/>
      <c r="J296" s="9"/>
      <c r="K296" s="9"/>
    </row>
    <row r="297" spans="3:11" x14ac:dyDescent="0.3">
      <c r="C297" s="25">
        <v>43140</v>
      </c>
      <c r="D297" s="26">
        <v>0.71418981481481481</v>
      </c>
      <c r="E297" s="27" t="s">
        <v>9</v>
      </c>
      <c r="F297" s="27">
        <v>32</v>
      </c>
      <c r="G297" s="27" t="s">
        <v>21</v>
      </c>
      <c r="H297" s="9"/>
      <c r="I297" s="9"/>
      <c r="J297" s="9"/>
      <c r="K297" s="9"/>
    </row>
    <row r="298" spans="3:11" x14ac:dyDescent="0.3">
      <c r="C298" s="25">
        <v>43140</v>
      </c>
      <c r="D298" s="26">
        <v>0.71468750000000003</v>
      </c>
      <c r="E298" s="27" t="s">
        <v>9</v>
      </c>
      <c r="F298" s="27">
        <v>29</v>
      </c>
      <c r="G298" s="27" t="s">
        <v>10</v>
      </c>
      <c r="H298" s="9"/>
      <c r="I298" s="9"/>
      <c r="J298" s="9"/>
      <c r="K298" s="9"/>
    </row>
    <row r="299" spans="3:11" x14ac:dyDescent="0.3">
      <c r="C299" s="25">
        <v>43140</v>
      </c>
      <c r="D299" s="26">
        <v>0.7182291666666667</v>
      </c>
      <c r="E299" s="27" t="s">
        <v>9</v>
      </c>
      <c r="F299" s="27">
        <v>51</v>
      </c>
      <c r="G299" s="27" t="s">
        <v>10</v>
      </c>
      <c r="H299" s="9"/>
      <c r="I299" s="9"/>
      <c r="J299" s="9"/>
      <c r="K299" s="9"/>
    </row>
    <row r="300" spans="3:11" x14ac:dyDescent="0.3">
      <c r="C300" s="25">
        <v>43140</v>
      </c>
      <c r="D300" s="26">
        <v>0.71912037037037047</v>
      </c>
      <c r="E300" s="27" t="s">
        <v>9</v>
      </c>
      <c r="F300" s="27">
        <v>37</v>
      </c>
      <c r="G300" s="27" t="s">
        <v>21</v>
      </c>
      <c r="H300" s="9"/>
      <c r="I300" s="9"/>
      <c r="J300" s="9"/>
      <c r="K300" s="9"/>
    </row>
    <row r="301" spans="3:11" x14ac:dyDescent="0.3">
      <c r="C301" s="25">
        <v>43140</v>
      </c>
      <c r="D301" s="26">
        <v>0.71942129629629636</v>
      </c>
      <c r="E301" s="27" t="s">
        <v>9</v>
      </c>
      <c r="F301" s="27">
        <v>45</v>
      </c>
      <c r="G301" s="27" t="s">
        <v>21</v>
      </c>
      <c r="H301" s="9"/>
      <c r="I301" s="9"/>
      <c r="J301" s="9"/>
      <c r="K301" s="9"/>
    </row>
    <row r="302" spans="3:11" x14ac:dyDescent="0.3">
      <c r="C302" s="25">
        <v>43140</v>
      </c>
      <c r="D302" s="26">
        <v>0.7198148148148148</v>
      </c>
      <c r="E302" s="27" t="s">
        <v>9</v>
      </c>
      <c r="F302" s="27">
        <v>46</v>
      </c>
      <c r="G302" s="27" t="s">
        <v>21</v>
      </c>
      <c r="H302" s="9"/>
      <c r="I302" s="9"/>
      <c r="J302" s="9"/>
      <c r="K302" s="9"/>
    </row>
    <row r="303" spans="3:11" x14ac:dyDescent="0.3">
      <c r="C303" s="25">
        <v>43140</v>
      </c>
      <c r="D303" s="26">
        <v>0.72019675925925919</v>
      </c>
      <c r="E303" s="27" t="s">
        <v>9</v>
      </c>
      <c r="F303" s="27">
        <v>29</v>
      </c>
      <c r="G303" s="27" t="s">
        <v>21</v>
      </c>
      <c r="H303" s="9"/>
      <c r="I303" s="9"/>
      <c r="J303" s="9"/>
      <c r="K303" s="9"/>
    </row>
    <row r="304" spans="3:11" x14ac:dyDescent="0.3">
      <c r="C304" s="25">
        <v>43140</v>
      </c>
      <c r="D304" s="26">
        <v>0.72149305555555554</v>
      </c>
      <c r="E304" s="27" t="s">
        <v>9</v>
      </c>
      <c r="F304" s="27">
        <v>40</v>
      </c>
      <c r="G304" s="27" t="s">
        <v>21</v>
      </c>
      <c r="H304" s="9"/>
      <c r="I304" s="9"/>
      <c r="J304" s="9"/>
      <c r="K304" s="9"/>
    </row>
    <row r="305" spans="3:11" x14ac:dyDescent="0.3">
      <c r="C305" s="25">
        <v>43140</v>
      </c>
      <c r="D305" s="26">
        <v>0.72160879629629626</v>
      </c>
      <c r="E305" s="27" t="s">
        <v>9</v>
      </c>
      <c r="F305" s="27">
        <v>31</v>
      </c>
      <c r="G305" s="27" t="s">
        <v>21</v>
      </c>
      <c r="H305" s="9"/>
      <c r="I305" s="9"/>
      <c r="J305" s="9"/>
      <c r="K305" s="9"/>
    </row>
    <row r="306" spans="3:11" x14ac:dyDescent="0.3">
      <c r="C306" s="25">
        <v>43140</v>
      </c>
      <c r="D306" s="26">
        <v>0.72173611111111102</v>
      </c>
      <c r="E306" s="27" t="s">
        <v>9</v>
      </c>
      <c r="F306" s="27">
        <v>37</v>
      </c>
      <c r="G306" s="27" t="s">
        <v>21</v>
      </c>
      <c r="H306" s="9"/>
      <c r="I306" s="9"/>
      <c r="J306" s="9"/>
      <c r="K306" s="9"/>
    </row>
    <row r="307" spans="3:11" x14ac:dyDescent="0.3">
      <c r="C307" s="25">
        <v>43140</v>
      </c>
      <c r="D307" s="26">
        <v>0.7221643518518519</v>
      </c>
      <c r="E307" s="27" t="s">
        <v>9</v>
      </c>
      <c r="F307" s="27">
        <v>41</v>
      </c>
      <c r="G307" s="27" t="s">
        <v>21</v>
      </c>
      <c r="H307" s="9"/>
      <c r="I307" s="9"/>
      <c r="J307" s="9"/>
      <c r="K307" s="9"/>
    </row>
    <row r="308" spans="3:11" x14ac:dyDescent="0.3">
      <c r="C308" s="25">
        <v>43140</v>
      </c>
      <c r="D308" s="26">
        <v>0.72262731481481479</v>
      </c>
      <c r="E308" s="27" t="s">
        <v>9</v>
      </c>
      <c r="F308" s="27">
        <v>36</v>
      </c>
      <c r="G308" s="27" t="s">
        <v>10</v>
      </c>
      <c r="H308" s="9"/>
      <c r="I308" s="9"/>
      <c r="J308" s="9"/>
      <c r="K308" s="9"/>
    </row>
    <row r="309" spans="3:11" x14ac:dyDescent="0.3">
      <c r="C309" s="25">
        <v>43140</v>
      </c>
      <c r="D309" s="26">
        <v>0.72319444444444436</v>
      </c>
      <c r="E309" s="27" t="s">
        <v>9</v>
      </c>
      <c r="F309" s="27">
        <v>52</v>
      </c>
      <c r="G309" s="27" t="s">
        <v>21</v>
      </c>
      <c r="H309" s="9"/>
      <c r="I309" s="9"/>
      <c r="J309" s="9"/>
      <c r="K309" s="9"/>
    </row>
    <row r="310" spans="3:11" x14ac:dyDescent="0.3">
      <c r="C310" s="25">
        <v>43140</v>
      </c>
      <c r="D310" s="26">
        <v>0.72334490740740742</v>
      </c>
      <c r="E310" s="27" t="s">
        <v>9</v>
      </c>
      <c r="F310" s="27">
        <v>47</v>
      </c>
      <c r="G310" s="27" t="s">
        <v>21</v>
      </c>
      <c r="H310" s="9"/>
      <c r="I310" s="9"/>
      <c r="J310" s="9"/>
      <c r="K310" s="9"/>
    </row>
    <row r="311" spans="3:11" x14ac:dyDescent="0.3">
      <c r="C311" s="25">
        <v>43140</v>
      </c>
      <c r="D311" s="26">
        <v>0.7246527777777777</v>
      </c>
      <c r="E311" s="27" t="s">
        <v>9</v>
      </c>
      <c r="F311" s="27">
        <v>38</v>
      </c>
      <c r="G311" s="27" t="s">
        <v>21</v>
      </c>
      <c r="H311" s="9"/>
      <c r="I311" s="9"/>
      <c r="J311" s="9"/>
      <c r="K311" s="9"/>
    </row>
    <row r="312" spans="3:11" x14ac:dyDescent="0.3">
      <c r="C312" s="25">
        <v>43140</v>
      </c>
      <c r="D312" s="26">
        <v>0.72528935185185184</v>
      </c>
      <c r="E312" s="27" t="s">
        <v>9</v>
      </c>
      <c r="F312" s="27">
        <v>49</v>
      </c>
      <c r="G312" s="27" t="s">
        <v>21</v>
      </c>
      <c r="H312" s="9"/>
      <c r="I312" s="9"/>
      <c r="J312" s="9"/>
      <c r="K312" s="9"/>
    </row>
    <row r="313" spans="3:11" x14ac:dyDescent="0.3">
      <c r="C313" s="25">
        <v>43140</v>
      </c>
      <c r="D313" s="26">
        <v>0.72552083333333339</v>
      </c>
      <c r="E313" s="27" t="s">
        <v>9</v>
      </c>
      <c r="F313" s="27">
        <v>43</v>
      </c>
      <c r="G313" s="27" t="s">
        <v>10</v>
      </c>
      <c r="H313" s="9"/>
      <c r="I313" s="9"/>
      <c r="J313" s="9"/>
      <c r="K313" s="9"/>
    </row>
    <row r="314" spans="3:11" x14ac:dyDescent="0.3">
      <c r="C314" s="25">
        <v>43140</v>
      </c>
      <c r="D314" s="26">
        <v>0.72563657407407411</v>
      </c>
      <c r="E314" s="27" t="s">
        <v>9</v>
      </c>
      <c r="F314" s="27">
        <v>41</v>
      </c>
      <c r="G314" s="27" t="s">
        <v>10</v>
      </c>
      <c r="H314" s="9"/>
      <c r="I314" s="9"/>
      <c r="J314" s="9"/>
      <c r="K314" s="9"/>
    </row>
    <row r="315" spans="3:11" x14ac:dyDescent="0.3">
      <c r="C315" s="25">
        <v>43140</v>
      </c>
      <c r="D315" s="26">
        <v>0.72577546296296302</v>
      </c>
      <c r="E315" s="27" t="s">
        <v>9</v>
      </c>
      <c r="F315" s="27">
        <v>40</v>
      </c>
      <c r="G315" s="27" t="s">
        <v>10</v>
      </c>
      <c r="H315" s="9"/>
      <c r="I315" s="9"/>
      <c r="J315" s="9"/>
      <c r="K315" s="9"/>
    </row>
    <row r="316" spans="3:11" x14ac:dyDescent="0.3">
      <c r="C316" s="25">
        <v>43140</v>
      </c>
      <c r="D316" s="26">
        <v>0.72600694444444447</v>
      </c>
      <c r="E316" s="27" t="s">
        <v>9</v>
      </c>
      <c r="F316" s="27">
        <v>41</v>
      </c>
      <c r="G316" s="27" t="s">
        <v>10</v>
      </c>
      <c r="H316" s="9"/>
      <c r="I316" s="9"/>
      <c r="J316" s="9"/>
      <c r="K316" s="9"/>
    </row>
    <row r="317" spans="3:11" x14ac:dyDescent="0.3">
      <c r="C317" s="25">
        <v>43140</v>
      </c>
      <c r="D317" s="26">
        <v>0.72789351851851858</v>
      </c>
      <c r="E317" s="27" t="s">
        <v>9</v>
      </c>
      <c r="F317" s="27">
        <v>49</v>
      </c>
      <c r="G317" s="27" t="s">
        <v>10</v>
      </c>
      <c r="H317" s="9"/>
      <c r="I317" s="9"/>
      <c r="J317" s="9"/>
      <c r="K317" s="9"/>
    </row>
    <row r="318" spans="3:11" x14ac:dyDescent="0.3">
      <c r="C318" s="25">
        <v>43140</v>
      </c>
      <c r="D318" s="26">
        <v>0.72916666666666663</v>
      </c>
      <c r="E318" s="27" t="s">
        <v>9</v>
      </c>
      <c r="F318" s="27">
        <v>37</v>
      </c>
      <c r="G318" s="27" t="s">
        <v>21</v>
      </c>
      <c r="H318" s="9"/>
      <c r="I318" s="9"/>
      <c r="J318" s="9"/>
      <c r="K318" s="9"/>
    </row>
    <row r="319" spans="3:11" x14ac:dyDescent="0.3">
      <c r="C319" s="25">
        <v>43140</v>
      </c>
      <c r="D319" s="26">
        <v>0.72950231481481476</v>
      </c>
      <c r="E319" s="27" t="s">
        <v>9</v>
      </c>
      <c r="F319" s="27">
        <v>36</v>
      </c>
      <c r="G319" s="27" t="s">
        <v>10</v>
      </c>
      <c r="H319" s="9"/>
      <c r="I319" s="9"/>
      <c r="J319" s="9"/>
      <c r="K319" s="9"/>
    </row>
    <row r="320" spans="3:11" x14ac:dyDescent="0.3">
      <c r="C320" s="25">
        <v>43140</v>
      </c>
      <c r="D320" s="26">
        <v>0.73053240740740744</v>
      </c>
      <c r="E320" s="27" t="s">
        <v>9</v>
      </c>
      <c r="F320" s="27">
        <v>39</v>
      </c>
      <c r="G320" s="27" t="s">
        <v>10</v>
      </c>
      <c r="H320" s="9"/>
      <c r="I320" s="9"/>
      <c r="J320" s="9"/>
      <c r="K320" s="9"/>
    </row>
    <row r="321" spans="3:11" x14ac:dyDescent="0.3">
      <c r="C321" s="25">
        <v>43140</v>
      </c>
      <c r="D321" s="26">
        <v>0.7310416666666667</v>
      </c>
      <c r="E321" s="27" t="s">
        <v>9</v>
      </c>
      <c r="F321" s="27">
        <v>46</v>
      </c>
      <c r="G321" s="27" t="s">
        <v>21</v>
      </c>
      <c r="H321" s="9"/>
      <c r="I321" s="9"/>
      <c r="J321" s="9"/>
      <c r="K321" s="9"/>
    </row>
    <row r="322" spans="3:11" x14ac:dyDescent="0.3">
      <c r="C322" s="25">
        <v>43140</v>
      </c>
      <c r="D322" s="26">
        <v>0.73121527777777784</v>
      </c>
      <c r="E322" s="27" t="s">
        <v>9</v>
      </c>
      <c r="F322" s="27">
        <v>47</v>
      </c>
      <c r="G322" s="27" t="s">
        <v>10</v>
      </c>
      <c r="H322" s="9"/>
      <c r="I322" s="9"/>
      <c r="J322" s="9"/>
      <c r="K322" s="9"/>
    </row>
    <row r="323" spans="3:11" x14ac:dyDescent="0.3">
      <c r="C323" s="25">
        <v>43140</v>
      </c>
      <c r="D323" s="26">
        <v>0.73153935185185182</v>
      </c>
      <c r="E323" s="27" t="s">
        <v>9</v>
      </c>
      <c r="F323" s="27">
        <v>41</v>
      </c>
      <c r="G323" s="27" t="s">
        <v>21</v>
      </c>
      <c r="H323" s="9"/>
      <c r="I323" s="9"/>
      <c r="J323" s="9"/>
      <c r="K323" s="9"/>
    </row>
    <row r="324" spans="3:11" x14ac:dyDescent="0.3">
      <c r="C324" s="25">
        <v>43140</v>
      </c>
      <c r="D324" s="26">
        <v>0.73188657407407398</v>
      </c>
      <c r="E324" s="27" t="s">
        <v>9</v>
      </c>
      <c r="F324" s="27">
        <v>48</v>
      </c>
      <c r="G324" s="27" t="s">
        <v>10</v>
      </c>
      <c r="H324" s="9"/>
      <c r="I324" s="9"/>
      <c r="J324" s="9"/>
      <c r="K324" s="9"/>
    </row>
    <row r="325" spans="3:11" x14ac:dyDescent="0.3">
      <c r="C325" s="25">
        <v>43140</v>
      </c>
      <c r="D325" s="26">
        <v>0.73223379629629637</v>
      </c>
      <c r="E325" s="27" t="s">
        <v>9</v>
      </c>
      <c r="F325" s="27">
        <v>40</v>
      </c>
      <c r="G325" s="27" t="s">
        <v>10</v>
      </c>
      <c r="H325" s="9"/>
      <c r="I325" s="9"/>
      <c r="J325" s="9"/>
      <c r="K325" s="9"/>
    </row>
    <row r="326" spans="3:11" x14ac:dyDescent="0.3">
      <c r="C326" s="25">
        <v>43140</v>
      </c>
      <c r="D326" s="26">
        <v>0.73511574074074071</v>
      </c>
      <c r="E326" s="27" t="s">
        <v>9</v>
      </c>
      <c r="F326" s="27">
        <v>47</v>
      </c>
      <c r="G326" s="27" t="s">
        <v>21</v>
      </c>
      <c r="H326" s="9"/>
      <c r="I326" s="9"/>
      <c r="J326" s="9"/>
      <c r="K326" s="9"/>
    </row>
    <row r="327" spans="3:11" x14ac:dyDescent="0.3">
      <c r="C327" s="25">
        <v>43140</v>
      </c>
      <c r="D327" s="26">
        <v>0.73534722222222226</v>
      </c>
      <c r="E327" s="27" t="s">
        <v>9</v>
      </c>
      <c r="F327" s="27">
        <v>44</v>
      </c>
      <c r="G327" s="27" t="s">
        <v>10</v>
      </c>
      <c r="H327" s="9"/>
      <c r="I327" s="9"/>
      <c r="J327" s="9"/>
      <c r="K327" s="9"/>
    </row>
    <row r="328" spans="3:11" x14ac:dyDescent="0.3">
      <c r="C328" s="25">
        <v>43140</v>
      </c>
      <c r="D328" s="26">
        <v>0.73569444444444443</v>
      </c>
      <c r="E328" s="27" t="s">
        <v>9</v>
      </c>
      <c r="F328" s="27">
        <v>49</v>
      </c>
      <c r="G328" s="27" t="s">
        <v>10</v>
      </c>
      <c r="H328" s="9"/>
      <c r="I328" s="9"/>
      <c r="J328" s="9"/>
      <c r="K328" s="9"/>
    </row>
    <row r="329" spans="3:11" x14ac:dyDescent="0.3">
      <c r="C329" s="25">
        <v>43140</v>
      </c>
      <c r="D329" s="26">
        <v>0.73623842592592592</v>
      </c>
      <c r="E329" s="27" t="s">
        <v>9</v>
      </c>
      <c r="F329" s="27">
        <v>66</v>
      </c>
      <c r="G329" s="27" t="s">
        <v>21</v>
      </c>
      <c r="H329" s="9"/>
      <c r="I329" s="9"/>
      <c r="J329" s="9"/>
      <c r="K329" s="9"/>
    </row>
    <row r="330" spans="3:11" x14ac:dyDescent="0.3">
      <c r="C330" s="25">
        <v>43140</v>
      </c>
      <c r="D330" s="26">
        <v>0.73699074074074078</v>
      </c>
      <c r="E330" s="27" t="s">
        <v>9</v>
      </c>
      <c r="F330" s="27">
        <v>56</v>
      </c>
      <c r="G330" s="27" t="s">
        <v>10</v>
      </c>
      <c r="H330" s="9"/>
      <c r="I330" s="9"/>
      <c r="J330" s="9"/>
      <c r="K330" s="9"/>
    </row>
    <row r="331" spans="3:11" x14ac:dyDescent="0.3">
      <c r="C331" s="25">
        <v>43140</v>
      </c>
      <c r="D331" s="26">
        <v>0.73728009259259253</v>
      </c>
      <c r="E331" s="27" t="s">
        <v>9</v>
      </c>
      <c r="F331" s="27">
        <v>37</v>
      </c>
      <c r="G331" s="27" t="s">
        <v>21</v>
      </c>
      <c r="H331" s="9"/>
      <c r="I331" s="9"/>
      <c r="J331" s="9"/>
      <c r="K331" s="9"/>
    </row>
    <row r="332" spans="3:11" x14ac:dyDescent="0.3">
      <c r="C332" s="25">
        <v>43140</v>
      </c>
      <c r="D332" s="26">
        <v>0.73873842592592587</v>
      </c>
      <c r="E332" s="27" t="s">
        <v>9</v>
      </c>
      <c r="F332" s="27">
        <v>42</v>
      </c>
      <c r="G332" s="27" t="s">
        <v>10</v>
      </c>
      <c r="H332" s="9"/>
      <c r="I332" s="9"/>
      <c r="J332" s="9"/>
      <c r="K332" s="9"/>
    </row>
    <row r="333" spans="3:11" x14ac:dyDescent="0.3">
      <c r="C333" s="25">
        <v>43140</v>
      </c>
      <c r="D333" s="26">
        <v>0.74116898148148147</v>
      </c>
      <c r="E333" s="27" t="s">
        <v>9</v>
      </c>
      <c r="F333" s="27">
        <v>21</v>
      </c>
      <c r="G333" s="27" t="s">
        <v>21</v>
      </c>
      <c r="H333" s="9"/>
      <c r="I333" s="9"/>
      <c r="J333" s="9"/>
      <c r="K333" s="9"/>
    </row>
    <row r="334" spans="3:11" x14ac:dyDescent="0.3">
      <c r="C334" s="25">
        <v>43140</v>
      </c>
      <c r="D334" s="26">
        <v>0.74229166666666668</v>
      </c>
      <c r="E334" s="27" t="s">
        <v>9</v>
      </c>
      <c r="F334" s="27">
        <v>49</v>
      </c>
      <c r="G334" s="27" t="s">
        <v>10</v>
      </c>
      <c r="H334" s="9"/>
      <c r="I334" s="9"/>
      <c r="J334" s="9"/>
      <c r="K334" s="9"/>
    </row>
    <row r="335" spans="3:11" x14ac:dyDescent="0.3">
      <c r="C335" s="25">
        <v>43140</v>
      </c>
      <c r="D335" s="26">
        <v>0.74365740740740749</v>
      </c>
      <c r="E335" s="27" t="s">
        <v>9</v>
      </c>
      <c r="F335" s="27">
        <v>39</v>
      </c>
      <c r="G335" s="27" t="s">
        <v>10</v>
      </c>
      <c r="H335" s="9"/>
      <c r="I335" s="9"/>
      <c r="J335" s="9"/>
      <c r="K335" s="9"/>
    </row>
    <row r="336" spans="3:11" x14ac:dyDescent="0.3">
      <c r="C336" s="25">
        <v>43140</v>
      </c>
      <c r="D336" s="26">
        <v>0.74425925925925929</v>
      </c>
      <c r="E336" s="27" t="s">
        <v>9</v>
      </c>
      <c r="F336" s="27">
        <v>34</v>
      </c>
      <c r="G336" s="27" t="s">
        <v>21</v>
      </c>
      <c r="H336" s="9"/>
      <c r="I336" s="9"/>
      <c r="J336" s="9"/>
      <c r="K336" s="9"/>
    </row>
    <row r="337" spans="3:11" x14ac:dyDescent="0.3">
      <c r="C337" s="25">
        <v>43140</v>
      </c>
      <c r="D337" s="26">
        <v>0.74446759259259254</v>
      </c>
      <c r="E337" s="27" t="s">
        <v>9</v>
      </c>
      <c r="F337" s="27">
        <v>45</v>
      </c>
      <c r="G337" s="27" t="s">
        <v>21</v>
      </c>
      <c r="H337" s="9"/>
      <c r="I337" s="9"/>
      <c r="J337" s="9"/>
      <c r="K337" s="9"/>
    </row>
    <row r="338" spans="3:11" x14ac:dyDescent="0.3">
      <c r="C338" s="25">
        <v>43140</v>
      </c>
      <c r="D338" s="26">
        <v>0.74453703703703711</v>
      </c>
      <c r="E338" s="27" t="s">
        <v>9</v>
      </c>
      <c r="F338" s="27">
        <v>38</v>
      </c>
      <c r="G338" s="27" t="s">
        <v>10</v>
      </c>
      <c r="H338" s="9"/>
      <c r="I338" s="9"/>
      <c r="J338" s="9"/>
      <c r="K338" s="9"/>
    </row>
    <row r="339" spans="3:11" x14ac:dyDescent="0.3">
      <c r="C339" s="25">
        <v>43140</v>
      </c>
      <c r="D339" s="26">
        <v>0.74494212962962969</v>
      </c>
      <c r="E339" s="27" t="s">
        <v>9</v>
      </c>
      <c r="F339" s="27">
        <v>40</v>
      </c>
      <c r="G339" s="27" t="s">
        <v>21</v>
      </c>
      <c r="H339" s="9"/>
      <c r="I339" s="9"/>
      <c r="J339" s="9"/>
      <c r="K339" s="9"/>
    </row>
    <row r="340" spans="3:11" x14ac:dyDescent="0.3">
      <c r="C340" s="25">
        <v>43140</v>
      </c>
      <c r="D340" s="26">
        <v>0.74498842592592596</v>
      </c>
      <c r="E340" s="27" t="s">
        <v>9</v>
      </c>
      <c r="F340" s="27">
        <v>35</v>
      </c>
      <c r="G340" s="27" t="s">
        <v>10</v>
      </c>
      <c r="H340" s="9"/>
      <c r="I340" s="9"/>
      <c r="J340" s="9"/>
      <c r="K340" s="9"/>
    </row>
    <row r="341" spans="3:11" x14ac:dyDescent="0.3">
      <c r="C341" s="25">
        <v>43140</v>
      </c>
      <c r="D341" s="26">
        <v>0.74630787037037039</v>
      </c>
      <c r="E341" s="27" t="s">
        <v>9</v>
      </c>
      <c r="F341" s="27">
        <v>40</v>
      </c>
      <c r="G341" s="27" t="s">
        <v>21</v>
      </c>
      <c r="H341" s="9"/>
      <c r="I341" s="9"/>
      <c r="J341" s="9"/>
      <c r="K341" s="9"/>
    </row>
    <row r="342" spans="3:11" x14ac:dyDescent="0.3">
      <c r="C342" s="25">
        <v>43140</v>
      </c>
      <c r="D342" s="26">
        <v>0.74636574074074069</v>
      </c>
      <c r="E342" s="27" t="s">
        <v>9</v>
      </c>
      <c r="F342" s="27">
        <v>35</v>
      </c>
      <c r="G342" s="27" t="s">
        <v>10</v>
      </c>
      <c r="H342" s="9"/>
      <c r="I342" s="9"/>
      <c r="J342" s="9"/>
      <c r="K342" s="9"/>
    </row>
    <row r="343" spans="3:11" x14ac:dyDescent="0.3">
      <c r="C343" s="25">
        <v>43140</v>
      </c>
      <c r="D343" s="26">
        <v>0.7477893518518518</v>
      </c>
      <c r="E343" s="27" t="s">
        <v>9</v>
      </c>
      <c r="F343" s="27">
        <v>48</v>
      </c>
      <c r="G343" s="27" t="s">
        <v>10</v>
      </c>
      <c r="H343" s="9"/>
      <c r="I343" s="9"/>
      <c r="J343" s="9"/>
      <c r="K343" s="9"/>
    </row>
    <row r="344" spans="3:11" x14ac:dyDescent="0.3">
      <c r="C344" s="25">
        <v>43140</v>
      </c>
      <c r="D344" s="26">
        <v>0.74856481481481474</v>
      </c>
      <c r="E344" s="27" t="s">
        <v>9</v>
      </c>
      <c r="F344" s="27">
        <v>47</v>
      </c>
      <c r="G344" s="27" t="s">
        <v>10</v>
      </c>
      <c r="H344" s="9"/>
      <c r="I344" s="9"/>
      <c r="J344" s="9"/>
      <c r="K344" s="9"/>
    </row>
    <row r="345" spans="3:11" x14ac:dyDescent="0.3">
      <c r="C345" s="25">
        <v>43140</v>
      </c>
      <c r="D345" s="26">
        <v>0.74990740740740736</v>
      </c>
      <c r="E345" s="27" t="s">
        <v>9</v>
      </c>
      <c r="F345" s="27">
        <v>38</v>
      </c>
      <c r="G345" s="27" t="s">
        <v>10</v>
      </c>
      <c r="H345" s="9"/>
      <c r="I345" s="9"/>
      <c r="J345" s="9"/>
      <c r="K345" s="9"/>
    </row>
    <row r="346" spans="3:11" x14ac:dyDescent="0.3">
      <c r="C346" s="25">
        <v>43140</v>
      </c>
      <c r="D346" s="26">
        <v>0.75125000000000008</v>
      </c>
      <c r="E346" s="27" t="s">
        <v>9</v>
      </c>
      <c r="F346" s="27">
        <v>45</v>
      </c>
      <c r="G346" s="27" t="s">
        <v>10</v>
      </c>
      <c r="H346" s="9"/>
      <c r="I346" s="9"/>
      <c r="J346" s="9"/>
      <c r="K346" s="9"/>
    </row>
    <row r="347" spans="3:11" x14ac:dyDescent="0.3">
      <c r="C347" s="25">
        <v>43140</v>
      </c>
      <c r="D347" s="26">
        <v>0.75201388888888887</v>
      </c>
      <c r="E347" s="27" t="s">
        <v>9</v>
      </c>
      <c r="F347" s="27">
        <v>46</v>
      </c>
      <c r="G347" s="27" t="s">
        <v>21</v>
      </c>
      <c r="H347" s="9"/>
      <c r="I347" s="9"/>
      <c r="J347" s="9"/>
      <c r="K347" s="9"/>
    </row>
    <row r="348" spans="3:11" x14ac:dyDescent="0.3">
      <c r="C348" s="25">
        <v>43140</v>
      </c>
      <c r="D348" s="26">
        <v>0.75207175925925929</v>
      </c>
      <c r="E348" s="27" t="s">
        <v>9</v>
      </c>
      <c r="F348" s="27">
        <v>38</v>
      </c>
      <c r="G348" s="27" t="s">
        <v>10</v>
      </c>
      <c r="H348" s="9"/>
      <c r="I348" s="9"/>
      <c r="J348" s="9"/>
      <c r="K348" s="9"/>
    </row>
    <row r="349" spans="3:11" x14ac:dyDescent="0.3">
      <c r="C349" s="25">
        <v>43140</v>
      </c>
      <c r="D349" s="26">
        <v>0.75372685185185195</v>
      </c>
      <c r="E349" s="27" t="s">
        <v>9</v>
      </c>
      <c r="F349" s="27">
        <v>36</v>
      </c>
      <c r="G349" s="27" t="s">
        <v>21</v>
      </c>
      <c r="H349" s="9"/>
      <c r="I349" s="9"/>
      <c r="J349" s="9"/>
      <c r="K349" s="9"/>
    </row>
    <row r="350" spans="3:11" x14ac:dyDescent="0.3">
      <c r="C350" s="25">
        <v>43140</v>
      </c>
      <c r="D350" s="26">
        <v>0.75413194444444442</v>
      </c>
      <c r="E350" s="27" t="s">
        <v>9</v>
      </c>
      <c r="F350" s="27">
        <v>41</v>
      </c>
      <c r="G350" s="27" t="s">
        <v>21</v>
      </c>
      <c r="H350" s="9"/>
      <c r="I350" s="9"/>
      <c r="J350" s="9"/>
      <c r="K350" s="9"/>
    </row>
    <row r="351" spans="3:11" x14ac:dyDescent="0.3">
      <c r="C351" s="25">
        <v>43140</v>
      </c>
      <c r="D351" s="26">
        <v>0.75473379629629633</v>
      </c>
      <c r="E351" s="27" t="s">
        <v>9</v>
      </c>
      <c r="F351" s="27">
        <v>41</v>
      </c>
      <c r="G351" s="27" t="s">
        <v>21</v>
      </c>
      <c r="H351" s="9"/>
      <c r="I351" s="9"/>
      <c r="J351" s="9"/>
      <c r="K351" s="9"/>
    </row>
    <row r="352" spans="3:11" x14ac:dyDescent="0.3">
      <c r="C352" s="25">
        <v>43140</v>
      </c>
      <c r="D352" s="26">
        <v>0.75521990740740741</v>
      </c>
      <c r="E352" s="27" t="s">
        <v>9</v>
      </c>
      <c r="F352" s="27">
        <v>39</v>
      </c>
      <c r="G352" s="27" t="s">
        <v>10</v>
      </c>
      <c r="H352" s="9"/>
      <c r="I352" s="9"/>
      <c r="J352" s="9"/>
      <c r="K352" s="9"/>
    </row>
    <row r="353" spans="3:11" x14ac:dyDescent="0.3">
      <c r="C353" s="25">
        <v>43140</v>
      </c>
      <c r="D353" s="26">
        <v>0.75603009259259257</v>
      </c>
      <c r="E353" s="27" t="s">
        <v>9</v>
      </c>
      <c r="F353" s="27">
        <v>47</v>
      </c>
      <c r="G353" s="27" t="s">
        <v>10</v>
      </c>
      <c r="H353" s="9"/>
      <c r="I353" s="9"/>
      <c r="J353" s="9"/>
      <c r="K353" s="9"/>
    </row>
    <row r="354" spans="3:11" x14ac:dyDescent="0.3">
      <c r="C354" s="25">
        <v>43140</v>
      </c>
      <c r="D354" s="26">
        <v>0.75769675925925928</v>
      </c>
      <c r="E354" s="27" t="s">
        <v>9</v>
      </c>
      <c r="F354" s="27">
        <v>38</v>
      </c>
      <c r="G354" s="27" t="s">
        <v>10</v>
      </c>
      <c r="H354" s="9"/>
      <c r="I354" s="9"/>
      <c r="J354" s="9"/>
      <c r="K354" s="9"/>
    </row>
    <row r="355" spans="3:11" x14ac:dyDescent="0.3">
      <c r="C355" s="25">
        <v>43140</v>
      </c>
      <c r="D355" s="26">
        <v>0.75812500000000005</v>
      </c>
      <c r="E355" s="27" t="s">
        <v>9</v>
      </c>
      <c r="F355" s="27">
        <v>35</v>
      </c>
      <c r="G355" s="27" t="s">
        <v>21</v>
      </c>
      <c r="H355" s="9"/>
      <c r="I355" s="9"/>
      <c r="J355" s="9"/>
      <c r="K355" s="9"/>
    </row>
    <row r="356" spans="3:11" x14ac:dyDescent="0.3">
      <c r="C356" s="25">
        <v>43140</v>
      </c>
      <c r="D356" s="26">
        <v>0.75828703703703704</v>
      </c>
      <c r="E356" s="27" t="s">
        <v>9</v>
      </c>
      <c r="F356" s="27">
        <v>27</v>
      </c>
      <c r="G356" s="27" t="s">
        <v>10</v>
      </c>
      <c r="H356" s="9"/>
      <c r="I356" s="9"/>
      <c r="J356" s="9"/>
      <c r="K356" s="9"/>
    </row>
    <row r="357" spans="3:11" x14ac:dyDescent="0.3">
      <c r="C357" s="25">
        <v>43140</v>
      </c>
      <c r="D357" s="26">
        <v>0.75853009259259263</v>
      </c>
      <c r="E357" s="27" t="s">
        <v>9</v>
      </c>
      <c r="F357" s="27">
        <v>42</v>
      </c>
      <c r="G357" s="27" t="s">
        <v>10</v>
      </c>
      <c r="H357" s="9"/>
      <c r="I357" s="9"/>
      <c r="J357" s="9"/>
      <c r="K357" s="9"/>
    </row>
    <row r="358" spans="3:11" x14ac:dyDescent="0.3">
      <c r="C358" s="25">
        <v>43140</v>
      </c>
      <c r="D358" s="26">
        <v>0.75892361111111117</v>
      </c>
      <c r="E358" s="27" t="s">
        <v>9</v>
      </c>
      <c r="F358" s="27">
        <v>40</v>
      </c>
      <c r="G358" s="27" t="s">
        <v>21</v>
      </c>
      <c r="H358" s="9"/>
      <c r="I358" s="9"/>
      <c r="J358" s="9"/>
      <c r="K358" s="9"/>
    </row>
    <row r="359" spans="3:11" x14ac:dyDescent="0.3">
      <c r="C359" s="25">
        <v>43140</v>
      </c>
      <c r="D359" s="26">
        <v>0.759699074074074</v>
      </c>
      <c r="E359" s="27" t="s">
        <v>9</v>
      </c>
      <c r="F359" s="27">
        <v>45</v>
      </c>
      <c r="G359" s="27" t="s">
        <v>21</v>
      </c>
      <c r="H359" s="9"/>
      <c r="I359" s="9"/>
      <c r="J359" s="9"/>
      <c r="K359" s="9"/>
    </row>
    <row r="360" spans="3:11" x14ac:dyDescent="0.3">
      <c r="C360" s="25">
        <v>43140</v>
      </c>
      <c r="D360" s="26">
        <v>0.7599999999999999</v>
      </c>
      <c r="E360" s="27" t="s">
        <v>9</v>
      </c>
      <c r="F360" s="27">
        <v>41</v>
      </c>
      <c r="G360" s="27" t="s">
        <v>10</v>
      </c>
      <c r="H360" s="9"/>
      <c r="I360" s="9"/>
      <c r="J360" s="9"/>
      <c r="K360" s="9"/>
    </row>
    <row r="361" spans="3:11" x14ac:dyDescent="0.3">
      <c r="C361" s="25">
        <v>43140</v>
      </c>
      <c r="D361" s="26">
        <v>0.76017361111111115</v>
      </c>
      <c r="E361" s="27" t="s">
        <v>9</v>
      </c>
      <c r="F361" s="27">
        <v>27</v>
      </c>
      <c r="G361" s="27" t="s">
        <v>10</v>
      </c>
      <c r="H361" s="9"/>
      <c r="I361" s="9"/>
      <c r="J361" s="9"/>
      <c r="K361" s="9"/>
    </row>
    <row r="362" spans="3:11" x14ac:dyDescent="0.3">
      <c r="C362" s="25">
        <v>43140</v>
      </c>
      <c r="D362" s="26">
        <v>0.7653240740740741</v>
      </c>
      <c r="E362" s="27" t="s">
        <v>9</v>
      </c>
      <c r="F362" s="27">
        <v>51</v>
      </c>
      <c r="G362" s="27" t="s">
        <v>21</v>
      </c>
      <c r="H362" s="9"/>
      <c r="I362" s="9"/>
      <c r="J362" s="9"/>
      <c r="K362" s="9"/>
    </row>
    <row r="363" spans="3:11" x14ac:dyDescent="0.3">
      <c r="C363" s="25">
        <v>43140</v>
      </c>
      <c r="D363" s="26">
        <v>0.76593750000000005</v>
      </c>
      <c r="E363" s="27" t="s">
        <v>9</v>
      </c>
      <c r="F363" s="27">
        <v>44</v>
      </c>
      <c r="G363" s="27" t="s">
        <v>21</v>
      </c>
      <c r="H363" s="9"/>
      <c r="I363" s="9"/>
      <c r="J363" s="9"/>
      <c r="K363" s="9"/>
    </row>
    <row r="364" spans="3:11" x14ac:dyDescent="0.3">
      <c r="C364" s="25">
        <v>43140</v>
      </c>
      <c r="D364" s="26">
        <v>0.76771990740740748</v>
      </c>
      <c r="E364" s="27" t="s">
        <v>9</v>
      </c>
      <c r="F364" s="27">
        <v>41</v>
      </c>
      <c r="G364" s="27" t="s">
        <v>21</v>
      </c>
      <c r="H364" s="9"/>
      <c r="I364" s="9"/>
      <c r="J364" s="9"/>
      <c r="K364" s="9"/>
    </row>
    <row r="365" spans="3:11" x14ac:dyDescent="0.3">
      <c r="C365" s="25">
        <v>43140</v>
      </c>
      <c r="D365" s="26">
        <v>0.76924768518518516</v>
      </c>
      <c r="E365" s="27" t="s">
        <v>9</v>
      </c>
      <c r="F365" s="27">
        <v>49</v>
      </c>
      <c r="G365" s="27" t="s">
        <v>10</v>
      </c>
      <c r="H365" s="9"/>
      <c r="I365" s="9"/>
      <c r="J365" s="9"/>
      <c r="K365" s="9"/>
    </row>
    <row r="366" spans="3:11" x14ac:dyDescent="0.3">
      <c r="C366" s="25">
        <v>43140</v>
      </c>
      <c r="D366" s="26">
        <v>0.77048611111111109</v>
      </c>
      <c r="E366" s="27" t="s">
        <v>9</v>
      </c>
      <c r="F366" s="27">
        <v>47</v>
      </c>
      <c r="G366" s="27" t="s">
        <v>21</v>
      </c>
      <c r="H366" s="9"/>
      <c r="I366" s="9"/>
      <c r="J366" s="9"/>
      <c r="K366" s="9"/>
    </row>
    <row r="367" spans="3:11" x14ac:dyDescent="0.3">
      <c r="C367" s="25">
        <v>43140</v>
      </c>
      <c r="D367" s="26">
        <v>0.77195601851851858</v>
      </c>
      <c r="E367" s="27" t="s">
        <v>9</v>
      </c>
      <c r="F367" s="27">
        <v>34</v>
      </c>
      <c r="G367" s="27" t="s">
        <v>21</v>
      </c>
      <c r="H367" s="9"/>
      <c r="I367" s="9"/>
      <c r="J367" s="9"/>
      <c r="K367" s="9"/>
    </row>
    <row r="368" spans="3:11" x14ac:dyDescent="0.3">
      <c r="C368" s="25">
        <v>43140</v>
      </c>
      <c r="D368" s="26">
        <v>0.77266203703703706</v>
      </c>
      <c r="E368" s="27" t="s">
        <v>9</v>
      </c>
      <c r="F368" s="27">
        <v>43</v>
      </c>
      <c r="G368" s="27" t="s">
        <v>10</v>
      </c>
      <c r="H368" s="9"/>
      <c r="I368" s="9"/>
      <c r="J368" s="9"/>
      <c r="K368" s="9"/>
    </row>
    <row r="369" spans="3:11" x14ac:dyDescent="0.3">
      <c r="C369" s="25">
        <v>43140</v>
      </c>
      <c r="D369" s="26">
        <v>0.77289351851851851</v>
      </c>
      <c r="E369" s="27" t="s">
        <v>9</v>
      </c>
      <c r="F369" s="27">
        <v>40</v>
      </c>
      <c r="G369" s="27" t="s">
        <v>10</v>
      </c>
      <c r="H369" s="9"/>
      <c r="I369" s="9"/>
      <c r="J369" s="9"/>
      <c r="K369" s="9"/>
    </row>
    <row r="370" spans="3:11" x14ac:dyDescent="0.3">
      <c r="C370" s="25">
        <v>43140</v>
      </c>
      <c r="D370" s="26">
        <v>0.77320601851851845</v>
      </c>
      <c r="E370" s="27" t="s">
        <v>9</v>
      </c>
      <c r="F370" s="27">
        <v>42</v>
      </c>
      <c r="G370" s="27" t="s">
        <v>21</v>
      </c>
      <c r="H370" s="9"/>
      <c r="I370" s="9"/>
      <c r="J370" s="9"/>
      <c r="K370" s="9"/>
    </row>
    <row r="371" spans="3:11" x14ac:dyDescent="0.3">
      <c r="C371" s="25">
        <v>43140</v>
      </c>
      <c r="D371" s="26">
        <v>0.77333333333333332</v>
      </c>
      <c r="E371" s="27" t="s">
        <v>9</v>
      </c>
      <c r="F371" s="27">
        <v>45</v>
      </c>
      <c r="G371" s="27" t="s">
        <v>21</v>
      </c>
      <c r="H371" s="9"/>
      <c r="I371" s="9"/>
      <c r="J371" s="9"/>
      <c r="K371" s="9"/>
    </row>
    <row r="372" spans="3:11" x14ac:dyDescent="0.3">
      <c r="C372" s="25">
        <v>43140</v>
      </c>
      <c r="D372" s="26">
        <v>0.77599537037037036</v>
      </c>
      <c r="E372" s="27" t="s">
        <v>9</v>
      </c>
      <c r="F372" s="27">
        <v>42</v>
      </c>
      <c r="G372" s="27" t="s">
        <v>10</v>
      </c>
      <c r="H372" s="9"/>
      <c r="I372" s="9"/>
      <c r="J372" s="9"/>
      <c r="K372" s="9"/>
    </row>
    <row r="373" spans="3:11" x14ac:dyDescent="0.3">
      <c r="C373" s="25">
        <v>43140</v>
      </c>
      <c r="D373" s="26">
        <v>0.77690972222222221</v>
      </c>
      <c r="E373" s="27" t="s">
        <v>9</v>
      </c>
      <c r="F373" s="27">
        <v>45</v>
      </c>
      <c r="G373" s="27" t="s">
        <v>21</v>
      </c>
      <c r="H373" s="9"/>
      <c r="I373" s="9"/>
      <c r="J373" s="9"/>
      <c r="K373" s="9"/>
    </row>
    <row r="374" spans="3:11" x14ac:dyDescent="0.3">
      <c r="C374" s="25">
        <v>43140</v>
      </c>
      <c r="D374" s="26">
        <v>0.77702546296296304</v>
      </c>
      <c r="E374" s="27" t="s">
        <v>9</v>
      </c>
      <c r="F374" s="27">
        <v>47</v>
      </c>
      <c r="G374" s="27" t="s">
        <v>21</v>
      </c>
      <c r="H374" s="9"/>
      <c r="I374" s="9"/>
      <c r="J374" s="9"/>
      <c r="K374" s="9"/>
    </row>
    <row r="375" spans="3:11" x14ac:dyDescent="0.3">
      <c r="C375" s="25">
        <v>43140</v>
      </c>
      <c r="D375" s="26">
        <v>0.77795138888888893</v>
      </c>
      <c r="E375" s="27" t="s">
        <v>9</v>
      </c>
      <c r="F375" s="27">
        <v>34</v>
      </c>
      <c r="G375" s="27" t="s">
        <v>21</v>
      </c>
      <c r="H375" s="9"/>
      <c r="I375" s="9"/>
      <c r="J375" s="9"/>
      <c r="K375" s="9"/>
    </row>
    <row r="376" spans="3:11" x14ac:dyDescent="0.3">
      <c r="C376" s="25">
        <v>43140</v>
      </c>
      <c r="D376" s="26">
        <v>0.77849537037037031</v>
      </c>
      <c r="E376" s="27" t="s">
        <v>9</v>
      </c>
      <c r="F376" s="27">
        <v>35</v>
      </c>
      <c r="G376" s="27" t="s">
        <v>21</v>
      </c>
      <c r="H376" s="9"/>
      <c r="I376" s="9"/>
      <c r="J376" s="9"/>
      <c r="K376" s="9"/>
    </row>
    <row r="377" spans="3:11" x14ac:dyDescent="0.3">
      <c r="C377" s="25">
        <v>43140</v>
      </c>
      <c r="D377" s="26">
        <v>0.7802662037037037</v>
      </c>
      <c r="E377" s="27" t="s">
        <v>9</v>
      </c>
      <c r="F377" s="27">
        <v>44</v>
      </c>
      <c r="G377" s="27" t="s">
        <v>21</v>
      </c>
      <c r="H377" s="9"/>
      <c r="I377" s="9"/>
      <c r="J377" s="9"/>
      <c r="K377" s="9"/>
    </row>
    <row r="378" spans="3:11" x14ac:dyDescent="0.3">
      <c r="C378" s="25">
        <v>43140</v>
      </c>
      <c r="D378" s="26">
        <v>0.78101851851851845</v>
      </c>
      <c r="E378" s="27" t="s">
        <v>9</v>
      </c>
      <c r="F378" s="27">
        <v>55</v>
      </c>
      <c r="G378" s="27" t="s">
        <v>10</v>
      </c>
      <c r="H378" s="9"/>
      <c r="I378" s="9"/>
      <c r="J378" s="9"/>
      <c r="K378" s="9"/>
    </row>
    <row r="379" spans="3:11" x14ac:dyDescent="0.3">
      <c r="C379" s="25">
        <v>43140</v>
      </c>
      <c r="D379" s="26">
        <v>0.78126157407407415</v>
      </c>
      <c r="E379" s="27" t="s">
        <v>9</v>
      </c>
      <c r="F379" s="27">
        <v>40</v>
      </c>
      <c r="G379" s="27" t="s">
        <v>10</v>
      </c>
      <c r="H379" s="9"/>
      <c r="I379" s="9"/>
      <c r="J379" s="9"/>
      <c r="K379" s="9"/>
    </row>
    <row r="380" spans="3:11" x14ac:dyDescent="0.3">
      <c r="C380" s="25">
        <v>43140</v>
      </c>
      <c r="D380" s="26">
        <v>0.78344907407407405</v>
      </c>
      <c r="E380" s="27" t="s">
        <v>9</v>
      </c>
      <c r="F380" s="27">
        <v>42</v>
      </c>
      <c r="G380" s="27" t="s">
        <v>10</v>
      </c>
      <c r="H380" s="9"/>
      <c r="I380" s="9"/>
      <c r="J380" s="9"/>
      <c r="K380" s="9"/>
    </row>
    <row r="381" spans="3:11" x14ac:dyDescent="0.3">
      <c r="C381" s="25">
        <v>43140</v>
      </c>
      <c r="D381" s="26">
        <v>0.78429398148148144</v>
      </c>
      <c r="E381" s="27" t="s">
        <v>9</v>
      </c>
      <c r="F381" s="27">
        <v>37</v>
      </c>
      <c r="G381" s="27" t="s">
        <v>21</v>
      </c>
      <c r="H381" s="9"/>
      <c r="I381" s="9"/>
      <c r="J381" s="9"/>
      <c r="K381" s="9"/>
    </row>
    <row r="382" spans="3:11" x14ac:dyDescent="0.3">
      <c r="C382" s="25">
        <v>43140</v>
      </c>
      <c r="D382" s="26">
        <v>0.78975694444444444</v>
      </c>
      <c r="E382" s="27" t="s">
        <v>9</v>
      </c>
      <c r="F382" s="27">
        <v>38</v>
      </c>
      <c r="G382" s="27" t="s">
        <v>21</v>
      </c>
      <c r="H382" s="9"/>
      <c r="I382" s="9"/>
      <c r="J382" s="9"/>
      <c r="K382" s="9"/>
    </row>
    <row r="383" spans="3:11" x14ac:dyDescent="0.3">
      <c r="C383" s="25">
        <v>43140</v>
      </c>
      <c r="D383" s="26">
        <v>0.79010416666666661</v>
      </c>
      <c r="E383" s="27" t="s">
        <v>9</v>
      </c>
      <c r="F383" s="27">
        <v>53</v>
      </c>
      <c r="G383" s="27" t="s">
        <v>21</v>
      </c>
      <c r="H383" s="9"/>
      <c r="I383" s="9"/>
      <c r="J383" s="9"/>
      <c r="K383" s="9"/>
    </row>
    <row r="384" spans="3:11" x14ac:dyDescent="0.3">
      <c r="C384" s="25">
        <v>43140</v>
      </c>
      <c r="D384" s="26">
        <v>0.79018518518518521</v>
      </c>
      <c r="E384" s="27" t="s">
        <v>9</v>
      </c>
      <c r="F384" s="27">
        <v>41</v>
      </c>
      <c r="G384" s="27" t="s">
        <v>21</v>
      </c>
      <c r="H384" s="9"/>
      <c r="I384" s="9"/>
      <c r="J384" s="9"/>
      <c r="K384" s="9"/>
    </row>
    <row r="385" spans="3:11" x14ac:dyDescent="0.3">
      <c r="C385" s="25">
        <v>43140</v>
      </c>
      <c r="D385" s="26">
        <v>0.79563657407407407</v>
      </c>
      <c r="E385" s="27" t="s">
        <v>9</v>
      </c>
      <c r="F385" s="27">
        <v>32</v>
      </c>
      <c r="G385" s="27" t="s">
        <v>21</v>
      </c>
      <c r="H385" s="9"/>
      <c r="I385" s="9"/>
      <c r="J385" s="9"/>
      <c r="K385" s="9"/>
    </row>
    <row r="386" spans="3:11" x14ac:dyDescent="0.3">
      <c r="C386" s="25">
        <v>43140</v>
      </c>
      <c r="D386" s="26">
        <v>0.79890046296296291</v>
      </c>
      <c r="E386" s="27" t="s">
        <v>9</v>
      </c>
      <c r="F386" s="27">
        <v>44</v>
      </c>
      <c r="G386" s="27" t="s">
        <v>21</v>
      </c>
      <c r="H386" s="9"/>
      <c r="I386" s="9"/>
      <c r="J386" s="9"/>
      <c r="K386" s="9"/>
    </row>
    <row r="387" spans="3:11" x14ac:dyDescent="0.3">
      <c r="C387" s="25">
        <v>43140</v>
      </c>
      <c r="D387" s="26">
        <v>0.80170138888888898</v>
      </c>
      <c r="E387" s="27" t="s">
        <v>9</v>
      </c>
      <c r="F387" s="27">
        <v>44</v>
      </c>
      <c r="G387" s="27" t="s">
        <v>21</v>
      </c>
      <c r="H387" s="9"/>
      <c r="I387" s="9"/>
      <c r="J387" s="9"/>
      <c r="K387" s="9"/>
    </row>
    <row r="388" spans="3:11" x14ac:dyDescent="0.3">
      <c r="C388" s="25">
        <v>43140</v>
      </c>
      <c r="D388" s="26">
        <v>0.80321759259259251</v>
      </c>
      <c r="E388" s="27" t="s">
        <v>9</v>
      </c>
      <c r="F388" s="27">
        <v>48</v>
      </c>
      <c r="G388" s="27" t="s">
        <v>10</v>
      </c>
      <c r="H388" s="9"/>
      <c r="I388" s="9"/>
      <c r="J388" s="9"/>
      <c r="K388" s="9"/>
    </row>
    <row r="389" spans="3:11" x14ac:dyDescent="0.3">
      <c r="C389" s="25">
        <v>43140</v>
      </c>
      <c r="D389" s="26">
        <v>0.80729166666666663</v>
      </c>
      <c r="E389" s="27" t="s">
        <v>9</v>
      </c>
      <c r="F389" s="27">
        <v>46</v>
      </c>
      <c r="G389" s="27" t="s">
        <v>10</v>
      </c>
      <c r="H389" s="9"/>
      <c r="I389" s="9"/>
      <c r="J389" s="9"/>
      <c r="K389" s="9"/>
    </row>
    <row r="390" spans="3:11" x14ac:dyDescent="0.3">
      <c r="C390" s="25">
        <v>43140</v>
      </c>
      <c r="D390" s="26">
        <v>0.80737268518518512</v>
      </c>
      <c r="E390" s="27" t="s">
        <v>9</v>
      </c>
      <c r="F390" s="27">
        <v>45</v>
      </c>
      <c r="G390" s="27" t="s">
        <v>10</v>
      </c>
      <c r="H390" s="9"/>
      <c r="I390" s="9"/>
      <c r="J390" s="9"/>
      <c r="K390" s="9"/>
    </row>
    <row r="391" spans="3:11" x14ac:dyDescent="0.3">
      <c r="C391" s="25">
        <v>43140</v>
      </c>
      <c r="D391" s="26">
        <v>0.81040509259259252</v>
      </c>
      <c r="E391" s="27" t="s">
        <v>9</v>
      </c>
      <c r="F391" s="27">
        <v>41</v>
      </c>
      <c r="G391" s="27" t="s">
        <v>10</v>
      </c>
      <c r="H391" s="9"/>
      <c r="I391" s="9"/>
      <c r="J391" s="9"/>
      <c r="K391" s="9"/>
    </row>
    <row r="392" spans="3:11" x14ac:dyDescent="0.3">
      <c r="C392" s="25">
        <v>43140</v>
      </c>
      <c r="D392" s="26">
        <v>0.81182870370370364</v>
      </c>
      <c r="E392" s="27" t="s">
        <v>9</v>
      </c>
      <c r="F392" s="27">
        <v>46</v>
      </c>
      <c r="G392" s="27" t="s">
        <v>10</v>
      </c>
      <c r="H392" s="9"/>
      <c r="I392" s="9"/>
      <c r="J392" s="9"/>
      <c r="K392" s="9"/>
    </row>
    <row r="393" spans="3:11" x14ac:dyDescent="0.3">
      <c r="C393" s="25">
        <v>43140</v>
      </c>
      <c r="D393" s="26">
        <v>0.8181828703703703</v>
      </c>
      <c r="E393" s="27" t="s">
        <v>9</v>
      </c>
      <c r="F393" s="27">
        <v>45</v>
      </c>
      <c r="G393" s="27" t="s">
        <v>10</v>
      </c>
      <c r="H393" s="9"/>
      <c r="I393" s="9"/>
      <c r="J393" s="9"/>
      <c r="K393" s="9"/>
    </row>
    <row r="394" spans="3:11" x14ac:dyDescent="0.3">
      <c r="C394" s="25">
        <v>43140</v>
      </c>
      <c r="D394" s="26">
        <v>0.82030092592592585</v>
      </c>
      <c r="E394" s="27" t="s">
        <v>9</v>
      </c>
      <c r="F394" s="27">
        <v>38</v>
      </c>
      <c r="G394" s="27" t="s">
        <v>21</v>
      </c>
      <c r="H394" s="9"/>
      <c r="I394" s="9"/>
      <c r="J394" s="9"/>
      <c r="K394" s="9"/>
    </row>
    <row r="395" spans="3:11" x14ac:dyDescent="0.3">
      <c r="C395" s="25">
        <v>43140</v>
      </c>
      <c r="D395" s="26">
        <v>0.82106481481481486</v>
      </c>
      <c r="E395" s="27" t="s">
        <v>9</v>
      </c>
      <c r="F395" s="27">
        <v>45</v>
      </c>
      <c r="G395" s="27" t="s">
        <v>21</v>
      </c>
      <c r="H395" s="9"/>
      <c r="I395" s="9"/>
      <c r="J395" s="9"/>
      <c r="K395" s="9"/>
    </row>
    <row r="396" spans="3:11" x14ac:dyDescent="0.3">
      <c r="C396" s="25">
        <v>43140</v>
      </c>
      <c r="D396" s="26">
        <v>0.8243287037037037</v>
      </c>
      <c r="E396" s="27" t="s">
        <v>9</v>
      </c>
      <c r="F396" s="27">
        <v>51</v>
      </c>
      <c r="G396" s="27" t="s">
        <v>10</v>
      </c>
      <c r="H396" s="9"/>
      <c r="I396" s="9"/>
      <c r="J396" s="9"/>
      <c r="K396" s="9"/>
    </row>
    <row r="397" spans="3:11" x14ac:dyDescent="0.3">
      <c r="C397" s="25">
        <v>43140</v>
      </c>
      <c r="D397" s="26">
        <v>0.82451388888888888</v>
      </c>
      <c r="E397" s="27" t="s">
        <v>9</v>
      </c>
      <c r="F397" s="27">
        <v>36</v>
      </c>
      <c r="G397" s="27" t="s">
        <v>21</v>
      </c>
      <c r="H397" s="9"/>
      <c r="I397" s="9"/>
      <c r="J397" s="9"/>
      <c r="K397" s="9"/>
    </row>
    <row r="398" spans="3:11" x14ac:dyDescent="0.3">
      <c r="C398" s="25">
        <v>43140</v>
      </c>
      <c r="D398" s="26">
        <v>0.82520833333333332</v>
      </c>
      <c r="E398" s="27" t="s">
        <v>9</v>
      </c>
      <c r="F398" s="27">
        <v>45</v>
      </c>
      <c r="G398" s="27" t="s">
        <v>10</v>
      </c>
      <c r="H398" s="9"/>
      <c r="I398" s="9"/>
      <c r="J398" s="9"/>
      <c r="K398" s="9"/>
    </row>
    <row r="399" spans="3:11" x14ac:dyDescent="0.3">
      <c r="C399" s="25">
        <v>43140</v>
      </c>
      <c r="D399" s="26">
        <v>0.82620370370370377</v>
      </c>
      <c r="E399" s="27" t="s">
        <v>9</v>
      </c>
      <c r="F399" s="27">
        <v>33</v>
      </c>
      <c r="G399" s="27" t="s">
        <v>21</v>
      </c>
      <c r="H399" s="9"/>
      <c r="I399" s="9"/>
      <c r="J399" s="9"/>
      <c r="K399" s="9"/>
    </row>
    <row r="400" spans="3:11" x14ac:dyDescent="0.3">
      <c r="C400" s="25">
        <v>43140</v>
      </c>
      <c r="D400" s="26">
        <v>0.82627314814814812</v>
      </c>
      <c r="E400" s="27" t="s">
        <v>9</v>
      </c>
      <c r="F400" s="27">
        <v>33</v>
      </c>
      <c r="G400" s="27" t="s">
        <v>21</v>
      </c>
      <c r="H400" s="9"/>
      <c r="I400" s="9"/>
      <c r="J400" s="9"/>
      <c r="K400" s="9"/>
    </row>
    <row r="401" spans="3:11" x14ac:dyDescent="0.3">
      <c r="C401" s="25">
        <v>43140</v>
      </c>
      <c r="D401" s="26">
        <v>0.82767361111111104</v>
      </c>
      <c r="E401" s="27" t="s">
        <v>9</v>
      </c>
      <c r="F401" s="27">
        <v>45</v>
      </c>
      <c r="G401" s="27" t="s">
        <v>10</v>
      </c>
      <c r="H401" s="9"/>
      <c r="I401" s="9"/>
      <c r="J401" s="9"/>
      <c r="K401" s="9"/>
    </row>
    <row r="402" spans="3:11" x14ac:dyDescent="0.3">
      <c r="C402" s="25">
        <v>43140</v>
      </c>
      <c r="D402" s="26">
        <v>0.82851851851851854</v>
      </c>
      <c r="E402" s="27" t="s">
        <v>9</v>
      </c>
      <c r="F402" s="27">
        <v>49</v>
      </c>
      <c r="G402" s="27" t="s">
        <v>10</v>
      </c>
      <c r="H402" s="9"/>
      <c r="I402" s="9"/>
      <c r="J402" s="9"/>
      <c r="K402" s="9"/>
    </row>
    <row r="403" spans="3:11" x14ac:dyDescent="0.3">
      <c r="C403" s="25">
        <v>43140</v>
      </c>
      <c r="D403" s="26">
        <v>0.83010416666666664</v>
      </c>
      <c r="E403" s="27" t="s">
        <v>9</v>
      </c>
      <c r="F403" s="27">
        <v>42</v>
      </c>
      <c r="G403" s="27" t="s">
        <v>21</v>
      </c>
      <c r="H403" s="9"/>
      <c r="I403" s="9"/>
      <c r="J403" s="9"/>
      <c r="K403" s="9"/>
    </row>
    <row r="404" spans="3:11" x14ac:dyDescent="0.3">
      <c r="C404" s="25">
        <v>43140</v>
      </c>
      <c r="D404" s="26">
        <v>0.83107638888888891</v>
      </c>
      <c r="E404" s="27" t="s">
        <v>9</v>
      </c>
      <c r="F404" s="27">
        <v>43</v>
      </c>
      <c r="G404" s="27" t="s">
        <v>10</v>
      </c>
      <c r="H404" s="9"/>
      <c r="I404" s="9"/>
      <c r="J404" s="9"/>
      <c r="K404" s="9"/>
    </row>
    <row r="405" spans="3:11" x14ac:dyDescent="0.3">
      <c r="C405" s="25">
        <v>43140</v>
      </c>
      <c r="D405" s="26">
        <v>0.83152777777777775</v>
      </c>
      <c r="E405" s="27" t="s">
        <v>9</v>
      </c>
      <c r="F405" s="27">
        <v>41</v>
      </c>
      <c r="G405" s="27" t="s">
        <v>10</v>
      </c>
      <c r="H405" s="9"/>
      <c r="I405" s="9"/>
      <c r="J405" s="9"/>
      <c r="K405" s="9"/>
    </row>
    <row r="406" spans="3:11" x14ac:dyDescent="0.3">
      <c r="C406" s="25">
        <v>43140</v>
      </c>
      <c r="D406" s="26">
        <v>0.83519675925925929</v>
      </c>
      <c r="E406" s="27" t="s">
        <v>9</v>
      </c>
      <c r="F406" s="27">
        <v>44</v>
      </c>
      <c r="G406" s="27" t="s">
        <v>21</v>
      </c>
      <c r="H406" s="9"/>
      <c r="I406" s="9"/>
      <c r="J406" s="9"/>
      <c r="K406" s="9"/>
    </row>
    <row r="407" spans="3:11" x14ac:dyDescent="0.3">
      <c r="C407" s="25">
        <v>43140</v>
      </c>
      <c r="D407" s="26">
        <v>0.8352546296296296</v>
      </c>
      <c r="E407" s="27" t="s">
        <v>9</v>
      </c>
      <c r="F407" s="27">
        <v>48</v>
      </c>
      <c r="G407" s="27" t="s">
        <v>21</v>
      </c>
      <c r="H407" s="9"/>
      <c r="I407" s="9"/>
      <c r="J407" s="9"/>
      <c r="K407" s="9"/>
    </row>
    <row r="408" spans="3:11" x14ac:dyDescent="0.3">
      <c r="C408" s="25">
        <v>43140</v>
      </c>
      <c r="D408" s="26">
        <v>0.83725694444444443</v>
      </c>
      <c r="E408" s="27" t="s">
        <v>9</v>
      </c>
      <c r="F408" s="27">
        <v>33</v>
      </c>
      <c r="G408" s="27" t="s">
        <v>21</v>
      </c>
      <c r="H408" s="9"/>
      <c r="I408" s="9"/>
      <c r="J408" s="9"/>
      <c r="K408" s="9"/>
    </row>
    <row r="409" spans="3:11" x14ac:dyDescent="0.3">
      <c r="C409" s="25">
        <v>43140</v>
      </c>
      <c r="D409" s="26">
        <v>0.83758101851851852</v>
      </c>
      <c r="E409" s="27" t="s">
        <v>9</v>
      </c>
      <c r="F409" s="27">
        <v>36</v>
      </c>
      <c r="G409" s="27" t="s">
        <v>21</v>
      </c>
      <c r="H409" s="9"/>
      <c r="I409" s="9"/>
      <c r="J409" s="9"/>
      <c r="K409" s="9"/>
    </row>
    <row r="410" spans="3:11" x14ac:dyDescent="0.3">
      <c r="C410" s="25">
        <v>43140</v>
      </c>
      <c r="D410" s="26">
        <v>0.83993055555555562</v>
      </c>
      <c r="E410" s="27" t="s">
        <v>9</v>
      </c>
      <c r="F410" s="27">
        <v>36</v>
      </c>
      <c r="G410" s="27" t="s">
        <v>21</v>
      </c>
      <c r="H410" s="9"/>
      <c r="I410" s="9"/>
      <c r="J410" s="9"/>
      <c r="K410" s="9"/>
    </row>
    <row r="411" spans="3:11" x14ac:dyDescent="0.3">
      <c r="C411" s="25">
        <v>43140</v>
      </c>
      <c r="D411" s="26">
        <v>0.84008101851851846</v>
      </c>
      <c r="E411" s="27" t="s">
        <v>9</v>
      </c>
      <c r="F411" s="27">
        <v>44</v>
      </c>
      <c r="G411" s="27" t="s">
        <v>21</v>
      </c>
      <c r="H411" s="9"/>
      <c r="I411" s="9"/>
      <c r="J411" s="9"/>
      <c r="K411" s="9"/>
    </row>
    <row r="412" spans="3:11" x14ac:dyDescent="0.3">
      <c r="C412" s="25">
        <v>43140</v>
      </c>
      <c r="D412" s="26">
        <v>0.84187499999999993</v>
      </c>
      <c r="E412" s="27" t="s">
        <v>9</v>
      </c>
      <c r="F412" s="27">
        <v>40</v>
      </c>
      <c r="G412" s="27" t="s">
        <v>21</v>
      </c>
      <c r="H412" s="9"/>
      <c r="I412" s="9"/>
      <c r="J412" s="9"/>
      <c r="K412" s="9"/>
    </row>
    <row r="413" spans="3:11" x14ac:dyDescent="0.3">
      <c r="C413" s="25">
        <v>43140</v>
      </c>
      <c r="D413" s="26">
        <v>0.84196759259259257</v>
      </c>
      <c r="E413" s="27" t="s">
        <v>9</v>
      </c>
      <c r="F413" s="27">
        <v>53</v>
      </c>
      <c r="G413" s="27" t="s">
        <v>10</v>
      </c>
      <c r="H413" s="9"/>
      <c r="I413" s="9"/>
      <c r="J413" s="9"/>
      <c r="K413" s="9"/>
    </row>
    <row r="414" spans="3:11" x14ac:dyDescent="0.3">
      <c r="C414" s="25">
        <v>43140</v>
      </c>
      <c r="D414" s="26">
        <v>0.84600694444444446</v>
      </c>
      <c r="E414" s="27" t="s">
        <v>9</v>
      </c>
      <c r="F414" s="27">
        <v>35</v>
      </c>
      <c r="G414" s="27" t="s">
        <v>21</v>
      </c>
      <c r="H414" s="9"/>
      <c r="I414" s="9"/>
      <c r="J414" s="9"/>
      <c r="K414" s="9"/>
    </row>
    <row r="415" spans="3:11" x14ac:dyDescent="0.3">
      <c r="C415" s="25">
        <v>43140</v>
      </c>
      <c r="D415" s="26">
        <v>0.84621527777777772</v>
      </c>
      <c r="E415" s="27" t="s">
        <v>9</v>
      </c>
      <c r="F415" s="27">
        <v>32</v>
      </c>
      <c r="G415" s="27" t="s">
        <v>21</v>
      </c>
      <c r="H415" s="9"/>
      <c r="I415" s="9"/>
      <c r="J415" s="9"/>
      <c r="K415" s="9"/>
    </row>
    <row r="416" spans="3:11" x14ac:dyDescent="0.3">
      <c r="C416" s="25">
        <v>43140</v>
      </c>
      <c r="D416" s="26">
        <v>0.85003472222222232</v>
      </c>
      <c r="E416" s="27" t="s">
        <v>9</v>
      </c>
      <c r="F416" s="27">
        <v>38</v>
      </c>
      <c r="G416" s="27" t="s">
        <v>21</v>
      </c>
      <c r="H416" s="9"/>
      <c r="I416" s="9"/>
      <c r="J416" s="9"/>
      <c r="K416" s="9"/>
    </row>
    <row r="417" spans="3:11" x14ac:dyDescent="0.3">
      <c r="C417" s="25">
        <v>43140</v>
      </c>
      <c r="D417" s="26">
        <v>0.85033564814814822</v>
      </c>
      <c r="E417" s="27" t="s">
        <v>9</v>
      </c>
      <c r="F417" s="27">
        <v>29</v>
      </c>
      <c r="G417" s="27" t="s">
        <v>21</v>
      </c>
      <c r="H417" s="9"/>
      <c r="I417" s="9"/>
      <c r="J417" s="9"/>
      <c r="K417" s="9"/>
    </row>
    <row r="418" spans="3:11" x14ac:dyDescent="0.3">
      <c r="C418" s="25">
        <v>43140</v>
      </c>
      <c r="D418" s="26">
        <v>0.85146990740740736</v>
      </c>
      <c r="E418" s="27" t="s">
        <v>9</v>
      </c>
      <c r="F418" s="27">
        <v>54</v>
      </c>
      <c r="G418" s="27" t="s">
        <v>21</v>
      </c>
      <c r="H418" s="9"/>
      <c r="I418" s="9"/>
      <c r="J418" s="9"/>
      <c r="K418" s="9"/>
    </row>
    <row r="419" spans="3:11" x14ac:dyDescent="0.3">
      <c r="C419" s="25">
        <v>43140</v>
      </c>
      <c r="D419" s="26">
        <v>0.85160879629629627</v>
      </c>
      <c r="E419" s="27" t="s">
        <v>9</v>
      </c>
      <c r="F419" s="27">
        <v>27</v>
      </c>
      <c r="G419" s="27" t="s">
        <v>21</v>
      </c>
      <c r="H419" s="9"/>
      <c r="I419" s="9"/>
      <c r="J419" s="9"/>
      <c r="K419" s="9"/>
    </row>
    <row r="420" spans="3:11" x14ac:dyDescent="0.3">
      <c r="C420" s="25">
        <v>43140</v>
      </c>
      <c r="D420" s="26">
        <v>0.85194444444444439</v>
      </c>
      <c r="E420" s="27" t="s">
        <v>9</v>
      </c>
      <c r="F420" s="27">
        <v>39</v>
      </c>
      <c r="G420" s="27" t="s">
        <v>10</v>
      </c>
      <c r="H420" s="9"/>
      <c r="I420" s="9"/>
      <c r="J420" s="9"/>
      <c r="K420" s="9"/>
    </row>
    <row r="421" spans="3:11" x14ac:dyDescent="0.3">
      <c r="C421" s="25">
        <v>43140</v>
      </c>
      <c r="D421" s="26">
        <v>0.858912037037037</v>
      </c>
      <c r="E421" s="27" t="s">
        <v>9</v>
      </c>
      <c r="F421" s="27">
        <v>48</v>
      </c>
      <c r="G421" s="27" t="s">
        <v>21</v>
      </c>
      <c r="H421" s="9"/>
      <c r="I421" s="9"/>
      <c r="J421" s="9"/>
      <c r="K421" s="9"/>
    </row>
    <row r="422" spans="3:11" x14ac:dyDescent="0.3">
      <c r="C422" s="25">
        <v>43140</v>
      </c>
      <c r="D422" s="26">
        <v>0.85924768518518524</v>
      </c>
      <c r="E422" s="27" t="s">
        <v>9</v>
      </c>
      <c r="F422" s="27">
        <v>45</v>
      </c>
      <c r="G422" s="27" t="s">
        <v>21</v>
      </c>
      <c r="H422" s="9"/>
      <c r="I422" s="9"/>
      <c r="J422" s="9"/>
      <c r="K422" s="9"/>
    </row>
    <row r="423" spans="3:11" x14ac:dyDescent="0.3">
      <c r="C423" s="25">
        <v>43140</v>
      </c>
      <c r="D423" s="26">
        <v>0.86001157407407414</v>
      </c>
      <c r="E423" s="27" t="s">
        <v>9</v>
      </c>
      <c r="F423" s="27">
        <v>35</v>
      </c>
      <c r="G423" s="27" t="s">
        <v>21</v>
      </c>
      <c r="H423" s="9"/>
      <c r="I423" s="9"/>
      <c r="J423" s="9"/>
      <c r="K423" s="9"/>
    </row>
    <row r="424" spans="3:11" x14ac:dyDescent="0.3">
      <c r="C424" s="25">
        <v>43140</v>
      </c>
      <c r="D424" s="26">
        <v>0.86361111111111111</v>
      </c>
      <c r="E424" s="27" t="s">
        <v>9</v>
      </c>
      <c r="F424" s="27">
        <v>40</v>
      </c>
      <c r="G424" s="27" t="s">
        <v>21</v>
      </c>
      <c r="H424" s="9"/>
      <c r="I424" s="9"/>
      <c r="J424" s="9"/>
      <c r="K424" s="9"/>
    </row>
    <row r="425" spans="3:11" x14ac:dyDescent="0.3">
      <c r="C425" s="25">
        <v>43140</v>
      </c>
      <c r="D425" s="26">
        <v>0.86489583333333331</v>
      </c>
      <c r="E425" s="27" t="s">
        <v>9</v>
      </c>
      <c r="F425" s="27">
        <v>30</v>
      </c>
      <c r="G425" s="27" t="s">
        <v>10</v>
      </c>
      <c r="H425" s="9"/>
      <c r="I425" s="9"/>
      <c r="J425" s="9"/>
      <c r="K425" s="9"/>
    </row>
    <row r="426" spans="3:11" x14ac:dyDescent="0.3">
      <c r="C426" s="25">
        <v>43140</v>
      </c>
      <c r="D426" s="26">
        <v>0.86656250000000001</v>
      </c>
      <c r="E426" s="27" t="s">
        <v>9</v>
      </c>
      <c r="F426" s="27">
        <v>49</v>
      </c>
      <c r="G426" s="27" t="s">
        <v>10</v>
      </c>
      <c r="H426" s="9"/>
      <c r="I426" s="9"/>
      <c r="J426" s="9"/>
      <c r="K426" s="9"/>
    </row>
    <row r="427" spans="3:11" x14ac:dyDescent="0.3">
      <c r="C427" s="25">
        <v>43140</v>
      </c>
      <c r="D427" s="26">
        <v>0.87296296296296294</v>
      </c>
      <c r="E427" s="27" t="s">
        <v>9</v>
      </c>
      <c r="F427" s="27">
        <v>35</v>
      </c>
      <c r="G427" s="27" t="s">
        <v>10</v>
      </c>
      <c r="H427" s="9"/>
      <c r="I427" s="9"/>
      <c r="J427" s="9"/>
      <c r="K427" s="9"/>
    </row>
    <row r="428" spans="3:11" x14ac:dyDescent="0.3">
      <c r="C428" s="25">
        <v>43140</v>
      </c>
      <c r="D428" s="26">
        <v>0.87359953703703708</v>
      </c>
      <c r="E428" s="27" t="s">
        <v>9</v>
      </c>
      <c r="F428" s="27">
        <v>49</v>
      </c>
      <c r="G428" s="27" t="s">
        <v>10</v>
      </c>
      <c r="H428" s="9"/>
      <c r="I428" s="9"/>
      <c r="J428" s="9"/>
      <c r="K428" s="9"/>
    </row>
    <row r="429" spans="3:11" x14ac:dyDescent="0.3">
      <c r="C429" s="25">
        <v>43140</v>
      </c>
      <c r="D429" s="26">
        <v>0.87634259259259262</v>
      </c>
      <c r="E429" s="27" t="s">
        <v>9</v>
      </c>
      <c r="F429" s="27">
        <v>37</v>
      </c>
      <c r="G429" s="27" t="s">
        <v>21</v>
      </c>
      <c r="H429" s="9"/>
      <c r="I429" s="9"/>
      <c r="J429" s="9"/>
      <c r="K429" s="9"/>
    </row>
    <row r="430" spans="3:11" x14ac:dyDescent="0.3">
      <c r="C430" s="25">
        <v>43140</v>
      </c>
      <c r="D430" s="26">
        <v>0.87641203703703707</v>
      </c>
      <c r="E430" s="27" t="s">
        <v>9</v>
      </c>
      <c r="F430" s="27">
        <v>40</v>
      </c>
      <c r="G430" s="27" t="s">
        <v>21</v>
      </c>
      <c r="H430" s="9"/>
      <c r="I430" s="9"/>
      <c r="J430" s="9"/>
      <c r="K430" s="9"/>
    </row>
    <row r="431" spans="3:11" x14ac:dyDescent="0.3">
      <c r="C431" s="25">
        <v>43140</v>
      </c>
      <c r="D431" s="26">
        <v>0.87725694444444446</v>
      </c>
      <c r="E431" s="27" t="s">
        <v>9</v>
      </c>
      <c r="F431" s="27">
        <v>39</v>
      </c>
      <c r="G431" s="27" t="s">
        <v>10</v>
      </c>
      <c r="H431" s="9"/>
      <c r="I431" s="9"/>
      <c r="J431" s="9"/>
      <c r="K431" s="9"/>
    </row>
    <row r="432" spans="3:11" x14ac:dyDescent="0.3">
      <c r="C432" s="25">
        <v>43140</v>
      </c>
      <c r="D432" s="26">
        <v>0.8780324074074074</v>
      </c>
      <c r="E432" s="27" t="s">
        <v>9</v>
      </c>
      <c r="F432" s="27">
        <v>52</v>
      </c>
      <c r="G432" s="27" t="s">
        <v>10</v>
      </c>
      <c r="H432" s="9"/>
      <c r="I432" s="9"/>
      <c r="J432" s="9"/>
      <c r="K432" s="9"/>
    </row>
    <row r="433" spans="3:11" x14ac:dyDescent="0.3">
      <c r="C433" s="25">
        <v>43140</v>
      </c>
      <c r="D433" s="26">
        <v>0.87821759259259258</v>
      </c>
      <c r="E433" s="27" t="s">
        <v>9</v>
      </c>
      <c r="F433" s="27">
        <v>38</v>
      </c>
      <c r="G433" s="27" t="s">
        <v>21</v>
      </c>
      <c r="H433" s="9"/>
      <c r="I433" s="9"/>
      <c r="J433" s="9"/>
      <c r="K433" s="9"/>
    </row>
    <row r="434" spans="3:11" x14ac:dyDescent="0.3">
      <c r="C434" s="25">
        <v>43140</v>
      </c>
      <c r="D434" s="26">
        <v>0.87886574074074064</v>
      </c>
      <c r="E434" s="27" t="s">
        <v>9</v>
      </c>
      <c r="F434" s="27">
        <v>32</v>
      </c>
      <c r="G434" s="27" t="s">
        <v>21</v>
      </c>
      <c r="H434" s="9"/>
      <c r="I434" s="9"/>
      <c r="J434" s="9"/>
      <c r="K434" s="9"/>
    </row>
    <row r="435" spans="3:11" x14ac:dyDescent="0.3">
      <c r="C435" s="25">
        <v>43140</v>
      </c>
      <c r="D435" s="26">
        <v>0.88013888888888892</v>
      </c>
      <c r="E435" s="27" t="s">
        <v>9</v>
      </c>
      <c r="F435" s="27">
        <v>36</v>
      </c>
      <c r="G435" s="27" t="s">
        <v>21</v>
      </c>
      <c r="H435" s="9"/>
      <c r="I435" s="9"/>
      <c r="J435" s="9"/>
      <c r="K435" s="9"/>
    </row>
    <row r="436" spans="3:11" x14ac:dyDescent="0.3">
      <c r="C436" s="25">
        <v>43140</v>
      </c>
      <c r="D436" s="26">
        <v>0.88428240740740749</v>
      </c>
      <c r="E436" s="27" t="s">
        <v>9</v>
      </c>
      <c r="F436" s="27">
        <v>40</v>
      </c>
      <c r="G436" s="27" t="s">
        <v>21</v>
      </c>
      <c r="H436" s="9"/>
      <c r="I436" s="9"/>
      <c r="J436" s="9"/>
      <c r="K436" s="9"/>
    </row>
    <row r="437" spans="3:11" x14ac:dyDescent="0.3">
      <c r="C437" s="25">
        <v>43140</v>
      </c>
      <c r="D437" s="26">
        <v>0.88623842592592583</v>
      </c>
      <c r="E437" s="27" t="s">
        <v>9</v>
      </c>
      <c r="F437" s="27">
        <v>27</v>
      </c>
      <c r="G437" s="27" t="s">
        <v>10</v>
      </c>
      <c r="H437" s="9"/>
      <c r="I437" s="9"/>
      <c r="J437" s="9"/>
      <c r="K437" s="9"/>
    </row>
    <row r="438" spans="3:11" x14ac:dyDescent="0.3">
      <c r="C438" s="25">
        <v>43140</v>
      </c>
      <c r="D438" s="26">
        <v>0.88723379629629628</v>
      </c>
      <c r="E438" s="27" t="s">
        <v>9</v>
      </c>
      <c r="F438" s="27">
        <v>36</v>
      </c>
      <c r="G438" s="27" t="s">
        <v>21</v>
      </c>
      <c r="H438" s="9"/>
      <c r="I438" s="9"/>
      <c r="J438" s="9"/>
      <c r="K438" s="9"/>
    </row>
    <row r="439" spans="3:11" x14ac:dyDescent="0.3">
      <c r="C439" s="25">
        <v>43140</v>
      </c>
      <c r="D439" s="26">
        <v>0.88812500000000005</v>
      </c>
      <c r="E439" s="27" t="s">
        <v>9</v>
      </c>
      <c r="F439" s="27">
        <v>34</v>
      </c>
      <c r="G439" s="27" t="s">
        <v>10</v>
      </c>
      <c r="H439" s="9"/>
      <c r="I439" s="9"/>
      <c r="J439" s="9"/>
      <c r="K439" s="9"/>
    </row>
    <row r="440" spans="3:11" x14ac:dyDescent="0.3">
      <c r="C440" s="25">
        <v>43140</v>
      </c>
      <c r="D440" s="26">
        <v>0.88839120370370372</v>
      </c>
      <c r="E440" s="27" t="s">
        <v>9</v>
      </c>
      <c r="F440" s="27">
        <v>41</v>
      </c>
      <c r="G440" s="27" t="s">
        <v>10</v>
      </c>
      <c r="H440" s="9"/>
      <c r="I440" s="9"/>
      <c r="J440" s="9"/>
      <c r="K440" s="9"/>
    </row>
    <row r="441" spans="3:11" x14ac:dyDescent="0.3">
      <c r="C441" s="25">
        <v>43140</v>
      </c>
      <c r="D441" s="26">
        <v>0.89025462962962953</v>
      </c>
      <c r="E441" s="27" t="s">
        <v>9</v>
      </c>
      <c r="F441" s="27">
        <v>42</v>
      </c>
      <c r="G441" s="27" t="s">
        <v>21</v>
      </c>
      <c r="H441" s="9"/>
      <c r="I441" s="9"/>
      <c r="J441" s="9"/>
      <c r="K441" s="9"/>
    </row>
    <row r="442" spans="3:11" x14ac:dyDescent="0.3">
      <c r="C442" s="25">
        <v>43140</v>
      </c>
      <c r="D442" s="26">
        <v>0.89363425925925932</v>
      </c>
      <c r="E442" s="27" t="s">
        <v>9</v>
      </c>
      <c r="F442" s="27">
        <v>36</v>
      </c>
      <c r="G442" s="27" t="s">
        <v>21</v>
      </c>
      <c r="H442" s="9"/>
      <c r="I442" s="9"/>
      <c r="J442" s="9"/>
      <c r="K442" s="9"/>
    </row>
    <row r="443" spans="3:11" x14ac:dyDescent="0.3">
      <c r="C443" s="25">
        <v>43140</v>
      </c>
      <c r="D443" s="26">
        <v>0.89564814814814808</v>
      </c>
      <c r="E443" s="27" t="s">
        <v>9</v>
      </c>
      <c r="F443" s="27">
        <v>25</v>
      </c>
      <c r="G443" s="27" t="s">
        <v>21</v>
      </c>
      <c r="H443" s="9"/>
      <c r="I443" s="9"/>
      <c r="J443" s="9"/>
      <c r="K443" s="9"/>
    </row>
    <row r="444" spans="3:11" x14ac:dyDescent="0.3">
      <c r="C444" s="25">
        <v>43140</v>
      </c>
      <c r="D444" s="26">
        <v>0.89938657407407396</v>
      </c>
      <c r="E444" s="27" t="s">
        <v>9</v>
      </c>
      <c r="F444" s="27">
        <v>20</v>
      </c>
      <c r="G444" s="27" t="s">
        <v>10</v>
      </c>
      <c r="H444" s="9"/>
      <c r="I444" s="9"/>
      <c r="J444" s="9"/>
      <c r="K444" s="9"/>
    </row>
    <row r="445" spans="3:11" x14ac:dyDescent="0.3">
      <c r="C445" s="25">
        <v>43140</v>
      </c>
      <c r="D445" s="26">
        <v>0.89969907407407401</v>
      </c>
      <c r="E445" s="27" t="s">
        <v>9</v>
      </c>
      <c r="F445" s="27">
        <v>28</v>
      </c>
      <c r="G445" s="27" t="s">
        <v>21</v>
      </c>
      <c r="H445" s="9"/>
      <c r="I445" s="9"/>
      <c r="J445" s="9"/>
      <c r="K445" s="9"/>
    </row>
    <row r="446" spans="3:11" x14ac:dyDescent="0.3">
      <c r="C446" s="25">
        <v>43140</v>
      </c>
      <c r="D446" s="26">
        <v>0.90025462962962965</v>
      </c>
      <c r="E446" s="27" t="s">
        <v>9</v>
      </c>
      <c r="F446" s="27">
        <v>40</v>
      </c>
      <c r="G446" s="27" t="s">
        <v>21</v>
      </c>
      <c r="H446" s="9"/>
      <c r="I446" s="9"/>
      <c r="J446" s="9"/>
      <c r="K446" s="9"/>
    </row>
    <row r="447" spans="3:11" x14ac:dyDescent="0.3">
      <c r="C447" s="25">
        <v>43140</v>
      </c>
      <c r="D447" s="26">
        <v>0.90162037037037035</v>
      </c>
      <c r="E447" s="27" t="s">
        <v>9</v>
      </c>
      <c r="F447" s="27">
        <v>39</v>
      </c>
      <c r="G447" s="27" t="s">
        <v>10</v>
      </c>
      <c r="H447" s="9"/>
      <c r="I447" s="9"/>
      <c r="J447" s="9"/>
      <c r="K447" s="9"/>
    </row>
    <row r="448" spans="3:11" x14ac:dyDescent="0.3">
      <c r="C448" s="25">
        <v>43140</v>
      </c>
      <c r="D448" s="26">
        <v>0.90285879629629628</v>
      </c>
      <c r="E448" s="27" t="s">
        <v>9</v>
      </c>
      <c r="F448" s="27">
        <v>41</v>
      </c>
      <c r="G448" s="27" t="s">
        <v>21</v>
      </c>
      <c r="H448" s="9"/>
      <c r="I448" s="9"/>
      <c r="J448" s="9"/>
      <c r="K448" s="9"/>
    </row>
    <row r="449" spans="3:11" x14ac:dyDescent="0.3">
      <c r="C449" s="25">
        <v>43140</v>
      </c>
      <c r="D449" s="26">
        <v>0.90290509259259266</v>
      </c>
      <c r="E449" s="27" t="s">
        <v>9</v>
      </c>
      <c r="F449" s="27">
        <v>42</v>
      </c>
      <c r="G449" s="27" t="s">
        <v>10</v>
      </c>
      <c r="H449" s="9"/>
      <c r="I449" s="9"/>
      <c r="J449" s="9"/>
      <c r="K449" s="9"/>
    </row>
    <row r="450" spans="3:11" x14ac:dyDescent="0.3">
      <c r="C450" s="25">
        <v>43140</v>
      </c>
      <c r="D450" s="26">
        <v>0.90896990740740735</v>
      </c>
      <c r="E450" s="27" t="s">
        <v>9</v>
      </c>
      <c r="F450" s="27">
        <v>38</v>
      </c>
      <c r="G450" s="27" t="s">
        <v>10</v>
      </c>
      <c r="H450" s="9"/>
      <c r="I450" s="9"/>
      <c r="J450" s="9"/>
      <c r="K450" s="9"/>
    </row>
    <row r="451" spans="3:11" x14ac:dyDescent="0.3">
      <c r="C451" s="25">
        <v>43140</v>
      </c>
      <c r="D451" s="26">
        <v>0.92427083333333337</v>
      </c>
      <c r="E451" s="27" t="s">
        <v>9</v>
      </c>
      <c r="F451" s="27">
        <v>52</v>
      </c>
      <c r="G451" s="27" t="s">
        <v>21</v>
      </c>
      <c r="H451" s="9"/>
      <c r="I451" s="9"/>
      <c r="J451" s="9"/>
      <c r="K451" s="9"/>
    </row>
    <row r="452" spans="3:11" x14ac:dyDescent="0.3">
      <c r="C452" s="25">
        <v>43140</v>
      </c>
      <c r="D452" s="26">
        <v>0.92905092592592586</v>
      </c>
      <c r="E452" s="27" t="s">
        <v>9</v>
      </c>
      <c r="F452" s="27">
        <v>52</v>
      </c>
      <c r="G452" s="27" t="s">
        <v>10</v>
      </c>
      <c r="H452" s="9"/>
      <c r="I452" s="9"/>
      <c r="J452" s="9"/>
      <c r="K452" s="9"/>
    </row>
    <row r="453" spans="3:11" x14ac:dyDescent="0.3">
      <c r="C453" s="25">
        <v>43140</v>
      </c>
      <c r="D453" s="26">
        <v>0.93385416666666676</v>
      </c>
      <c r="E453" s="27" t="s">
        <v>9</v>
      </c>
      <c r="F453" s="27">
        <v>30</v>
      </c>
      <c r="G453" s="27" t="s">
        <v>21</v>
      </c>
      <c r="H453" s="9"/>
      <c r="I453" s="9"/>
      <c r="J453" s="9"/>
      <c r="K453" s="9"/>
    </row>
    <row r="454" spans="3:11" x14ac:dyDescent="0.3">
      <c r="C454" s="25">
        <v>43140</v>
      </c>
      <c r="D454" s="26">
        <v>0.94141203703703702</v>
      </c>
      <c r="E454" s="27" t="s">
        <v>9</v>
      </c>
      <c r="F454" s="27">
        <v>52</v>
      </c>
      <c r="G454" s="27" t="s">
        <v>10</v>
      </c>
      <c r="H454" s="9"/>
      <c r="I454" s="9"/>
      <c r="J454" s="9"/>
      <c r="K454" s="9"/>
    </row>
    <row r="455" spans="3:11" x14ac:dyDescent="0.3">
      <c r="C455" s="25">
        <v>43140</v>
      </c>
      <c r="D455" s="26">
        <v>0.95219907407407411</v>
      </c>
      <c r="E455" s="27" t="s">
        <v>9</v>
      </c>
      <c r="F455" s="27">
        <v>36</v>
      </c>
      <c r="G455" s="27" t="s">
        <v>21</v>
      </c>
      <c r="H455" s="9"/>
      <c r="I455" s="9"/>
      <c r="J455" s="9"/>
      <c r="K455" s="9"/>
    </row>
    <row r="456" spans="3:11" x14ac:dyDescent="0.3">
      <c r="C456" s="25">
        <v>43140</v>
      </c>
      <c r="D456" s="26">
        <v>0.95228009259259261</v>
      </c>
      <c r="E456" s="27" t="s">
        <v>9</v>
      </c>
      <c r="F456" s="27">
        <v>31</v>
      </c>
      <c r="G456" s="27" t="s">
        <v>21</v>
      </c>
      <c r="H456" s="9"/>
      <c r="I456" s="9"/>
      <c r="J456" s="9"/>
      <c r="K456" s="9"/>
    </row>
    <row r="457" spans="3:11" x14ac:dyDescent="0.3">
      <c r="C457" s="25">
        <v>43140</v>
      </c>
      <c r="D457" s="26">
        <v>0.95407407407407396</v>
      </c>
      <c r="E457" s="27" t="s">
        <v>9</v>
      </c>
      <c r="F457" s="27">
        <v>36</v>
      </c>
      <c r="G457" s="27" t="s">
        <v>10</v>
      </c>
      <c r="H457" s="9"/>
      <c r="I457" s="9"/>
      <c r="J457" s="9"/>
      <c r="K457" s="9"/>
    </row>
    <row r="458" spans="3:11" x14ac:dyDescent="0.3">
      <c r="C458" s="25">
        <v>43140</v>
      </c>
      <c r="D458" s="26">
        <v>0.95442129629629635</v>
      </c>
      <c r="E458" s="27" t="s">
        <v>9</v>
      </c>
      <c r="F458" s="27">
        <v>17</v>
      </c>
      <c r="G458" s="27" t="s">
        <v>21</v>
      </c>
      <c r="H458" s="9"/>
      <c r="I458" s="9"/>
      <c r="J458" s="9"/>
      <c r="K458" s="9"/>
    </row>
    <row r="459" spans="3:11" x14ac:dyDescent="0.3">
      <c r="C459" s="25">
        <v>43140</v>
      </c>
      <c r="D459" s="26">
        <v>0.96300925925925929</v>
      </c>
      <c r="E459" s="27" t="s">
        <v>9</v>
      </c>
      <c r="F459" s="27">
        <v>43</v>
      </c>
      <c r="G459" s="27" t="s">
        <v>21</v>
      </c>
      <c r="H459" s="9"/>
      <c r="I459" s="9"/>
      <c r="J459" s="9"/>
      <c r="K459" s="9"/>
    </row>
    <row r="460" spans="3:11" x14ac:dyDescent="0.3">
      <c r="C460" s="25">
        <v>43140</v>
      </c>
      <c r="D460" s="26">
        <v>0.96373842592592596</v>
      </c>
      <c r="E460" s="27" t="s">
        <v>9</v>
      </c>
      <c r="F460" s="27">
        <v>47</v>
      </c>
      <c r="G460" s="27" t="s">
        <v>21</v>
      </c>
      <c r="H460" s="9"/>
      <c r="I460" s="9"/>
      <c r="J460" s="9"/>
      <c r="K460" s="9"/>
    </row>
    <row r="461" spans="3:11" x14ac:dyDescent="0.3">
      <c r="C461" s="25">
        <v>43140</v>
      </c>
      <c r="D461" s="26">
        <v>0.96564814814814814</v>
      </c>
      <c r="E461" s="27" t="s">
        <v>9</v>
      </c>
      <c r="F461" s="27">
        <v>45</v>
      </c>
      <c r="G461" s="27" t="s">
        <v>21</v>
      </c>
      <c r="H461" s="9"/>
      <c r="I461" s="9"/>
      <c r="J461" s="9"/>
      <c r="K461" s="9"/>
    </row>
    <row r="462" spans="3:11" x14ac:dyDescent="0.3">
      <c r="C462" s="25">
        <v>43140</v>
      </c>
      <c r="D462" s="26">
        <v>0.98501157407407414</v>
      </c>
      <c r="E462" s="27" t="s">
        <v>9</v>
      </c>
      <c r="F462" s="27">
        <v>30</v>
      </c>
      <c r="G462" s="27" t="s">
        <v>21</v>
      </c>
      <c r="H462" s="9"/>
      <c r="I462" s="9"/>
      <c r="J462" s="9"/>
      <c r="K462" s="9"/>
    </row>
    <row r="463" spans="3:11" x14ac:dyDescent="0.3">
      <c r="C463" s="25">
        <v>43140</v>
      </c>
      <c r="D463" s="26">
        <v>0.98506944444444444</v>
      </c>
      <c r="E463" s="27" t="s">
        <v>9</v>
      </c>
      <c r="F463" s="27">
        <v>39</v>
      </c>
      <c r="G463" s="27" t="s">
        <v>10</v>
      </c>
      <c r="H463" s="9"/>
      <c r="I463" s="9"/>
      <c r="J463" s="9"/>
      <c r="K463" s="9"/>
    </row>
    <row r="464" spans="3:11" x14ac:dyDescent="0.3">
      <c r="C464" s="25">
        <v>43140</v>
      </c>
      <c r="D464" s="26">
        <v>0.99373842592592598</v>
      </c>
      <c r="E464" s="27" t="s">
        <v>9</v>
      </c>
      <c r="F464" s="27">
        <v>42</v>
      </c>
      <c r="G464" s="27" t="s">
        <v>10</v>
      </c>
      <c r="H464" s="9"/>
      <c r="I464" s="9"/>
      <c r="J464" s="9"/>
      <c r="K464" s="9"/>
    </row>
    <row r="465" spans="3:11" x14ac:dyDescent="0.3">
      <c r="C465" s="25">
        <v>43141</v>
      </c>
      <c r="D465" s="26">
        <v>5.4398148148148144E-4</v>
      </c>
      <c r="E465" s="27" t="s">
        <v>9</v>
      </c>
      <c r="F465" s="27">
        <v>53</v>
      </c>
      <c r="G465" s="27" t="s">
        <v>21</v>
      </c>
      <c r="H465" s="9"/>
      <c r="I465" s="9"/>
      <c r="J465" s="9"/>
      <c r="K465" s="9"/>
    </row>
    <row r="466" spans="3:11" x14ac:dyDescent="0.3">
      <c r="C466" s="25">
        <v>43141</v>
      </c>
      <c r="D466" s="26">
        <v>1.4780092592592595E-2</v>
      </c>
      <c r="E466" s="27" t="s">
        <v>9</v>
      </c>
      <c r="F466" s="27">
        <v>36</v>
      </c>
      <c r="G466" s="27" t="s">
        <v>21</v>
      </c>
      <c r="H466" s="9"/>
      <c r="I466" s="9"/>
      <c r="J466" s="9"/>
      <c r="K466" s="9"/>
    </row>
    <row r="467" spans="3:11" x14ac:dyDescent="0.3">
      <c r="C467" s="25">
        <v>43141</v>
      </c>
      <c r="D467" s="26">
        <v>1.8865740740740742E-2</v>
      </c>
      <c r="E467" s="27" t="s">
        <v>9</v>
      </c>
      <c r="F467" s="27">
        <v>35</v>
      </c>
      <c r="G467" s="27" t="s">
        <v>21</v>
      </c>
      <c r="H467" s="9"/>
      <c r="I467" s="9"/>
      <c r="J467" s="9"/>
      <c r="K467" s="9"/>
    </row>
    <row r="468" spans="3:11" x14ac:dyDescent="0.3">
      <c r="C468" s="25">
        <v>43141</v>
      </c>
      <c r="D468" s="26">
        <v>9.9618055555555543E-2</v>
      </c>
      <c r="E468" s="27" t="s">
        <v>9</v>
      </c>
      <c r="F468" s="27">
        <v>38</v>
      </c>
      <c r="G468" s="27" t="s">
        <v>21</v>
      </c>
      <c r="H468" s="9"/>
      <c r="I468" s="9"/>
      <c r="J468" s="9"/>
      <c r="K468" s="9"/>
    </row>
    <row r="469" spans="3:11" x14ac:dyDescent="0.3">
      <c r="C469" s="25">
        <v>43141</v>
      </c>
      <c r="D469" s="26">
        <v>0.10075231481481482</v>
      </c>
      <c r="E469" s="27" t="s">
        <v>9</v>
      </c>
      <c r="F469" s="27">
        <v>44</v>
      </c>
      <c r="G469" s="27" t="s">
        <v>10</v>
      </c>
      <c r="H469" s="9"/>
      <c r="I469" s="9"/>
      <c r="J469" s="9"/>
      <c r="K469" s="9"/>
    </row>
    <row r="470" spans="3:11" x14ac:dyDescent="0.3">
      <c r="C470" s="25">
        <v>43141</v>
      </c>
      <c r="D470" s="26">
        <v>0.16020833333333334</v>
      </c>
      <c r="E470" s="27" t="s">
        <v>9</v>
      </c>
      <c r="F470" s="27">
        <v>25</v>
      </c>
      <c r="G470" s="27" t="s">
        <v>21</v>
      </c>
      <c r="H470" s="9"/>
      <c r="I470" s="9"/>
      <c r="J470" s="9"/>
      <c r="K470" s="9"/>
    </row>
    <row r="471" spans="3:11" x14ac:dyDescent="0.3">
      <c r="C471" s="25">
        <v>43141</v>
      </c>
      <c r="D471" s="26">
        <v>0.16528935185185187</v>
      </c>
      <c r="E471" s="27" t="s">
        <v>9</v>
      </c>
      <c r="F471" s="27">
        <v>49</v>
      </c>
      <c r="G471" s="27" t="s">
        <v>21</v>
      </c>
      <c r="H471" s="9"/>
      <c r="I471" s="9"/>
      <c r="J471" s="9"/>
      <c r="K471" s="9"/>
    </row>
    <row r="472" spans="3:11" x14ac:dyDescent="0.3">
      <c r="C472" s="25">
        <v>43141</v>
      </c>
      <c r="D472" s="26">
        <v>0.16548611111111111</v>
      </c>
      <c r="E472" s="27" t="s">
        <v>9</v>
      </c>
      <c r="F472" s="27">
        <v>42</v>
      </c>
      <c r="G472" s="27" t="s">
        <v>10</v>
      </c>
      <c r="H472" s="9"/>
      <c r="I472" s="9"/>
      <c r="J472" s="9"/>
      <c r="K472" s="9"/>
    </row>
    <row r="473" spans="3:11" x14ac:dyDescent="0.3">
      <c r="C473" s="25">
        <v>43141</v>
      </c>
      <c r="D473" s="26">
        <v>0.16887731481481483</v>
      </c>
      <c r="E473" s="27" t="s">
        <v>9</v>
      </c>
      <c r="F473" s="27">
        <v>59</v>
      </c>
      <c r="G473" s="27" t="s">
        <v>10</v>
      </c>
      <c r="H473" s="9"/>
      <c r="I473" s="9"/>
      <c r="J473" s="9"/>
      <c r="K473" s="9"/>
    </row>
    <row r="474" spans="3:11" x14ac:dyDescent="0.3">
      <c r="C474" s="25">
        <v>43141</v>
      </c>
      <c r="D474" s="26">
        <v>0.20835648148148148</v>
      </c>
      <c r="E474" s="27" t="s">
        <v>9</v>
      </c>
      <c r="F474" s="27">
        <v>61</v>
      </c>
      <c r="G474" s="27" t="s">
        <v>21</v>
      </c>
      <c r="H474" s="9"/>
      <c r="I474" s="9"/>
      <c r="J474" s="9"/>
      <c r="K474" s="9"/>
    </row>
    <row r="475" spans="3:11" x14ac:dyDescent="0.3">
      <c r="C475" s="25">
        <v>43141</v>
      </c>
      <c r="D475" s="26">
        <v>0.20842592592592593</v>
      </c>
      <c r="E475" s="27" t="s">
        <v>9</v>
      </c>
      <c r="F475" s="27">
        <v>35</v>
      </c>
      <c r="G475" s="27" t="s">
        <v>10</v>
      </c>
      <c r="H475" s="9"/>
      <c r="I475" s="9"/>
      <c r="J475" s="9"/>
      <c r="K475" s="9"/>
    </row>
    <row r="476" spans="3:11" x14ac:dyDescent="0.3">
      <c r="C476" s="25">
        <v>43141</v>
      </c>
      <c r="D476" s="26">
        <v>0.23097222222222222</v>
      </c>
      <c r="E476" s="27" t="s">
        <v>9</v>
      </c>
      <c r="F476" s="27">
        <v>40</v>
      </c>
      <c r="G476" s="27" t="s">
        <v>10</v>
      </c>
      <c r="H476" s="9"/>
      <c r="I476" s="9"/>
      <c r="J476" s="9"/>
      <c r="K476" s="9"/>
    </row>
    <row r="477" spans="3:11" x14ac:dyDescent="0.3">
      <c r="C477" s="25">
        <v>43141</v>
      </c>
      <c r="D477" s="26">
        <v>0.25908564814814816</v>
      </c>
      <c r="E477" s="27" t="s">
        <v>9</v>
      </c>
      <c r="F477" s="27">
        <v>35</v>
      </c>
      <c r="G477" s="27" t="s">
        <v>21</v>
      </c>
      <c r="H477" s="9"/>
      <c r="I477" s="9"/>
      <c r="J477" s="9"/>
      <c r="K477" s="9"/>
    </row>
    <row r="478" spans="3:11" x14ac:dyDescent="0.3">
      <c r="C478" s="25">
        <v>43141</v>
      </c>
      <c r="D478" s="26">
        <v>0.25914351851851852</v>
      </c>
      <c r="E478" s="27" t="s">
        <v>9</v>
      </c>
      <c r="F478" s="27">
        <v>41</v>
      </c>
      <c r="G478" s="27" t="s">
        <v>10</v>
      </c>
      <c r="H478" s="9"/>
      <c r="I478" s="9"/>
      <c r="J478" s="9"/>
      <c r="K478" s="9"/>
    </row>
    <row r="479" spans="3:11" x14ac:dyDescent="0.3">
      <c r="C479" s="25">
        <v>43141</v>
      </c>
      <c r="D479" s="26">
        <v>0.26750000000000002</v>
      </c>
      <c r="E479" s="27" t="s">
        <v>9</v>
      </c>
      <c r="F479" s="27">
        <v>24</v>
      </c>
      <c r="G479" s="27" t="s">
        <v>21</v>
      </c>
      <c r="H479" s="9"/>
      <c r="I479" s="9"/>
      <c r="J479" s="9"/>
      <c r="K479" s="9"/>
    </row>
    <row r="480" spans="3:11" x14ac:dyDescent="0.3">
      <c r="C480" s="25">
        <v>43141</v>
      </c>
      <c r="D480" s="26">
        <v>0.26893518518518517</v>
      </c>
      <c r="E480" s="27" t="s">
        <v>9</v>
      </c>
      <c r="F480" s="27">
        <v>48</v>
      </c>
      <c r="G480" s="27" t="s">
        <v>10</v>
      </c>
      <c r="H480" s="9"/>
      <c r="I480" s="9"/>
      <c r="J480" s="9"/>
      <c r="K480" s="9"/>
    </row>
    <row r="481" spans="3:11" x14ac:dyDescent="0.3">
      <c r="C481" s="25">
        <v>43141</v>
      </c>
      <c r="D481" s="26">
        <v>0.2784490740740741</v>
      </c>
      <c r="E481" s="27" t="s">
        <v>9</v>
      </c>
      <c r="F481" s="27">
        <v>50</v>
      </c>
      <c r="G481" s="27" t="s">
        <v>10</v>
      </c>
      <c r="H481" s="9"/>
      <c r="I481" s="9"/>
      <c r="J481" s="9"/>
      <c r="K481" s="9"/>
    </row>
    <row r="482" spans="3:11" x14ac:dyDescent="0.3">
      <c r="C482" s="25">
        <v>43141</v>
      </c>
      <c r="D482" s="26">
        <v>0.28652777777777777</v>
      </c>
      <c r="E482" s="27" t="s">
        <v>9</v>
      </c>
      <c r="F482" s="27">
        <v>42</v>
      </c>
      <c r="G482" s="27" t="s">
        <v>10</v>
      </c>
      <c r="H482" s="9"/>
      <c r="I482" s="9"/>
      <c r="J482" s="9"/>
      <c r="K482" s="9"/>
    </row>
    <row r="483" spans="3:11" x14ac:dyDescent="0.3">
      <c r="C483" s="25">
        <v>43141</v>
      </c>
      <c r="D483" s="26">
        <v>0.30549768518518522</v>
      </c>
      <c r="E483" s="27" t="s">
        <v>9</v>
      </c>
      <c r="F483" s="27">
        <v>37</v>
      </c>
      <c r="G483" s="27" t="s">
        <v>21</v>
      </c>
      <c r="H483" s="9"/>
      <c r="I483" s="9"/>
      <c r="J483" s="9"/>
      <c r="K483" s="9"/>
    </row>
    <row r="484" spans="3:11" x14ac:dyDescent="0.3">
      <c r="C484" s="25">
        <v>43141</v>
      </c>
      <c r="D484" s="26">
        <v>0.30555555555555552</v>
      </c>
      <c r="E484" s="27" t="s">
        <v>9</v>
      </c>
      <c r="F484" s="27">
        <v>47</v>
      </c>
      <c r="G484" s="27" t="s">
        <v>10</v>
      </c>
      <c r="H484" s="9"/>
      <c r="I484" s="9"/>
      <c r="J484" s="9"/>
      <c r="K484" s="9"/>
    </row>
    <row r="485" spans="3:11" x14ac:dyDescent="0.3">
      <c r="C485" s="25">
        <v>43141</v>
      </c>
      <c r="D485" s="26">
        <v>0.31409722222222219</v>
      </c>
      <c r="E485" s="27" t="s">
        <v>9</v>
      </c>
      <c r="F485" s="27">
        <v>38</v>
      </c>
      <c r="G485" s="27" t="s">
        <v>21</v>
      </c>
      <c r="H485" s="9"/>
      <c r="I485" s="9"/>
      <c r="J485" s="9"/>
      <c r="K485" s="9"/>
    </row>
    <row r="486" spans="3:11" x14ac:dyDescent="0.3">
      <c r="C486" s="25">
        <v>43141</v>
      </c>
      <c r="D486" s="26">
        <v>0.31416666666666665</v>
      </c>
      <c r="E486" s="27" t="s">
        <v>9</v>
      </c>
      <c r="F486" s="27">
        <v>43</v>
      </c>
      <c r="G486" s="27" t="s">
        <v>21</v>
      </c>
      <c r="H486" s="9"/>
      <c r="I486" s="9"/>
      <c r="J486" s="9"/>
      <c r="K486" s="9"/>
    </row>
    <row r="487" spans="3:11" x14ac:dyDescent="0.3">
      <c r="C487" s="25">
        <v>43141</v>
      </c>
      <c r="D487" s="26">
        <v>0.31678240740740743</v>
      </c>
      <c r="E487" s="27" t="s">
        <v>9</v>
      </c>
      <c r="F487" s="27">
        <v>28</v>
      </c>
      <c r="G487" s="27" t="s">
        <v>10</v>
      </c>
      <c r="H487" s="9"/>
      <c r="I487" s="9"/>
      <c r="J487" s="9"/>
      <c r="K487" s="9"/>
    </row>
    <row r="488" spans="3:11" x14ac:dyDescent="0.3">
      <c r="C488" s="25">
        <v>43141</v>
      </c>
      <c r="D488" s="26">
        <v>0.32799768518518518</v>
      </c>
      <c r="E488" s="27" t="s">
        <v>9</v>
      </c>
      <c r="F488" s="27">
        <v>49</v>
      </c>
      <c r="G488" s="27" t="s">
        <v>10</v>
      </c>
      <c r="H488" s="9"/>
      <c r="I488" s="9"/>
      <c r="J488" s="9"/>
      <c r="K488" s="9"/>
    </row>
    <row r="489" spans="3:11" x14ac:dyDescent="0.3">
      <c r="C489" s="25">
        <v>43141</v>
      </c>
      <c r="D489" s="26">
        <v>0.32907407407407407</v>
      </c>
      <c r="E489" s="27" t="s">
        <v>9</v>
      </c>
      <c r="F489" s="27">
        <v>42</v>
      </c>
      <c r="G489" s="27" t="s">
        <v>10</v>
      </c>
      <c r="H489" s="9"/>
      <c r="I489" s="9"/>
      <c r="J489" s="9"/>
      <c r="K489" s="9"/>
    </row>
    <row r="490" spans="3:11" x14ac:dyDescent="0.3">
      <c r="C490" s="25">
        <v>43141</v>
      </c>
      <c r="D490" s="26">
        <v>0.32980324074074074</v>
      </c>
      <c r="E490" s="27" t="s">
        <v>9</v>
      </c>
      <c r="F490" s="27">
        <v>38</v>
      </c>
      <c r="G490" s="27" t="s">
        <v>10</v>
      </c>
      <c r="H490" s="9"/>
      <c r="I490" s="9"/>
      <c r="J490" s="9"/>
      <c r="K490" s="9"/>
    </row>
    <row r="491" spans="3:11" x14ac:dyDescent="0.3">
      <c r="C491" s="25">
        <v>43141</v>
      </c>
      <c r="D491" s="26">
        <v>0.33314814814814814</v>
      </c>
      <c r="E491" s="27" t="s">
        <v>9</v>
      </c>
      <c r="F491" s="27">
        <v>49</v>
      </c>
      <c r="G491" s="27" t="s">
        <v>10</v>
      </c>
      <c r="H491" s="9"/>
      <c r="I491" s="9"/>
      <c r="J491" s="9"/>
      <c r="K491" s="9"/>
    </row>
    <row r="492" spans="3:11" x14ac:dyDescent="0.3">
      <c r="C492" s="25">
        <v>43141</v>
      </c>
      <c r="D492" s="26">
        <v>0.33369212962962963</v>
      </c>
      <c r="E492" s="27" t="s">
        <v>9</v>
      </c>
      <c r="F492" s="27">
        <v>37</v>
      </c>
      <c r="G492" s="27" t="s">
        <v>10</v>
      </c>
      <c r="H492" s="9"/>
      <c r="I492" s="9"/>
      <c r="J492" s="9"/>
      <c r="K492" s="9"/>
    </row>
    <row r="493" spans="3:11" x14ac:dyDescent="0.3">
      <c r="C493" s="25">
        <v>43141</v>
      </c>
      <c r="D493" s="26">
        <v>0.3354050925925926</v>
      </c>
      <c r="E493" s="27" t="s">
        <v>9</v>
      </c>
      <c r="F493" s="27">
        <v>53</v>
      </c>
      <c r="G493" s="27" t="s">
        <v>21</v>
      </c>
      <c r="H493" s="9"/>
      <c r="I493" s="9"/>
      <c r="J493" s="9"/>
      <c r="K493" s="9"/>
    </row>
    <row r="494" spans="3:11" x14ac:dyDescent="0.3">
      <c r="C494" s="25">
        <v>43141</v>
      </c>
      <c r="D494" s="26">
        <v>0.33706018518518516</v>
      </c>
      <c r="E494" s="27" t="s">
        <v>9</v>
      </c>
      <c r="F494" s="27">
        <v>47</v>
      </c>
      <c r="G494" s="27" t="s">
        <v>10</v>
      </c>
      <c r="H494" s="9"/>
      <c r="I494" s="9"/>
      <c r="J494" s="9"/>
      <c r="K494" s="9"/>
    </row>
    <row r="495" spans="3:11" x14ac:dyDescent="0.3">
      <c r="C495" s="25">
        <v>43141</v>
      </c>
      <c r="D495" s="26">
        <v>0.33788194444444447</v>
      </c>
      <c r="E495" s="27" t="s">
        <v>9</v>
      </c>
      <c r="F495" s="27">
        <v>40</v>
      </c>
      <c r="G495" s="27" t="s">
        <v>10</v>
      </c>
      <c r="H495" s="9"/>
      <c r="I495" s="9"/>
      <c r="J495" s="9"/>
      <c r="K495" s="9"/>
    </row>
    <row r="496" spans="3:11" x14ac:dyDescent="0.3">
      <c r="C496" s="25">
        <v>43141</v>
      </c>
      <c r="D496" s="26">
        <v>0.34935185185185186</v>
      </c>
      <c r="E496" s="27" t="s">
        <v>9</v>
      </c>
      <c r="F496" s="27">
        <v>30</v>
      </c>
      <c r="G496" s="27" t="s">
        <v>10</v>
      </c>
      <c r="H496" s="9"/>
      <c r="I496" s="9"/>
      <c r="J496" s="9"/>
      <c r="K496" s="9"/>
    </row>
    <row r="497" spans="3:11" x14ac:dyDescent="0.3">
      <c r="C497" s="25">
        <v>43141</v>
      </c>
      <c r="D497" s="26">
        <v>0.35188657407407403</v>
      </c>
      <c r="E497" s="27" t="s">
        <v>9</v>
      </c>
      <c r="F497" s="27">
        <v>36</v>
      </c>
      <c r="G497" s="27" t="s">
        <v>10</v>
      </c>
      <c r="H497" s="9"/>
      <c r="I497" s="9"/>
      <c r="J497" s="9"/>
      <c r="K497" s="9"/>
    </row>
    <row r="498" spans="3:11" x14ac:dyDescent="0.3">
      <c r="C498" s="25">
        <v>43141</v>
      </c>
      <c r="D498" s="26">
        <v>0.35222222222222221</v>
      </c>
      <c r="E498" s="27" t="s">
        <v>9</v>
      </c>
      <c r="F498" s="27">
        <v>46</v>
      </c>
      <c r="G498" s="27" t="s">
        <v>10</v>
      </c>
      <c r="H498" s="9"/>
      <c r="I498" s="9"/>
      <c r="J498" s="9"/>
      <c r="K498" s="9"/>
    </row>
    <row r="499" spans="3:11" x14ac:dyDescent="0.3">
      <c r="C499" s="25">
        <v>43141</v>
      </c>
      <c r="D499" s="26">
        <v>0.35229166666666667</v>
      </c>
      <c r="E499" s="27" t="s">
        <v>9</v>
      </c>
      <c r="F499" s="27">
        <v>49</v>
      </c>
      <c r="G499" s="27" t="s">
        <v>10</v>
      </c>
      <c r="H499" s="9"/>
      <c r="I499" s="9"/>
      <c r="J499" s="9"/>
      <c r="K499" s="9"/>
    </row>
    <row r="500" spans="3:11" x14ac:dyDescent="0.3">
      <c r="C500" s="25">
        <v>43141</v>
      </c>
      <c r="D500" s="26">
        <v>0.35597222222222219</v>
      </c>
      <c r="E500" s="27" t="s">
        <v>9</v>
      </c>
      <c r="F500" s="27">
        <v>43</v>
      </c>
      <c r="G500" s="27" t="s">
        <v>10</v>
      </c>
      <c r="H500" s="9"/>
      <c r="I500" s="9"/>
      <c r="J500" s="9"/>
      <c r="K500" s="9"/>
    </row>
    <row r="501" spans="3:11" x14ac:dyDescent="0.3">
      <c r="C501" s="25">
        <v>43141</v>
      </c>
      <c r="D501" s="26">
        <v>0.35869212962962965</v>
      </c>
      <c r="E501" s="27" t="s">
        <v>9</v>
      </c>
      <c r="F501" s="27">
        <v>28</v>
      </c>
      <c r="G501" s="27" t="s">
        <v>21</v>
      </c>
      <c r="H501" s="9"/>
      <c r="I501" s="9"/>
      <c r="J501" s="9"/>
      <c r="K501" s="9"/>
    </row>
    <row r="502" spans="3:11" x14ac:dyDescent="0.3">
      <c r="C502" s="25">
        <v>43141</v>
      </c>
      <c r="D502" s="26">
        <v>0.36842592592592593</v>
      </c>
      <c r="E502" s="27" t="s">
        <v>9</v>
      </c>
      <c r="F502" s="27">
        <v>30</v>
      </c>
      <c r="G502" s="27" t="s">
        <v>10</v>
      </c>
      <c r="H502" s="9"/>
      <c r="I502" s="9"/>
      <c r="J502" s="9"/>
      <c r="K502" s="9"/>
    </row>
    <row r="503" spans="3:11" x14ac:dyDescent="0.3">
      <c r="C503" s="25">
        <v>43141</v>
      </c>
      <c r="D503" s="26">
        <v>0.36937500000000001</v>
      </c>
      <c r="E503" s="27" t="s">
        <v>9</v>
      </c>
      <c r="F503" s="27">
        <v>52</v>
      </c>
      <c r="G503" s="27" t="s">
        <v>10</v>
      </c>
      <c r="H503" s="9"/>
      <c r="I503" s="9"/>
      <c r="J503" s="9"/>
      <c r="K503" s="9"/>
    </row>
    <row r="504" spans="3:11" x14ac:dyDescent="0.3">
      <c r="C504" s="25">
        <v>43141</v>
      </c>
      <c r="D504" s="26">
        <v>0.37123842592592587</v>
      </c>
      <c r="E504" s="27" t="s">
        <v>9</v>
      </c>
      <c r="F504" s="27">
        <v>38</v>
      </c>
      <c r="G504" s="27" t="s">
        <v>10</v>
      </c>
      <c r="H504" s="9"/>
      <c r="I504" s="9"/>
      <c r="J504" s="9"/>
      <c r="K504" s="9"/>
    </row>
    <row r="505" spans="3:11" x14ac:dyDescent="0.3">
      <c r="C505" s="25">
        <v>43141</v>
      </c>
      <c r="D505" s="26">
        <v>0.37245370370370368</v>
      </c>
      <c r="E505" s="27" t="s">
        <v>9</v>
      </c>
      <c r="F505" s="27">
        <v>53</v>
      </c>
      <c r="G505" s="27" t="s">
        <v>10</v>
      </c>
      <c r="H505" s="9"/>
      <c r="I505" s="9"/>
      <c r="J505" s="9"/>
      <c r="K505" s="9"/>
    </row>
    <row r="506" spans="3:11" x14ac:dyDescent="0.3">
      <c r="C506" s="25">
        <v>43141</v>
      </c>
      <c r="D506" s="26">
        <v>0.37399305555555556</v>
      </c>
      <c r="E506" s="27" t="s">
        <v>9</v>
      </c>
      <c r="F506" s="27">
        <v>45</v>
      </c>
      <c r="G506" s="27" t="s">
        <v>10</v>
      </c>
      <c r="H506" s="9"/>
      <c r="I506" s="9"/>
      <c r="J506" s="9"/>
      <c r="K506" s="9"/>
    </row>
    <row r="507" spans="3:11" x14ac:dyDescent="0.3">
      <c r="C507" s="25">
        <v>43141</v>
      </c>
      <c r="D507" s="26">
        <v>0.37707175925925923</v>
      </c>
      <c r="E507" s="27" t="s">
        <v>9</v>
      </c>
      <c r="F507" s="27">
        <v>26</v>
      </c>
      <c r="G507" s="27" t="s">
        <v>21</v>
      </c>
      <c r="H507" s="9"/>
      <c r="I507" s="9"/>
      <c r="J507" s="9"/>
      <c r="K507" s="9"/>
    </row>
    <row r="508" spans="3:11" x14ac:dyDescent="0.3">
      <c r="C508" s="25">
        <v>43141</v>
      </c>
      <c r="D508" s="26">
        <v>0.37811342592592595</v>
      </c>
      <c r="E508" s="27" t="s">
        <v>9</v>
      </c>
      <c r="F508" s="27">
        <v>41</v>
      </c>
      <c r="G508" s="27" t="s">
        <v>21</v>
      </c>
      <c r="H508" s="9"/>
      <c r="I508" s="9"/>
      <c r="J508" s="9"/>
      <c r="K508" s="9"/>
    </row>
    <row r="509" spans="3:11" x14ac:dyDescent="0.3">
      <c r="C509" s="25">
        <v>43141</v>
      </c>
      <c r="D509" s="26">
        <v>0.37858796296296293</v>
      </c>
      <c r="E509" s="27" t="s">
        <v>9</v>
      </c>
      <c r="F509" s="27">
        <v>37</v>
      </c>
      <c r="G509" s="27" t="s">
        <v>21</v>
      </c>
      <c r="H509" s="9"/>
      <c r="I509" s="9"/>
      <c r="J509" s="9"/>
      <c r="K509" s="9"/>
    </row>
    <row r="510" spans="3:11" x14ac:dyDescent="0.3">
      <c r="C510" s="25">
        <v>43141</v>
      </c>
      <c r="D510" s="26">
        <v>0.3817592592592593</v>
      </c>
      <c r="E510" s="27" t="s">
        <v>9</v>
      </c>
      <c r="F510" s="27">
        <v>45</v>
      </c>
      <c r="G510" s="27" t="s">
        <v>10</v>
      </c>
      <c r="H510" s="9"/>
      <c r="I510" s="9"/>
      <c r="J510" s="9"/>
      <c r="K510" s="9"/>
    </row>
    <row r="511" spans="3:11" x14ac:dyDescent="0.3">
      <c r="C511" s="25">
        <v>43141</v>
      </c>
      <c r="D511" s="26">
        <v>0.38186342592592593</v>
      </c>
      <c r="E511" s="27" t="s">
        <v>9</v>
      </c>
      <c r="F511" s="27">
        <v>47</v>
      </c>
      <c r="G511" s="27" t="s">
        <v>10</v>
      </c>
      <c r="H511" s="9"/>
      <c r="I511" s="9"/>
      <c r="J511" s="9"/>
      <c r="K511" s="9"/>
    </row>
    <row r="512" spans="3:11" x14ac:dyDescent="0.3">
      <c r="C512" s="25">
        <v>43141</v>
      </c>
      <c r="D512" s="26">
        <v>0.38417824074074075</v>
      </c>
      <c r="E512" s="27" t="s">
        <v>9</v>
      </c>
      <c r="F512" s="27">
        <v>61</v>
      </c>
      <c r="G512" s="27" t="s">
        <v>21</v>
      </c>
      <c r="H512" s="9"/>
      <c r="I512" s="9"/>
      <c r="J512" s="9"/>
      <c r="K512" s="9"/>
    </row>
    <row r="513" spans="3:11" x14ac:dyDescent="0.3">
      <c r="C513" s="25">
        <v>43141</v>
      </c>
      <c r="D513" s="26">
        <v>0.38556712962962963</v>
      </c>
      <c r="E513" s="27" t="s">
        <v>9</v>
      </c>
      <c r="F513" s="27">
        <v>26</v>
      </c>
      <c r="G513" s="27" t="s">
        <v>10</v>
      </c>
      <c r="H513" s="9"/>
      <c r="I513" s="9"/>
      <c r="J513" s="9"/>
      <c r="K513" s="9"/>
    </row>
    <row r="514" spans="3:11" x14ac:dyDescent="0.3">
      <c r="C514" s="25">
        <v>43141</v>
      </c>
      <c r="D514" s="26">
        <v>0.38640046296296293</v>
      </c>
      <c r="E514" s="27" t="s">
        <v>9</v>
      </c>
      <c r="F514" s="27">
        <v>39</v>
      </c>
      <c r="G514" s="27" t="s">
        <v>21</v>
      </c>
      <c r="H514" s="9"/>
      <c r="I514" s="9"/>
      <c r="J514" s="9"/>
      <c r="K514" s="9"/>
    </row>
    <row r="515" spans="3:11" x14ac:dyDescent="0.3">
      <c r="C515" s="25">
        <v>43141</v>
      </c>
      <c r="D515" s="26">
        <v>0.38878472222222221</v>
      </c>
      <c r="E515" s="27" t="s">
        <v>9</v>
      </c>
      <c r="F515" s="27">
        <v>52</v>
      </c>
      <c r="G515" s="27" t="s">
        <v>21</v>
      </c>
      <c r="H515" s="9"/>
      <c r="I515" s="9"/>
      <c r="J515" s="9"/>
      <c r="K515" s="9"/>
    </row>
    <row r="516" spans="3:11" x14ac:dyDescent="0.3">
      <c r="C516" s="25">
        <v>43141</v>
      </c>
      <c r="D516" s="26">
        <v>0.39374999999999999</v>
      </c>
      <c r="E516" s="27" t="s">
        <v>9</v>
      </c>
      <c r="F516" s="27">
        <v>62</v>
      </c>
      <c r="G516" s="27" t="s">
        <v>10</v>
      </c>
      <c r="H516" s="9"/>
      <c r="I516" s="9"/>
      <c r="J516" s="9"/>
      <c r="K516" s="9"/>
    </row>
    <row r="517" spans="3:11" x14ac:dyDescent="0.3">
      <c r="C517" s="25">
        <v>43141</v>
      </c>
      <c r="D517" s="26">
        <v>0.39707175925925925</v>
      </c>
      <c r="E517" s="27" t="s">
        <v>9</v>
      </c>
      <c r="F517" s="27">
        <v>37</v>
      </c>
      <c r="G517" s="27" t="s">
        <v>10</v>
      </c>
      <c r="H517" s="9"/>
      <c r="I517" s="9"/>
      <c r="J517" s="9"/>
      <c r="K517" s="9"/>
    </row>
    <row r="518" spans="3:11" x14ac:dyDescent="0.3">
      <c r="C518" s="25">
        <v>43141</v>
      </c>
      <c r="D518" s="26">
        <v>0.40234953703703707</v>
      </c>
      <c r="E518" s="27" t="s">
        <v>9</v>
      </c>
      <c r="F518" s="27">
        <v>49</v>
      </c>
      <c r="G518" s="27" t="s">
        <v>10</v>
      </c>
      <c r="H518" s="9"/>
      <c r="I518" s="9"/>
      <c r="J518" s="9"/>
      <c r="K518" s="9"/>
    </row>
    <row r="519" spans="3:11" x14ac:dyDescent="0.3">
      <c r="C519" s="25">
        <v>43141</v>
      </c>
      <c r="D519" s="26">
        <v>0.40263888888888894</v>
      </c>
      <c r="E519" s="27" t="s">
        <v>9</v>
      </c>
      <c r="F519" s="27">
        <v>49</v>
      </c>
      <c r="G519" s="27" t="s">
        <v>10</v>
      </c>
      <c r="H519" s="9"/>
      <c r="I519" s="9"/>
      <c r="J519" s="9"/>
      <c r="K519" s="9"/>
    </row>
    <row r="520" spans="3:11" x14ac:dyDescent="0.3">
      <c r="C520" s="25">
        <v>43141</v>
      </c>
      <c r="D520" s="26">
        <v>0.4042824074074074</v>
      </c>
      <c r="E520" s="27" t="s">
        <v>9</v>
      </c>
      <c r="F520" s="27">
        <v>35</v>
      </c>
      <c r="G520" s="27" t="s">
        <v>10</v>
      </c>
      <c r="H520" s="9"/>
      <c r="I520" s="9"/>
      <c r="J520" s="9"/>
      <c r="K520" s="9"/>
    </row>
    <row r="521" spans="3:11" x14ac:dyDescent="0.3">
      <c r="C521" s="25">
        <v>43141</v>
      </c>
      <c r="D521" s="26">
        <v>0.4059490740740741</v>
      </c>
      <c r="E521" s="27" t="s">
        <v>9</v>
      </c>
      <c r="F521" s="27">
        <v>47</v>
      </c>
      <c r="G521" s="27" t="s">
        <v>21</v>
      </c>
      <c r="H521" s="9"/>
      <c r="I521" s="9"/>
      <c r="J521" s="9"/>
      <c r="K521" s="9"/>
    </row>
    <row r="522" spans="3:11" x14ac:dyDescent="0.3">
      <c r="C522" s="25">
        <v>43141</v>
      </c>
      <c r="D522" s="26">
        <v>0.40622685185185187</v>
      </c>
      <c r="E522" s="27" t="s">
        <v>9</v>
      </c>
      <c r="F522" s="27">
        <v>34</v>
      </c>
      <c r="G522" s="27" t="s">
        <v>10</v>
      </c>
      <c r="H522" s="9"/>
      <c r="I522" s="9"/>
      <c r="J522" s="9"/>
      <c r="K522" s="9"/>
    </row>
    <row r="523" spans="3:11" x14ac:dyDescent="0.3">
      <c r="C523" s="25">
        <v>43141</v>
      </c>
      <c r="D523" s="26">
        <v>0.41215277777777781</v>
      </c>
      <c r="E523" s="27" t="s">
        <v>9</v>
      </c>
      <c r="F523" s="27">
        <v>47</v>
      </c>
      <c r="G523" s="27" t="s">
        <v>21</v>
      </c>
      <c r="H523" s="9"/>
      <c r="I523" s="9"/>
      <c r="J523" s="9"/>
      <c r="K523" s="9"/>
    </row>
    <row r="524" spans="3:11" x14ac:dyDescent="0.3">
      <c r="C524" s="25">
        <v>43141</v>
      </c>
      <c r="D524" s="26">
        <v>0.41464120370370372</v>
      </c>
      <c r="E524" s="27" t="s">
        <v>9</v>
      </c>
      <c r="F524" s="27">
        <v>55</v>
      </c>
      <c r="G524" s="27" t="s">
        <v>21</v>
      </c>
      <c r="H524" s="9"/>
      <c r="I524" s="9"/>
      <c r="J524" s="9"/>
      <c r="K524" s="9"/>
    </row>
    <row r="525" spans="3:11" x14ac:dyDescent="0.3">
      <c r="C525" s="25">
        <v>43141</v>
      </c>
      <c r="D525" s="26">
        <v>0.41471064814814818</v>
      </c>
      <c r="E525" s="27" t="s">
        <v>9</v>
      </c>
      <c r="F525" s="27">
        <v>26</v>
      </c>
      <c r="G525" s="27" t="s">
        <v>10</v>
      </c>
      <c r="H525" s="9"/>
      <c r="I525" s="9"/>
      <c r="J525" s="9"/>
      <c r="K525" s="9"/>
    </row>
    <row r="526" spans="3:11" x14ac:dyDescent="0.3">
      <c r="C526" s="25">
        <v>43141</v>
      </c>
      <c r="D526" s="26">
        <v>0.41695601851851855</v>
      </c>
      <c r="E526" s="27" t="s">
        <v>9</v>
      </c>
      <c r="F526" s="27">
        <v>32</v>
      </c>
      <c r="G526" s="27" t="s">
        <v>10</v>
      </c>
      <c r="H526" s="9"/>
      <c r="I526" s="9"/>
      <c r="J526" s="9"/>
      <c r="K526" s="9"/>
    </row>
    <row r="527" spans="3:11" x14ac:dyDescent="0.3">
      <c r="C527" s="25">
        <v>43141</v>
      </c>
      <c r="D527" s="26">
        <v>0.4196064814814815</v>
      </c>
      <c r="E527" s="27" t="s">
        <v>9</v>
      </c>
      <c r="F527" s="27">
        <v>37</v>
      </c>
      <c r="G527" s="27" t="s">
        <v>21</v>
      </c>
      <c r="H527" s="9"/>
      <c r="I527" s="9"/>
      <c r="J527" s="9"/>
      <c r="K527" s="9"/>
    </row>
    <row r="528" spans="3:11" x14ac:dyDescent="0.3">
      <c r="C528" s="25">
        <v>43141</v>
      </c>
      <c r="D528" s="26">
        <v>0.42150462962962965</v>
      </c>
      <c r="E528" s="27" t="s">
        <v>9</v>
      </c>
      <c r="F528" s="27">
        <v>30</v>
      </c>
      <c r="G528" s="27" t="s">
        <v>21</v>
      </c>
      <c r="H528" s="9"/>
      <c r="I528" s="9"/>
      <c r="J528" s="9"/>
      <c r="K528" s="9"/>
    </row>
    <row r="529" spans="3:11" x14ac:dyDescent="0.3">
      <c r="C529" s="25">
        <v>43141</v>
      </c>
      <c r="D529" s="26">
        <v>0.42357638888888888</v>
      </c>
      <c r="E529" s="27" t="s">
        <v>9</v>
      </c>
      <c r="F529" s="27">
        <v>43</v>
      </c>
      <c r="G529" s="27" t="s">
        <v>10</v>
      </c>
      <c r="H529" s="9"/>
      <c r="I529" s="9"/>
      <c r="J529" s="9"/>
      <c r="K529" s="9"/>
    </row>
    <row r="530" spans="3:11" x14ac:dyDescent="0.3">
      <c r="C530" s="25">
        <v>43141</v>
      </c>
      <c r="D530" s="26">
        <v>0.4253587962962963</v>
      </c>
      <c r="E530" s="27" t="s">
        <v>9</v>
      </c>
      <c r="F530" s="27">
        <v>49</v>
      </c>
      <c r="G530" s="27" t="s">
        <v>21</v>
      </c>
      <c r="H530" s="9"/>
      <c r="I530" s="9"/>
      <c r="J530" s="9"/>
      <c r="K530" s="9"/>
    </row>
    <row r="531" spans="3:11" x14ac:dyDescent="0.3">
      <c r="C531" s="25">
        <v>43141</v>
      </c>
      <c r="D531" s="26">
        <v>0.42861111111111111</v>
      </c>
      <c r="E531" s="27" t="s">
        <v>9</v>
      </c>
      <c r="F531" s="27">
        <v>37</v>
      </c>
      <c r="G531" s="27" t="s">
        <v>21</v>
      </c>
      <c r="H531" s="9"/>
      <c r="I531" s="9"/>
      <c r="J531" s="9"/>
      <c r="K531" s="9"/>
    </row>
    <row r="532" spans="3:11" x14ac:dyDescent="0.3">
      <c r="C532" s="25">
        <v>43141</v>
      </c>
      <c r="D532" s="26">
        <v>0.42937500000000001</v>
      </c>
      <c r="E532" s="27" t="s">
        <v>9</v>
      </c>
      <c r="F532" s="27">
        <v>53</v>
      </c>
      <c r="G532" s="27" t="s">
        <v>10</v>
      </c>
      <c r="H532" s="9"/>
      <c r="I532" s="9"/>
      <c r="J532" s="9"/>
      <c r="K532" s="9"/>
    </row>
    <row r="533" spans="3:11" x14ac:dyDescent="0.3">
      <c r="C533" s="25">
        <v>43141</v>
      </c>
      <c r="D533" s="26">
        <v>0.43004629629629632</v>
      </c>
      <c r="E533" s="27" t="s">
        <v>9</v>
      </c>
      <c r="F533" s="27">
        <v>32</v>
      </c>
      <c r="G533" s="27" t="s">
        <v>10</v>
      </c>
      <c r="H533" s="9"/>
      <c r="I533" s="9"/>
      <c r="J533" s="9"/>
      <c r="K533" s="9"/>
    </row>
    <row r="534" spans="3:11" x14ac:dyDescent="0.3">
      <c r="C534" s="25">
        <v>43141</v>
      </c>
      <c r="D534" s="26">
        <v>0.43197916666666664</v>
      </c>
      <c r="E534" s="27" t="s">
        <v>9</v>
      </c>
      <c r="F534" s="27">
        <v>38</v>
      </c>
      <c r="G534" s="27" t="s">
        <v>21</v>
      </c>
      <c r="H534" s="9"/>
      <c r="I534" s="9"/>
      <c r="J534" s="9"/>
      <c r="K534" s="9"/>
    </row>
    <row r="535" spans="3:11" x14ac:dyDescent="0.3">
      <c r="C535" s="25">
        <v>43141</v>
      </c>
      <c r="D535" s="26">
        <v>0.43203703703703705</v>
      </c>
      <c r="E535" s="27" t="s">
        <v>9</v>
      </c>
      <c r="F535" s="27">
        <v>41</v>
      </c>
      <c r="G535" s="27" t="s">
        <v>21</v>
      </c>
      <c r="H535" s="9"/>
      <c r="I535" s="9"/>
      <c r="J535" s="9"/>
      <c r="K535" s="9"/>
    </row>
    <row r="536" spans="3:11" x14ac:dyDescent="0.3">
      <c r="C536" s="25">
        <v>43141</v>
      </c>
      <c r="D536" s="26">
        <v>0.43413194444444447</v>
      </c>
      <c r="E536" s="27" t="s">
        <v>9</v>
      </c>
      <c r="F536" s="27">
        <v>37</v>
      </c>
      <c r="G536" s="27" t="s">
        <v>10</v>
      </c>
      <c r="H536" s="9"/>
      <c r="I536" s="9"/>
      <c r="J536" s="9"/>
      <c r="K536" s="9"/>
    </row>
    <row r="537" spans="3:11" x14ac:dyDescent="0.3">
      <c r="C537" s="25">
        <v>43141</v>
      </c>
      <c r="D537" s="26">
        <v>0.4354513888888889</v>
      </c>
      <c r="E537" s="27" t="s">
        <v>9</v>
      </c>
      <c r="F537" s="27">
        <v>43</v>
      </c>
      <c r="G537" s="27" t="s">
        <v>10</v>
      </c>
      <c r="H537" s="9"/>
      <c r="I537" s="9"/>
      <c r="J537" s="9"/>
      <c r="K537" s="9"/>
    </row>
    <row r="538" spans="3:11" x14ac:dyDescent="0.3">
      <c r="C538" s="25">
        <v>43141</v>
      </c>
      <c r="D538" s="26">
        <v>0.4362037037037037</v>
      </c>
      <c r="E538" s="27" t="s">
        <v>9</v>
      </c>
      <c r="F538" s="27">
        <v>38</v>
      </c>
      <c r="G538" s="27" t="s">
        <v>21</v>
      </c>
      <c r="H538" s="9"/>
      <c r="I538" s="9"/>
      <c r="J538" s="9"/>
      <c r="K538" s="9"/>
    </row>
    <row r="539" spans="3:11" x14ac:dyDescent="0.3">
      <c r="C539" s="25">
        <v>43141</v>
      </c>
      <c r="D539" s="26">
        <v>0.43725694444444446</v>
      </c>
      <c r="E539" s="27" t="s">
        <v>9</v>
      </c>
      <c r="F539" s="27">
        <v>36</v>
      </c>
      <c r="G539" s="27" t="s">
        <v>21</v>
      </c>
      <c r="H539" s="9"/>
      <c r="I539" s="9"/>
      <c r="J539" s="9"/>
      <c r="K539" s="9"/>
    </row>
    <row r="540" spans="3:11" x14ac:dyDescent="0.3">
      <c r="C540" s="25">
        <v>43141</v>
      </c>
      <c r="D540" s="26">
        <v>0.43859953703703702</v>
      </c>
      <c r="E540" s="27" t="s">
        <v>9</v>
      </c>
      <c r="F540" s="27">
        <v>46</v>
      </c>
      <c r="G540" s="27" t="s">
        <v>10</v>
      </c>
      <c r="H540" s="9"/>
      <c r="I540" s="9"/>
      <c r="J540" s="9"/>
      <c r="K540" s="9"/>
    </row>
    <row r="541" spans="3:11" x14ac:dyDescent="0.3">
      <c r="C541" s="25">
        <v>43141</v>
      </c>
      <c r="D541" s="26">
        <v>0.43934027777777779</v>
      </c>
      <c r="E541" s="27" t="s">
        <v>9</v>
      </c>
      <c r="F541" s="27">
        <v>49</v>
      </c>
      <c r="G541" s="27" t="s">
        <v>10</v>
      </c>
      <c r="H541" s="9"/>
      <c r="I541" s="9"/>
      <c r="J541" s="9"/>
      <c r="K541" s="9"/>
    </row>
    <row r="542" spans="3:11" x14ac:dyDescent="0.3">
      <c r="C542" s="25">
        <v>43141</v>
      </c>
      <c r="D542" s="26">
        <v>0.44481481481481483</v>
      </c>
      <c r="E542" s="27" t="s">
        <v>9</v>
      </c>
      <c r="F542" s="27">
        <v>39</v>
      </c>
      <c r="G542" s="27" t="s">
        <v>21</v>
      </c>
      <c r="H542" s="9"/>
      <c r="I542" s="9"/>
      <c r="J542" s="9"/>
      <c r="K542" s="9"/>
    </row>
    <row r="543" spans="3:11" x14ac:dyDescent="0.3">
      <c r="C543" s="25">
        <v>43141</v>
      </c>
      <c r="D543" s="26">
        <v>0.44489583333333332</v>
      </c>
      <c r="E543" s="27" t="s">
        <v>9</v>
      </c>
      <c r="F543" s="27">
        <v>37</v>
      </c>
      <c r="G543" s="27" t="s">
        <v>10</v>
      </c>
      <c r="H543" s="9"/>
      <c r="I543" s="9"/>
      <c r="J543" s="9"/>
      <c r="K543" s="9"/>
    </row>
    <row r="544" spans="3:11" x14ac:dyDescent="0.3">
      <c r="C544" s="25">
        <v>43141</v>
      </c>
      <c r="D544" s="26">
        <v>0.44655092592592593</v>
      </c>
      <c r="E544" s="27" t="s">
        <v>9</v>
      </c>
      <c r="F544" s="27">
        <v>30</v>
      </c>
      <c r="G544" s="27" t="s">
        <v>10</v>
      </c>
      <c r="H544" s="9"/>
      <c r="I544" s="9"/>
      <c r="J544" s="9"/>
      <c r="K544" s="9"/>
    </row>
    <row r="545" spans="3:11" x14ac:dyDescent="0.3">
      <c r="C545" s="25">
        <v>43141</v>
      </c>
      <c r="D545" s="26">
        <v>0.44748842592592591</v>
      </c>
      <c r="E545" s="27" t="s">
        <v>9</v>
      </c>
      <c r="F545" s="27">
        <v>33</v>
      </c>
      <c r="G545" s="27" t="s">
        <v>21</v>
      </c>
      <c r="H545" s="9"/>
      <c r="I545" s="9"/>
      <c r="J545" s="9"/>
      <c r="K545" s="9"/>
    </row>
    <row r="546" spans="3:11" x14ac:dyDescent="0.3">
      <c r="C546" s="25">
        <v>43141</v>
      </c>
      <c r="D546" s="26">
        <v>0.44784722222222223</v>
      </c>
      <c r="E546" s="27" t="s">
        <v>9</v>
      </c>
      <c r="F546" s="27">
        <v>41</v>
      </c>
      <c r="G546" s="27" t="s">
        <v>10</v>
      </c>
      <c r="H546" s="9"/>
      <c r="I546" s="9"/>
      <c r="J546" s="9"/>
      <c r="K546" s="9"/>
    </row>
    <row r="547" spans="3:11" x14ac:dyDescent="0.3">
      <c r="C547" s="25">
        <v>43141</v>
      </c>
      <c r="D547" s="26">
        <v>0.44993055555555556</v>
      </c>
      <c r="E547" s="27" t="s">
        <v>9</v>
      </c>
      <c r="F547" s="27">
        <v>37</v>
      </c>
      <c r="G547" s="27" t="s">
        <v>21</v>
      </c>
      <c r="H547" s="9"/>
      <c r="I547" s="9"/>
      <c r="J547" s="9"/>
      <c r="K547" s="9"/>
    </row>
    <row r="548" spans="3:11" x14ac:dyDescent="0.3">
      <c r="C548" s="25">
        <v>43141</v>
      </c>
      <c r="D548" s="26">
        <v>0.4522106481481481</v>
      </c>
      <c r="E548" s="27" t="s">
        <v>9</v>
      </c>
      <c r="F548" s="27">
        <v>35</v>
      </c>
      <c r="G548" s="27" t="s">
        <v>21</v>
      </c>
      <c r="H548" s="9"/>
      <c r="I548" s="9"/>
      <c r="J548" s="9"/>
      <c r="K548" s="9"/>
    </row>
    <row r="549" spans="3:11" x14ac:dyDescent="0.3">
      <c r="C549" s="25">
        <v>43141</v>
      </c>
      <c r="D549" s="26">
        <v>0.45228009259259255</v>
      </c>
      <c r="E549" s="27" t="s">
        <v>9</v>
      </c>
      <c r="F549" s="27">
        <v>36</v>
      </c>
      <c r="G549" s="27" t="s">
        <v>21</v>
      </c>
      <c r="H549" s="9"/>
      <c r="I549" s="9"/>
      <c r="J549" s="9"/>
      <c r="K549" s="9"/>
    </row>
    <row r="550" spans="3:11" x14ac:dyDescent="0.3">
      <c r="C550" s="25">
        <v>43141</v>
      </c>
      <c r="D550" s="26">
        <v>0.45278935185185182</v>
      </c>
      <c r="E550" s="27" t="s">
        <v>9</v>
      </c>
      <c r="F550" s="27">
        <v>42</v>
      </c>
      <c r="G550" s="27" t="s">
        <v>10</v>
      </c>
      <c r="H550" s="9"/>
      <c r="I550" s="9"/>
      <c r="J550" s="9"/>
      <c r="K550" s="9"/>
    </row>
    <row r="551" spans="3:11" x14ac:dyDescent="0.3">
      <c r="C551" s="25">
        <v>43141</v>
      </c>
      <c r="D551" s="26">
        <v>0.4528935185185185</v>
      </c>
      <c r="E551" s="27" t="s">
        <v>9</v>
      </c>
      <c r="F551" s="27">
        <v>50</v>
      </c>
      <c r="G551" s="27" t="s">
        <v>10</v>
      </c>
      <c r="H551" s="9"/>
      <c r="I551" s="9"/>
      <c r="J551" s="9"/>
      <c r="K551" s="9"/>
    </row>
    <row r="552" spans="3:11" x14ac:dyDescent="0.3">
      <c r="C552" s="25">
        <v>43141</v>
      </c>
      <c r="D552" s="26">
        <v>0.45612268518518517</v>
      </c>
      <c r="E552" s="27" t="s">
        <v>9</v>
      </c>
      <c r="F552" s="27">
        <v>27</v>
      </c>
      <c r="G552" s="27" t="s">
        <v>21</v>
      </c>
      <c r="H552" s="9"/>
      <c r="I552" s="9"/>
      <c r="J552" s="9"/>
      <c r="K552" s="9"/>
    </row>
    <row r="553" spans="3:11" x14ac:dyDescent="0.3">
      <c r="C553" s="25">
        <v>43141</v>
      </c>
      <c r="D553" s="26">
        <v>0.45929398148148143</v>
      </c>
      <c r="E553" s="27" t="s">
        <v>9</v>
      </c>
      <c r="F553" s="27">
        <v>44</v>
      </c>
      <c r="G553" s="27" t="s">
        <v>10</v>
      </c>
      <c r="H553" s="9"/>
      <c r="I553" s="9"/>
      <c r="J553" s="9"/>
      <c r="K553" s="9"/>
    </row>
    <row r="554" spans="3:11" x14ac:dyDescent="0.3">
      <c r="C554" s="25">
        <v>43141</v>
      </c>
      <c r="D554" s="26">
        <v>0.46282407407407411</v>
      </c>
      <c r="E554" s="27" t="s">
        <v>9</v>
      </c>
      <c r="F554" s="27">
        <v>39</v>
      </c>
      <c r="G554" s="27" t="s">
        <v>10</v>
      </c>
      <c r="H554" s="9"/>
      <c r="I554" s="9"/>
      <c r="J554" s="9"/>
      <c r="K554" s="9"/>
    </row>
    <row r="555" spans="3:11" x14ac:dyDescent="0.3">
      <c r="C555" s="25">
        <v>43141</v>
      </c>
      <c r="D555" s="26">
        <v>0.46327546296296296</v>
      </c>
      <c r="E555" s="27" t="s">
        <v>9</v>
      </c>
      <c r="F555" s="27">
        <v>53</v>
      </c>
      <c r="G555" s="27" t="s">
        <v>10</v>
      </c>
      <c r="H555" s="9"/>
      <c r="I555" s="9"/>
      <c r="J555" s="9"/>
      <c r="K555" s="9"/>
    </row>
    <row r="556" spans="3:11" x14ac:dyDescent="0.3">
      <c r="C556" s="25">
        <v>43141</v>
      </c>
      <c r="D556" s="26">
        <v>0.46438657407407408</v>
      </c>
      <c r="E556" s="27" t="s">
        <v>9</v>
      </c>
      <c r="F556" s="27">
        <v>23</v>
      </c>
      <c r="G556" s="27" t="s">
        <v>10</v>
      </c>
      <c r="H556" s="9"/>
      <c r="I556" s="9"/>
      <c r="J556" s="9"/>
      <c r="K556" s="9"/>
    </row>
    <row r="557" spans="3:11" x14ac:dyDescent="0.3">
      <c r="C557" s="25">
        <v>43141</v>
      </c>
      <c r="D557" s="26">
        <v>0.46480324074074075</v>
      </c>
      <c r="E557" s="27" t="s">
        <v>9</v>
      </c>
      <c r="F557" s="27">
        <v>37</v>
      </c>
      <c r="G557" s="27" t="s">
        <v>10</v>
      </c>
      <c r="H557" s="9"/>
      <c r="I557" s="9"/>
      <c r="J557" s="9"/>
      <c r="K557" s="9"/>
    </row>
    <row r="558" spans="3:11" x14ac:dyDescent="0.3">
      <c r="C558" s="25">
        <v>43141</v>
      </c>
      <c r="D558" s="26">
        <v>0.46546296296296297</v>
      </c>
      <c r="E558" s="27" t="s">
        <v>9</v>
      </c>
      <c r="F558" s="27">
        <v>49</v>
      </c>
      <c r="G558" s="27" t="s">
        <v>10</v>
      </c>
      <c r="H558" s="9"/>
      <c r="I558" s="9"/>
      <c r="J558" s="9"/>
      <c r="K558" s="9"/>
    </row>
    <row r="559" spans="3:11" x14ac:dyDescent="0.3">
      <c r="C559" s="25">
        <v>43141</v>
      </c>
      <c r="D559" s="26">
        <v>0.46603009259259259</v>
      </c>
      <c r="E559" s="27" t="s">
        <v>9</v>
      </c>
      <c r="F559" s="27">
        <v>63</v>
      </c>
      <c r="G559" s="27" t="s">
        <v>21</v>
      </c>
      <c r="H559" s="9"/>
      <c r="I559" s="9"/>
      <c r="J559" s="9"/>
      <c r="K559" s="9"/>
    </row>
    <row r="560" spans="3:11" x14ac:dyDescent="0.3">
      <c r="C560" s="25">
        <v>43141</v>
      </c>
      <c r="D560" s="26">
        <v>0.46866898148148151</v>
      </c>
      <c r="E560" s="27" t="s">
        <v>9</v>
      </c>
      <c r="F560" s="27">
        <v>34</v>
      </c>
      <c r="G560" s="27" t="s">
        <v>10</v>
      </c>
      <c r="H560" s="9"/>
      <c r="I560" s="9"/>
      <c r="J560" s="9"/>
      <c r="K560" s="9"/>
    </row>
    <row r="561" spans="3:11" x14ac:dyDescent="0.3">
      <c r="C561" s="25">
        <v>43141</v>
      </c>
      <c r="D561" s="26">
        <v>0.47092592592592591</v>
      </c>
      <c r="E561" s="27" t="s">
        <v>9</v>
      </c>
      <c r="F561" s="27">
        <v>38</v>
      </c>
      <c r="G561" s="27" t="s">
        <v>21</v>
      </c>
      <c r="H561" s="9"/>
      <c r="I561" s="9"/>
      <c r="J561" s="9"/>
      <c r="K561" s="9"/>
    </row>
    <row r="562" spans="3:11" x14ac:dyDescent="0.3">
      <c r="C562" s="25">
        <v>43141</v>
      </c>
      <c r="D562" s="26">
        <v>0.47215277777777781</v>
      </c>
      <c r="E562" s="27" t="s">
        <v>9</v>
      </c>
      <c r="F562" s="27">
        <v>42</v>
      </c>
      <c r="G562" s="27" t="s">
        <v>10</v>
      </c>
      <c r="H562" s="9"/>
      <c r="I562" s="9"/>
      <c r="J562" s="9"/>
      <c r="K562" s="9"/>
    </row>
    <row r="563" spans="3:11" x14ac:dyDescent="0.3">
      <c r="C563" s="25">
        <v>43141</v>
      </c>
      <c r="D563" s="26">
        <v>0.47302083333333328</v>
      </c>
      <c r="E563" s="27" t="s">
        <v>9</v>
      </c>
      <c r="F563" s="27">
        <v>49</v>
      </c>
      <c r="G563" s="27" t="s">
        <v>10</v>
      </c>
      <c r="H563" s="9"/>
      <c r="I563" s="9"/>
      <c r="J563" s="9"/>
      <c r="K563" s="9"/>
    </row>
    <row r="564" spans="3:11" x14ac:dyDescent="0.3">
      <c r="C564" s="25">
        <v>43141</v>
      </c>
      <c r="D564" s="26">
        <v>0.47385416666666669</v>
      </c>
      <c r="E564" s="27" t="s">
        <v>9</v>
      </c>
      <c r="F564" s="27">
        <v>38</v>
      </c>
      <c r="G564" s="27" t="s">
        <v>21</v>
      </c>
      <c r="H564" s="9"/>
      <c r="I564" s="9"/>
      <c r="J564" s="9"/>
      <c r="K564" s="9"/>
    </row>
    <row r="565" spans="3:11" x14ac:dyDescent="0.3">
      <c r="C565" s="25">
        <v>43141</v>
      </c>
      <c r="D565" s="26">
        <v>0.47461805555555553</v>
      </c>
      <c r="E565" s="27" t="s">
        <v>9</v>
      </c>
      <c r="F565" s="27">
        <v>45</v>
      </c>
      <c r="G565" s="27" t="s">
        <v>10</v>
      </c>
      <c r="H565" s="9"/>
      <c r="I565" s="9"/>
      <c r="J565" s="9"/>
      <c r="K565" s="9"/>
    </row>
    <row r="566" spans="3:11" x14ac:dyDescent="0.3">
      <c r="C566" s="25">
        <v>43141</v>
      </c>
      <c r="D566" s="26">
        <v>0.47468749999999998</v>
      </c>
      <c r="E566" s="27" t="s">
        <v>9</v>
      </c>
      <c r="F566" s="27">
        <v>45</v>
      </c>
      <c r="G566" s="27" t="s">
        <v>21</v>
      </c>
      <c r="H566" s="9"/>
      <c r="I566" s="9"/>
      <c r="J566" s="9"/>
      <c r="K566" s="9"/>
    </row>
    <row r="567" spans="3:11" x14ac:dyDescent="0.3">
      <c r="C567" s="25">
        <v>43141</v>
      </c>
      <c r="D567" s="26">
        <v>0.47848379629629628</v>
      </c>
      <c r="E567" s="27" t="s">
        <v>9</v>
      </c>
      <c r="F567" s="27">
        <v>39</v>
      </c>
      <c r="G567" s="27" t="s">
        <v>10</v>
      </c>
      <c r="H567" s="9"/>
      <c r="I567" s="9"/>
      <c r="J567" s="9"/>
      <c r="K567" s="9"/>
    </row>
    <row r="568" spans="3:11" x14ac:dyDescent="0.3">
      <c r="C568" s="25">
        <v>43141</v>
      </c>
      <c r="D568" s="26">
        <v>0.47856481481481478</v>
      </c>
      <c r="E568" s="27" t="s">
        <v>9</v>
      </c>
      <c r="F568" s="27">
        <v>41</v>
      </c>
      <c r="G568" s="27" t="s">
        <v>21</v>
      </c>
      <c r="H568" s="9"/>
      <c r="I568" s="9"/>
      <c r="J568" s="9"/>
      <c r="K568" s="9"/>
    </row>
    <row r="569" spans="3:11" x14ac:dyDescent="0.3">
      <c r="C569" s="25">
        <v>43141</v>
      </c>
      <c r="D569" s="26">
        <v>0.47988425925925932</v>
      </c>
      <c r="E569" s="27" t="s">
        <v>9</v>
      </c>
      <c r="F569" s="27">
        <v>42</v>
      </c>
      <c r="G569" s="27" t="s">
        <v>10</v>
      </c>
      <c r="H569" s="9"/>
      <c r="I569" s="9"/>
      <c r="J569" s="9"/>
      <c r="K569" s="9"/>
    </row>
    <row r="570" spans="3:11" x14ac:dyDescent="0.3">
      <c r="C570" s="25">
        <v>43141</v>
      </c>
      <c r="D570" s="26">
        <v>0.48093750000000002</v>
      </c>
      <c r="E570" s="27" t="s">
        <v>9</v>
      </c>
      <c r="F570" s="27">
        <v>49</v>
      </c>
      <c r="G570" s="27" t="s">
        <v>21</v>
      </c>
      <c r="H570" s="9"/>
      <c r="I570" s="9"/>
      <c r="J570" s="9"/>
      <c r="K570" s="9"/>
    </row>
    <row r="571" spans="3:11" x14ac:dyDescent="0.3">
      <c r="C571" s="25">
        <v>43141</v>
      </c>
      <c r="D571" s="26">
        <v>0.48151620370370374</v>
      </c>
      <c r="E571" s="27" t="s">
        <v>9</v>
      </c>
      <c r="F571" s="27">
        <v>48</v>
      </c>
      <c r="G571" s="27" t="s">
        <v>10</v>
      </c>
      <c r="H571" s="9"/>
      <c r="I571" s="9"/>
      <c r="J571" s="9"/>
      <c r="K571" s="9"/>
    </row>
    <row r="572" spans="3:11" x14ac:dyDescent="0.3">
      <c r="C572" s="25">
        <v>43141</v>
      </c>
      <c r="D572" s="26">
        <v>0.48497685185185185</v>
      </c>
      <c r="E572" s="27" t="s">
        <v>9</v>
      </c>
      <c r="F572" s="27">
        <v>43</v>
      </c>
      <c r="G572" s="27" t="s">
        <v>21</v>
      </c>
      <c r="H572" s="9"/>
      <c r="I572" s="9"/>
      <c r="J572" s="9"/>
      <c r="K572" s="9"/>
    </row>
    <row r="573" spans="3:11" x14ac:dyDescent="0.3">
      <c r="C573" s="25">
        <v>43141</v>
      </c>
      <c r="D573" s="26">
        <v>0.48510416666666667</v>
      </c>
      <c r="E573" s="27" t="s">
        <v>9</v>
      </c>
      <c r="F573" s="27">
        <v>28</v>
      </c>
      <c r="G573" s="27" t="s">
        <v>21</v>
      </c>
      <c r="H573" s="9"/>
      <c r="I573" s="9"/>
      <c r="J573" s="9"/>
      <c r="K573" s="9"/>
    </row>
    <row r="574" spans="3:11" x14ac:dyDescent="0.3">
      <c r="C574" s="25">
        <v>43141</v>
      </c>
      <c r="D574" s="26">
        <v>0.48516203703703703</v>
      </c>
      <c r="E574" s="27" t="s">
        <v>9</v>
      </c>
      <c r="F574" s="27">
        <v>50</v>
      </c>
      <c r="G574" s="27" t="s">
        <v>10</v>
      </c>
      <c r="H574" s="9"/>
      <c r="I574" s="9"/>
      <c r="J574" s="9"/>
      <c r="K574" s="9"/>
    </row>
    <row r="575" spans="3:11" x14ac:dyDescent="0.3">
      <c r="C575" s="25">
        <v>43141</v>
      </c>
      <c r="D575" s="26">
        <v>0.48564814814814811</v>
      </c>
      <c r="E575" s="27" t="s">
        <v>9</v>
      </c>
      <c r="F575" s="27">
        <v>43</v>
      </c>
      <c r="G575" s="27" t="s">
        <v>10</v>
      </c>
      <c r="H575" s="9"/>
      <c r="I575" s="9"/>
      <c r="J575" s="9"/>
      <c r="K575" s="9"/>
    </row>
    <row r="576" spans="3:11" x14ac:dyDescent="0.3">
      <c r="C576" s="25">
        <v>43141</v>
      </c>
      <c r="D576" s="26">
        <v>0.48571759259259256</v>
      </c>
      <c r="E576" s="27" t="s">
        <v>9</v>
      </c>
      <c r="F576" s="27">
        <v>54</v>
      </c>
      <c r="G576" s="27" t="s">
        <v>10</v>
      </c>
      <c r="H576" s="9"/>
      <c r="I576" s="9"/>
      <c r="J576" s="9"/>
      <c r="K576" s="9"/>
    </row>
    <row r="577" spans="3:11" x14ac:dyDescent="0.3">
      <c r="C577" s="25">
        <v>43141</v>
      </c>
      <c r="D577" s="26">
        <v>0.48629629629629628</v>
      </c>
      <c r="E577" s="27" t="s">
        <v>9</v>
      </c>
      <c r="F577" s="27">
        <v>59</v>
      </c>
      <c r="G577" s="27" t="s">
        <v>21</v>
      </c>
      <c r="H577" s="9"/>
      <c r="I577" s="9"/>
      <c r="J577" s="9"/>
      <c r="K577" s="9"/>
    </row>
    <row r="578" spans="3:11" x14ac:dyDescent="0.3">
      <c r="C578" s="25">
        <v>43141</v>
      </c>
      <c r="D578" s="26">
        <v>0.48726851851851855</v>
      </c>
      <c r="E578" s="27" t="s">
        <v>9</v>
      </c>
      <c r="F578" s="27">
        <v>35</v>
      </c>
      <c r="G578" s="27" t="s">
        <v>10</v>
      </c>
      <c r="H578" s="9"/>
      <c r="I578" s="9"/>
      <c r="J578" s="9"/>
      <c r="K578" s="9"/>
    </row>
    <row r="579" spans="3:11" x14ac:dyDescent="0.3">
      <c r="C579" s="25">
        <v>43141</v>
      </c>
      <c r="D579" s="26">
        <v>0.48946759259259259</v>
      </c>
      <c r="E579" s="27" t="s">
        <v>9</v>
      </c>
      <c r="F579" s="27">
        <v>43</v>
      </c>
      <c r="G579" s="27" t="s">
        <v>10</v>
      </c>
      <c r="H579" s="9"/>
      <c r="I579" s="9"/>
      <c r="J579" s="9"/>
      <c r="K579" s="9"/>
    </row>
    <row r="580" spans="3:11" x14ac:dyDescent="0.3">
      <c r="C580" s="25">
        <v>43141</v>
      </c>
      <c r="D580" s="26">
        <v>0.49107638888888888</v>
      </c>
      <c r="E580" s="27" t="s">
        <v>9</v>
      </c>
      <c r="F580" s="27">
        <v>53</v>
      </c>
      <c r="G580" s="27" t="s">
        <v>10</v>
      </c>
      <c r="H580" s="9"/>
      <c r="I580" s="9"/>
      <c r="J580" s="9"/>
      <c r="K580" s="9"/>
    </row>
    <row r="581" spans="3:11" x14ac:dyDescent="0.3">
      <c r="C581" s="25">
        <v>43141</v>
      </c>
      <c r="D581" s="26">
        <v>0.4924189814814815</v>
      </c>
      <c r="E581" s="27" t="s">
        <v>9</v>
      </c>
      <c r="F581" s="27">
        <v>33</v>
      </c>
      <c r="G581" s="27" t="s">
        <v>21</v>
      </c>
      <c r="H581" s="9"/>
      <c r="I581" s="9"/>
      <c r="J581" s="9"/>
      <c r="K581" s="9"/>
    </row>
    <row r="582" spans="3:11" x14ac:dyDescent="0.3">
      <c r="C582" s="25">
        <v>43141</v>
      </c>
      <c r="D582" s="26">
        <v>0.49314814814814811</v>
      </c>
      <c r="E582" s="27" t="s">
        <v>9</v>
      </c>
      <c r="F582" s="27">
        <v>49</v>
      </c>
      <c r="G582" s="27" t="s">
        <v>10</v>
      </c>
      <c r="H582" s="9"/>
      <c r="I582" s="9"/>
      <c r="J582" s="9"/>
      <c r="K582" s="9"/>
    </row>
    <row r="583" spans="3:11" x14ac:dyDescent="0.3">
      <c r="C583" s="25">
        <v>43141</v>
      </c>
      <c r="D583" s="26">
        <v>0.49322916666666666</v>
      </c>
      <c r="E583" s="27" t="s">
        <v>9</v>
      </c>
      <c r="F583" s="27">
        <v>49</v>
      </c>
      <c r="G583" s="27" t="s">
        <v>21</v>
      </c>
      <c r="H583" s="9"/>
      <c r="I583" s="9"/>
      <c r="J583" s="9"/>
      <c r="K583" s="9"/>
    </row>
    <row r="584" spans="3:11" x14ac:dyDescent="0.3">
      <c r="C584" s="25">
        <v>43141</v>
      </c>
      <c r="D584" s="26">
        <v>0.49410879629629628</v>
      </c>
      <c r="E584" s="27" t="s">
        <v>9</v>
      </c>
      <c r="F584" s="27">
        <v>44</v>
      </c>
      <c r="G584" s="27" t="s">
        <v>21</v>
      </c>
      <c r="H584" s="9"/>
      <c r="I584" s="9"/>
      <c r="J584" s="9"/>
      <c r="K584" s="9"/>
    </row>
    <row r="585" spans="3:11" x14ac:dyDescent="0.3">
      <c r="C585" s="25">
        <v>43141</v>
      </c>
      <c r="D585" s="26">
        <v>0.49642361111111111</v>
      </c>
      <c r="E585" s="27" t="s">
        <v>9</v>
      </c>
      <c r="F585" s="27">
        <v>46</v>
      </c>
      <c r="G585" s="27" t="s">
        <v>21</v>
      </c>
      <c r="H585" s="9"/>
      <c r="I585" s="9"/>
      <c r="J585" s="9"/>
      <c r="K585" s="9"/>
    </row>
    <row r="586" spans="3:11" x14ac:dyDescent="0.3">
      <c r="C586" s="25">
        <v>43141</v>
      </c>
      <c r="D586" s="26">
        <v>0.49710648148148145</v>
      </c>
      <c r="E586" s="27" t="s">
        <v>9</v>
      </c>
      <c r="F586" s="27">
        <v>36</v>
      </c>
      <c r="G586" s="27" t="s">
        <v>21</v>
      </c>
      <c r="H586" s="9"/>
      <c r="I586" s="9"/>
      <c r="J586" s="9"/>
      <c r="K586" s="9"/>
    </row>
    <row r="587" spans="3:11" x14ac:dyDescent="0.3">
      <c r="C587" s="25">
        <v>43141</v>
      </c>
      <c r="D587" s="26">
        <v>0.49780092592592595</v>
      </c>
      <c r="E587" s="27" t="s">
        <v>9</v>
      </c>
      <c r="F587" s="27">
        <v>26</v>
      </c>
      <c r="G587" s="27" t="s">
        <v>21</v>
      </c>
      <c r="H587" s="9"/>
      <c r="I587" s="9"/>
      <c r="J587" s="9"/>
      <c r="K587" s="9"/>
    </row>
    <row r="588" spans="3:11" x14ac:dyDescent="0.3">
      <c r="C588" s="25">
        <v>43141</v>
      </c>
      <c r="D588" s="26">
        <v>0.50040509259259258</v>
      </c>
      <c r="E588" s="27" t="s">
        <v>9</v>
      </c>
      <c r="F588" s="27">
        <v>39</v>
      </c>
      <c r="G588" s="27" t="s">
        <v>21</v>
      </c>
      <c r="H588" s="9"/>
      <c r="I588" s="9"/>
      <c r="J588" s="9"/>
      <c r="K588" s="9"/>
    </row>
    <row r="589" spans="3:11" x14ac:dyDescent="0.3">
      <c r="C589" s="25">
        <v>43141</v>
      </c>
      <c r="D589" s="26">
        <v>0.50209490740740736</v>
      </c>
      <c r="E589" s="27" t="s">
        <v>9</v>
      </c>
      <c r="F589" s="27">
        <v>39</v>
      </c>
      <c r="G589" s="27" t="s">
        <v>21</v>
      </c>
      <c r="H589" s="9"/>
      <c r="I589" s="9"/>
      <c r="J589" s="9"/>
      <c r="K589" s="9"/>
    </row>
    <row r="590" spans="3:11" x14ac:dyDescent="0.3">
      <c r="C590" s="25">
        <v>43141</v>
      </c>
      <c r="D590" s="26">
        <v>0.50354166666666667</v>
      </c>
      <c r="E590" s="27" t="s">
        <v>9</v>
      </c>
      <c r="F590" s="27">
        <v>35</v>
      </c>
      <c r="G590" s="27" t="s">
        <v>21</v>
      </c>
      <c r="H590" s="9"/>
      <c r="I590" s="9"/>
      <c r="J590" s="9"/>
      <c r="K590" s="9"/>
    </row>
    <row r="591" spans="3:11" x14ac:dyDescent="0.3">
      <c r="C591" s="25">
        <v>43141</v>
      </c>
      <c r="D591" s="26">
        <v>0.50358796296296293</v>
      </c>
      <c r="E591" s="27" t="s">
        <v>9</v>
      </c>
      <c r="F591" s="27">
        <v>48</v>
      </c>
      <c r="G591" s="27" t="s">
        <v>10</v>
      </c>
      <c r="H591" s="9"/>
      <c r="I591" s="9"/>
      <c r="J591" s="9"/>
      <c r="K591" s="9"/>
    </row>
    <row r="592" spans="3:11" x14ac:dyDescent="0.3">
      <c r="C592" s="25">
        <v>43141</v>
      </c>
      <c r="D592" s="26">
        <v>0.50399305555555551</v>
      </c>
      <c r="E592" s="27" t="s">
        <v>9</v>
      </c>
      <c r="F592" s="27">
        <v>44</v>
      </c>
      <c r="G592" s="27" t="s">
        <v>10</v>
      </c>
      <c r="H592" s="9"/>
      <c r="I592" s="9"/>
      <c r="J592" s="9"/>
      <c r="K592" s="9"/>
    </row>
    <row r="593" spans="3:11" x14ac:dyDescent="0.3">
      <c r="C593" s="25">
        <v>43141</v>
      </c>
      <c r="D593" s="26">
        <v>0.50406249999999997</v>
      </c>
      <c r="E593" s="27" t="s">
        <v>9</v>
      </c>
      <c r="F593" s="27">
        <v>56</v>
      </c>
      <c r="G593" s="27" t="s">
        <v>10</v>
      </c>
      <c r="H593" s="9"/>
      <c r="I593" s="9"/>
      <c r="J593" s="9"/>
      <c r="K593" s="9"/>
    </row>
    <row r="594" spans="3:11" x14ac:dyDescent="0.3">
      <c r="C594" s="25">
        <v>43141</v>
      </c>
      <c r="D594" s="26">
        <v>0.50527777777777783</v>
      </c>
      <c r="E594" s="27" t="s">
        <v>9</v>
      </c>
      <c r="F594" s="27">
        <v>48</v>
      </c>
      <c r="G594" s="27" t="s">
        <v>10</v>
      </c>
      <c r="H594" s="9"/>
      <c r="I594" s="9"/>
      <c r="J594" s="9"/>
      <c r="K594" s="9"/>
    </row>
    <row r="595" spans="3:11" x14ac:dyDescent="0.3">
      <c r="C595" s="25">
        <v>43141</v>
      </c>
      <c r="D595" s="26">
        <v>0.50542824074074078</v>
      </c>
      <c r="E595" s="27" t="s">
        <v>9</v>
      </c>
      <c r="F595" s="27">
        <v>49</v>
      </c>
      <c r="G595" s="27" t="s">
        <v>10</v>
      </c>
      <c r="H595" s="9"/>
      <c r="I595" s="9"/>
      <c r="J595" s="9"/>
      <c r="K595" s="9"/>
    </row>
    <row r="596" spans="3:11" x14ac:dyDescent="0.3">
      <c r="C596" s="25">
        <v>43141</v>
      </c>
      <c r="D596" s="26">
        <v>0.5078125</v>
      </c>
      <c r="E596" s="27" t="s">
        <v>9</v>
      </c>
      <c r="F596" s="27">
        <v>47</v>
      </c>
      <c r="G596" s="27" t="s">
        <v>21</v>
      </c>
      <c r="H596" s="9"/>
      <c r="I596" s="9"/>
      <c r="J596" s="9"/>
      <c r="K596" s="9"/>
    </row>
    <row r="597" spans="3:11" x14ac:dyDescent="0.3">
      <c r="C597" s="25">
        <v>43141</v>
      </c>
      <c r="D597" s="26">
        <v>0.50847222222222221</v>
      </c>
      <c r="E597" s="27" t="s">
        <v>9</v>
      </c>
      <c r="F597" s="27">
        <v>47</v>
      </c>
      <c r="G597" s="27" t="s">
        <v>10</v>
      </c>
      <c r="H597" s="9"/>
      <c r="I597" s="9"/>
      <c r="J597" s="9"/>
      <c r="K597" s="9"/>
    </row>
    <row r="598" spans="3:11" x14ac:dyDescent="0.3">
      <c r="C598" s="25">
        <v>43141</v>
      </c>
      <c r="D598" s="26">
        <v>0.51156250000000003</v>
      </c>
      <c r="E598" s="27" t="s">
        <v>9</v>
      </c>
      <c r="F598" s="27">
        <v>49</v>
      </c>
      <c r="G598" s="27" t="s">
        <v>10</v>
      </c>
      <c r="H598" s="9"/>
      <c r="I598" s="9"/>
      <c r="J598" s="9"/>
      <c r="K598" s="9"/>
    </row>
    <row r="599" spans="3:11" x14ac:dyDescent="0.3">
      <c r="C599" s="25">
        <v>43141</v>
      </c>
      <c r="D599" s="26">
        <v>0.51350694444444445</v>
      </c>
      <c r="E599" s="27" t="s">
        <v>9</v>
      </c>
      <c r="F599" s="27">
        <v>43</v>
      </c>
      <c r="G599" s="27" t="s">
        <v>21</v>
      </c>
      <c r="H599" s="9"/>
      <c r="I599" s="9"/>
      <c r="J599" s="9"/>
      <c r="K599" s="9"/>
    </row>
    <row r="600" spans="3:11" x14ac:dyDescent="0.3">
      <c r="C600" s="25">
        <v>43141</v>
      </c>
      <c r="D600" s="26">
        <v>0.51356481481481475</v>
      </c>
      <c r="E600" s="27" t="s">
        <v>9</v>
      </c>
      <c r="F600" s="27">
        <v>40</v>
      </c>
      <c r="G600" s="27" t="s">
        <v>10</v>
      </c>
      <c r="H600" s="9"/>
      <c r="I600" s="9"/>
      <c r="J600" s="9"/>
      <c r="K600" s="9"/>
    </row>
    <row r="601" spans="3:11" x14ac:dyDescent="0.3">
      <c r="C601" s="25">
        <v>43141</v>
      </c>
      <c r="D601" s="26">
        <v>0.51361111111111113</v>
      </c>
      <c r="E601" s="27" t="s">
        <v>9</v>
      </c>
      <c r="F601" s="27">
        <v>32</v>
      </c>
      <c r="G601" s="27" t="s">
        <v>21</v>
      </c>
      <c r="H601" s="9"/>
      <c r="I601" s="9"/>
      <c r="J601" s="9"/>
      <c r="K601" s="9"/>
    </row>
    <row r="602" spans="3:11" x14ac:dyDescent="0.3">
      <c r="C602" s="25">
        <v>43141</v>
      </c>
      <c r="D602" s="26">
        <v>0.51366898148148155</v>
      </c>
      <c r="E602" s="27" t="s">
        <v>9</v>
      </c>
      <c r="F602" s="27">
        <v>29</v>
      </c>
      <c r="G602" s="27" t="s">
        <v>21</v>
      </c>
      <c r="H602" s="9"/>
      <c r="I602" s="9"/>
      <c r="J602" s="9"/>
      <c r="K602" s="9"/>
    </row>
    <row r="603" spans="3:11" x14ac:dyDescent="0.3">
      <c r="C603" s="25">
        <v>43141</v>
      </c>
      <c r="D603" s="26">
        <v>0.5154629629629629</v>
      </c>
      <c r="E603" s="27" t="s">
        <v>9</v>
      </c>
      <c r="F603" s="27">
        <v>43</v>
      </c>
      <c r="G603" s="27" t="s">
        <v>10</v>
      </c>
      <c r="H603" s="9"/>
      <c r="I603" s="9"/>
      <c r="J603" s="9"/>
      <c r="K603" s="9"/>
    </row>
    <row r="604" spans="3:11" x14ac:dyDescent="0.3">
      <c r="C604" s="25">
        <v>43141</v>
      </c>
      <c r="D604" s="26">
        <v>0.51560185185185181</v>
      </c>
      <c r="E604" s="27" t="s">
        <v>9</v>
      </c>
      <c r="F604" s="27">
        <v>46</v>
      </c>
      <c r="G604" s="27" t="s">
        <v>10</v>
      </c>
      <c r="H604" s="9"/>
      <c r="I604" s="9"/>
      <c r="J604" s="9"/>
      <c r="K604" s="9"/>
    </row>
    <row r="605" spans="3:11" x14ac:dyDescent="0.3">
      <c r="C605" s="25">
        <v>43141</v>
      </c>
      <c r="D605" s="26">
        <v>0.51627314814814818</v>
      </c>
      <c r="E605" s="27" t="s">
        <v>9</v>
      </c>
      <c r="F605" s="27">
        <v>41</v>
      </c>
      <c r="G605" s="27" t="s">
        <v>21</v>
      </c>
      <c r="H605" s="9"/>
      <c r="I605" s="9"/>
      <c r="J605" s="9"/>
      <c r="K605" s="9"/>
    </row>
    <row r="606" spans="3:11" x14ac:dyDescent="0.3">
      <c r="C606" s="25">
        <v>43141</v>
      </c>
      <c r="D606" s="26">
        <v>0.51840277777777777</v>
      </c>
      <c r="E606" s="27" t="s">
        <v>9</v>
      </c>
      <c r="F606" s="27">
        <v>49</v>
      </c>
      <c r="G606" s="27" t="s">
        <v>10</v>
      </c>
      <c r="H606" s="9"/>
      <c r="I606" s="9"/>
      <c r="J606" s="9"/>
      <c r="K606" s="9"/>
    </row>
    <row r="607" spans="3:11" x14ac:dyDescent="0.3">
      <c r="C607" s="25">
        <v>43141</v>
      </c>
      <c r="D607" s="26">
        <v>0.51893518518518522</v>
      </c>
      <c r="E607" s="27" t="s">
        <v>9</v>
      </c>
      <c r="F607" s="27">
        <v>41</v>
      </c>
      <c r="G607" s="27" t="s">
        <v>10</v>
      </c>
      <c r="H607" s="9"/>
      <c r="I607" s="9"/>
      <c r="J607" s="9"/>
      <c r="K607" s="9"/>
    </row>
    <row r="608" spans="3:11" x14ac:dyDescent="0.3">
      <c r="C608" s="25">
        <v>43141</v>
      </c>
      <c r="D608" s="26">
        <v>0.51962962962962966</v>
      </c>
      <c r="E608" s="27" t="s">
        <v>9</v>
      </c>
      <c r="F608" s="27">
        <v>33</v>
      </c>
      <c r="G608" s="27" t="s">
        <v>10</v>
      </c>
      <c r="H608" s="9"/>
      <c r="I608" s="9"/>
      <c r="J608" s="9"/>
      <c r="K608" s="9"/>
    </row>
    <row r="609" spans="3:11" x14ac:dyDescent="0.3">
      <c r="C609" s="25">
        <v>43141</v>
      </c>
      <c r="D609" s="26">
        <v>0.52096064814814813</v>
      </c>
      <c r="E609" s="27" t="s">
        <v>9</v>
      </c>
      <c r="F609" s="27">
        <v>49</v>
      </c>
      <c r="G609" s="27" t="s">
        <v>10</v>
      </c>
      <c r="H609" s="9"/>
      <c r="I609" s="9"/>
      <c r="J609" s="9"/>
      <c r="K609" s="9"/>
    </row>
    <row r="610" spans="3:11" x14ac:dyDescent="0.3">
      <c r="C610" s="25">
        <v>43141</v>
      </c>
      <c r="D610" s="26">
        <v>0.52256944444444442</v>
      </c>
      <c r="E610" s="27" t="s">
        <v>9</v>
      </c>
      <c r="F610" s="27">
        <v>46</v>
      </c>
      <c r="G610" s="27" t="s">
        <v>10</v>
      </c>
      <c r="H610" s="9"/>
      <c r="I610" s="9"/>
      <c r="J610" s="9"/>
      <c r="K610" s="9"/>
    </row>
    <row r="611" spans="3:11" x14ac:dyDescent="0.3">
      <c r="C611" s="25">
        <v>43141</v>
      </c>
      <c r="D611" s="26">
        <v>0.52259259259259261</v>
      </c>
      <c r="E611" s="27" t="s">
        <v>9</v>
      </c>
      <c r="F611" s="27">
        <v>45</v>
      </c>
      <c r="G611" s="27" t="s">
        <v>21</v>
      </c>
      <c r="H611" s="9"/>
      <c r="I611" s="9"/>
      <c r="J611" s="9"/>
      <c r="K611" s="9"/>
    </row>
    <row r="612" spans="3:11" x14ac:dyDescent="0.3">
      <c r="C612" s="25">
        <v>43141</v>
      </c>
      <c r="D612" s="26">
        <v>0.52261574074074069</v>
      </c>
      <c r="E612" s="27" t="s">
        <v>9</v>
      </c>
      <c r="F612" s="27">
        <v>44</v>
      </c>
      <c r="G612" s="27" t="s">
        <v>10</v>
      </c>
      <c r="H612" s="9"/>
      <c r="I612" s="9"/>
      <c r="J612" s="9"/>
      <c r="K612" s="9"/>
    </row>
    <row r="613" spans="3:11" x14ac:dyDescent="0.3">
      <c r="C613" s="25">
        <v>43141</v>
      </c>
      <c r="D613" s="26">
        <v>0.52430555555555558</v>
      </c>
      <c r="E613" s="27" t="s">
        <v>9</v>
      </c>
      <c r="F613" s="27">
        <v>36</v>
      </c>
      <c r="G613" s="27" t="s">
        <v>21</v>
      </c>
      <c r="H613" s="9"/>
      <c r="I613" s="9"/>
      <c r="J613" s="9"/>
      <c r="K613" s="9"/>
    </row>
    <row r="614" spans="3:11" x14ac:dyDescent="0.3">
      <c r="C614" s="25">
        <v>43141</v>
      </c>
      <c r="D614" s="26">
        <v>0.52438657407407407</v>
      </c>
      <c r="E614" s="27" t="s">
        <v>9</v>
      </c>
      <c r="F614" s="27">
        <v>39</v>
      </c>
      <c r="G614" s="27" t="s">
        <v>21</v>
      </c>
      <c r="H614" s="9"/>
      <c r="I614" s="9"/>
      <c r="J614" s="9"/>
      <c r="K614" s="9"/>
    </row>
    <row r="615" spans="3:11" x14ac:dyDescent="0.3">
      <c r="C615" s="25">
        <v>43141</v>
      </c>
      <c r="D615" s="26">
        <v>0.52541666666666664</v>
      </c>
      <c r="E615" s="27" t="s">
        <v>9</v>
      </c>
      <c r="F615" s="27">
        <v>40</v>
      </c>
      <c r="G615" s="27" t="s">
        <v>21</v>
      </c>
      <c r="H615" s="9"/>
      <c r="I615" s="9"/>
      <c r="J615" s="9"/>
      <c r="K615" s="9"/>
    </row>
    <row r="616" spans="3:11" x14ac:dyDescent="0.3">
      <c r="C616" s="25">
        <v>43141</v>
      </c>
      <c r="D616" s="26">
        <v>0.52546296296296291</v>
      </c>
      <c r="E616" s="27" t="s">
        <v>9</v>
      </c>
      <c r="F616" s="27">
        <v>56</v>
      </c>
      <c r="G616" s="27" t="s">
        <v>21</v>
      </c>
      <c r="H616" s="9"/>
      <c r="I616" s="9"/>
      <c r="J616" s="9"/>
      <c r="K616" s="9"/>
    </row>
    <row r="617" spans="3:11" x14ac:dyDescent="0.3">
      <c r="C617" s="25">
        <v>43141</v>
      </c>
      <c r="D617" s="26">
        <v>0.52697916666666667</v>
      </c>
      <c r="E617" s="27" t="s">
        <v>9</v>
      </c>
      <c r="F617" s="27">
        <v>49</v>
      </c>
      <c r="G617" s="27" t="s">
        <v>10</v>
      </c>
      <c r="H617" s="9"/>
      <c r="I617" s="9"/>
      <c r="J617" s="9"/>
      <c r="K617" s="9"/>
    </row>
    <row r="618" spans="3:11" x14ac:dyDescent="0.3">
      <c r="C618" s="25">
        <v>43141</v>
      </c>
      <c r="D618" s="26">
        <v>0.5274537037037037</v>
      </c>
      <c r="E618" s="27" t="s">
        <v>9</v>
      </c>
      <c r="F618" s="27">
        <v>52</v>
      </c>
      <c r="G618" s="27" t="s">
        <v>10</v>
      </c>
      <c r="H618" s="9"/>
      <c r="I618" s="9"/>
      <c r="J618" s="9"/>
      <c r="K618" s="9"/>
    </row>
    <row r="619" spans="3:11" x14ac:dyDescent="0.3">
      <c r="C619" s="25">
        <v>43141</v>
      </c>
      <c r="D619" s="26">
        <v>0.52766203703703707</v>
      </c>
      <c r="E619" s="27" t="s">
        <v>9</v>
      </c>
      <c r="F619" s="27">
        <v>33</v>
      </c>
      <c r="G619" s="27" t="s">
        <v>21</v>
      </c>
      <c r="H619" s="9"/>
      <c r="I619" s="9"/>
      <c r="J619" s="9"/>
      <c r="K619" s="9"/>
    </row>
    <row r="620" spans="3:11" x14ac:dyDescent="0.3">
      <c r="C620" s="25">
        <v>43141</v>
      </c>
      <c r="D620" s="26">
        <v>0.52909722222222222</v>
      </c>
      <c r="E620" s="27" t="s">
        <v>9</v>
      </c>
      <c r="F620" s="27">
        <v>43</v>
      </c>
      <c r="G620" s="27" t="s">
        <v>21</v>
      </c>
      <c r="H620" s="9"/>
      <c r="I620" s="9"/>
      <c r="J620" s="9"/>
      <c r="K620" s="9"/>
    </row>
    <row r="621" spans="3:11" x14ac:dyDescent="0.3">
      <c r="C621" s="25">
        <v>43141</v>
      </c>
      <c r="D621" s="26">
        <v>0.52931712962962962</v>
      </c>
      <c r="E621" s="27" t="s">
        <v>9</v>
      </c>
      <c r="F621" s="27">
        <v>40</v>
      </c>
      <c r="G621" s="27" t="s">
        <v>21</v>
      </c>
      <c r="H621" s="9"/>
      <c r="I621" s="9"/>
      <c r="J621" s="9"/>
      <c r="K621" s="9"/>
    </row>
    <row r="622" spans="3:11" x14ac:dyDescent="0.3">
      <c r="C622" s="25">
        <v>43141</v>
      </c>
      <c r="D622" s="26">
        <v>0.53179398148148149</v>
      </c>
      <c r="E622" s="27" t="s">
        <v>9</v>
      </c>
      <c r="F622" s="27">
        <v>48</v>
      </c>
      <c r="G622" s="27" t="s">
        <v>10</v>
      </c>
      <c r="H622" s="9"/>
      <c r="I622" s="9"/>
      <c r="J622" s="9"/>
      <c r="K622" s="9"/>
    </row>
    <row r="623" spans="3:11" x14ac:dyDescent="0.3">
      <c r="C623" s="25">
        <v>43141</v>
      </c>
      <c r="D623" s="26">
        <v>0.53189814814814818</v>
      </c>
      <c r="E623" s="27" t="s">
        <v>9</v>
      </c>
      <c r="F623" s="27">
        <v>44</v>
      </c>
      <c r="G623" s="27" t="s">
        <v>10</v>
      </c>
      <c r="H623" s="9"/>
      <c r="I623" s="9"/>
      <c r="J623" s="9"/>
      <c r="K623" s="9"/>
    </row>
    <row r="624" spans="3:11" x14ac:dyDescent="0.3">
      <c r="C624" s="25">
        <v>43141</v>
      </c>
      <c r="D624" s="26">
        <v>0.53312499999999996</v>
      </c>
      <c r="E624" s="27" t="s">
        <v>9</v>
      </c>
      <c r="F624" s="27">
        <v>44</v>
      </c>
      <c r="G624" s="27" t="s">
        <v>10</v>
      </c>
      <c r="H624" s="9"/>
      <c r="I624" s="9"/>
      <c r="J624" s="9"/>
      <c r="K624" s="9"/>
    </row>
    <row r="625" spans="3:11" x14ac:dyDescent="0.3">
      <c r="C625" s="25">
        <v>43141</v>
      </c>
      <c r="D625" s="26">
        <v>0.53354166666666669</v>
      </c>
      <c r="E625" s="27" t="s">
        <v>9</v>
      </c>
      <c r="F625" s="27">
        <v>36</v>
      </c>
      <c r="G625" s="27" t="s">
        <v>21</v>
      </c>
      <c r="H625" s="9"/>
      <c r="I625" s="9"/>
      <c r="J625" s="9"/>
      <c r="K625" s="9"/>
    </row>
    <row r="626" spans="3:11" x14ac:dyDescent="0.3">
      <c r="C626" s="25">
        <v>43141</v>
      </c>
      <c r="D626" s="26">
        <v>0.53437499999999993</v>
      </c>
      <c r="E626" s="27" t="s">
        <v>9</v>
      </c>
      <c r="F626" s="27">
        <v>41</v>
      </c>
      <c r="G626" s="27" t="s">
        <v>10</v>
      </c>
      <c r="H626" s="9"/>
      <c r="I626" s="9"/>
      <c r="J626" s="9"/>
      <c r="K626" s="9"/>
    </row>
    <row r="627" spans="3:11" x14ac:dyDescent="0.3">
      <c r="C627" s="25">
        <v>43141</v>
      </c>
      <c r="D627" s="26">
        <v>0.53631944444444446</v>
      </c>
      <c r="E627" s="27" t="s">
        <v>9</v>
      </c>
      <c r="F627" s="27">
        <v>19</v>
      </c>
      <c r="G627" s="27" t="s">
        <v>21</v>
      </c>
      <c r="H627" s="9"/>
      <c r="I627" s="9"/>
      <c r="J627" s="9"/>
      <c r="K627" s="9"/>
    </row>
    <row r="628" spans="3:11" x14ac:dyDescent="0.3">
      <c r="C628" s="25">
        <v>43141</v>
      </c>
      <c r="D628" s="26">
        <v>0.53796296296296298</v>
      </c>
      <c r="E628" s="27" t="s">
        <v>9</v>
      </c>
      <c r="F628" s="27">
        <v>43</v>
      </c>
      <c r="G628" s="27" t="s">
        <v>21</v>
      </c>
      <c r="H628" s="9"/>
      <c r="I628" s="9"/>
      <c r="J628" s="9"/>
      <c r="K628" s="9"/>
    </row>
    <row r="629" spans="3:11" x14ac:dyDescent="0.3">
      <c r="C629" s="25">
        <v>43141</v>
      </c>
      <c r="D629" s="26">
        <v>0.5380787037037037</v>
      </c>
      <c r="E629" s="27" t="s">
        <v>9</v>
      </c>
      <c r="F629" s="27">
        <v>48</v>
      </c>
      <c r="G629" s="27" t="s">
        <v>21</v>
      </c>
      <c r="H629" s="9"/>
      <c r="I629" s="9"/>
      <c r="J629" s="9"/>
      <c r="K629" s="9"/>
    </row>
    <row r="630" spans="3:11" x14ac:dyDescent="0.3">
      <c r="C630" s="25">
        <v>43141</v>
      </c>
      <c r="D630" s="26">
        <v>0.53844907407407405</v>
      </c>
      <c r="E630" s="27" t="s">
        <v>9</v>
      </c>
      <c r="F630" s="27">
        <v>49</v>
      </c>
      <c r="G630" s="27" t="s">
        <v>21</v>
      </c>
      <c r="H630" s="9"/>
      <c r="I630" s="9"/>
      <c r="J630" s="9"/>
      <c r="K630" s="9"/>
    </row>
    <row r="631" spans="3:11" x14ac:dyDescent="0.3">
      <c r="C631" s="25">
        <v>43141</v>
      </c>
      <c r="D631" s="26">
        <v>0.53851851851851851</v>
      </c>
      <c r="E631" s="27" t="s">
        <v>9</v>
      </c>
      <c r="F631" s="27">
        <v>47</v>
      </c>
      <c r="G631" s="27" t="s">
        <v>21</v>
      </c>
      <c r="H631" s="9"/>
      <c r="I631" s="9"/>
      <c r="J631" s="9"/>
      <c r="K631" s="9"/>
    </row>
    <row r="632" spans="3:11" x14ac:dyDescent="0.3">
      <c r="C632" s="25">
        <v>43141</v>
      </c>
      <c r="D632" s="26">
        <v>0.53934027777777771</v>
      </c>
      <c r="E632" s="27" t="s">
        <v>9</v>
      </c>
      <c r="F632" s="27">
        <v>40</v>
      </c>
      <c r="G632" s="27" t="s">
        <v>21</v>
      </c>
      <c r="H632" s="9"/>
      <c r="I632" s="9"/>
      <c r="J632" s="9"/>
      <c r="K632" s="9"/>
    </row>
    <row r="633" spans="3:11" x14ac:dyDescent="0.3">
      <c r="C633" s="25">
        <v>43141</v>
      </c>
      <c r="D633" s="26">
        <v>0.53940972222222217</v>
      </c>
      <c r="E633" s="27" t="s">
        <v>9</v>
      </c>
      <c r="F633" s="27">
        <v>36</v>
      </c>
      <c r="G633" s="27" t="s">
        <v>21</v>
      </c>
      <c r="H633" s="9"/>
      <c r="I633" s="9"/>
      <c r="J633" s="9"/>
      <c r="K633" s="9"/>
    </row>
    <row r="634" spans="3:11" x14ac:dyDescent="0.3">
      <c r="C634" s="25">
        <v>43141</v>
      </c>
      <c r="D634" s="26">
        <v>0.53980324074074071</v>
      </c>
      <c r="E634" s="27" t="s">
        <v>9</v>
      </c>
      <c r="F634" s="27">
        <v>43</v>
      </c>
      <c r="G634" s="27" t="s">
        <v>21</v>
      </c>
      <c r="H634" s="9"/>
      <c r="I634" s="9"/>
      <c r="J634" s="9"/>
      <c r="K634" s="9"/>
    </row>
    <row r="635" spans="3:11" x14ac:dyDescent="0.3">
      <c r="C635" s="25">
        <v>43141</v>
      </c>
      <c r="D635" s="26">
        <v>0.53997685185185185</v>
      </c>
      <c r="E635" s="27" t="s">
        <v>9</v>
      </c>
      <c r="F635" s="27">
        <v>40</v>
      </c>
      <c r="G635" s="27" t="s">
        <v>21</v>
      </c>
      <c r="H635" s="9"/>
      <c r="I635" s="9"/>
      <c r="J635" s="9"/>
      <c r="K635" s="9"/>
    </row>
    <row r="636" spans="3:11" x14ac:dyDescent="0.3">
      <c r="C636" s="25">
        <v>43141</v>
      </c>
      <c r="D636" s="26">
        <v>0.54106481481481483</v>
      </c>
      <c r="E636" s="27" t="s">
        <v>9</v>
      </c>
      <c r="F636" s="27">
        <v>46</v>
      </c>
      <c r="G636" s="27" t="s">
        <v>21</v>
      </c>
      <c r="H636" s="9"/>
      <c r="I636" s="9"/>
      <c r="J636" s="9"/>
      <c r="K636" s="9"/>
    </row>
    <row r="637" spans="3:11" x14ac:dyDescent="0.3">
      <c r="C637" s="25">
        <v>43141</v>
      </c>
      <c r="D637" s="26">
        <v>0.54193287037037041</v>
      </c>
      <c r="E637" s="27" t="s">
        <v>9</v>
      </c>
      <c r="F637" s="27">
        <v>38</v>
      </c>
      <c r="G637" s="27" t="s">
        <v>10</v>
      </c>
      <c r="H637" s="9"/>
      <c r="I637" s="9"/>
      <c r="J637" s="9"/>
      <c r="K637" s="9"/>
    </row>
    <row r="638" spans="3:11" x14ac:dyDescent="0.3">
      <c r="C638" s="25">
        <v>43141</v>
      </c>
      <c r="D638" s="26">
        <v>0.54287037037037034</v>
      </c>
      <c r="E638" s="27" t="s">
        <v>9</v>
      </c>
      <c r="F638" s="27">
        <v>32</v>
      </c>
      <c r="G638" s="27" t="s">
        <v>21</v>
      </c>
      <c r="H638" s="9"/>
      <c r="I638" s="9"/>
      <c r="J638" s="9"/>
      <c r="K638" s="9"/>
    </row>
    <row r="639" spans="3:11" x14ac:dyDescent="0.3">
      <c r="C639" s="25">
        <v>43141</v>
      </c>
      <c r="D639" s="26">
        <v>0.54478009259259264</v>
      </c>
      <c r="E639" s="27" t="s">
        <v>9</v>
      </c>
      <c r="F639" s="27">
        <v>32</v>
      </c>
      <c r="G639" s="27" t="s">
        <v>21</v>
      </c>
      <c r="H639" s="9"/>
      <c r="I639" s="9"/>
      <c r="J639" s="9"/>
      <c r="K639" s="9"/>
    </row>
    <row r="640" spans="3:11" x14ac:dyDescent="0.3">
      <c r="C640" s="25">
        <v>43141</v>
      </c>
      <c r="D640" s="26">
        <v>0.54480324074074071</v>
      </c>
      <c r="E640" s="27" t="s">
        <v>9</v>
      </c>
      <c r="F640" s="27">
        <v>34</v>
      </c>
      <c r="G640" s="27" t="s">
        <v>21</v>
      </c>
      <c r="H640" s="9"/>
      <c r="I640" s="9"/>
      <c r="J640" s="9"/>
      <c r="K640" s="9"/>
    </row>
    <row r="641" spans="3:11" x14ac:dyDescent="0.3">
      <c r="C641" s="25">
        <v>43141</v>
      </c>
      <c r="D641" s="26">
        <v>0.54706018518518518</v>
      </c>
      <c r="E641" s="27" t="s">
        <v>9</v>
      </c>
      <c r="F641" s="27">
        <v>34</v>
      </c>
      <c r="G641" s="27" t="s">
        <v>21</v>
      </c>
      <c r="H641" s="9"/>
      <c r="I641" s="9"/>
      <c r="J641" s="9"/>
      <c r="K641" s="9"/>
    </row>
    <row r="642" spans="3:11" x14ac:dyDescent="0.3">
      <c r="C642" s="25">
        <v>43141</v>
      </c>
      <c r="D642" s="26">
        <v>0.55125000000000002</v>
      </c>
      <c r="E642" s="27" t="s">
        <v>9</v>
      </c>
      <c r="F642" s="27">
        <v>24</v>
      </c>
      <c r="G642" s="27" t="s">
        <v>21</v>
      </c>
      <c r="H642" s="9"/>
      <c r="I642" s="9"/>
      <c r="J642" s="9"/>
      <c r="K642" s="9"/>
    </row>
    <row r="643" spans="3:11" x14ac:dyDescent="0.3">
      <c r="C643" s="25">
        <v>43141</v>
      </c>
      <c r="D643" s="26">
        <v>0.55203703703703699</v>
      </c>
      <c r="E643" s="27" t="s">
        <v>9</v>
      </c>
      <c r="F643" s="27">
        <v>42</v>
      </c>
      <c r="G643" s="27" t="s">
        <v>10</v>
      </c>
      <c r="H643" s="9"/>
      <c r="I643" s="9"/>
      <c r="J643" s="9"/>
      <c r="K643" s="9"/>
    </row>
    <row r="644" spans="3:11" x14ac:dyDescent="0.3">
      <c r="C644" s="25">
        <v>43141</v>
      </c>
      <c r="D644" s="26">
        <v>0.55469907407407404</v>
      </c>
      <c r="E644" s="27" t="s">
        <v>9</v>
      </c>
      <c r="F644" s="27">
        <v>44</v>
      </c>
      <c r="G644" s="27" t="s">
        <v>21</v>
      </c>
      <c r="H644" s="9"/>
      <c r="I644" s="9"/>
      <c r="J644" s="9"/>
      <c r="K644" s="9"/>
    </row>
    <row r="645" spans="3:11" x14ac:dyDescent="0.3">
      <c r="C645" s="25">
        <v>43141</v>
      </c>
      <c r="D645" s="26">
        <v>0.55542824074074071</v>
      </c>
      <c r="E645" s="27" t="s">
        <v>9</v>
      </c>
      <c r="F645" s="27">
        <v>41</v>
      </c>
      <c r="G645" s="27" t="s">
        <v>21</v>
      </c>
      <c r="H645" s="9"/>
      <c r="I645" s="9"/>
      <c r="J645" s="9"/>
      <c r="K645" s="9"/>
    </row>
    <row r="646" spans="3:11" x14ac:dyDescent="0.3">
      <c r="C646" s="25">
        <v>43141</v>
      </c>
      <c r="D646" s="26">
        <v>0.55596064814814816</v>
      </c>
      <c r="E646" s="27" t="s">
        <v>9</v>
      </c>
      <c r="F646" s="27">
        <v>44</v>
      </c>
      <c r="G646" s="27" t="s">
        <v>21</v>
      </c>
      <c r="H646" s="9"/>
      <c r="I646" s="9"/>
      <c r="J646" s="9"/>
      <c r="K646" s="9"/>
    </row>
    <row r="647" spans="3:11" x14ac:dyDescent="0.3">
      <c r="C647" s="25">
        <v>43141</v>
      </c>
      <c r="D647" s="26">
        <v>0.5562731481481481</v>
      </c>
      <c r="E647" s="27" t="s">
        <v>9</v>
      </c>
      <c r="F647" s="27">
        <v>53</v>
      </c>
      <c r="G647" s="27" t="s">
        <v>10</v>
      </c>
      <c r="H647" s="9"/>
      <c r="I647" s="9"/>
      <c r="J647" s="9"/>
      <c r="K647" s="9"/>
    </row>
    <row r="648" spans="3:11" x14ac:dyDescent="0.3">
      <c r="C648" s="25">
        <v>43141</v>
      </c>
      <c r="D648" s="26">
        <v>0.55633101851851852</v>
      </c>
      <c r="E648" s="27" t="s">
        <v>9</v>
      </c>
      <c r="F648" s="27">
        <v>43</v>
      </c>
      <c r="G648" s="27" t="s">
        <v>21</v>
      </c>
      <c r="H648" s="9"/>
      <c r="I648" s="9"/>
      <c r="J648" s="9"/>
      <c r="K648" s="9"/>
    </row>
    <row r="649" spans="3:11" x14ac:dyDescent="0.3">
      <c r="C649" s="25">
        <v>43141</v>
      </c>
      <c r="D649" s="26">
        <v>0.55645833333333339</v>
      </c>
      <c r="E649" s="27" t="s">
        <v>9</v>
      </c>
      <c r="F649" s="27">
        <v>38</v>
      </c>
      <c r="G649" s="27" t="s">
        <v>21</v>
      </c>
      <c r="H649" s="9"/>
      <c r="I649" s="9"/>
      <c r="J649" s="9"/>
      <c r="K649" s="9"/>
    </row>
    <row r="650" spans="3:11" x14ac:dyDescent="0.3">
      <c r="C650" s="25">
        <v>43141</v>
      </c>
      <c r="D650" s="26">
        <v>0.5585416666666666</v>
      </c>
      <c r="E650" s="27" t="s">
        <v>9</v>
      </c>
      <c r="F650" s="27">
        <v>41</v>
      </c>
      <c r="G650" s="27" t="s">
        <v>21</v>
      </c>
      <c r="H650" s="9"/>
      <c r="I650" s="9"/>
      <c r="J650" s="9"/>
      <c r="K650" s="9"/>
    </row>
    <row r="651" spans="3:11" x14ac:dyDescent="0.3">
      <c r="C651" s="25">
        <v>43141</v>
      </c>
      <c r="D651" s="26">
        <v>0.55871527777777785</v>
      </c>
      <c r="E651" s="27" t="s">
        <v>9</v>
      </c>
      <c r="F651" s="27">
        <v>27</v>
      </c>
      <c r="G651" s="27" t="s">
        <v>21</v>
      </c>
      <c r="H651" s="9"/>
      <c r="I651" s="9"/>
      <c r="J651" s="9"/>
      <c r="K651" s="9"/>
    </row>
    <row r="652" spans="3:11" x14ac:dyDescent="0.3">
      <c r="C652" s="25">
        <v>43141</v>
      </c>
      <c r="D652" s="26">
        <v>0.55951388888888887</v>
      </c>
      <c r="E652" s="27" t="s">
        <v>9</v>
      </c>
      <c r="F652" s="27">
        <v>45</v>
      </c>
      <c r="G652" s="27" t="s">
        <v>10</v>
      </c>
      <c r="H652" s="9"/>
      <c r="I652" s="9"/>
      <c r="J652" s="9"/>
      <c r="K652" s="9"/>
    </row>
    <row r="653" spans="3:11" x14ac:dyDescent="0.3">
      <c r="C653" s="25">
        <v>43141</v>
      </c>
      <c r="D653" s="26">
        <v>0.5614351851851852</v>
      </c>
      <c r="E653" s="27" t="s">
        <v>9</v>
      </c>
      <c r="F653" s="27">
        <v>37</v>
      </c>
      <c r="G653" s="27" t="s">
        <v>21</v>
      </c>
      <c r="H653" s="9"/>
      <c r="I653" s="9"/>
      <c r="J653" s="9"/>
      <c r="K653" s="9"/>
    </row>
    <row r="654" spans="3:11" x14ac:dyDescent="0.3">
      <c r="C654" s="25">
        <v>43141</v>
      </c>
      <c r="D654" s="26">
        <v>0.56366898148148148</v>
      </c>
      <c r="E654" s="27" t="s">
        <v>9</v>
      </c>
      <c r="F654" s="27">
        <v>38</v>
      </c>
      <c r="G654" s="27" t="s">
        <v>10</v>
      </c>
      <c r="H654" s="9"/>
      <c r="I654" s="9"/>
      <c r="J654" s="9"/>
      <c r="K654" s="9"/>
    </row>
    <row r="655" spans="3:11" x14ac:dyDescent="0.3">
      <c r="C655" s="25">
        <v>43141</v>
      </c>
      <c r="D655" s="26">
        <v>0.56652777777777774</v>
      </c>
      <c r="E655" s="27" t="s">
        <v>9</v>
      </c>
      <c r="F655" s="27">
        <v>51</v>
      </c>
      <c r="G655" s="27" t="s">
        <v>10</v>
      </c>
      <c r="H655" s="9"/>
      <c r="I655" s="9"/>
      <c r="J655" s="9"/>
      <c r="K655" s="9"/>
    </row>
    <row r="656" spans="3:11" x14ac:dyDescent="0.3">
      <c r="C656" s="25">
        <v>43141</v>
      </c>
      <c r="D656" s="26">
        <v>0.56820601851851849</v>
      </c>
      <c r="E656" s="27" t="s">
        <v>9</v>
      </c>
      <c r="F656" s="27">
        <v>29</v>
      </c>
      <c r="G656" s="27" t="s">
        <v>21</v>
      </c>
      <c r="H656" s="9"/>
      <c r="I656" s="9"/>
      <c r="J656" s="9"/>
      <c r="K656" s="9"/>
    </row>
    <row r="657" spans="3:11" x14ac:dyDescent="0.3">
      <c r="C657" s="25">
        <v>43141</v>
      </c>
      <c r="D657" s="26">
        <v>0.56895833333333334</v>
      </c>
      <c r="E657" s="27" t="s">
        <v>9</v>
      </c>
      <c r="F657" s="27">
        <v>51</v>
      </c>
      <c r="G657" s="27" t="s">
        <v>10</v>
      </c>
      <c r="H657" s="9"/>
      <c r="I657" s="9"/>
      <c r="J657" s="9"/>
      <c r="K657" s="9"/>
    </row>
    <row r="658" spans="3:11" x14ac:dyDescent="0.3">
      <c r="C658" s="25">
        <v>43141</v>
      </c>
      <c r="D658" s="26">
        <v>0.56945601851851857</v>
      </c>
      <c r="E658" s="27" t="s">
        <v>9</v>
      </c>
      <c r="F658" s="27">
        <v>38</v>
      </c>
      <c r="G658" s="27" t="s">
        <v>21</v>
      </c>
      <c r="H658" s="9"/>
      <c r="I658" s="9"/>
      <c r="J658" s="9"/>
      <c r="K658" s="9"/>
    </row>
    <row r="659" spans="3:11" x14ac:dyDescent="0.3">
      <c r="C659" s="25">
        <v>43141</v>
      </c>
      <c r="D659" s="26">
        <v>0.57032407407407404</v>
      </c>
      <c r="E659" s="27" t="s">
        <v>9</v>
      </c>
      <c r="F659" s="27">
        <v>30</v>
      </c>
      <c r="G659" s="27" t="s">
        <v>21</v>
      </c>
      <c r="H659" s="9"/>
      <c r="I659" s="9"/>
      <c r="J659" s="9"/>
      <c r="K659" s="9"/>
    </row>
    <row r="660" spans="3:11" x14ac:dyDescent="0.3">
      <c r="C660" s="25">
        <v>43141</v>
      </c>
      <c r="D660" s="26">
        <v>0.57035879629629627</v>
      </c>
      <c r="E660" s="27" t="s">
        <v>9</v>
      </c>
      <c r="F660" s="27">
        <v>36</v>
      </c>
      <c r="G660" s="27" t="s">
        <v>21</v>
      </c>
      <c r="H660" s="9"/>
      <c r="I660" s="9"/>
      <c r="J660" s="9"/>
      <c r="K660" s="9"/>
    </row>
    <row r="661" spans="3:11" x14ac:dyDescent="0.3">
      <c r="C661" s="25">
        <v>43141</v>
      </c>
      <c r="D661" s="26">
        <v>0.57225694444444442</v>
      </c>
      <c r="E661" s="27" t="s">
        <v>9</v>
      </c>
      <c r="F661" s="27">
        <v>39</v>
      </c>
      <c r="G661" s="27" t="s">
        <v>21</v>
      </c>
      <c r="H661" s="9"/>
      <c r="I661" s="9"/>
      <c r="J661" s="9"/>
      <c r="K661" s="9"/>
    </row>
    <row r="662" spans="3:11" x14ac:dyDescent="0.3">
      <c r="C662" s="25">
        <v>43141</v>
      </c>
      <c r="D662" s="26">
        <v>0.57377314814814817</v>
      </c>
      <c r="E662" s="27" t="s">
        <v>9</v>
      </c>
      <c r="F662" s="27">
        <v>45</v>
      </c>
      <c r="G662" s="27" t="s">
        <v>21</v>
      </c>
      <c r="H662" s="9"/>
      <c r="I662" s="9"/>
      <c r="J662" s="9"/>
      <c r="K662" s="9"/>
    </row>
    <row r="663" spans="3:11" x14ac:dyDescent="0.3">
      <c r="C663" s="25">
        <v>43141</v>
      </c>
      <c r="D663" s="26">
        <v>0.57381944444444444</v>
      </c>
      <c r="E663" s="27" t="s">
        <v>9</v>
      </c>
      <c r="F663" s="27">
        <v>56</v>
      </c>
      <c r="G663" s="27" t="s">
        <v>10</v>
      </c>
      <c r="H663" s="9"/>
      <c r="I663" s="9"/>
      <c r="J663" s="9"/>
      <c r="K663" s="9"/>
    </row>
    <row r="664" spans="3:11" x14ac:dyDescent="0.3">
      <c r="C664" s="25">
        <v>43141</v>
      </c>
      <c r="D664" s="26">
        <v>0.57589120370370372</v>
      </c>
      <c r="E664" s="27" t="s">
        <v>9</v>
      </c>
      <c r="F664" s="27">
        <v>46</v>
      </c>
      <c r="G664" s="27" t="s">
        <v>10</v>
      </c>
      <c r="H664" s="9"/>
      <c r="I664" s="9"/>
      <c r="J664" s="9"/>
      <c r="K664" s="9"/>
    </row>
    <row r="665" spans="3:11" x14ac:dyDescent="0.3">
      <c r="C665" s="25">
        <v>43141</v>
      </c>
      <c r="D665" s="26">
        <v>0.57606481481481475</v>
      </c>
      <c r="E665" s="27" t="s">
        <v>9</v>
      </c>
      <c r="F665" s="27">
        <v>41</v>
      </c>
      <c r="G665" s="27" t="s">
        <v>21</v>
      </c>
      <c r="H665" s="9"/>
      <c r="I665" s="9"/>
      <c r="J665" s="9"/>
      <c r="K665" s="9"/>
    </row>
    <row r="666" spans="3:11" x14ac:dyDescent="0.3">
      <c r="C666" s="25">
        <v>43141</v>
      </c>
      <c r="D666" s="26">
        <v>0.57612268518518517</v>
      </c>
      <c r="E666" s="27" t="s">
        <v>9</v>
      </c>
      <c r="F666" s="27">
        <v>39</v>
      </c>
      <c r="G666" s="27" t="s">
        <v>10</v>
      </c>
      <c r="H666" s="9"/>
      <c r="I666" s="9"/>
      <c r="J666" s="9"/>
      <c r="K666" s="9"/>
    </row>
    <row r="667" spans="3:11" x14ac:dyDescent="0.3">
      <c r="C667" s="25">
        <v>43141</v>
      </c>
      <c r="D667" s="26">
        <v>0.57685185185185184</v>
      </c>
      <c r="E667" s="27" t="s">
        <v>9</v>
      </c>
      <c r="F667" s="27">
        <v>36</v>
      </c>
      <c r="G667" s="27" t="s">
        <v>10</v>
      </c>
      <c r="H667" s="9"/>
      <c r="I667" s="9"/>
      <c r="J667" s="9"/>
      <c r="K667" s="9"/>
    </row>
    <row r="668" spans="3:11" x14ac:dyDescent="0.3">
      <c r="C668" s="25">
        <v>43141</v>
      </c>
      <c r="D668" s="26">
        <v>0.57726851851851857</v>
      </c>
      <c r="E668" s="27" t="s">
        <v>9</v>
      </c>
      <c r="F668" s="27">
        <v>24</v>
      </c>
      <c r="G668" s="27" t="s">
        <v>21</v>
      </c>
      <c r="H668" s="9"/>
      <c r="I668" s="9"/>
      <c r="J668" s="9"/>
      <c r="K668" s="9"/>
    </row>
    <row r="669" spans="3:11" x14ac:dyDescent="0.3">
      <c r="C669" s="25">
        <v>43141</v>
      </c>
      <c r="D669" s="26">
        <v>0.5791087962962963</v>
      </c>
      <c r="E669" s="27" t="s">
        <v>9</v>
      </c>
      <c r="F669" s="27">
        <v>40</v>
      </c>
      <c r="G669" s="27" t="s">
        <v>10</v>
      </c>
      <c r="H669" s="9"/>
      <c r="I669" s="9"/>
      <c r="J669" s="9"/>
      <c r="K669" s="9"/>
    </row>
    <row r="670" spans="3:11" x14ac:dyDescent="0.3">
      <c r="C670" s="25">
        <v>43141</v>
      </c>
      <c r="D670" s="26">
        <v>0.57914351851851853</v>
      </c>
      <c r="E670" s="27" t="s">
        <v>9</v>
      </c>
      <c r="F670" s="27">
        <v>34</v>
      </c>
      <c r="G670" s="27" t="s">
        <v>21</v>
      </c>
      <c r="H670" s="9"/>
      <c r="I670" s="9"/>
      <c r="J670" s="9"/>
      <c r="K670" s="9"/>
    </row>
    <row r="671" spans="3:11" x14ac:dyDescent="0.3">
      <c r="C671" s="25">
        <v>43141</v>
      </c>
      <c r="D671" s="26">
        <v>0.57984953703703701</v>
      </c>
      <c r="E671" s="27" t="s">
        <v>9</v>
      </c>
      <c r="F671" s="27">
        <v>28</v>
      </c>
      <c r="G671" s="27" t="s">
        <v>10</v>
      </c>
      <c r="H671" s="9"/>
      <c r="I671" s="9"/>
      <c r="J671" s="9"/>
      <c r="K671" s="9"/>
    </row>
    <row r="672" spans="3:11" x14ac:dyDescent="0.3">
      <c r="C672" s="25">
        <v>43141</v>
      </c>
      <c r="D672" s="26">
        <v>0.58247685185185183</v>
      </c>
      <c r="E672" s="27" t="s">
        <v>9</v>
      </c>
      <c r="F672" s="27">
        <v>55</v>
      </c>
      <c r="G672" s="27" t="s">
        <v>10</v>
      </c>
      <c r="H672" s="9"/>
      <c r="I672" s="9"/>
      <c r="J672" s="9"/>
      <c r="K672" s="9"/>
    </row>
    <row r="673" spans="3:11" x14ac:dyDescent="0.3">
      <c r="C673" s="25">
        <v>43141</v>
      </c>
      <c r="D673" s="26">
        <v>0.58254629629629628</v>
      </c>
      <c r="E673" s="27" t="s">
        <v>9</v>
      </c>
      <c r="F673" s="27">
        <v>47</v>
      </c>
      <c r="G673" s="27" t="s">
        <v>21</v>
      </c>
      <c r="H673" s="9"/>
      <c r="I673" s="9"/>
      <c r="J673" s="9"/>
      <c r="K673" s="9"/>
    </row>
    <row r="674" spans="3:11" x14ac:dyDescent="0.3">
      <c r="C674" s="25">
        <v>43141</v>
      </c>
      <c r="D674" s="26">
        <v>0.58293981481481483</v>
      </c>
      <c r="E674" s="27" t="s">
        <v>9</v>
      </c>
      <c r="F674" s="27">
        <v>43</v>
      </c>
      <c r="G674" s="27" t="s">
        <v>10</v>
      </c>
      <c r="H674" s="9"/>
      <c r="I674" s="9"/>
      <c r="J674" s="9"/>
      <c r="K674" s="9"/>
    </row>
    <row r="675" spans="3:11" x14ac:dyDescent="0.3">
      <c r="C675" s="25">
        <v>43141</v>
      </c>
      <c r="D675" s="26">
        <v>0.58865740740740746</v>
      </c>
      <c r="E675" s="27" t="s">
        <v>9</v>
      </c>
      <c r="F675" s="27">
        <v>49</v>
      </c>
      <c r="G675" s="27" t="s">
        <v>10</v>
      </c>
      <c r="H675" s="9"/>
      <c r="I675" s="9"/>
      <c r="J675" s="9"/>
      <c r="K675" s="9"/>
    </row>
    <row r="676" spans="3:11" x14ac:dyDescent="0.3">
      <c r="C676" s="25">
        <v>43141</v>
      </c>
      <c r="D676" s="26">
        <v>0.58968750000000003</v>
      </c>
      <c r="E676" s="27" t="s">
        <v>9</v>
      </c>
      <c r="F676" s="27">
        <v>41</v>
      </c>
      <c r="G676" s="27" t="s">
        <v>10</v>
      </c>
      <c r="H676" s="9"/>
      <c r="I676" s="9"/>
      <c r="J676" s="9"/>
      <c r="K676" s="9"/>
    </row>
    <row r="677" spans="3:11" x14ac:dyDescent="0.3">
      <c r="C677" s="25">
        <v>43141</v>
      </c>
      <c r="D677" s="26">
        <v>0.5897337962962963</v>
      </c>
      <c r="E677" s="27" t="s">
        <v>9</v>
      </c>
      <c r="F677" s="27">
        <v>40</v>
      </c>
      <c r="G677" s="27" t="s">
        <v>21</v>
      </c>
      <c r="H677" s="9"/>
      <c r="I677" s="9"/>
      <c r="J677" s="9"/>
      <c r="K677" s="9"/>
    </row>
    <row r="678" spans="3:11" x14ac:dyDescent="0.3">
      <c r="C678" s="25">
        <v>43141</v>
      </c>
      <c r="D678" s="26">
        <v>0.5913194444444444</v>
      </c>
      <c r="E678" s="27" t="s">
        <v>9</v>
      </c>
      <c r="F678" s="27">
        <v>39</v>
      </c>
      <c r="G678" s="27" t="s">
        <v>10</v>
      </c>
      <c r="H678" s="9"/>
      <c r="I678" s="9"/>
      <c r="J678" s="9"/>
      <c r="K678" s="9"/>
    </row>
    <row r="679" spans="3:11" x14ac:dyDescent="0.3">
      <c r="C679" s="25">
        <v>43141</v>
      </c>
      <c r="D679" s="26">
        <v>0.59199074074074076</v>
      </c>
      <c r="E679" s="27" t="s">
        <v>9</v>
      </c>
      <c r="F679" s="27">
        <v>51</v>
      </c>
      <c r="G679" s="27" t="s">
        <v>10</v>
      </c>
      <c r="H679" s="9"/>
      <c r="I679" s="9"/>
      <c r="J679" s="9"/>
      <c r="K679" s="9"/>
    </row>
    <row r="680" spans="3:11" x14ac:dyDescent="0.3">
      <c r="C680" s="25">
        <v>43141</v>
      </c>
      <c r="D680" s="26">
        <v>0.59211805555555552</v>
      </c>
      <c r="E680" s="27" t="s">
        <v>9</v>
      </c>
      <c r="F680" s="27">
        <v>47</v>
      </c>
      <c r="G680" s="27" t="s">
        <v>10</v>
      </c>
      <c r="H680" s="9"/>
      <c r="I680" s="9"/>
      <c r="J680" s="9"/>
      <c r="K680" s="9"/>
    </row>
    <row r="681" spans="3:11" x14ac:dyDescent="0.3">
      <c r="C681" s="25">
        <v>43141</v>
      </c>
      <c r="D681" s="26">
        <v>0.59365740740740736</v>
      </c>
      <c r="E681" s="27" t="s">
        <v>9</v>
      </c>
      <c r="F681" s="27">
        <v>30</v>
      </c>
      <c r="G681" s="27" t="s">
        <v>21</v>
      </c>
      <c r="H681" s="9"/>
      <c r="I681" s="9"/>
      <c r="J681" s="9"/>
      <c r="K681" s="9"/>
    </row>
    <row r="682" spans="3:11" x14ac:dyDescent="0.3">
      <c r="C682" s="25">
        <v>43141</v>
      </c>
      <c r="D682" s="26">
        <v>0.59406250000000005</v>
      </c>
      <c r="E682" s="27" t="s">
        <v>9</v>
      </c>
      <c r="F682" s="27">
        <v>31</v>
      </c>
      <c r="G682" s="27" t="s">
        <v>21</v>
      </c>
      <c r="H682" s="9"/>
      <c r="I682" s="9"/>
      <c r="J682" s="9"/>
      <c r="K682" s="9"/>
    </row>
    <row r="683" spans="3:11" x14ac:dyDescent="0.3">
      <c r="C683" s="25">
        <v>43141</v>
      </c>
      <c r="D683" s="26">
        <v>0.59619212962962964</v>
      </c>
      <c r="E683" s="27" t="s">
        <v>9</v>
      </c>
      <c r="F683" s="27">
        <v>47</v>
      </c>
      <c r="G683" s="27" t="s">
        <v>10</v>
      </c>
      <c r="H683" s="9"/>
      <c r="I683" s="9"/>
      <c r="J683" s="9"/>
      <c r="K683" s="9"/>
    </row>
    <row r="684" spans="3:11" x14ac:dyDescent="0.3">
      <c r="C684" s="25">
        <v>43141</v>
      </c>
      <c r="D684" s="26">
        <v>0.59762731481481479</v>
      </c>
      <c r="E684" s="27" t="s">
        <v>9</v>
      </c>
      <c r="F684" s="27">
        <v>38</v>
      </c>
      <c r="G684" s="27" t="s">
        <v>21</v>
      </c>
      <c r="H684" s="9"/>
      <c r="I684" s="9"/>
      <c r="J684" s="9"/>
      <c r="K684" s="9"/>
    </row>
    <row r="685" spans="3:11" x14ac:dyDescent="0.3">
      <c r="C685" s="25">
        <v>43141</v>
      </c>
      <c r="D685" s="26">
        <v>0.59817129629629628</v>
      </c>
      <c r="E685" s="27" t="s">
        <v>9</v>
      </c>
      <c r="F685" s="27">
        <v>49</v>
      </c>
      <c r="G685" s="27" t="s">
        <v>21</v>
      </c>
      <c r="H685" s="9"/>
      <c r="I685" s="9"/>
      <c r="J685" s="9"/>
      <c r="K685" s="9"/>
    </row>
    <row r="686" spans="3:11" x14ac:dyDescent="0.3">
      <c r="C686" s="25">
        <v>43141</v>
      </c>
      <c r="D686" s="26">
        <v>0.60004629629629636</v>
      </c>
      <c r="E686" s="27" t="s">
        <v>9</v>
      </c>
      <c r="F686" s="27">
        <v>45</v>
      </c>
      <c r="G686" s="27" t="s">
        <v>21</v>
      </c>
      <c r="H686" s="9"/>
      <c r="I686" s="9"/>
      <c r="J686" s="9"/>
      <c r="K686" s="9"/>
    </row>
    <row r="687" spans="3:11" x14ac:dyDescent="0.3">
      <c r="C687" s="25">
        <v>43141</v>
      </c>
      <c r="D687" s="26">
        <v>0.60069444444444442</v>
      </c>
      <c r="E687" s="27" t="s">
        <v>9</v>
      </c>
      <c r="F687" s="27">
        <v>43</v>
      </c>
      <c r="G687" s="27" t="s">
        <v>21</v>
      </c>
      <c r="H687" s="9"/>
      <c r="I687" s="9"/>
      <c r="J687" s="9"/>
      <c r="K687" s="9"/>
    </row>
    <row r="688" spans="3:11" x14ac:dyDescent="0.3">
      <c r="C688" s="25">
        <v>43141</v>
      </c>
      <c r="D688" s="26">
        <v>0.60075231481481484</v>
      </c>
      <c r="E688" s="27" t="s">
        <v>9</v>
      </c>
      <c r="F688" s="27">
        <v>44</v>
      </c>
      <c r="G688" s="27" t="s">
        <v>21</v>
      </c>
      <c r="H688" s="9"/>
      <c r="I688" s="9"/>
      <c r="J688" s="9"/>
      <c r="K688" s="9"/>
    </row>
    <row r="689" spans="3:11" x14ac:dyDescent="0.3">
      <c r="C689" s="25">
        <v>43141</v>
      </c>
      <c r="D689" s="26">
        <v>0.6036921296296297</v>
      </c>
      <c r="E689" s="27" t="s">
        <v>9</v>
      </c>
      <c r="F689" s="27">
        <v>33</v>
      </c>
      <c r="G689" s="27" t="s">
        <v>10</v>
      </c>
      <c r="H689" s="9"/>
      <c r="I689" s="9"/>
      <c r="J689" s="9"/>
      <c r="K689" s="9"/>
    </row>
    <row r="690" spans="3:11" x14ac:dyDescent="0.3">
      <c r="C690" s="25">
        <v>43141</v>
      </c>
      <c r="D690" s="26">
        <v>0.60619212962962965</v>
      </c>
      <c r="E690" s="27" t="s">
        <v>9</v>
      </c>
      <c r="F690" s="27">
        <v>26</v>
      </c>
      <c r="G690" s="27" t="s">
        <v>21</v>
      </c>
      <c r="H690" s="9"/>
      <c r="I690" s="9"/>
      <c r="J690" s="9"/>
      <c r="K690" s="9"/>
    </row>
    <row r="691" spans="3:11" x14ac:dyDescent="0.3">
      <c r="C691" s="25">
        <v>43141</v>
      </c>
      <c r="D691" s="26">
        <v>0.60881944444444447</v>
      </c>
      <c r="E691" s="27" t="s">
        <v>9</v>
      </c>
      <c r="F691" s="27">
        <v>49</v>
      </c>
      <c r="G691" s="27" t="s">
        <v>10</v>
      </c>
      <c r="H691" s="9"/>
      <c r="I691" s="9"/>
      <c r="J691" s="9"/>
      <c r="K691" s="9"/>
    </row>
    <row r="692" spans="3:11" x14ac:dyDescent="0.3">
      <c r="C692" s="25">
        <v>43141</v>
      </c>
      <c r="D692" s="26">
        <v>0.60890046296296296</v>
      </c>
      <c r="E692" s="27" t="s">
        <v>9</v>
      </c>
      <c r="F692" s="27">
        <v>32</v>
      </c>
      <c r="G692" s="27" t="s">
        <v>21</v>
      </c>
      <c r="H692" s="9"/>
      <c r="I692" s="9"/>
      <c r="J692" s="9"/>
      <c r="K692" s="9"/>
    </row>
    <row r="693" spans="3:11" x14ac:dyDescent="0.3">
      <c r="C693" s="25">
        <v>43141</v>
      </c>
      <c r="D693" s="26">
        <v>0.60946759259259264</v>
      </c>
      <c r="E693" s="27" t="s">
        <v>9</v>
      </c>
      <c r="F693" s="27">
        <v>51</v>
      </c>
      <c r="G693" s="27" t="s">
        <v>10</v>
      </c>
      <c r="H693" s="9"/>
      <c r="I693" s="9"/>
      <c r="J693" s="9"/>
      <c r="K693" s="9"/>
    </row>
    <row r="694" spans="3:11" x14ac:dyDescent="0.3">
      <c r="C694" s="25">
        <v>43141</v>
      </c>
      <c r="D694" s="26">
        <v>0.61037037037037034</v>
      </c>
      <c r="E694" s="27" t="s">
        <v>9</v>
      </c>
      <c r="F694" s="27">
        <v>44</v>
      </c>
      <c r="G694" s="27" t="s">
        <v>21</v>
      </c>
      <c r="H694" s="9"/>
      <c r="I694" s="9"/>
      <c r="J694" s="9"/>
      <c r="K694" s="9"/>
    </row>
    <row r="695" spans="3:11" x14ac:dyDescent="0.3">
      <c r="C695" s="25">
        <v>43141</v>
      </c>
      <c r="D695" s="26">
        <v>0.61336805555555551</v>
      </c>
      <c r="E695" s="27" t="s">
        <v>9</v>
      </c>
      <c r="F695" s="27">
        <v>49</v>
      </c>
      <c r="G695" s="27" t="s">
        <v>21</v>
      </c>
      <c r="H695" s="9"/>
      <c r="I695" s="9"/>
      <c r="J695" s="9"/>
      <c r="K695" s="9"/>
    </row>
    <row r="696" spans="3:11" x14ac:dyDescent="0.3">
      <c r="C696" s="25">
        <v>43141</v>
      </c>
      <c r="D696" s="26">
        <v>0.61399305555555561</v>
      </c>
      <c r="E696" s="27" t="s">
        <v>9</v>
      </c>
      <c r="F696" s="27">
        <v>63</v>
      </c>
      <c r="G696" s="27" t="s">
        <v>10</v>
      </c>
      <c r="H696" s="9"/>
      <c r="I696" s="9"/>
      <c r="J696" s="9"/>
      <c r="K696" s="9"/>
    </row>
    <row r="697" spans="3:11" x14ac:dyDescent="0.3">
      <c r="C697" s="25">
        <v>43141</v>
      </c>
      <c r="D697" s="26">
        <v>0.61443287037037042</v>
      </c>
      <c r="E697" s="27" t="s">
        <v>9</v>
      </c>
      <c r="F697" s="27">
        <v>50</v>
      </c>
      <c r="G697" s="27" t="s">
        <v>10</v>
      </c>
      <c r="H697" s="9"/>
      <c r="I697" s="9"/>
      <c r="J697" s="9"/>
      <c r="K697" s="9"/>
    </row>
    <row r="698" spans="3:11" x14ac:dyDescent="0.3">
      <c r="C698" s="25">
        <v>43141</v>
      </c>
      <c r="D698" s="26">
        <v>0.61576388888888889</v>
      </c>
      <c r="E698" s="27" t="s">
        <v>9</v>
      </c>
      <c r="F698" s="27">
        <v>46</v>
      </c>
      <c r="G698" s="27" t="s">
        <v>10</v>
      </c>
      <c r="H698" s="9"/>
      <c r="I698" s="9"/>
      <c r="J698" s="9"/>
      <c r="K698" s="9"/>
    </row>
    <row r="699" spans="3:11" x14ac:dyDescent="0.3">
      <c r="C699" s="25">
        <v>43141</v>
      </c>
      <c r="D699" s="26">
        <v>0.61586805555555557</v>
      </c>
      <c r="E699" s="27" t="s">
        <v>9</v>
      </c>
      <c r="F699" s="27">
        <v>50</v>
      </c>
      <c r="G699" s="27" t="s">
        <v>10</v>
      </c>
      <c r="H699" s="9"/>
      <c r="I699" s="9"/>
      <c r="J699" s="9"/>
      <c r="K699" s="9"/>
    </row>
    <row r="700" spans="3:11" x14ac:dyDescent="0.3">
      <c r="C700" s="25">
        <v>43141</v>
      </c>
      <c r="D700" s="26">
        <v>0.61624999999999996</v>
      </c>
      <c r="E700" s="27" t="s">
        <v>9</v>
      </c>
      <c r="F700" s="27">
        <v>46</v>
      </c>
      <c r="G700" s="27" t="s">
        <v>21</v>
      </c>
      <c r="H700" s="9"/>
      <c r="I700" s="9"/>
      <c r="J700" s="9"/>
      <c r="K700" s="9"/>
    </row>
    <row r="701" spans="3:11" x14ac:dyDescent="0.3">
      <c r="C701" s="25">
        <v>43141</v>
      </c>
      <c r="D701" s="26">
        <v>0.61780092592592595</v>
      </c>
      <c r="E701" s="27" t="s">
        <v>9</v>
      </c>
      <c r="F701" s="27">
        <v>44</v>
      </c>
      <c r="G701" s="27" t="s">
        <v>21</v>
      </c>
      <c r="H701" s="9"/>
      <c r="I701" s="9"/>
      <c r="J701" s="9"/>
      <c r="K701" s="9"/>
    </row>
    <row r="702" spans="3:11" x14ac:dyDescent="0.3">
      <c r="C702" s="25">
        <v>43141</v>
      </c>
      <c r="D702" s="26">
        <v>0.61869212962962961</v>
      </c>
      <c r="E702" s="27" t="s">
        <v>9</v>
      </c>
      <c r="F702" s="27">
        <v>54</v>
      </c>
      <c r="G702" s="27" t="s">
        <v>21</v>
      </c>
      <c r="H702" s="9"/>
      <c r="I702" s="9"/>
      <c r="J702" s="9"/>
      <c r="K702" s="9"/>
    </row>
    <row r="703" spans="3:11" x14ac:dyDescent="0.3">
      <c r="C703" s="25">
        <v>43141</v>
      </c>
      <c r="D703" s="26">
        <v>0.61885416666666659</v>
      </c>
      <c r="E703" s="27" t="s">
        <v>9</v>
      </c>
      <c r="F703" s="27">
        <v>52</v>
      </c>
      <c r="G703" s="27" t="s">
        <v>10</v>
      </c>
      <c r="H703" s="9"/>
      <c r="I703" s="9"/>
      <c r="J703" s="9"/>
      <c r="K703" s="9"/>
    </row>
    <row r="704" spans="3:11" x14ac:dyDescent="0.3">
      <c r="C704" s="25">
        <v>43141</v>
      </c>
      <c r="D704" s="26">
        <v>0.61975694444444451</v>
      </c>
      <c r="E704" s="27" t="s">
        <v>9</v>
      </c>
      <c r="F704" s="27">
        <v>49</v>
      </c>
      <c r="G704" s="27" t="s">
        <v>10</v>
      </c>
      <c r="H704" s="9"/>
      <c r="I704" s="9"/>
      <c r="J704" s="9"/>
      <c r="K704" s="9"/>
    </row>
    <row r="705" spans="3:11" x14ac:dyDescent="0.3">
      <c r="C705" s="25">
        <v>43141</v>
      </c>
      <c r="D705" s="26">
        <v>0.62006944444444445</v>
      </c>
      <c r="E705" s="27" t="s">
        <v>9</v>
      </c>
      <c r="F705" s="27">
        <v>57</v>
      </c>
      <c r="G705" s="27" t="s">
        <v>10</v>
      </c>
      <c r="H705" s="9"/>
      <c r="I705" s="9"/>
      <c r="J705" s="9"/>
      <c r="K705" s="9"/>
    </row>
    <row r="706" spans="3:11" x14ac:dyDescent="0.3">
      <c r="C706" s="25">
        <v>43141</v>
      </c>
      <c r="D706" s="26">
        <v>0.62101851851851853</v>
      </c>
      <c r="E706" s="27" t="s">
        <v>9</v>
      </c>
      <c r="F706" s="27">
        <v>44</v>
      </c>
      <c r="G706" s="27" t="s">
        <v>21</v>
      </c>
      <c r="H706" s="9"/>
      <c r="I706" s="9"/>
      <c r="J706" s="9"/>
      <c r="K706" s="9"/>
    </row>
    <row r="707" spans="3:11" x14ac:dyDescent="0.3">
      <c r="C707" s="25">
        <v>43141</v>
      </c>
      <c r="D707" s="26">
        <v>0.62171296296296297</v>
      </c>
      <c r="E707" s="27" t="s">
        <v>9</v>
      </c>
      <c r="F707" s="27">
        <v>40</v>
      </c>
      <c r="G707" s="27" t="s">
        <v>21</v>
      </c>
      <c r="H707" s="9"/>
      <c r="I707" s="9"/>
      <c r="J707" s="9"/>
      <c r="K707" s="9"/>
    </row>
    <row r="708" spans="3:11" x14ac:dyDescent="0.3">
      <c r="C708" s="25">
        <v>43141</v>
      </c>
      <c r="D708" s="26">
        <v>0.62194444444444441</v>
      </c>
      <c r="E708" s="27" t="s">
        <v>9</v>
      </c>
      <c r="F708" s="27">
        <v>48</v>
      </c>
      <c r="G708" s="27" t="s">
        <v>21</v>
      </c>
      <c r="H708" s="9"/>
      <c r="I708" s="9"/>
      <c r="J708" s="9"/>
      <c r="K708" s="9"/>
    </row>
    <row r="709" spans="3:11" x14ac:dyDescent="0.3">
      <c r="C709" s="25">
        <v>43141</v>
      </c>
      <c r="D709" s="26">
        <v>0.62317129629629631</v>
      </c>
      <c r="E709" s="27" t="s">
        <v>9</v>
      </c>
      <c r="F709" s="27">
        <v>37</v>
      </c>
      <c r="G709" s="27" t="s">
        <v>21</v>
      </c>
      <c r="H709" s="9"/>
      <c r="I709" s="9"/>
      <c r="J709" s="9"/>
      <c r="K709" s="9"/>
    </row>
    <row r="710" spans="3:11" x14ac:dyDescent="0.3">
      <c r="C710" s="25">
        <v>43141</v>
      </c>
      <c r="D710" s="26">
        <v>0.62474537037037037</v>
      </c>
      <c r="E710" s="27" t="s">
        <v>9</v>
      </c>
      <c r="F710" s="27">
        <v>33</v>
      </c>
      <c r="G710" s="27" t="s">
        <v>21</v>
      </c>
      <c r="H710" s="9"/>
      <c r="I710" s="9"/>
      <c r="J710" s="9"/>
      <c r="K710" s="9"/>
    </row>
    <row r="711" spans="3:11" x14ac:dyDescent="0.3">
      <c r="C711" s="25">
        <v>43141</v>
      </c>
      <c r="D711" s="26">
        <v>0.62510416666666668</v>
      </c>
      <c r="E711" s="27" t="s">
        <v>9</v>
      </c>
      <c r="F711" s="27">
        <v>45</v>
      </c>
      <c r="G711" s="27" t="s">
        <v>10</v>
      </c>
      <c r="H711" s="9"/>
      <c r="I711" s="9"/>
      <c r="J711" s="9"/>
      <c r="K711" s="9"/>
    </row>
    <row r="712" spans="3:11" x14ac:dyDescent="0.3">
      <c r="C712" s="25">
        <v>43141</v>
      </c>
      <c r="D712" s="26">
        <v>0.62534722222222217</v>
      </c>
      <c r="E712" s="27" t="s">
        <v>9</v>
      </c>
      <c r="F712" s="27">
        <v>42</v>
      </c>
      <c r="G712" s="27" t="s">
        <v>21</v>
      </c>
      <c r="H712" s="9"/>
      <c r="I712" s="9"/>
      <c r="J712" s="9"/>
      <c r="K712" s="9"/>
    </row>
    <row r="713" spans="3:11" x14ac:dyDescent="0.3">
      <c r="C713" s="25">
        <v>43141</v>
      </c>
      <c r="D713" s="26">
        <v>0.62545138888888896</v>
      </c>
      <c r="E713" s="27" t="s">
        <v>9</v>
      </c>
      <c r="F713" s="27">
        <v>28</v>
      </c>
      <c r="G713" s="27" t="s">
        <v>21</v>
      </c>
      <c r="H713" s="9"/>
      <c r="I713" s="9"/>
      <c r="J713" s="9"/>
      <c r="K713" s="9"/>
    </row>
    <row r="714" spans="3:11" x14ac:dyDescent="0.3">
      <c r="C714" s="25">
        <v>43141</v>
      </c>
      <c r="D714" s="26">
        <v>0.62605324074074076</v>
      </c>
      <c r="E714" s="27" t="s">
        <v>9</v>
      </c>
      <c r="F714" s="27">
        <v>32</v>
      </c>
      <c r="G714" s="27" t="s">
        <v>21</v>
      </c>
      <c r="H714" s="9"/>
      <c r="I714" s="9"/>
      <c r="J714" s="9"/>
      <c r="K714" s="9"/>
    </row>
    <row r="715" spans="3:11" x14ac:dyDescent="0.3">
      <c r="C715" s="25">
        <v>43141</v>
      </c>
      <c r="D715" s="26">
        <v>0.62762731481481482</v>
      </c>
      <c r="E715" s="27" t="s">
        <v>9</v>
      </c>
      <c r="F715" s="27">
        <v>41</v>
      </c>
      <c r="G715" s="27" t="s">
        <v>10</v>
      </c>
      <c r="H715" s="9"/>
      <c r="I715" s="9"/>
      <c r="J715" s="9"/>
      <c r="K715" s="9"/>
    </row>
    <row r="716" spans="3:11" x14ac:dyDescent="0.3">
      <c r="C716" s="25">
        <v>43141</v>
      </c>
      <c r="D716" s="26">
        <v>0.6293171296296296</v>
      </c>
      <c r="E716" s="27" t="s">
        <v>9</v>
      </c>
      <c r="F716" s="27">
        <v>51</v>
      </c>
      <c r="G716" s="27" t="s">
        <v>10</v>
      </c>
      <c r="H716" s="9"/>
      <c r="I716" s="9"/>
      <c r="J716" s="9"/>
      <c r="K716" s="9"/>
    </row>
    <row r="717" spans="3:11" x14ac:dyDescent="0.3">
      <c r="C717" s="25">
        <v>43141</v>
      </c>
      <c r="D717" s="26">
        <v>0.62972222222222218</v>
      </c>
      <c r="E717" s="27" t="s">
        <v>9</v>
      </c>
      <c r="F717" s="27">
        <v>43</v>
      </c>
      <c r="G717" s="27" t="s">
        <v>21</v>
      </c>
      <c r="H717" s="9"/>
      <c r="I717" s="9"/>
      <c r="J717" s="9"/>
      <c r="K717" s="9"/>
    </row>
    <row r="718" spans="3:11" x14ac:dyDescent="0.3">
      <c r="C718" s="25">
        <v>43141</v>
      </c>
      <c r="D718" s="26">
        <v>0.63150462962962961</v>
      </c>
      <c r="E718" s="27" t="s">
        <v>9</v>
      </c>
      <c r="F718" s="27">
        <v>43</v>
      </c>
      <c r="G718" s="27" t="s">
        <v>10</v>
      </c>
      <c r="H718" s="9"/>
      <c r="I718" s="9"/>
      <c r="J718" s="9"/>
      <c r="K718" s="9"/>
    </row>
    <row r="719" spans="3:11" x14ac:dyDescent="0.3">
      <c r="C719" s="25">
        <v>43141</v>
      </c>
      <c r="D719" s="26">
        <v>0.63193287037037038</v>
      </c>
      <c r="E719" s="27" t="s">
        <v>9</v>
      </c>
      <c r="F719" s="27">
        <v>49</v>
      </c>
      <c r="G719" s="27" t="s">
        <v>10</v>
      </c>
      <c r="H719" s="9"/>
      <c r="I719" s="9"/>
      <c r="J719" s="9"/>
      <c r="K719" s="9"/>
    </row>
    <row r="720" spans="3:11" x14ac:dyDescent="0.3">
      <c r="C720" s="25">
        <v>43141</v>
      </c>
      <c r="D720" s="26">
        <v>0.63302083333333337</v>
      </c>
      <c r="E720" s="27" t="s">
        <v>9</v>
      </c>
      <c r="F720" s="27">
        <v>40</v>
      </c>
      <c r="G720" s="27" t="s">
        <v>21</v>
      </c>
      <c r="H720" s="9"/>
      <c r="I720" s="9"/>
      <c r="J720" s="9"/>
      <c r="K720" s="9"/>
    </row>
    <row r="721" spans="3:11" x14ac:dyDescent="0.3">
      <c r="C721" s="25">
        <v>43141</v>
      </c>
      <c r="D721" s="26">
        <v>0.63406249999999997</v>
      </c>
      <c r="E721" s="27" t="s">
        <v>9</v>
      </c>
      <c r="F721" s="27">
        <v>35</v>
      </c>
      <c r="G721" s="27" t="s">
        <v>21</v>
      </c>
      <c r="H721" s="9"/>
      <c r="I721" s="9"/>
      <c r="J721" s="9"/>
      <c r="K721" s="9"/>
    </row>
    <row r="722" spans="3:11" x14ac:dyDescent="0.3">
      <c r="C722" s="25">
        <v>43141</v>
      </c>
      <c r="D722" s="26">
        <v>0.63408564814814816</v>
      </c>
      <c r="E722" s="27" t="s">
        <v>9</v>
      </c>
      <c r="F722" s="27">
        <v>47</v>
      </c>
      <c r="G722" s="27" t="s">
        <v>10</v>
      </c>
      <c r="H722" s="9"/>
      <c r="I722" s="9"/>
      <c r="J722" s="9"/>
      <c r="K722" s="9"/>
    </row>
    <row r="723" spans="3:11" x14ac:dyDescent="0.3">
      <c r="C723" s="25">
        <v>43141</v>
      </c>
      <c r="D723" s="26">
        <v>0.63414351851851858</v>
      </c>
      <c r="E723" s="27" t="s">
        <v>9</v>
      </c>
      <c r="F723" s="27">
        <v>44</v>
      </c>
      <c r="G723" s="27" t="s">
        <v>21</v>
      </c>
      <c r="H723" s="9"/>
      <c r="I723" s="9"/>
      <c r="J723" s="9"/>
      <c r="K723" s="9"/>
    </row>
    <row r="724" spans="3:11" x14ac:dyDescent="0.3">
      <c r="C724" s="25">
        <v>43141</v>
      </c>
      <c r="D724" s="26">
        <v>0.63459490740740743</v>
      </c>
      <c r="E724" s="27" t="s">
        <v>9</v>
      </c>
      <c r="F724" s="27">
        <v>50</v>
      </c>
      <c r="G724" s="27" t="s">
        <v>21</v>
      </c>
      <c r="H724" s="9"/>
      <c r="I724" s="9"/>
      <c r="J724" s="9"/>
      <c r="K724" s="9"/>
    </row>
    <row r="725" spans="3:11" x14ac:dyDescent="0.3">
      <c r="C725" s="25">
        <v>43141</v>
      </c>
      <c r="D725" s="26">
        <v>0.63563657407407403</v>
      </c>
      <c r="E725" s="27" t="s">
        <v>9</v>
      </c>
      <c r="F725" s="27">
        <v>40</v>
      </c>
      <c r="G725" s="27" t="s">
        <v>10</v>
      </c>
      <c r="H725" s="9"/>
      <c r="I725" s="9"/>
      <c r="J725" s="9"/>
      <c r="K725" s="9"/>
    </row>
    <row r="726" spans="3:11" x14ac:dyDescent="0.3">
      <c r="C726" s="25">
        <v>43141</v>
      </c>
      <c r="D726" s="26">
        <v>0.63624999999999998</v>
      </c>
      <c r="E726" s="27" t="s">
        <v>9</v>
      </c>
      <c r="F726" s="27">
        <v>45</v>
      </c>
      <c r="G726" s="27" t="s">
        <v>10</v>
      </c>
      <c r="H726" s="9"/>
      <c r="I726" s="9"/>
      <c r="J726" s="9"/>
      <c r="K726" s="9"/>
    </row>
    <row r="727" spans="3:11" x14ac:dyDescent="0.3">
      <c r="C727" s="25">
        <v>43141</v>
      </c>
      <c r="D727" s="26">
        <v>0.63697916666666665</v>
      </c>
      <c r="E727" s="27" t="s">
        <v>9</v>
      </c>
      <c r="F727" s="27">
        <v>27</v>
      </c>
      <c r="G727" s="27" t="s">
        <v>21</v>
      </c>
      <c r="H727" s="9"/>
      <c r="I727" s="9"/>
      <c r="J727" s="9"/>
      <c r="K727" s="9"/>
    </row>
    <row r="728" spans="3:11" x14ac:dyDescent="0.3">
      <c r="C728" s="25">
        <v>43141</v>
      </c>
      <c r="D728" s="26">
        <v>0.63732638888888882</v>
      </c>
      <c r="E728" s="27" t="s">
        <v>9</v>
      </c>
      <c r="F728" s="27">
        <v>42</v>
      </c>
      <c r="G728" s="27" t="s">
        <v>21</v>
      </c>
      <c r="H728" s="9"/>
      <c r="I728" s="9"/>
      <c r="J728" s="9"/>
      <c r="K728" s="9"/>
    </row>
    <row r="729" spans="3:11" x14ac:dyDescent="0.3">
      <c r="C729" s="25">
        <v>43141</v>
      </c>
      <c r="D729" s="26">
        <v>0.63888888888888895</v>
      </c>
      <c r="E729" s="27" t="s">
        <v>9</v>
      </c>
      <c r="F729" s="27">
        <v>35</v>
      </c>
      <c r="G729" s="27" t="s">
        <v>21</v>
      </c>
      <c r="H729" s="9"/>
      <c r="I729" s="9"/>
      <c r="J729" s="9"/>
      <c r="K729" s="9"/>
    </row>
    <row r="730" spans="3:11" x14ac:dyDescent="0.3">
      <c r="C730" s="25">
        <v>43141</v>
      </c>
      <c r="D730" s="26">
        <v>0.64055555555555554</v>
      </c>
      <c r="E730" s="27" t="s">
        <v>9</v>
      </c>
      <c r="F730" s="27">
        <v>30</v>
      </c>
      <c r="G730" s="27" t="s">
        <v>10</v>
      </c>
      <c r="H730" s="9"/>
      <c r="I730" s="9"/>
      <c r="J730" s="9"/>
      <c r="K730" s="9"/>
    </row>
    <row r="731" spans="3:11" x14ac:dyDescent="0.3">
      <c r="C731" s="25">
        <v>43141</v>
      </c>
      <c r="D731" s="26">
        <v>0.640625</v>
      </c>
      <c r="E731" s="27" t="s">
        <v>9</v>
      </c>
      <c r="F731" s="27">
        <v>48</v>
      </c>
      <c r="G731" s="27" t="s">
        <v>21</v>
      </c>
      <c r="H731" s="9"/>
      <c r="I731" s="9"/>
      <c r="J731" s="9"/>
      <c r="K731" s="9"/>
    </row>
    <row r="732" spans="3:11" x14ac:dyDescent="0.3">
      <c r="C732" s="25">
        <v>43141</v>
      </c>
      <c r="D732" s="26">
        <v>0.64115740740740745</v>
      </c>
      <c r="E732" s="27" t="s">
        <v>9</v>
      </c>
      <c r="F732" s="27">
        <v>52</v>
      </c>
      <c r="G732" s="27" t="s">
        <v>10</v>
      </c>
      <c r="H732" s="9"/>
      <c r="I732" s="9"/>
      <c r="J732" s="9"/>
      <c r="K732" s="9"/>
    </row>
    <row r="733" spans="3:11" x14ac:dyDescent="0.3">
      <c r="C733" s="25">
        <v>43141</v>
      </c>
      <c r="D733" s="26">
        <v>0.64224537037037044</v>
      </c>
      <c r="E733" s="27" t="s">
        <v>9</v>
      </c>
      <c r="F733" s="27">
        <v>27</v>
      </c>
      <c r="G733" s="27" t="s">
        <v>10</v>
      </c>
      <c r="H733" s="9"/>
      <c r="I733" s="9"/>
      <c r="J733" s="9"/>
      <c r="K733" s="9"/>
    </row>
    <row r="734" spans="3:11" x14ac:dyDescent="0.3">
      <c r="C734" s="25">
        <v>43141</v>
      </c>
      <c r="D734" s="26">
        <v>0.64266203703703706</v>
      </c>
      <c r="E734" s="27" t="s">
        <v>9</v>
      </c>
      <c r="F734" s="27">
        <v>38</v>
      </c>
      <c r="G734" s="27" t="s">
        <v>21</v>
      </c>
      <c r="H734" s="9"/>
      <c r="I734" s="9"/>
      <c r="J734" s="9"/>
      <c r="K734" s="9"/>
    </row>
    <row r="735" spans="3:11" x14ac:dyDescent="0.3">
      <c r="C735" s="25">
        <v>43141</v>
      </c>
      <c r="D735" s="26">
        <v>0.6427546296296297</v>
      </c>
      <c r="E735" s="27" t="s">
        <v>9</v>
      </c>
      <c r="F735" s="27">
        <v>36</v>
      </c>
      <c r="G735" s="27" t="s">
        <v>10</v>
      </c>
      <c r="H735" s="9"/>
      <c r="I735" s="9"/>
      <c r="J735" s="9"/>
      <c r="K735" s="9"/>
    </row>
    <row r="736" spans="3:11" x14ac:dyDescent="0.3">
      <c r="C736" s="25">
        <v>43141</v>
      </c>
      <c r="D736" s="26">
        <v>0.64359953703703698</v>
      </c>
      <c r="E736" s="27" t="s">
        <v>9</v>
      </c>
      <c r="F736" s="27">
        <v>41</v>
      </c>
      <c r="G736" s="27" t="s">
        <v>21</v>
      </c>
      <c r="H736" s="9"/>
      <c r="I736" s="9"/>
      <c r="J736" s="9"/>
      <c r="K736" s="9"/>
    </row>
    <row r="737" spans="3:11" x14ac:dyDescent="0.3">
      <c r="C737" s="25">
        <v>43141</v>
      </c>
      <c r="D737" s="26">
        <v>0.64378472222222227</v>
      </c>
      <c r="E737" s="27" t="s">
        <v>9</v>
      </c>
      <c r="F737" s="27">
        <v>38</v>
      </c>
      <c r="G737" s="27" t="s">
        <v>21</v>
      </c>
      <c r="H737" s="9"/>
      <c r="I737" s="9"/>
      <c r="J737" s="9"/>
      <c r="K737" s="9"/>
    </row>
    <row r="738" spans="3:11" x14ac:dyDescent="0.3">
      <c r="C738" s="25">
        <v>43141</v>
      </c>
      <c r="D738" s="26">
        <v>0.64537037037037037</v>
      </c>
      <c r="E738" s="27" t="s">
        <v>9</v>
      </c>
      <c r="F738" s="27">
        <v>50</v>
      </c>
      <c r="G738" s="27" t="s">
        <v>21</v>
      </c>
      <c r="H738" s="9"/>
      <c r="I738" s="9"/>
      <c r="J738" s="9"/>
      <c r="K738" s="9"/>
    </row>
    <row r="739" spans="3:11" x14ac:dyDescent="0.3">
      <c r="C739" s="25">
        <v>43141</v>
      </c>
      <c r="D739" s="26">
        <v>0.64634259259259264</v>
      </c>
      <c r="E739" s="27" t="s">
        <v>9</v>
      </c>
      <c r="F739" s="27">
        <v>47</v>
      </c>
      <c r="G739" s="27" t="s">
        <v>10</v>
      </c>
      <c r="H739" s="9"/>
      <c r="I739" s="9"/>
      <c r="J739" s="9"/>
      <c r="K739" s="9"/>
    </row>
    <row r="740" spans="3:11" x14ac:dyDescent="0.3">
      <c r="C740" s="25">
        <v>43141</v>
      </c>
      <c r="D740" s="26">
        <v>0.64746527777777774</v>
      </c>
      <c r="E740" s="27" t="s">
        <v>9</v>
      </c>
      <c r="F740" s="27">
        <v>54</v>
      </c>
      <c r="G740" s="27" t="s">
        <v>10</v>
      </c>
      <c r="H740" s="9"/>
      <c r="I740" s="9"/>
      <c r="J740" s="9"/>
      <c r="K740" s="9"/>
    </row>
    <row r="741" spans="3:11" x14ac:dyDescent="0.3">
      <c r="C741" s="25">
        <v>43141</v>
      </c>
      <c r="D741" s="26">
        <v>0.64804398148148146</v>
      </c>
      <c r="E741" s="27" t="s">
        <v>9</v>
      </c>
      <c r="F741" s="27">
        <v>56</v>
      </c>
      <c r="G741" s="27" t="s">
        <v>21</v>
      </c>
      <c r="H741" s="9"/>
      <c r="I741" s="9"/>
      <c r="J741" s="9"/>
      <c r="K741" s="9"/>
    </row>
    <row r="742" spans="3:11" x14ac:dyDescent="0.3">
      <c r="C742" s="25">
        <v>43141</v>
      </c>
      <c r="D742" s="26">
        <v>0.65047453703703706</v>
      </c>
      <c r="E742" s="27" t="s">
        <v>9</v>
      </c>
      <c r="F742" s="27">
        <v>41</v>
      </c>
      <c r="G742" s="27" t="s">
        <v>21</v>
      </c>
      <c r="H742" s="9"/>
      <c r="I742" s="9"/>
      <c r="J742" s="9"/>
      <c r="K742" s="9"/>
    </row>
    <row r="743" spans="3:11" x14ac:dyDescent="0.3">
      <c r="C743" s="25">
        <v>43141</v>
      </c>
      <c r="D743" s="26">
        <v>0.65091435185185187</v>
      </c>
      <c r="E743" s="27" t="s">
        <v>9</v>
      </c>
      <c r="F743" s="27">
        <v>36</v>
      </c>
      <c r="G743" s="27" t="s">
        <v>21</v>
      </c>
      <c r="H743" s="9"/>
      <c r="I743" s="9"/>
      <c r="J743" s="9"/>
      <c r="K743" s="9"/>
    </row>
    <row r="744" spans="3:11" x14ac:dyDescent="0.3">
      <c r="C744" s="25">
        <v>43141</v>
      </c>
      <c r="D744" s="26">
        <v>0.65097222222222217</v>
      </c>
      <c r="E744" s="27" t="s">
        <v>9</v>
      </c>
      <c r="F744" s="27">
        <v>49</v>
      </c>
      <c r="G744" s="27" t="s">
        <v>21</v>
      </c>
      <c r="H744" s="9"/>
      <c r="I744" s="9"/>
      <c r="J744" s="9"/>
      <c r="K744" s="9"/>
    </row>
    <row r="745" spans="3:11" x14ac:dyDescent="0.3">
      <c r="C745" s="25">
        <v>43141</v>
      </c>
      <c r="D745" s="26">
        <v>0.65194444444444444</v>
      </c>
      <c r="E745" s="27" t="s">
        <v>9</v>
      </c>
      <c r="F745" s="27">
        <v>33</v>
      </c>
      <c r="G745" s="27" t="s">
        <v>21</v>
      </c>
      <c r="H745" s="9"/>
      <c r="I745" s="9"/>
      <c r="J745" s="9"/>
      <c r="K745" s="9"/>
    </row>
    <row r="746" spans="3:11" x14ac:dyDescent="0.3">
      <c r="C746" s="25">
        <v>43141</v>
      </c>
      <c r="D746" s="26">
        <v>0.65203703703703708</v>
      </c>
      <c r="E746" s="27" t="s">
        <v>9</v>
      </c>
      <c r="F746" s="27">
        <v>37</v>
      </c>
      <c r="G746" s="27" t="s">
        <v>21</v>
      </c>
      <c r="H746" s="9"/>
      <c r="I746" s="9"/>
      <c r="J746" s="9"/>
      <c r="K746" s="9"/>
    </row>
    <row r="747" spans="3:11" x14ac:dyDescent="0.3">
      <c r="C747" s="25">
        <v>43141</v>
      </c>
      <c r="D747" s="26">
        <v>0.65471064814814817</v>
      </c>
      <c r="E747" s="27" t="s">
        <v>9</v>
      </c>
      <c r="F747" s="27">
        <v>56</v>
      </c>
      <c r="G747" s="27" t="s">
        <v>21</v>
      </c>
      <c r="H747" s="9"/>
      <c r="I747" s="9"/>
      <c r="J747" s="9"/>
      <c r="K747" s="9"/>
    </row>
    <row r="748" spans="3:11" x14ac:dyDescent="0.3">
      <c r="C748" s="25">
        <v>43141</v>
      </c>
      <c r="D748" s="26">
        <v>0.65534722222222219</v>
      </c>
      <c r="E748" s="27" t="s">
        <v>9</v>
      </c>
      <c r="F748" s="27">
        <v>36</v>
      </c>
      <c r="G748" s="27" t="s">
        <v>21</v>
      </c>
      <c r="H748" s="9"/>
      <c r="I748" s="9"/>
      <c r="J748" s="9"/>
      <c r="K748" s="9"/>
    </row>
    <row r="749" spans="3:11" x14ac:dyDescent="0.3">
      <c r="C749" s="25">
        <v>43141</v>
      </c>
      <c r="D749" s="26">
        <v>0.65563657407407405</v>
      </c>
      <c r="E749" s="27" t="s">
        <v>9</v>
      </c>
      <c r="F749" s="27">
        <v>49</v>
      </c>
      <c r="G749" s="27" t="s">
        <v>10</v>
      </c>
      <c r="H749" s="9"/>
      <c r="I749" s="9"/>
      <c r="J749" s="9"/>
      <c r="K749" s="9"/>
    </row>
    <row r="750" spans="3:11" x14ac:dyDescent="0.3">
      <c r="C750" s="25">
        <v>43141</v>
      </c>
      <c r="D750" s="26">
        <v>0.65613425925925928</v>
      </c>
      <c r="E750" s="27" t="s">
        <v>9</v>
      </c>
      <c r="F750" s="27">
        <v>41</v>
      </c>
      <c r="G750" s="27" t="s">
        <v>10</v>
      </c>
      <c r="H750" s="9"/>
      <c r="I750" s="9"/>
      <c r="J750" s="9"/>
      <c r="K750" s="9"/>
    </row>
    <row r="751" spans="3:11" x14ac:dyDescent="0.3">
      <c r="C751" s="25">
        <v>43141</v>
      </c>
      <c r="D751" s="26">
        <v>0.65842592592592586</v>
      </c>
      <c r="E751" s="27" t="s">
        <v>9</v>
      </c>
      <c r="F751" s="27">
        <v>27</v>
      </c>
      <c r="G751" s="27" t="s">
        <v>10</v>
      </c>
      <c r="H751" s="9"/>
      <c r="I751" s="9"/>
      <c r="J751" s="9"/>
      <c r="K751" s="9"/>
    </row>
    <row r="752" spans="3:11" x14ac:dyDescent="0.3">
      <c r="C752" s="25">
        <v>43141</v>
      </c>
      <c r="D752" s="26">
        <v>0.65848379629629628</v>
      </c>
      <c r="E752" s="27" t="s">
        <v>9</v>
      </c>
      <c r="F752" s="27">
        <v>47</v>
      </c>
      <c r="G752" s="27" t="s">
        <v>21</v>
      </c>
      <c r="H752" s="9"/>
      <c r="I752" s="9"/>
      <c r="J752" s="9"/>
      <c r="K752" s="9"/>
    </row>
    <row r="753" spans="3:11" x14ac:dyDescent="0.3">
      <c r="C753" s="25">
        <v>43141</v>
      </c>
      <c r="D753" s="26">
        <v>0.65877314814814814</v>
      </c>
      <c r="E753" s="27" t="s">
        <v>9</v>
      </c>
      <c r="F753" s="27">
        <v>44</v>
      </c>
      <c r="G753" s="27" t="s">
        <v>10</v>
      </c>
      <c r="H753" s="9"/>
      <c r="I753" s="9"/>
      <c r="J753" s="9"/>
      <c r="K753" s="9"/>
    </row>
    <row r="754" spans="3:11" x14ac:dyDescent="0.3">
      <c r="C754" s="25">
        <v>43141</v>
      </c>
      <c r="D754" s="26">
        <v>0.65937499999999993</v>
      </c>
      <c r="E754" s="27" t="s">
        <v>9</v>
      </c>
      <c r="F754" s="27">
        <v>25</v>
      </c>
      <c r="G754" s="27" t="s">
        <v>21</v>
      </c>
      <c r="H754" s="9"/>
      <c r="I754" s="9"/>
      <c r="J754" s="9"/>
      <c r="K754" s="9"/>
    </row>
    <row r="755" spans="3:11" x14ac:dyDescent="0.3">
      <c r="C755" s="25">
        <v>43141</v>
      </c>
      <c r="D755" s="26">
        <v>0.66184027777777776</v>
      </c>
      <c r="E755" s="27" t="s">
        <v>9</v>
      </c>
      <c r="F755" s="27">
        <v>49</v>
      </c>
      <c r="G755" s="27" t="s">
        <v>10</v>
      </c>
      <c r="H755" s="9"/>
      <c r="I755" s="9"/>
      <c r="J755" s="9"/>
      <c r="K755" s="9"/>
    </row>
    <row r="756" spans="3:11" x14ac:dyDescent="0.3">
      <c r="C756" s="25">
        <v>43141</v>
      </c>
      <c r="D756" s="26">
        <v>0.6620949074074074</v>
      </c>
      <c r="E756" s="27" t="s">
        <v>9</v>
      </c>
      <c r="F756" s="27">
        <v>37</v>
      </c>
      <c r="G756" s="27" t="s">
        <v>21</v>
      </c>
      <c r="H756" s="9"/>
      <c r="I756" s="9"/>
      <c r="J756" s="9"/>
      <c r="K756" s="9"/>
    </row>
    <row r="757" spans="3:11" x14ac:dyDescent="0.3">
      <c r="C757" s="25">
        <v>43141</v>
      </c>
      <c r="D757" s="26">
        <v>0.66401620370370373</v>
      </c>
      <c r="E757" s="27" t="s">
        <v>9</v>
      </c>
      <c r="F757" s="27">
        <v>49</v>
      </c>
      <c r="G757" s="27" t="s">
        <v>10</v>
      </c>
      <c r="H757" s="9"/>
      <c r="I757" s="9"/>
      <c r="J757" s="9"/>
      <c r="K757" s="9"/>
    </row>
    <row r="758" spans="3:11" x14ac:dyDescent="0.3">
      <c r="C758" s="25">
        <v>43141</v>
      </c>
      <c r="D758" s="26">
        <v>0.66467592592592595</v>
      </c>
      <c r="E758" s="27" t="s">
        <v>9</v>
      </c>
      <c r="F758" s="27">
        <v>41</v>
      </c>
      <c r="G758" s="27" t="s">
        <v>10</v>
      </c>
      <c r="H758" s="9"/>
      <c r="I758" s="9"/>
      <c r="J758" s="9"/>
      <c r="K758" s="9"/>
    </row>
    <row r="759" spans="3:11" x14ac:dyDescent="0.3">
      <c r="C759" s="25">
        <v>43141</v>
      </c>
      <c r="D759" s="26">
        <v>0.66476851851851848</v>
      </c>
      <c r="E759" s="27" t="s">
        <v>9</v>
      </c>
      <c r="F759" s="27">
        <v>17</v>
      </c>
      <c r="G759" s="27" t="s">
        <v>21</v>
      </c>
      <c r="H759" s="9"/>
      <c r="I759" s="9"/>
      <c r="J759" s="9"/>
      <c r="K759" s="9"/>
    </row>
    <row r="760" spans="3:11" x14ac:dyDescent="0.3">
      <c r="C760" s="25">
        <v>43141</v>
      </c>
      <c r="D760" s="26">
        <v>0.66579861111111105</v>
      </c>
      <c r="E760" s="27" t="s">
        <v>9</v>
      </c>
      <c r="F760" s="27">
        <v>40</v>
      </c>
      <c r="G760" s="27" t="s">
        <v>21</v>
      </c>
      <c r="H760" s="9"/>
      <c r="I760" s="9"/>
      <c r="J760" s="9"/>
      <c r="K760" s="9"/>
    </row>
    <row r="761" spans="3:11" x14ac:dyDescent="0.3">
      <c r="C761" s="25">
        <v>43141</v>
      </c>
      <c r="D761" s="26">
        <v>0.66898148148148151</v>
      </c>
      <c r="E761" s="27" t="s">
        <v>9</v>
      </c>
      <c r="F761" s="27">
        <v>52</v>
      </c>
      <c r="G761" s="27" t="s">
        <v>10</v>
      </c>
      <c r="H761" s="9"/>
      <c r="I761" s="9"/>
      <c r="J761" s="9"/>
      <c r="K761" s="9"/>
    </row>
    <row r="762" spans="3:11" x14ac:dyDescent="0.3">
      <c r="C762" s="25">
        <v>43141</v>
      </c>
      <c r="D762" s="26">
        <v>0.66920138888888892</v>
      </c>
      <c r="E762" s="27" t="s">
        <v>9</v>
      </c>
      <c r="F762" s="27">
        <v>34</v>
      </c>
      <c r="G762" s="27" t="s">
        <v>21</v>
      </c>
      <c r="H762" s="9"/>
      <c r="I762" s="9"/>
      <c r="J762" s="9"/>
      <c r="K762" s="9"/>
    </row>
    <row r="763" spans="3:11" x14ac:dyDescent="0.3">
      <c r="C763" s="25">
        <v>43141</v>
      </c>
      <c r="D763" s="26">
        <v>0.67182870370370373</v>
      </c>
      <c r="E763" s="27" t="s">
        <v>9</v>
      </c>
      <c r="F763" s="27">
        <v>44</v>
      </c>
      <c r="G763" s="27" t="s">
        <v>21</v>
      </c>
      <c r="H763" s="9"/>
      <c r="I763" s="9"/>
      <c r="J763" s="9"/>
      <c r="K763" s="9"/>
    </row>
    <row r="764" spans="3:11" x14ac:dyDescent="0.3">
      <c r="C764" s="25">
        <v>43141</v>
      </c>
      <c r="D764" s="26">
        <v>0.6734837962962964</v>
      </c>
      <c r="E764" s="27" t="s">
        <v>9</v>
      </c>
      <c r="F764" s="27">
        <v>30</v>
      </c>
      <c r="G764" s="27" t="s">
        <v>21</v>
      </c>
      <c r="H764" s="9"/>
      <c r="I764" s="9"/>
      <c r="J764" s="9"/>
      <c r="K764" s="9"/>
    </row>
    <row r="765" spans="3:11" x14ac:dyDescent="0.3">
      <c r="C765" s="25">
        <v>43141</v>
      </c>
      <c r="D765" s="26">
        <v>0.67380787037037038</v>
      </c>
      <c r="E765" s="27" t="s">
        <v>9</v>
      </c>
      <c r="F765" s="27">
        <v>41</v>
      </c>
      <c r="G765" s="27" t="s">
        <v>21</v>
      </c>
      <c r="H765" s="9"/>
      <c r="I765" s="9"/>
      <c r="J765" s="9"/>
      <c r="K765" s="9"/>
    </row>
    <row r="766" spans="3:11" x14ac:dyDescent="0.3">
      <c r="C766" s="25">
        <v>43141</v>
      </c>
      <c r="D766" s="26">
        <v>0.6752893518518519</v>
      </c>
      <c r="E766" s="27" t="s">
        <v>9</v>
      </c>
      <c r="F766" s="27">
        <v>15</v>
      </c>
      <c r="G766" s="27" t="s">
        <v>21</v>
      </c>
      <c r="H766" s="9"/>
      <c r="I766" s="9"/>
      <c r="J766" s="9"/>
      <c r="K766" s="9"/>
    </row>
    <row r="767" spans="3:11" x14ac:dyDescent="0.3">
      <c r="C767" s="25">
        <v>43141</v>
      </c>
      <c r="D767" s="26">
        <v>0.6772800925925927</v>
      </c>
      <c r="E767" s="27" t="s">
        <v>9</v>
      </c>
      <c r="F767" s="27">
        <v>52</v>
      </c>
      <c r="G767" s="27" t="s">
        <v>21</v>
      </c>
      <c r="H767" s="9"/>
      <c r="I767" s="9"/>
      <c r="J767" s="9"/>
      <c r="K767" s="9"/>
    </row>
    <row r="768" spans="3:11" x14ac:dyDescent="0.3">
      <c r="C768" s="25">
        <v>43141</v>
      </c>
      <c r="D768" s="26">
        <v>0.68025462962962957</v>
      </c>
      <c r="E768" s="27" t="s">
        <v>9</v>
      </c>
      <c r="F768" s="27">
        <v>23</v>
      </c>
      <c r="G768" s="27" t="s">
        <v>21</v>
      </c>
      <c r="H768" s="9"/>
      <c r="I768" s="9"/>
      <c r="J768" s="9"/>
      <c r="K768" s="9"/>
    </row>
    <row r="769" spans="3:11" x14ac:dyDescent="0.3">
      <c r="C769" s="25">
        <v>43141</v>
      </c>
      <c r="D769" s="26">
        <v>0.68116898148148142</v>
      </c>
      <c r="E769" s="27" t="s">
        <v>9</v>
      </c>
      <c r="F769" s="27">
        <v>33</v>
      </c>
      <c r="G769" s="27" t="s">
        <v>10</v>
      </c>
      <c r="H769" s="9"/>
      <c r="I769" s="9"/>
      <c r="J769" s="9"/>
      <c r="K769" s="9"/>
    </row>
    <row r="770" spans="3:11" x14ac:dyDescent="0.3">
      <c r="C770" s="25">
        <v>43141</v>
      </c>
      <c r="D770" s="26">
        <v>0.68401620370370375</v>
      </c>
      <c r="E770" s="27" t="s">
        <v>9</v>
      </c>
      <c r="F770" s="27">
        <v>38</v>
      </c>
      <c r="G770" s="27" t="s">
        <v>10</v>
      </c>
      <c r="H770" s="9"/>
      <c r="I770" s="9"/>
      <c r="J770" s="9"/>
      <c r="K770" s="9"/>
    </row>
    <row r="771" spans="3:11" x14ac:dyDescent="0.3">
      <c r="C771" s="25">
        <v>43141</v>
      </c>
      <c r="D771" s="26">
        <v>0.68578703703703703</v>
      </c>
      <c r="E771" s="27" t="s">
        <v>9</v>
      </c>
      <c r="F771" s="27">
        <v>54</v>
      </c>
      <c r="G771" s="27" t="s">
        <v>21</v>
      </c>
      <c r="H771" s="9"/>
      <c r="I771" s="9"/>
      <c r="J771" s="9"/>
      <c r="K771" s="9"/>
    </row>
    <row r="772" spans="3:11" x14ac:dyDescent="0.3">
      <c r="C772" s="25">
        <v>43141</v>
      </c>
      <c r="D772" s="26">
        <v>0.68615740740740738</v>
      </c>
      <c r="E772" s="27" t="s">
        <v>9</v>
      </c>
      <c r="F772" s="27">
        <v>28</v>
      </c>
      <c r="G772" s="27" t="s">
        <v>10</v>
      </c>
      <c r="H772" s="9"/>
      <c r="I772" s="9"/>
      <c r="J772" s="9"/>
      <c r="K772" s="9"/>
    </row>
    <row r="773" spans="3:11" x14ac:dyDescent="0.3">
      <c r="C773" s="25">
        <v>43141</v>
      </c>
      <c r="D773" s="26">
        <v>0.68710648148148146</v>
      </c>
      <c r="E773" s="27" t="s">
        <v>9</v>
      </c>
      <c r="F773" s="27">
        <v>43</v>
      </c>
      <c r="G773" s="27" t="s">
        <v>21</v>
      </c>
      <c r="H773" s="9"/>
      <c r="I773" s="9"/>
      <c r="J773" s="9"/>
      <c r="K773" s="9"/>
    </row>
    <row r="774" spans="3:11" x14ac:dyDescent="0.3">
      <c r="C774" s="25">
        <v>43141</v>
      </c>
      <c r="D774" s="26">
        <v>0.6875</v>
      </c>
      <c r="E774" s="27" t="s">
        <v>9</v>
      </c>
      <c r="F774" s="27">
        <v>43</v>
      </c>
      <c r="G774" s="27" t="s">
        <v>10</v>
      </c>
      <c r="H774" s="9"/>
      <c r="I774" s="9"/>
      <c r="J774" s="9"/>
      <c r="K774" s="9"/>
    </row>
    <row r="775" spans="3:11" x14ac:dyDescent="0.3">
      <c r="C775" s="25">
        <v>43141</v>
      </c>
      <c r="D775" s="26">
        <v>0.68804398148148149</v>
      </c>
      <c r="E775" s="27" t="s">
        <v>9</v>
      </c>
      <c r="F775" s="27">
        <v>37</v>
      </c>
      <c r="G775" s="27" t="s">
        <v>10</v>
      </c>
      <c r="H775" s="9"/>
      <c r="I775" s="9"/>
      <c r="J775" s="9"/>
      <c r="K775" s="9"/>
    </row>
    <row r="776" spans="3:11" x14ac:dyDescent="0.3">
      <c r="C776" s="25">
        <v>43141</v>
      </c>
      <c r="D776" s="26">
        <v>0.69032407407407403</v>
      </c>
      <c r="E776" s="27" t="s">
        <v>9</v>
      </c>
      <c r="F776" s="27">
        <v>46</v>
      </c>
      <c r="G776" s="27" t="s">
        <v>21</v>
      </c>
      <c r="H776" s="9"/>
      <c r="I776" s="9"/>
      <c r="J776" s="9"/>
      <c r="K776" s="9"/>
    </row>
    <row r="777" spans="3:11" x14ac:dyDescent="0.3">
      <c r="C777" s="25">
        <v>43141</v>
      </c>
      <c r="D777" s="26">
        <v>0.69040509259259253</v>
      </c>
      <c r="E777" s="27" t="s">
        <v>9</v>
      </c>
      <c r="F777" s="27">
        <v>49</v>
      </c>
      <c r="G777" s="27" t="s">
        <v>21</v>
      </c>
      <c r="H777" s="9"/>
      <c r="I777" s="9"/>
      <c r="J777" s="9"/>
      <c r="K777" s="9"/>
    </row>
    <row r="778" spans="3:11" x14ac:dyDescent="0.3">
      <c r="C778" s="25">
        <v>43141</v>
      </c>
      <c r="D778" s="26">
        <v>0.69047453703703709</v>
      </c>
      <c r="E778" s="27" t="s">
        <v>9</v>
      </c>
      <c r="F778" s="27">
        <v>39</v>
      </c>
      <c r="G778" s="27" t="s">
        <v>10</v>
      </c>
      <c r="H778" s="9"/>
      <c r="I778" s="9"/>
      <c r="J778" s="9"/>
      <c r="K778" s="9"/>
    </row>
    <row r="779" spans="3:11" x14ac:dyDescent="0.3">
      <c r="C779" s="25">
        <v>43141</v>
      </c>
      <c r="D779" s="26">
        <v>0.69116898148148154</v>
      </c>
      <c r="E779" s="27" t="s">
        <v>9</v>
      </c>
      <c r="F779" s="27">
        <v>18</v>
      </c>
      <c r="G779" s="27" t="s">
        <v>21</v>
      </c>
      <c r="H779" s="9"/>
      <c r="I779" s="9"/>
      <c r="J779" s="9"/>
      <c r="K779" s="9"/>
    </row>
    <row r="780" spans="3:11" x14ac:dyDescent="0.3">
      <c r="C780" s="25">
        <v>43141</v>
      </c>
      <c r="D780" s="26">
        <v>0.69218750000000007</v>
      </c>
      <c r="E780" s="27" t="s">
        <v>9</v>
      </c>
      <c r="F780" s="27">
        <v>52</v>
      </c>
      <c r="G780" s="27" t="s">
        <v>10</v>
      </c>
      <c r="H780" s="9"/>
      <c r="I780" s="9"/>
      <c r="J780" s="9"/>
      <c r="K780" s="9"/>
    </row>
    <row r="781" spans="3:11" x14ac:dyDescent="0.3">
      <c r="C781" s="25">
        <v>43141</v>
      </c>
      <c r="D781" s="26">
        <v>0.69245370370370374</v>
      </c>
      <c r="E781" s="27" t="s">
        <v>9</v>
      </c>
      <c r="F781" s="27">
        <v>31</v>
      </c>
      <c r="G781" s="27" t="s">
        <v>21</v>
      </c>
      <c r="H781" s="9"/>
      <c r="I781" s="9"/>
      <c r="J781" s="9"/>
      <c r="K781" s="9"/>
    </row>
    <row r="782" spans="3:11" x14ac:dyDescent="0.3">
      <c r="C782" s="25">
        <v>43141</v>
      </c>
      <c r="D782" s="26">
        <v>0.69334490740740751</v>
      </c>
      <c r="E782" s="27" t="s">
        <v>9</v>
      </c>
      <c r="F782" s="27">
        <v>45</v>
      </c>
      <c r="G782" s="27" t="s">
        <v>10</v>
      </c>
      <c r="H782" s="9"/>
      <c r="I782" s="9"/>
      <c r="J782" s="9"/>
      <c r="K782" s="9"/>
    </row>
    <row r="783" spans="3:11" x14ac:dyDescent="0.3">
      <c r="C783" s="25">
        <v>43141</v>
      </c>
      <c r="D783" s="26">
        <v>0.69452546296296302</v>
      </c>
      <c r="E783" s="27" t="s">
        <v>9</v>
      </c>
      <c r="F783" s="27">
        <v>34</v>
      </c>
      <c r="G783" s="27" t="s">
        <v>10</v>
      </c>
      <c r="H783" s="9"/>
      <c r="I783" s="9"/>
      <c r="J783" s="9"/>
      <c r="K783" s="9"/>
    </row>
    <row r="784" spans="3:11" x14ac:dyDescent="0.3">
      <c r="C784" s="25">
        <v>43141</v>
      </c>
      <c r="D784" s="26">
        <v>0.69663194444444443</v>
      </c>
      <c r="E784" s="27" t="s">
        <v>9</v>
      </c>
      <c r="F784" s="27">
        <v>43</v>
      </c>
      <c r="G784" s="27" t="s">
        <v>21</v>
      </c>
      <c r="H784" s="9"/>
      <c r="I784" s="9"/>
      <c r="J784" s="9"/>
      <c r="K784" s="9"/>
    </row>
    <row r="785" spans="3:11" x14ac:dyDescent="0.3">
      <c r="C785" s="25">
        <v>43141</v>
      </c>
      <c r="D785" s="26">
        <v>0.69737268518518514</v>
      </c>
      <c r="E785" s="27" t="s">
        <v>9</v>
      </c>
      <c r="F785" s="27">
        <v>36</v>
      </c>
      <c r="G785" s="27" t="s">
        <v>21</v>
      </c>
      <c r="H785" s="9"/>
      <c r="I785" s="9"/>
      <c r="J785" s="9"/>
      <c r="K785" s="9"/>
    </row>
    <row r="786" spans="3:11" x14ac:dyDescent="0.3">
      <c r="C786" s="25">
        <v>43141</v>
      </c>
      <c r="D786" s="26">
        <v>0.69788194444444451</v>
      </c>
      <c r="E786" s="27" t="s">
        <v>9</v>
      </c>
      <c r="F786" s="27">
        <v>40</v>
      </c>
      <c r="G786" s="27" t="s">
        <v>21</v>
      </c>
      <c r="H786" s="9"/>
      <c r="I786" s="9"/>
      <c r="J786" s="9"/>
      <c r="K786" s="9"/>
    </row>
    <row r="787" spans="3:11" x14ac:dyDescent="0.3">
      <c r="C787" s="25">
        <v>43141</v>
      </c>
      <c r="D787" s="26">
        <v>0.69961805555555545</v>
      </c>
      <c r="E787" s="27" t="s">
        <v>9</v>
      </c>
      <c r="F787" s="27">
        <v>46</v>
      </c>
      <c r="G787" s="27" t="s">
        <v>10</v>
      </c>
      <c r="H787" s="9"/>
      <c r="I787" s="9"/>
      <c r="J787" s="9"/>
      <c r="K787" s="9"/>
    </row>
    <row r="788" spans="3:11" x14ac:dyDescent="0.3">
      <c r="C788" s="25">
        <v>43141</v>
      </c>
      <c r="D788" s="26">
        <v>0.70027777777777767</v>
      </c>
      <c r="E788" s="27" t="s">
        <v>9</v>
      </c>
      <c r="F788" s="27">
        <v>55</v>
      </c>
      <c r="G788" s="27" t="s">
        <v>10</v>
      </c>
      <c r="H788" s="9"/>
      <c r="I788" s="9"/>
      <c r="J788" s="9"/>
      <c r="K788" s="9"/>
    </row>
    <row r="789" spans="3:11" x14ac:dyDescent="0.3">
      <c r="C789" s="25">
        <v>43141</v>
      </c>
      <c r="D789" s="26">
        <v>0.7007175925925927</v>
      </c>
      <c r="E789" s="27" t="s">
        <v>9</v>
      </c>
      <c r="F789" s="27">
        <v>49</v>
      </c>
      <c r="G789" s="27" t="s">
        <v>10</v>
      </c>
      <c r="H789" s="9"/>
      <c r="I789" s="9"/>
      <c r="J789" s="9"/>
      <c r="K789" s="9"/>
    </row>
    <row r="790" spans="3:11" x14ac:dyDescent="0.3">
      <c r="C790" s="25">
        <v>43141</v>
      </c>
      <c r="D790" s="26">
        <v>0.70124999999999993</v>
      </c>
      <c r="E790" s="27" t="s">
        <v>9</v>
      </c>
      <c r="F790" s="27">
        <v>31</v>
      </c>
      <c r="G790" s="27" t="s">
        <v>21</v>
      </c>
      <c r="H790" s="9"/>
      <c r="I790" s="9"/>
      <c r="J790" s="9"/>
      <c r="K790" s="9"/>
    </row>
    <row r="791" spans="3:11" x14ac:dyDescent="0.3">
      <c r="C791" s="25">
        <v>43141</v>
      </c>
      <c r="D791" s="26">
        <v>0.70173611111111101</v>
      </c>
      <c r="E791" s="27" t="s">
        <v>9</v>
      </c>
      <c r="F791" s="27">
        <v>44</v>
      </c>
      <c r="G791" s="27" t="s">
        <v>21</v>
      </c>
      <c r="H791" s="9"/>
      <c r="I791" s="9"/>
      <c r="J791" s="9"/>
      <c r="K791" s="9"/>
    </row>
    <row r="792" spans="3:11" x14ac:dyDescent="0.3">
      <c r="C792" s="25">
        <v>43141</v>
      </c>
      <c r="D792" s="26">
        <v>0.70331018518518518</v>
      </c>
      <c r="E792" s="27" t="s">
        <v>9</v>
      </c>
      <c r="F792" s="27">
        <v>56</v>
      </c>
      <c r="G792" s="27" t="s">
        <v>21</v>
      </c>
      <c r="H792" s="9"/>
      <c r="I792" s="9"/>
      <c r="J792" s="9"/>
      <c r="K792" s="9"/>
    </row>
    <row r="793" spans="3:11" x14ac:dyDescent="0.3">
      <c r="C793" s="25">
        <v>43141</v>
      </c>
      <c r="D793" s="26">
        <v>0.70370370370370372</v>
      </c>
      <c r="E793" s="27" t="s">
        <v>9</v>
      </c>
      <c r="F793" s="27">
        <v>36</v>
      </c>
      <c r="G793" s="27" t="s">
        <v>21</v>
      </c>
      <c r="H793" s="9"/>
      <c r="I793" s="9"/>
      <c r="J793" s="9"/>
      <c r="K793" s="9"/>
    </row>
    <row r="794" spans="3:11" x14ac:dyDescent="0.3">
      <c r="C794" s="25">
        <v>43141</v>
      </c>
      <c r="D794" s="26">
        <v>0.70427083333333329</v>
      </c>
      <c r="E794" s="27" t="s">
        <v>9</v>
      </c>
      <c r="F794" s="27">
        <v>51</v>
      </c>
      <c r="G794" s="27" t="s">
        <v>10</v>
      </c>
      <c r="H794" s="9"/>
      <c r="I794" s="9"/>
      <c r="J794" s="9"/>
      <c r="K794" s="9"/>
    </row>
    <row r="795" spans="3:11" x14ac:dyDescent="0.3">
      <c r="C795" s="25">
        <v>43141</v>
      </c>
      <c r="D795" s="26">
        <v>0.70461805555555557</v>
      </c>
      <c r="E795" s="27" t="s">
        <v>9</v>
      </c>
      <c r="F795" s="27">
        <v>54</v>
      </c>
      <c r="G795" s="27" t="s">
        <v>10</v>
      </c>
      <c r="H795" s="9"/>
      <c r="I795" s="9"/>
      <c r="J795" s="9"/>
      <c r="K795" s="9"/>
    </row>
    <row r="796" spans="3:11" x14ac:dyDescent="0.3">
      <c r="C796" s="25">
        <v>43141</v>
      </c>
      <c r="D796" s="26">
        <v>0.70521990740740748</v>
      </c>
      <c r="E796" s="27" t="s">
        <v>9</v>
      </c>
      <c r="F796" s="27">
        <v>44</v>
      </c>
      <c r="G796" s="27" t="s">
        <v>21</v>
      </c>
      <c r="H796" s="9"/>
      <c r="I796" s="9"/>
      <c r="J796" s="9"/>
      <c r="K796" s="9"/>
    </row>
    <row r="797" spans="3:11" x14ac:dyDescent="0.3">
      <c r="C797" s="25">
        <v>43141</v>
      </c>
      <c r="D797" s="26">
        <v>0.70608796296296295</v>
      </c>
      <c r="E797" s="27" t="s">
        <v>9</v>
      </c>
      <c r="F797" s="27">
        <v>42</v>
      </c>
      <c r="G797" s="27" t="s">
        <v>10</v>
      </c>
      <c r="H797" s="9"/>
      <c r="I797" s="9"/>
      <c r="J797" s="9"/>
      <c r="K797" s="9"/>
    </row>
    <row r="798" spans="3:11" x14ac:dyDescent="0.3">
      <c r="C798" s="25">
        <v>43141</v>
      </c>
      <c r="D798" s="26">
        <v>0.70642361111111107</v>
      </c>
      <c r="E798" s="27" t="s">
        <v>9</v>
      </c>
      <c r="F798" s="27">
        <v>47</v>
      </c>
      <c r="G798" s="27" t="s">
        <v>10</v>
      </c>
      <c r="H798" s="9"/>
      <c r="I798" s="9"/>
      <c r="J798" s="9"/>
      <c r="K798" s="9"/>
    </row>
    <row r="799" spans="3:11" x14ac:dyDescent="0.3">
      <c r="C799" s="25">
        <v>43141</v>
      </c>
      <c r="D799" s="26">
        <v>0.70739583333333333</v>
      </c>
      <c r="E799" s="27" t="s">
        <v>9</v>
      </c>
      <c r="F799" s="27">
        <v>51</v>
      </c>
      <c r="G799" s="27" t="s">
        <v>10</v>
      </c>
      <c r="H799" s="9"/>
      <c r="I799" s="9"/>
      <c r="J799" s="9"/>
      <c r="K799" s="9"/>
    </row>
    <row r="800" spans="3:11" x14ac:dyDescent="0.3">
      <c r="C800" s="25">
        <v>43141</v>
      </c>
      <c r="D800" s="26">
        <v>0.70975694444444448</v>
      </c>
      <c r="E800" s="27" t="s">
        <v>9</v>
      </c>
      <c r="F800" s="27">
        <v>38</v>
      </c>
      <c r="G800" s="27" t="s">
        <v>21</v>
      </c>
      <c r="H800" s="9"/>
      <c r="I800" s="9"/>
      <c r="J800" s="9"/>
      <c r="K800" s="9"/>
    </row>
    <row r="801" spans="3:11" x14ac:dyDescent="0.3">
      <c r="C801" s="25">
        <v>43141</v>
      </c>
      <c r="D801" s="26">
        <v>0.71057870370370368</v>
      </c>
      <c r="E801" s="27" t="s">
        <v>9</v>
      </c>
      <c r="F801" s="27">
        <v>41</v>
      </c>
      <c r="G801" s="27" t="s">
        <v>10</v>
      </c>
      <c r="H801" s="9"/>
      <c r="I801" s="9"/>
      <c r="J801" s="9"/>
      <c r="K801" s="9"/>
    </row>
    <row r="802" spans="3:11" x14ac:dyDescent="0.3">
      <c r="C802" s="25">
        <v>43141</v>
      </c>
      <c r="D802" s="26">
        <v>0.71070601851851845</v>
      </c>
      <c r="E802" s="27" t="s">
        <v>9</v>
      </c>
      <c r="F802" s="27">
        <v>45</v>
      </c>
      <c r="G802" s="27" t="s">
        <v>10</v>
      </c>
      <c r="H802" s="9"/>
      <c r="I802" s="9"/>
      <c r="J802" s="9"/>
      <c r="K802" s="9"/>
    </row>
    <row r="803" spans="3:11" x14ac:dyDescent="0.3">
      <c r="C803" s="25">
        <v>43141</v>
      </c>
      <c r="D803" s="26">
        <v>0.71100694444444434</v>
      </c>
      <c r="E803" s="27" t="s">
        <v>9</v>
      </c>
      <c r="F803" s="27">
        <v>52</v>
      </c>
      <c r="G803" s="27" t="s">
        <v>10</v>
      </c>
      <c r="H803" s="9"/>
      <c r="I803" s="9"/>
      <c r="J803" s="9"/>
      <c r="K803" s="9"/>
    </row>
    <row r="804" spans="3:11" x14ac:dyDescent="0.3">
      <c r="C804" s="25">
        <v>43141</v>
      </c>
      <c r="D804" s="26">
        <v>0.71113425925925933</v>
      </c>
      <c r="E804" s="27" t="s">
        <v>9</v>
      </c>
      <c r="F804" s="27">
        <v>58</v>
      </c>
      <c r="G804" s="27" t="s">
        <v>21</v>
      </c>
      <c r="H804" s="9"/>
      <c r="I804" s="9"/>
      <c r="J804" s="9"/>
      <c r="K804" s="9"/>
    </row>
    <row r="805" spans="3:11" x14ac:dyDescent="0.3">
      <c r="C805" s="25">
        <v>43141</v>
      </c>
      <c r="D805" s="26">
        <v>0.71173611111111112</v>
      </c>
      <c r="E805" s="27" t="s">
        <v>9</v>
      </c>
      <c r="F805" s="27">
        <v>43</v>
      </c>
      <c r="G805" s="27" t="s">
        <v>21</v>
      </c>
      <c r="H805" s="9"/>
      <c r="I805" s="9"/>
      <c r="J805" s="9"/>
      <c r="K805" s="9"/>
    </row>
    <row r="806" spans="3:11" x14ac:dyDescent="0.3">
      <c r="C806" s="25">
        <v>43141</v>
      </c>
      <c r="D806" s="26">
        <v>0.71179398148148154</v>
      </c>
      <c r="E806" s="27" t="s">
        <v>9</v>
      </c>
      <c r="F806" s="27">
        <v>59</v>
      </c>
      <c r="G806" s="27" t="s">
        <v>21</v>
      </c>
      <c r="H806" s="9"/>
      <c r="I806" s="9"/>
      <c r="J806" s="9"/>
      <c r="K806" s="9"/>
    </row>
    <row r="807" spans="3:11" x14ac:dyDescent="0.3">
      <c r="C807" s="25">
        <v>43141</v>
      </c>
      <c r="D807" s="26">
        <v>0.71403935185185186</v>
      </c>
      <c r="E807" s="27" t="s">
        <v>9</v>
      </c>
      <c r="F807" s="27">
        <v>54</v>
      </c>
      <c r="G807" s="27" t="s">
        <v>21</v>
      </c>
      <c r="H807" s="9"/>
      <c r="I807" s="9"/>
      <c r="J807" s="9"/>
      <c r="K807" s="9"/>
    </row>
    <row r="808" spans="3:11" x14ac:dyDescent="0.3">
      <c r="C808" s="25">
        <v>43141</v>
      </c>
      <c r="D808" s="26">
        <v>0.71466435185185195</v>
      </c>
      <c r="E808" s="27" t="s">
        <v>9</v>
      </c>
      <c r="F808" s="27">
        <v>38</v>
      </c>
      <c r="G808" s="27" t="s">
        <v>10</v>
      </c>
      <c r="H808" s="9"/>
      <c r="I808" s="9"/>
      <c r="J808" s="9"/>
      <c r="K808" s="9"/>
    </row>
    <row r="809" spans="3:11" x14ac:dyDescent="0.3">
      <c r="C809" s="25">
        <v>43141</v>
      </c>
      <c r="D809" s="26">
        <v>0.71560185185185177</v>
      </c>
      <c r="E809" s="27" t="s">
        <v>9</v>
      </c>
      <c r="F809" s="27">
        <v>53</v>
      </c>
      <c r="G809" s="27" t="s">
        <v>21</v>
      </c>
      <c r="H809" s="9"/>
      <c r="I809" s="9"/>
      <c r="J809" s="9"/>
      <c r="K809" s="9"/>
    </row>
    <row r="810" spans="3:11" x14ac:dyDescent="0.3">
      <c r="C810" s="25">
        <v>43141</v>
      </c>
      <c r="D810" s="26">
        <v>0.71670138888888879</v>
      </c>
      <c r="E810" s="27" t="s">
        <v>9</v>
      </c>
      <c r="F810" s="27">
        <v>36</v>
      </c>
      <c r="G810" s="27" t="s">
        <v>10</v>
      </c>
      <c r="H810" s="9"/>
      <c r="I810" s="9"/>
      <c r="J810" s="9"/>
      <c r="K810" s="9"/>
    </row>
    <row r="811" spans="3:11" x14ac:dyDescent="0.3">
      <c r="C811" s="25">
        <v>43141</v>
      </c>
      <c r="D811" s="26">
        <v>0.71876157407407415</v>
      </c>
      <c r="E811" s="27" t="s">
        <v>9</v>
      </c>
      <c r="F811" s="27">
        <v>47</v>
      </c>
      <c r="G811" s="27" t="s">
        <v>21</v>
      </c>
      <c r="H811" s="9"/>
      <c r="I811" s="9"/>
      <c r="J811" s="9"/>
      <c r="K811" s="9"/>
    </row>
    <row r="812" spans="3:11" x14ac:dyDescent="0.3">
      <c r="C812" s="25">
        <v>43141</v>
      </c>
      <c r="D812" s="26">
        <v>0.71884259259259264</v>
      </c>
      <c r="E812" s="27" t="s">
        <v>9</v>
      </c>
      <c r="F812" s="27">
        <v>38</v>
      </c>
      <c r="G812" s="27" t="s">
        <v>21</v>
      </c>
      <c r="H812" s="9"/>
      <c r="I812" s="9"/>
      <c r="J812" s="9"/>
      <c r="K812" s="9"/>
    </row>
    <row r="813" spans="3:11" x14ac:dyDescent="0.3">
      <c r="C813" s="25">
        <v>43141</v>
      </c>
      <c r="D813" s="26">
        <v>0.71975694444444438</v>
      </c>
      <c r="E813" s="27" t="s">
        <v>9</v>
      </c>
      <c r="F813" s="27">
        <v>48</v>
      </c>
      <c r="G813" s="27" t="s">
        <v>10</v>
      </c>
      <c r="H813" s="9"/>
      <c r="I813" s="9"/>
      <c r="J813" s="9"/>
      <c r="K813" s="9"/>
    </row>
    <row r="814" spans="3:11" x14ac:dyDescent="0.3">
      <c r="C814" s="25">
        <v>43141</v>
      </c>
      <c r="D814" s="26">
        <v>0.72039351851851852</v>
      </c>
      <c r="E814" s="27" t="s">
        <v>9</v>
      </c>
      <c r="F814" s="27">
        <v>51</v>
      </c>
      <c r="G814" s="27" t="s">
        <v>21</v>
      </c>
      <c r="H814" s="9"/>
      <c r="I814" s="9"/>
      <c r="J814" s="9"/>
      <c r="K814" s="9"/>
    </row>
    <row r="815" spans="3:11" x14ac:dyDescent="0.3">
      <c r="C815" s="25">
        <v>43141</v>
      </c>
      <c r="D815" s="26">
        <v>0.72070601851851857</v>
      </c>
      <c r="E815" s="27" t="s">
        <v>9</v>
      </c>
      <c r="F815" s="27">
        <v>48</v>
      </c>
      <c r="G815" s="27" t="s">
        <v>21</v>
      </c>
      <c r="H815" s="9"/>
      <c r="I815" s="9"/>
      <c r="J815" s="9"/>
      <c r="K815" s="9"/>
    </row>
    <row r="816" spans="3:11" x14ac:dyDescent="0.3">
      <c r="C816" s="25">
        <v>43141</v>
      </c>
      <c r="D816" s="26">
        <v>0.72331018518518519</v>
      </c>
      <c r="E816" s="27" t="s">
        <v>9</v>
      </c>
      <c r="F816" s="27">
        <v>27</v>
      </c>
      <c r="G816" s="27" t="s">
        <v>21</v>
      </c>
      <c r="H816" s="9"/>
      <c r="I816" s="9"/>
      <c r="J816" s="9"/>
      <c r="K816" s="9"/>
    </row>
    <row r="817" spans="3:11" x14ac:dyDescent="0.3">
      <c r="C817" s="25">
        <v>43141</v>
      </c>
      <c r="D817" s="26">
        <v>0.72342592592592592</v>
      </c>
      <c r="E817" s="27" t="s">
        <v>9</v>
      </c>
      <c r="F817" s="27">
        <v>35</v>
      </c>
      <c r="G817" s="27" t="s">
        <v>21</v>
      </c>
      <c r="H817" s="9"/>
      <c r="I817" s="9"/>
      <c r="J817" s="9"/>
      <c r="K817" s="9"/>
    </row>
    <row r="818" spans="3:11" x14ac:dyDescent="0.3">
      <c r="C818" s="25">
        <v>43141</v>
      </c>
      <c r="D818" s="26">
        <v>0.72347222222222218</v>
      </c>
      <c r="E818" s="27" t="s">
        <v>9</v>
      </c>
      <c r="F818" s="27">
        <v>34</v>
      </c>
      <c r="G818" s="27" t="s">
        <v>21</v>
      </c>
      <c r="H818" s="9"/>
      <c r="I818" s="9"/>
      <c r="J818" s="9"/>
      <c r="K818" s="9"/>
    </row>
    <row r="819" spans="3:11" x14ac:dyDescent="0.3">
      <c r="C819" s="25">
        <v>43141</v>
      </c>
      <c r="D819" s="26">
        <v>0.72461805555555558</v>
      </c>
      <c r="E819" s="27" t="s">
        <v>9</v>
      </c>
      <c r="F819" s="27">
        <v>57</v>
      </c>
      <c r="G819" s="27" t="s">
        <v>21</v>
      </c>
      <c r="H819" s="9"/>
      <c r="I819" s="9"/>
      <c r="J819" s="9"/>
      <c r="K819" s="9"/>
    </row>
    <row r="820" spans="3:11" x14ac:dyDescent="0.3">
      <c r="C820" s="25">
        <v>43141</v>
      </c>
      <c r="D820" s="26">
        <v>0.72840277777777773</v>
      </c>
      <c r="E820" s="27" t="s">
        <v>9</v>
      </c>
      <c r="F820" s="27">
        <v>29</v>
      </c>
      <c r="G820" s="27" t="s">
        <v>21</v>
      </c>
      <c r="H820" s="9"/>
      <c r="I820" s="9"/>
      <c r="J820" s="9"/>
      <c r="K820" s="9"/>
    </row>
    <row r="821" spans="3:11" x14ac:dyDescent="0.3">
      <c r="C821" s="25">
        <v>43141</v>
      </c>
      <c r="D821" s="26">
        <v>0.7284722222222223</v>
      </c>
      <c r="E821" s="27" t="s">
        <v>9</v>
      </c>
      <c r="F821" s="27">
        <v>44</v>
      </c>
      <c r="G821" s="27" t="s">
        <v>21</v>
      </c>
      <c r="H821" s="9"/>
      <c r="I821" s="9"/>
      <c r="J821" s="9"/>
      <c r="K821" s="9"/>
    </row>
    <row r="822" spans="3:11" x14ac:dyDescent="0.3">
      <c r="C822" s="25">
        <v>43141</v>
      </c>
      <c r="D822" s="26">
        <v>0.72856481481481483</v>
      </c>
      <c r="E822" s="27" t="s">
        <v>9</v>
      </c>
      <c r="F822" s="27">
        <v>49</v>
      </c>
      <c r="G822" s="27" t="s">
        <v>10</v>
      </c>
      <c r="H822" s="9"/>
      <c r="I822" s="9"/>
      <c r="J822" s="9"/>
      <c r="K822" s="9"/>
    </row>
    <row r="823" spans="3:11" x14ac:dyDescent="0.3">
      <c r="C823" s="25">
        <v>43141</v>
      </c>
      <c r="D823" s="26">
        <v>0.72868055555555555</v>
      </c>
      <c r="E823" s="27" t="s">
        <v>9</v>
      </c>
      <c r="F823" s="27">
        <v>40</v>
      </c>
      <c r="G823" s="27" t="s">
        <v>10</v>
      </c>
      <c r="H823" s="9"/>
      <c r="I823" s="9"/>
      <c r="J823" s="9"/>
      <c r="K823" s="9"/>
    </row>
    <row r="824" spans="3:11" x14ac:dyDescent="0.3">
      <c r="C824" s="25">
        <v>43141</v>
      </c>
      <c r="D824" s="26">
        <v>0.7300578703703704</v>
      </c>
      <c r="E824" s="27" t="s">
        <v>9</v>
      </c>
      <c r="F824" s="27">
        <v>44</v>
      </c>
      <c r="G824" s="27" t="s">
        <v>10</v>
      </c>
      <c r="H824" s="9"/>
      <c r="I824" s="9"/>
      <c r="J824" s="9"/>
      <c r="K824" s="9"/>
    </row>
    <row r="825" spans="3:11" x14ac:dyDescent="0.3">
      <c r="C825" s="25">
        <v>43141</v>
      </c>
      <c r="D825" s="26">
        <v>0.73114583333333327</v>
      </c>
      <c r="E825" s="27" t="s">
        <v>9</v>
      </c>
      <c r="F825" s="27">
        <v>39</v>
      </c>
      <c r="G825" s="27" t="s">
        <v>10</v>
      </c>
      <c r="H825" s="9"/>
      <c r="I825" s="9"/>
      <c r="J825" s="9"/>
      <c r="K825" s="9"/>
    </row>
    <row r="826" spans="3:11" x14ac:dyDescent="0.3">
      <c r="C826" s="25">
        <v>43141</v>
      </c>
      <c r="D826" s="26">
        <v>0.73356481481481473</v>
      </c>
      <c r="E826" s="27" t="s">
        <v>9</v>
      </c>
      <c r="F826" s="27">
        <v>32</v>
      </c>
      <c r="G826" s="27" t="s">
        <v>21</v>
      </c>
      <c r="H826" s="9"/>
      <c r="I826" s="9"/>
      <c r="J826" s="9"/>
      <c r="K826" s="9"/>
    </row>
    <row r="827" spans="3:11" x14ac:dyDescent="0.3">
      <c r="C827" s="25">
        <v>43141</v>
      </c>
      <c r="D827" s="26">
        <v>0.73359953703703706</v>
      </c>
      <c r="E827" s="27" t="s">
        <v>9</v>
      </c>
      <c r="F827" s="27">
        <v>32</v>
      </c>
      <c r="G827" s="27" t="s">
        <v>21</v>
      </c>
      <c r="H827" s="9"/>
      <c r="I827" s="9"/>
      <c r="J827" s="9"/>
      <c r="K827" s="9"/>
    </row>
    <row r="828" spans="3:11" x14ac:dyDescent="0.3">
      <c r="C828" s="25">
        <v>43141</v>
      </c>
      <c r="D828" s="26">
        <v>0.73625000000000007</v>
      </c>
      <c r="E828" s="27" t="s">
        <v>9</v>
      </c>
      <c r="F828" s="27">
        <v>49</v>
      </c>
      <c r="G828" s="27" t="s">
        <v>10</v>
      </c>
      <c r="H828" s="9"/>
      <c r="I828" s="9"/>
      <c r="J828" s="9"/>
      <c r="K828" s="9"/>
    </row>
    <row r="829" spans="3:11" x14ac:dyDescent="0.3">
      <c r="C829" s="25">
        <v>43141</v>
      </c>
      <c r="D829" s="26">
        <v>0.73627314814814815</v>
      </c>
      <c r="E829" s="27" t="s">
        <v>9</v>
      </c>
      <c r="F829" s="27">
        <v>51</v>
      </c>
      <c r="G829" s="27" t="s">
        <v>10</v>
      </c>
      <c r="H829" s="9"/>
      <c r="I829" s="9"/>
      <c r="J829" s="9"/>
      <c r="K829" s="9"/>
    </row>
    <row r="830" spans="3:11" x14ac:dyDescent="0.3">
      <c r="C830" s="25">
        <v>43141</v>
      </c>
      <c r="D830" s="26">
        <v>0.73666666666666669</v>
      </c>
      <c r="E830" s="27" t="s">
        <v>9</v>
      </c>
      <c r="F830" s="27">
        <v>41</v>
      </c>
      <c r="G830" s="27" t="s">
        <v>10</v>
      </c>
      <c r="H830" s="9"/>
      <c r="I830" s="9"/>
      <c r="J830" s="9"/>
      <c r="K830" s="9"/>
    </row>
    <row r="831" spans="3:11" x14ac:dyDescent="0.3">
      <c r="C831" s="25">
        <v>43141</v>
      </c>
      <c r="D831" s="26">
        <v>0.73717592592592596</v>
      </c>
      <c r="E831" s="27" t="s">
        <v>9</v>
      </c>
      <c r="F831" s="27">
        <v>49</v>
      </c>
      <c r="G831" s="27" t="s">
        <v>21</v>
      </c>
      <c r="H831" s="9"/>
      <c r="I831" s="9"/>
      <c r="J831" s="9"/>
      <c r="K831" s="9"/>
    </row>
    <row r="832" spans="3:11" x14ac:dyDescent="0.3">
      <c r="C832" s="25">
        <v>43141</v>
      </c>
      <c r="D832" s="26">
        <v>0.73850694444444442</v>
      </c>
      <c r="E832" s="27" t="s">
        <v>9</v>
      </c>
      <c r="F832" s="27">
        <v>39</v>
      </c>
      <c r="G832" s="27" t="s">
        <v>21</v>
      </c>
      <c r="H832" s="9"/>
      <c r="I832" s="9"/>
      <c r="J832" s="9"/>
      <c r="K832" s="9"/>
    </row>
    <row r="833" spans="3:11" x14ac:dyDescent="0.3">
      <c r="C833" s="25">
        <v>43141</v>
      </c>
      <c r="D833" s="26">
        <v>0.73853009259259261</v>
      </c>
      <c r="E833" s="27" t="s">
        <v>9</v>
      </c>
      <c r="F833" s="27">
        <v>43</v>
      </c>
      <c r="G833" s="27" t="s">
        <v>21</v>
      </c>
      <c r="H833" s="9"/>
      <c r="I833" s="9"/>
      <c r="J833" s="9"/>
      <c r="K833" s="9"/>
    </row>
    <row r="834" spans="3:11" x14ac:dyDescent="0.3">
      <c r="C834" s="25">
        <v>43141</v>
      </c>
      <c r="D834" s="26">
        <v>0.73888888888888893</v>
      </c>
      <c r="E834" s="27" t="s">
        <v>9</v>
      </c>
      <c r="F834" s="27">
        <v>36</v>
      </c>
      <c r="G834" s="27" t="s">
        <v>21</v>
      </c>
      <c r="H834" s="9"/>
      <c r="I834" s="9"/>
      <c r="J834" s="9"/>
      <c r="K834" s="9"/>
    </row>
    <row r="835" spans="3:11" x14ac:dyDescent="0.3">
      <c r="C835" s="25">
        <v>43141</v>
      </c>
      <c r="D835" s="26">
        <v>0.74049768518518511</v>
      </c>
      <c r="E835" s="27" t="s">
        <v>9</v>
      </c>
      <c r="F835" s="27">
        <v>50</v>
      </c>
      <c r="G835" s="27" t="s">
        <v>10</v>
      </c>
      <c r="H835" s="9"/>
      <c r="I835" s="9"/>
      <c r="J835" s="9"/>
      <c r="K835" s="9"/>
    </row>
    <row r="836" spans="3:11" x14ac:dyDescent="0.3">
      <c r="C836" s="25">
        <v>43141</v>
      </c>
      <c r="D836" s="26">
        <v>0.74436342592592597</v>
      </c>
      <c r="E836" s="27" t="s">
        <v>9</v>
      </c>
      <c r="F836" s="27">
        <v>45</v>
      </c>
      <c r="G836" s="27" t="s">
        <v>21</v>
      </c>
      <c r="H836" s="9"/>
      <c r="I836" s="9"/>
      <c r="J836" s="9"/>
      <c r="K836" s="9"/>
    </row>
    <row r="837" spans="3:11" x14ac:dyDescent="0.3">
      <c r="C837" s="25">
        <v>43141</v>
      </c>
      <c r="D837" s="26">
        <v>0.74444444444444446</v>
      </c>
      <c r="E837" s="27" t="s">
        <v>9</v>
      </c>
      <c r="F837" s="27">
        <v>36</v>
      </c>
      <c r="G837" s="27" t="s">
        <v>10</v>
      </c>
      <c r="H837" s="9"/>
      <c r="I837" s="9"/>
      <c r="J837" s="9"/>
      <c r="K837" s="9"/>
    </row>
    <row r="838" spans="3:11" x14ac:dyDescent="0.3">
      <c r="C838" s="25">
        <v>43141</v>
      </c>
      <c r="D838" s="26">
        <v>0.74456018518518519</v>
      </c>
      <c r="E838" s="27" t="s">
        <v>9</v>
      </c>
      <c r="F838" s="27">
        <v>43</v>
      </c>
      <c r="G838" s="27" t="s">
        <v>10</v>
      </c>
      <c r="H838" s="9"/>
      <c r="I838" s="9"/>
      <c r="J838" s="9"/>
      <c r="K838" s="9"/>
    </row>
    <row r="839" spans="3:11" x14ac:dyDescent="0.3">
      <c r="C839" s="25">
        <v>43141</v>
      </c>
      <c r="D839" s="26">
        <v>0.74773148148148139</v>
      </c>
      <c r="E839" s="27" t="s">
        <v>9</v>
      </c>
      <c r="F839" s="27">
        <v>44</v>
      </c>
      <c r="G839" s="27" t="s">
        <v>21</v>
      </c>
      <c r="H839" s="9"/>
      <c r="I839" s="9"/>
      <c r="J839" s="9"/>
      <c r="K839" s="9"/>
    </row>
    <row r="840" spans="3:11" x14ac:dyDescent="0.3">
      <c r="C840" s="25">
        <v>43141</v>
      </c>
      <c r="D840" s="26">
        <v>0.74776620370370372</v>
      </c>
      <c r="E840" s="27" t="s">
        <v>9</v>
      </c>
      <c r="F840" s="27">
        <v>38</v>
      </c>
      <c r="G840" s="27" t="s">
        <v>10</v>
      </c>
      <c r="H840" s="9"/>
      <c r="I840" s="9"/>
      <c r="J840" s="9"/>
      <c r="K840" s="9"/>
    </row>
    <row r="841" spans="3:11" x14ac:dyDescent="0.3">
      <c r="C841" s="25">
        <v>43141</v>
      </c>
      <c r="D841" s="26">
        <v>0.74821759259259257</v>
      </c>
      <c r="E841" s="27" t="s">
        <v>9</v>
      </c>
      <c r="F841" s="27">
        <v>30</v>
      </c>
      <c r="G841" s="27" t="s">
        <v>21</v>
      </c>
      <c r="H841" s="9"/>
      <c r="I841" s="9"/>
      <c r="J841" s="9"/>
      <c r="K841" s="9"/>
    </row>
    <row r="842" spans="3:11" x14ac:dyDescent="0.3">
      <c r="C842" s="25">
        <v>43141</v>
      </c>
      <c r="D842" s="26">
        <v>0.750462962962963</v>
      </c>
      <c r="E842" s="27" t="s">
        <v>9</v>
      </c>
      <c r="F842" s="27">
        <v>50</v>
      </c>
      <c r="G842" s="27" t="s">
        <v>21</v>
      </c>
      <c r="H842" s="9"/>
      <c r="I842" s="9"/>
      <c r="J842" s="9"/>
      <c r="K842" s="9"/>
    </row>
    <row r="843" spans="3:11" x14ac:dyDescent="0.3">
      <c r="C843" s="25">
        <v>43141</v>
      </c>
      <c r="D843" s="26">
        <v>0.75233796296296296</v>
      </c>
      <c r="E843" s="27" t="s">
        <v>9</v>
      </c>
      <c r="F843" s="27">
        <v>51</v>
      </c>
      <c r="G843" s="27" t="s">
        <v>10</v>
      </c>
      <c r="H843" s="9"/>
      <c r="I843" s="9"/>
      <c r="J843" s="9"/>
      <c r="K843" s="9"/>
    </row>
    <row r="844" spans="3:11" x14ac:dyDescent="0.3">
      <c r="C844" s="25">
        <v>43141</v>
      </c>
      <c r="D844" s="26">
        <v>0.75364583333333324</v>
      </c>
      <c r="E844" s="27" t="s">
        <v>9</v>
      </c>
      <c r="F844" s="27">
        <v>33</v>
      </c>
      <c r="G844" s="27" t="s">
        <v>21</v>
      </c>
      <c r="H844" s="9"/>
      <c r="I844" s="9"/>
      <c r="J844" s="9"/>
      <c r="K844" s="9"/>
    </row>
    <row r="845" spans="3:11" x14ac:dyDescent="0.3">
      <c r="C845" s="25">
        <v>43141</v>
      </c>
      <c r="D845" s="26">
        <v>0.76076388888888891</v>
      </c>
      <c r="E845" s="27" t="s">
        <v>9</v>
      </c>
      <c r="F845" s="27">
        <v>47</v>
      </c>
      <c r="G845" s="27" t="s">
        <v>10</v>
      </c>
      <c r="H845" s="9"/>
      <c r="I845" s="9"/>
      <c r="J845" s="9"/>
      <c r="K845" s="9"/>
    </row>
    <row r="846" spans="3:11" x14ac:dyDescent="0.3">
      <c r="C846" s="25">
        <v>43141</v>
      </c>
      <c r="D846" s="26">
        <v>0.76105324074074077</v>
      </c>
      <c r="E846" s="27" t="s">
        <v>9</v>
      </c>
      <c r="F846" s="27">
        <v>37</v>
      </c>
      <c r="G846" s="27" t="s">
        <v>10</v>
      </c>
      <c r="H846" s="9"/>
      <c r="I846" s="9"/>
      <c r="J846" s="9"/>
      <c r="K846" s="9"/>
    </row>
    <row r="847" spans="3:11" x14ac:dyDescent="0.3">
      <c r="C847" s="25">
        <v>43141</v>
      </c>
      <c r="D847" s="26">
        <v>0.76634259259259263</v>
      </c>
      <c r="E847" s="27" t="s">
        <v>9</v>
      </c>
      <c r="F847" s="27">
        <v>35</v>
      </c>
      <c r="G847" s="27" t="s">
        <v>21</v>
      </c>
      <c r="H847" s="9"/>
      <c r="I847" s="9"/>
      <c r="J847" s="9"/>
      <c r="K847" s="9"/>
    </row>
    <row r="848" spans="3:11" x14ac:dyDescent="0.3">
      <c r="C848" s="25">
        <v>43141</v>
      </c>
      <c r="D848" s="26">
        <v>0.7669907407407407</v>
      </c>
      <c r="E848" s="27" t="s">
        <v>9</v>
      </c>
      <c r="F848" s="27">
        <v>50</v>
      </c>
      <c r="G848" s="27" t="s">
        <v>10</v>
      </c>
      <c r="H848" s="9"/>
      <c r="I848" s="9"/>
      <c r="J848" s="9"/>
      <c r="K848" s="9"/>
    </row>
    <row r="849" spans="3:11" x14ac:dyDescent="0.3">
      <c r="C849" s="25">
        <v>43141</v>
      </c>
      <c r="D849" s="26">
        <v>0.77020833333333327</v>
      </c>
      <c r="E849" s="27" t="s">
        <v>9</v>
      </c>
      <c r="F849" s="27">
        <v>41</v>
      </c>
      <c r="G849" s="27" t="s">
        <v>10</v>
      </c>
      <c r="H849" s="9"/>
      <c r="I849" s="9"/>
      <c r="J849" s="9"/>
      <c r="K849" s="9"/>
    </row>
    <row r="850" spans="3:11" x14ac:dyDescent="0.3">
      <c r="C850" s="25">
        <v>43141</v>
      </c>
      <c r="D850" s="26">
        <v>0.77219907407407407</v>
      </c>
      <c r="E850" s="27" t="s">
        <v>9</v>
      </c>
      <c r="F850" s="27">
        <v>41</v>
      </c>
      <c r="G850" s="27" t="s">
        <v>21</v>
      </c>
      <c r="H850" s="9"/>
      <c r="I850" s="9"/>
      <c r="J850" s="9"/>
      <c r="K850" s="9"/>
    </row>
    <row r="851" spans="3:11" x14ac:dyDescent="0.3">
      <c r="C851" s="25">
        <v>43141</v>
      </c>
      <c r="D851" s="26">
        <v>0.77363425925925933</v>
      </c>
      <c r="E851" s="27" t="s">
        <v>9</v>
      </c>
      <c r="F851" s="27">
        <v>44</v>
      </c>
      <c r="G851" s="27" t="s">
        <v>10</v>
      </c>
      <c r="H851" s="9"/>
      <c r="I851" s="9"/>
      <c r="J851" s="9"/>
      <c r="K851" s="9"/>
    </row>
    <row r="852" spans="3:11" x14ac:dyDescent="0.3">
      <c r="C852" s="25">
        <v>43141</v>
      </c>
      <c r="D852" s="26">
        <v>0.77548611111111121</v>
      </c>
      <c r="E852" s="27" t="s">
        <v>9</v>
      </c>
      <c r="F852" s="27">
        <v>43</v>
      </c>
      <c r="G852" s="27" t="s">
        <v>21</v>
      </c>
      <c r="H852" s="9"/>
      <c r="I852" s="9"/>
      <c r="J852" s="9"/>
      <c r="K852" s="9"/>
    </row>
    <row r="853" spans="3:11" x14ac:dyDescent="0.3">
      <c r="C853" s="25">
        <v>43141</v>
      </c>
      <c r="D853" s="26">
        <v>0.77608796296296301</v>
      </c>
      <c r="E853" s="27" t="s">
        <v>9</v>
      </c>
      <c r="F853" s="27">
        <v>43</v>
      </c>
      <c r="G853" s="27" t="s">
        <v>21</v>
      </c>
      <c r="H853" s="9"/>
      <c r="I853" s="9"/>
      <c r="J853" s="9"/>
      <c r="K853" s="9"/>
    </row>
    <row r="854" spans="3:11" x14ac:dyDescent="0.3">
      <c r="C854" s="25">
        <v>43141</v>
      </c>
      <c r="D854" s="26">
        <v>0.77842592592592597</v>
      </c>
      <c r="E854" s="27" t="s">
        <v>9</v>
      </c>
      <c r="F854" s="27">
        <v>46</v>
      </c>
      <c r="G854" s="27" t="s">
        <v>21</v>
      </c>
      <c r="H854" s="9"/>
      <c r="I854" s="9"/>
      <c r="J854" s="9"/>
      <c r="K854" s="9"/>
    </row>
    <row r="855" spans="3:11" x14ac:dyDescent="0.3">
      <c r="C855" s="25">
        <v>43141</v>
      </c>
      <c r="D855" s="26">
        <v>0.77850694444444446</v>
      </c>
      <c r="E855" s="27" t="s">
        <v>9</v>
      </c>
      <c r="F855" s="27">
        <v>35</v>
      </c>
      <c r="G855" s="27" t="s">
        <v>10</v>
      </c>
      <c r="H855" s="9"/>
      <c r="I855" s="9"/>
      <c r="J855" s="9"/>
      <c r="K855" s="9"/>
    </row>
    <row r="856" spans="3:11" x14ac:dyDescent="0.3">
      <c r="C856" s="25">
        <v>43141</v>
      </c>
      <c r="D856" s="26">
        <v>0.77958333333333341</v>
      </c>
      <c r="E856" s="27" t="s">
        <v>9</v>
      </c>
      <c r="F856" s="27">
        <v>46</v>
      </c>
      <c r="G856" s="27" t="s">
        <v>10</v>
      </c>
      <c r="H856" s="9"/>
      <c r="I856" s="9"/>
      <c r="J856" s="9"/>
      <c r="K856" s="9"/>
    </row>
    <row r="857" spans="3:11" x14ac:dyDescent="0.3">
      <c r="C857" s="25">
        <v>43141</v>
      </c>
      <c r="D857" s="26">
        <v>0.78303240740740743</v>
      </c>
      <c r="E857" s="27" t="s">
        <v>9</v>
      </c>
      <c r="F857" s="27">
        <v>49</v>
      </c>
      <c r="G857" s="27" t="s">
        <v>21</v>
      </c>
      <c r="H857" s="9"/>
      <c r="I857" s="9"/>
      <c r="J857" s="9"/>
      <c r="K857" s="9"/>
    </row>
    <row r="858" spans="3:11" x14ac:dyDescent="0.3">
      <c r="C858" s="25">
        <v>43141</v>
      </c>
      <c r="D858" s="26">
        <v>0.78347222222222224</v>
      </c>
      <c r="E858" s="27" t="s">
        <v>9</v>
      </c>
      <c r="F858" s="27">
        <v>35</v>
      </c>
      <c r="G858" s="27" t="s">
        <v>10</v>
      </c>
      <c r="H858" s="9"/>
      <c r="I858" s="9"/>
      <c r="J858" s="9"/>
      <c r="K858" s="9"/>
    </row>
    <row r="859" spans="3:11" x14ac:dyDescent="0.3">
      <c r="C859" s="25">
        <v>43141</v>
      </c>
      <c r="D859" s="26">
        <v>0.78354166666666669</v>
      </c>
      <c r="E859" s="27" t="s">
        <v>9</v>
      </c>
      <c r="F859" s="27">
        <v>50</v>
      </c>
      <c r="G859" s="27" t="s">
        <v>10</v>
      </c>
      <c r="H859" s="9"/>
      <c r="I859" s="9"/>
      <c r="J859" s="9"/>
      <c r="K859" s="9"/>
    </row>
    <row r="860" spans="3:11" x14ac:dyDescent="0.3">
      <c r="C860" s="25">
        <v>43141</v>
      </c>
      <c r="D860" s="26">
        <v>0.78475694444444455</v>
      </c>
      <c r="E860" s="27" t="s">
        <v>9</v>
      </c>
      <c r="F860" s="27">
        <v>42</v>
      </c>
      <c r="G860" s="27" t="s">
        <v>21</v>
      </c>
      <c r="H860" s="9"/>
      <c r="I860" s="9"/>
      <c r="J860" s="9"/>
      <c r="K860" s="9"/>
    </row>
    <row r="861" spans="3:11" x14ac:dyDescent="0.3">
      <c r="C861" s="25">
        <v>43141</v>
      </c>
      <c r="D861" s="26">
        <v>0.78916666666666668</v>
      </c>
      <c r="E861" s="27" t="s">
        <v>9</v>
      </c>
      <c r="F861" s="27">
        <v>46</v>
      </c>
      <c r="G861" s="27" t="s">
        <v>21</v>
      </c>
      <c r="H861" s="9"/>
      <c r="I861" s="9"/>
      <c r="J861" s="9"/>
      <c r="K861" s="9"/>
    </row>
    <row r="862" spans="3:11" x14ac:dyDescent="0.3">
      <c r="C862" s="25">
        <v>43141</v>
      </c>
      <c r="D862" s="26">
        <v>0.7897453703703704</v>
      </c>
      <c r="E862" s="27" t="s">
        <v>9</v>
      </c>
      <c r="F862" s="27">
        <v>39</v>
      </c>
      <c r="G862" s="27" t="s">
        <v>21</v>
      </c>
      <c r="H862" s="9"/>
      <c r="I862" s="9"/>
      <c r="J862" s="9"/>
      <c r="K862" s="9"/>
    </row>
    <row r="863" spans="3:11" x14ac:dyDescent="0.3">
      <c r="C863" s="25">
        <v>43141</v>
      </c>
      <c r="D863" s="26">
        <v>0.79288194444444438</v>
      </c>
      <c r="E863" s="27" t="s">
        <v>9</v>
      </c>
      <c r="F863" s="27">
        <v>46</v>
      </c>
      <c r="G863" s="27" t="s">
        <v>10</v>
      </c>
      <c r="H863" s="9"/>
      <c r="I863" s="9"/>
      <c r="J863" s="9"/>
      <c r="K863" s="9"/>
    </row>
    <row r="864" spans="3:11" x14ac:dyDescent="0.3">
      <c r="C864" s="25">
        <v>43141</v>
      </c>
      <c r="D864" s="26">
        <v>0.79304398148148147</v>
      </c>
      <c r="E864" s="27" t="s">
        <v>9</v>
      </c>
      <c r="F864" s="27">
        <v>45</v>
      </c>
      <c r="G864" s="27" t="s">
        <v>10</v>
      </c>
      <c r="H864" s="9"/>
      <c r="I864" s="9"/>
      <c r="J864" s="9"/>
      <c r="K864" s="9"/>
    </row>
    <row r="865" spans="3:11" x14ac:dyDescent="0.3">
      <c r="C865" s="25">
        <v>43141</v>
      </c>
      <c r="D865" s="26">
        <v>0.79317129629629635</v>
      </c>
      <c r="E865" s="27" t="s">
        <v>9</v>
      </c>
      <c r="F865" s="27">
        <v>44</v>
      </c>
      <c r="G865" s="27" t="s">
        <v>21</v>
      </c>
      <c r="H865" s="9"/>
      <c r="I865" s="9"/>
      <c r="J865" s="9"/>
      <c r="K865" s="9"/>
    </row>
    <row r="866" spans="3:11" x14ac:dyDescent="0.3">
      <c r="C866" s="25">
        <v>43141</v>
      </c>
      <c r="D866" s="26">
        <v>0.7935416666666667</v>
      </c>
      <c r="E866" s="27" t="s">
        <v>9</v>
      </c>
      <c r="F866" s="27">
        <v>27</v>
      </c>
      <c r="G866" s="27" t="s">
        <v>21</v>
      </c>
      <c r="H866" s="9"/>
      <c r="I866" s="9"/>
      <c r="J866" s="9"/>
      <c r="K866" s="9"/>
    </row>
    <row r="867" spans="3:11" x14ac:dyDescent="0.3">
      <c r="C867" s="25">
        <v>43141</v>
      </c>
      <c r="D867" s="26">
        <v>0.7952662037037036</v>
      </c>
      <c r="E867" s="27" t="s">
        <v>9</v>
      </c>
      <c r="F867" s="27">
        <v>39</v>
      </c>
      <c r="G867" s="27" t="s">
        <v>10</v>
      </c>
      <c r="H867" s="9"/>
      <c r="I867" s="9"/>
      <c r="J867" s="9"/>
      <c r="K867" s="9"/>
    </row>
    <row r="868" spans="3:11" x14ac:dyDescent="0.3">
      <c r="C868" s="25">
        <v>43141</v>
      </c>
      <c r="D868" s="26">
        <v>0.79689814814814808</v>
      </c>
      <c r="E868" s="27" t="s">
        <v>9</v>
      </c>
      <c r="F868" s="27">
        <v>46</v>
      </c>
      <c r="G868" s="27" t="s">
        <v>21</v>
      </c>
      <c r="H868" s="9"/>
      <c r="I868" s="9"/>
      <c r="J868" s="9"/>
      <c r="K868" s="9"/>
    </row>
    <row r="869" spans="3:11" x14ac:dyDescent="0.3">
      <c r="C869" s="25">
        <v>43141</v>
      </c>
      <c r="D869" s="26">
        <v>0.79799768518518521</v>
      </c>
      <c r="E869" s="27" t="s">
        <v>9</v>
      </c>
      <c r="F869" s="27">
        <v>39</v>
      </c>
      <c r="G869" s="27" t="s">
        <v>10</v>
      </c>
      <c r="H869" s="9"/>
      <c r="I869" s="9"/>
      <c r="J869" s="9"/>
      <c r="K869" s="9"/>
    </row>
    <row r="870" spans="3:11" x14ac:dyDescent="0.3">
      <c r="C870" s="25">
        <v>43141</v>
      </c>
      <c r="D870" s="26">
        <v>0.79885416666666664</v>
      </c>
      <c r="E870" s="27" t="s">
        <v>9</v>
      </c>
      <c r="F870" s="27">
        <v>25</v>
      </c>
      <c r="G870" s="27" t="s">
        <v>21</v>
      </c>
      <c r="H870" s="9"/>
      <c r="I870" s="9"/>
      <c r="J870" s="9"/>
      <c r="K870" s="9"/>
    </row>
    <row r="871" spans="3:11" x14ac:dyDescent="0.3">
      <c r="C871" s="25">
        <v>43141</v>
      </c>
      <c r="D871" s="26">
        <v>0.79921296296296296</v>
      </c>
      <c r="E871" s="27" t="s">
        <v>9</v>
      </c>
      <c r="F871" s="27">
        <v>51</v>
      </c>
      <c r="G871" s="27" t="s">
        <v>10</v>
      </c>
      <c r="H871" s="9"/>
      <c r="I871" s="9"/>
      <c r="J871" s="9"/>
      <c r="K871" s="9"/>
    </row>
    <row r="872" spans="3:11" x14ac:dyDescent="0.3">
      <c r="C872" s="25">
        <v>43141</v>
      </c>
      <c r="D872" s="26">
        <v>0.8025578703703703</v>
      </c>
      <c r="E872" s="27" t="s">
        <v>9</v>
      </c>
      <c r="F872" s="27">
        <v>51</v>
      </c>
      <c r="G872" s="27" t="s">
        <v>21</v>
      </c>
      <c r="H872" s="9"/>
      <c r="I872" s="9"/>
      <c r="J872" s="9"/>
      <c r="K872" s="9"/>
    </row>
    <row r="873" spans="3:11" x14ac:dyDescent="0.3">
      <c r="C873" s="25">
        <v>43141</v>
      </c>
      <c r="D873" s="26">
        <v>0.80621527777777768</v>
      </c>
      <c r="E873" s="27" t="s">
        <v>9</v>
      </c>
      <c r="F873" s="27">
        <v>57</v>
      </c>
      <c r="G873" s="27" t="s">
        <v>10</v>
      </c>
      <c r="H873" s="9"/>
      <c r="I873" s="9"/>
      <c r="J873" s="9"/>
      <c r="K873" s="9"/>
    </row>
    <row r="874" spans="3:11" x14ac:dyDescent="0.3">
      <c r="C874" s="25">
        <v>43141</v>
      </c>
      <c r="D874" s="26">
        <v>0.80721064814814814</v>
      </c>
      <c r="E874" s="27" t="s">
        <v>9</v>
      </c>
      <c r="F874" s="27">
        <v>47</v>
      </c>
      <c r="G874" s="27" t="s">
        <v>21</v>
      </c>
      <c r="H874" s="9"/>
      <c r="I874" s="9"/>
      <c r="J874" s="9"/>
      <c r="K874" s="9"/>
    </row>
    <row r="875" spans="3:11" x14ac:dyDescent="0.3">
      <c r="C875" s="25">
        <v>43141</v>
      </c>
      <c r="D875" s="26">
        <v>0.80835648148148154</v>
      </c>
      <c r="E875" s="27" t="s">
        <v>9</v>
      </c>
      <c r="F875" s="27">
        <v>46</v>
      </c>
      <c r="G875" s="27" t="s">
        <v>10</v>
      </c>
      <c r="H875" s="9"/>
      <c r="I875" s="9"/>
      <c r="J875" s="9"/>
      <c r="K875" s="9"/>
    </row>
    <row r="876" spans="3:11" x14ac:dyDescent="0.3">
      <c r="C876" s="25">
        <v>43141</v>
      </c>
      <c r="D876" s="26">
        <v>0.80928240740740742</v>
      </c>
      <c r="E876" s="27" t="s">
        <v>9</v>
      </c>
      <c r="F876" s="27">
        <v>55</v>
      </c>
      <c r="G876" s="27" t="s">
        <v>10</v>
      </c>
      <c r="H876" s="9"/>
      <c r="I876" s="9"/>
      <c r="J876" s="9"/>
      <c r="K876" s="9"/>
    </row>
    <row r="877" spans="3:11" x14ac:dyDescent="0.3">
      <c r="C877" s="25">
        <v>43141</v>
      </c>
      <c r="D877" s="26">
        <v>0.81381944444444443</v>
      </c>
      <c r="E877" s="27" t="s">
        <v>9</v>
      </c>
      <c r="F877" s="27">
        <v>47</v>
      </c>
      <c r="G877" s="27" t="s">
        <v>10</v>
      </c>
      <c r="H877" s="9"/>
      <c r="I877" s="9"/>
      <c r="J877" s="9"/>
      <c r="K877" s="9"/>
    </row>
    <row r="878" spans="3:11" x14ac:dyDescent="0.3">
      <c r="C878" s="25">
        <v>43141</v>
      </c>
      <c r="D878" s="26">
        <v>0.81922453703703713</v>
      </c>
      <c r="E878" s="27" t="s">
        <v>9</v>
      </c>
      <c r="F878" s="27">
        <v>48</v>
      </c>
      <c r="G878" s="27" t="s">
        <v>10</v>
      </c>
      <c r="H878" s="9"/>
      <c r="I878" s="9"/>
      <c r="J878" s="9"/>
      <c r="K878" s="9"/>
    </row>
    <row r="879" spans="3:11" x14ac:dyDescent="0.3">
      <c r="C879" s="25">
        <v>43141</v>
      </c>
      <c r="D879" s="26">
        <v>0.81968750000000001</v>
      </c>
      <c r="E879" s="27" t="s">
        <v>9</v>
      </c>
      <c r="F879" s="27">
        <v>54</v>
      </c>
      <c r="G879" s="27" t="s">
        <v>10</v>
      </c>
      <c r="H879" s="9"/>
      <c r="I879" s="9"/>
      <c r="J879" s="9"/>
      <c r="K879" s="9"/>
    </row>
    <row r="880" spans="3:11" x14ac:dyDescent="0.3">
      <c r="C880" s="25">
        <v>43141</v>
      </c>
      <c r="D880" s="26">
        <v>0.82140046296296287</v>
      </c>
      <c r="E880" s="27" t="s">
        <v>9</v>
      </c>
      <c r="F880" s="27">
        <v>31</v>
      </c>
      <c r="G880" s="27" t="s">
        <v>21</v>
      </c>
      <c r="H880" s="9"/>
      <c r="I880" s="9"/>
      <c r="J880" s="9"/>
      <c r="K880" s="9"/>
    </row>
    <row r="881" spans="3:11" x14ac:dyDescent="0.3">
      <c r="C881" s="25">
        <v>43141</v>
      </c>
      <c r="D881" s="26">
        <v>0.82543981481481488</v>
      </c>
      <c r="E881" s="27" t="s">
        <v>9</v>
      </c>
      <c r="F881" s="27">
        <v>46</v>
      </c>
      <c r="G881" s="27" t="s">
        <v>21</v>
      </c>
      <c r="H881" s="9"/>
      <c r="I881" s="9"/>
      <c r="J881" s="9"/>
      <c r="K881" s="9"/>
    </row>
    <row r="882" spans="3:11" x14ac:dyDescent="0.3">
      <c r="C882" s="25">
        <v>43141</v>
      </c>
      <c r="D882" s="26">
        <v>0.8265393518518519</v>
      </c>
      <c r="E882" s="27" t="s">
        <v>9</v>
      </c>
      <c r="F882" s="27">
        <v>49</v>
      </c>
      <c r="G882" s="27" t="s">
        <v>10</v>
      </c>
      <c r="H882" s="9"/>
      <c r="I882" s="9"/>
      <c r="J882" s="9"/>
      <c r="K882" s="9"/>
    </row>
    <row r="883" spans="3:11" x14ac:dyDescent="0.3">
      <c r="C883" s="25">
        <v>43141</v>
      </c>
      <c r="D883" s="26">
        <v>0.82800925925925928</v>
      </c>
      <c r="E883" s="27" t="s">
        <v>9</v>
      </c>
      <c r="F883" s="27">
        <v>35</v>
      </c>
      <c r="G883" s="27" t="s">
        <v>21</v>
      </c>
      <c r="H883" s="9"/>
      <c r="I883" s="9"/>
      <c r="J883" s="9"/>
      <c r="K883" s="9"/>
    </row>
    <row r="884" spans="3:11" x14ac:dyDescent="0.3">
      <c r="C884" s="25">
        <v>43141</v>
      </c>
      <c r="D884" s="26">
        <v>0.83725694444444443</v>
      </c>
      <c r="E884" s="27" t="s">
        <v>9</v>
      </c>
      <c r="F884" s="27">
        <v>38</v>
      </c>
      <c r="G884" s="27" t="s">
        <v>10</v>
      </c>
      <c r="H884" s="9"/>
      <c r="I884" s="9"/>
      <c r="J884" s="9"/>
      <c r="K884" s="9"/>
    </row>
    <row r="885" spans="3:11" x14ac:dyDescent="0.3">
      <c r="C885" s="25">
        <v>43141</v>
      </c>
      <c r="D885" s="26">
        <v>0.83916666666666673</v>
      </c>
      <c r="E885" s="27" t="s">
        <v>9</v>
      </c>
      <c r="F885" s="27">
        <v>43</v>
      </c>
      <c r="G885" s="27" t="s">
        <v>10</v>
      </c>
      <c r="H885" s="9"/>
      <c r="I885" s="9"/>
      <c r="J885" s="9"/>
      <c r="K885" s="9"/>
    </row>
    <row r="886" spans="3:11" x14ac:dyDescent="0.3">
      <c r="C886" s="25">
        <v>43141</v>
      </c>
      <c r="D886" s="26">
        <v>0.84583333333333333</v>
      </c>
      <c r="E886" s="27" t="s">
        <v>9</v>
      </c>
      <c r="F886" s="27">
        <v>35</v>
      </c>
      <c r="G886" s="27" t="s">
        <v>21</v>
      </c>
      <c r="H886" s="9"/>
      <c r="I886" s="9"/>
      <c r="J886" s="9"/>
      <c r="K886" s="9"/>
    </row>
    <row r="887" spans="3:11" x14ac:dyDescent="0.3">
      <c r="C887" s="25">
        <v>43141</v>
      </c>
      <c r="D887" s="26">
        <v>0.84675925925925932</v>
      </c>
      <c r="E887" s="27" t="s">
        <v>9</v>
      </c>
      <c r="F887" s="27">
        <v>57</v>
      </c>
      <c r="G887" s="27" t="s">
        <v>10</v>
      </c>
      <c r="H887" s="9"/>
      <c r="I887" s="9"/>
      <c r="J887" s="9"/>
      <c r="K887" s="9"/>
    </row>
    <row r="888" spans="3:11" x14ac:dyDescent="0.3">
      <c r="C888" s="25">
        <v>43141</v>
      </c>
      <c r="D888" s="26">
        <v>0.84681712962962974</v>
      </c>
      <c r="E888" s="27" t="s">
        <v>9</v>
      </c>
      <c r="F888" s="27">
        <v>32</v>
      </c>
      <c r="G888" s="27" t="s">
        <v>21</v>
      </c>
      <c r="H888" s="9"/>
      <c r="I888" s="9"/>
      <c r="J888" s="9"/>
      <c r="K888" s="9"/>
    </row>
    <row r="889" spans="3:11" x14ac:dyDescent="0.3">
      <c r="C889" s="25">
        <v>43141</v>
      </c>
      <c r="D889" s="26">
        <v>0.84795138888888888</v>
      </c>
      <c r="E889" s="27" t="s">
        <v>9</v>
      </c>
      <c r="F889" s="27">
        <v>45</v>
      </c>
      <c r="G889" s="27" t="s">
        <v>21</v>
      </c>
      <c r="H889" s="9"/>
      <c r="I889" s="9"/>
      <c r="J889" s="9"/>
      <c r="K889" s="9"/>
    </row>
    <row r="890" spans="3:11" x14ac:dyDescent="0.3">
      <c r="C890" s="25">
        <v>43141</v>
      </c>
      <c r="D890" s="26">
        <v>0.85145833333333332</v>
      </c>
      <c r="E890" s="27" t="s">
        <v>9</v>
      </c>
      <c r="F890" s="27">
        <v>54</v>
      </c>
      <c r="G890" s="27" t="s">
        <v>21</v>
      </c>
      <c r="H890" s="9"/>
      <c r="I890" s="9"/>
      <c r="J890" s="9"/>
      <c r="K890" s="9"/>
    </row>
    <row r="891" spans="3:11" x14ac:dyDescent="0.3">
      <c r="C891" s="25">
        <v>43141</v>
      </c>
      <c r="D891" s="26">
        <v>0.85473379629629631</v>
      </c>
      <c r="E891" s="27" t="s">
        <v>9</v>
      </c>
      <c r="F891" s="27">
        <v>40</v>
      </c>
      <c r="G891" s="27" t="s">
        <v>10</v>
      </c>
      <c r="H891" s="9"/>
      <c r="I891" s="9"/>
      <c r="J891" s="9"/>
      <c r="K891" s="9"/>
    </row>
    <row r="892" spans="3:11" x14ac:dyDescent="0.3">
      <c r="C892" s="25">
        <v>43141</v>
      </c>
      <c r="D892" s="26">
        <v>0.8572685185185186</v>
      </c>
      <c r="E892" s="27" t="s">
        <v>9</v>
      </c>
      <c r="F892" s="27">
        <v>32</v>
      </c>
      <c r="G892" s="27" t="s">
        <v>21</v>
      </c>
      <c r="H892" s="9"/>
      <c r="I892" s="9"/>
      <c r="J892" s="9"/>
      <c r="K892" s="9"/>
    </row>
    <row r="893" spans="3:11" x14ac:dyDescent="0.3">
      <c r="C893" s="25">
        <v>43141</v>
      </c>
      <c r="D893" s="26">
        <v>0.87285879629629637</v>
      </c>
      <c r="E893" s="27" t="s">
        <v>9</v>
      </c>
      <c r="F893" s="27">
        <v>52</v>
      </c>
      <c r="G893" s="27" t="s">
        <v>10</v>
      </c>
      <c r="H893" s="9"/>
      <c r="I893" s="9"/>
      <c r="J893" s="9"/>
      <c r="K893" s="9"/>
    </row>
    <row r="894" spans="3:11" x14ac:dyDescent="0.3">
      <c r="C894" s="25">
        <v>43141</v>
      </c>
      <c r="D894" s="26">
        <v>0.87471064814814825</v>
      </c>
      <c r="E894" s="27" t="s">
        <v>9</v>
      </c>
      <c r="F894" s="27">
        <v>52</v>
      </c>
      <c r="G894" s="27" t="s">
        <v>21</v>
      </c>
      <c r="H894" s="9"/>
      <c r="I894" s="9"/>
      <c r="J894" s="9"/>
      <c r="K894" s="9"/>
    </row>
    <row r="895" spans="3:11" x14ac:dyDescent="0.3">
      <c r="C895" s="25">
        <v>43141</v>
      </c>
      <c r="D895" s="26">
        <v>0.87550925925925915</v>
      </c>
      <c r="E895" s="27" t="s">
        <v>9</v>
      </c>
      <c r="F895" s="27">
        <v>42</v>
      </c>
      <c r="G895" s="27" t="s">
        <v>21</v>
      </c>
      <c r="H895" s="9"/>
      <c r="I895" s="9"/>
      <c r="J895" s="9"/>
      <c r="K895" s="9"/>
    </row>
    <row r="896" spans="3:11" x14ac:dyDescent="0.3">
      <c r="C896" s="25">
        <v>43141</v>
      </c>
      <c r="D896" s="26">
        <v>0.88495370370370363</v>
      </c>
      <c r="E896" s="27" t="s">
        <v>9</v>
      </c>
      <c r="F896" s="27">
        <v>32</v>
      </c>
      <c r="G896" s="27" t="s">
        <v>10</v>
      </c>
      <c r="H896" s="9"/>
      <c r="I896" s="9"/>
      <c r="J896" s="9"/>
      <c r="K896" s="9"/>
    </row>
    <row r="897" spans="3:11" x14ac:dyDescent="0.3">
      <c r="C897" s="25">
        <v>43141</v>
      </c>
      <c r="D897" s="26">
        <v>0.89620370370370372</v>
      </c>
      <c r="E897" s="27" t="s">
        <v>9</v>
      </c>
      <c r="F897" s="27">
        <v>38</v>
      </c>
      <c r="G897" s="27" t="s">
        <v>10</v>
      </c>
      <c r="H897" s="9"/>
      <c r="I897" s="9"/>
      <c r="J897" s="9"/>
      <c r="K897" s="9"/>
    </row>
    <row r="898" spans="3:11" x14ac:dyDescent="0.3">
      <c r="C898" s="25">
        <v>43141</v>
      </c>
      <c r="D898" s="26">
        <v>0.91067129629629628</v>
      </c>
      <c r="E898" s="27" t="s">
        <v>9</v>
      </c>
      <c r="F898" s="27">
        <v>22</v>
      </c>
      <c r="G898" s="27" t="s">
        <v>21</v>
      </c>
      <c r="H898" s="9"/>
      <c r="I898" s="9"/>
      <c r="J898" s="9"/>
      <c r="K898" s="9"/>
    </row>
    <row r="899" spans="3:11" x14ac:dyDescent="0.3">
      <c r="C899" s="25">
        <v>43141</v>
      </c>
      <c r="D899" s="26">
        <v>0.91252314814814817</v>
      </c>
      <c r="E899" s="27" t="s">
        <v>9</v>
      </c>
      <c r="F899" s="27">
        <v>54</v>
      </c>
      <c r="G899" s="27" t="s">
        <v>10</v>
      </c>
      <c r="H899" s="9"/>
      <c r="I899" s="9"/>
      <c r="J899" s="9"/>
      <c r="K899" s="9"/>
    </row>
    <row r="900" spans="3:11" x14ac:dyDescent="0.3">
      <c r="C900" s="25">
        <v>43141</v>
      </c>
      <c r="D900" s="26">
        <v>0.91281249999999992</v>
      </c>
      <c r="E900" s="27" t="s">
        <v>9</v>
      </c>
      <c r="F900" s="27">
        <v>32</v>
      </c>
      <c r="G900" s="27" t="s">
        <v>21</v>
      </c>
      <c r="H900" s="9"/>
      <c r="I900" s="9"/>
      <c r="J900" s="9"/>
      <c r="K900" s="9"/>
    </row>
    <row r="901" spans="3:11" x14ac:dyDescent="0.3">
      <c r="C901" s="25">
        <v>43141</v>
      </c>
      <c r="D901" s="26">
        <v>0.9132986111111111</v>
      </c>
      <c r="E901" s="27" t="s">
        <v>9</v>
      </c>
      <c r="F901" s="27">
        <v>39</v>
      </c>
      <c r="G901" s="27" t="s">
        <v>10</v>
      </c>
      <c r="H901" s="9"/>
      <c r="I901" s="9"/>
      <c r="J901" s="9"/>
      <c r="K901" s="9"/>
    </row>
    <row r="902" spans="3:11" x14ac:dyDescent="0.3">
      <c r="C902" s="25">
        <v>43141</v>
      </c>
      <c r="D902" s="26">
        <v>0.92608796296296303</v>
      </c>
      <c r="E902" s="27" t="s">
        <v>9</v>
      </c>
      <c r="F902" s="27">
        <v>46</v>
      </c>
      <c r="G902" s="27" t="s">
        <v>21</v>
      </c>
      <c r="H902" s="9"/>
      <c r="I902" s="9"/>
      <c r="J902" s="9"/>
      <c r="K902" s="9"/>
    </row>
    <row r="903" spans="3:11" x14ac:dyDescent="0.3">
      <c r="C903" s="25">
        <v>43141</v>
      </c>
      <c r="D903" s="26">
        <v>0.92621527777777779</v>
      </c>
      <c r="E903" s="27" t="s">
        <v>9</v>
      </c>
      <c r="F903" s="27">
        <v>39</v>
      </c>
      <c r="G903" s="27" t="s">
        <v>21</v>
      </c>
      <c r="H903" s="9"/>
      <c r="I903" s="9"/>
      <c r="J903" s="9"/>
      <c r="K903" s="9"/>
    </row>
    <row r="904" spans="3:11" x14ac:dyDescent="0.3">
      <c r="C904" s="25">
        <v>43141</v>
      </c>
      <c r="D904" s="26">
        <v>0.93074074074074076</v>
      </c>
      <c r="E904" s="27" t="s">
        <v>9</v>
      </c>
      <c r="F904" s="27">
        <v>26</v>
      </c>
      <c r="G904" s="27" t="s">
        <v>21</v>
      </c>
      <c r="H904" s="9"/>
      <c r="I904" s="9"/>
      <c r="J904" s="9"/>
      <c r="K904" s="9"/>
    </row>
    <row r="905" spans="3:11" x14ac:dyDescent="0.3">
      <c r="C905" s="25">
        <v>43141</v>
      </c>
      <c r="D905" s="26">
        <v>0.93501157407407398</v>
      </c>
      <c r="E905" s="27" t="s">
        <v>9</v>
      </c>
      <c r="F905" s="27">
        <v>20</v>
      </c>
      <c r="G905" s="27" t="s">
        <v>10</v>
      </c>
      <c r="H905" s="9"/>
      <c r="I905" s="9"/>
      <c r="J905" s="9"/>
      <c r="K905" s="9"/>
    </row>
    <row r="906" spans="3:11" x14ac:dyDescent="0.3">
      <c r="C906" s="25">
        <v>43141</v>
      </c>
      <c r="D906" s="26">
        <v>0.9356944444444445</v>
      </c>
      <c r="E906" s="27" t="s">
        <v>9</v>
      </c>
      <c r="F906" s="27">
        <v>33</v>
      </c>
      <c r="G906" s="27" t="s">
        <v>21</v>
      </c>
      <c r="H906" s="9"/>
      <c r="I906" s="9"/>
      <c r="J906" s="9"/>
      <c r="K906" s="9"/>
    </row>
    <row r="907" spans="3:11" x14ac:dyDescent="0.3">
      <c r="C907" s="25">
        <v>43141</v>
      </c>
      <c r="D907" s="26">
        <v>0.95362268518518523</v>
      </c>
      <c r="E907" s="27" t="s">
        <v>9</v>
      </c>
      <c r="F907" s="27">
        <v>46</v>
      </c>
      <c r="G907" s="27" t="s">
        <v>21</v>
      </c>
      <c r="H907" s="9"/>
      <c r="I907" s="9"/>
      <c r="J907" s="9"/>
      <c r="K907" s="9"/>
    </row>
    <row r="908" spans="3:11" x14ac:dyDescent="0.3">
      <c r="C908" s="25">
        <v>43141</v>
      </c>
      <c r="D908" s="26">
        <v>0.96702546296296299</v>
      </c>
      <c r="E908" s="27" t="s">
        <v>9</v>
      </c>
      <c r="F908" s="27">
        <v>41</v>
      </c>
      <c r="G908" s="27" t="s">
        <v>21</v>
      </c>
      <c r="H908" s="9"/>
      <c r="I908" s="9"/>
      <c r="J908" s="9"/>
      <c r="K908" s="9"/>
    </row>
    <row r="909" spans="3:11" x14ac:dyDescent="0.3">
      <c r="C909" s="25">
        <v>43141</v>
      </c>
      <c r="D909" s="26">
        <v>0.97020833333333334</v>
      </c>
      <c r="E909" s="27" t="s">
        <v>9</v>
      </c>
      <c r="F909" s="27">
        <v>47</v>
      </c>
      <c r="G909" s="27" t="s">
        <v>21</v>
      </c>
      <c r="H909" s="9"/>
      <c r="I909" s="9"/>
      <c r="J909" s="9"/>
      <c r="K909" s="9"/>
    </row>
    <row r="910" spans="3:11" x14ac:dyDescent="0.3">
      <c r="C910" s="25">
        <v>43141</v>
      </c>
      <c r="D910" s="26">
        <v>0.97026620370370376</v>
      </c>
      <c r="E910" s="27" t="s">
        <v>9</v>
      </c>
      <c r="F910" s="27">
        <v>40</v>
      </c>
      <c r="G910" s="27" t="s">
        <v>10</v>
      </c>
      <c r="H910" s="9"/>
      <c r="I910" s="9"/>
      <c r="J910" s="9"/>
      <c r="K910" s="9"/>
    </row>
    <row r="911" spans="3:11" x14ac:dyDescent="0.3">
      <c r="C911" s="25">
        <v>43141</v>
      </c>
      <c r="D911" s="26">
        <v>0.97974537037037035</v>
      </c>
      <c r="E911" s="27" t="s">
        <v>9</v>
      </c>
      <c r="F911" s="27">
        <v>39</v>
      </c>
      <c r="G911" s="27" t="s">
        <v>21</v>
      </c>
      <c r="H911" s="9"/>
      <c r="I911" s="9"/>
      <c r="J911" s="9"/>
      <c r="K911" s="9"/>
    </row>
    <row r="912" spans="3:11" x14ac:dyDescent="0.3">
      <c r="C912" s="25">
        <v>43141</v>
      </c>
      <c r="D912" s="26">
        <v>0.98521990740740739</v>
      </c>
      <c r="E912" s="27" t="s">
        <v>9</v>
      </c>
      <c r="F912" s="27">
        <v>42</v>
      </c>
      <c r="G912" s="27" t="s">
        <v>21</v>
      </c>
      <c r="H912" s="9"/>
      <c r="I912" s="9"/>
      <c r="J912" s="9"/>
      <c r="K912" s="9"/>
    </row>
    <row r="913" spans="3:11" x14ac:dyDescent="0.3">
      <c r="C913" s="25">
        <v>43141</v>
      </c>
      <c r="D913" s="26">
        <v>0.99956018518518519</v>
      </c>
      <c r="E913" s="27" t="s">
        <v>9</v>
      </c>
      <c r="F913" s="27">
        <v>58</v>
      </c>
      <c r="G913" s="27" t="s">
        <v>21</v>
      </c>
      <c r="H913" s="9"/>
      <c r="I913" s="9"/>
      <c r="J913" s="9"/>
      <c r="K913" s="9"/>
    </row>
    <row r="914" spans="3:11" x14ac:dyDescent="0.3">
      <c r="C914" s="25">
        <v>43142</v>
      </c>
      <c r="D914" s="26">
        <v>1.2789351851851852E-2</v>
      </c>
      <c r="E914" s="27" t="s">
        <v>9</v>
      </c>
      <c r="F914" s="27">
        <v>26</v>
      </c>
      <c r="G914" s="27" t="s">
        <v>21</v>
      </c>
      <c r="H914" s="9"/>
      <c r="I914" s="9"/>
      <c r="J914" s="9"/>
      <c r="K914" s="9"/>
    </row>
    <row r="915" spans="3:11" x14ac:dyDescent="0.3">
      <c r="C915" s="25">
        <v>43142</v>
      </c>
      <c r="D915" s="26">
        <v>1.4247685185185184E-2</v>
      </c>
      <c r="E915" s="27" t="s">
        <v>9</v>
      </c>
      <c r="F915" s="27">
        <v>32</v>
      </c>
      <c r="G915" s="27" t="s">
        <v>10</v>
      </c>
      <c r="H915" s="9"/>
      <c r="I915" s="9"/>
      <c r="J915" s="9"/>
      <c r="K915" s="9"/>
    </row>
    <row r="916" spans="3:11" x14ac:dyDescent="0.3">
      <c r="C916" s="25">
        <v>43142</v>
      </c>
      <c r="D916" s="26">
        <v>2.1828703703703701E-2</v>
      </c>
      <c r="E916" s="27" t="s">
        <v>9</v>
      </c>
      <c r="F916" s="27">
        <v>51</v>
      </c>
      <c r="G916" s="27" t="s">
        <v>21</v>
      </c>
      <c r="H916" s="9"/>
      <c r="I916" s="9"/>
      <c r="J916" s="9"/>
      <c r="K916" s="9"/>
    </row>
    <row r="917" spans="3:11" x14ac:dyDescent="0.3">
      <c r="C917" s="25">
        <v>43142</v>
      </c>
      <c r="D917" s="26">
        <v>2.9861111111111113E-2</v>
      </c>
      <c r="E917" s="27" t="s">
        <v>9</v>
      </c>
      <c r="F917" s="27">
        <v>50</v>
      </c>
      <c r="G917" s="27" t="s">
        <v>10</v>
      </c>
      <c r="H917" s="9"/>
      <c r="I917" s="9"/>
      <c r="J917" s="9"/>
      <c r="K917" s="9"/>
    </row>
    <row r="918" spans="3:11" x14ac:dyDescent="0.3">
      <c r="C918" s="25">
        <v>43142</v>
      </c>
      <c r="D918" s="26">
        <v>2.991898148148148E-2</v>
      </c>
      <c r="E918" s="27" t="s">
        <v>9</v>
      </c>
      <c r="F918" s="27">
        <v>42</v>
      </c>
      <c r="G918" s="27" t="s">
        <v>21</v>
      </c>
      <c r="H918" s="9"/>
      <c r="I918" s="9"/>
      <c r="J918" s="9"/>
      <c r="K918" s="9"/>
    </row>
    <row r="919" spans="3:11" x14ac:dyDescent="0.3">
      <c r="C919" s="25">
        <v>43142</v>
      </c>
      <c r="D919" s="26">
        <v>3.3101851851851848E-2</v>
      </c>
      <c r="E919" s="27" t="s">
        <v>9</v>
      </c>
      <c r="F919" s="27">
        <v>45</v>
      </c>
      <c r="G919" s="27" t="s">
        <v>10</v>
      </c>
      <c r="H919" s="9"/>
      <c r="I919" s="9"/>
      <c r="J919" s="9"/>
      <c r="K919" s="9"/>
    </row>
    <row r="920" spans="3:11" x14ac:dyDescent="0.3">
      <c r="C920" s="25">
        <v>43142</v>
      </c>
      <c r="D920" s="26">
        <v>3.3877314814814811E-2</v>
      </c>
      <c r="E920" s="27" t="s">
        <v>9</v>
      </c>
      <c r="F920" s="27">
        <v>33</v>
      </c>
      <c r="G920" s="27" t="s">
        <v>10</v>
      </c>
      <c r="H920" s="9"/>
      <c r="I920" s="9"/>
      <c r="J920" s="9"/>
      <c r="K920" s="9"/>
    </row>
    <row r="921" spans="3:11" x14ac:dyDescent="0.3">
      <c r="C921" s="25">
        <v>43142</v>
      </c>
      <c r="D921" s="26">
        <v>3.72337962962963E-2</v>
      </c>
      <c r="E921" s="27" t="s">
        <v>9</v>
      </c>
      <c r="F921" s="27">
        <v>44</v>
      </c>
      <c r="G921" s="27" t="s">
        <v>21</v>
      </c>
      <c r="H921" s="9"/>
      <c r="I921" s="9"/>
      <c r="J921" s="9"/>
      <c r="K921" s="9"/>
    </row>
    <row r="922" spans="3:11" x14ac:dyDescent="0.3">
      <c r="C922" s="25">
        <v>43142</v>
      </c>
      <c r="D922" s="26">
        <v>3.8969907407407404E-2</v>
      </c>
      <c r="E922" s="27" t="s">
        <v>9</v>
      </c>
      <c r="F922" s="27">
        <v>48</v>
      </c>
      <c r="G922" s="27" t="s">
        <v>10</v>
      </c>
      <c r="H922" s="9"/>
      <c r="I922" s="9"/>
      <c r="J922" s="9"/>
      <c r="K922" s="9"/>
    </row>
    <row r="923" spans="3:11" x14ac:dyDescent="0.3">
      <c r="C923" s="25">
        <v>43142</v>
      </c>
      <c r="D923" s="26">
        <v>4.1064814814814811E-2</v>
      </c>
      <c r="E923" s="27" t="s">
        <v>9</v>
      </c>
      <c r="F923" s="27">
        <v>43</v>
      </c>
      <c r="G923" s="27" t="s">
        <v>21</v>
      </c>
      <c r="H923" s="9"/>
      <c r="I923" s="9"/>
      <c r="J923" s="9"/>
      <c r="K923" s="9"/>
    </row>
    <row r="924" spans="3:11" x14ac:dyDescent="0.3">
      <c r="C924" s="25">
        <v>43142</v>
      </c>
      <c r="D924" s="26">
        <v>4.1909722222222223E-2</v>
      </c>
      <c r="E924" s="27" t="s">
        <v>9</v>
      </c>
      <c r="F924" s="27">
        <v>33</v>
      </c>
      <c r="G924" s="27" t="s">
        <v>21</v>
      </c>
      <c r="H924" s="9"/>
      <c r="I924" s="9"/>
      <c r="J924" s="9"/>
      <c r="K924" s="9"/>
    </row>
    <row r="925" spans="3:11" x14ac:dyDescent="0.3">
      <c r="C925" s="25">
        <v>43142</v>
      </c>
      <c r="D925" s="26">
        <v>4.5289351851851851E-2</v>
      </c>
      <c r="E925" s="27" t="s">
        <v>9</v>
      </c>
      <c r="F925" s="27">
        <v>38</v>
      </c>
      <c r="G925" s="27" t="s">
        <v>10</v>
      </c>
      <c r="H925" s="9"/>
      <c r="I925" s="9"/>
      <c r="J925" s="9"/>
      <c r="K925" s="9"/>
    </row>
    <row r="926" spans="3:11" x14ac:dyDescent="0.3">
      <c r="C926" s="25">
        <v>43142</v>
      </c>
      <c r="D926" s="26">
        <v>5.0833333333333335E-2</v>
      </c>
      <c r="E926" s="27" t="s">
        <v>9</v>
      </c>
      <c r="F926" s="27">
        <v>34</v>
      </c>
      <c r="G926" s="27" t="s">
        <v>21</v>
      </c>
      <c r="H926" s="9"/>
      <c r="I926" s="9"/>
      <c r="J926" s="9"/>
      <c r="K926" s="9"/>
    </row>
    <row r="927" spans="3:11" x14ac:dyDescent="0.3">
      <c r="C927" s="25">
        <v>43142</v>
      </c>
      <c r="D927" s="26">
        <v>6.2129629629629625E-2</v>
      </c>
      <c r="E927" s="27" t="s">
        <v>9</v>
      </c>
      <c r="F927" s="27">
        <v>39</v>
      </c>
      <c r="G927" s="27" t="s">
        <v>21</v>
      </c>
      <c r="H927" s="9"/>
      <c r="I927" s="9"/>
      <c r="J927" s="9"/>
      <c r="K927" s="9"/>
    </row>
    <row r="928" spans="3:11" x14ac:dyDescent="0.3">
      <c r="C928" s="25">
        <v>43142</v>
      </c>
      <c r="D928" s="26">
        <v>6.5324074074074076E-2</v>
      </c>
      <c r="E928" s="27" t="s">
        <v>9</v>
      </c>
      <c r="F928" s="27">
        <v>32</v>
      </c>
      <c r="G928" s="27" t="s">
        <v>21</v>
      </c>
      <c r="H928" s="9"/>
      <c r="I928" s="9"/>
      <c r="J928" s="9"/>
      <c r="K928" s="9"/>
    </row>
    <row r="929" spans="3:11" x14ac:dyDescent="0.3">
      <c r="C929" s="25">
        <v>43142</v>
      </c>
      <c r="D929" s="26">
        <v>6.5381944444444437E-2</v>
      </c>
      <c r="E929" s="27" t="s">
        <v>9</v>
      </c>
      <c r="F929" s="27">
        <v>40</v>
      </c>
      <c r="G929" s="27" t="s">
        <v>10</v>
      </c>
      <c r="H929" s="9"/>
      <c r="I929" s="9"/>
      <c r="J929" s="9"/>
      <c r="K929" s="9"/>
    </row>
    <row r="930" spans="3:11" x14ac:dyDescent="0.3">
      <c r="C930" s="25">
        <v>43142</v>
      </c>
      <c r="D930" s="26">
        <v>6.744212962962963E-2</v>
      </c>
      <c r="E930" s="27" t="s">
        <v>9</v>
      </c>
      <c r="F930" s="27">
        <v>46</v>
      </c>
      <c r="G930" s="27" t="s">
        <v>21</v>
      </c>
      <c r="H930" s="9"/>
      <c r="I930" s="9"/>
      <c r="J930" s="9"/>
      <c r="K930" s="9"/>
    </row>
    <row r="931" spans="3:11" x14ac:dyDescent="0.3">
      <c r="C931" s="25">
        <v>43142</v>
      </c>
      <c r="D931" s="26">
        <v>6.7569444444444446E-2</v>
      </c>
      <c r="E931" s="27" t="s">
        <v>9</v>
      </c>
      <c r="F931" s="27">
        <v>39</v>
      </c>
      <c r="G931" s="27" t="s">
        <v>21</v>
      </c>
      <c r="H931" s="9"/>
      <c r="I931" s="9"/>
      <c r="J931" s="9"/>
      <c r="K931" s="9"/>
    </row>
    <row r="932" spans="3:11" x14ac:dyDescent="0.3">
      <c r="C932" s="25">
        <v>43142</v>
      </c>
      <c r="D932" s="26">
        <v>7.7361111111111117E-2</v>
      </c>
      <c r="E932" s="27" t="s">
        <v>9</v>
      </c>
      <c r="F932" s="27">
        <v>38</v>
      </c>
      <c r="G932" s="27" t="s">
        <v>10</v>
      </c>
      <c r="H932" s="9"/>
      <c r="I932" s="9"/>
      <c r="J932" s="9"/>
      <c r="K932" s="9"/>
    </row>
    <row r="933" spans="3:11" x14ac:dyDescent="0.3">
      <c r="C933" s="25">
        <v>43142</v>
      </c>
      <c r="D933" s="26">
        <v>7.7418981481481478E-2</v>
      </c>
      <c r="E933" s="27" t="s">
        <v>9</v>
      </c>
      <c r="F933" s="27">
        <v>58</v>
      </c>
      <c r="G933" s="27" t="s">
        <v>10</v>
      </c>
      <c r="H933" s="9"/>
      <c r="I933" s="9"/>
      <c r="J933" s="9"/>
      <c r="K933" s="9"/>
    </row>
    <row r="934" spans="3:11" x14ac:dyDescent="0.3">
      <c r="C934" s="25">
        <v>43142</v>
      </c>
      <c r="D934" s="26">
        <v>8.5810185185185184E-2</v>
      </c>
      <c r="E934" s="27" t="s">
        <v>9</v>
      </c>
      <c r="F934" s="27">
        <v>17</v>
      </c>
      <c r="G934" s="27" t="s">
        <v>21</v>
      </c>
      <c r="H934" s="9"/>
      <c r="I934" s="9"/>
      <c r="J934" s="9"/>
      <c r="K934" s="9"/>
    </row>
    <row r="935" spans="3:11" x14ac:dyDescent="0.3">
      <c r="C935" s="25">
        <v>43142</v>
      </c>
      <c r="D935" s="26">
        <v>0.12353009259259258</v>
      </c>
      <c r="E935" s="27" t="s">
        <v>9</v>
      </c>
      <c r="F935" s="27">
        <v>52</v>
      </c>
      <c r="G935" s="27" t="s">
        <v>21</v>
      </c>
      <c r="H935" s="9"/>
      <c r="I935" s="9"/>
      <c r="J935" s="9"/>
      <c r="K935" s="9"/>
    </row>
    <row r="936" spans="3:11" x14ac:dyDescent="0.3">
      <c r="C936" s="25">
        <v>43142</v>
      </c>
      <c r="D936" s="26">
        <v>0.17059027777777777</v>
      </c>
      <c r="E936" s="27" t="s">
        <v>9</v>
      </c>
      <c r="F936" s="27">
        <v>40</v>
      </c>
      <c r="G936" s="27" t="s">
        <v>21</v>
      </c>
      <c r="H936" s="9"/>
      <c r="I936" s="9"/>
      <c r="J936" s="9"/>
      <c r="K936" s="9"/>
    </row>
    <row r="937" spans="3:11" x14ac:dyDescent="0.3">
      <c r="C937" s="25">
        <v>43142</v>
      </c>
      <c r="D937" s="26">
        <v>0.21518518518518517</v>
      </c>
      <c r="E937" s="27" t="s">
        <v>9</v>
      </c>
      <c r="F937" s="27">
        <v>38</v>
      </c>
      <c r="G937" s="27" t="s">
        <v>10</v>
      </c>
      <c r="H937" s="9"/>
      <c r="I937" s="9"/>
      <c r="J937" s="9"/>
      <c r="K937" s="9"/>
    </row>
    <row r="938" spans="3:11" x14ac:dyDescent="0.3">
      <c r="C938" s="25">
        <v>43142</v>
      </c>
      <c r="D938" s="26">
        <v>0.26674768518518516</v>
      </c>
      <c r="E938" s="27" t="s">
        <v>9</v>
      </c>
      <c r="F938" s="27">
        <v>47</v>
      </c>
      <c r="G938" s="27" t="s">
        <v>10</v>
      </c>
      <c r="H938" s="9"/>
      <c r="I938" s="9"/>
      <c r="J938" s="9"/>
      <c r="K938" s="9"/>
    </row>
    <row r="939" spans="3:11" x14ac:dyDescent="0.3">
      <c r="C939" s="25">
        <v>43142</v>
      </c>
      <c r="D939" s="26">
        <v>0.27893518518518517</v>
      </c>
      <c r="E939" s="27" t="s">
        <v>9</v>
      </c>
      <c r="F939" s="27">
        <v>46</v>
      </c>
      <c r="G939" s="27" t="s">
        <v>10</v>
      </c>
      <c r="H939" s="9"/>
      <c r="I939" s="9"/>
      <c r="J939" s="9"/>
      <c r="K939" s="9"/>
    </row>
    <row r="940" spans="3:11" x14ac:dyDescent="0.3">
      <c r="C940" s="25">
        <v>43142</v>
      </c>
      <c r="D940" s="26">
        <v>0.28253472222222226</v>
      </c>
      <c r="E940" s="27" t="s">
        <v>9</v>
      </c>
      <c r="F940" s="27">
        <v>40</v>
      </c>
      <c r="G940" s="27" t="s">
        <v>10</v>
      </c>
      <c r="H940" s="9"/>
      <c r="I940" s="9"/>
      <c r="J940" s="9"/>
      <c r="K940" s="9"/>
    </row>
    <row r="941" spans="3:11" x14ac:dyDescent="0.3">
      <c r="C941" s="25">
        <v>43142</v>
      </c>
      <c r="D941" s="26">
        <v>0.31626157407407407</v>
      </c>
      <c r="E941" s="27" t="s">
        <v>9</v>
      </c>
      <c r="F941" s="27">
        <v>16</v>
      </c>
      <c r="G941" s="27" t="s">
        <v>21</v>
      </c>
      <c r="H941" s="9"/>
      <c r="I941" s="9"/>
      <c r="J941" s="9"/>
      <c r="K941" s="9"/>
    </row>
    <row r="942" spans="3:11" x14ac:dyDescent="0.3">
      <c r="C942" s="25">
        <v>43142</v>
      </c>
      <c r="D942" s="26">
        <v>0.31717592592592592</v>
      </c>
      <c r="E942" s="27" t="s">
        <v>9</v>
      </c>
      <c r="F942" s="27">
        <v>49</v>
      </c>
      <c r="G942" s="27" t="s">
        <v>10</v>
      </c>
      <c r="H942" s="9"/>
      <c r="I942" s="9"/>
      <c r="J942" s="9"/>
      <c r="K942" s="9"/>
    </row>
    <row r="943" spans="3:11" x14ac:dyDescent="0.3">
      <c r="C943" s="25">
        <v>43142</v>
      </c>
      <c r="D943" s="26">
        <v>0.3200925925925926</v>
      </c>
      <c r="E943" s="27" t="s">
        <v>9</v>
      </c>
      <c r="F943" s="27">
        <v>40</v>
      </c>
      <c r="G943" s="27" t="s">
        <v>10</v>
      </c>
      <c r="H943" s="9"/>
      <c r="I943" s="9"/>
      <c r="J943" s="9"/>
      <c r="K943" s="9"/>
    </row>
    <row r="944" spans="3:11" x14ac:dyDescent="0.3">
      <c r="C944" s="25">
        <v>43142</v>
      </c>
      <c r="D944" s="26">
        <v>0.32806712962962964</v>
      </c>
      <c r="E944" s="27" t="s">
        <v>9</v>
      </c>
      <c r="F944" s="27">
        <v>16</v>
      </c>
      <c r="G944" s="27" t="s">
        <v>21</v>
      </c>
      <c r="H944" s="9"/>
      <c r="I944" s="9"/>
      <c r="J944" s="9"/>
      <c r="K944" s="9"/>
    </row>
    <row r="945" spans="3:11" x14ac:dyDescent="0.3">
      <c r="C945" s="25">
        <v>43142</v>
      </c>
      <c r="D945" s="26">
        <v>0.330162037037037</v>
      </c>
      <c r="E945" s="27" t="s">
        <v>9</v>
      </c>
      <c r="F945" s="27">
        <v>37</v>
      </c>
      <c r="G945" s="27" t="s">
        <v>10</v>
      </c>
      <c r="H945" s="9"/>
      <c r="I945" s="9"/>
      <c r="J945" s="9"/>
      <c r="K945" s="9"/>
    </row>
    <row r="946" spans="3:11" x14ac:dyDescent="0.3">
      <c r="C946" s="25">
        <v>43142</v>
      </c>
      <c r="D946" s="26">
        <v>0.33195601851851853</v>
      </c>
      <c r="E946" s="27" t="s">
        <v>9</v>
      </c>
      <c r="F946" s="27">
        <v>24</v>
      </c>
      <c r="G946" s="27" t="s">
        <v>10</v>
      </c>
      <c r="H946" s="9"/>
      <c r="I946" s="9"/>
      <c r="J946" s="9"/>
      <c r="K946" s="9"/>
    </row>
    <row r="947" spans="3:11" x14ac:dyDescent="0.3">
      <c r="C947" s="25">
        <v>43142</v>
      </c>
      <c r="D947" s="26">
        <v>0.33910879629629626</v>
      </c>
      <c r="E947" s="27" t="s">
        <v>9</v>
      </c>
      <c r="F947" s="27">
        <v>45</v>
      </c>
      <c r="G947" s="27" t="s">
        <v>10</v>
      </c>
      <c r="H947" s="9"/>
      <c r="I947" s="9"/>
      <c r="J947" s="9"/>
      <c r="K947" s="9"/>
    </row>
    <row r="948" spans="3:11" x14ac:dyDescent="0.3">
      <c r="C948" s="25">
        <v>43142</v>
      </c>
      <c r="D948" s="26">
        <v>0.35486111111111113</v>
      </c>
      <c r="E948" s="27" t="s">
        <v>9</v>
      </c>
      <c r="F948" s="27">
        <v>51</v>
      </c>
      <c r="G948" s="27" t="s">
        <v>10</v>
      </c>
      <c r="H948" s="9"/>
      <c r="I948" s="9"/>
      <c r="J948" s="9"/>
      <c r="K948" s="9"/>
    </row>
    <row r="949" spans="3:11" x14ac:dyDescent="0.3">
      <c r="C949" s="25">
        <v>43142</v>
      </c>
      <c r="D949" s="26">
        <v>0.35621527777777778</v>
      </c>
      <c r="E949" s="27" t="s">
        <v>9</v>
      </c>
      <c r="F949" s="27">
        <v>36</v>
      </c>
      <c r="G949" s="27" t="s">
        <v>10</v>
      </c>
      <c r="H949" s="9"/>
      <c r="I949" s="9"/>
      <c r="J949" s="9"/>
      <c r="K949" s="9"/>
    </row>
    <row r="950" spans="3:11" x14ac:dyDescent="0.3">
      <c r="C950" s="25">
        <v>43142</v>
      </c>
      <c r="D950" s="26">
        <v>0.35865740740740742</v>
      </c>
      <c r="E950" s="27" t="s">
        <v>9</v>
      </c>
      <c r="F950" s="27">
        <v>34</v>
      </c>
      <c r="G950" s="27" t="s">
        <v>21</v>
      </c>
      <c r="H950" s="9"/>
      <c r="I950" s="9"/>
      <c r="J950" s="9"/>
      <c r="K950" s="9"/>
    </row>
    <row r="951" spans="3:11" x14ac:dyDescent="0.3">
      <c r="C951" s="25">
        <v>43142</v>
      </c>
      <c r="D951" s="26">
        <v>0.35873842592592592</v>
      </c>
      <c r="E951" s="27" t="s">
        <v>9</v>
      </c>
      <c r="F951" s="27">
        <v>40</v>
      </c>
      <c r="G951" s="27" t="s">
        <v>21</v>
      </c>
      <c r="H951" s="9"/>
      <c r="I951" s="9"/>
      <c r="J951" s="9"/>
      <c r="K951" s="9"/>
    </row>
    <row r="952" spans="3:11" x14ac:dyDescent="0.3">
      <c r="C952" s="25">
        <v>43142</v>
      </c>
      <c r="D952" s="26">
        <v>0.35909722222222223</v>
      </c>
      <c r="E952" s="27" t="s">
        <v>9</v>
      </c>
      <c r="F952" s="27">
        <v>36</v>
      </c>
      <c r="G952" s="27" t="s">
        <v>10</v>
      </c>
      <c r="H952" s="9"/>
      <c r="I952" s="9"/>
      <c r="J952" s="9"/>
      <c r="K952" s="9"/>
    </row>
    <row r="953" spans="3:11" x14ac:dyDescent="0.3">
      <c r="C953" s="25">
        <v>43142</v>
      </c>
      <c r="D953" s="26">
        <v>0.36027777777777775</v>
      </c>
      <c r="E953" s="27" t="s">
        <v>9</v>
      </c>
      <c r="F953" s="27">
        <v>49</v>
      </c>
      <c r="G953" s="27" t="s">
        <v>21</v>
      </c>
      <c r="H953" s="9"/>
      <c r="I953" s="9"/>
      <c r="J953" s="9"/>
      <c r="K953" s="9"/>
    </row>
    <row r="954" spans="3:11" x14ac:dyDescent="0.3">
      <c r="C954" s="25">
        <v>43142</v>
      </c>
      <c r="D954" s="26">
        <v>0.36449074074074073</v>
      </c>
      <c r="E954" s="27" t="s">
        <v>9</v>
      </c>
      <c r="F954" s="27">
        <v>41</v>
      </c>
      <c r="G954" s="27" t="s">
        <v>10</v>
      </c>
      <c r="H954" s="9"/>
      <c r="I954" s="9"/>
      <c r="J954" s="9"/>
      <c r="K954" s="9"/>
    </row>
    <row r="955" spans="3:11" x14ac:dyDescent="0.3">
      <c r="C955" s="25">
        <v>43142</v>
      </c>
      <c r="D955" s="26">
        <v>0.36668981481481483</v>
      </c>
      <c r="E955" s="27" t="s">
        <v>9</v>
      </c>
      <c r="F955" s="27">
        <v>39</v>
      </c>
      <c r="G955" s="27" t="s">
        <v>10</v>
      </c>
      <c r="H955" s="9"/>
      <c r="I955" s="9"/>
      <c r="J955" s="9"/>
      <c r="K955" s="9"/>
    </row>
    <row r="956" spans="3:11" x14ac:dyDescent="0.3">
      <c r="C956" s="25">
        <v>43142</v>
      </c>
      <c r="D956" s="26">
        <v>0.36876157407407412</v>
      </c>
      <c r="E956" s="27" t="s">
        <v>9</v>
      </c>
      <c r="F956" s="27">
        <v>51</v>
      </c>
      <c r="G956" s="27" t="s">
        <v>21</v>
      </c>
      <c r="H956" s="9"/>
      <c r="I956" s="9"/>
      <c r="J956" s="9"/>
      <c r="K956" s="9"/>
    </row>
    <row r="957" spans="3:11" x14ac:dyDescent="0.3">
      <c r="C957" s="25">
        <v>43142</v>
      </c>
      <c r="D957" s="26">
        <v>0.36910879629629628</v>
      </c>
      <c r="E957" s="27" t="s">
        <v>9</v>
      </c>
      <c r="F957" s="27">
        <v>38</v>
      </c>
      <c r="G957" s="27" t="s">
        <v>10</v>
      </c>
      <c r="H957" s="9"/>
      <c r="I957" s="9"/>
      <c r="J957" s="9"/>
      <c r="K957" s="9"/>
    </row>
    <row r="958" spans="3:11" x14ac:dyDescent="0.3">
      <c r="C958" s="25">
        <v>43142</v>
      </c>
      <c r="D958" s="26">
        <v>0.37047453703703703</v>
      </c>
      <c r="E958" s="27" t="s">
        <v>9</v>
      </c>
      <c r="F958" s="27">
        <v>49</v>
      </c>
      <c r="G958" s="27" t="s">
        <v>10</v>
      </c>
      <c r="H958" s="9"/>
      <c r="I958" s="9"/>
      <c r="J958" s="9"/>
      <c r="K958" s="9"/>
    </row>
    <row r="959" spans="3:11" x14ac:dyDescent="0.3">
      <c r="C959" s="25">
        <v>43142</v>
      </c>
      <c r="D959" s="26">
        <v>0.38231481481481483</v>
      </c>
      <c r="E959" s="27" t="s">
        <v>9</v>
      </c>
      <c r="F959" s="27">
        <v>30</v>
      </c>
      <c r="G959" s="27" t="s">
        <v>10</v>
      </c>
      <c r="H959" s="9"/>
      <c r="I959" s="9"/>
      <c r="J959" s="9"/>
      <c r="K959" s="9"/>
    </row>
    <row r="960" spans="3:11" x14ac:dyDescent="0.3">
      <c r="C960" s="25">
        <v>43142</v>
      </c>
      <c r="D960" s="26">
        <v>0.38388888888888889</v>
      </c>
      <c r="E960" s="27" t="s">
        <v>9</v>
      </c>
      <c r="F960" s="27">
        <v>45</v>
      </c>
      <c r="G960" s="27" t="s">
        <v>21</v>
      </c>
      <c r="H960" s="9"/>
      <c r="I960" s="9"/>
      <c r="J960" s="9"/>
      <c r="K960" s="9"/>
    </row>
    <row r="961" spans="3:11" x14ac:dyDescent="0.3">
      <c r="C961" s="25">
        <v>43142</v>
      </c>
      <c r="D961" s="26">
        <v>0.38452546296296292</v>
      </c>
      <c r="E961" s="27" t="s">
        <v>9</v>
      </c>
      <c r="F961" s="27">
        <v>35</v>
      </c>
      <c r="G961" s="27" t="s">
        <v>10</v>
      </c>
      <c r="H961" s="9"/>
      <c r="I961" s="9"/>
      <c r="J961" s="9"/>
      <c r="K961" s="9"/>
    </row>
    <row r="962" spans="3:11" x14ac:dyDescent="0.3">
      <c r="C962" s="25">
        <v>43142</v>
      </c>
      <c r="D962" s="26">
        <v>0.38459490740740737</v>
      </c>
      <c r="E962" s="27" t="s">
        <v>9</v>
      </c>
      <c r="F962" s="27">
        <v>38</v>
      </c>
      <c r="G962" s="27" t="s">
        <v>10</v>
      </c>
      <c r="H962" s="9"/>
      <c r="I962" s="9"/>
      <c r="J962" s="9"/>
      <c r="K962" s="9"/>
    </row>
    <row r="963" spans="3:11" x14ac:dyDescent="0.3">
      <c r="C963" s="25">
        <v>43142</v>
      </c>
      <c r="D963" s="26">
        <v>0.39046296296296296</v>
      </c>
      <c r="E963" s="27" t="s">
        <v>9</v>
      </c>
      <c r="F963" s="27">
        <v>36</v>
      </c>
      <c r="G963" s="27" t="s">
        <v>21</v>
      </c>
      <c r="H963" s="9"/>
      <c r="I963" s="9"/>
      <c r="J963" s="9"/>
      <c r="K963" s="9"/>
    </row>
    <row r="964" spans="3:11" x14ac:dyDescent="0.3">
      <c r="C964" s="25">
        <v>43142</v>
      </c>
      <c r="D964" s="26">
        <v>0.40151620370370367</v>
      </c>
      <c r="E964" s="27" t="s">
        <v>9</v>
      </c>
      <c r="F964" s="27">
        <v>43</v>
      </c>
      <c r="G964" s="27" t="s">
        <v>10</v>
      </c>
      <c r="H964" s="9"/>
      <c r="I964" s="9"/>
      <c r="J964" s="9"/>
      <c r="K964" s="9"/>
    </row>
    <row r="965" spans="3:11" x14ac:dyDescent="0.3">
      <c r="C965" s="25">
        <v>43142</v>
      </c>
      <c r="D965" s="26">
        <v>0.40368055555555554</v>
      </c>
      <c r="E965" s="27" t="s">
        <v>9</v>
      </c>
      <c r="F965" s="27">
        <v>30</v>
      </c>
      <c r="G965" s="27" t="s">
        <v>10</v>
      </c>
      <c r="H965" s="9"/>
      <c r="I965" s="9"/>
      <c r="J965" s="9"/>
      <c r="K965" s="9"/>
    </row>
    <row r="966" spans="3:11" x14ac:dyDescent="0.3">
      <c r="C966" s="25">
        <v>43142</v>
      </c>
      <c r="D966" s="26">
        <v>0.40625</v>
      </c>
      <c r="E966" s="27" t="s">
        <v>9</v>
      </c>
      <c r="F966" s="27">
        <v>36</v>
      </c>
      <c r="G966" s="27" t="s">
        <v>10</v>
      </c>
      <c r="H966" s="9"/>
      <c r="I966" s="9"/>
      <c r="J966" s="9"/>
      <c r="K966" s="9"/>
    </row>
    <row r="967" spans="3:11" x14ac:dyDescent="0.3">
      <c r="C967" s="25">
        <v>43142</v>
      </c>
      <c r="D967" s="26">
        <v>0.41097222222222224</v>
      </c>
      <c r="E967" s="27" t="s">
        <v>9</v>
      </c>
      <c r="F967" s="27">
        <v>43</v>
      </c>
      <c r="G967" s="27" t="s">
        <v>21</v>
      </c>
      <c r="H967" s="9"/>
      <c r="I967" s="9"/>
      <c r="J967" s="9"/>
      <c r="K967" s="9"/>
    </row>
    <row r="968" spans="3:11" x14ac:dyDescent="0.3">
      <c r="C968" s="25">
        <v>43142</v>
      </c>
      <c r="D968" s="26">
        <v>0.41532407407407407</v>
      </c>
      <c r="E968" s="27" t="s">
        <v>9</v>
      </c>
      <c r="F968" s="27">
        <v>44</v>
      </c>
      <c r="G968" s="27" t="s">
        <v>21</v>
      </c>
      <c r="H968" s="9"/>
      <c r="I968" s="9"/>
      <c r="J968" s="9"/>
      <c r="K968" s="9"/>
    </row>
    <row r="969" spans="3:11" x14ac:dyDescent="0.3">
      <c r="C969" s="25">
        <v>43142</v>
      </c>
      <c r="D969" s="26">
        <v>0.42181712962962964</v>
      </c>
      <c r="E969" s="27" t="s">
        <v>9</v>
      </c>
      <c r="F969" s="27">
        <v>38</v>
      </c>
      <c r="G969" s="27" t="s">
        <v>10</v>
      </c>
      <c r="H969" s="9"/>
      <c r="I969" s="9"/>
      <c r="J969" s="9"/>
      <c r="K969" s="9"/>
    </row>
    <row r="970" spans="3:11" x14ac:dyDescent="0.3">
      <c r="C970" s="25">
        <v>43142</v>
      </c>
      <c r="D970" s="26">
        <v>0.42190972222222217</v>
      </c>
      <c r="E970" s="27" t="s">
        <v>9</v>
      </c>
      <c r="F970" s="27">
        <v>25</v>
      </c>
      <c r="G970" s="27" t="s">
        <v>21</v>
      </c>
      <c r="H970" s="9"/>
      <c r="I970" s="9"/>
      <c r="J970" s="9"/>
      <c r="K970" s="9"/>
    </row>
    <row r="971" spans="3:11" x14ac:dyDescent="0.3">
      <c r="C971" s="25">
        <v>43142</v>
      </c>
      <c r="D971" s="26">
        <v>0.42758101851851849</v>
      </c>
      <c r="E971" s="27" t="s">
        <v>9</v>
      </c>
      <c r="F971" s="27">
        <v>49</v>
      </c>
      <c r="G971" s="27" t="s">
        <v>21</v>
      </c>
      <c r="H971" s="9"/>
      <c r="I971" s="9"/>
      <c r="J971" s="9"/>
      <c r="K971" s="9"/>
    </row>
    <row r="972" spans="3:11" x14ac:dyDescent="0.3">
      <c r="C972" s="25">
        <v>43142</v>
      </c>
      <c r="D972" s="26">
        <v>0.43312499999999998</v>
      </c>
      <c r="E972" s="27" t="s">
        <v>9</v>
      </c>
      <c r="F972" s="27">
        <v>36</v>
      </c>
      <c r="G972" s="27" t="s">
        <v>10</v>
      </c>
      <c r="H972" s="9"/>
      <c r="I972" s="9"/>
      <c r="J972" s="9"/>
      <c r="K972" s="9"/>
    </row>
    <row r="973" spans="3:11" x14ac:dyDescent="0.3">
      <c r="C973" s="25">
        <v>43142</v>
      </c>
      <c r="D973" s="26">
        <v>0.43363425925925925</v>
      </c>
      <c r="E973" s="27" t="s">
        <v>9</v>
      </c>
      <c r="F973" s="27">
        <v>28</v>
      </c>
      <c r="G973" s="27" t="s">
        <v>10</v>
      </c>
      <c r="H973" s="9"/>
      <c r="I973" s="9"/>
      <c r="J973" s="9"/>
      <c r="K973" s="9"/>
    </row>
    <row r="974" spans="3:11" x14ac:dyDescent="0.3">
      <c r="C974" s="25">
        <v>43142</v>
      </c>
      <c r="D974" s="26">
        <v>0.43519675925925921</v>
      </c>
      <c r="E974" s="27" t="s">
        <v>9</v>
      </c>
      <c r="F974" s="27">
        <v>37</v>
      </c>
      <c r="G974" s="27" t="s">
        <v>21</v>
      </c>
      <c r="H974" s="9"/>
      <c r="I974" s="9"/>
      <c r="J974" s="9"/>
      <c r="K974" s="9"/>
    </row>
    <row r="975" spans="3:11" x14ac:dyDescent="0.3">
      <c r="C975" s="25">
        <v>43142</v>
      </c>
      <c r="D975" s="26">
        <v>0.43525462962962963</v>
      </c>
      <c r="E975" s="27" t="s">
        <v>9</v>
      </c>
      <c r="F975" s="27">
        <v>43</v>
      </c>
      <c r="G975" s="27" t="s">
        <v>10</v>
      </c>
      <c r="H975" s="9"/>
      <c r="I975" s="9"/>
      <c r="J975" s="9"/>
      <c r="K975" s="9"/>
    </row>
    <row r="976" spans="3:11" x14ac:dyDescent="0.3">
      <c r="C976" s="25">
        <v>43142</v>
      </c>
      <c r="D976" s="26">
        <v>0.43629629629629635</v>
      </c>
      <c r="E976" s="27" t="s">
        <v>9</v>
      </c>
      <c r="F976" s="27">
        <v>40</v>
      </c>
      <c r="G976" s="27" t="s">
        <v>21</v>
      </c>
      <c r="H976" s="9"/>
      <c r="I976" s="9"/>
      <c r="J976" s="9"/>
      <c r="K976" s="9"/>
    </row>
    <row r="977" spans="3:11" x14ac:dyDescent="0.3">
      <c r="C977" s="25">
        <v>43142</v>
      </c>
      <c r="D977" s="26">
        <v>0.43896990740740738</v>
      </c>
      <c r="E977" s="27" t="s">
        <v>9</v>
      </c>
      <c r="F977" s="27">
        <v>30</v>
      </c>
      <c r="G977" s="27" t="s">
        <v>10</v>
      </c>
      <c r="H977" s="9"/>
      <c r="I977" s="9"/>
      <c r="J977" s="9"/>
      <c r="K977" s="9"/>
    </row>
    <row r="978" spans="3:11" x14ac:dyDescent="0.3">
      <c r="C978" s="25">
        <v>43142</v>
      </c>
      <c r="D978" s="26">
        <v>0.43991898148148145</v>
      </c>
      <c r="E978" s="27" t="s">
        <v>9</v>
      </c>
      <c r="F978" s="27">
        <v>48</v>
      </c>
      <c r="G978" s="27" t="s">
        <v>10</v>
      </c>
      <c r="H978" s="9"/>
      <c r="I978" s="9"/>
      <c r="J978" s="9"/>
      <c r="K978" s="9"/>
    </row>
    <row r="979" spans="3:11" x14ac:dyDescent="0.3">
      <c r="C979" s="25">
        <v>43142</v>
      </c>
      <c r="D979" s="26">
        <v>0.44428240740740743</v>
      </c>
      <c r="E979" s="27" t="s">
        <v>9</v>
      </c>
      <c r="F979" s="27">
        <v>31</v>
      </c>
      <c r="G979" s="27" t="s">
        <v>21</v>
      </c>
      <c r="H979" s="9"/>
      <c r="I979" s="9"/>
      <c r="J979" s="9"/>
      <c r="K979" s="9"/>
    </row>
    <row r="980" spans="3:11" x14ac:dyDescent="0.3">
      <c r="C980" s="25">
        <v>43142</v>
      </c>
      <c r="D980" s="26">
        <v>0.44497685185185182</v>
      </c>
      <c r="E980" s="27" t="s">
        <v>9</v>
      </c>
      <c r="F980" s="27">
        <v>37</v>
      </c>
      <c r="G980" s="27" t="s">
        <v>10</v>
      </c>
      <c r="H980" s="9"/>
      <c r="I980" s="9"/>
      <c r="J980" s="9"/>
      <c r="K980" s="9"/>
    </row>
    <row r="981" spans="3:11" x14ac:dyDescent="0.3">
      <c r="C981" s="25">
        <v>43142</v>
      </c>
      <c r="D981" s="26">
        <v>0.44598379629629631</v>
      </c>
      <c r="E981" s="27" t="s">
        <v>9</v>
      </c>
      <c r="F981" s="27">
        <v>40</v>
      </c>
      <c r="G981" s="27" t="s">
        <v>10</v>
      </c>
      <c r="H981" s="9"/>
      <c r="I981" s="9"/>
      <c r="J981" s="9"/>
      <c r="K981" s="9"/>
    </row>
    <row r="982" spans="3:11" x14ac:dyDescent="0.3">
      <c r="C982" s="25">
        <v>43142</v>
      </c>
      <c r="D982" s="26">
        <v>0.4505439814814815</v>
      </c>
      <c r="E982" s="27" t="s">
        <v>9</v>
      </c>
      <c r="F982" s="27">
        <v>39</v>
      </c>
      <c r="G982" s="27" t="s">
        <v>10</v>
      </c>
      <c r="H982" s="9"/>
      <c r="I982" s="9"/>
      <c r="J982" s="9"/>
      <c r="K982" s="9"/>
    </row>
    <row r="983" spans="3:11" x14ac:dyDescent="0.3">
      <c r="C983" s="25">
        <v>43142</v>
      </c>
      <c r="D983" s="26">
        <v>0.45332175925925927</v>
      </c>
      <c r="E983" s="27" t="s">
        <v>9</v>
      </c>
      <c r="F983" s="27">
        <v>40</v>
      </c>
      <c r="G983" s="27" t="s">
        <v>10</v>
      </c>
      <c r="H983" s="9"/>
      <c r="I983" s="9"/>
      <c r="J983" s="9"/>
      <c r="K983" s="9"/>
    </row>
    <row r="984" spans="3:11" x14ac:dyDescent="0.3">
      <c r="C984" s="25">
        <v>43142</v>
      </c>
      <c r="D984" s="26">
        <v>0.4534259259259259</v>
      </c>
      <c r="E984" s="27" t="s">
        <v>9</v>
      </c>
      <c r="F984" s="27">
        <v>42</v>
      </c>
      <c r="G984" s="27" t="s">
        <v>10</v>
      </c>
      <c r="H984" s="9"/>
      <c r="I984" s="9"/>
      <c r="J984" s="9"/>
      <c r="K984" s="9"/>
    </row>
    <row r="985" spans="3:11" x14ac:dyDescent="0.3">
      <c r="C985" s="25">
        <v>43142</v>
      </c>
      <c r="D985" s="26">
        <v>0.45458333333333334</v>
      </c>
      <c r="E985" s="27" t="s">
        <v>9</v>
      </c>
      <c r="F985" s="27">
        <v>46</v>
      </c>
      <c r="G985" s="27" t="s">
        <v>10</v>
      </c>
      <c r="H985" s="9"/>
      <c r="I985" s="9"/>
      <c r="J985" s="9"/>
      <c r="K985" s="9"/>
    </row>
    <row r="986" spans="3:11" x14ac:dyDescent="0.3">
      <c r="C986" s="25">
        <v>43142</v>
      </c>
      <c r="D986" s="26">
        <v>0.4576736111111111</v>
      </c>
      <c r="E986" s="27" t="s">
        <v>9</v>
      </c>
      <c r="F986" s="27">
        <v>21</v>
      </c>
      <c r="G986" s="27" t="s">
        <v>21</v>
      </c>
      <c r="H986" s="9"/>
      <c r="I986" s="9"/>
      <c r="J986" s="9"/>
      <c r="K986" s="9"/>
    </row>
    <row r="987" spans="3:11" x14ac:dyDescent="0.3">
      <c r="C987" s="25">
        <v>43142</v>
      </c>
      <c r="D987" s="26">
        <v>0.45931712962962962</v>
      </c>
      <c r="E987" s="27" t="s">
        <v>9</v>
      </c>
      <c r="F987" s="27">
        <v>36</v>
      </c>
      <c r="G987" s="27" t="s">
        <v>10</v>
      </c>
      <c r="H987" s="9"/>
      <c r="I987" s="9"/>
      <c r="J987" s="9"/>
      <c r="K987" s="9"/>
    </row>
    <row r="988" spans="3:11" x14ac:dyDescent="0.3">
      <c r="C988" s="25">
        <v>43142</v>
      </c>
      <c r="D988" s="26">
        <v>0.46142361111111113</v>
      </c>
      <c r="E988" s="27" t="s">
        <v>9</v>
      </c>
      <c r="F988" s="27">
        <v>40</v>
      </c>
      <c r="G988" s="27" t="s">
        <v>10</v>
      </c>
      <c r="H988" s="9"/>
      <c r="I988" s="9"/>
      <c r="J988" s="9"/>
      <c r="K988" s="9"/>
    </row>
    <row r="989" spans="3:11" x14ac:dyDescent="0.3">
      <c r="C989" s="25">
        <v>43142</v>
      </c>
      <c r="D989" s="26">
        <v>0.46296296296296297</v>
      </c>
      <c r="E989" s="27" t="s">
        <v>9</v>
      </c>
      <c r="F989" s="27">
        <v>54</v>
      </c>
      <c r="G989" s="27" t="s">
        <v>21</v>
      </c>
      <c r="H989" s="9"/>
      <c r="I989" s="9"/>
      <c r="J989" s="9"/>
      <c r="K989" s="9"/>
    </row>
    <row r="990" spans="3:11" x14ac:dyDescent="0.3">
      <c r="C990" s="25">
        <v>43142</v>
      </c>
      <c r="D990" s="26">
        <v>0.46324074074074079</v>
      </c>
      <c r="E990" s="27" t="s">
        <v>9</v>
      </c>
      <c r="F990" s="27">
        <v>38</v>
      </c>
      <c r="G990" s="27" t="s">
        <v>21</v>
      </c>
      <c r="H990" s="9"/>
      <c r="I990" s="9"/>
      <c r="J990" s="9"/>
      <c r="K990" s="9"/>
    </row>
    <row r="991" spans="3:11" x14ac:dyDescent="0.3">
      <c r="C991" s="25">
        <v>43142</v>
      </c>
      <c r="D991" s="26">
        <v>0.46350694444444446</v>
      </c>
      <c r="E991" s="27" t="s">
        <v>9</v>
      </c>
      <c r="F991" s="27">
        <v>52</v>
      </c>
      <c r="G991" s="27" t="s">
        <v>10</v>
      </c>
      <c r="H991" s="9"/>
      <c r="I991" s="9"/>
      <c r="J991" s="9"/>
      <c r="K991" s="9"/>
    </row>
    <row r="992" spans="3:11" x14ac:dyDescent="0.3">
      <c r="C992" s="25">
        <v>43142</v>
      </c>
      <c r="D992" s="26">
        <v>0.46459490740740739</v>
      </c>
      <c r="E992" s="27" t="s">
        <v>9</v>
      </c>
      <c r="F992" s="27">
        <v>43</v>
      </c>
      <c r="G992" s="27" t="s">
        <v>10</v>
      </c>
      <c r="H992" s="9"/>
      <c r="I992" s="9"/>
      <c r="J992" s="9"/>
      <c r="K992" s="9"/>
    </row>
    <row r="993" spans="3:11" x14ac:dyDescent="0.3">
      <c r="C993" s="25">
        <v>43142</v>
      </c>
      <c r="D993" s="26">
        <v>0.46993055555555552</v>
      </c>
      <c r="E993" s="27" t="s">
        <v>9</v>
      </c>
      <c r="F993" s="27">
        <v>32</v>
      </c>
      <c r="G993" s="27" t="s">
        <v>21</v>
      </c>
      <c r="H993" s="9"/>
      <c r="I993" s="9"/>
      <c r="J993" s="9"/>
      <c r="K993" s="9"/>
    </row>
    <row r="994" spans="3:11" x14ac:dyDescent="0.3">
      <c r="C994" s="25">
        <v>43142</v>
      </c>
      <c r="D994" s="26">
        <v>0.47395833333333331</v>
      </c>
      <c r="E994" s="27" t="s">
        <v>9</v>
      </c>
      <c r="F994" s="27">
        <v>50</v>
      </c>
      <c r="G994" s="27" t="s">
        <v>21</v>
      </c>
      <c r="H994" s="9"/>
      <c r="I994" s="9"/>
      <c r="J994" s="9"/>
      <c r="K994" s="9"/>
    </row>
    <row r="995" spans="3:11" x14ac:dyDescent="0.3">
      <c r="C995" s="25">
        <v>43142</v>
      </c>
      <c r="D995" s="26">
        <v>0.47401620370370368</v>
      </c>
      <c r="E995" s="27" t="s">
        <v>9</v>
      </c>
      <c r="F995" s="27">
        <v>36</v>
      </c>
      <c r="G995" s="27" t="s">
        <v>10</v>
      </c>
      <c r="H995" s="9"/>
      <c r="I995" s="9"/>
      <c r="J995" s="9"/>
      <c r="K995" s="9"/>
    </row>
    <row r="996" spans="3:11" x14ac:dyDescent="0.3">
      <c r="C996" s="25">
        <v>43142</v>
      </c>
      <c r="D996" s="26">
        <v>0.47471064814814817</v>
      </c>
      <c r="E996" s="27" t="s">
        <v>9</v>
      </c>
      <c r="F996" s="27">
        <v>33</v>
      </c>
      <c r="G996" s="27" t="s">
        <v>10</v>
      </c>
      <c r="H996" s="9"/>
      <c r="I996" s="9"/>
      <c r="J996" s="9"/>
      <c r="K996" s="9"/>
    </row>
    <row r="997" spans="3:11" x14ac:dyDescent="0.3">
      <c r="C997" s="25">
        <v>43142</v>
      </c>
      <c r="D997" s="26">
        <v>0.47478009259259263</v>
      </c>
      <c r="E997" s="27" t="s">
        <v>9</v>
      </c>
      <c r="F997" s="27">
        <v>36</v>
      </c>
      <c r="G997" s="27" t="s">
        <v>21</v>
      </c>
      <c r="H997" s="9"/>
      <c r="I997" s="9"/>
      <c r="J997" s="9"/>
      <c r="K997" s="9"/>
    </row>
    <row r="998" spans="3:11" x14ac:dyDescent="0.3">
      <c r="C998" s="25">
        <v>43142</v>
      </c>
      <c r="D998" s="26">
        <v>0.47483796296296293</v>
      </c>
      <c r="E998" s="27" t="s">
        <v>9</v>
      </c>
      <c r="F998" s="27">
        <v>44</v>
      </c>
      <c r="G998" s="27" t="s">
        <v>10</v>
      </c>
      <c r="H998" s="9"/>
      <c r="I998" s="9"/>
      <c r="J998" s="9"/>
      <c r="K998" s="9"/>
    </row>
    <row r="999" spans="3:11" x14ac:dyDescent="0.3">
      <c r="C999" s="25">
        <v>43142</v>
      </c>
      <c r="D999" s="26">
        <v>0.4757291666666667</v>
      </c>
      <c r="E999" s="27" t="s">
        <v>9</v>
      </c>
      <c r="F999" s="27">
        <v>49</v>
      </c>
      <c r="G999" s="27" t="s">
        <v>10</v>
      </c>
      <c r="H999" s="9"/>
      <c r="I999" s="9"/>
      <c r="J999" s="9"/>
      <c r="K999" s="9"/>
    </row>
    <row r="1000" spans="3:11" x14ac:dyDescent="0.3">
      <c r="C1000" s="25">
        <v>43142</v>
      </c>
      <c r="D1000" s="26">
        <v>0.47596064814814815</v>
      </c>
      <c r="E1000" s="27" t="s">
        <v>9</v>
      </c>
      <c r="F1000" s="27">
        <v>36</v>
      </c>
      <c r="G1000" s="27" t="s">
        <v>10</v>
      </c>
      <c r="H1000" s="9"/>
      <c r="I1000" s="9"/>
      <c r="J1000" s="9"/>
      <c r="K1000" s="9"/>
    </row>
    <row r="1001" spans="3:11" x14ac:dyDescent="0.3">
      <c r="C1001" s="25">
        <v>43142</v>
      </c>
      <c r="D1001" s="26">
        <v>0.47797453703703702</v>
      </c>
      <c r="E1001" s="27" t="s">
        <v>9</v>
      </c>
      <c r="F1001" s="27">
        <v>47</v>
      </c>
      <c r="G1001" s="27" t="s">
        <v>10</v>
      </c>
      <c r="H1001" s="9"/>
      <c r="I1001" s="9"/>
      <c r="J1001" s="9"/>
      <c r="K1001" s="9"/>
    </row>
    <row r="1002" spans="3:11" x14ac:dyDescent="0.3">
      <c r="C1002" s="25">
        <v>43142</v>
      </c>
      <c r="D1002" s="26">
        <v>0.47922453703703699</v>
      </c>
      <c r="E1002" s="27" t="s">
        <v>9</v>
      </c>
      <c r="F1002" s="27">
        <v>32</v>
      </c>
      <c r="G1002" s="27" t="s">
        <v>10</v>
      </c>
      <c r="H1002" s="9"/>
      <c r="I1002" s="9"/>
      <c r="J1002" s="9"/>
      <c r="K1002" s="9"/>
    </row>
    <row r="1003" spans="3:11" x14ac:dyDescent="0.3">
      <c r="C1003" s="25">
        <v>43142</v>
      </c>
      <c r="D1003" s="26">
        <v>0.47937500000000005</v>
      </c>
      <c r="E1003" s="27" t="s">
        <v>9</v>
      </c>
      <c r="F1003" s="27">
        <v>44</v>
      </c>
      <c r="G1003" s="27" t="s">
        <v>10</v>
      </c>
      <c r="H1003" s="9"/>
      <c r="I1003" s="9"/>
      <c r="J1003" s="9"/>
      <c r="K1003" s="9"/>
    </row>
    <row r="1004" spans="3:11" x14ac:dyDescent="0.3">
      <c r="C1004" s="25">
        <v>43142</v>
      </c>
      <c r="D1004" s="26">
        <v>0.47968749999999999</v>
      </c>
      <c r="E1004" s="27" t="s">
        <v>9</v>
      </c>
      <c r="F1004" s="27">
        <v>32</v>
      </c>
      <c r="G1004" s="27" t="s">
        <v>21</v>
      </c>
      <c r="H1004" s="9"/>
      <c r="I1004" s="9"/>
      <c r="J1004" s="9"/>
      <c r="K1004" s="9"/>
    </row>
    <row r="1005" spans="3:11" x14ac:dyDescent="0.3">
      <c r="C1005" s="25">
        <v>43142</v>
      </c>
      <c r="D1005" s="26">
        <v>0.48175925925925928</v>
      </c>
      <c r="E1005" s="27" t="s">
        <v>9</v>
      </c>
      <c r="F1005" s="27">
        <v>17</v>
      </c>
      <c r="G1005" s="27" t="s">
        <v>10</v>
      </c>
      <c r="H1005" s="9"/>
      <c r="I1005" s="9"/>
      <c r="J1005" s="9"/>
      <c r="K1005" s="9"/>
    </row>
    <row r="1006" spans="3:11" x14ac:dyDescent="0.3">
      <c r="C1006" s="25">
        <v>43142</v>
      </c>
      <c r="D1006" s="26">
        <v>0.48324074074074069</v>
      </c>
      <c r="E1006" s="27" t="s">
        <v>9</v>
      </c>
      <c r="F1006" s="27">
        <v>32</v>
      </c>
      <c r="G1006" s="27" t="s">
        <v>10</v>
      </c>
      <c r="H1006" s="9"/>
      <c r="I1006" s="9"/>
      <c r="J1006" s="9"/>
      <c r="K1006" s="9"/>
    </row>
    <row r="1007" spans="3:11" x14ac:dyDescent="0.3">
      <c r="C1007" s="25">
        <v>43142</v>
      </c>
      <c r="D1007" s="26">
        <v>0.48483796296296294</v>
      </c>
      <c r="E1007" s="27" t="s">
        <v>9</v>
      </c>
      <c r="F1007" s="27">
        <v>38</v>
      </c>
      <c r="G1007" s="27" t="s">
        <v>21</v>
      </c>
      <c r="H1007" s="9"/>
      <c r="I1007" s="9"/>
      <c r="J1007" s="9"/>
      <c r="K1007" s="9"/>
    </row>
    <row r="1008" spans="3:11" x14ac:dyDescent="0.3">
      <c r="C1008" s="25">
        <v>43142</v>
      </c>
      <c r="D1008" s="26">
        <v>0.4849074074074074</v>
      </c>
      <c r="E1008" s="27" t="s">
        <v>9</v>
      </c>
      <c r="F1008" s="27">
        <v>40</v>
      </c>
      <c r="G1008" s="27" t="s">
        <v>10</v>
      </c>
      <c r="H1008" s="9"/>
      <c r="I1008" s="9"/>
      <c r="J1008" s="9"/>
      <c r="K1008" s="9"/>
    </row>
    <row r="1009" spans="3:11" x14ac:dyDescent="0.3">
      <c r="C1009" s="25">
        <v>43142</v>
      </c>
      <c r="D1009" s="26">
        <v>0.48581018518518521</v>
      </c>
      <c r="E1009" s="27" t="s">
        <v>9</v>
      </c>
      <c r="F1009" s="27">
        <v>43</v>
      </c>
      <c r="G1009" s="27" t="s">
        <v>21</v>
      </c>
      <c r="H1009" s="9"/>
      <c r="I1009" s="9"/>
      <c r="J1009" s="9"/>
      <c r="K1009" s="9"/>
    </row>
    <row r="1010" spans="3:11" x14ac:dyDescent="0.3">
      <c r="C1010" s="25">
        <v>43142</v>
      </c>
      <c r="D1010" s="26">
        <v>0.48637731481481478</v>
      </c>
      <c r="E1010" s="27" t="s">
        <v>9</v>
      </c>
      <c r="F1010" s="27">
        <v>36</v>
      </c>
      <c r="G1010" s="27" t="s">
        <v>10</v>
      </c>
      <c r="H1010" s="9"/>
      <c r="I1010" s="9"/>
      <c r="J1010" s="9"/>
      <c r="K1010" s="9"/>
    </row>
    <row r="1011" spans="3:11" x14ac:dyDescent="0.3">
      <c r="C1011" s="25">
        <v>43142</v>
      </c>
      <c r="D1011" s="26">
        <v>0.48749999999999999</v>
      </c>
      <c r="E1011" s="27" t="s">
        <v>9</v>
      </c>
      <c r="F1011" s="27">
        <v>33</v>
      </c>
      <c r="G1011" s="27" t="s">
        <v>21</v>
      </c>
      <c r="H1011" s="9"/>
      <c r="I1011" s="9"/>
      <c r="J1011" s="9"/>
      <c r="K1011" s="9"/>
    </row>
    <row r="1012" spans="3:11" x14ac:dyDescent="0.3">
      <c r="C1012" s="25">
        <v>43142</v>
      </c>
      <c r="D1012" s="26">
        <v>0.49076388888888894</v>
      </c>
      <c r="E1012" s="27" t="s">
        <v>9</v>
      </c>
      <c r="F1012" s="27">
        <v>35</v>
      </c>
      <c r="G1012" s="27" t="s">
        <v>21</v>
      </c>
      <c r="H1012" s="9"/>
      <c r="I1012" s="9"/>
      <c r="J1012" s="9"/>
      <c r="K1012" s="9"/>
    </row>
    <row r="1013" spans="3:11" x14ac:dyDescent="0.3">
      <c r="C1013" s="25">
        <v>43142</v>
      </c>
      <c r="D1013" s="26">
        <v>0.49091435185185189</v>
      </c>
      <c r="E1013" s="27" t="s">
        <v>9</v>
      </c>
      <c r="F1013" s="27">
        <v>34</v>
      </c>
      <c r="G1013" s="27" t="s">
        <v>10</v>
      </c>
      <c r="H1013" s="9"/>
      <c r="I1013" s="9"/>
      <c r="J1013" s="9"/>
      <c r="K1013" s="9"/>
    </row>
    <row r="1014" spans="3:11" x14ac:dyDescent="0.3">
      <c r="C1014" s="25">
        <v>43142</v>
      </c>
      <c r="D1014" s="26">
        <v>0.4909722222222222</v>
      </c>
      <c r="E1014" s="27" t="s">
        <v>9</v>
      </c>
      <c r="F1014" s="27">
        <v>31</v>
      </c>
      <c r="G1014" s="27" t="s">
        <v>10</v>
      </c>
      <c r="H1014" s="9"/>
      <c r="I1014" s="9"/>
      <c r="J1014" s="9"/>
      <c r="K1014" s="9"/>
    </row>
    <row r="1015" spans="3:11" x14ac:dyDescent="0.3">
      <c r="C1015" s="25">
        <v>43142</v>
      </c>
      <c r="D1015" s="26">
        <v>0.49255787037037035</v>
      </c>
      <c r="E1015" s="27" t="s">
        <v>9</v>
      </c>
      <c r="F1015" s="27">
        <v>22</v>
      </c>
      <c r="G1015" s="27" t="s">
        <v>21</v>
      </c>
      <c r="H1015" s="9"/>
      <c r="I1015" s="9"/>
      <c r="J1015" s="9"/>
      <c r="K1015" s="9"/>
    </row>
    <row r="1016" spans="3:11" x14ac:dyDescent="0.3">
      <c r="C1016" s="25">
        <v>43142</v>
      </c>
      <c r="D1016" s="26">
        <v>0.49671296296296297</v>
      </c>
      <c r="E1016" s="27" t="s">
        <v>9</v>
      </c>
      <c r="F1016" s="27">
        <v>32</v>
      </c>
      <c r="G1016" s="27" t="s">
        <v>21</v>
      </c>
      <c r="H1016" s="9"/>
      <c r="I1016" s="9"/>
      <c r="J1016" s="9"/>
      <c r="K1016" s="9"/>
    </row>
    <row r="1017" spans="3:11" x14ac:dyDescent="0.3">
      <c r="C1017" s="25">
        <v>43142</v>
      </c>
      <c r="D1017" s="26">
        <v>0.49861111111111112</v>
      </c>
      <c r="E1017" s="27" t="s">
        <v>9</v>
      </c>
      <c r="F1017" s="27">
        <v>48</v>
      </c>
      <c r="G1017" s="27" t="s">
        <v>10</v>
      </c>
      <c r="H1017" s="9"/>
      <c r="I1017" s="9"/>
      <c r="J1017" s="9"/>
      <c r="K1017" s="9"/>
    </row>
    <row r="1018" spans="3:11" x14ac:dyDescent="0.3">
      <c r="C1018" s="25">
        <v>43142</v>
      </c>
      <c r="D1018" s="26">
        <v>0.49862268518518515</v>
      </c>
      <c r="E1018" s="27" t="s">
        <v>9</v>
      </c>
      <c r="F1018" s="27">
        <v>40</v>
      </c>
      <c r="G1018" s="27" t="s">
        <v>21</v>
      </c>
      <c r="H1018" s="9"/>
      <c r="I1018" s="9"/>
      <c r="J1018" s="9"/>
      <c r="K1018" s="9"/>
    </row>
    <row r="1019" spans="3:11" x14ac:dyDescent="0.3">
      <c r="C1019" s="25">
        <v>43142</v>
      </c>
      <c r="D1019" s="26">
        <v>0.5013657407407407</v>
      </c>
      <c r="E1019" s="27" t="s">
        <v>9</v>
      </c>
      <c r="F1019" s="27">
        <v>28</v>
      </c>
      <c r="G1019" s="27" t="s">
        <v>21</v>
      </c>
      <c r="H1019" s="9"/>
      <c r="I1019" s="9"/>
      <c r="J1019" s="9"/>
      <c r="K1019" s="9"/>
    </row>
    <row r="1020" spans="3:11" x14ac:dyDescent="0.3">
      <c r="C1020" s="25">
        <v>43142</v>
      </c>
      <c r="D1020" s="26">
        <v>0.5015856481481481</v>
      </c>
      <c r="E1020" s="27" t="s">
        <v>9</v>
      </c>
      <c r="F1020" s="27">
        <v>48</v>
      </c>
      <c r="G1020" s="27" t="s">
        <v>10</v>
      </c>
      <c r="H1020" s="9"/>
      <c r="I1020" s="9"/>
      <c r="J1020" s="9"/>
      <c r="K1020" s="9"/>
    </row>
    <row r="1021" spans="3:11" x14ac:dyDescent="0.3">
      <c r="C1021" s="25">
        <v>43142</v>
      </c>
      <c r="D1021" s="26">
        <v>0.50495370370370374</v>
      </c>
      <c r="E1021" s="27" t="s">
        <v>9</v>
      </c>
      <c r="F1021" s="27">
        <v>48</v>
      </c>
      <c r="G1021" s="27" t="s">
        <v>21</v>
      </c>
      <c r="H1021" s="9"/>
      <c r="I1021" s="9"/>
      <c r="J1021" s="9"/>
      <c r="K1021" s="9"/>
    </row>
    <row r="1022" spans="3:11" x14ac:dyDescent="0.3">
      <c r="C1022" s="25">
        <v>43142</v>
      </c>
      <c r="D1022" s="26">
        <v>0.505</v>
      </c>
      <c r="E1022" s="27" t="s">
        <v>9</v>
      </c>
      <c r="F1022" s="27">
        <v>44</v>
      </c>
      <c r="G1022" s="27" t="s">
        <v>10</v>
      </c>
      <c r="H1022" s="9"/>
      <c r="I1022" s="9"/>
      <c r="J1022" s="9"/>
      <c r="K1022" s="9"/>
    </row>
    <row r="1023" spans="3:11" x14ac:dyDescent="0.3">
      <c r="C1023" s="25">
        <v>43142</v>
      </c>
      <c r="D1023" s="26">
        <v>0.50520833333333337</v>
      </c>
      <c r="E1023" s="27" t="s">
        <v>9</v>
      </c>
      <c r="F1023" s="27">
        <v>40</v>
      </c>
      <c r="G1023" s="27" t="s">
        <v>10</v>
      </c>
      <c r="H1023" s="9"/>
      <c r="I1023" s="9"/>
      <c r="J1023" s="9"/>
      <c r="K1023" s="9"/>
    </row>
    <row r="1024" spans="3:11" x14ac:dyDescent="0.3">
      <c r="C1024" s="25">
        <v>43142</v>
      </c>
      <c r="D1024" s="26">
        <v>0.50855324074074071</v>
      </c>
      <c r="E1024" s="27" t="s">
        <v>9</v>
      </c>
      <c r="F1024" s="27">
        <v>39</v>
      </c>
      <c r="G1024" s="27" t="s">
        <v>10</v>
      </c>
      <c r="H1024" s="9"/>
      <c r="I1024" s="9"/>
      <c r="J1024" s="9"/>
      <c r="K1024" s="9"/>
    </row>
    <row r="1025" spans="3:11" x14ac:dyDescent="0.3">
      <c r="C1025" s="25">
        <v>43142</v>
      </c>
      <c r="D1025" s="26">
        <v>0.50958333333333339</v>
      </c>
      <c r="E1025" s="27" t="s">
        <v>9</v>
      </c>
      <c r="F1025" s="27">
        <v>47</v>
      </c>
      <c r="G1025" s="27" t="s">
        <v>10</v>
      </c>
      <c r="H1025" s="9"/>
      <c r="I1025" s="9"/>
      <c r="J1025" s="9"/>
      <c r="K1025" s="9"/>
    </row>
    <row r="1026" spans="3:11" x14ac:dyDescent="0.3">
      <c r="C1026" s="25">
        <v>43142</v>
      </c>
      <c r="D1026" s="26">
        <v>0.51091435185185186</v>
      </c>
      <c r="E1026" s="27" t="s">
        <v>9</v>
      </c>
      <c r="F1026" s="27">
        <v>41</v>
      </c>
      <c r="G1026" s="27" t="s">
        <v>21</v>
      </c>
      <c r="H1026" s="9"/>
      <c r="I1026" s="9"/>
      <c r="J1026" s="9"/>
      <c r="K1026" s="9"/>
    </row>
    <row r="1027" spans="3:11" x14ac:dyDescent="0.3">
      <c r="C1027" s="25">
        <v>43142</v>
      </c>
      <c r="D1027" s="26">
        <v>0.51109953703703703</v>
      </c>
      <c r="E1027" s="27" t="s">
        <v>9</v>
      </c>
      <c r="F1027" s="27">
        <v>49</v>
      </c>
      <c r="G1027" s="27" t="s">
        <v>21</v>
      </c>
      <c r="H1027" s="9"/>
      <c r="I1027" s="9"/>
      <c r="J1027" s="9"/>
      <c r="K1027" s="9"/>
    </row>
    <row r="1028" spans="3:11" x14ac:dyDescent="0.3">
      <c r="C1028" s="25">
        <v>43142</v>
      </c>
      <c r="D1028" s="26">
        <v>0.51186342592592593</v>
      </c>
      <c r="E1028" s="27" t="s">
        <v>9</v>
      </c>
      <c r="F1028" s="27">
        <v>42</v>
      </c>
      <c r="G1028" s="27" t="s">
        <v>10</v>
      </c>
      <c r="H1028" s="9"/>
      <c r="I1028" s="9"/>
      <c r="J1028" s="9"/>
      <c r="K1028" s="9"/>
    </row>
    <row r="1029" spans="3:11" x14ac:dyDescent="0.3">
      <c r="C1029" s="25">
        <v>43142</v>
      </c>
      <c r="D1029" s="26">
        <v>0.51627314814814818</v>
      </c>
      <c r="E1029" s="27" t="s">
        <v>9</v>
      </c>
      <c r="F1029" s="27">
        <v>57</v>
      </c>
      <c r="G1029" s="27" t="s">
        <v>21</v>
      </c>
      <c r="H1029" s="9"/>
      <c r="I1029" s="9"/>
      <c r="J1029" s="9"/>
      <c r="K1029" s="9"/>
    </row>
    <row r="1030" spans="3:11" x14ac:dyDescent="0.3">
      <c r="C1030" s="25">
        <v>43142</v>
      </c>
      <c r="D1030" s="26">
        <v>0.51636574074074071</v>
      </c>
      <c r="E1030" s="27" t="s">
        <v>9</v>
      </c>
      <c r="F1030" s="27">
        <v>33</v>
      </c>
      <c r="G1030" s="27" t="s">
        <v>21</v>
      </c>
      <c r="H1030" s="9"/>
      <c r="I1030" s="9"/>
      <c r="J1030" s="9"/>
      <c r="K1030" s="9"/>
    </row>
    <row r="1031" spans="3:11" x14ac:dyDescent="0.3">
      <c r="C1031" s="25">
        <v>43142</v>
      </c>
      <c r="D1031" s="26">
        <v>0.51693287037037039</v>
      </c>
      <c r="E1031" s="27" t="s">
        <v>9</v>
      </c>
      <c r="F1031" s="27">
        <v>29</v>
      </c>
      <c r="G1031" s="27" t="s">
        <v>21</v>
      </c>
      <c r="H1031" s="9"/>
      <c r="I1031" s="9"/>
      <c r="J1031" s="9"/>
      <c r="K1031" s="9"/>
    </row>
    <row r="1032" spans="3:11" x14ac:dyDescent="0.3">
      <c r="C1032" s="25">
        <v>43142</v>
      </c>
      <c r="D1032" s="26">
        <v>0.51708333333333334</v>
      </c>
      <c r="E1032" s="27" t="s">
        <v>9</v>
      </c>
      <c r="F1032" s="27">
        <v>40</v>
      </c>
      <c r="G1032" s="27" t="s">
        <v>10</v>
      </c>
      <c r="H1032" s="9"/>
      <c r="I1032" s="9"/>
      <c r="J1032" s="9"/>
      <c r="K1032" s="9"/>
    </row>
    <row r="1033" spans="3:11" x14ac:dyDescent="0.3">
      <c r="C1033" s="25">
        <v>43142</v>
      </c>
      <c r="D1033" s="26">
        <v>0.51724537037037044</v>
      </c>
      <c r="E1033" s="27" t="s">
        <v>9</v>
      </c>
      <c r="F1033" s="27">
        <v>49</v>
      </c>
      <c r="G1033" s="27" t="s">
        <v>10</v>
      </c>
      <c r="H1033" s="9"/>
      <c r="I1033" s="9"/>
      <c r="J1033" s="9"/>
      <c r="K1033" s="9"/>
    </row>
    <row r="1034" spans="3:11" x14ac:dyDescent="0.3">
      <c r="C1034" s="25">
        <v>43142</v>
      </c>
      <c r="D1034" s="26">
        <v>0.51902777777777775</v>
      </c>
      <c r="E1034" s="27" t="s">
        <v>9</v>
      </c>
      <c r="F1034" s="27">
        <v>29</v>
      </c>
      <c r="G1034" s="27" t="s">
        <v>21</v>
      </c>
      <c r="H1034" s="9"/>
      <c r="I1034" s="9"/>
      <c r="J1034" s="9"/>
      <c r="K1034" s="9"/>
    </row>
    <row r="1035" spans="3:11" x14ac:dyDescent="0.3">
      <c r="C1035" s="25">
        <v>43142</v>
      </c>
      <c r="D1035" s="26">
        <v>0.52001157407407406</v>
      </c>
      <c r="E1035" s="27" t="s">
        <v>9</v>
      </c>
      <c r="F1035" s="27">
        <v>36</v>
      </c>
      <c r="G1035" s="27" t="s">
        <v>10</v>
      </c>
      <c r="H1035" s="9"/>
      <c r="I1035" s="9"/>
      <c r="J1035" s="9"/>
      <c r="K1035" s="9"/>
    </row>
    <row r="1036" spans="3:11" x14ac:dyDescent="0.3">
      <c r="C1036" s="25">
        <v>43142</v>
      </c>
      <c r="D1036" s="26">
        <v>0.52148148148148155</v>
      </c>
      <c r="E1036" s="27" t="s">
        <v>9</v>
      </c>
      <c r="F1036" s="27">
        <v>46</v>
      </c>
      <c r="G1036" s="27" t="s">
        <v>10</v>
      </c>
      <c r="H1036" s="9"/>
      <c r="I1036" s="9"/>
      <c r="J1036" s="9"/>
      <c r="K1036" s="9"/>
    </row>
    <row r="1037" spans="3:11" x14ac:dyDescent="0.3">
      <c r="C1037" s="25">
        <v>43142</v>
      </c>
      <c r="D1037" s="26">
        <v>0.52164351851851853</v>
      </c>
      <c r="E1037" s="27" t="s">
        <v>9</v>
      </c>
      <c r="F1037" s="27">
        <v>40</v>
      </c>
      <c r="G1037" s="27" t="s">
        <v>10</v>
      </c>
      <c r="H1037" s="9"/>
      <c r="I1037" s="9"/>
      <c r="J1037" s="9"/>
      <c r="K1037" s="9"/>
    </row>
    <row r="1038" spans="3:11" x14ac:dyDescent="0.3">
      <c r="C1038" s="25">
        <v>43142</v>
      </c>
      <c r="D1038" s="26">
        <v>0.52240740740740743</v>
      </c>
      <c r="E1038" s="27" t="s">
        <v>9</v>
      </c>
      <c r="F1038" s="27">
        <v>30</v>
      </c>
      <c r="G1038" s="27" t="s">
        <v>10</v>
      </c>
      <c r="H1038" s="9"/>
      <c r="I1038" s="9"/>
      <c r="J1038" s="9"/>
      <c r="K1038" s="9"/>
    </row>
    <row r="1039" spans="3:11" x14ac:dyDescent="0.3">
      <c r="C1039" s="25">
        <v>43142</v>
      </c>
      <c r="D1039" s="26">
        <v>0.52435185185185185</v>
      </c>
      <c r="E1039" s="27" t="s">
        <v>9</v>
      </c>
      <c r="F1039" s="27">
        <v>46</v>
      </c>
      <c r="G1039" s="27" t="s">
        <v>10</v>
      </c>
      <c r="H1039" s="9"/>
      <c r="I1039" s="9"/>
      <c r="J1039" s="9"/>
      <c r="K1039" s="9"/>
    </row>
    <row r="1040" spans="3:11" x14ac:dyDescent="0.3">
      <c r="C1040" s="25">
        <v>43142</v>
      </c>
      <c r="D1040" s="26">
        <v>0.52532407407407411</v>
      </c>
      <c r="E1040" s="27" t="s">
        <v>9</v>
      </c>
      <c r="F1040" s="27">
        <v>50</v>
      </c>
      <c r="G1040" s="27" t="s">
        <v>10</v>
      </c>
      <c r="H1040" s="9"/>
      <c r="I1040" s="9"/>
      <c r="J1040" s="9"/>
      <c r="K1040" s="9"/>
    </row>
    <row r="1041" spans="3:11" x14ac:dyDescent="0.3">
      <c r="C1041" s="25">
        <v>43142</v>
      </c>
      <c r="D1041" s="26">
        <v>0.52571759259259265</v>
      </c>
      <c r="E1041" s="27" t="s">
        <v>9</v>
      </c>
      <c r="F1041" s="27">
        <v>40</v>
      </c>
      <c r="G1041" s="27" t="s">
        <v>10</v>
      </c>
      <c r="H1041" s="9"/>
      <c r="I1041" s="9"/>
      <c r="J1041" s="9"/>
      <c r="K1041" s="9"/>
    </row>
    <row r="1042" spans="3:11" x14ac:dyDescent="0.3">
      <c r="C1042" s="25">
        <v>43142</v>
      </c>
      <c r="D1042" s="26">
        <v>0.52837962962962959</v>
      </c>
      <c r="E1042" s="27" t="s">
        <v>9</v>
      </c>
      <c r="F1042" s="27">
        <v>44</v>
      </c>
      <c r="G1042" s="27" t="s">
        <v>21</v>
      </c>
      <c r="H1042" s="9"/>
      <c r="I1042" s="9"/>
      <c r="J1042" s="9"/>
      <c r="K1042" s="9"/>
    </row>
    <row r="1043" spans="3:11" x14ac:dyDescent="0.3">
      <c r="C1043" s="25">
        <v>43142</v>
      </c>
      <c r="D1043" s="26">
        <v>0.52859953703703699</v>
      </c>
      <c r="E1043" s="27" t="s">
        <v>9</v>
      </c>
      <c r="F1043" s="27">
        <v>45</v>
      </c>
      <c r="G1043" s="27" t="s">
        <v>21</v>
      </c>
      <c r="H1043" s="9"/>
      <c r="I1043" s="9"/>
      <c r="J1043" s="9"/>
      <c r="K1043" s="9"/>
    </row>
    <row r="1044" spans="3:11" x14ac:dyDescent="0.3">
      <c r="C1044" s="25">
        <v>43142</v>
      </c>
      <c r="D1044" s="26">
        <v>0.5296643518518519</v>
      </c>
      <c r="E1044" s="27" t="s">
        <v>9</v>
      </c>
      <c r="F1044" s="27">
        <v>38</v>
      </c>
      <c r="G1044" s="27" t="s">
        <v>21</v>
      </c>
      <c r="H1044" s="9"/>
      <c r="I1044" s="9"/>
      <c r="J1044" s="9"/>
      <c r="K1044" s="9"/>
    </row>
    <row r="1045" spans="3:11" x14ac:dyDescent="0.3">
      <c r="C1045" s="25">
        <v>43142</v>
      </c>
      <c r="D1045" s="26">
        <v>0.53104166666666663</v>
      </c>
      <c r="E1045" s="27" t="s">
        <v>9</v>
      </c>
      <c r="F1045" s="27">
        <v>48</v>
      </c>
      <c r="G1045" s="27" t="s">
        <v>10</v>
      </c>
      <c r="H1045" s="9"/>
      <c r="I1045" s="9"/>
      <c r="J1045" s="9"/>
      <c r="K1045" s="9"/>
    </row>
    <row r="1046" spans="3:11" x14ac:dyDescent="0.3">
      <c r="C1046" s="25">
        <v>43142</v>
      </c>
      <c r="D1046" s="26">
        <v>0.53128472222222223</v>
      </c>
      <c r="E1046" s="27" t="s">
        <v>9</v>
      </c>
      <c r="F1046" s="27">
        <v>45</v>
      </c>
      <c r="G1046" s="27" t="s">
        <v>21</v>
      </c>
      <c r="H1046" s="9"/>
      <c r="I1046" s="9"/>
      <c r="J1046" s="9"/>
      <c r="K1046" s="9"/>
    </row>
    <row r="1047" spans="3:11" x14ac:dyDescent="0.3">
      <c r="C1047" s="25">
        <v>43142</v>
      </c>
      <c r="D1047" s="26">
        <v>0.53224537037037034</v>
      </c>
      <c r="E1047" s="27" t="s">
        <v>9</v>
      </c>
      <c r="F1047" s="27">
        <v>44</v>
      </c>
      <c r="G1047" s="27" t="s">
        <v>21</v>
      </c>
      <c r="H1047" s="9"/>
      <c r="I1047" s="9"/>
      <c r="J1047" s="9"/>
      <c r="K1047" s="9"/>
    </row>
    <row r="1048" spans="3:11" x14ac:dyDescent="0.3">
      <c r="C1048" s="25">
        <v>43142</v>
      </c>
      <c r="D1048" s="26">
        <v>0.53340277777777778</v>
      </c>
      <c r="E1048" s="27" t="s">
        <v>9</v>
      </c>
      <c r="F1048" s="27">
        <v>48</v>
      </c>
      <c r="G1048" s="27" t="s">
        <v>21</v>
      </c>
      <c r="H1048" s="9"/>
      <c r="I1048" s="9"/>
      <c r="J1048" s="9"/>
      <c r="K1048" s="9"/>
    </row>
    <row r="1049" spans="3:11" x14ac:dyDescent="0.3">
      <c r="C1049" s="25">
        <v>43142</v>
      </c>
      <c r="D1049" s="26">
        <v>0.53344907407407405</v>
      </c>
      <c r="E1049" s="27" t="s">
        <v>9</v>
      </c>
      <c r="F1049" s="27">
        <v>51</v>
      </c>
      <c r="G1049" s="27" t="s">
        <v>10</v>
      </c>
      <c r="H1049" s="9"/>
      <c r="I1049" s="9"/>
      <c r="J1049" s="9"/>
      <c r="K1049" s="9"/>
    </row>
    <row r="1050" spans="3:11" x14ac:dyDescent="0.3">
      <c r="C1050" s="25">
        <v>43142</v>
      </c>
      <c r="D1050" s="26">
        <v>0.53437499999999993</v>
      </c>
      <c r="E1050" s="27" t="s">
        <v>9</v>
      </c>
      <c r="F1050" s="27">
        <v>45</v>
      </c>
      <c r="G1050" s="27" t="s">
        <v>10</v>
      </c>
      <c r="H1050" s="9"/>
      <c r="I1050" s="9"/>
      <c r="J1050" s="9"/>
      <c r="K1050" s="9"/>
    </row>
    <row r="1051" spans="3:11" x14ac:dyDescent="0.3">
      <c r="C1051" s="25">
        <v>43142</v>
      </c>
      <c r="D1051" s="26">
        <v>0.53462962962962968</v>
      </c>
      <c r="E1051" s="27" t="s">
        <v>9</v>
      </c>
      <c r="F1051" s="27">
        <v>30</v>
      </c>
      <c r="G1051" s="27" t="s">
        <v>10</v>
      </c>
      <c r="H1051" s="9"/>
      <c r="I1051" s="9"/>
      <c r="J1051" s="9"/>
      <c r="K1051" s="9"/>
    </row>
    <row r="1052" spans="3:11" x14ac:dyDescent="0.3">
      <c r="C1052" s="25">
        <v>43142</v>
      </c>
      <c r="D1052" s="26">
        <v>0.53538194444444442</v>
      </c>
      <c r="E1052" s="27" t="s">
        <v>9</v>
      </c>
      <c r="F1052" s="27">
        <v>44</v>
      </c>
      <c r="G1052" s="27" t="s">
        <v>21</v>
      </c>
      <c r="H1052" s="9"/>
      <c r="I1052" s="9"/>
      <c r="J1052" s="9"/>
      <c r="K1052" s="9"/>
    </row>
    <row r="1053" spans="3:11" x14ac:dyDescent="0.3">
      <c r="C1053" s="25">
        <v>43142</v>
      </c>
      <c r="D1053" s="26">
        <v>0.53576388888888882</v>
      </c>
      <c r="E1053" s="27" t="s">
        <v>9</v>
      </c>
      <c r="F1053" s="27">
        <v>38</v>
      </c>
      <c r="G1053" s="27" t="s">
        <v>21</v>
      </c>
      <c r="H1053" s="9"/>
      <c r="I1053" s="9"/>
      <c r="J1053" s="9"/>
      <c r="K1053" s="9"/>
    </row>
    <row r="1054" spans="3:11" x14ac:dyDescent="0.3">
      <c r="C1054" s="25">
        <v>43142</v>
      </c>
      <c r="D1054" s="26">
        <v>0.53929398148148155</v>
      </c>
      <c r="E1054" s="27" t="s">
        <v>9</v>
      </c>
      <c r="F1054" s="27">
        <v>47</v>
      </c>
      <c r="G1054" s="27" t="s">
        <v>10</v>
      </c>
      <c r="H1054" s="9"/>
      <c r="I1054" s="9"/>
      <c r="J1054" s="9"/>
      <c r="K1054" s="9"/>
    </row>
    <row r="1055" spans="3:11" x14ac:dyDescent="0.3">
      <c r="C1055" s="25">
        <v>43142</v>
      </c>
      <c r="D1055" s="26">
        <v>0.54016203703703702</v>
      </c>
      <c r="E1055" s="27" t="s">
        <v>9</v>
      </c>
      <c r="F1055" s="27">
        <v>51</v>
      </c>
      <c r="G1055" s="27" t="s">
        <v>10</v>
      </c>
      <c r="H1055" s="9"/>
      <c r="I1055" s="9"/>
      <c r="J1055" s="9"/>
      <c r="K1055" s="9"/>
    </row>
    <row r="1056" spans="3:11" x14ac:dyDescent="0.3">
      <c r="C1056" s="25">
        <v>43142</v>
      </c>
      <c r="D1056" s="26">
        <v>0.54100694444444442</v>
      </c>
      <c r="E1056" s="27" t="s">
        <v>9</v>
      </c>
      <c r="F1056" s="27">
        <v>40</v>
      </c>
      <c r="G1056" s="27" t="s">
        <v>10</v>
      </c>
      <c r="H1056" s="9"/>
      <c r="I1056" s="9"/>
      <c r="J1056" s="9"/>
      <c r="K1056" s="9"/>
    </row>
    <row r="1057" spans="3:11" x14ac:dyDescent="0.3">
      <c r="C1057" s="25">
        <v>43142</v>
      </c>
      <c r="D1057" s="26">
        <v>0.54153935185185187</v>
      </c>
      <c r="E1057" s="27" t="s">
        <v>9</v>
      </c>
      <c r="F1057" s="27">
        <v>52</v>
      </c>
      <c r="G1057" s="27" t="s">
        <v>21</v>
      </c>
      <c r="H1057" s="9"/>
      <c r="I1057" s="9"/>
      <c r="J1057" s="9"/>
      <c r="K1057" s="9"/>
    </row>
    <row r="1058" spans="3:11" x14ac:dyDescent="0.3">
      <c r="C1058" s="25">
        <v>43142</v>
      </c>
      <c r="D1058" s="26">
        <v>0.54160879629629632</v>
      </c>
      <c r="E1058" s="27" t="s">
        <v>9</v>
      </c>
      <c r="F1058" s="27">
        <v>24</v>
      </c>
      <c r="G1058" s="27" t="s">
        <v>10</v>
      </c>
      <c r="H1058" s="9"/>
      <c r="I1058" s="9"/>
      <c r="J1058" s="9"/>
      <c r="K1058" s="9"/>
    </row>
    <row r="1059" spans="3:11" x14ac:dyDescent="0.3">
      <c r="C1059" s="25">
        <v>43142</v>
      </c>
      <c r="D1059" s="26">
        <v>0.54447916666666674</v>
      </c>
      <c r="E1059" s="27" t="s">
        <v>9</v>
      </c>
      <c r="F1059" s="27">
        <v>25</v>
      </c>
      <c r="G1059" s="27" t="s">
        <v>21</v>
      </c>
      <c r="H1059" s="9"/>
      <c r="I1059" s="9"/>
      <c r="J1059" s="9"/>
      <c r="K1059" s="9"/>
    </row>
    <row r="1060" spans="3:11" x14ac:dyDescent="0.3">
      <c r="C1060" s="25">
        <v>43142</v>
      </c>
      <c r="D1060" s="26">
        <v>0.54473379629629626</v>
      </c>
      <c r="E1060" s="27" t="s">
        <v>9</v>
      </c>
      <c r="F1060" s="27">
        <v>34</v>
      </c>
      <c r="G1060" s="27" t="s">
        <v>10</v>
      </c>
      <c r="H1060" s="9"/>
      <c r="I1060" s="9"/>
      <c r="J1060" s="9"/>
      <c r="K1060" s="9"/>
    </row>
    <row r="1061" spans="3:11" x14ac:dyDescent="0.3">
      <c r="C1061" s="25">
        <v>43142</v>
      </c>
      <c r="D1061" s="26">
        <v>0.54547453703703697</v>
      </c>
      <c r="E1061" s="27" t="s">
        <v>9</v>
      </c>
      <c r="F1061" s="27">
        <v>32</v>
      </c>
      <c r="G1061" s="27" t="s">
        <v>10</v>
      </c>
      <c r="H1061" s="9"/>
      <c r="I1061" s="9"/>
      <c r="J1061" s="9"/>
      <c r="K1061" s="9"/>
    </row>
    <row r="1062" spans="3:11" x14ac:dyDescent="0.3">
      <c r="C1062" s="25">
        <v>43142</v>
      </c>
      <c r="D1062" s="26">
        <v>0.54700231481481476</v>
      </c>
      <c r="E1062" s="27" t="s">
        <v>9</v>
      </c>
      <c r="F1062" s="27">
        <v>45</v>
      </c>
      <c r="G1062" s="27" t="s">
        <v>21</v>
      </c>
      <c r="H1062" s="9"/>
      <c r="I1062" s="9"/>
      <c r="J1062" s="9"/>
      <c r="K1062" s="9"/>
    </row>
    <row r="1063" spans="3:11" x14ac:dyDescent="0.3">
      <c r="C1063" s="25">
        <v>43142</v>
      </c>
      <c r="D1063" s="26">
        <v>0.54715277777777771</v>
      </c>
      <c r="E1063" s="27" t="s">
        <v>9</v>
      </c>
      <c r="F1063" s="27">
        <v>47</v>
      </c>
      <c r="G1063" s="27" t="s">
        <v>21</v>
      </c>
      <c r="H1063" s="9"/>
      <c r="I1063" s="9"/>
      <c r="J1063" s="9"/>
      <c r="K1063" s="9"/>
    </row>
    <row r="1064" spans="3:11" x14ac:dyDescent="0.3">
      <c r="C1064" s="25">
        <v>43142</v>
      </c>
      <c r="D1064" s="26">
        <v>0.54722222222222217</v>
      </c>
      <c r="E1064" s="27" t="s">
        <v>9</v>
      </c>
      <c r="F1064" s="27">
        <v>46</v>
      </c>
      <c r="G1064" s="27" t="s">
        <v>21</v>
      </c>
      <c r="H1064" s="9"/>
      <c r="I1064" s="9"/>
      <c r="J1064" s="9"/>
      <c r="K1064" s="9"/>
    </row>
    <row r="1065" spans="3:11" x14ac:dyDescent="0.3">
      <c r="C1065" s="25">
        <v>43142</v>
      </c>
      <c r="D1065" s="26">
        <v>0.55177083333333332</v>
      </c>
      <c r="E1065" s="27" t="s">
        <v>9</v>
      </c>
      <c r="F1065" s="27">
        <v>44</v>
      </c>
      <c r="G1065" s="27" t="s">
        <v>10</v>
      </c>
      <c r="H1065" s="9"/>
      <c r="I1065" s="9"/>
      <c r="J1065" s="9"/>
      <c r="K1065" s="9"/>
    </row>
    <row r="1066" spans="3:11" x14ac:dyDescent="0.3">
      <c r="C1066" s="25">
        <v>43142</v>
      </c>
      <c r="D1066" s="26">
        <v>0.55427083333333338</v>
      </c>
      <c r="E1066" s="27" t="s">
        <v>9</v>
      </c>
      <c r="F1066" s="27">
        <v>34</v>
      </c>
      <c r="G1066" s="27" t="s">
        <v>10</v>
      </c>
      <c r="H1066" s="9"/>
      <c r="I1066" s="9"/>
      <c r="J1066" s="9"/>
      <c r="K1066" s="9"/>
    </row>
    <row r="1067" spans="3:11" x14ac:dyDescent="0.3">
      <c r="C1067" s="25">
        <v>43142</v>
      </c>
      <c r="D1067" s="26">
        <v>0.55574074074074076</v>
      </c>
      <c r="E1067" s="27" t="s">
        <v>9</v>
      </c>
      <c r="F1067" s="27">
        <v>36</v>
      </c>
      <c r="G1067" s="27" t="s">
        <v>21</v>
      </c>
      <c r="H1067" s="9"/>
      <c r="I1067" s="9"/>
      <c r="J1067" s="9"/>
      <c r="K1067" s="9"/>
    </row>
    <row r="1068" spans="3:11" x14ac:dyDescent="0.3">
      <c r="C1068" s="25">
        <v>43142</v>
      </c>
      <c r="D1068" s="26">
        <v>0.55589120370370371</v>
      </c>
      <c r="E1068" s="27" t="s">
        <v>9</v>
      </c>
      <c r="F1068" s="27">
        <v>33</v>
      </c>
      <c r="G1068" s="27" t="s">
        <v>10</v>
      </c>
      <c r="H1068" s="9"/>
      <c r="I1068" s="9"/>
      <c r="J1068" s="9"/>
      <c r="K1068" s="9"/>
    </row>
    <row r="1069" spans="3:11" x14ac:dyDescent="0.3">
      <c r="C1069" s="25">
        <v>43142</v>
      </c>
      <c r="D1069" s="26">
        <v>0.55592592592592593</v>
      </c>
      <c r="E1069" s="27" t="s">
        <v>9</v>
      </c>
      <c r="F1069" s="27">
        <v>34</v>
      </c>
      <c r="G1069" s="27" t="s">
        <v>10</v>
      </c>
      <c r="H1069" s="9"/>
      <c r="I1069" s="9"/>
      <c r="J1069" s="9"/>
      <c r="K1069" s="9"/>
    </row>
    <row r="1070" spans="3:11" x14ac:dyDescent="0.3">
      <c r="C1070" s="25">
        <v>43142</v>
      </c>
      <c r="D1070" s="26">
        <v>0.55653935185185188</v>
      </c>
      <c r="E1070" s="27" t="s">
        <v>9</v>
      </c>
      <c r="F1070" s="27">
        <v>38</v>
      </c>
      <c r="G1070" s="27" t="s">
        <v>10</v>
      </c>
      <c r="H1070" s="9"/>
      <c r="I1070" s="9"/>
      <c r="J1070" s="9"/>
      <c r="K1070" s="9"/>
    </row>
    <row r="1071" spans="3:11" x14ac:dyDescent="0.3">
      <c r="C1071" s="25">
        <v>43142</v>
      </c>
      <c r="D1071" s="26">
        <v>0.55792824074074077</v>
      </c>
      <c r="E1071" s="27" t="s">
        <v>9</v>
      </c>
      <c r="F1071" s="27">
        <v>41</v>
      </c>
      <c r="G1071" s="27" t="s">
        <v>10</v>
      </c>
      <c r="H1071" s="9"/>
      <c r="I1071" s="9"/>
      <c r="J1071" s="9"/>
      <c r="K1071" s="9"/>
    </row>
    <row r="1072" spans="3:11" x14ac:dyDescent="0.3">
      <c r="C1072" s="25">
        <v>43142</v>
      </c>
      <c r="D1072" s="26">
        <v>0.55806712962962968</v>
      </c>
      <c r="E1072" s="27" t="s">
        <v>9</v>
      </c>
      <c r="F1072" s="27">
        <v>32</v>
      </c>
      <c r="G1072" s="27" t="s">
        <v>10</v>
      </c>
      <c r="H1072" s="9"/>
      <c r="I1072" s="9"/>
      <c r="J1072" s="9"/>
      <c r="K1072" s="9"/>
    </row>
    <row r="1073" spans="3:11" x14ac:dyDescent="0.3">
      <c r="C1073" s="25">
        <v>43142</v>
      </c>
      <c r="D1073" s="26">
        <v>0.5597685185185185</v>
      </c>
      <c r="E1073" s="27" t="s">
        <v>9</v>
      </c>
      <c r="F1073" s="27">
        <v>23</v>
      </c>
      <c r="G1073" s="27" t="s">
        <v>21</v>
      </c>
      <c r="H1073" s="9"/>
      <c r="I1073" s="9"/>
      <c r="J1073" s="9"/>
      <c r="K1073" s="9"/>
    </row>
    <row r="1074" spans="3:11" x14ac:dyDescent="0.3">
      <c r="C1074" s="25">
        <v>43142</v>
      </c>
      <c r="D1074" s="26">
        <v>0.55983796296296295</v>
      </c>
      <c r="E1074" s="27" t="s">
        <v>9</v>
      </c>
      <c r="F1074" s="27">
        <v>34</v>
      </c>
      <c r="G1074" s="27" t="s">
        <v>10</v>
      </c>
      <c r="H1074" s="9"/>
      <c r="I1074" s="9"/>
      <c r="J1074" s="9"/>
      <c r="K1074" s="9"/>
    </row>
    <row r="1075" spans="3:11" x14ac:dyDescent="0.3">
      <c r="C1075" s="25">
        <v>43142</v>
      </c>
      <c r="D1075" s="26">
        <v>0.56415509259259256</v>
      </c>
      <c r="E1075" s="27" t="s">
        <v>9</v>
      </c>
      <c r="F1075" s="27">
        <v>33</v>
      </c>
      <c r="G1075" s="27" t="s">
        <v>10</v>
      </c>
      <c r="H1075" s="9"/>
      <c r="I1075" s="9"/>
      <c r="J1075" s="9"/>
      <c r="K1075" s="9"/>
    </row>
    <row r="1076" spans="3:11" x14ac:dyDescent="0.3">
      <c r="C1076" s="25">
        <v>43142</v>
      </c>
      <c r="D1076" s="26">
        <v>0.56458333333333333</v>
      </c>
      <c r="E1076" s="27" t="s">
        <v>9</v>
      </c>
      <c r="F1076" s="27">
        <v>38</v>
      </c>
      <c r="G1076" s="27" t="s">
        <v>21</v>
      </c>
      <c r="H1076" s="9"/>
      <c r="I1076" s="9"/>
      <c r="J1076" s="9"/>
      <c r="K1076" s="9"/>
    </row>
    <row r="1077" spans="3:11" x14ac:dyDescent="0.3">
      <c r="C1077" s="25">
        <v>43142</v>
      </c>
      <c r="D1077" s="26">
        <v>0.56778935185185186</v>
      </c>
      <c r="E1077" s="27" t="s">
        <v>9</v>
      </c>
      <c r="F1077" s="27">
        <v>38</v>
      </c>
      <c r="G1077" s="27" t="s">
        <v>10</v>
      </c>
      <c r="H1077" s="9"/>
      <c r="I1077" s="9"/>
      <c r="J1077" s="9"/>
      <c r="K1077" s="9"/>
    </row>
    <row r="1078" spans="3:11" x14ac:dyDescent="0.3">
      <c r="C1078" s="25">
        <v>43142</v>
      </c>
      <c r="D1078" s="26">
        <v>0.56815972222222222</v>
      </c>
      <c r="E1078" s="27" t="s">
        <v>9</v>
      </c>
      <c r="F1078" s="27">
        <v>43</v>
      </c>
      <c r="G1078" s="27" t="s">
        <v>10</v>
      </c>
      <c r="H1078" s="9"/>
      <c r="I1078" s="9"/>
      <c r="J1078" s="9"/>
      <c r="K1078" s="9"/>
    </row>
    <row r="1079" spans="3:11" x14ac:dyDescent="0.3">
      <c r="C1079" s="25">
        <v>43142</v>
      </c>
      <c r="D1079" s="26">
        <v>0.57091435185185191</v>
      </c>
      <c r="E1079" s="27" t="s">
        <v>9</v>
      </c>
      <c r="F1079" s="27">
        <v>36</v>
      </c>
      <c r="G1079" s="27" t="s">
        <v>21</v>
      </c>
      <c r="H1079" s="9"/>
      <c r="I1079" s="9"/>
      <c r="J1079" s="9"/>
      <c r="K1079" s="9"/>
    </row>
    <row r="1080" spans="3:11" x14ac:dyDescent="0.3">
      <c r="C1080" s="25">
        <v>43142</v>
      </c>
      <c r="D1080" s="26">
        <v>0.57350694444444439</v>
      </c>
      <c r="E1080" s="27" t="s">
        <v>9</v>
      </c>
      <c r="F1080" s="27">
        <v>44</v>
      </c>
      <c r="G1080" s="27" t="s">
        <v>21</v>
      </c>
      <c r="H1080" s="9"/>
      <c r="I1080" s="9"/>
      <c r="J1080" s="9"/>
      <c r="K1080" s="9"/>
    </row>
    <row r="1081" spans="3:11" x14ac:dyDescent="0.3">
      <c r="C1081" s="25">
        <v>43142</v>
      </c>
      <c r="D1081" s="26">
        <v>0.57506944444444441</v>
      </c>
      <c r="E1081" s="27" t="s">
        <v>9</v>
      </c>
      <c r="F1081" s="27">
        <v>42</v>
      </c>
      <c r="G1081" s="27" t="s">
        <v>21</v>
      </c>
      <c r="H1081" s="9"/>
      <c r="I1081" s="9"/>
      <c r="J1081" s="9"/>
      <c r="K1081" s="9"/>
    </row>
    <row r="1082" spans="3:11" x14ac:dyDescent="0.3">
      <c r="C1082" s="25">
        <v>43142</v>
      </c>
      <c r="D1082" s="26">
        <v>0.57546296296296295</v>
      </c>
      <c r="E1082" s="27" t="s">
        <v>9</v>
      </c>
      <c r="F1082" s="27">
        <v>43</v>
      </c>
      <c r="G1082" s="27" t="s">
        <v>21</v>
      </c>
      <c r="H1082" s="9"/>
      <c r="I1082" s="9"/>
      <c r="J1082" s="9"/>
      <c r="K1082" s="9"/>
    </row>
    <row r="1083" spans="3:11" x14ac:dyDescent="0.3">
      <c r="C1083" s="25">
        <v>43142</v>
      </c>
      <c r="D1083" s="26">
        <v>0.57817129629629627</v>
      </c>
      <c r="E1083" s="27" t="s">
        <v>9</v>
      </c>
      <c r="F1083" s="27">
        <v>52</v>
      </c>
      <c r="G1083" s="27" t="s">
        <v>10</v>
      </c>
      <c r="H1083" s="9"/>
      <c r="I1083" s="9"/>
      <c r="J1083" s="9"/>
      <c r="K1083" s="9"/>
    </row>
    <row r="1084" spans="3:11" x14ac:dyDescent="0.3">
      <c r="C1084" s="25">
        <v>43142</v>
      </c>
      <c r="D1084" s="26">
        <v>0.58021990740740736</v>
      </c>
      <c r="E1084" s="27" t="s">
        <v>9</v>
      </c>
      <c r="F1084" s="27">
        <v>30</v>
      </c>
      <c r="G1084" s="27" t="s">
        <v>21</v>
      </c>
      <c r="H1084" s="9"/>
      <c r="I1084" s="9"/>
      <c r="J1084" s="9"/>
      <c r="K1084" s="9"/>
    </row>
    <row r="1085" spans="3:11" x14ac:dyDescent="0.3">
      <c r="C1085" s="25">
        <v>43142</v>
      </c>
      <c r="D1085" s="26">
        <v>0.58179398148148154</v>
      </c>
      <c r="E1085" s="27" t="s">
        <v>9</v>
      </c>
      <c r="F1085" s="27">
        <v>35</v>
      </c>
      <c r="G1085" s="27" t="s">
        <v>10</v>
      </c>
      <c r="H1085" s="9"/>
      <c r="I1085" s="9"/>
      <c r="J1085" s="9"/>
      <c r="K1085" s="9"/>
    </row>
    <row r="1086" spans="3:11" x14ac:dyDescent="0.3">
      <c r="C1086" s="25">
        <v>43142</v>
      </c>
      <c r="D1086" s="26">
        <v>0.58305555555555555</v>
      </c>
      <c r="E1086" s="27" t="s">
        <v>9</v>
      </c>
      <c r="F1086" s="27">
        <v>52</v>
      </c>
      <c r="G1086" s="27" t="s">
        <v>10</v>
      </c>
      <c r="H1086" s="9"/>
      <c r="I1086" s="9"/>
      <c r="J1086" s="9"/>
      <c r="K1086" s="9"/>
    </row>
    <row r="1087" spans="3:11" x14ac:dyDescent="0.3">
      <c r="C1087" s="25">
        <v>43142</v>
      </c>
      <c r="D1087" s="26">
        <v>0.58339120370370368</v>
      </c>
      <c r="E1087" s="27" t="s">
        <v>9</v>
      </c>
      <c r="F1087" s="27">
        <v>43</v>
      </c>
      <c r="G1087" s="27" t="s">
        <v>10</v>
      </c>
      <c r="H1087" s="9"/>
      <c r="I1087" s="9"/>
      <c r="J1087" s="9"/>
      <c r="K1087" s="9"/>
    </row>
    <row r="1088" spans="3:11" x14ac:dyDescent="0.3">
      <c r="C1088" s="25">
        <v>43142</v>
      </c>
      <c r="D1088" s="26">
        <v>0.58363425925925927</v>
      </c>
      <c r="E1088" s="27" t="s">
        <v>9</v>
      </c>
      <c r="F1088" s="27">
        <v>48</v>
      </c>
      <c r="G1088" s="27" t="s">
        <v>10</v>
      </c>
      <c r="H1088" s="9"/>
      <c r="I1088" s="9"/>
      <c r="J1088" s="9"/>
      <c r="K1088" s="9"/>
    </row>
    <row r="1089" spans="3:11" x14ac:dyDescent="0.3">
      <c r="C1089" s="25">
        <v>43142</v>
      </c>
      <c r="D1089" s="26">
        <v>0.58398148148148155</v>
      </c>
      <c r="E1089" s="27" t="s">
        <v>9</v>
      </c>
      <c r="F1089" s="27">
        <v>21</v>
      </c>
      <c r="G1089" s="27" t="s">
        <v>21</v>
      </c>
      <c r="H1089" s="9"/>
      <c r="I1089" s="9"/>
      <c r="J1089" s="9"/>
      <c r="K1089" s="9"/>
    </row>
    <row r="1090" spans="3:11" x14ac:dyDescent="0.3">
      <c r="C1090" s="25">
        <v>43142</v>
      </c>
      <c r="D1090" s="26">
        <v>0.58704861111111117</v>
      </c>
      <c r="E1090" s="27" t="s">
        <v>9</v>
      </c>
      <c r="F1090" s="27">
        <v>32</v>
      </c>
      <c r="G1090" s="27" t="s">
        <v>10</v>
      </c>
      <c r="H1090" s="9"/>
      <c r="I1090" s="9"/>
      <c r="J1090" s="9"/>
      <c r="K1090" s="9"/>
    </row>
    <row r="1091" spans="3:11" x14ac:dyDescent="0.3">
      <c r="C1091" s="25">
        <v>43142</v>
      </c>
      <c r="D1091" s="26">
        <v>0.58847222222222217</v>
      </c>
      <c r="E1091" s="27" t="s">
        <v>9</v>
      </c>
      <c r="F1091" s="27">
        <v>47</v>
      </c>
      <c r="G1091" s="27" t="s">
        <v>21</v>
      </c>
      <c r="H1091" s="9"/>
      <c r="I1091" s="9"/>
      <c r="J1091" s="9"/>
      <c r="K1091" s="9"/>
    </row>
    <row r="1092" spans="3:11" x14ac:dyDescent="0.3">
      <c r="C1092" s="25">
        <v>43142</v>
      </c>
      <c r="D1092" s="26">
        <v>0.5898958333333334</v>
      </c>
      <c r="E1092" s="27" t="s">
        <v>9</v>
      </c>
      <c r="F1092" s="27">
        <v>37</v>
      </c>
      <c r="G1092" s="27" t="s">
        <v>21</v>
      </c>
      <c r="H1092" s="9"/>
      <c r="I1092" s="9"/>
      <c r="J1092" s="9"/>
      <c r="K1092" s="9"/>
    </row>
    <row r="1093" spans="3:11" x14ac:dyDescent="0.3">
      <c r="C1093" s="25">
        <v>43142</v>
      </c>
      <c r="D1093" s="26">
        <v>0.59002314814814816</v>
      </c>
      <c r="E1093" s="27" t="s">
        <v>9</v>
      </c>
      <c r="F1093" s="27">
        <v>45</v>
      </c>
      <c r="G1093" s="27" t="s">
        <v>10</v>
      </c>
      <c r="H1093" s="9"/>
      <c r="I1093" s="9"/>
      <c r="J1093" s="9"/>
      <c r="K1093" s="9"/>
    </row>
    <row r="1094" spans="3:11" x14ac:dyDescent="0.3">
      <c r="C1094" s="25">
        <v>43142</v>
      </c>
      <c r="D1094" s="26">
        <v>0.59118055555555549</v>
      </c>
      <c r="E1094" s="27" t="s">
        <v>9</v>
      </c>
      <c r="F1094" s="27">
        <v>32</v>
      </c>
      <c r="G1094" s="27" t="s">
        <v>21</v>
      </c>
      <c r="H1094" s="9"/>
      <c r="I1094" s="9"/>
      <c r="J1094" s="9"/>
      <c r="K1094" s="9"/>
    </row>
    <row r="1095" spans="3:11" x14ac:dyDescent="0.3">
      <c r="C1095" s="25">
        <v>43142</v>
      </c>
      <c r="D1095" s="26">
        <v>0.59144675925925927</v>
      </c>
      <c r="E1095" s="27" t="s">
        <v>9</v>
      </c>
      <c r="F1095" s="27">
        <v>56</v>
      </c>
      <c r="G1095" s="27" t="s">
        <v>21</v>
      </c>
      <c r="H1095" s="9"/>
      <c r="I1095" s="9"/>
      <c r="J1095" s="9"/>
      <c r="K1095" s="9"/>
    </row>
    <row r="1096" spans="3:11" x14ac:dyDescent="0.3">
      <c r="C1096" s="25">
        <v>43142</v>
      </c>
      <c r="D1096" s="26">
        <v>0.59390046296296295</v>
      </c>
      <c r="E1096" s="27" t="s">
        <v>9</v>
      </c>
      <c r="F1096" s="27">
        <v>58</v>
      </c>
      <c r="G1096" s="27" t="s">
        <v>21</v>
      </c>
      <c r="H1096" s="9"/>
      <c r="I1096" s="9"/>
      <c r="J1096" s="9"/>
      <c r="K1096" s="9"/>
    </row>
    <row r="1097" spans="3:11" x14ac:dyDescent="0.3">
      <c r="C1097" s="25">
        <v>43142</v>
      </c>
      <c r="D1097" s="26">
        <v>0.59479166666666672</v>
      </c>
      <c r="E1097" s="27" t="s">
        <v>9</v>
      </c>
      <c r="F1097" s="27">
        <v>38</v>
      </c>
      <c r="G1097" s="27" t="s">
        <v>10</v>
      </c>
      <c r="H1097" s="9"/>
      <c r="I1097" s="9"/>
      <c r="J1097" s="9"/>
      <c r="K1097" s="9"/>
    </row>
    <row r="1098" spans="3:11" x14ac:dyDescent="0.3">
      <c r="C1098" s="25">
        <v>43142</v>
      </c>
      <c r="D1098" s="26">
        <v>0.59498842592592593</v>
      </c>
      <c r="E1098" s="27" t="s">
        <v>9</v>
      </c>
      <c r="F1098" s="27">
        <v>26</v>
      </c>
      <c r="G1098" s="27" t="s">
        <v>21</v>
      </c>
      <c r="H1098" s="9"/>
      <c r="I1098" s="9"/>
      <c r="J1098" s="9"/>
      <c r="K1098" s="9"/>
    </row>
    <row r="1099" spans="3:11" x14ac:dyDescent="0.3">
      <c r="C1099" s="25">
        <v>43142</v>
      </c>
      <c r="D1099" s="26">
        <v>0.5950347222222222</v>
      </c>
      <c r="E1099" s="27" t="s">
        <v>9</v>
      </c>
      <c r="F1099" s="27">
        <v>27</v>
      </c>
      <c r="G1099" s="27" t="s">
        <v>10</v>
      </c>
      <c r="H1099" s="9"/>
      <c r="I1099" s="9"/>
      <c r="J1099" s="9"/>
      <c r="K1099" s="9"/>
    </row>
    <row r="1100" spans="3:11" x14ac:dyDescent="0.3">
      <c r="C1100" s="25">
        <v>43142</v>
      </c>
      <c r="D1100" s="26">
        <v>0.59795138888888888</v>
      </c>
      <c r="E1100" s="27" t="s">
        <v>9</v>
      </c>
      <c r="F1100" s="27">
        <v>39</v>
      </c>
      <c r="G1100" s="27" t="s">
        <v>10</v>
      </c>
      <c r="H1100" s="9"/>
      <c r="I1100" s="9"/>
      <c r="J1100" s="9"/>
      <c r="K1100" s="9"/>
    </row>
    <row r="1101" spans="3:11" x14ac:dyDescent="0.3">
      <c r="C1101" s="25">
        <v>43142</v>
      </c>
      <c r="D1101" s="26">
        <v>0.59798611111111111</v>
      </c>
      <c r="E1101" s="27" t="s">
        <v>9</v>
      </c>
      <c r="F1101" s="27">
        <v>38</v>
      </c>
      <c r="G1101" s="27" t="s">
        <v>10</v>
      </c>
      <c r="H1101" s="9"/>
      <c r="I1101" s="9"/>
      <c r="J1101" s="9"/>
      <c r="K1101" s="9"/>
    </row>
    <row r="1102" spans="3:11" x14ac:dyDescent="0.3">
      <c r="C1102" s="25">
        <v>43142</v>
      </c>
      <c r="D1102" s="26">
        <v>0.59866898148148151</v>
      </c>
      <c r="E1102" s="27" t="s">
        <v>9</v>
      </c>
      <c r="F1102" s="27">
        <v>39</v>
      </c>
      <c r="G1102" s="27" t="s">
        <v>21</v>
      </c>
      <c r="H1102" s="9"/>
      <c r="I1102" s="9"/>
      <c r="J1102" s="9"/>
      <c r="K1102" s="9"/>
    </row>
    <row r="1103" spans="3:11" x14ac:dyDescent="0.3">
      <c r="C1103" s="25">
        <v>43142</v>
      </c>
      <c r="D1103" s="26">
        <v>0.5997569444444445</v>
      </c>
      <c r="E1103" s="27" t="s">
        <v>9</v>
      </c>
      <c r="F1103" s="27">
        <v>42</v>
      </c>
      <c r="G1103" s="27" t="s">
        <v>10</v>
      </c>
      <c r="H1103" s="9"/>
      <c r="I1103" s="9"/>
      <c r="J1103" s="9"/>
      <c r="K1103" s="9"/>
    </row>
    <row r="1104" spans="3:11" x14ac:dyDescent="0.3">
      <c r="C1104" s="25">
        <v>43142</v>
      </c>
      <c r="D1104" s="26">
        <v>0.59987268518518522</v>
      </c>
      <c r="E1104" s="27" t="s">
        <v>9</v>
      </c>
      <c r="F1104" s="27">
        <v>38</v>
      </c>
      <c r="G1104" s="27" t="s">
        <v>21</v>
      </c>
      <c r="H1104" s="9"/>
      <c r="I1104" s="9"/>
      <c r="J1104" s="9"/>
      <c r="K1104" s="9"/>
    </row>
    <row r="1105" spans="3:11" x14ac:dyDescent="0.3">
      <c r="C1105" s="25">
        <v>43142</v>
      </c>
      <c r="D1105" s="26">
        <v>0.60072916666666665</v>
      </c>
      <c r="E1105" s="27" t="s">
        <v>9</v>
      </c>
      <c r="F1105" s="27">
        <v>38</v>
      </c>
      <c r="G1105" s="27" t="s">
        <v>10</v>
      </c>
      <c r="H1105" s="9"/>
      <c r="I1105" s="9"/>
      <c r="J1105" s="9"/>
      <c r="K1105" s="9"/>
    </row>
    <row r="1106" spans="3:11" x14ac:dyDescent="0.3">
      <c r="C1106" s="25">
        <v>43142</v>
      </c>
      <c r="D1106" s="26">
        <v>0.601099537037037</v>
      </c>
      <c r="E1106" s="27" t="s">
        <v>9</v>
      </c>
      <c r="F1106" s="27">
        <v>26</v>
      </c>
      <c r="G1106" s="27" t="s">
        <v>10</v>
      </c>
      <c r="H1106" s="9"/>
      <c r="I1106" s="9"/>
      <c r="J1106" s="9"/>
      <c r="K1106" s="9"/>
    </row>
    <row r="1107" spans="3:11" x14ac:dyDescent="0.3">
      <c r="C1107" s="25">
        <v>43142</v>
      </c>
      <c r="D1107" s="26">
        <v>0.60348379629629634</v>
      </c>
      <c r="E1107" s="27" t="s">
        <v>9</v>
      </c>
      <c r="F1107" s="27">
        <v>23</v>
      </c>
      <c r="G1107" s="27" t="s">
        <v>21</v>
      </c>
      <c r="H1107" s="9"/>
      <c r="I1107" s="9"/>
      <c r="J1107" s="9"/>
      <c r="K1107" s="9"/>
    </row>
    <row r="1108" spans="3:11" x14ac:dyDescent="0.3">
      <c r="C1108" s="25">
        <v>43142</v>
      </c>
      <c r="D1108" s="26">
        <v>0.60402777777777772</v>
      </c>
      <c r="E1108" s="27" t="s">
        <v>9</v>
      </c>
      <c r="F1108" s="27">
        <v>44</v>
      </c>
      <c r="G1108" s="27" t="s">
        <v>21</v>
      </c>
      <c r="H1108" s="9"/>
      <c r="I1108" s="9"/>
      <c r="J1108" s="9"/>
      <c r="K1108" s="9"/>
    </row>
    <row r="1109" spans="3:11" x14ac:dyDescent="0.3">
      <c r="C1109" s="25">
        <v>43142</v>
      </c>
      <c r="D1109" s="26">
        <v>0.60410879629629632</v>
      </c>
      <c r="E1109" s="27" t="s">
        <v>9</v>
      </c>
      <c r="F1109" s="27">
        <v>50</v>
      </c>
      <c r="G1109" s="27" t="s">
        <v>21</v>
      </c>
      <c r="H1109" s="9"/>
      <c r="I1109" s="9"/>
      <c r="J1109" s="9"/>
      <c r="K1109" s="9"/>
    </row>
    <row r="1110" spans="3:11" x14ac:dyDescent="0.3">
      <c r="C1110" s="25">
        <v>43142</v>
      </c>
      <c r="D1110" s="26">
        <v>0.60543981481481479</v>
      </c>
      <c r="E1110" s="27" t="s">
        <v>9</v>
      </c>
      <c r="F1110" s="27">
        <v>35</v>
      </c>
      <c r="G1110" s="27" t="s">
        <v>10</v>
      </c>
      <c r="H1110" s="9"/>
      <c r="I1110" s="9"/>
      <c r="J1110" s="9"/>
      <c r="K1110" s="9"/>
    </row>
    <row r="1111" spans="3:11" x14ac:dyDescent="0.3">
      <c r="C1111" s="25">
        <v>43142</v>
      </c>
      <c r="D1111" s="26">
        <v>0.60668981481481488</v>
      </c>
      <c r="E1111" s="27" t="s">
        <v>9</v>
      </c>
      <c r="F1111" s="27">
        <v>32</v>
      </c>
      <c r="G1111" s="27" t="s">
        <v>21</v>
      </c>
      <c r="H1111" s="9"/>
      <c r="I1111" s="9"/>
      <c r="J1111" s="9"/>
      <c r="K1111" s="9"/>
    </row>
    <row r="1112" spans="3:11" x14ac:dyDescent="0.3">
      <c r="C1112" s="25">
        <v>43142</v>
      </c>
      <c r="D1112" s="26">
        <v>0.60826388888888883</v>
      </c>
      <c r="E1112" s="27" t="s">
        <v>9</v>
      </c>
      <c r="F1112" s="27">
        <v>32</v>
      </c>
      <c r="G1112" s="27" t="s">
        <v>21</v>
      </c>
      <c r="H1112" s="9"/>
      <c r="I1112" s="9"/>
      <c r="J1112" s="9"/>
      <c r="K1112" s="9"/>
    </row>
    <row r="1113" spans="3:11" x14ac:dyDescent="0.3">
      <c r="C1113" s="25">
        <v>43142</v>
      </c>
      <c r="D1113" s="26">
        <v>0.6083101851851852</v>
      </c>
      <c r="E1113" s="27" t="s">
        <v>9</v>
      </c>
      <c r="F1113" s="27">
        <v>40</v>
      </c>
      <c r="G1113" s="27" t="s">
        <v>21</v>
      </c>
      <c r="H1113" s="9"/>
      <c r="I1113" s="9"/>
      <c r="J1113" s="9"/>
      <c r="K1113" s="9"/>
    </row>
    <row r="1114" spans="3:11" x14ac:dyDescent="0.3">
      <c r="C1114" s="25">
        <v>43142</v>
      </c>
      <c r="D1114" s="26">
        <v>0.60982638888888896</v>
      </c>
      <c r="E1114" s="27" t="s">
        <v>9</v>
      </c>
      <c r="F1114" s="27">
        <v>32</v>
      </c>
      <c r="G1114" s="27" t="s">
        <v>21</v>
      </c>
      <c r="H1114" s="9"/>
      <c r="I1114" s="9"/>
      <c r="J1114" s="9"/>
      <c r="K1114" s="9"/>
    </row>
    <row r="1115" spans="3:11" x14ac:dyDescent="0.3">
      <c r="C1115" s="25">
        <v>43142</v>
      </c>
      <c r="D1115" s="26">
        <v>0.61103009259259256</v>
      </c>
      <c r="E1115" s="27" t="s">
        <v>9</v>
      </c>
      <c r="F1115" s="27">
        <v>51</v>
      </c>
      <c r="G1115" s="27" t="s">
        <v>10</v>
      </c>
      <c r="H1115" s="9"/>
      <c r="I1115" s="9"/>
      <c r="J1115" s="9"/>
      <c r="K1115" s="9"/>
    </row>
    <row r="1116" spans="3:11" x14ac:dyDescent="0.3">
      <c r="C1116" s="25">
        <v>43142</v>
      </c>
      <c r="D1116" s="26">
        <v>0.61184027777777772</v>
      </c>
      <c r="E1116" s="27" t="s">
        <v>9</v>
      </c>
      <c r="F1116" s="27">
        <v>46</v>
      </c>
      <c r="G1116" s="27" t="s">
        <v>10</v>
      </c>
      <c r="H1116" s="9"/>
      <c r="I1116" s="9"/>
      <c r="J1116" s="9"/>
      <c r="K1116" s="9"/>
    </row>
    <row r="1117" spans="3:11" x14ac:dyDescent="0.3">
      <c r="C1117" s="25">
        <v>43142</v>
      </c>
      <c r="D1117" s="26">
        <v>0.61412037037037037</v>
      </c>
      <c r="E1117" s="27" t="s">
        <v>9</v>
      </c>
      <c r="F1117" s="27">
        <v>45</v>
      </c>
      <c r="G1117" s="27" t="s">
        <v>10</v>
      </c>
      <c r="H1117" s="9"/>
      <c r="I1117" s="9"/>
      <c r="J1117" s="9"/>
      <c r="K1117" s="9"/>
    </row>
    <row r="1118" spans="3:11" x14ac:dyDescent="0.3">
      <c r="C1118" s="25">
        <v>43142</v>
      </c>
      <c r="D1118" s="26">
        <v>0.61853009259259262</v>
      </c>
      <c r="E1118" s="27" t="s">
        <v>9</v>
      </c>
      <c r="F1118" s="27">
        <v>40</v>
      </c>
      <c r="G1118" s="27" t="s">
        <v>10</v>
      </c>
      <c r="H1118" s="9"/>
      <c r="I1118" s="9"/>
      <c r="J1118" s="9"/>
      <c r="K1118" s="9"/>
    </row>
    <row r="1119" spans="3:11" x14ac:dyDescent="0.3">
      <c r="C1119" s="25">
        <v>43142</v>
      </c>
      <c r="D1119" s="26">
        <v>0.61880787037037044</v>
      </c>
      <c r="E1119" s="27" t="s">
        <v>9</v>
      </c>
      <c r="F1119" s="27">
        <v>33</v>
      </c>
      <c r="G1119" s="27" t="s">
        <v>21</v>
      </c>
      <c r="H1119" s="9"/>
      <c r="I1119" s="9"/>
      <c r="J1119" s="9"/>
      <c r="K1119" s="9"/>
    </row>
    <row r="1120" spans="3:11" x14ac:dyDescent="0.3">
      <c r="C1120" s="25">
        <v>43142</v>
      </c>
      <c r="D1120" s="26">
        <v>0.62079861111111112</v>
      </c>
      <c r="E1120" s="27" t="s">
        <v>9</v>
      </c>
      <c r="F1120" s="27">
        <v>42</v>
      </c>
      <c r="G1120" s="27" t="s">
        <v>21</v>
      </c>
      <c r="H1120" s="9"/>
      <c r="I1120" s="9"/>
      <c r="J1120" s="9"/>
      <c r="K1120" s="9"/>
    </row>
    <row r="1121" spans="3:11" x14ac:dyDescent="0.3">
      <c r="C1121" s="25">
        <v>43142</v>
      </c>
      <c r="D1121" s="26">
        <v>0.6215046296296296</v>
      </c>
      <c r="E1121" s="27" t="s">
        <v>9</v>
      </c>
      <c r="F1121" s="27">
        <v>39</v>
      </c>
      <c r="G1121" s="27" t="s">
        <v>10</v>
      </c>
      <c r="H1121" s="9"/>
      <c r="I1121" s="9"/>
      <c r="J1121" s="9"/>
      <c r="K1121" s="9"/>
    </row>
    <row r="1122" spans="3:11" x14ac:dyDescent="0.3">
      <c r="C1122" s="25">
        <v>43142</v>
      </c>
      <c r="D1122" s="26">
        <v>0.62288194444444445</v>
      </c>
      <c r="E1122" s="27" t="s">
        <v>9</v>
      </c>
      <c r="F1122" s="27">
        <v>41</v>
      </c>
      <c r="G1122" s="27" t="s">
        <v>21</v>
      </c>
      <c r="H1122" s="9"/>
      <c r="I1122" s="9"/>
      <c r="J1122" s="9"/>
      <c r="K1122" s="9"/>
    </row>
    <row r="1123" spans="3:11" x14ac:dyDescent="0.3">
      <c r="C1123" s="25">
        <v>43142</v>
      </c>
      <c r="D1123" s="26">
        <v>0.62787037037037041</v>
      </c>
      <c r="E1123" s="27" t="s">
        <v>9</v>
      </c>
      <c r="F1123" s="27">
        <v>48</v>
      </c>
      <c r="G1123" s="27" t="s">
        <v>21</v>
      </c>
      <c r="H1123" s="9"/>
      <c r="I1123" s="9"/>
      <c r="J1123" s="9"/>
      <c r="K1123" s="9"/>
    </row>
    <row r="1124" spans="3:11" x14ac:dyDescent="0.3">
      <c r="C1124" s="25">
        <v>43142</v>
      </c>
      <c r="D1124" s="26">
        <v>0.62792824074074072</v>
      </c>
      <c r="E1124" s="27" t="s">
        <v>9</v>
      </c>
      <c r="F1124" s="27">
        <v>42</v>
      </c>
      <c r="G1124" s="27" t="s">
        <v>10</v>
      </c>
      <c r="H1124" s="9"/>
      <c r="I1124" s="9"/>
      <c r="J1124" s="9"/>
      <c r="K1124" s="9"/>
    </row>
    <row r="1125" spans="3:11" x14ac:dyDescent="0.3">
      <c r="C1125" s="25">
        <v>43142</v>
      </c>
      <c r="D1125" s="26">
        <v>0.62923611111111111</v>
      </c>
      <c r="E1125" s="27" t="s">
        <v>9</v>
      </c>
      <c r="F1125" s="27">
        <v>41</v>
      </c>
      <c r="G1125" s="27" t="s">
        <v>10</v>
      </c>
      <c r="H1125" s="9"/>
      <c r="I1125" s="9"/>
      <c r="J1125" s="9"/>
      <c r="K1125" s="9"/>
    </row>
    <row r="1126" spans="3:11" x14ac:dyDescent="0.3">
      <c r="C1126" s="25">
        <v>43142</v>
      </c>
      <c r="D1126" s="26">
        <v>0.63027777777777783</v>
      </c>
      <c r="E1126" s="27" t="s">
        <v>9</v>
      </c>
      <c r="F1126" s="27">
        <v>52</v>
      </c>
      <c r="G1126" s="27" t="s">
        <v>21</v>
      </c>
      <c r="H1126" s="9"/>
      <c r="I1126" s="9"/>
      <c r="J1126" s="9"/>
      <c r="K1126" s="9"/>
    </row>
    <row r="1127" spans="3:11" x14ac:dyDescent="0.3">
      <c r="C1127" s="25">
        <v>43142</v>
      </c>
      <c r="D1127" s="26">
        <v>0.63140046296296293</v>
      </c>
      <c r="E1127" s="27" t="s">
        <v>9</v>
      </c>
      <c r="F1127" s="27">
        <v>36</v>
      </c>
      <c r="G1127" s="27" t="s">
        <v>21</v>
      </c>
      <c r="H1127" s="9"/>
      <c r="I1127" s="9"/>
      <c r="J1127" s="9"/>
      <c r="K1127" s="9"/>
    </row>
    <row r="1128" spans="3:11" x14ac:dyDescent="0.3">
      <c r="C1128" s="25">
        <v>43142</v>
      </c>
      <c r="D1128" s="26">
        <v>0.6317476851851852</v>
      </c>
      <c r="E1128" s="27" t="s">
        <v>9</v>
      </c>
      <c r="F1128" s="27">
        <v>64</v>
      </c>
      <c r="G1128" s="27" t="s">
        <v>21</v>
      </c>
      <c r="H1128" s="9"/>
      <c r="I1128" s="9"/>
      <c r="J1128" s="9"/>
      <c r="K1128" s="9"/>
    </row>
    <row r="1129" spans="3:11" x14ac:dyDescent="0.3">
      <c r="C1129" s="25">
        <v>43142</v>
      </c>
      <c r="D1129" s="26">
        <v>0.63348379629629636</v>
      </c>
      <c r="E1129" s="27" t="s">
        <v>9</v>
      </c>
      <c r="F1129" s="27">
        <v>36</v>
      </c>
      <c r="G1129" s="27" t="s">
        <v>21</v>
      </c>
      <c r="H1129" s="9"/>
      <c r="I1129" s="9"/>
      <c r="J1129" s="9"/>
      <c r="K1129" s="9"/>
    </row>
    <row r="1130" spans="3:11" x14ac:dyDescent="0.3">
      <c r="C1130" s="25">
        <v>43142</v>
      </c>
      <c r="D1130" s="26">
        <v>0.63355324074074071</v>
      </c>
      <c r="E1130" s="27" t="s">
        <v>9</v>
      </c>
      <c r="F1130" s="27">
        <v>39</v>
      </c>
      <c r="G1130" s="27" t="s">
        <v>10</v>
      </c>
      <c r="H1130" s="9"/>
      <c r="I1130" s="9"/>
      <c r="J1130" s="9"/>
      <c r="K1130" s="9"/>
    </row>
    <row r="1131" spans="3:11" x14ac:dyDescent="0.3">
      <c r="C1131" s="25">
        <v>43142</v>
      </c>
      <c r="D1131" s="26">
        <v>0.63416666666666666</v>
      </c>
      <c r="E1131" s="27" t="s">
        <v>9</v>
      </c>
      <c r="F1131" s="27">
        <v>42</v>
      </c>
      <c r="G1131" s="27" t="s">
        <v>21</v>
      </c>
      <c r="H1131" s="9"/>
      <c r="I1131" s="9"/>
      <c r="J1131" s="9"/>
      <c r="K1131" s="9"/>
    </row>
    <row r="1132" spans="3:11" x14ac:dyDescent="0.3">
      <c r="C1132" s="25">
        <v>43142</v>
      </c>
      <c r="D1132" s="26">
        <v>0.63421296296296303</v>
      </c>
      <c r="E1132" s="27" t="s">
        <v>9</v>
      </c>
      <c r="F1132" s="27">
        <v>49</v>
      </c>
      <c r="G1132" s="27" t="s">
        <v>10</v>
      </c>
      <c r="H1132" s="9"/>
      <c r="I1132" s="9"/>
      <c r="J1132" s="9"/>
      <c r="K1132" s="9"/>
    </row>
    <row r="1133" spans="3:11" x14ac:dyDescent="0.3">
      <c r="C1133" s="25">
        <v>43142</v>
      </c>
      <c r="D1133" s="26">
        <v>0.63570601851851849</v>
      </c>
      <c r="E1133" s="27" t="s">
        <v>9</v>
      </c>
      <c r="F1133" s="27">
        <v>43</v>
      </c>
      <c r="G1133" s="27" t="s">
        <v>21</v>
      </c>
      <c r="H1133" s="9"/>
      <c r="I1133" s="9"/>
      <c r="J1133" s="9"/>
      <c r="K1133" s="9"/>
    </row>
    <row r="1134" spans="3:11" x14ac:dyDescent="0.3">
      <c r="C1134" s="25">
        <v>43142</v>
      </c>
      <c r="D1134" s="26">
        <v>0.63746527777777773</v>
      </c>
      <c r="E1134" s="27" t="s">
        <v>9</v>
      </c>
      <c r="F1134" s="27">
        <v>61</v>
      </c>
      <c r="G1134" s="27" t="s">
        <v>10</v>
      </c>
      <c r="H1134" s="9"/>
      <c r="I1134" s="9"/>
      <c r="J1134" s="9"/>
      <c r="K1134" s="9"/>
    </row>
    <row r="1135" spans="3:11" x14ac:dyDescent="0.3">
      <c r="C1135" s="25">
        <v>43142</v>
      </c>
      <c r="D1135" s="26">
        <v>0.63760416666666664</v>
      </c>
      <c r="E1135" s="27" t="s">
        <v>9</v>
      </c>
      <c r="F1135" s="27">
        <v>54</v>
      </c>
      <c r="G1135" s="27" t="s">
        <v>10</v>
      </c>
      <c r="H1135" s="9"/>
      <c r="I1135" s="9"/>
      <c r="J1135" s="9"/>
      <c r="K1135" s="9"/>
    </row>
    <row r="1136" spans="3:11" x14ac:dyDescent="0.3">
      <c r="C1136" s="25">
        <v>43142</v>
      </c>
      <c r="D1136" s="26">
        <v>0.63800925925925933</v>
      </c>
      <c r="E1136" s="27" t="s">
        <v>9</v>
      </c>
      <c r="F1136" s="27">
        <v>38</v>
      </c>
      <c r="G1136" s="27" t="s">
        <v>21</v>
      </c>
      <c r="H1136" s="9"/>
      <c r="I1136" s="9"/>
      <c r="J1136" s="9"/>
      <c r="K1136" s="9"/>
    </row>
    <row r="1137" spans="3:11" x14ac:dyDescent="0.3">
      <c r="C1137" s="25">
        <v>43142</v>
      </c>
      <c r="D1137" s="26">
        <v>0.63869212962962962</v>
      </c>
      <c r="E1137" s="27" t="s">
        <v>9</v>
      </c>
      <c r="F1137" s="27">
        <v>41</v>
      </c>
      <c r="G1137" s="27" t="s">
        <v>21</v>
      </c>
      <c r="H1137" s="9"/>
      <c r="I1137" s="9"/>
      <c r="J1137" s="9"/>
      <c r="K1137" s="9"/>
    </row>
    <row r="1138" spans="3:11" x14ac:dyDescent="0.3">
      <c r="C1138" s="25">
        <v>43142</v>
      </c>
      <c r="D1138" s="26">
        <v>0.63875000000000004</v>
      </c>
      <c r="E1138" s="27" t="s">
        <v>9</v>
      </c>
      <c r="F1138" s="27">
        <v>46</v>
      </c>
      <c r="G1138" s="27" t="s">
        <v>10</v>
      </c>
      <c r="H1138" s="9"/>
      <c r="I1138" s="9"/>
      <c r="J1138" s="9"/>
      <c r="K1138" s="9"/>
    </row>
    <row r="1139" spans="3:11" x14ac:dyDescent="0.3">
      <c r="C1139" s="25">
        <v>43142</v>
      </c>
      <c r="D1139" s="26">
        <v>0.64045138888888886</v>
      </c>
      <c r="E1139" s="27" t="s">
        <v>9</v>
      </c>
      <c r="F1139" s="27">
        <v>40</v>
      </c>
      <c r="G1139" s="27" t="s">
        <v>21</v>
      </c>
      <c r="H1139" s="9"/>
      <c r="I1139" s="9"/>
      <c r="J1139" s="9"/>
      <c r="K1139" s="9"/>
    </row>
    <row r="1140" spans="3:11" x14ac:dyDescent="0.3">
      <c r="C1140" s="25">
        <v>43142</v>
      </c>
      <c r="D1140" s="26">
        <v>0.64131944444444444</v>
      </c>
      <c r="E1140" s="27" t="s">
        <v>9</v>
      </c>
      <c r="F1140" s="27">
        <v>47</v>
      </c>
      <c r="G1140" s="27" t="s">
        <v>21</v>
      </c>
      <c r="H1140" s="9"/>
      <c r="I1140" s="9"/>
      <c r="J1140" s="9"/>
      <c r="K1140" s="9"/>
    </row>
    <row r="1141" spans="3:11" x14ac:dyDescent="0.3">
      <c r="C1141" s="25">
        <v>43142</v>
      </c>
      <c r="D1141" s="26">
        <v>0.64181712962962967</v>
      </c>
      <c r="E1141" s="27" t="s">
        <v>9</v>
      </c>
      <c r="F1141" s="27">
        <v>42</v>
      </c>
      <c r="G1141" s="27" t="s">
        <v>21</v>
      </c>
      <c r="H1141" s="9"/>
      <c r="I1141" s="9"/>
      <c r="J1141" s="9"/>
      <c r="K1141" s="9"/>
    </row>
    <row r="1142" spans="3:11" x14ac:dyDescent="0.3">
      <c r="C1142" s="25">
        <v>43142</v>
      </c>
      <c r="D1142" s="26">
        <v>0.64239583333333339</v>
      </c>
      <c r="E1142" s="27" t="s">
        <v>9</v>
      </c>
      <c r="F1142" s="27">
        <v>39</v>
      </c>
      <c r="G1142" s="27" t="s">
        <v>10</v>
      </c>
      <c r="H1142" s="9"/>
      <c r="I1142" s="9"/>
      <c r="J1142" s="9"/>
      <c r="K1142" s="9"/>
    </row>
    <row r="1143" spans="3:11" x14ac:dyDescent="0.3">
      <c r="C1143" s="25">
        <v>43142</v>
      </c>
      <c r="D1143" s="26">
        <v>0.64378472222222227</v>
      </c>
      <c r="E1143" s="27" t="s">
        <v>9</v>
      </c>
      <c r="F1143" s="27">
        <v>28</v>
      </c>
      <c r="G1143" s="27" t="s">
        <v>21</v>
      </c>
      <c r="H1143" s="9"/>
      <c r="I1143" s="9"/>
      <c r="J1143" s="9"/>
      <c r="K1143" s="9"/>
    </row>
    <row r="1144" spans="3:11" x14ac:dyDescent="0.3">
      <c r="C1144" s="25">
        <v>43142</v>
      </c>
      <c r="D1144" s="26">
        <v>0.64453703703703702</v>
      </c>
      <c r="E1144" s="27" t="s">
        <v>9</v>
      </c>
      <c r="F1144" s="27">
        <v>43</v>
      </c>
      <c r="G1144" s="27" t="s">
        <v>21</v>
      </c>
      <c r="H1144" s="9"/>
      <c r="I1144" s="9"/>
      <c r="J1144" s="9"/>
      <c r="K1144" s="9"/>
    </row>
    <row r="1145" spans="3:11" x14ac:dyDescent="0.3">
      <c r="C1145" s="25">
        <v>43142</v>
      </c>
      <c r="D1145" s="26">
        <v>0.64618055555555554</v>
      </c>
      <c r="E1145" s="27" t="s">
        <v>9</v>
      </c>
      <c r="F1145" s="27">
        <v>30</v>
      </c>
      <c r="G1145" s="27" t="s">
        <v>21</v>
      </c>
      <c r="H1145" s="9"/>
      <c r="I1145" s="9"/>
      <c r="J1145" s="9"/>
      <c r="K1145" s="9"/>
    </row>
    <row r="1146" spans="3:11" x14ac:dyDescent="0.3">
      <c r="C1146" s="25">
        <v>43142</v>
      </c>
      <c r="D1146" s="26">
        <v>0.64626157407407414</v>
      </c>
      <c r="E1146" s="27" t="s">
        <v>9</v>
      </c>
      <c r="F1146" s="27">
        <v>31</v>
      </c>
      <c r="G1146" s="27" t="s">
        <v>21</v>
      </c>
      <c r="H1146" s="9"/>
      <c r="I1146" s="9"/>
      <c r="J1146" s="9"/>
      <c r="K1146" s="9"/>
    </row>
    <row r="1147" spans="3:11" x14ac:dyDescent="0.3">
      <c r="C1147" s="25">
        <v>43142</v>
      </c>
      <c r="D1147" s="26">
        <v>0.64819444444444441</v>
      </c>
      <c r="E1147" s="27" t="s">
        <v>9</v>
      </c>
      <c r="F1147" s="27">
        <v>44</v>
      </c>
      <c r="G1147" s="27" t="s">
        <v>21</v>
      </c>
      <c r="H1147" s="9"/>
      <c r="I1147" s="9"/>
      <c r="J1147" s="9"/>
      <c r="K1147" s="9"/>
    </row>
    <row r="1148" spans="3:11" x14ac:dyDescent="0.3">
      <c r="C1148" s="25">
        <v>43142</v>
      </c>
      <c r="D1148" s="26">
        <v>0.64869212962962963</v>
      </c>
      <c r="E1148" s="27" t="s">
        <v>9</v>
      </c>
      <c r="F1148" s="27">
        <v>38</v>
      </c>
      <c r="G1148" s="27" t="s">
        <v>21</v>
      </c>
      <c r="H1148" s="9"/>
      <c r="I1148" s="9"/>
      <c r="J1148" s="9"/>
      <c r="K1148" s="9"/>
    </row>
    <row r="1149" spans="3:11" x14ac:dyDescent="0.3">
      <c r="C1149" s="25">
        <v>43142</v>
      </c>
      <c r="D1149" s="26">
        <v>0.65129629629629626</v>
      </c>
      <c r="E1149" s="27" t="s">
        <v>9</v>
      </c>
      <c r="F1149" s="27">
        <v>34</v>
      </c>
      <c r="G1149" s="27" t="s">
        <v>21</v>
      </c>
      <c r="H1149" s="9"/>
      <c r="I1149" s="9"/>
      <c r="J1149" s="9"/>
      <c r="K1149" s="9"/>
    </row>
    <row r="1150" spans="3:11" x14ac:dyDescent="0.3">
      <c r="C1150" s="25">
        <v>43142</v>
      </c>
      <c r="D1150" s="26">
        <v>0.6521527777777778</v>
      </c>
      <c r="E1150" s="27" t="s">
        <v>9</v>
      </c>
      <c r="F1150" s="27">
        <v>41</v>
      </c>
      <c r="G1150" s="27" t="s">
        <v>10</v>
      </c>
      <c r="H1150" s="9"/>
      <c r="I1150" s="9"/>
      <c r="J1150" s="9"/>
      <c r="K1150" s="9"/>
    </row>
    <row r="1151" spans="3:11" x14ac:dyDescent="0.3">
      <c r="C1151" s="25">
        <v>43142</v>
      </c>
      <c r="D1151" s="26">
        <v>0.65430555555555558</v>
      </c>
      <c r="E1151" s="27" t="s">
        <v>9</v>
      </c>
      <c r="F1151" s="27">
        <v>39</v>
      </c>
      <c r="G1151" s="27" t="s">
        <v>21</v>
      </c>
      <c r="H1151" s="9"/>
      <c r="I1151" s="9"/>
      <c r="J1151" s="9"/>
      <c r="K1151" s="9"/>
    </row>
    <row r="1152" spans="3:11" x14ac:dyDescent="0.3">
      <c r="C1152" s="25">
        <v>43142</v>
      </c>
      <c r="D1152" s="26">
        <v>0.65437500000000004</v>
      </c>
      <c r="E1152" s="27" t="s">
        <v>9</v>
      </c>
      <c r="F1152" s="27">
        <v>32</v>
      </c>
      <c r="G1152" s="27" t="s">
        <v>10</v>
      </c>
      <c r="H1152" s="9"/>
      <c r="I1152" s="9"/>
      <c r="J1152" s="9"/>
      <c r="K1152" s="9"/>
    </row>
    <row r="1153" spans="3:11" x14ac:dyDescent="0.3">
      <c r="C1153" s="25">
        <v>43142</v>
      </c>
      <c r="D1153" s="26">
        <v>0.65505787037037033</v>
      </c>
      <c r="E1153" s="27" t="s">
        <v>9</v>
      </c>
      <c r="F1153" s="27">
        <v>41</v>
      </c>
      <c r="G1153" s="27" t="s">
        <v>10</v>
      </c>
      <c r="H1153" s="9"/>
      <c r="I1153" s="9"/>
      <c r="J1153" s="9"/>
      <c r="K1153" s="9"/>
    </row>
    <row r="1154" spans="3:11" x14ac:dyDescent="0.3">
      <c r="C1154" s="25">
        <v>43142</v>
      </c>
      <c r="D1154" s="26">
        <v>0.65626157407407404</v>
      </c>
      <c r="E1154" s="27" t="s">
        <v>9</v>
      </c>
      <c r="F1154" s="27">
        <v>41</v>
      </c>
      <c r="G1154" s="27" t="s">
        <v>21</v>
      </c>
      <c r="H1154" s="9"/>
      <c r="I1154" s="9"/>
      <c r="J1154" s="9"/>
      <c r="K1154" s="9"/>
    </row>
    <row r="1155" spans="3:11" x14ac:dyDescent="0.3">
      <c r="C1155" s="25">
        <v>43142</v>
      </c>
      <c r="D1155" s="26">
        <v>0.65656250000000005</v>
      </c>
      <c r="E1155" s="27" t="s">
        <v>9</v>
      </c>
      <c r="F1155" s="27">
        <v>37</v>
      </c>
      <c r="G1155" s="27" t="s">
        <v>10</v>
      </c>
      <c r="H1155" s="9"/>
      <c r="I1155" s="9"/>
      <c r="J1155" s="9"/>
      <c r="K1155" s="9"/>
    </row>
    <row r="1156" spans="3:11" x14ac:dyDescent="0.3">
      <c r="C1156" s="25">
        <v>43142</v>
      </c>
      <c r="D1156" s="26">
        <v>0.65802083333333339</v>
      </c>
      <c r="E1156" s="27" t="s">
        <v>9</v>
      </c>
      <c r="F1156" s="27">
        <v>44</v>
      </c>
      <c r="G1156" s="27" t="s">
        <v>10</v>
      </c>
      <c r="H1156" s="9"/>
      <c r="I1156" s="9"/>
      <c r="J1156" s="9"/>
      <c r="K1156" s="9"/>
    </row>
    <row r="1157" spans="3:11" x14ac:dyDescent="0.3">
      <c r="C1157" s="25">
        <v>43142</v>
      </c>
      <c r="D1157" s="26">
        <v>0.66254629629629636</v>
      </c>
      <c r="E1157" s="27" t="s">
        <v>9</v>
      </c>
      <c r="F1157" s="27">
        <v>44</v>
      </c>
      <c r="G1157" s="27" t="s">
        <v>21</v>
      </c>
      <c r="H1157" s="9"/>
      <c r="I1157" s="9"/>
      <c r="J1157" s="9"/>
      <c r="K1157" s="9"/>
    </row>
    <row r="1158" spans="3:11" x14ac:dyDescent="0.3">
      <c r="C1158" s="25">
        <v>43142</v>
      </c>
      <c r="D1158" s="26">
        <v>0.66261574074074081</v>
      </c>
      <c r="E1158" s="27" t="s">
        <v>9</v>
      </c>
      <c r="F1158" s="27">
        <v>42</v>
      </c>
      <c r="G1158" s="27" t="s">
        <v>21</v>
      </c>
      <c r="H1158" s="9"/>
      <c r="I1158" s="9"/>
      <c r="J1158" s="9"/>
      <c r="K1158" s="9"/>
    </row>
    <row r="1159" spans="3:11" x14ac:dyDescent="0.3">
      <c r="C1159" s="25">
        <v>43142</v>
      </c>
      <c r="D1159" s="26">
        <v>0.66416666666666668</v>
      </c>
      <c r="E1159" s="27" t="s">
        <v>9</v>
      </c>
      <c r="F1159" s="27">
        <v>23</v>
      </c>
      <c r="G1159" s="27" t="s">
        <v>21</v>
      </c>
      <c r="H1159" s="9"/>
      <c r="I1159" s="9"/>
      <c r="J1159" s="9"/>
      <c r="K1159" s="9"/>
    </row>
    <row r="1160" spans="3:11" x14ac:dyDescent="0.3">
      <c r="C1160" s="25">
        <v>43142</v>
      </c>
      <c r="D1160" s="26">
        <v>0.66453703703703704</v>
      </c>
      <c r="E1160" s="27" t="s">
        <v>9</v>
      </c>
      <c r="F1160" s="27">
        <v>46</v>
      </c>
      <c r="G1160" s="27" t="s">
        <v>21</v>
      </c>
      <c r="H1160" s="9"/>
      <c r="I1160" s="9"/>
      <c r="J1160" s="9"/>
      <c r="K1160" s="9"/>
    </row>
    <row r="1161" spans="3:11" x14ac:dyDescent="0.3">
      <c r="C1161" s="25">
        <v>43142</v>
      </c>
      <c r="D1161" s="26">
        <v>0.66510416666666672</v>
      </c>
      <c r="E1161" s="27" t="s">
        <v>9</v>
      </c>
      <c r="F1161" s="27">
        <v>46</v>
      </c>
      <c r="G1161" s="27" t="s">
        <v>10</v>
      </c>
      <c r="H1161" s="9"/>
      <c r="I1161" s="9"/>
      <c r="J1161" s="9"/>
      <c r="K1161" s="9"/>
    </row>
    <row r="1162" spans="3:11" x14ac:dyDescent="0.3">
      <c r="C1162" s="25">
        <v>43142</v>
      </c>
      <c r="D1162" s="26">
        <v>0.66518518518518521</v>
      </c>
      <c r="E1162" s="27" t="s">
        <v>9</v>
      </c>
      <c r="F1162" s="27">
        <v>34</v>
      </c>
      <c r="G1162" s="27" t="s">
        <v>21</v>
      </c>
      <c r="H1162" s="9"/>
      <c r="I1162" s="9"/>
      <c r="J1162" s="9"/>
      <c r="K1162" s="9"/>
    </row>
    <row r="1163" spans="3:11" x14ac:dyDescent="0.3">
      <c r="C1163" s="25">
        <v>43142</v>
      </c>
      <c r="D1163" s="26">
        <v>0.66615740740740736</v>
      </c>
      <c r="E1163" s="27" t="s">
        <v>9</v>
      </c>
      <c r="F1163" s="27">
        <v>49</v>
      </c>
      <c r="G1163" s="27" t="s">
        <v>10</v>
      </c>
      <c r="H1163" s="9"/>
      <c r="I1163" s="9"/>
      <c r="J1163" s="9"/>
      <c r="K1163" s="9"/>
    </row>
    <row r="1164" spans="3:11" x14ac:dyDescent="0.3">
      <c r="C1164" s="25">
        <v>43142</v>
      </c>
      <c r="D1164" s="26">
        <v>0.67065972222222225</v>
      </c>
      <c r="E1164" s="27" t="s">
        <v>9</v>
      </c>
      <c r="F1164" s="27">
        <v>33</v>
      </c>
      <c r="G1164" s="27" t="s">
        <v>21</v>
      </c>
      <c r="H1164" s="9"/>
      <c r="I1164" s="9"/>
      <c r="J1164" s="9"/>
      <c r="K1164" s="9"/>
    </row>
    <row r="1165" spans="3:11" x14ac:dyDescent="0.3">
      <c r="C1165" s="25">
        <v>43142</v>
      </c>
      <c r="D1165" s="26">
        <v>0.67248842592592595</v>
      </c>
      <c r="E1165" s="27" t="s">
        <v>9</v>
      </c>
      <c r="F1165" s="27">
        <v>47</v>
      </c>
      <c r="G1165" s="27" t="s">
        <v>21</v>
      </c>
      <c r="H1165" s="9"/>
      <c r="I1165" s="9"/>
      <c r="J1165" s="9"/>
      <c r="K1165" s="9"/>
    </row>
    <row r="1166" spans="3:11" x14ac:dyDescent="0.3">
      <c r="C1166" s="25">
        <v>43142</v>
      </c>
      <c r="D1166" s="26">
        <v>0.67260416666666656</v>
      </c>
      <c r="E1166" s="27" t="s">
        <v>9</v>
      </c>
      <c r="F1166" s="27">
        <v>42</v>
      </c>
      <c r="G1166" s="27" t="s">
        <v>21</v>
      </c>
      <c r="H1166" s="9"/>
      <c r="I1166" s="9"/>
      <c r="J1166" s="9"/>
      <c r="K1166" s="9"/>
    </row>
    <row r="1167" spans="3:11" x14ac:dyDescent="0.3">
      <c r="C1167" s="25">
        <v>43142</v>
      </c>
      <c r="D1167" s="26">
        <v>0.67332175925925919</v>
      </c>
      <c r="E1167" s="27" t="s">
        <v>9</v>
      </c>
      <c r="F1167" s="27">
        <v>38</v>
      </c>
      <c r="G1167" s="27" t="s">
        <v>10</v>
      </c>
      <c r="H1167" s="9"/>
      <c r="I1167" s="9"/>
      <c r="J1167" s="9"/>
      <c r="K1167" s="9"/>
    </row>
    <row r="1168" spans="3:11" x14ac:dyDescent="0.3">
      <c r="C1168" s="25">
        <v>43142</v>
      </c>
      <c r="D1168" s="26">
        <v>0.6740046296296297</v>
      </c>
      <c r="E1168" s="27" t="s">
        <v>9</v>
      </c>
      <c r="F1168" s="27">
        <v>33</v>
      </c>
      <c r="G1168" s="27" t="s">
        <v>21</v>
      </c>
      <c r="H1168" s="9"/>
      <c r="I1168" s="9"/>
      <c r="J1168" s="9"/>
      <c r="K1168" s="9"/>
    </row>
    <row r="1169" spans="3:11" x14ac:dyDescent="0.3">
      <c r="C1169" s="25">
        <v>43142</v>
      </c>
      <c r="D1169" s="26">
        <v>0.67423611111111115</v>
      </c>
      <c r="E1169" s="27" t="s">
        <v>9</v>
      </c>
      <c r="F1169" s="27">
        <v>27</v>
      </c>
      <c r="G1169" s="27" t="s">
        <v>21</v>
      </c>
      <c r="H1169" s="9"/>
      <c r="I1169" s="9"/>
      <c r="J1169" s="9"/>
      <c r="K1169" s="9"/>
    </row>
    <row r="1170" spans="3:11" x14ac:dyDescent="0.3">
      <c r="C1170" s="25">
        <v>43142</v>
      </c>
      <c r="D1170" s="26">
        <v>0.67481481481481476</v>
      </c>
      <c r="E1170" s="27" t="s">
        <v>9</v>
      </c>
      <c r="F1170" s="27">
        <v>42</v>
      </c>
      <c r="G1170" s="27" t="s">
        <v>21</v>
      </c>
      <c r="H1170" s="9"/>
      <c r="I1170" s="9"/>
      <c r="J1170" s="9"/>
      <c r="K1170" s="9"/>
    </row>
    <row r="1171" spans="3:11" x14ac:dyDescent="0.3">
      <c r="C1171" s="25">
        <v>43142</v>
      </c>
      <c r="D1171" s="26">
        <v>0.67679398148148151</v>
      </c>
      <c r="E1171" s="27" t="s">
        <v>9</v>
      </c>
      <c r="F1171" s="27">
        <v>58</v>
      </c>
      <c r="G1171" s="27" t="s">
        <v>21</v>
      </c>
      <c r="H1171" s="9"/>
      <c r="I1171" s="9"/>
      <c r="J1171" s="9"/>
      <c r="K1171" s="9"/>
    </row>
    <row r="1172" spans="3:11" x14ac:dyDescent="0.3">
      <c r="C1172" s="25">
        <v>43142</v>
      </c>
      <c r="D1172" s="26">
        <v>0.67951388888888886</v>
      </c>
      <c r="E1172" s="27" t="s">
        <v>9</v>
      </c>
      <c r="F1172" s="27">
        <v>37</v>
      </c>
      <c r="G1172" s="27" t="s">
        <v>10</v>
      </c>
      <c r="H1172" s="9"/>
      <c r="I1172" s="9"/>
      <c r="J1172" s="9"/>
      <c r="K1172" s="9"/>
    </row>
    <row r="1173" spans="3:11" x14ac:dyDescent="0.3">
      <c r="C1173" s="25">
        <v>43142</v>
      </c>
      <c r="D1173" s="26">
        <v>0.67975694444444434</v>
      </c>
      <c r="E1173" s="27" t="s">
        <v>9</v>
      </c>
      <c r="F1173" s="27">
        <v>35</v>
      </c>
      <c r="G1173" s="27" t="s">
        <v>10</v>
      </c>
      <c r="H1173" s="9"/>
      <c r="I1173" s="9"/>
      <c r="J1173" s="9"/>
      <c r="K1173" s="9"/>
    </row>
    <row r="1174" spans="3:11" x14ac:dyDescent="0.3">
      <c r="C1174" s="25">
        <v>43142</v>
      </c>
      <c r="D1174" s="26">
        <v>0.68083333333333329</v>
      </c>
      <c r="E1174" s="27" t="s">
        <v>9</v>
      </c>
      <c r="F1174" s="27">
        <v>44</v>
      </c>
      <c r="G1174" s="27" t="s">
        <v>10</v>
      </c>
      <c r="H1174" s="9"/>
      <c r="I1174" s="9"/>
      <c r="J1174" s="9"/>
      <c r="K1174" s="9"/>
    </row>
    <row r="1175" spans="3:11" x14ac:dyDescent="0.3">
      <c r="C1175" s="25">
        <v>43142</v>
      </c>
      <c r="D1175" s="26">
        <v>0.68122685185185183</v>
      </c>
      <c r="E1175" s="27" t="s">
        <v>9</v>
      </c>
      <c r="F1175" s="27">
        <v>46</v>
      </c>
      <c r="G1175" s="27" t="s">
        <v>21</v>
      </c>
      <c r="H1175" s="9"/>
      <c r="I1175" s="9"/>
      <c r="J1175" s="9"/>
      <c r="K1175" s="9"/>
    </row>
    <row r="1176" spans="3:11" x14ac:dyDescent="0.3">
      <c r="C1176" s="25">
        <v>43142</v>
      </c>
      <c r="D1176" s="26">
        <v>0.68230324074074078</v>
      </c>
      <c r="E1176" s="27" t="s">
        <v>9</v>
      </c>
      <c r="F1176" s="27">
        <v>42</v>
      </c>
      <c r="G1176" s="27" t="s">
        <v>21</v>
      </c>
      <c r="H1176" s="9"/>
      <c r="I1176" s="9"/>
      <c r="J1176" s="9"/>
      <c r="K1176" s="9"/>
    </row>
    <row r="1177" spans="3:11" x14ac:dyDescent="0.3">
      <c r="C1177" s="25">
        <v>43142</v>
      </c>
      <c r="D1177" s="26">
        <v>0.68234953703703705</v>
      </c>
      <c r="E1177" s="27" t="s">
        <v>9</v>
      </c>
      <c r="F1177" s="27">
        <v>41</v>
      </c>
      <c r="G1177" s="27" t="s">
        <v>10</v>
      </c>
      <c r="H1177" s="9"/>
      <c r="I1177" s="9"/>
      <c r="J1177" s="9"/>
      <c r="K1177" s="9"/>
    </row>
    <row r="1178" spans="3:11" x14ac:dyDescent="0.3">
      <c r="C1178" s="25">
        <v>43142</v>
      </c>
      <c r="D1178" s="26">
        <v>0.68377314814814805</v>
      </c>
      <c r="E1178" s="27" t="s">
        <v>9</v>
      </c>
      <c r="F1178" s="27">
        <v>47</v>
      </c>
      <c r="G1178" s="27" t="s">
        <v>21</v>
      </c>
      <c r="H1178" s="9"/>
      <c r="I1178" s="9"/>
      <c r="J1178" s="9"/>
      <c r="K1178" s="9"/>
    </row>
    <row r="1179" spans="3:11" x14ac:dyDescent="0.3">
      <c r="C1179" s="25">
        <v>43142</v>
      </c>
      <c r="D1179" s="26">
        <v>0.68763888888888891</v>
      </c>
      <c r="E1179" s="27" t="s">
        <v>9</v>
      </c>
      <c r="F1179" s="27">
        <v>55</v>
      </c>
      <c r="G1179" s="27" t="s">
        <v>21</v>
      </c>
      <c r="H1179" s="9"/>
      <c r="I1179" s="9"/>
      <c r="J1179" s="9"/>
      <c r="K1179" s="9"/>
    </row>
    <row r="1180" spans="3:11" x14ac:dyDescent="0.3">
      <c r="C1180" s="25">
        <v>43142</v>
      </c>
      <c r="D1180" s="26">
        <v>0.68804398148148149</v>
      </c>
      <c r="E1180" s="27" t="s">
        <v>9</v>
      </c>
      <c r="F1180" s="27">
        <v>53</v>
      </c>
      <c r="G1180" s="27" t="s">
        <v>21</v>
      </c>
      <c r="H1180" s="9"/>
      <c r="I1180" s="9"/>
      <c r="J1180" s="9"/>
      <c r="K1180" s="9"/>
    </row>
    <row r="1181" spans="3:11" x14ac:dyDescent="0.3">
      <c r="C1181" s="25">
        <v>43142</v>
      </c>
      <c r="D1181" s="26">
        <v>0.68931712962962965</v>
      </c>
      <c r="E1181" s="27" t="s">
        <v>9</v>
      </c>
      <c r="F1181" s="27">
        <v>42</v>
      </c>
      <c r="G1181" s="27" t="s">
        <v>10</v>
      </c>
      <c r="H1181" s="9"/>
      <c r="I1181" s="9"/>
      <c r="J1181" s="9"/>
      <c r="K1181" s="9"/>
    </row>
    <row r="1182" spans="3:11" x14ac:dyDescent="0.3">
      <c r="C1182" s="25">
        <v>43142</v>
      </c>
      <c r="D1182" s="26">
        <v>0.69057870370370367</v>
      </c>
      <c r="E1182" s="27" t="s">
        <v>9</v>
      </c>
      <c r="F1182" s="27">
        <v>48</v>
      </c>
      <c r="G1182" s="27" t="s">
        <v>21</v>
      </c>
      <c r="H1182" s="9"/>
      <c r="I1182" s="9"/>
      <c r="J1182" s="9"/>
      <c r="K1182" s="9"/>
    </row>
    <row r="1183" spans="3:11" x14ac:dyDescent="0.3">
      <c r="C1183" s="25">
        <v>43142</v>
      </c>
      <c r="D1183" s="26">
        <v>0.6906944444444445</v>
      </c>
      <c r="E1183" s="27" t="s">
        <v>9</v>
      </c>
      <c r="F1183" s="27">
        <v>21</v>
      </c>
      <c r="G1183" s="27" t="s">
        <v>21</v>
      </c>
      <c r="H1183" s="9"/>
      <c r="I1183" s="9"/>
      <c r="J1183" s="9"/>
      <c r="K1183" s="9"/>
    </row>
    <row r="1184" spans="3:11" x14ac:dyDescent="0.3">
      <c r="C1184" s="25">
        <v>43142</v>
      </c>
      <c r="D1184" s="26">
        <v>0.69221064814814814</v>
      </c>
      <c r="E1184" s="27" t="s">
        <v>9</v>
      </c>
      <c r="F1184" s="27">
        <v>49</v>
      </c>
      <c r="G1184" s="27" t="s">
        <v>21</v>
      </c>
      <c r="H1184" s="9"/>
      <c r="I1184" s="9"/>
      <c r="J1184" s="9"/>
      <c r="K1184" s="9"/>
    </row>
    <row r="1185" spans="3:11" x14ac:dyDescent="0.3">
      <c r="C1185" s="25">
        <v>43142</v>
      </c>
      <c r="D1185" s="26">
        <v>0.69567129629629632</v>
      </c>
      <c r="E1185" s="27" t="s">
        <v>9</v>
      </c>
      <c r="F1185" s="27">
        <v>44</v>
      </c>
      <c r="G1185" s="27" t="s">
        <v>21</v>
      </c>
      <c r="H1185" s="9"/>
      <c r="I1185" s="9"/>
      <c r="J1185" s="9"/>
      <c r="K1185" s="9"/>
    </row>
    <row r="1186" spans="3:11" x14ac:dyDescent="0.3">
      <c r="C1186" s="25">
        <v>43142</v>
      </c>
      <c r="D1186" s="26">
        <v>0.69740740740740748</v>
      </c>
      <c r="E1186" s="27" t="s">
        <v>9</v>
      </c>
      <c r="F1186" s="27">
        <v>39</v>
      </c>
      <c r="G1186" s="27" t="s">
        <v>10</v>
      </c>
      <c r="H1186" s="9"/>
      <c r="I1186" s="9"/>
      <c r="J1186" s="9"/>
      <c r="K1186" s="9"/>
    </row>
    <row r="1187" spans="3:11" x14ac:dyDescent="0.3">
      <c r="C1187" s="25">
        <v>43142</v>
      </c>
      <c r="D1187" s="26">
        <v>0.69770833333333337</v>
      </c>
      <c r="E1187" s="27" t="s">
        <v>9</v>
      </c>
      <c r="F1187" s="27">
        <v>61</v>
      </c>
      <c r="G1187" s="27" t="s">
        <v>10</v>
      </c>
      <c r="H1187" s="9"/>
      <c r="I1187" s="9"/>
      <c r="J1187" s="9"/>
      <c r="K1187" s="9"/>
    </row>
    <row r="1188" spans="3:11" x14ac:dyDescent="0.3">
      <c r="C1188" s="25">
        <v>43142</v>
      </c>
      <c r="D1188" s="26">
        <v>0.69796296296296301</v>
      </c>
      <c r="E1188" s="27" t="s">
        <v>9</v>
      </c>
      <c r="F1188" s="27">
        <v>35</v>
      </c>
      <c r="G1188" s="27" t="s">
        <v>10</v>
      </c>
      <c r="H1188" s="9"/>
      <c r="I1188" s="9"/>
      <c r="J1188" s="9"/>
      <c r="K1188" s="9"/>
    </row>
    <row r="1189" spans="3:11" x14ac:dyDescent="0.3">
      <c r="C1189" s="25">
        <v>43142</v>
      </c>
      <c r="D1189" s="26">
        <v>0.69981481481481478</v>
      </c>
      <c r="E1189" s="27" t="s">
        <v>9</v>
      </c>
      <c r="F1189" s="27">
        <v>46</v>
      </c>
      <c r="G1189" s="27" t="s">
        <v>21</v>
      </c>
      <c r="H1189" s="9"/>
      <c r="I1189" s="9"/>
      <c r="J1189" s="9"/>
      <c r="K1189" s="9"/>
    </row>
    <row r="1190" spans="3:11" x14ac:dyDescent="0.3">
      <c r="C1190" s="25">
        <v>43142</v>
      </c>
      <c r="D1190" s="26">
        <v>0.70134259259259257</v>
      </c>
      <c r="E1190" s="27" t="s">
        <v>9</v>
      </c>
      <c r="F1190" s="27">
        <v>36</v>
      </c>
      <c r="G1190" s="27" t="s">
        <v>21</v>
      </c>
      <c r="H1190" s="9"/>
      <c r="I1190" s="9"/>
      <c r="J1190" s="9"/>
      <c r="K1190" s="9"/>
    </row>
    <row r="1191" spans="3:11" x14ac:dyDescent="0.3">
      <c r="C1191" s="25">
        <v>43142</v>
      </c>
      <c r="D1191" s="26">
        <v>0.70179398148148142</v>
      </c>
      <c r="E1191" s="27" t="s">
        <v>9</v>
      </c>
      <c r="F1191" s="27">
        <v>35</v>
      </c>
      <c r="G1191" s="27" t="s">
        <v>10</v>
      </c>
      <c r="H1191" s="9"/>
      <c r="I1191" s="9"/>
      <c r="J1191" s="9"/>
      <c r="K1191" s="9"/>
    </row>
    <row r="1192" spans="3:11" x14ac:dyDescent="0.3">
      <c r="C1192" s="25">
        <v>43142</v>
      </c>
      <c r="D1192" s="26">
        <v>0.70199074074074075</v>
      </c>
      <c r="E1192" s="27" t="s">
        <v>9</v>
      </c>
      <c r="F1192" s="27">
        <v>40</v>
      </c>
      <c r="G1192" s="27" t="s">
        <v>10</v>
      </c>
      <c r="H1192" s="9"/>
      <c r="I1192" s="9"/>
      <c r="J1192" s="9"/>
      <c r="K1192" s="9"/>
    </row>
    <row r="1193" spans="3:11" x14ac:dyDescent="0.3">
      <c r="C1193" s="25">
        <v>43142</v>
      </c>
      <c r="D1193" s="26">
        <v>0.70297453703703694</v>
      </c>
      <c r="E1193" s="27" t="s">
        <v>9</v>
      </c>
      <c r="F1193" s="27">
        <v>42</v>
      </c>
      <c r="G1193" s="27" t="s">
        <v>10</v>
      </c>
      <c r="H1193" s="9"/>
      <c r="I1193" s="9"/>
      <c r="J1193" s="9"/>
      <c r="K1193" s="9"/>
    </row>
    <row r="1194" spans="3:11" x14ac:dyDescent="0.3">
      <c r="C1194" s="25">
        <v>43142</v>
      </c>
      <c r="D1194" s="26">
        <v>0.70335648148148155</v>
      </c>
      <c r="E1194" s="27" t="s">
        <v>9</v>
      </c>
      <c r="F1194" s="27">
        <v>48</v>
      </c>
      <c r="G1194" s="27" t="s">
        <v>10</v>
      </c>
      <c r="H1194" s="9"/>
      <c r="I1194" s="9"/>
      <c r="J1194" s="9"/>
      <c r="K1194" s="9"/>
    </row>
    <row r="1195" spans="3:11" x14ac:dyDescent="0.3">
      <c r="C1195" s="25">
        <v>43142</v>
      </c>
      <c r="D1195" s="26">
        <v>0.70403935185185185</v>
      </c>
      <c r="E1195" s="27" t="s">
        <v>9</v>
      </c>
      <c r="F1195" s="27">
        <v>51</v>
      </c>
      <c r="G1195" s="27" t="s">
        <v>21</v>
      </c>
      <c r="H1195" s="9"/>
      <c r="I1195" s="9"/>
      <c r="J1195" s="9"/>
      <c r="K1195" s="9"/>
    </row>
    <row r="1196" spans="3:11" x14ac:dyDescent="0.3">
      <c r="C1196" s="25">
        <v>43142</v>
      </c>
      <c r="D1196" s="26">
        <v>0.70472222222222225</v>
      </c>
      <c r="E1196" s="27" t="s">
        <v>9</v>
      </c>
      <c r="F1196" s="27">
        <v>25</v>
      </c>
      <c r="G1196" s="27" t="s">
        <v>21</v>
      </c>
      <c r="H1196" s="9"/>
      <c r="I1196" s="9"/>
      <c r="J1196" s="9"/>
      <c r="K1196" s="9"/>
    </row>
    <row r="1197" spans="3:11" x14ac:dyDescent="0.3">
      <c r="C1197" s="25">
        <v>43142</v>
      </c>
      <c r="D1197" s="26">
        <v>0.70478009259259267</v>
      </c>
      <c r="E1197" s="27" t="s">
        <v>9</v>
      </c>
      <c r="F1197" s="27">
        <v>45</v>
      </c>
      <c r="G1197" s="27" t="s">
        <v>10</v>
      </c>
      <c r="H1197" s="9"/>
      <c r="I1197" s="9"/>
      <c r="J1197" s="9"/>
      <c r="K1197" s="9"/>
    </row>
    <row r="1198" spans="3:11" x14ac:dyDescent="0.3">
      <c r="C1198" s="25">
        <v>43142</v>
      </c>
      <c r="D1198" s="26">
        <v>0.70545138888888881</v>
      </c>
      <c r="E1198" s="27" t="s">
        <v>9</v>
      </c>
      <c r="F1198" s="27">
        <v>54</v>
      </c>
      <c r="G1198" s="27" t="s">
        <v>10</v>
      </c>
      <c r="H1198" s="9"/>
      <c r="I1198" s="9"/>
      <c r="J1198" s="9"/>
      <c r="K1198" s="9"/>
    </row>
    <row r="1199" spans="3:11" x14ac:dyDescent="0.3">
      <c r="C1199" s="25">
        <v>43142</v>
      </c>
      <c r="D1199" s="26">
        <v>0.7055324074074073</v>
      </c>
      <c r="E1199" s="27" t="s">
        <v>9</v>
      </c>
      <c r="F1199" s="27">
        <v>43</v>
      </c>
      <c r="G1199" s="27" t="s">
        <v>21</v>
      </c>
      <c r="H1199" s="9"/>
      <c r="I1199" s="9"/>
      <c r="J1199" s="9"/>
      <c r="K1199" s="9"/>
    </row>
    <row r="1200" spans="3:11" x14ac:dyDescent="0.3">
      <c r="C1200" s="25">
        <v>43142</v>
      </c>
      <c r="D1200" s="26">
        <v>0.70643518518518522</v>
      </c>
      <c r="E1200" s="27" t="s">
        <v>9</v>
      </c>
      <c r="F1200" s="27">
        <v>36</v>
      </c>
      <c r="G1200" s="27" t="s">
        <v>21</v>
      </c>
      <c r="H1200" s="9"/>
      <c r="I1200" s="9"/>
      <c r="J1200" s="9"/>
      <c r="K1200" s="9"/>
    </row>
    <row r="1201" spans="3:11" x14ac:dyDescent="0.3">
      <c r="C1201" s="25">
        <v>43142</v>
      </c>
      <c r="D1201" s="26">
        <v>0.70827546296296295</v>
      </c>
      <c r="E1201" s="27" t="s">
        <v>9</v>
      </c>
      <c r="F1201" s="27">
        <v>50</v>
      </c>
      <c r="G1201" s="27" t="s">
        <v>10</v>
      </c>
      <c r="H1201" s="9"/>
      <c r="I1201" s="9"/>
      <c r="J1201" s="9"/>
      <c r="K1201" s="9"/>
    </row>
    <row r="1202" spans="3:11" x14ac:dyDescent="0.3">
      <c r="C1202" s="25">
        <v>43142</v>
      </c>
      <c r="D1202" s="26">
        <v>0.71026620370370364</v>
      </c>
      <c r="E1202" s="27" t="s">
        <v>9</v>
      </c>
      <c r="F1202" s="27">
        <v>45</v>
      </c>
      <c r="G1202" s="27" t="s">
        <v>10</v>
      </c>
      <c r="H1202" s="9"/>
      <c r="I1202" s="9"/>
      <c r="J1202" s="9"/>
      <c r="K1202" s="9"/>
    </row>
    <row r="1203" spans="3:11" x14ac:dyDescent="0.3">
      <c r="C1203" s="25">
        <v>43142</v>
      </c>
      <c r="D1203" s="26">
        <v>0.71234953703703707</v>
      </c>
      <c r="E1203" s="27" t="s">
        <v>9</v>
      </c>
      <c r="F1203" s="27">
        <v>47</v>
      </c>
      <c r="G1203" s="27" t="s">
        <v>21</v>
      </c>
      <c r="H1203" s="9"/>
      <c r="I1203" s="9"/>
      <c r="J1203" s="9"/>
      <c r="K1203" s="9"/>
    </row>
    <row r="1204" spans="3:11" x14ac:dyDescent="0.3">
      <c r="C1204" s="25">
        <v>43142</v>
      </c>
      <c r="D1204" s="26">
        <v>0.71240740740740749</v>
      </c>
      <c r="E1204" s="27" t="s">
        <v>9</v>
      </c>
      <c r="F1204" s="27">
        <v>44</v>
      </c>
      <c r="G1204" s="27" t="s">
        <v>21</v>
      </c>
      <c r="H1204" s="9"/>
      <c r="I1204" s="9"/>
      <c r="J1204" s="9"/>
      <c r="K1204" s="9"/>
    </row>
    <row r="1205" spans="3:11" x14ac:dyDescent="0.3">
      <c r="C1205" s="25">
        <v>43142</v>
      </c>
      <c r="D1205" s="26">
        <v>0.71373842592592596</v>
      </c>
      <c r="E1205" s="27" t="s">
        <v>9</v>
      </c>
      <c r="F1205" s="27">
        <v>49</v>
      </c>
      <c r="G1205" s="27" t="s">
        <v>10</v>
      </c>
      <c r="H1205" s="9"/>
      <c r="I1205" s="9"/>
      <c r="J1205" s="9"/>
      <c r="K1205" s="9"/>
    </row>
    <row r="1206" spans="3:11" x14ac:dyDescent="0.3">
      <c r="C1206" s="25">
        <v>43142</v>
      </c>
      <c r="D1206" s="26">
        <v>0.71518518518518526</v>
      </c>
      <c r="E1206" s="27" t="s">
        <v>9</v>
      </c>
      <c r="F1206" s="27">
        <v>32</v>
      </c>
      <c r="G1206" s="27" t="s">
        <v>21</v>
      </c>
      <c r="H1206" s="9"/>
      <c r="I1206" s="9"/>
      <c r="J1206" s="9"/>
      <c r="K1206" s="9"/>
    </row>
    <row r="1207" spans="3:11" x14ac:dyDescent="0.3">
      <c r="C1207" s="25">
        <v>43142</v>
      </c>
      <c r="D1207" s="26">
        <v>0.71521990740740737</v>
      </c>
      <c r="E1207" s="27" t="s">
        <v>9</v>
      </c>
      <c r="F1207" s="27">
        <v>35</v>
      </c>
      <c r="G1207" s="27" t="s">
        <v>21</v>
      </c>
      <c r="H1207" s="9"/>
      <c r="I1207" s="9"/>
      <c r="J1207" s="9"/>
      <c r="K1207" s="9"/>
    </row>
    <row r="1208" spans="3:11" x14ac:dyDescent="0.3">
      <c r="C1208" s="25">
        <v>43142</v>
      </c>
      <c r="D1208" s="26">
        <v>0.71581018518518524</v>
      </c>
      <c r="E1208" s="27" t="s">
        <v>9</v>
      </c>
      <c r="F1208" s="27">
        <v>54</v>
      </c>
      <c r="G1208" s="27" t="s">
        <v>21</v>
      </c>
      <c r="H1208" s="9"/>
      <c r="I1208" s="9"/>
      <c r="J1208" s="9"/>
      <c r="K1208" s="9"/>
    </row>
    <row r="1209" spans="3:11" x14ac:dyDescent="0.3">
      <c r="C1209" s="25">
        <v>43142</v>
      </c>
      <c r="D1209" s="26">
        <v>0.71824074074074085</v>
      </c>
      <c r="E1209" s="27" t="s">
        <v>9</v>
      </c>
      <c r="F1209" s="27">
        <v>49</v>
      </c>
      <c r="G1209" s="27" t="s">
        <v>10</v>
      </c>
      <c r="H1209" s="9"/>
      <c r="I1209" s="9"/>
      <c r="J1209" s="9"/>
      <c r="K1209" s="9"/>
    </row>
    <row r="1210" spans="3:11" x14ac:dyDescent="0.3">
      <c r="C1210" s="25">
        <v>43142</v>
      </c>
      <c r="D1210" s="26">
        <v>0.7189699074074074</v>
      </c>
      <c r="E1210" s="27" t="s">
        <v>9</v>
      </c>
      <c r="F1210" s="27">
        <v>25</v>
      </c>
      <c r="G1210" s="27" t="s">
        <v>10</v>
      </c>
      <c r="H1210" s="9"/>
      <c r="I1210" s="9"/>
      <c r="J1210" s="9"/>
      <c r="K1210" s="9"/>
    </row>
    <row r="1211" spans="3:11" x14ac:dyDescent="0.3">
      <c r="C1211" s="25">
        <v>43142</v>
      </c>
      <c r="D1211" s="26">
        <v>0.71902777777777782</v>
      </c>
      <c r="E1211" s="27" t="s">
        <v>9</v>
      </c>
      <c r="F1211" s="27">
        <v>24</v>
      </c>
      <c r="G1211" s="27" t="s">
        <v>10</v>
      </c>
      <c r="H1211" s="9"/>
      <c r="I1211" s="9"/>
      <c r="J1211" s="9"/>
      <c r="K1211" s="9"/>
    </row>
    <row r="1212" spans="3:11" x14ac:dyDescent="0.3">
      <c r="C1212" s="25">
        <v>43142</v>
      </c>
      <c r="D1212" s="26">
        <v>0.71987268518518521</v>
      </c>
      <c r="E1212" s="27" t="s">
        <v>9</v>
      </c>
      <c r="F1212" s="27">
        <v>51</v>
      </c>
      <c r="G1212" s="27" t="s">
        <v>21</v>
      </c>
      <c r="H1212" s="9"/>
      <c r="I1212" s="9"/>
      <c r="J1212" s="9"/>
      <c r="K1212" s="9"/>
    </row>
    <row r="1213" spans="3:11" x14ac:dyDescent="0.3">
      <c r="C1213" s="25">
        <v>43142</v>
      </c>
      <c r="D1213" s="26">
        <v>0.72099537037037031</v>
      </c>
      <c r="E1213" s="27" t="s">
        <v>9</v>
      </c>
      <c r="F1213" s="27">
        <v>49</v>
      </c>
      <c r="G1213" s="27" t="s">
        <v>10</v>
      </c>
      <c r="H1213" s="9"/>
      <c r="I1213" s="9"/>
      <c r="J1213" s="9"/>
      <c r="K1213" s="9"/>
    </row>
    <row r="1214" spans="3:11" x14ac:dyDescent="0.3">
      <c r="C1214" s="25">
        <v>43142</v>
      </c>
      <c r="D1214" s="26">
        <v>0.72203703703703714</v>
      </c>
      <c r="E1214" s="27" t="s">
        <v>9</v>
      </c>
      <c r="F1214" s="27">
        <v>33</v>
      </c>
      <c r="G1214" s="27" t="s">
        <v>21</v>
      </c>
      <c r="H1214" s="9"/>
      <c r="I1214" s="9"/>
      <c r="J1214" s="9"/>
      <c r="K1214" s="9"/>
    </row>
    <row r="1215" spans="3:11" x14ac:dyDescent="0.3">
      <c r="C1215" s="25">
        <v>43142</v>
      </c>
      <c r="D1215" s="26">
        <v>0.72325231481481478</v>
      </c>
      <c r="E1215" s="27" t="s">
        <v>9</v>
      </c>
      <c r="F1215" s="27">
        <v>36</v>
      </c>
      <c r="G1215" s="27" t="s">
        <v>10</v>
      </c>
      <c r="H1215" s="9"/>
      <c r="I1215" s="9"/>
      <c r="J1215" s="9"/>
      <c r="K1215" s="9"/>
    </row>
    <row r="1216" spans="3:11" x14ac:dyDescent="0.3">
      <c r="C1216" s="25">
        <v>43142</v>
      </c>
      <c r="D1216" s="26">
        <v>0.72516203703703708</v>
      </c>
      <c r="E1216" s="27" t="s">
        <v>9</v>
      </c>
      <c r="F1216" s="27">
        <v>42</v>
      </c>
      <c r="G1216" s="27" t="s">
        <v>10</v>
      </c>
      <c r="H1216" s="9"/>
      <c r="I1216" s="9"/>
      <c r="J1216" s="9"/>
      <c r="K1216" s="9"/>
    </row>
    <row r="1217" spans="3:11" x14ac:dyDescent="0.3">
      <c r="C1217" s="25">
        <v>43142</v>
      </c>
      <c r="D1217" s="26">
        <v>0.72526620370370365</v>
      </c>
      <c r="E1217" s="27" t="s">
        <v>9</v>
      </c>
      <c r="F1217" s="27">
        <v>43</v>
      </c>
      <c r="G1217" s="27" t="s">
        <v>10</v>
      </c>
      <c r="H1217" s="9"/>
      <c r="I1217" s="9"/>
      <c r="J1217" s="9"/>
      <c r="K1217" s="9"/>
    </row>
    <row r="1218" spans="3:11" x14ac:dyDescent="0.3">
      <c r="C1218" s="25">
        <v>43142</v>
      </c>
      <c r="D1218" s="26">
        <v>0.7262615740740741</v>
      </c>
      <c r="E1218" s="27" t="s">
        <v>9</v>
      </c>
      <c r="F1218" s="27">
        <v>36</v>
      </c>
      <c r="G1218" s="27" t="s">
        <v>10</v>
      </c>
      <c r="H1218" s="9"/>
      <c r="I1218" s="9"/>
      <c r="J1218" s="9"/>
      <c r="K1218" s="9"/>
    </row>
    <row r="1219" spans="3:11" x14ac:dyDescent="0.3">
      <c r="C1219" s="25">
        <v>43142</v>
      </c>
      <c r="D1219" s="26">
        <v>0.72945601851851849</v>
      </c>
      <c r="E1219" s="27" t="s">
        <v>9</v>
      </c>
      <c r="F1219" s="27">
        <v>39</v>
      </c>
      <c r="G1219" s="27" t="s">
        <v>21</v>
      </c>
      <c r="H1219" s="9"/>
      <c r="I1219" s="9"/>
      <c r="J1219" s="9"/>
      <c r="K1219" s="9"/>
    </row>
    <row r="1220" spans="3:11" x14ac:dyDescent="0.3">
      <c r="C1220" s="25">
        <v>43142</v>
      </c>
      <c r="D1220" s="26">
        <v>0.72982638888888884</v>
      </c>
      <c r="E1220" s="27" t="s">
        <v>9</v>
      </c>
      <c r="F1220" s="27">
        <v>37</v>
      </c>
      <c r="G1220" s="27" t="s">
        <v>21</v>
      </c>
      <c r="H1220" s="9"/>
      <c r="I1220" s="9"/>
      <c r="J1220" s="9"/>
      <c r="K1220" s="9"/>
    </row>
    <row r="1221" spans="3:11" x14ac:dyDescent="0.3">
      <c r="C1221" s="25">
        <v>43142</v>
      </c>
      <c r="D1221" s="26">
        <v>0.7301157407407407</v>
      </c>
      <c r="E1221" s="27" t="s">
        <v>9</v>
      </c>
      <c r="F1221" s="27">
        <v>32</v>
      </c>
      <c r="G1221" s="27" t="s">
        <v>21</v>
      </c>
      <c r="H1221" s="9"/>
      <c r="I1221" s="9"/>
      <c r="J1221" s="9"/>
      <c r="K1221" s="9"/>
    </row>
    <row r="1222" spans="3:11" x14ac:dyDescent="0.3">
      <c r="C1222" s="25">
        <v>43142</v>
      </c>
      <c r="D1222" s="26">
        <v>0.73016203703703697</v>
      </c>
      <c r="E1222" s="27" t="s">
        <v>9</v>
      </c>
      <c r="F1222" s="27">
        <v>30</v>
      </c>
      <c r="G1222" s="27" t="s">
        <v>21</v>
      </c>
      <c r="H1222" s="9"/>
      <c r="I1222" s="9"/>
      <c r="J1222" s="9"/>
      <c r="K1222" s="9"/>
    </row>
    <row r="1223" spans="3:11" x14ac:dyDescent="0.3">
      <c r="C1223" s="25">
        <v>43142</v>
      </c>
      <c r="D1223" s="26">
        <v>0.73283564814814817</v>
      </c>
      <c r="E1223" s="27" t="s">
        <v>9</v>
      </c>
      <c r="F1223" s="27">
        <v>45</v>
      </c>
      <c r="G1223" s="27" t="s">
        <v>21</v>
      </c>
      <c r="H1223" s="9"/>
      <c r="I1223" s="9"/>
      <c r="J1223" s="9"/>
      <c r="K1223" s="9"/>
    </row>
    <row r="1224" spans="3:11" x14ac:dyDescent="0.3">
      <c r="C1224" s="25">
        <v>43142</v>
      </c>
      <c r="D1224" s="26">
        <v>0.73295138888888889</v>
      </c>
      <c r="E1224" s="27" t="s">
        <v>9</v>
      </c>
      <c r="F1224" s="27">
        <v>33</v>
      </c>
      <c r="G1224" s="27" t="s">
        <v>21</v>
      </c>
      <c r="H1224" s="9"/>
      <c r="I1224" s="9"/>
      <c r="J1224" s="9"/>
      <c r="K1224" s="9"/>
    </row>
    <row r="1225" spans="3:11" x14ac:dyDescent="0.3">
      <c r="C1225" s="25">
        <v>43142</v>
      </c>
      <c r="D1225" s="26">
        <v>0.73388888888888892</v>
      </c>
      <c r="E1225" s="27" t="s">
        <v>9</v>
      </c>
      <c r="F1225" s="27">
        <v>49</v>
      </c>
      <c r="G1225" s="27" t="s">
        <v>21</v>
      </c>
      <c r="H1225" s="9"/>
      <c r="I1225" s="9"/>
      <c r="J1225" s="9"/>
      <c r="K1225" s="9"/>
    </row>
    <row r="1226" spans="3:11" x14ac:dyDescent="0.3">
      <c r="C1226" s="25">
        <v>43142</v>
      </c>
      <c r="D1226" s="26">
        <v>0.73642361111111121</v>
      </c>
      <c r="E1226" s="27" t="s">
        <v>9</v>
      </c>
      <c r="F1226" s="27">
        <v>36</v>
      </c>
      <c r="G1226" s="27" t="s">
        <v>10</v>
      </c>
      <c r="H1226" s="9"/>
      <c r="I1226" s="9"/>
      <c r="J1226" s="9"/>
      <c r="K1226" s="9"/>
    </row>
    <row r="1227" spans="3:11" x14ac:dyDescent="0.3">
      <c r="C1227" s="25">
        <v>43142</v>
      </c>
      <c r="D1227" s="26">
        <v>0.73725694444444445</v>
      </c>
      <c r="E1227" s="27" t="s">
        <v>9</v>
      </c>
      <c r="F1227" s="27">
        <v>47</v>
      </c>
      <c r="G1227" s="27" t="s">
        <v>21</v>
      </c>
      <c r="H1227" s="9"/>
      <c r="I1227" s="9"/>
      <c r="J1227" s="9"/>
      <c r="K1227" s="9"/>
    </row>
    <row r="1228" spans="3:11" x14ac:dyDescent="0.3">
      <c r="C1228" s="25">
        <v>43142</v>
      </c>
      <c r="D1228" s="26">
        <v>0.73782407407407413</v>
      </c>
      <c r="E1228" s="27" t="s">
        <v>9</v>
      </c>
      <c r="F1228" s="27">
        <v>32</v>
      </c>
      <c r="G1228" s="27" t="s">
        <v>10</v>
      </c>
      <c r="H1228" s="9"/>
      <c r="I1228" s="9"/>
      <c r="J1228" s="9"/>
      <c r="K1228" s="9"/>
    </row>
    <row r="1229" spans="3:11" x14ac:dyDescent="0.3">
      <c r="C1229" s="25">
        <v>43142</v>
      </c>
      <c r="D1229" s="26">
        <v>0.73872685185185183</v>
      </c>
      <c r="E1229" s="27" t="s">
        <v>9</v>
      </c>
      <c r="F1229" s="27">
        <v>45</v>
      </c>
      <c r="G1229" s="27" t="s">
        <v>21</v>
      </c>
      <c r="H1229" s="9"/>
      <c r="I1229" s="9"/>
      <c r="J1229" s="9"/>
      <c r="K1229" s="9"/>
    </row>
    <row r="1230" spans="3:11" x14ac:dyDescent="0.3">
      <c r="C1230" s="25">
        <v>43142</v>
      </c>
      <c r="D1230" s="26">
        <v>0.74135416666666665</v>
      </c>
      <c r="E1230" s="27" t="s">
        <v>9</v>
      </c>
      <c r="F1230" s="27">
        <v>45</v>
      </c>
      <c r="G1230" s="27" t="s">
        <v>10</v>
      </c>
      <c r="H1230" s="9"/>
      <c r="I1230" s="9"/>
      <c r="J1230" s="9"/>
      <c r="K1230" s="9"/>
    </row>
    <row r="1231" spans="3:11" x14ac:dyDescent="0.3">
      <c r="C1231" s="25">
        <v>43142</v>
      </c>
      <c r="D1231" s="26">
        <v>0.74178240740740742</v>
      </c>
      <c r="E1231" s="27" t="s">
        <v>9</v>
      </c>
      <c r="F1231" s="27">
        <v>37</v>
      </c>
      <c r="G1231" s="27" t="s">
        <v>10</v>
      </c>
      <c r="H1231" s="9"/>
      <c r="I1231" s="9"/>
      <c r="J1231" s="9"/>
      <c r="K1231" s="9"/>
    </row>
    <row r="1232" spans="3:11" x14ac:dyDescent="0.3">
      <c r="C1232" s="25">
        <v>43142</v>
      </c>
      <c r="D1232" s="26">
        <v>0.74245370370370367</v>
      </c>
      <c r="E1232" s="27" t="s">
        <v>9</v>
      </c>
      <c r="F1232" s="27">
        <v>35</v>
      </c>
      <c r="G1232" s="27" t="s">
        <v>21</v>
      </c>
      <c r="H1232" s="9"/>
      <c r="I1232" s="9"/>
      <c r="J1232" s="9"/>
      <c r="K1232" s="9"/>
    </row>
    <row r="1233" spans="3:11" x14ac:dyDescent="0.3">
      <c r="C1233" s="25">
        <v>43142</v>
      </c>
      <c r="D1233" s="26">
        <v>0.7427083333333333</v>
      </c>
      <c r="E1233" s="27" t="s">
        <v>9</v>
      </c>
      <c r="F1233" s="27">
        <v>38</v>
      </c>
      <c r="G1233" s="27" t="s">
        <v>10</v>
      </c>
      <c r="H1233" s="9"/>
      <c r="I1233" s="9"/>
      <c r="J1233" s="9"/>
      <c r="K1233" s="9"/>
    </row>
    <row r="1234" spans="3:11" x14ac:dyDescent="0.3">
      <c r="C1234" s="25">
        <v>43142</v>
      </c>
      <c r="D1234" s="26">
        <v>0.74280092592592595</v>
      </c>
      <c r="E1234" s="27" t="s">
        <v>9</v>
      </c>
      <c r="F1234" s="27">
        <v>34</v>
      </c>
      <c r="G1234" s="27" t="s">
        <v>10</v>
      </c>
      <c r="H1234" s="9"/>
      <c r="I1234" s="9"/>
      <c r="J1234" s="9"/>
      <c r="K1234" s="9"/>
    </row>
    <row r="1235" spans="3:11" x14ac:dyDescent="0.3">
      <c r="C1235" s="25">
        <v>43142</v>
      </c>
      <c r="D1235" s="26">
        <v>0.74310185185185185</v>
      </c>
      <c r="E1235" s="27" t="s">
        <v>9</v>
      </c>
      <c r="F1235" s="27">
        <v>36</v>
      </c>
      <c r="G1235" s="27" t="s">
        <v>10</v>
      </c>
      <c r="H1235" s="9"/>
      <c r="I1235" s="9"/>
      <c r="J1235" s="9"/>
      <c r="K1235" s="9"/>
    </row>
    <row r="1236" spans="3:11" x14ac:dyDescent="0.3">
      <c r="C1236" s="25">
        <v>43142</v>
      </c>
      <c r="D1236" s="26">
        <v>0.74366898148148142</v>
      </c>
      <c r="E1236" s="27" t="s">
        <v>9</v>
      </c>
      <c r="F1236" s="27">
        <v>43</v>
      </c>
      <c r="G1236" s="27" t="s">
        <v>10</v>
      </c>
      <c r="H1236" s="9"/>
      <c r="I1236" s="9"/>
      <c r="J1236" s="9"/>
      <c r="K1236" s="9"/>
    </row>
    <row r="1237" spans="3:11" x14ac:dyDescent="0.3">
      <c r="C1237" s="25">
        <v>43142</v>
      </c>
      <c r="D1237" s="26">
        <v>0.74768518518518512</v>
      </c>
      <c r="E1237" s="27" t="s">
        <v>9</v>
      </c>
      <c r="F1237" s="27">
        <v>44</v>
      </c>
      <c r="G1237" s="27" t="s">
        <v>21</v>
      </c>
      <c r="H1237" s="9"/>
      <c r="I1237" s="9"/>
      <c r="J1237" s="9"/>
      <c r="K1237" s="9"/>
    </row>
    <row r="1238" spans="3:11" x14ac:dyDescent="0.3">
      <c r="C1238" s="25">
        <v>43142</v>
      </c>
      <c r="D1238" s="26">
        <v>0.74827546296296299</v>
      </c>
      <c r="E1238" s="27" t="s">
        <v>9</v>
      </c>
      <c r="F1238" s="27">
        <v>48</v>
      </c>
      <c r="G1238" s="27" t="s">
        <v>10</v>
      </c>
      <c r="H1238" s="9"/>
      <c r="I1238" s="9"/>
      <c r="J1238" s="9"/>
      <c r="K1238" s="9"/>
    </row>
    <row r="1239" spans="3:11" x14ac:dyDescent="0.3">
      <c r="C1239" s="25">
        <v>43142</v>
      </c>
      <c r="D1239" s="26">
        <v>0.74886574074074075</v>
      </c>
      <c r="E1239" s="27" t="s">
        <v>9</v>
      </c>
      <c r="F1239" s="27">
        <v>38</v>
      </c>
      <c r="G1239" s="27" t="s">
        <v>21</v>
      </c>
      <c r="H1239" s="9"/>
      <c r="I1239" s="9"/>
      <c r="J1239" s="9"/>
      <c r="K1239" s="9"/>
    </row>
    <row r="1240" spans="3:11" x14ac:dyDescent="0.3">
      <c r="C1240" s="25">
        <v>43142</v>
      </c>
      <c r="D1240" s="26">
        <v>0.74894675925925924</v>
      </c>
      <c r="E1240" s="27" t="s">
        <v>9</v>
      </c>
      <c r="F1240" s="27">
        <v>35</v>
      </c>
      <c r="G1240" s="27" t="s">
        <v>21</v>
      </c>
      <c r="H1240" s="9"/>
      <c r="I1240" s="9"/>
      <c r="J1240" s="9"/>
      <c r="K1240" s="9"/>
    </row>
    <row r="1241" spans="3:11" x14ac:dyDescent="0.3">
      <c r="C1241" s="25">
        <v>43142</v>
      </c>
      <c r="D1241" s="26">
        <v>0.7490162037037037</v>
      </c>
      <c r="E1241" s="27" t="s">
        <v>9</v>
      </c>
      <c r="F1241" s="27">
        <v>39</v>
      </c>
      <c r="G1241" s="27" t="s">
        <v>21</v>
      </c>
      <c r="H1241" s="9"/>
      <c r="I1241" s="9"/>
      <c r="J1241" s="9"/>
      <c r="K1241" s="9"/>
    </row>
    <row r="1242" spans="3:11" x14ac:dyDescent="0.3">
      <c r="C1242" s="25">
        <v>43142</v>
      </c>
      <c r="D1242" s="26">
        <v>0.75236111111111115</v>
      </c>
      <c r="E1242" s="27" t="s">
        <v>9</v>
      </c>
      <c r="F1242" s="27">
        <v>43</v>
      </c>
      <c r="G1242" s="27" t="s">
        <v>21</v>
      </c>
      <c r="H1242" s="9"/>
      <c r="I1242" s="9"/>
      <c r="J1242" s="9"/>
      <c r="K1242" s="9"/>
    </row>
    <row r="1243" spans="3:11" x14ac:dyDescent="0.3">
      <c r="C1243" s="25">
        <v>43142</v>
      </c>
      <c r="D1243" s="26">
        <v>0.75241898148148145</v>
      </c>
      <c r="E1243" s="27" t="s">
        <v>9</v>
      </c>
      <c r="F1243" s="27">
        <v>42</v>
      </c>
      <c r="G1243" s="27" t="s">
        <v>10</v>
      </c>
      <c r="H1243" s="9"/>
      <c r="I1243" s="9"/>
      <c r="J1243" s="9"/>
      <c r="K1243" s="9"/>
    </row>
    <row r="1244" spans="3:11" x14ac:dyDescent="0.3">
      <c r="C1244" s="25">
        <v>43142</v>
      </c>
      <c r="D1244" s="26">
        <v>0.75460648148148157</v>
      </c>
      <c r="E1244" s="27" t="s">
        <v>9</v>
      </c>
      <c r="F1244" s="27">
        <v>46</v>
      </c>
      <c r="G1244" s="27" t="s">
        <v>21</v>
      </c>
      <c r="H1244" s="9"/>
      <c r="I1244" s="9"/>
      <c r="J1244" s="9"/>
      <c r="K1244" s="9"/>
    </row>
    <row r="1245" spans="3:11" x14ac:dyDescent="0.3">
      <c r="C1245" s="25">
        <v>43142</v>
      </c>
      <c r="D1245" s="26">
        <v>0.75732638888888892</v>
      </c>
      <c r="E1245" s="27" t="s">
        <v>9</v>
      </c>
      <c r="F1245" s="27">
        <v>47</v>
      </c>
      <c r="G1245" s="27" t="s">
        <v>21</v>
      </c>
      <c r="H1245" s="9"/>
      <c r="I1245" s="9"/>
      <c r="J1245" s="9"/>
      <c r="K1245" s="9"/>
    </row>
    <row r="1246" spans="3:11" x14ac:dyDescent="0.3">
      <c r="C1246" s="25">
        <v>43142</v>
      </c>
      <c r="D1246" s="26">
        <v>0.75847222222222221</v>
      </c>
      <c r="E1246" s="27" t="s">
        <v>9</v>
      </c>
      <c r="F1246" s="27">
        <v>34</v>
      </c>
      <c r="G1246" s="27" t="s">
        <v>10</v>
      </c>
      <c r="H1246" s="9"/>
      <c r="I1246" s="9"/>
      <c r="J1246" s="9"/>
      <c r="K1246" s="9"/>
    </row>
    <row r="1247" spans="3:11" x14ac:dyDescent="0.3">
      <c r="C1247" s="25">
        <v>43142</v>
      </c>
      <c r="D1247" s="26">
        <v>0.76817129629629621</v>
      </c>
      <c r="E1247" s="27" t="s">
        <v>9</v>
      </c>
      <c r="F1247" s="27">
        <v>40</v>
      </c>
      <c r="G1247" s="27" t="s">
        <v>10</v>
      </c>
      <c r="H1247" s="9"/>
      <c r="I1247" s="9"/>
      <c r="J1247" s="9"/>
      <c r="K1247" s="9"/>
    </row>
    <row r="1248" spans="3:11" x14ac:dyDescent="0.3">
      <c r="C1248" s="25">
        <v>43142</v>
      </c>
      <c r="D1248" s="26">
        <v>0.77233796296296298</v>
      </c>
      <c r="E1248" s="27" t="s">
        <v>9</v>
      </c>
      <c r="F1248" s="27">
        <v>43</v>
      </c>
      <c r="G1248" s="27" t="s">
        <v>10</v>
      </c>
      <c r="H1248" s="9"/>
      <c r="I1248" s="9"/>
      <c r="J1248" s="9"/>
      <c r="K1248" s="9"/>
    </row>
    <row r="1249" spans="3:11" x14ac:dyDescent="0.3">
      <c r="C1249" s="25">
        <v>43142</v>
      </c>
      <c r="D1249" s="26">
        <v>0.77276620370370364</v>
      </c>
      <c r="E1249" s="27" t="s">
        <v>9</v>
      </c>
      <c r="F1249" s="27">
        <v>30</v>
      </c>
      <c r="G1249" s="27" t="s">
        <v>10</v>
      </c>
      <c r="H1249" s="9"/>
      <c r="I1249" s="9"/>
      <c r="J1249" s="9"/>
      <c r="K1249" s="9"/>
    </row>
    <row r="1250" spans="3:11" x14ac:dyDescent="0.3">
      <c r="C1250" s="25">
        <v>43142</v>
      </c>
      <c r="D1250" s="26">
        <v>0.77302083333333327</v>
      </c>
      <c r="E1250" s="27" t="s">
        <v>9</v>
      </c>
      <c r="F1250" s="27">
        <v>30</v>
      </c>
      <c r="G1250" s="27" t="s">
        <v>21</v>
      </c>
      <c r="H1250" s="9"/>
      <c r="I1250" s="9"/>
      <c r="J1250" s="9"/>
      <c r="K1250" s="9"/>
    </row>
    <row r="1251" spans="3:11" x14ac:dyDescent="0.3">
      <c r="C1251" s="25">
        <v>43142</v>
      </c>
      <c r="D1251" s="26">
        <v>0.77423611111111112</v>
      </c>
      <c r="E1251" s="27" t="s">
        <v>9</v>
      </c>
      <c r="F1251" s="27">
        <v>36</v>
      </c>
      <c r="G1251" s="27" t="s">
        <v>10</v>
      </c>
      <c r="H1251" s="9"/>
      <c r="I1251" s="9"/>
      <c r="J1251" s="9"/>
      <c r="K1251" s="9"/>
    </row>
    <row r="1252" spans="3:11" x14ac:dyDescent="0.3">
      <c r="C1252" s="25">
        <v>43142</v>
      </c>
      <c r="D1252" s="26">
        <v>0.7784375</v>
      </c>
      <c r="E1252" s="27" t="s">
        <v>9</v>
      </c>
      <c r="F1252" s="27">
        <v>25</v>
      </c>
      <c r="G1252" s="27" t="s">
        <v>21</v>
      </c>
      <c r="H1252" s="9"/>
      <c r="I1252" s="9"/>
      <c r="J1252" s="9"/>
      <c r="K1252" s="9"/>
    </row>
    <row r="1253" spans="3:11" x14ac:dyDescent="0.3">
      <c r="C1253" s="25">
        <v>43142</v>
      </c>
      <c r="D1253" s="26">
        <v>0.78787037037037033</v>
      </c>
      <c r="E1253" s="27" t="s">
        <v>9</v>
      </c>
      <c r="F1253" s="27">
        <v>34</v>
      </c>
      <c r="G1253" s="27" t="s">
        <v>21</v>
      </c>
      <c r="H1253" s="9"/>
      <c r="I1253" s="9"/>
      <c r="J1253" s="9"/>
      <c r="K1253" s="9"/>
    </row>
    <row r="1254" spans="3:11" x14ac:dyDescent="0.3">
      <c r="C1254" s="25">
        <v>43142</v>
      </c>
      <c r="D1254" s="26">
        <v>0.7920949074074074</v>
      </c>
      <c r="E1254" s="27" t="s">
        <v>9</v>
      </c>
      <c r="F1254" s="27">
        <v>49</v>
      </c>
      <c r="G1254" s="27" t="s">
        <v>10</v>
      </c>
      <c r="H1254" s="9"/>
      <c r="I1254" s="9"/>
      <c r="J1254" s="9"/>
      <c r="K1254" s="9"/>
    </row>
    <row r="1255" spans="3:11" x14ac:dyDescent="0.3">
      <c r="C1255" s="25">
        <v>43142</v>
      </c>
      <c r="D1255" s="26">
        <v>0.79649305555555561</v>
      </c>
      <c r="E1255" s="27" t="s">
        <v>9</v>
      </c>
      <c r="F1255" s="27">
        <v>39</v>
      </c>
      <c r="G1255" s="27" t="s">
        <v>10</v>
      </c>
      <c r="H1255" s="9"/>
      <c r="I1255" s="9"/>
      <c r="J1255" s="9"/>
      <c r="K1255" s="9"/>
    </row>
    <row r="1256" spans="3:11" x14ac:dyDescent="0.3">
      <c r="C1256" s="25">
        <v>43142</v>
      </c>
      <c r="D1256" s="26">
        <v>0.79765046296296294</v>
      </c>
      <c r="E1256" s="27" t="s">
        <v>9</v>
      </c>
      <c r="F1256" s="27">
        <v>34</v>
      </c>
      <c r="G1256" s="27" t="s">
        <v>21</v>
      </c>
      <c r="H1256" s="9"/>
      <c r="I1256" s="9"/>
      <c r="J1256" s="9"/>
      <c r="K1256" s="9"/>
    </row>
    <row r="1257" spans="3:11" x14ac:dyDescent="0.3">
      <c r="C1257" s="25">
        <v>43142</v>
      </c>
      <c r="D1257" s="26">
        <v>0.80737268518518512</v>
      </c>
      <c r="E1257" s="27" t="s">
        <v>9</v>
      </c>
      <c r="F1257" s="27">
        <v>26</v>
      </c>
      <c r="G1257" s="27" t="s">
        <v>10</v>
      </c>
      <c r="H1257" s="9"/>
      <c r="I1257" s="9"/>
      <c r="J1257" s="9"/>
      <c r="K1257" s="9"/>
    </row>
    <row r="1258" spans="3:11" x14ac:dyDescent="0.3">
      <c r="C1258" s="25">
        <v>43142</v>
      </c>
      <c r="D1258" s="26">
        <v>0.80957175925925917</v>
      </c>
      <c r="E1258" s="27" t="s">
        <v>9</v>
      </c>
      <c r="F1258" s="27">
        <v>32</v>
      </c>
      <c r="G1258" s="27" t="s">
        <v>21</v>
      </c>
      <c r="H1258" s="9"/>
      <c r="I1258" s="9"/>
      <c r="J1258" s="9"/>
      <c r="K1258" s="9"/>
    </row>
    <row r="1259" spans="3:11" x14ac:dyDescent="0.3">
      <c r="C1259" s="25">
        <v>43142</v>
      </c>
      <c r="D1259" s="26">
        <v>0.81333333333333335</v>
      </c>
      <c r="E1259" s="27" t="s">
        <v>9</v>
      </c>
      <c r="F1259" s="27">
        <v>34</v>
      </c>
      <c r="G1259" s="27" t="s">
        <v>21</v>
      </c>
      <c r="H1259" s="9"/>
      <c r="I1259" s="9"/>
      <c r="J1259" s="9"/>
      <c r="K1259" s="9"/>
    </row>
    <row r="1260" spans="3:11" x14ac:dyDescent="0.3">
      <c r="C1260" s="25">
        <v>43142</v>
      </c>
      <c r="D1260" s="26">
        <v>0.81429398148148147</v>
      </c>
      <c r="E1260" s="27" t="s">
        <v>9</v>
      </c>
      <c r="F1260" s="27">
        <v>41</v>
      </c>
      <c r="G1260" s="27" t="s">
        <v>10</v>
      </c>
      <c r="H1260" s="9"/>
      <c r="I1260" s="9"/>
      <c r="J1260" s="9"/>
      <c r="K1260" s="9"/>
    </row>
    <row r="1261" spans="3:11" x14ac:dyDescent="0.3">
      <c r="C1261" s="25">
        <v>43142</v>
      </c>
      <c r="D1261" s="26">
        <v>0.81512731481481471</v>
      </c>
      <c r="E1261" s="27" t="s">
        <v>9</v>
      </c>
      <c r="F1261" s="27">
        <v>39</v>
      </c>
      <c r="G1261" s="27" t="s">
        <v>10</v>
      </c>
      <c r="H1261" s="9"/>
      <c r="I1261" s="9"/>
      <c r="J1261" s="9"/>
      <c r="K1261" s="9"/>
    </row>
    <row r="1262" spans="3:11" x14ac:dyDescent="0.3">
      <c r="C1262" s="25">
        <v>43142</v>
      </c>
      <c r="D1262" s="26">
        <v>0.82579861111111119</v>
      </c>
      <c r="E1262" s="27" t="s">
        <v>9</v>
      </c>
      <c r="F1262" s="27">
        <v>32</v>
      </c>
      <c r="G1262" s="27" t="s">
        <v>10</v>
      </c>
      <c r="H1262" s="9"/>
      <c r="I1262" s="9"/>
      <c r="J1262" s="9"/>
      <c r="K1262" s="9"/>
    </row>
    <row r="1263" spans="3:11" x14ac:dyDescent="0.3">
      <c r="C1263" s="25">
        <v>43142</v>
      </c>
      <c r="D1263" s="26">
        <v>0.83019675925925929</v>
      </c>
      <c r="E1263" s="27" t="s">
        <v>9</v>
      </c>
      <c r="F1263" s="27">
        <v>38</v>
      </c>
      <c r="G1263" s="27" t="s">
        <v>21</v>
      </c>
      <c r="H1263" s="9"/>
      <c r="I1263" s="9"/>
      <c r="J1263" s="9"/>
      <c r="K1263" s="9"/>
    </row>
    <row r="1264" spans="3:11" x14ac:dyDescent="0.3">
      <c r="C1264" s="25">
        <v>43142</v>
      </c>
      <c r="D1264" s="26">
        <v>0.8325231481481481</v>
      </c>
      <c r="E1264" s="27" t="s">
        <v>9</v>
      </c>
      <c r="F1264" s="27">
        <v>41</v>
      </c>
      <c r="G1264" s="27" t="s">
        <v>10</v>
      </c>
      <c r="H1264" s="9"/>
      <c r="I1264" s="9"/>
      <c r="J1264" s="9"/>
      <c r="K1264" s="9"/>
    </row>
    <row r="1265" spans="3:11" x14ac:dyDescent="0.3">
      <c r="C1265" s="25">
        <v>43142</v>
      </c>
      <c r="D1265" s="26">
        <v>0.83729166666666666</v>
      </c>
      <c r="E1265" s="27" t="s">
        <v>9</v>
      </c>
      <c r="F1265" s="27">
        <v>53</v>
      </c>
      <c r="G1265" s="27" t="s">
        <v>21</v>
      </c>
      <c r="H1265" s="9"/>
      <c r="I1265" s="9"/>
      <c r="J1265" s="9"/>
      <c r="K1265" s="9"/>
    </row>
    <row r="1266" spans="3:11" x14ac:dyDescent="0.3">
      <c r="C1266" s="25">
        <v>43142</v>
      </c>
      <c r="D1266" s="26">
        <v>0.83875</v>
      </c>
      <c r="E1266" s="27" t="s">
        <v>9</v>
      </c>
      <c r="F1266" s="27">
        <v>46</v>
      </c>
      <c r="G1266" s="27" t="s">
        <v>21</v>
      </c>
      <c r="H1266" s="9"/>
      <c r="I1266" s="9"/>
      <c r="J1266" s="9"/>
      <c r="K1266" s="9"/>
    </row>
    <row r="1267" spans="3:11" x14ac:dyDescent="0.3">
      <c r="C1267" s="25">
        <v>43142</v>
      </c>
      <c r="D1267" s="26">
        <v>0.84340277777777783</v>
      </c>
      <c r="E1267" s="27" t="s">
        <v>9</v>
      </c>
      <c r="F1267" s="27">
        <v>35</v>
      </c>
      <c r="G1267" s="27" t="s">
        <v>10</v>
      </c>
      <c r="H1267" s="9"/>
      <c r="I1267" s="9"/>
      <c r="J1267" s="9"/>
      <c r="K1267" s="9"/>
    </row>
    <row r="1268" spans="3:11" x14ac:dyDescent="0.3">
      <c r="C1268" s="25">
        <v>43142</v>
      </c>
      <c r="D1268" s="26">
        <v>0.84406250000000005</v>
      </c>
      <c r="E1268" s="27" t="s">
        <v>9</v>
      </c>
      <c r="F1268" s="27">
        <v>36</v>
      </c>
      <c r="G1268" s="27" t="s">
        <v>21</v>
      </c>
      <c r="H1268" s="9"/>
      <c r="I1268" s="9"/>
      <c r="J1268" s="9"/>
      <c r="K1268" s="9"/>
    </row>
    <row r="1269" spans="3:11" x14ac:dyDescent="0.3">
      <c r="C1269" s="25">
        <v>43142</v>
      </c>
      <c r="D1269" s="26">
        <v>0.8448148148148148</v>
      </c>
      <c r="E1269" s="27" t="s">
        <v>9</v>
      </c>
      <c r="F1269" s="27">
        <v>37</v>
      </c>
      <c r="G1269" s="27" t="s">
        <v>10</v>
      </c>
      <c r="H1269" s="9"/>
      <c r="I1269" s="9"/>
      <c r="J1269" s="9"/>
      <c r="K1269" s="9"/>
    </row>
    <row r="1270" spans="3:11" x14ac:dyDescent="0.3">
      <c r="C1270" s="25">
        <v>43142</v>
      </c>
      <c r="D1270" s="26">
        <v>0.84594907407407405</v>
      </c>
      <c r="E1270" s="27" t="s">
        <v>9</v>
      </c>
      <c r="F1270" s="27">
        <v>32</v>
      </c>
      <c r="G1270" s="27" t="s">
        <v>10</v>
      </c>
      <c r="H1270" s="9"/>
      <c r="I1270" s="9"/>
      <c r="J1270" s="9"/>
      <c r="K1270" s="9"/>
    </row>
    <row r="1271" spans="3:11" x14ac:dyDescent="0.3">
      <c r="C1271" s="25">
        <v>43142</v>
      </c>
      <c r="D1271" s="26">
        <v>0.84603009259259254</v>
      </c>
      <c r="E1271" s="27" t="s">
        <v>9</v>
      </c>
      <c r="F1271" s="27">
        <v>33</v>
      </c>
      <c r="G1271" s="27" t="s">
        <v>21</v>
      </c>
      <c r="H1271" s="9"/>
      <c r="I1271" s="9"/>
      <c r="J1271" s="9"/>
      <c r="K1271" s="9"/>
    </row>
    <row r="1272" spans="3:11" x14ac:dyDescent="0.3">
      <c r="C1272" s="25">
        <v>43142</v>
      </c>
      <c r="D1272" s="26">
        <v>0.84993055555555552</v>
      </c>
      <c r="E1272" s="27" t="s">
        <v>9</v>
      </c>
      <c r="F1272" s="27">
        <v>37</v>
      </c>
      <c r="G1272" s="27" t="s">
        <v>21</v>
      </c>
      <c r="H1272" s="9"/>
      <c r="I1272" s="9"/>
      <c r="J1272" s="9"/>
      <c r="K1272" s="9"/>
    </row>
    <row r="1273" spans="3:11" x14ac:dyDescent="0.3">
      <c r="C1273" s="25">
        <v>43142</v>
      </c>
      <c r="D1273" s="26">
        <v>0.85204861111111108</v>
      </c>
      <c r="E1273" s="27" t="s">
        <v>9</v>
      </c>
      <c r="F1273" s="27">
        <v>38</v>
      </c>
      <c r="G1273" s="27" t="s">
        <v>10</v>
      </c>
      <c r="H1273" s="9"/>
      <c r="I1273" s="9"/>
      <c r="J1273" s="9"/>
      <c r="K1273" s="9"/>
    </row>
    <row r="1274" spans="3:11" x14ac:dyDescent="0.3">
      <c r="C1274" s="25">
        <v>43142</v>
      </c>
      <c r="D1274" s="26">
        <v>0.85283564814814816</v>
      </c>
      <c r="E1274" s="27" t="s">
        <v>9</v>
      </c>
      <c r="F1274" s="27">
        <v>41</v>
      </c>
      <c r="G1274" s="27" t="s">
        <v>21</v>
      </c>
      <c r="H1274" s="9"/>
      <c r="I1274" s="9"/>
      <c r="J1274" s="9"/>
      <c r="K1274" s="9"/>
    </row>
    <row r="1275" spans="3:11" x14ac:dyDescent="0.3">
      <c r="C1275" s="25">
        <v>43142</v>
      </c>
      <c r="D1275" s="26">
        <v>0.85702546296296289</v>
      </c>
      <c r="E1275" s="27" t="s">
        <v>9</v>
      </c>
      <c r="F1275" s="27">
        <v>30</v>
      </c>
      <c r="G1275" s="27" t="s">
        <v>21</v>
      </c>
      <c r="H1275" s="9"/>
      <c r="I1275" s="9"/>
      <c r="J1275" s="9"/>
      <c r="K1275" s="9"/>
    </row>
    <row r="1276" spans="3:11" x14ac:dyDescent="0.3">
      <c r="C1276" s="25">
        <v>43142</v>
      </c>
      <c r="D1276" s="26">
        <v>0.86024305555555547</v>
      </c>
      <c r="E1276" s="27" t="s">
        <v>9</v>
      </c>
      <c r="F1276" s="27">
        <v>46</v>
      </c>
      <c r="G1276" s="27" t="s">
        <v>21</v>
      </c>
      <c r="H1276" s="9"/>
      <c r="I1276" s="9"/>
      <c r="J1276" s="9"/>
      <c r="K1276" s="9"/>
    </row>
    <row r="1277" spans="3:11" x14ac:dyDescent="0.3">
      <c r="C1277" s="25">
        <v>43142</v>
      </c>
      <c r="D1277" s="26">
        <v>0.86228009259259253</v>
      </c>
      <c r="E1277" s="27" t="s">
        <v>9</v>
      </c>
      <c r="F1277" s="27">
        <v>31</v>
      </c>
      <c r="G1277" s="27" t="s">
        <v>21</v>
      </c>
      <c r="H1277" s="9"/>
      <c r="I1277" s="9"/>
      <c r="J1277" s="9"/>
      <c r="K1277" s="9"/>
    </row>
    <row r="1278" spans="3:11" x14ac:dyDescent="0.3">
      <c r="C1278" s="25">
        <v>43142</v>
      </c>
      <c r="D1278" s="26">
        <v>0.86248842592592589</v>
      </c>
      <c r="E1278" s="27" t="s">
        <v>9</v>
      </c>
      <c r="F1278" s="27">
        <v>40</v>
      </c>
      <c r="G1278" s="27" t="s">
        <v>21</v>
      </c>
      <c r="H1278" s="9"/>
      <c r="I1278" s="9"/>
      <c r="J1278" s="9"/>
      <c r="K1278" s="9"/>
    </row>
    <row r="1279" spans="3:11" x14ac:dyDescent="0.3">
      <c r="C1279" s="25">
        <v>43142</v>
      </c>
      <c r="D1279" s="26">
        <v>0.87564814814814806</v>
      </c>
      <c r="E1279" s="27" t="s">
        <v>9</v>
      </c>
      <c r="F1279" s="27">
        <v>38</v>
      </c>
      <c r="G1279" s="27" t="s">
        <v>10</v>
      </c>
      <c r="H1279" s="9"/>
      <c r="I1279" s="9"/>
      <c r="J1279" s="9"/>
      <c r="K1279" s="9"/>
    </row>
    <row r="1280" spans="3:11" x14ac:dyDescent="0.3">
      <c r="C1280" s="25">
        <v>43142</v>
      </c>
      <c r="D1280" s="26">
        <v>0.88228009259259255</v>
      </c>
      <c r="E1280" s="27" t="s">
        <v>9</v>
      </c>
      <c r="F1280" s="27">
        <v>28</v>
      </c>
      <c r="G1280" s="27" t="s">
        <v>10</v>
      </c>
      <c r="H1280" s="9"/>
      <c r="I1280" s="9"/>
      <c r="J1280" s="9"/>
      <c r="K1280" s="9"/>
    </row>
    <row r="1281" spans="3:11" x14ac:dyDescent="0.3">
      <c r="C1281" s="25">
        <v>43142</v>
      </c>
      <c r="D1281" s="26">
        <v>0.88716435185185183</v>
      </c>
      <c r="E1281" s="27" t="s">
        <v>9</v>
      </c>
      <c r="F1281" s="27">
        <v>46</v>
      </c>
      <c r="G1281" s="27" t="s">
        <v>10</v>
      </c>
      <c r="H1281" s="9"/>
      <c r="I1281" s="9"/>
      <c r="J1281" s="9"/>
      <c r="K1281" s="9"/>
    </row>
    <row r="1282" spans="3:11" x14ac:dyDescent="0.3">
      <c r="C1282" s="25">
        <v>43142</v>
      </c>
      <c r="D1282" s="26">
        <v>0.89028935185185187</v>
      </c>
      <c r="E1282" s="27" t="s">
        <v>9</v>
      </c>
      <c r="F1282" s="27">
        <v>26</v>
      </c>
      <c r="G1282" s="27" t="s">
        <v>21</v>
      </c>
      <c r="H1282" s="9"/>
      <c r="I1282" s="9"/>
      <c r="J1282" s="9"/>
      <c r="K1282" s="9"/>
    </row>
    <row r="1283" spans="3:11" x14ac:dyDescent="0.3">
      <c r="C1283" s="25">
        <v>43142</v>
      </c>
      <c r="D1283" s="26">
        <v>0.89119212962962957</v>
      </c>
      <c r="E1283" s="27" t="s">
        <v>9</v>
      </c>
      <c r="F1283" s="27">
        <v>46</v>
      </c>
      <c r="G1283" s="27" t="s">
        <v>10</v>
      </c>
      <c r="H1283" s="9"/>
      <c r="I1283" s="9"/>
      <c r="J1283" s="9"/>
      <c r="K1283" s="9"/>
    </row>
    <row r="1284" spans="3:11" x14ac:dyDescent="0.3">
      <c r="C1284" s="25">
        <v>43142</v>
      </c>
      <c r="D1284" s="26">
        <v>0.89134259259259263</v>
      </c>
      <c r="E1284" s="27" t="s">
        <v>9</v>
      </c>
      <c r="F1284" s="27">
        <v>36</v>
      </c>
      <c r="G1284" s="27" t="s">
        <v>10</v>
      </c>
      <c r="H1284" s="9"/>
      <c r="I1284" s="9"/>
      <c r="J1284" s="9"/>
      <c r="K1284" s="9"/>
    </row>
    <row r="1285" spans="3:11" x14ac:dyDescent="0.3">
      <c r="C1285" s="25">
        <v>43142</v>
      </c>
      <c r="D1285" s="26">
        <v>0.92104166666666665</v>
      </c>
      <c r="E1285" s="27" t="s">
        <v>9</v>
      </c>
      <c r="F1285" s="27">
        <v>33</v>
      </c>
      <c r="G1285" s="27" t="s">
        <v>10</v>
      </c>
      <c r="H1285" s="9"/>
      <c r="I1285" s="9"/>
      <c r="J1285" s="9"/>
      <c r="K1285" s="9"/>
    </row>
    <row r="1286" spans="3:11" x14ac:dyDescent="0.3">
      <c r="C1286" s="25">
        <v>43142</v>
      </c>
      <c r="D1286" s="26">
        <v>0.95938657407407402</v>
      </c>
      <c r="E1286" s="27" t="s">
        <v>9</v>
      </c>
      <c r="F1286" s="27">
        <v>40</v>
      </c>
      <c r="G1286" s="27" t="s">
        <v>21</v>
      </c>
      <c r="H1286" s="9"/>
      <c r="I1286" s="9"/>
      <c r="J1286" s="9"/>
      <c r="K1286" s="9"/>
    </row>
    <row r="1287" spans="3:11" x14ac:dyDescent="0.3">
      <c r="C1287" s="25">
        <v>43143</v>
      </c>
      <c r="D1287" s="26">
        <v>0.15489583333333332</v>
      </c>
      <c r="E1287" s="27" t="s">
        <v>9</v>
      </c>
      <c r="F1287" s="27">
        <v>61</v>
      </c>
      <c r="G1287" s="27" t="s">
        <v>21</v>
      </c>
      <c r="H1287" s="9"/>
      <c r="I1287" s="9"/>
      <c r="J1287" s="9"/>
      <c r="K1287" s="9"/>
    </row>
    <row r="1288" spans="3:11" x14ac:dyDescent="0.3">
      <c r="C1288" s="25">
        <v>43143</v>
      </c>
      <c r="D1288" s="26">
        <v>0.17232638888888888</v>
      </c>
      <c r="E1288" s="27" t="s">
        <v>9</v>
      </c>
      <c r="F1288" s="27">
        <v>45</v>
      </c>
      <c r="G1288" s="27" t="s">
        <v>10</v>
      </c>
      <c r="H1288" s="9"/>
      <c r="I1288" s="9"/>
      <c r="J1288" s="9"/>
      <c r="K1288" s="9"/>
    </row>
    <row r="1289" spans="3:11" x14ac:dyDescent="0.3">
      <c r="C1289" s="25">
        <v>43143</v>
      </c>
      <c r="D1289" s="26">
        <v>0.17633101851851851</v>
      </c>
      <c r="E1289" s="27" t="s">
        <v>9</v>
      </c>
      <c r="F1289" s="27">
        <v>26</v>
      </c>
      <c r="G1289" s="27" t="s">
        <v>21</v>
      </c>
      <c r="H1289" s="9"/>
      <c r="I1289" s="9"/>
      <c r="J1289" s="9"/>
      <c r="K1289" s="9"/>
    </row>
    <row r="1290" spans="3:11" x14ac:dyDescent="0.3">
      <c r="C1290" s="25">
        <v>43143</v>
      </c>
      <c r="D1290" s="26">
        <v>0.18531249999999999</v>
      </c>
      <c r="E1290" s="27" t="s">
        <v>9</v>
      </c>
      <c r="F1290" s="27">
        <v>58</v>
      </c>
      <c r="G1290" s="27" t="s">
        <v>10</v>
      </c>
      <c r="H1290" s="9"/>
      <c r="I1290" s="9"/>
      <c r="J1290" s="9"/>
      <c r="K1290" s="9"/>
    </row>
    <row r="1291" spans="3:11" x14ac:dyDescent="0.3">
      <c r="C1291" s="25">
        <v>43143</v>
      </c>
      <c r="D1291" s="26">
        <v>0.21537037037037035</v>
      </c>
      <c r="E1291" s="27" t="s">
        <v>9</v>
      </c>
      <c r="F1291" s="27">
        <v>45</v>
      </c>
      <c r="G1291" s="27" t="s">
        <v>10</v>
      </c>
      <c r="H1291" s="9"/>
      <c r="I1291" s="9"/>
      <c r="J1291" s="9"/>
      <c r="K1291" s="9"/>
    </row>
    <row r="1292" spans="3:11" x14ac:dyDescent="0.3">
      <c r="C1292" s="25">
        <v>43143</v>
      </c>
      <c r="D1292" s="26">
        <v>0.22819444444444445</v>
      </c>
      <c r="E1292" s="27" t="s">
        <v>9</v>
      </c>
      <c r="F1292" s="27">
        <v>36</v>
      </c>
      <c r="G1292" s="27" t="s">
        <v>10</v>
      </c>
      <c r="H1292" s="9"/>
      <c r="I1292" s="9"/>
      <c r="J1292" s="9"/>
      <c r="K1292" s="9"/>
    </row>
    <row r="1293" spans="3:11" x14ac:dyDescent="0.3">
      <c r="C1293" s="25">
        <v>43143</v>
      </c>
      <c r="D1293" s="26">
        <v>0.22864583333333333</v>
      </c>
      <c r="E1293" s="27" t="s">
        <v>9</v>
      </c>
      <c r="F1293" s="27">
        <v>33</v>
      </c>
      <c r="G1293" s="27" t="s">
        <v>21</v>
      </c>
      <c r="H1293" s="9"/>
      <c r="I1293" s="9"/>
      <c r="J1293" s="9"/>
      <c r="K1293" s="9"/>
    </row>
    <row r="1294" spans="3:11" x14ac:dyDescent="0.3">
      <c r="C1294" s="25">
        <v>43143</v>
      </c>
      <c r="D1294" s="26">
        <v>0.22999999999999998</v>
      </c>
      <c r="E1294" s="27" t="s">
        <v>9</v>
      </c>
      <c r="F1294" s="27">
        <v>35</v>
      </c>
      <c r="G1294" s="27" t="s">
        <v>21</v>
      </c>
      <c r="H1294" s="9"/>
      <c r="I1294" s="9"/>
      <c r="J1294" s="9"/>
      <c r="K1294" s="9"/>
    </row>
    <row r="1295" spans="3:11" x14ac:dyDescent="0.3">
      <c r="C1295" s="25">
        <v>43143</v>
      </c>
      <c r="D1295" s="26">
        <v>0.23372685185185185</v>
      </c>
      <c r="E1295" s="27" t="s">
        <v>9</v>
      </c>
      <c r="F1295" s="27">
        <v>34</v>
      </c>
      <c r="G1295" s="27" t="s">
        <v>10</v>
      </c>
      <c r="H1295" s="9"/>
      <c r="I1295" s="9"/>
      <c r="J1295" s="9"/>
      <c r="K1295" s="9"/>
    </row>
    <row r="1296" spans="3:11" x14ac:dyDescent="0.3">
      <c r="C1296" s="25">
        <v>43143</v>
      </c>
      <c r="D1296" s="26">
        <v>0.23813657407407407</v>
      </c>
      <c r="E1296" s="27" t="s">
        <v>9</v>
      </c>
      <c r="F1296" s="27">
        <v>31</v>
      </c>
      <c r="G1296" s="27" t="s">
        <v>10</v>
      </c>
      <c r="H1296" s="9"/>
      <c r="I1296" s="9"/>
      <c r="J1296" s="9"/>
      <c r="K1296" s="9"/>
    </row>
    <row r="1297" spans="3:11" x14ac:dyDescent="0.3">
      <c r="C1297" s="25">
        <v>43143</v>
      </c>
      <c r="D1297" s="26">
        <v>0.2409259259259259</v>
      </c>
      <c r="E1297" s="27" t="s">
        <v>9</v>
      </c>
      <c r="F1297" s="27">
        <v>31</v>
      </c>
      <c r="G1297" s="27" t="s">
        <v>21</v>
      </c>
      <c r="H1297" s="9"/>
      <c r="I1297" s="9"/>
      <c r="J1297" s="9"/>
      <c r="K1297" s="9"/>
    </row>
    <row r="1298" spans="3:11" x14ac:dyDescent="0.3">
      <c r="C1298" s="25">
        <v>43143</v>
      </c>
      <c r="D1298" s="26">
        <v>0.25030092592592595</v>
      </c>
      <c r="E1298" s="27" t="s">
        <v>9</v>
      </c>
      <c r="F1298" s="27">
        <v>31</v>
      </c>
      <c r="G1298" s="27" t="s">
        <v>21</v>
      </c>
      <c r="H1298" s="9"/>
      <c r="I1298" s="9"/>
      <c r="J1298" s="9"/>
      <c r="K1298" s="9"/>
    </row>
    <row r="1299" spans="3:11" x14ac:dyDescent="0.3">
      <c r="C1299" s="25">
        <v>43143</v>
      </c>
      <c r="D1299" s="26">
        <v>0.25166666666666665</v>
      </c>
      <c r="E1299" s="27" t="s">
        <v>9</v>
      </c>
      <c r="F1299" s="27">
        <v>31</v>
      </c>
      <c r="G1299" s="27" t="s">
        <v>10</v>
      </c>
      <c r="H1299" s="9"/>
      <c r="I1299" s="9"/>
      <c r="J1299" s="9"/>
      <c r="K1299" s="9"/>
    </row>
    <row r="1300" spans="3:11" x14ac:dyDescent="0.3">
      <c r="C1300" s="25">
        <v>43143</v>
      </c>
      <c r="D1300" s="26">
        <v>0.25337962962962962</v>
      </c>
      <c r="E1300" s="27" t="s">
        <v>9</v>
      </c>
      <c r="F1300" s="27">
        <v>41</v>
      </c>
      <c r="G1300" s="27" t="s">
        <v>10</v>
      </c>
      <c r="H1300" s="9"/>
      <c r="I1300" s="9"/>
      <c r="J1300" s="9"/>
      <c r="K1300" s="9"/>
    </row>
    <row r="1301" spans="3:11" x14ac:dyDescent="0.3">
      <c r="C1301" s="25">
        <v>43143</v>
      </c>
      <c r="D1301" s="26">
        <v>0.25503472222222223</v>
      </c>
      <c r="E1301" s="27" t="s">
        <v>9</v>
      </c>
      <c r="F1301" s="27">
        <v>35</v>
      </c>
      <c r="G1301" s="27" t="s">
        <v>21</v>
      </c>
      <c r="H1301" s="9"/>
      <c r="I1301" s="9"/>
      <c r="J1301" s="9"/>
      <c r="K1301" s="9"/>
    </row>
    <row r="1302" spans="3:11" x14ac:dyDescent="0.3">
      <c r="C1302" s="25">
        <v>43143</v>
      </c>
      <c r="D1302" s="26">
        <v>0.25532407407407409</v>
      </c>
      <c r="E1302" s="27" t="s">
        <v>9</v>
      </c>
      <c r="F1302" s="27">
        <v>43</v>
      </c>
      <c r="G1302" s="27" t="s">
        <v>10</v>
      </c>
      <c r="H1302" s="9"/>
      <c r="I1302" s="9"/>
      <c r="J1302" s="9"/>
      <c r="K1302" s="9"/>
    </row>
    <row r="1303" spans="3:11" x14ac:dyDescent="0.3">
      <c r="C1303" s="25">
        <v>43143</v>
      </c>
      <c r="D1303" s="26">
        <v>0.25739583333333332</v>
      </c>
      <c r="E1303" s="27" t="s">
        <v>9</v>
      </c>
      <c r="F1303" s="27">
        <v>31</v>
      </c>
      <c r="G1303" s="27" t="s">
        <v>21</v>
      </c>
      <c r="H1303" s="9"/>
      <c r="I1303" s="9"/>
      <c r="J1303" s="9"/>
      <c r="K1303" s="9"/>
    </row>
    <row r="1304" spans="3:11" x14ac:dyDescent="0.3">
      <c r="C1304" s="25">
        <v>43143</v>
      </c>
      <c r="D1304" s="26">
        <v>0.2591087962962963</v>
      </c>
      <c r="E1304" s="27" t="s">
        <v>9</v>
      </c>
      <c r="F1304" s="27">
        <v>49</v>
      </c>
      <c r="G1304" s="27" t="s">
        <v>10</v>
      </c>
      <c r="H1304" s="9"/>
      <c r="I1304" s="9"/>
      <c r="J1304" s="9"/>
      <c r="K1304" s="9"/>
    </row>
    <row r="1305" spans="3:11" x14ac:dyDescent="0.3">
      <c r="C1305" s="25">
        <v>43143</v>
      </c>
      <c r="D1305" s="26">
        <v>0.25950231481481484</v>
      </c>
      <c r="E1305" s="27" t="s">
        <v>9</v>
      </c>
      <c r="F1305" s="27">
        <v>41</v>
      </c>
      <c r="G1305" s="27" t="s">
        <v>10</v>
      </c>
      <c r="H1305" s="9"/>
      <c r="I1305" s="9"/>
      <c r="J1305" s="9"/>
      <c r="K1305" s="9"/>
    </row>
    <row r="1306" spans="3:11" x14ac:dyDescent="0.3">
      <c r="C1306" s="25">
        <v>43143</v>
      </c>
      <c r="D1306" s="26">
        <v>0.26040509259259259</v>
      </c>
      <c r="E1306" s="27" t="s">
        <v>9</v>
      </c>
      <c r="F1306" s="27">
        <v>37</v>
      </c>
      <c r="G1306" s="27" t="s">
        <v>10</v>
      </c>
      <c r="H1306" s="9"/>
      <c r="I1306" s="9"/>
      <c r="J1306" s="9"/>
      <c r="K1306" s="9"/>
    </row>
    <row r="1307" spans="3:11" x14ac:dyDescent="0.3">
      <c r="C1307" s="25">
        <v>43143</v>
      </c>
      <c r="D1307" s="26">
        <v>0.2606134259259259</v>
      </c>
      <c r="E1307" s="27" t="s">
        <v>9</v>
      </c>
      <c r="F1307" s="27">
        <v>37</v>
      </c>
      <c r="G1307" s="27" t="s">
        <v>10</v>
      </c>
      <c r="H1307" s="9"/>
      <c r="I1307" s="9"/>
      <c r="J1307" s="9"/>
      <c r="K1307" s="9"/>
    </row>
    <row r="1308" spans="3:11" x14ac:dyDescent="0.3">
      <c r="C1308" s="25">
        <v>43143</v>
      </c>
      <c r="D1308" s="26">
        <v>0.26096064814814818</v>
      </c>
      <c r="E1308" s="27" t="s">
        <v>9</v>
      </c>
      <c r="F1308" s="27">
        <v>29</v>
      </c>
      <c r="G1308" s="27" t="s">
        <v>21</v>
      </c>
      <c r="H1308" s="9"/>
      <c r="I1308" s="9"/>
      <c r="J1308" s="9"/>
      <c r="K1308" s="9"/>
    </row>
    <row r="1309" spans="3:11" x14ac:dyDescent="0.3">
      <c r="C1309" s="25">
        <v>43143</v>
      </c>
      <c r="D1309" s="26">
        <v>0.26379629629629631</v>
      </c>
      <c r="E1309" s="27" t="s">
        <v>9</v>
      </c>
      <c r="F1309" s="27">
        <v>36</v>
      </c>
      <c r="G1309" s="27" t="s">
        <v>10</v>
      </c>
      <c r="H1309" s="9"/>
      <c r="I1309" s="9"/>
      <c r="J1309" s="9"/>
      <c r="K1309" s="9"/>
    </row>
    <row r="1310" spans="3:11" x14ac:dyDescent="0.3">
      <c r="C1310" s="25">
        <v>43143</v>
      </c>
      <c r="D1310" s="26">
        <v>0.26398148148148148</v>
      </c>
      <c r="E1310" s="27" t="s">
        <v>9</v>
      </c>
      <c r="F1310" s="27">
        <v>27</v>
      </c>
      <c r="G1310" s="27" t="s">
        <v>21</v>
      </c>
      <c r="H1310" s="9"/>
      <c r="I1310" s="9"/>
      <c r="J1310" s="9"/>
      <c r="K1310" s="9"/>
    </row>
    <row r="1311" spans="3:11" x14ac:dyDescent="0.3">
      <c r="C1311" s="25">
        <v>43143</v>
      </c>
      <c r="D1311" s="26">
        <v>0.26447916666666665</v>
      </c>
      <c r="E1311" s="27" t="s">
        <v>9</v>
      </c>
      <c r="F1311" s="27">
        <v>29</v>
      </c>
      <c r="G1311" s="27" t="s">
        <v>10</v>
      </c>
      <c r="H1311" s="9"/>
      <c r="I1311" s="9"/>
      <c r="J1311" s="9"/>
      <c r="K1311" s="9"/>
    </row>
    <row r="1312" spans="3:11" x14ac:dyDescent="0.3">
      <c r="C1312" s="25">
        <v>43143</v>
      </c>
      <c r="D1312" s="26">
        <v>0.26570601851851855</v>
      </c>
      <c r="E1312" s="27" t="s">
        <v>9</v>
      </c>
      <c r="F1312" s="27">
        <v>37</v>
      </c>
      <c r="G1312" s="27" t="s">
        <v>21</v>
      </c>
      <c r="H1312" s="9"/>
      <c r="I1312" s="9"/>
      <c r="J1312" s="9"/>
      <c r="K1312" s="9"/>
    </row>
    <row r="1313" spans="3:11" x14ac:dyDescent="0.3">
      <c r="C1313" s="25">
        <v>43143</v>
      </c>
      <c r="D1313" s="26">
        <v>0.26750000000000002</v>
      </c>
      <c r="E1313" s="27" t="s">
        <v>9</v>
      </c>
      <c r="F1313" s="27">
        <v>32</v>
      </c>
      <c r="G1313" s="27" t="s">
        <v>10</v>
      </c>
      <c r="H1313" s="9"/>
      <c r="I1313" s="9"/>
      <c r="J1313" s="9"/>
      <c r="K1313" s="9"/>
    </row>
    <row r="1314" spans="3:11" x14ac:dyDescent="0.3">
      <c r="C1314" s="25">
        <v>43143</v>
      </c>
      <c r="D1314" s="26">
        <v>0.26758101851851851</v>
      </c>
      <c r="E1314" s="27" t="s">
        <v>9</v>
      </c>
      <c r="F1314" s="27">
        <v>38</v>
      </c>
      <c r="G1314" s="27" t="s">
        <v>10</v>
      </c>
      <c r="H1314" s="9"/>
      <c r="I1314" s="9"/>
      <c r="J1314" s="9"/>
      <c r="K1314" s="9"/>
    </row>
    <row r="1315" spans="3:11" x14ac:dyDescent="0.3">
      <c r="C1315" s="25">
        <v>43143</v>
      </c>
      <c r="D1315" s="26">
        <v>0.26856481481481481</v>
      </c>
      <c r="E1315" s="27" t="s">
        <v>9</v>
      </c>
      <c r="F1315" s="27">
        <v>38</v>
      </c>
      <c r="G1315" s="27" t="s">
        <v>21</v>
      </c>
      <c r="H1315" s="9"/>
      <c r="I1315" s="9"/>
      <c r="J1315" s="9"/>
      <c r="K1315" s="9"/>
    </row>
    <row r="1316" spans="3:11" x14ac:dyDescent="0.3">
      <c r="C1316" s="25">
        <v>43143</v>
      </c>
      <c r="D1316" s="26">
        <v>0.26859953703703704</v>
      </c>
      <c r="E1316" s="27" t="s">
        <v>9</v>
      </c>
      <c r="F1316" s="27">
        <v>28</v>
      </c>
      <c r="G1316" s="27" t="s">
        <v>21</v>
      </c>
      <c r="H1316" s="9"/>
      <c r="I1316" s="9"/>
      <c r="J1316" s="9"/>
      <c r="K1316" s="9"/>
    </row>
    <row r="1317" spans="3:11" x14ac:dyDescent="0.3">
      <c r="C1317" s="25">
        <v>43143</v>
      </c>
      <c r="D1317" s="26">
        <v>0.26901620370370372</v>
      </c>
      <c r="E1317" s="27" t="s">
        <v>9</v>
      </c>
      <c r="F1317" s="27">
        <v>37</v>
      </c>
      <c r="G1317" s="27" t="s">
        <v>10</v>
      </c>
      <c r="H1317" s="9"/>
      <c r="I1317" s="9"/>
      <c r="J1317" s="9"/>
      <c r="K1317" s="9"/>
    </row>
    <row r="1318" spans="3:11" x14ac:dyDescent="0.3">
      <c r="C1318" s="25">
        <v>43143</v>
      </c>
      <c r="D1318" s="26">
        <v>0.27197916666666666</v>
      </c>
      <c r="E1318" s="27" t="s">
        <v>9</v>
      </c>
      <c r="F1318" s="27">
        <v>53</v>
      </c>
      <c r="G1318" s="27" t="s">
        <v>10</v>
      </c>
      <c r="H1318" s="9"/>
      <c r="I1318" s="9"/>
      <c r="J1318" s="9"/>
      <c r="K1318" s="9"/>
    </row>
    <row r="1319" spans="3:11" x14ac:dyDescent="0.3">
      <c r="C1319" s="25">
        <v>43143</v>
      </c>
      <c r="D1319" s="26">
        <v>0.27261574074074074</v>
      </c>
      <c r="E1319" s="27" t="s">
        <v>9</v>
      </c>
      <c r="F1319" s="27">
        <v>43</v>
      </c>
      <c r="G1319" s="27" t="s">
        <v>10</v>
      </c>
      <c r="H1319" s="9"/>
      <c r="I1319" s="9"/>
      <c r="J1319" s="9"/>
      <c r="K1319" s="9"/>
    </row>
    <row r="1320" spans="3:11" x14ac:dyDescent="0.3">
      <c r="C1320" s="25">
        <v>43143</v>
      </c>
      <c r="D1320" s="26">
        <v>0.27281250000000001</v>
      </c>
      <c r="E1320" s="27" t="s">
        <v>9</v>
      </c>
      <c r="F1320" s="27">
        <v>34</v>
      </c>
      <c r="G1320" s="27" t="s">
        <v>21</v>
      </c>
      <c r="H1320" s="9"/>
      <c r="I1320" s="9"/>
      <c r="J1320" s="9"/>
      <c r="K1320" s="9"/>
    </row>
    <row r="1321" spans="3:11" x14ac:dyDescent="0.3">
      <c r="C1321" s="25">
        <v>43143</v>
      </c>
      <c r="D1321" s="26">
        <v>0.27318287037037037</v>
      </c>
      <c r="E1321" s="27" t="s">
        <v>9</v>
      </c>
      <c r="F1321" s="27">
        <v>21</v>
      </c>
      <c r="G1321" s="27" t="s">
        <v>21</v>
      </c>
      <c r="H1321" s="9"/>
      <c r="I1321" s="9"/>
      <c r="J1321" s="9"/>
      <c r="K1321" s="9"/>
    </row>
    <row r="1322" spans="3:11" x14ac:dyDescent="0.3">
      <c r="C1322" s="25">
        <v>43143</v>
      </c>
      <c r="D1322" s="26">
        <v>0.27329861111111109</v>
      </c>
      <c r="E1322" s="27" t="s">
        <v>9</v>
      </c>
      <c r="F1322" s="27">
        <v>43</v>
      </c>
      <c r="G1322" s="27" t="s">
        <v>10</v>
      </c>
      <c r="H1322" s="9"/>
      <c r="I1322" s="9"/>
      <c r="J1322" s="9"/>
      <c r="K1322" s="9"/>
    </row>
    <row r="1323" spans="3:11" x14ac:dyDescent="0.3">
      <c r="C1323" s="25">
        <v>43143</v>
      </c>
      <c r="D1323" s="26">
        <v>0.27437499999999998</v>
      </c>
      <c r="E1323" s="27" t="s">
        <v>9</v>
      </c>
      <c r="F1323" s="27">
        <v>38</v>
      </c>
      <c r="G1323" s="27" t="s">
        <v>10</v>
      </c>
      <c r="H1323" s="9"/>
      <c r="I1323" s="9"/>
      <c r="J1323" s="9"/>
      <c r="K1323" s="9"/>
    </row>
    <row r="1324" spans="3:11" x14ac:dyDescent="0.3">
      <c r="C1324" s="25">
        <v>43143</v>
      </c>
      <c r="D1324" s="26">
        <v>0.27538194444444447</v>
      </c>
      <c r="E1324" s="27" t="s">
        <v>9</v>
      </c>
      <c r="F1324" s="27">
        <v>40</v>
      </c>
      <c r="G1324" s="27" t="s">
        <v>10</v>
      </c>
      <c r="H1324" s="9"/>
      <c r="I1324" s="9"/>
      <c r="J1324" s="9"/>
      <c r="K1324" s="9"/>
    </row>
    <row r="1325" spans="3:11" x14ac:dyDescent="0.3">
      <c r="C1325" s="25">
        <v>43143</v>
      </c>
      <c r="D1325" s="26">
        <v>0.27603009259259259</v>
      </c>
      <c r="E1325" s="27" t="s">
        <v>9</v>
      </c>
      <c r="F1325" s="27">
        <v>34</v>
      </c>
      <c r="G1325" s="27" t="s">
        <v>10</v>
      </c>
      <c r="H1325" s="9"/>
      <c r="I1325" s="9"/>
      <c r="J1325" s="9"/>
      <c r="K1325" s="9"/>
    </row>
    <row r="1326" spans="3:11" x14ac:dyDescent="0.3">
      <c r="C1326" s="25">
        <v>43143</v>
      </c>
      <c r="D1326" s="26">
        <v>0.27612268518518518</v>
      </c>
      <c r="E1326" s="27" t="s">
        <v>9</v>
      </c>
      <c r="F1326" s="27">
        <v>48</v>
      </c>
      <c r="G1326" s="27" t="s">
        <v>10</v>
      </c>
      <c r="H1326" s="9"/>
      <c r="I1326" s="9"/>
      <c r="J1326" s="9"/>
      <c r="K1326" s="9"/>
    </row>
    <row r="1327" spans="3:11" x14ac:dyDescent="0.3">
      <c r="C1327" s="25">
        <v>43143</v>
      </c>
      <c r="D1327" s="26">
        <v>0.27638888888888885</v>
      </c>
      <c r="E1327" s="27" t="s">
        <v>9</v>
      </c>
      <c r="F1327" s="27">
        <v>29</v>
      </c>
      <c r="G1327" s="27" t="s">
        <v>10</v>
      </c>
      <c r="H1327" s="9"/>
      <c r="I1327" s="9"/>
      <c r="J1327" s="9"/>
      <c r="K1327" s="9"/>
    </row>
    <row r="1328" spans="3:11" x14ac:dyDescent="0.3">
      <c r="C1328" s="25">
        <v>43143</v>
      </c>
      <c r="D1328" s="26">
        <v>0.27681712962962962</v>
      </c>
      <c r="E1328" s="27" t="s">
        <v>9</v>
      </c>
      <c r="F1328" s="27">
        <v>45</v>
      </c>
      <c r="G1328" s="27" t="s">
        <v>10</v>
      </c>
      <c r="H1328" s="9"/>
      <c r="I1328" s="9"/>
      <c r="J1328" s="9"/>
      <c r="K1328" s="9"/>
    </row>
    <row r="1329" spans="3:11" x14ac:dyDescent="0.3">
      <c r="C1329" s="25">
        <v>43143</v>
      </c>
      <c r="D1329" s="26">
        <v>0.27767361111111111</v>
      </c>
      <c r="E1329" s="27" t="s">
        <v>9</v>
      </c>
      <c r="F1329" s="27">
        <v>42</v>
      </c>
      <c r="G1329" s="27" t="s">
        <v>21</v>
      </c>
      <c r="H1329" s="9"/>
      <c r="I1329" s="9"/>
      <c r="J1329" s="9"/>
      <c r="K1329" s="9"/>
    </row>
    <row r="1330" spans="3:11" x14ac:dyDescent="0.3">
      <c r="C1330" s="25">
        <v>43143</v>
      </c>
      <c r="D1330" s="26">
        <v>0.27799768518518519</v>
      </c>
      <c r="E1330" s="27" t="s">
        <v>9</v>
      </c>
      <c r="F1330" s="27">
        <v>43</v>
      </c>
      <c r="G1330" s="27" t="s">
        <v>21</v>
      </c>
      <c r="H1330" s="9"/>
      <c r="I1330" s="9"/>
      <c r="J1330" s="9"/>
      <c r="K1330" s="9"/>
    </row>
    <row r="1331" spans="3:11" x14ac:dyDescent="0.3">
      <c r="C1331" s="25">
        <v>43143</v>
      </c>
      <c r="D1331" s="26">
        <v>0.27809027777777778</v>
      </c>
      <c r="E1331" s="27" t="s">
        <v>9</v>
      </c>
      <c r="F1331" s="27">
        <v>48</v>
      </c>
      <c r="G1331" s="27" t="s">
        <v>10</v>
      </c>
      <c r="H1331" s="9"/>
      <c r="I1331" s="9"/>
      <c r="J1331" s="9"/>
      <c r="K1331" s="9"/>
    </row>
    <row r="1332" spans="3:11" x14ac:dyDescent="0.3">
      <c r="C1332" s="25">
        <v>43143</v>
      </c>
      <c r="D1332" s="26">
        <v>0.27822916666666669</v>
      </c>
      <c r="E1332" s="27" t="s">
        <v>9</v>
      </c>
      <c r="F1332" s="27">
        <v>42</v>
      </c>
      <c r="G1332" s="27" t="s">
        <v>10</v>
      </c>
      <c r="H1332" s="9"/>
      <c r="I1332" s="9"/>
      <c r="J1332" s="9"/>
      <c r="K1332" s="9"/>
    </row>
    <row r="1333" spans="3:11" x14ac:dyDescent="0.3">
      <c r="C1333" s="25">
        <v>43143</v>
      </c>
      <c r="D1333" s="26">
        <v>0.27835648148148145</v>
      </c>
      <c r="E1333" s="27" t="s">
        <v>9</v>
      </c>
      <c r="F1333" s="27">
        <v>32</v>
      </c>
      <c r="G1333" s="27" t="s">
        <v>10</v>
      </c>
      <c r="H1333" s="9"/>
      <c r="I1333" s="9"/>
      <c r="J1333" s="9"/>
      <c r="K1333" s="9"/>
    </row>
    <row r="1334" spans="3:11" x14ac:dyDescent="0.3">
      <c r="C1334" s="25">
        <v>43143</v>
      </c>
      <c r="D1334" s="26">
        <v>0.27849537037037037</v>
      </c>
      <c r="E1334" s="27" t="s">
        <v>9</v>
      </c>
      <c r="F1334" s="27">
        <v>49</v>
      </c>
      <c r="G1334" s="27" t="s">
        <v>10</v>
      </c>
      <c r="H1334" s="9"/>
      <c r="I1334" s="9"/>
      <c r="J1334" s="9"/>
      <c r="K1334" s="9"/>
    </row>
    <row r="1335" spans="3:11" x14ac:dyDescent="0.3">
      <c r="C1335" s="25">
        <v>43143</v>
      </c>
      <c r="D1335" s="26">
        <v>0.27883101851851849</v>
      </c>
      <c r="E1335" s="27" t="s">
        <v>9</v>
      </c>
      <c r="F1335" s="27">
        <v>44</v>
      </c>
      <c r="G1335" s="27" t="s">
        <v>10</v>
      </c>
      <c r="H1335" s="9"/>
      <c r="I1335" s="9"/>
      <c r="J1335" s="9"/>
      <c r="K1335" s="9"/>
    </row>
    <row r="1336" spans="3:11" x14ac:dyDescent="0.3">
      <c r="C1336" s="25">
        <v>43143</v>
      </c>
      <c r="D1336" s="26">
        <v>0.2789814814814815</v>
      </c>
      <c r="E1336" s="27" t="s">
        <v>9</v>
      </c>
      <c r="F1336" s="27">
        <v>45</v>
      </c>
      <c r="G1336" s="27" t="s">
        <v>10</v>
      </c>
      <c r="H1336" s="9"/>
      <c r="I1336" s="9"/>
      <c r="J1336" s="9"/>
      <c r="K1336" s="9"/>
    </row>
    <row r="1337" spans="3:11" x14ac:dyDescent="0.3">
      <c r="C1337" s="25">
        <v>43143</v>
      </c>
      <c r="D1337" s="26">
        <v>0.2802662037037037</v>
      </c>
      <c r="E1337" s="27" t="s">
        <v>9</v>
      </c>
      <c r="F1337" s="27">
        <v>46</v>
      </c>
      <c r="G1337" s="27" t="s">
        <v>10</v>
      </c>
      <c r="H1337" s="9"/>
      <c r="I1337" s="9"/>
      <c r="J1337" s="9"/>
      <c r="K1337" s="9"/>
    </row>
    <row r="1338" spans="3:11" x14ac:dyDescent="0.3">
      <c r="C1338" s="25">
        <v>43143</v>
      </c>
      <c r="D1338" s="26">
        <v>0.28163194444444445</v>
      </c>
      <c r="E1338" s="27" t="s">
        <v>9</v>
      </c>
      <c r="F1338" s="27">
        <v>46</v>
      </c>
      <c r="G1338" s="27" t="s">
        <v>10</v>
      </c>
      <c r="H1338" s="9"/>
      <c r="I1338" s="9"/>
      <c r="J1338" s="9"/>
      <c r="K1338" s="9"/>
    </row>
    <row r="1339" spans="3:11" x14ac:dyDescent="0.3">
      <c r="C1339" s="25">
        <v>43143</v>
      </c>
      <c r="D1339" s="26">
        <v>0.28199074074074076</v>
      </c>
      <c r="E1339" s="27" t="s">
        <v>9</v>
      </c>
      <c r="F1339" s="27">
        <v>44</v>
      </c>
      <c r="G1339" s="27" t="s">
        <v>21</v>
      </c>
      <c r="H1339" s="9"/>
      <c r="I1339" s="9"/>
      <c r="J1339" s="9"/>
      <c r="K1339" s="9"/>
    </row>
    <row r="1340" spans="3:11" x14ac:dyDescent="0.3">
      <c r="C1340" s="25">
        <v>43143</v>
      </c>
      <c r="D1340" s="26">
        <v>0.2832175925925926</v>
      </c>
      <c r="E1340" s="27" t="s">
        <v>9</v>
      </c>
      <c r="F1340" s="27">
        <v>40</v>
      </c>
      <c r="G1340" s="27" t="s">
        <v>10</v>
      </c>
      <c r="H1340" s="9"/>
      <c r="I1340" s="9"/>
      <c r="J1340" s="9"/>
      <c r="K1340" s="9"/>
    </row>
    <row r="1341" spans="3:11" x14ac:dyDescent="0.3">
      <c r="C1341" s="25">
        <v>43143</v>
      </c>
      <c r="D1341" s="26">
        <v>0.28346064814814814</v>
      </c>
      <c r="E1341" s="27" t="s">
        <v>9</v>
      </c>
      <c r="F1341" s="27">
        <v>36</v>
      </c>
      <c r="G1341" s="27" t="s">
        <v>10</v>
      </c>
      <c r="H1341" s="9"/>
      <c r="I1341" s="9"/>
      <c r="J1341" s="9"/>
      <c r="K1341" s="9"/>
    </row>
    <row r="1342" spans="3:11" x14ac:dyDescent="0.3">
      <c r="C1342" s="25">
        <v>43143</v>
      </c>
      <c r="D1342" s="26">
        <v>0.28379629629629627</v>
      </c>
      <c r="E1342" s="27" t="s">
        <v>9</v>
      </c>
      <c r="F1342" s="27">
        <v>27</v>
      </c>
      <c r="G1342" s="27" t="s">
        <v>21</v>
      </c>
      <c r="H1342" s="9"/>
      <c r="I1342" s="9"/>
      <c r="J1342" s="9"/>
      <c r="K1342" s="9"/>
    </row>
    <row r="1343" spans="3:11" x14ac:dyDescent="0.3">
      <c r="C1343" s="25">
        <v>43143</v>
      </c>
      <c r="D1343" s="26">
        <v>0.28519675925925925</v>
      </c>
      <c r="E1343" s="27" t="s">
        <v>9</v>
      </c>
      <c r="F1343" s="27">
        <v>39</v>
      </c>
      <c r="G1343" s="27" t="s">
        <v>10</v>
      </c>
      <c r="H1343" s="9"/>
      <c r="I1343" s="9"/>
      <c r="J1343" s="9"/>
      <c r="K1343" s="9"/>
    </row>
    <row r="1344" spans="3:11" x14ac:dyDescent="0.3">
      <c r="C1344" s="25">
        <v>43143</v>
      </c>
      <c r="D1344" s="26">
        <v>0.28634259259259259</v>
      </c>
      <c r="E1344" s="27" t="s">
        <v>9</v>
      </c>
      <c r="F1344" s="27">
        <v>38</v>
      </c>
      <c r="G1344" s="27" t="s">
        <v>10</v>
      </c>
      <c r="H1344" s="9"/>
      <c r="I1344" s="9"/>
      <c r="J1344" s="9"/>
      <c r="K1344" s="9"/>
    </row>
    <row r="1345" spans="3:11" x14ac:dyDescent="0.3">
      <c r="C1345" s="25">
        <v>43143</v>
      </c>
      <c r="D1345" s="26">
        <v>0.28689814814814812</v>
      </c>
      <c r="E1345" s="27" t="s">
        <v>9</v>
      </c>
      <c r="F1345" s="27">
        <v>30</v>
      </c>
      <c r="G1345" s="27" t="s">
        <v>21</v>
      </c>
      <c r="H1345" s="9"/>
      <c r="I1345" s="9"/>
      <c r="J1345" s="9"/>
      <c r="K1345" s="9"/>
    </row>
    <row r="1346" spans="3:11" x14ac:dyDescent="0.3">
      <c r="C1346" s="25">
        <v>43143</v>
      </c>
      <c r="D1346" s="26">
        <v>0.2870833333333333</v>
      </c>
      <c r="E1346" s="27" t="s">
        <v>9</v>
      </c>
      <c r="F1346" s="27">
        <v>37</v>
      </c>
      <c r="G1346" s="27" t="s">
        <v>21</v>
      </c>
      <c r="H1346" s="9"/>
      <c r="I1346" s="9"/>
      <c r="J1346" s="9"/>
      <c r="K1346" s="9"/>
    </row>
    <row r="1347" spans="3:11" x14ac:dyDescent="0.3">
      <c r="C1347" s="25">
        <v>43143</v>
      </c>
      <c r="D1347" s="26">
        <v>0.28762731481481479</v>
      </c>
      <c r="E1347" s="27" t="s">
        <v>9</v>
      </c>
      <c r="F1347" s="27">
        <v>45</v>
      </c>
      <c r="G1347" s="27" t="s">
        <v>10</v>
      </c>
      <c r="H1347" s="9"/>
      <c r="I1347" s="9"/>
      <c r="J1347" s="9"/>
      <c r="K1347" s="9"/>
    </row>
    <row r="1348" spans="3:11" x14ac:dyDescent="0.3">
      <c r="C1348" s="25">
        <v>43143</v>
      </c>
      <c r="D1348" s="26">
        <v>0.28818287037037038</v>
      </c>
      <c r="E1348" s="27" t="s">
        <v>9</v>
      </c>
      <c r="F1348" s="27">
        <v>27</v>
      </c>
      <c r="G1348" s="27" t="s">
        <v>21</v>
      </c>
      <c r="H1348" s="9"/>
      <c r="I1348" s="9"/>
      <c r="J1348" s="9"/>
      <c r="K1348" s="9"/>
    </row>
    <row r="1349" spans="3:11" x14ac:dyDescent="0.3">
      <c r="C1349" s="25">
        <v>43143</v>
      </c>
      <c r="D1349" s="26">
        <v>0.28849537037037037</v>
      </c>
      <c r="E1349" s="27" t="s">
        <v>9</v>
      </c>
      <c r="F1349" s="27">
        <v>37</v>
      </c>
      <c r="G1349" s="27" t="s">
        <v>10</v>
      </c>
      <c r="H1349" s="9"/>
      <c r="I1349" s="9"/>
      <c r="J1349" s="9"/>
      <c r="K1349" s="9"/>
    </row>
    <row r="1350" spans="3:11" x14ac:dyDescent="0.3">
      <c r="C1350" s="25">
        <v>43143</v>
      </c>
      <c r="D1350" s="26">
        <v>0.28872685185185182</v>
      </c>
      <c r="E1350" s="27" t="s">
        <v>9</v>
      </c>
      <c r="F1350" s="27">
        <v>52</v>
      </c>
      <c r="G1350" s="27" t="s">
        <v>10</v>
      </c>
      <c r="H1350" s="9"/>
      <c r="I1350" s="9"/>
      <c r="J1350" s="9"/>
      <c r="K1350" s="9"/>
    </row>
    <row r="1351" spans="3:11" x14ac:dyDescent="0.3">
      <c r="C1351" s="25">
        <v>43143</v>
      </c>
      <c r="D1351" s="26">
        <v>0.28914351851851855</v>
      </c>
      <c r="E1351" s="27" t="s">
        <v>9</v>
      </c>
      <c r="F1351" s="27">
        <v>43</v>
      </c>
      <c r="G1351" s="27" t="s">
        <v>10</v>
      </c>
      <c r="H1351" s="9"/>
      <c r="I1351" s="9"/>
      <c r="J1351" s="9"/>
      <c r="K1351" s="9"/>
    </row>
    <row r="1352" spans="3:11" x14ac:dyDescent="0.3">
      <c r="C1352" s="25">
        <v>43143</v>
      </c>
      <c r="D1352" s="26">
        <v>0.28927083333333331</v>
      </c>
      <c r="E1352" s="27" t="s">
        <v>9</v>
      </c>
      <c r="F1352" s="27">
        <v>36</v>
      </c>
      <c r="G1352" s="27" t="s">
        <v>10</v>
      </c>
      <c r="H1352" s="9"/>
      <c r="I1352" s="9"/>
      <c r="J1352" s="9"/>
      <c r="K1352" s="9"/>
    </row>
    <row r="1353" spans="3:11" x14ac:dyDescent="0.3">
      <c r="C1353" s="25">
        <v>43143</v>
      </c>
      <c r="D1353" s="26">
        <v>0.29001157407407407</v>
      </c>
      <c r="E1353" s="27" t="s">
        <v>9</v>
      </c>
      <c r="F1353" s="27">
        <v>46</v>
      </c>
      <c r="G1353" s="27" t="s">
        <v>10</v>
      </c>
      <c r="H1353" s="9"/>
      <c r="I1353" s="9"/>
      <c r="J1353" s="9"/>
      <c r="K1353" s="9"/>
    </row>
    <row r="1354" spans="3:11" x14ac:dyDescent="0.3">
      <c r="C1354" s="25">
        <v>43143</v>
      </c>
      <c r="D1354" s="26">
        <v>0.29008101851851853</v>
      </c>
      <c r="E1354" s="27" t="s">
        <v>9</v>
      </c>
      <c r="F1354" s="27">
        <v>38</v>
      </c>
      <c r="G1354" s="27" t="s">
        <v>10</v>
      </c>
      <c r="H1354" s="9"/>
      <c r="I1354" s="9"/>
      <c r="J1354" s="9"/>
      <c r="K1354" s="9"/>
    </row>
    <row r="1355" spans="3:11" x14ac:dyDescent="0.3">
      <c r="C1355" s="25">
        <v>43143</v>
      </c>
      <c r="D1355" s="26">
        <v>0.29108796296296297</v>
      </c>
      <c r="E1355" s="27" t="s">
        <v>9</v>
      </c>
      <c r="F1355" s="27">
        <v>24</v>
      </c>
      <c r="G1355" s="27" t="s">
        <v>21</v>
      </c>
      <c r="H1355" s="9"/>
      <c r="I1355" s="9"/>
      <c r="J1355" s="9"/>
      <c r="K1355" s="9"/>
    </row>
    <row r="1356" spans="3:11" x14ac:dyDescent="0.3">
      <c r="C1356" s="25">
        <v>43143</v>
      </c>
      <c r="D1356" s="26">
        <v>0.29276620370370371</v>
      </c>
      <c r="E1356" s="27" t="s">
        <v>9</v>
      </c>
      <c r="F1356" s="27">
        <v>46</v>
      </c>
      <c r="G1356" s="27" t="s">
        <v>10</v>
      </c>
      <c r="H1356" s="9"/>
      <c r="I1356" s="9"/>
      <c r="J1356" s="9"/>
      <c r="K1356" s="9"/>
    </row>
    <row r="1357" spans="3:11" x14ac:dyDescent="0.3">
      <c r="C1357" s="25">
        <v>43143</v>
      </c>
      <c r="D1357" s="26">
        <v>0.29449074074074072</v>
      </c>
      <c r="E1357" s="27" t="s">
        <v>9</v>
      </c>
      <c r="F1357" s="27">
        <v>41</v>
      </c>
      <c r="G1357" s="27" t="s">
        <v>10</v>
      </c>
      <c r="H1357" s="9"/>
      <c r="I1357" s="9"/>
      <c r="J1357" s="9"/>
      <c r="K1357" s="9"/>
    </row>
    <row r="1358" spans="3:11" x14ac:dyDescent="0.3">
      <c r="C1358" s="25">
        <v>43143</v>
      </c>
      <c r="D1358" s="26">
        <v>0.29478009259259258</v>
      </c>
      <c r="E1358" s="27" t="s">
        <v>9</v>
      </c>
      <c r="F1358" s="27">
        <v>45</v>
      </c>
      <c r="G1358" s="27" t="s">
        <v>21</v>
      </c>
      <c r="H1358" s="9"/>
      <c r="I1358" s="9"/>
      <c r="J1358" s="9"/>
      <c r="K1358" s="9"/>
    </row>
    <row r="1359" spans="3:11" x14ac:dyDescent="0.3">
      <c r="C1359" s="25">
        <v>43143</v>
      </c>
      <c r="D1359" s="26">
        <v>0.29528935185185184</v>
      </c>
      <c r="E1359" s="27" t="s">
        <v>9</v>
      </c>
      <c r="F1359" s="27">
        <v>28</v>
      </c>
      <c r="G1359" s="27" t="s">
        <v>21</v>
      </c>
      <c r="H1359" s="9"/>
      <c r="I1359" s="9"/>
      <c r="J1359" s="9"/>
      <c r="K1359" s="9"/>
    </row>
    <row r="1360" spans="3:11" x14ac:dyDescent="0.3">
      <c r="C1360" s="25">
        <v>43143</v>
      </c>
      <c r="D1360" s="26">
        <v>0.29537037037037034</v>
      </c>
      <c r="E1360" s="27" t="s">
        <v>9</v>
      </c>
      <c r="F1360" s="27">
        <v>36</v>
      </c>
      <c r="G1360" s="27" t="s">
        <v>21</v>
      </c>
      <c r="H1360" s="9"/>
      <c r="I1360" s="9"/>
      <c r="J1360" s="9"/>
      <c r="K1360" s="9"/>
    </row>
    <row r="1361" spans="3:11" x14ac:dyDescent="0.3">
      <c r="C1361" s="25">
        <v>43143</v>
      </c>
      <c r="D1361" s="26">
        <v>0.29553240740740744</v>
      </c>
      <c r="E1361" s="27" t="s">
        <v>9</v>
      </c>
      <c r="F1361" s="27">
        <v>34</v>
      </c>
      <c r="G1361" s="27" t="s">
        <v>10</v>
      </c>
      <c r="H1361" s="9"/>
      <c r="I1361" s="9"/>
      <c r="J1361" s="9"/>
      <c r="K1361" s="9"/>
    </row>
    <row r="1362" spans="3:11" x14ac:dyDescent="0.3">
      <c r="C1362" s="25">
        <v>43143</v>
      </c>
      <c r="D1362" s="26">
        <v>0.29737268518518517</v>
      </c>
      <c r="E1362" s="27" t="s">
        <v>9</v>
      </c>
      <c r="F1362" s="27">
        <v>32</v>
      </c>
      <c r="G1362" s="27" t="s">
        <v>10</v>
      </c>
      <c r="H1362" s="9"/>
      <c r="I1362" s="9"/>
      <c r="J1362" s="9"/>
      <c r="K1362" s="9"/>
    </row>
    <row r="1363" spans="3:11" x14ac:dyDescent="0.3">
      <c r="C1363" s="25">
        <v>43143</v>
      </c>
      <c r="D1363" s="26">
        <v>0.29814814814814816</v>
      </c>
      <c r="E1363" s="27" t="s">
        <v>9</v>
      </c>
      <c r="F1363" s="27">
        <v>29</v>
      </c>
      <c r="G1363" s="27" t="s">
        <v>21</v>
      </c>
      <c r="H1363" s="9"/>
      <c r="I1363" s="9"/>
      <c r="J1363" s="9"/>
      <c r="K1363" s="9"/>
    </row>
    <row r="1364" spans="3:11" x14ac:dyDescent="0.3">
      <c r="C1364" s="25">
        <v>43143</v>
      </c>
      <c r="D1364" s="26">
        <v>0.29819444444444443</v>
      </c>
      <c r="E1364" s="27" t="s">
        <v>9</v>
      </c>
      <c r="F1364" s="27">
        <v>48</v>
      </c>
      <c r="G1364" s="27" t="s">
        <v>10</v>
      </c>
      <c r="H1364" s="9"/>
      <c r="I1364" s="9"/>
      <c r="J1364" s="9"/>
      <c r="K1364" s="9"/>
    </row>
    <row r="1365" spans="3:11" x14ac:dyDescent="0.3">
      <c r="C1365" s="25">
        <v>43143</v>
      </c>
      <c r="D1365" s="26">
        <v>0.29832175925925924</v>
      </c>
      <c r="E1365" s="27" t="s">
        <v>9</v>
      </c>
      <c r="F1365" s="27">
        <v>26</v>
      </c>
      <c r="G1365" s="27" t="s">
        <v>21</v>
      </c>
      <c r="H1365" s="9"/>
      <c r="I1365" s="9"/>
      <c r="J1365" s="9"/>
      <c r="K1365" s="9"/>
    </row>
    <row r="1366" spans="3:11" x14ac:dyDescent="0.3">
      <c r="C1366" s="25">
        <v>43143</v>
      </c>
      <c r="D1366" s="26">
        <v>0.29881944444444447</v>
      </c>
      <c r="E1366" s="27" t="s">
        <v>9</v>
      </c>
      <c r="F1366" s="27">
        <v>29</v>
      </c>
      <c r="G1366" s="27" t="s">
        <v>21</v>
      </c>
      <c r="H1366" s="9"/>
      <c r="I1366" s="9"/>
      <c r="J1366" s="9"/>
      <c r="K1366" s="9"/>
    </row>
    <row r="1367" spans="3:11" x14ac:dyDescent="0.3">
      <c r="C1367" s="25">
        <v>43143</v>
      </c>
      <c r="D1367" s="26">
        <v>0.29913194444444441</v>
      </c>
      <c r="E1367" s="27" t="s">
        <v>9</v>
      </c>
      <c r="F1367" s="27">
        <v>36</v>
      </c>
      <c r="G1367" s="27" t="s">
        <v>10</v>
      </c>
      <c r="H1367" s="9"/>
      <c r="I1367" s="9"/>
      <c r="J1367" s="9"/>
      <c r="K1367" s="9"/>
    </row>
    <row r="1368" spans="3:11" x14ac:dyDescent="0.3">
      <c r="C1368" s="25">
        <v>43143</v>
      </c>
      <c r="D1368" s="26">
        <v>0.29923611111111109</v>
      </c>
      <c r="E1368" s="27" t="s">
        <v>9</v>
      </c>
      <c r="F1368" s="27">
        <v>23</v>
      </c>
      <c r="G1368" s="27" t="s">
        <v>10</v>
      </c>
      <c r="H1368" s="9"/>
      <c r="I1368" s="9"/>
      <c r="J1368" s="9"/>
      <c r="K1368" s="9"/>
    </row>
    <row r="1369" spans="3:11" x14ac:dyDescent="0.3">
      <c r="C1369" s="25">
        <v>43143</v>
      </c>
      <c r="D1369" s="26">
        <v>0.29989583333333331</v>
      </c>
      <c r="E1369" s="27" t="s">
        <v>9</v>
      </c>
      <c r="F1369" s="27">
        <v>36</v>
      </c>
      <c r="G1369" s="27" t="s">
        <v>10</v>
      </c>
      <c r="H1369" s="9"/>
      <c r="I1369" s="9"/>
      <c r="J1369" s="9"/>
      <c r="K1369" s="9"/>
    </row>
    <row r="1370" spans="3:11" x14ac:dyDescent="0.3">
      <c r="C1370" s="25">
        <v>43143</v>
      </c>
      <c r="D1370" s="26">
        <v>0.30025462962962962</v>
      </c>
      <c r="E1370" s="27" t="s">
        <v>9</v>
      </c>
      <c r="F1370" s="27">
        <v>41</v>
      </c>
      <c r="G1370" s="27" t="s">
        <v>21</v>
      </c>
      <c r="H1370" s="9"/>
      <c r="I1370" s="9"/>
      <c r="J1370" s="9"/>
      <c r="K1370" s="9"/>
    </row>
    <row r="1371" spans="3:11" x14ac:dyDescent="0.3">
      <c r="C1371" s="25">
        <v>43143</v>
      </c>
      <c r="D1371" s="26">
        <v>0.30052083333333335</v>
      </c>
      <c r="E1371" s="27" t="s">
        <v>9</v>
      </c>
      <c r="F1371" s="27">
        <v>44</v>
      </c>
      <c r="G1371" s="27" t="s">
        <v>10</v>
      </c>
      <c r="H1371" s="9"/>
      <c r="I1371" s="9"/>
      <c r="J1371" s="9"/>
      <c r="K1371" s="9"/>
    </row>
    <row r="1372" spans="3:11" x14ac:dyDescent="0.3">
      <c r="C1372" s="25">
        <v>43143</v>
      </c>
      <c r="D1372" s="26">
        <v>0.30071759259259262</v>
      </c>
      <c r="E1372" s="27" t="s">
        <v>9</v>
      </c>
      <c r="F1372" s="27">
        <v>45</v>
      </c>
      <c r="G1372" s="27" t="s">
        <v>10</v>
      </c>
      <c r="H1372" s="9"/>
      <c r="I1372" s="9"/>
      <c r="J1372" s="9"/>
      <c r="K1372" s="9"/>
    </row>
    <row r="1373" spans="3:11" x14ac:dyDescent="0.3">
      <c r="C1373" s="25">
        <v>43143</v>
      </c>
      <c r="D1373" s="26">
        <v>0.30123842592592592</v>
      </c>
      <c r="E1373" s="27" t="s">
        <v>9</v>
      </c>
      <c r="F1373" s="27">
        <v>45</v>
      </c>
      <c r="G1373" s="27" t="s">
        <v>10</v>
      </c>
      <c r="H1373" s="9"/>
      <c r="I1373" s="9"/>
      <c r="J1373" s="9"/>
      <c r="K1373" s="9"/>
    </row>
    <row r="1374" spans="3:11" x14ac:dyDescent="0.3">
      <c r="C1374" s="25">
        <v>43143</v>
      </c>
      <c r="D1374" s="26">
        <v>0.30171296296296296</v>
      </c>
      <c r="E1374" s="27" t="s">
        <v>9</v>
      </c>
      <c r="F1374" s="27">
        <v>41</v>
      </c>
      <c r="G1374" s="27" t="s">
        <v>10</v>
      </c>
      <c r="H1374" s="9"/>
      <c r="I1374" s="9"/>
      <c r="J1374" s="9"/>
      <c r="K1374" s="9"/>
    </row>
    <row r="1375" spans="3:11" x14ac:dyDescent="0.3">
      <c r="C1375" s="25">
        <v>43143</v>
      </c>
      <c r="D1375" s="26">
        <v>0.30204861111111109</v>
      </c>
      <c r="E1375" s="27" t="s">
        <v>9</v>
      </c>
      <c r="F1375" s="27">
        <v>35</v>
      </c>
      <c r="G1375" s="27" t="s">
        <v>10</v>
      </c>
      <c r="H1375" s="9"/>
      <c r="I1375" s="9"/>
      <c r="J1375" s="9"/>
      <c r="K1375" s="9"/>
    </row>
    <row r="1376" spans="3:11" x14ac:dyDescent="0.3">
      <c r="C1376" s="25">
        <v>43143</v>
      </c>
      <c r="D1376" s="26">
        <v>0.30255787037037035</v>
      </c>
      <c r="E1376" s="27" t="s">
        <v>9</v>
      </c>
      <c r="F1376" s="27">
        <v>44</v>
      </c>
      <c r="G1376" s="27" t="s">
        <v>10</v>
      </c>
      <c r="H1376" s="9"/>
      <c r="I1376" s="9"/>
      <c r="J1376" s="9"/>
      <c r="K1376" s="9"/>
    </row>
    <row r="1377" spans="3:11" x14ac:dyDescent="0.3">
      <c r="C1377" s="25">
        <v>43143</v>
      </c>
      <c r="D1377" s="26">
        <v>0.30276620370370372</v>
      </c>
      <c r="E1377" s="27" t="s">
        <v>9</v>
      </c>
      <c r="F1377" s="27">
        <v>33</v>
      </c>
      <c r="G1377" s="27" t="s">
        <v>10</v>
      </c>
      <c r="H1377" s="9"/>
      <c r="I1377" s="9"/>
      <c r="J1377" s="9"/>
      <c r="K1377" s="9"/>
    </row>
    <row r="1378" spans="3:11" x14ac:dyDescent="0.3">
      <c r="C1378" s="25">
        <v>43143</v>
      </c>
      <c r="D1378" s="26">
        <v>0.30353009259259262</v>
      </c>
      <c r="E1378" s="27" t="s">
        <v>9</v>
      </c>
      <c r="F1378" s="27">
        <v>34</v>
      </c>
      <c r="G1378" s="27" t="s">
        <v>21</v>
      </c>
      <c r="H1378" s="9"/>
      <c r="I1378" s="9"/>
      <c r="J1378" s="9"/>
      <c r="K1378" s="9"/>
    </row>
    <row r="1379" spans="3:11" x14ac:dyDescent="0.3">
      <c r="C1379" s="25">
        <v>43143</v>
      </c>
      <c r="D1379" s="26">
        <v>0.30358796296296298</v>
      </c>
      <c r="E1379" s="27" t="s">
        <v>9</v>
      </c>
      <c r="F1379" s="27">
        <v>44</v>
      </c>
      <c r="G1379" s="27" t="s">
        <v>10</v>
      </c>
      <c r="H1379" s="9"/>
      <c r="I1379" s="9"/>
      <c r="J1379" s="9"/>
      <c r="K1379" s="9"/>
    </row>
    <row r="1380" spans="3:11" x14ac:dyDescent="0.3">
      <c r="C1380" s="25">
        <v>43143</v>
      </c>
      <c r="D1380" s="26">
        <v>0.3038541666666667</v>
      </c>
      <c r="E1380" s="27" t="s">
        <v>9</v>
      </c>
      <c r="F1380" s="27">
        <v>24</v>
      </c>
      <c r="G1380" s="27" t="s">
        <v>21</v>
      </c>
      <c r="H1380" s="9"/>
      <c r="I1380" s="9"/>
      <c r="J1380" s="9"/>
      <c r="K1380" s="9"/>
    </row>
    <row r="1381" spans="3:11" x14ac:dyDescent="0.3">
      <c r="C1381" s="25">
        <v>43143</v>
      </c>
      <c r="D1381" s="26">
        <v>0.30559027777777775</v>
      </c>
      <c r="E1381" s="27" t="s">
        <v>9</v>
      </c>
      <c r="F1381" s="27">
        <v>30</v>
      </c>
      <c r="G1381" s="27" t="s">
        <v>10</v>
      </c>
      <c r="H1381" s="9"/>
      <c r="I1381" s="9"/>
      <c r="J1381" s="9"/>
      <c r="K1381" s="9"/>
    </row>
    <row r="1382" spans="3:11" x14ac:dyDescent="0.3">
      <c r="C1382" s="25">
        <v>43143</v>
      </c>
      <c r="D1382" s="26">
        <v>0.3056828703703704</v>
      </c>
      <c r="E1382" s="27" t="s">
        <v>9</v>
      </c>
      <c r="F1382" s="27">
        <v>37</v>
      </c>
      <c r="G1382" s="27" t="s">
        <v>10</v>
      </c>
      <c r="H1382" s="9"/>
      <c r="I1382" s="9"/>
      <c r="J1382" s="9"/>
      <c r="K1382" s="9"/>
    </row>
    <row r="1383" spans="3:11" x14ac:dyDescent="0.3">
      <c r="C1383" s="25">
        <v>43143</v>
      </c>
      <c r="D1383" s="26">
        <v>0.30621527777777779</v>
      </c>
      <c r="E1383" s="27" t="s">
        <v>9</v>
      </c>
      <c r="F1383" s="27">
        <v>30</v>
      </c>
      <c r="G1383" s="27" t="s">
        <v>21</v>
      </c>
      <c r="H1383" s="9"/>
      <c r="I1383" s="9"/>
      <c r="J1383" s="9"/>
      <c r="K1383" s="9"/>
    </row>
    <row r="1384" spans="3:11" x14ac:dyDescent="0.3">
      <c r="C1384" s="25">
        <v>43143</v>
      </c>
      <c r="D1384" s="26">
        <v>0.30715277777777777</v>
      </c>
      <c r="E1384" s="27" t="s">
        <v>9</v>
      </c>
      <c r="F1384" s="27">
        <v>29</v>
      </c>
      <c r="G1384" s="27" t="s">
        <v>21</v>
      </c>
      <c r="H1384" s="9"/>
      <c r="I1384" s="9"/>
      <c r="J1384" s="9"/>
      <c r="K1384" s="9"/>
    </row>
    <row r="1385" spans="3:11" x14ac:dyDescent="0.3">
      <c r="C1385" s="25">
        <v>43143</v>
      </c>
      <c r="D1385" s="26">
        <v>0.30826388888888889</v>
      </c>
      <c r="E1385" s="27" t="s">
        <v>9</v>
      </c>
      <c r="F1385" s="27">
        <v>33</v>
      </c>
      <c r="G1385" s="27" t="s">
        <v>21</v>
      </c>
      <c r="H1385" s="9"/>
      <c r="I1385" s="9"/>
      <c r="J1385" s="9"/>
      <c r="K1385" s="9"/>
    </row>
    <row r="1386" spans="3:11" x14ac:dyDescent="0.3">
      <c r="C1386" s="25">
        <v>43143</v>
      </c>
      <c r="D1386" s="26">
        <v>0.30903935185185188</v>
      </c>
      <c r="E1386" s="27" t="s">
        <v>9</v>
      </c>
      <c r="F1386" s="27">
        <v>53</v>
      </c>
      <c r="G1386" s="27" t="s">
        <v>10</v>
      </c>
      <c r="H1386" s="9"/>
      <c r="I1386" s="9"/>
      <c r="J1386" s="9"/>
      <c r="K1386" s="9"/>
    </row>
    <row r="1387" spans="3:11" x14ac:dyDescent="0.3">
      <c r="C1387" s="25">
        <v>43143</v>
      </c>
      <c r="D1387" s="26">
        <v>0.30987268518518518</v>
      </c>
      <c r="E1387" s="27" t="s">
        <v>9</v>
      </c>
      <c r="F1387" s="27">
        <v>37</v>
      </c>
      <c r="G1387" s="27" t="s">
        <v>10</v>
      </c>
      <c r="H1387" s="9"/>
      <c r="I1387" s="9"/>
      <c r="J1387" s="9"/>
      <c r="K1387" s="9"/>
    </row>
    <row r="1388" spans="3:11" x14ac:dyDescent="0.3">
      <c r="C1388" s="25">
        <v>43143</v>
      </c>
      <c r="D1388" s="26">
        <v>0.31026620370370367</v>
      </c>
      <c r="E1388" s="27" t="s">
        <v>9</v>
      </c>
      <c r="F1388" s="27">
        <v>47</v>
      </c>
      <c r="G1388" s="27" t="s">
        <v>10</v>
      </c>
      <c r="H1388" s="9"/>
      <c r="I1388" s="9"/>
      <c r="J1388" s="9"/>
      <c r="K1388" s="9"/>
    </row>
    <row r="1389" spans="3:11" x14ac:dyDescent="0.3">
      <c r="C1389" s="25">
        <v>43143</v>
      </c>
      <c r="D1389" s="26">
        <v>0.3105324074074074</v>
      </c>
      <c r="E1389" s="27" t="s">
        <v>9</v>
      </c>
      <c r="F1389" s="27">
        <v>36</v>
      </c>
      <c r="G1389" s="27" t="s">
        <v>10</v>
      </c>
      <c r="H1389" s="9"/>
      <c r="I1389" s="9"/>
      <c r="J1389" s="9"/>
      <c r="K1389" s="9"/>
    </row>
    <row r="1390" spans="3:11" x14ac:dyDescent="0.3">
      <c r="C1390" s="25">
        <v>43143</v>
      </c>
      <c r="D1390" s="26">
        <v>0.31104166666666666</v>
      </c>
      <c r="E1390" s="27" t="s">
        <v>9</v>
      </c>
      <c r="F1390" s="27">
        <v>37</v>
      </c>
      <c r="G1390" s="27" t="s">
        <v>10</v>
      </c>
      <c r="H1390" s="9"/>
      <c r="I1390" s="9"/>
      <c r="J1390" s="9"/>
      <c r="K1390" s="9"/>
    </row>
    <row r="1391" spans="3:11" x14ac:dyDescent="0.3">
      <c r="C1391" s="25">
        <v>43143</v>
      </c>
      <c r="D1391" s="26">
        <v>0.31135416666666665</v>
      </c>
      <c r="E1391" s="27" t="s">
        <v>9</v>
      </c>
      <c r="F1391" s="27">
        <v>39</v>
      </c>
      <c r="G1391" s="27" t="s">
        <v>10</v>
      </c>
      <c r="H1391" s="9"/>
      <c r="I1391" s="9"/>
      <c r="J1391" s="9"/>
      <c r="K1391" s="9"/>
    </row>
    <row r="1392" spans="3:11" x14ac:dyDescent="0.3">
      <c r="C1392" s="25">
        <v>43143</v>
      </c>
      <c r="D1392" s="26">
        <v>0.31168981481481478</v>
      </c>
      <c r="E1392" s="27" t="s">
        <v>9</v>
      </c>
      <c r="F1392" s="27">
        <v>42</v>
      </c>
      <c r="G1392" s="27" t="s">
        <v>10</v>
      </c>
      <c r="H1392" s="9"/>
      <c r="I1392" s="9"/>
      <c r="J1392" s="9"/>
      <c r="K1392" s="9"/>
    </row>
    <row r="1393" spans="3:11" x14ac:dyDescent="0.3">
      <c r="C1393" s="25">
        <v>43143</v>
      </c>
      <c r="D1393" s="26">
        <v>0.31277777777777777</v>
      </c>
      <c r="E1393" s="27" t="s">
        <v>9</v>
      </c>
      <c r="F1393" s="27">
        <v>34</v>
      </c>
      <c r="G1393" s="27" t="s">
        <v>10</v>
      </c>
      <c r="H1393" s="9"/>
      <c r="I1393" s="9"/>
      <c r="J1393" s="9"/>
      <c r="K1393" s="9"/>
    </row>
    <row r="1394" spans="3:11" x14ac:dyDescent="0.3">
      <c r="C1394" s="25">
        <v>43143</v>
      </c>
      <c r="D1394" s="26">
        <v>0.31386574074074075</v>
      </c>
      <c r="E1394" s="27" t="s">
        <v>9</v>
      </c>
      <c r="F1394" s="27">
        <v>26</v>
      </c>
      <c r="G1394" s="27" t="s">
        <v>21</v>
      </c>
      <c r="H1394" s="9"/>
      <c r="I1394" s="9"/>
      <c r="J1394" s="9"/>
      <c r="K1394" s="9"/>
    </row>
    <row r="1395" spans="3:11" x14ac:dyDescent="0.3">
      <c r="C1395" s="25">
        <v>43143</v>
      </c>
      <c r="D1395" s="26">
        <v>0.31394675925925924</v>
      </c>
      <c r="E1395" s="27" t="s">
        <v>9</v>
      </c>
      <c r="F1395" s="27">
        <v>34</v>
      </c>
      <c r="G1395" s="27" t="s">
        <v>10</v>
      </c>
      <c r="H1395" s="9"/>
      <c r="I1395" s="9"/>
      <c r="J1395" s="9"/>
      <c r="K1395" s="9"/>
    </row>
    <row r="1396" spans="3:11" x14ac:dyDescent="0.3">
      <c r="C1396" s="25">
        <v>43143</v>
      </c>
      <c r="D1396" s="26">
        <v>0.31416666666666665</v>
      </c>
      <c r="E1396" s="27" t="s">
        <v>9</v>
      </c>
      <c r="F1396" s="27">
        <v>24</v>
      </c>
      <c r="G1396" s="27" t="s">
        <v>10</v>
      </c>
      <c r="H1396" s="9"/>
      <c r="I1396" s="9"/>
      <c r="J1396" s="9"/>
      <c r="K1396" s="9"/>
    </row>
    <row r="1397" spans="3:11" x14ac:dyDescent="0.3">
      <c r="C1397" s="25">
        <v>43143</v>
      </c>
      <c r="D1397" s="26">
        <v>0.31548611111111108</v>
      </c>
      <c r="E1397" s="27" t="s">
        <v>9</v>
      </c>
      <c r="F1397" s="27">
        <v>39</v>
      </c>
      <c r="G1397" s="27" t="s">
        <v>21</v>
      </c>
      <c r="H1397" s="9"/>
      <c r="I1397" s="9"/>
      <c r="J1397" s="9"/>
      <c r="K1397" s="9"/>
    </row>
    <row r="1398" spans="3:11" x14ac:dyDescent="0.3">
      <c r="C1398" s="25">
        <v>43143</v>
      </c>
      <c r="D1398" s="26">
        <v>0.3195486111111111</v>
      </c>
      <c r="E1398" s="27" t="s">
        <v>9</v>
      </c>
      <c r="F1398" s="27">
        <v>35</v>
      </c>
      <c r="G1398" s="27" t="s">
        <v>10</v>
      </c>
      <c r="H1398" s="9"/>
      <c r="I1398" s="9"/>
      <c r="J1398" s="9"/>
      <c r="K1398" s="9"/>
    </row>
    <row r="1399" spans="3:11" x14ac:dyDescent="0.3">
      <c r="C1399" s="25">
        <v>43143</v>
      </c>
      <c r="D1399" s="26">
        <v>0.32068287037037035</v>
      </c>
      <c r="E1399" s="27" t="s">
        <v>9</v>
      </c>
      <c r="F1399" s="27">
        <v>32</v>
      </c>
      <c r="G1399" s="27" t="s">
        <v>10</v>
      </c>
      <c r="H1399" s="9"/>
      <c r="I1399" s="9"/>
      <c r="J1399" s="9"/>
      <c r="K1399" s="9"/>
    </row>
    <row r="1400" spans="3:11" x14ac:dyDescent="0.3">
      <c r="C1400" s="25">
        <v>43143</v>
      </c>
      <c r="D1400" s="26">
        <v>0.32120370370370371</v>
      </c>
      <c r="E1400" s="27" t="s">
        <v>9</v>
      </c>
      <c r="F1400" s="27">
        <v>17</v>
      </c>
      <c r="G1400" s="27" t="s">
        <v>21</v>
      </c>
      <c r="H1400" s="9"/>
      <c r="I1400" s="9"/>
      <c r="J1400" s="9"/>
      <c r="K1400" s="9"/>
    </row>
    <row r="1401" spans="3:11" x14ac:dyDescent="0.3">
      <c r="C1401" s="25">
        <v>43143</v>
      </c>
      <c r="D1401" s="26">
        <v>0.32153935185185184</v>
      </c>
      <c r="E1401" s="27" t="s">
        <v>9</v>
      </c>
      <c r="F1401" s="27">
        <v>41</v>
      </c>
      <c r="G1401" s="27" t="s">
        <v>10</v>
      </c>
      <c r="H1401" s="9"/>
      <c r="I1401" s="9"/>
      <c r="J1401" s="9"/>
      <c r="K1401" s="9"/>
    </row>
    <row r="1402" spans="3:11" x14ac:dyDescent="0.3">
      <c r="C1402" s="25">
        <v>43143</v>
      </c>
      <c r="D1402" s="26">
        <v>0.32193287037037038</v>
      </c>
      <c r="E1402" s="27" t="s">
        <v>9</v>
      </c>
      <c r="F1402" s="27">
        <v>28</v>
      </c>
      <c r="G1402" s="27" t="s">
        <v>21</v>
      </c>
      <c r="H1402" s="9"/>
      <c r="I1402" s="9"/>
      <c r="J1402" s="9"/>
      <c r="K1402" s="9"/>
    </row>
    <row r="1403" spans="3:11" x14ac:dyDescent="0.3">
      <c r="C1403" s="25">
        <v>43143</v>
      </c>
      <c r="D1403" s="26">
        <v>0.32273148148148151</v>
      </c>
      <c r="E1403" s="27" t="s">
        <v>9</v>
      </c>
      <c r="F1403" s="27">
        <v>48</v>
      </c>
      <c r="G1403" s="27" t="s">
        <v>10</v>
      </c>
      <c r="H1403" s="9"/>
      <c r="I1403" s="9"/>
      <c r="J1403" s="9"/>
      <c r="K1403" s="9"/>
    </row>
    <row r="1404" spans="3:11" x14ac:dyDescent="0.3">
      <c r="C1404" s="25">
        <v>43143</v>
      </c>
      <c r="D1404" s="26">
        <v>0.32517361111111115</v>
      </c>
      <c r="E1404" s="27" t="s">
        <v>9</v>
      </c>
      <c r="F1404" s="27">
        <v>31</v>
      </c>
      <c r="G1404" s="27" t="s">
        <v>10</v>
      </c>
      <c r="H1404" s="9"/>
      <c r="I1404" s="9"/>
      <c r="J1404" s="9"/>
      <c r="K1404" s="9"/>
    </row>
    <row r="1405" spans="3:11" x14ac:dyDescent="0.3">
      <c r="C1405" s="25">
        <v>43143</v>
      </c>
      <c r="D1405" s="26">
        <v>0.32596064814814812</v>
      </c>
      <c r="E1405" s="27" t="s">
        <v>9</v>
      </c>
      <c r="F1405" s="27">
        <v>37</v>
      </c>
      <c r="G1405" s="27" t="s">
        <v>10</v>
      </c>
      <c r="H1405" s="9"/>
      <c r="I1405" s="9"/>
      <c r="J1405" s="9"/>
      <c r="K1405" s="9"/>
    </row>
    <row r="1406" spans="3:11" x14ac:dyDescent="0.3">
      <c r="C1406" s="25">
        <v>43143</v>
      </c>
      <c r="D1406" s="26">
        <v>0.32836805555555554</v>
      </c>
      <c r="E1406" s="27" t="s">
        <v>9</v>
      </c>
      <c r="F1406" s="27">
        <v>44</v>
      </c>
      <c r="G1406" s="27" t="s">
        <v>10</v>
      </c>
      <c r="H1406" s="9"/>
      <c r="I1406" s="9"/>
      <c r="J1406" s="9"/>
      <c r="K1406" s="9"/>
    </row>
    <row r="1407" spans="3:11" x14ac:dyDescent="0.3">
      <c r="C1407" s="25">
        <v>43143</v>
      </c>
      <c r="D1407" s="26">
        <v>0.3298726851851852</v>
      </c>
      <c r="E1407" s="27" t="s">
        <v>9</v>
      </c>
      <c r="F1407" s="27">
        <v>43</v>
      </c>
      <c r="G1407" s="27" t="s">
        <v>10</v>
      </c>
      <c r="H1407" s="9"/>
      <c r="I1407" s="9"/>
      <c r="J1407" s="9"/>
      <c r="K1407" s="9"/>
    </row>
    <row r="1408" spans="3:11" x14ac:dyDescent="0.3">
      <c r="C1408" s="25">
        <v>43143</v>
      </c>
      <c r="D1408" s="26">
        <v>0.32996527777777779</v>
      </c>
      <c r="E1408" s="27" t="s">
        <v>9</v>
      </c>
      <c r="F1408" s="27">
        <v>39</v>
      </c>
      <c r="G1408" s="27" t="s">
        <v>10</v>
      </c>
      <c r="H1408" s="9"/>
      <c r="I1408" s="9"/>
      <c r="J1408" s="9"/>
      <c r="K1408" s="9"/>
    </row>
    <row r="1409" spans="3:11" x14ac:dyDescent="0.3">
      <c r="C1409" s="25">
        <v>43143</v>
      </c>
      <c r="D1409" s="26">
        <v>0.33052083333333332</v>
      </c>
      <c r="E1409" s="27" t="s">
        <v>9</v>
      </c>
      <c r="F1409" s="27">
        <v>44</v>
      </c>
      <c r="G1409" s="27" t="s">
        <v>21</v>
      </c>
      <c r="H1409" s="9"/>
      <c r="I1409" s="9"/>
      <c r="J1409" s="9"/>
      <c r="K1409" s="9"/>
    </row>
    <row r="1410" spans="3:11" x14ac:dyDescent="0.3">
      <c r="C1410" s="25">
        <v>43143</v>
      </c>
      <c r="D1410" s="26">
        <v>0.33134259259259258</v>
      </c>
      <c r="E1410" s="27" t="s">
        <v>9</v>
      </c>
      <c r="F1410" s="27">
        <v>31</v>
      </c>
      <c r="G1410" s="27" t="s">
        <v>21</v>
      </c>
      <c r="H1410" s="9"/>
      <c r="I1410" s="9"/>
      <c r="J1410" s="9"/>
      <c r="K1410" s="9"/>
    </row>
    <row r="1411" spans="3:11" x14ac:dyDescent="0.3">
      <c r="C1411" s="25">
        <v>43143</v>
      </c>
      <c r="D1411" s="26">
        <v>0.33156249999999998</v>
      </c>
      <c r="E1411" s="27" t="s">
        <v>9</v>
      </c>
      <c r="F1411" s="27">
        <v>31</v>
      </c>
      <c r="G1411" s="27" t="s">
        <v>10</v>
      </c>
      <c r="H1411" s="9"/>
      <c r="I1411" s="9"/>
      <c r="J1411" s="9"/>
      <c r="K1411" s="9"/>
    </row>
    <row r="1412" spans="3:11" x14ac:dyDescent="0.3">
      <c r="C1412" s="25">
        <v>43143</v>
      </c>
      <c r="D1412" s="26">
        <v>0.33171296296296299</v>
      </c>
      <c r="E1412" s="27" t="s">
        <v>9</v>
      </c>
      <c r="F1412" s="27">
        <v>24</v>
      </c>
      <c r="G1412" s="27" t="s">
        <v>21</v>
      </c>
      <c r="H1412" s="9"/>
      <c r="I1412" s="9"/>
      <c r="J1412" s="9"/>
      <c r="K1412" s="9"/>
    </row>
    <row r="1413" spans="3:11" x14ac:dyDescent="0.3">
      <c r="C1413" s="25">
        <v>43143</v>
      </c>
      <c r="D1413" s="26">
        <v>0.33229166666666665</v>
      </c>
      <c r="E1413" s="27" t="s">
        <v>9</v>
      </c>
      <c r="F1413" s="27">
        <v>33</v>
      </c>
      <c r="G1413" s="27" t="s">
        <v>10</v>
      </c>
      <c r="H1413" s="9"/>
      <c r="I1413" s="9"/>
      <c r="J1413" s="9"/>
      <c r="K1413" s="9"/>
    </row>
    <row r="1414" spans="3:11" x14ac:dyDescent="0.3">
      <c r="C1414" s="25">
        <v>43143</v>
      </c>
      <c r="D1414" s="26">
        <v>0.33231481481481479</v>
      </c>
      <c r="E1414" s="27" t="s">
        <v>9</v>
      </c>
      <c r="F1414" s="27">
        <v>45</v>
      </c>
      <c r="G1414" s="27" t="s">
        <v>10</v>
      </c>
      <c r="H1414" s="9"/>
      <c r="I1414" s="9"/>
      <c r="J1414" s="9"/>
      <c r="K1414" s="9"/>
    </row>
    <row r="1415" spans="3:11" x14ac:dyDescent="0.3">
      <c r="C1415" s="25">
        <v>43143</v>
      </c>
      <c r="D1415" s="26">
        <v>0.33326388888888886</v>
      </c>
      <c r="E1415" s="27" t="s">
        <v>9</v>
      </c>
      <c r="F1415" s="27">
        <v>40</v>
      </c>
      <c r="G1415" s="27" t="s">
        <v>10</v>
      </c>
      <c r="H1415" s="9"/>
      <c r="I1415" s="9"/>
      <c r="J1415" s="9"/>
      <c r="K1415" s="9"/>
    </row>
    <row r="1416" spans="3:11" x14ac:dyDescent="0.3">
      <c r="C1416" s="25">
        <v>43143</v>
      </c>
      <c r="D1416" s="26">
        <v>0.33438657407407407</v>
      </c>
      <c r="E1416" s="27" t="s">
        <v>9</v>
      </c>
      <c r="F1416" s="27">
        <v>27</v>
      </c>
      <c r="G1416" s="27" t="s">
        <v>21</v>
      </c>
      <c r="H1416" s="9"/>
      <c r="I1416" s="9"/>
      <c r="J1416" s="9"/>
      <c r="K1416" s="9"/>
    </row>
    <row r="1417" spans="3:11" x14ac:dyDescent="0.3">
      <c r="C1417" s="25">
        <v>43143</v>
      </c>
      <c r="D1417" s="26">
        <v>0.33486111111111111</v>
      </c>
      <c r="E1417" s="27" t="s">
        <v>9</v>
      </c>
      <c r="F1417" s="27">
        <v>46</v>
      </c>
      <c r="G1417" s="27" t="s">
        <v>21</v>
      </c>
      <c r="H1417" s="9"/>
      <c r="I1417" s="9"/>
      <c r="J1417" s="9"/>
      <c r="K1417" s="9"/>
    </row>
    <row r="1418" spans="3:11" x14ac:dyDescent="0.3">
      <c r="C1418" s="25">
        <v>43143</v>
      </c>
      <c r="D1418" s="26">
        <v>0.3357175925925926</v>
      </c>
      <c r="E1418" s="27" t="s">
        <v>9</v>
      </c>
      <c r="F1418" s="27">
        <v>35</v>
      </c>
      <c r="G1418" s="27" t="s">
        <v>10</v>
      </c>
      <c r="H1418" s="9"/>
      <c r="I1418" s="9"/>
      <c r="J1418" s="9"/>
      <c r="K1418" s="9"/>
    </row>
    <row r="1419" spans="3:11" x14ac:dyDescent="0.3">
      <c r="C1419" s="25">
        <v>43143</v>
      </c>
      <c r="D1419" s="26">
        <v>0.33664351851851854</v>
      </c>
      <c r="E1419" s="27" t="s">
        <v>9</v>
      </c>
      <c r="F1419" s="27">
        <v>28</v>
      </c>
      <c r="G1419" s="27" t="s">
        <v>21</v>
      </c>
      <c r="H1419" s="9"/>
      <c r="I1419" s="9"/>
      <c r="J1419" s="9"/>
      <c r="K1419" s="9"/>
    </row>
    <row r="1420" spans="3:11" x14ac:dyDescent="0.3">
      <c r="C1420" s="25">
        <v>43143</v>
      </c>
      <c r="D1420" s="26">
        <v>0.33747685185185183</v>
      </c>
      <c r="E1420" s="27" t="s">
        <v>9</v>
      </c>
      <c r="F1420" s="27">
        <v>26</v>
      </c>
      <c r="G1420" s="27" t="s">
        <v>21</v>
      </c>
      <c r="H1420" s="9"/>
      <c r="I1420" s="9"/>
      <c r="J1420" s="9"/>
      <c r="K1420" s="9"/>
    </row>
    <row r="1421" spans="3:11" x14ac:dyDescent="0.3">
      <c r="C1421" s="25">
        <v>43143</v>
      </c>
      <c r="D1421" s="26">
        <v>0.33804398148148151</v>
      </c>
      <c r="E1421" s="27" t="s">
        <v>9</v>
      </c>
      <c r="F1421" s="27">
        <v>25</v>
      </c>
      <c r="G1421" s="27" t="s">
        <v>21</v>
      </c>
      <c r="H1421" s="9"/>
      <c r="I1421" s="9"/>
      <c r="J1421" s="9"/>
      <c r="K1421" s="9"/>
    </row>
    <row r="1422" spans="3:11" x14ac:dyDescent="0.3">
      <c r="C1422" s="25">
        <v>43143</v>
      </c>
      <c r="D1422" s="26">
        <v>0.33888888888888885</v>
      </c>
      <c r="E1422" s="27" t="s">
        <v>9</v>
      </c>
      <c r="F1422" s="27">
        <v>33</v>
      </c>
      <c r="G1422" s="27" t="s">
        <v>10</v>
      </c>
      <c r="H1422" s="9"/>
      <c r="I1422" s="9"/>
      <c r="J1422" s="9"/>
      <c r="K1422" s="9"/>
    </row>
    <row r="1423" spans="3:11" x14ac:dyDescent="0.3">
      <c r="C1423" s="25">
        <v>43143</v>
      </c>
      <c r="D1423" s="26">
        <v>0.33891203703703704</v>
      </c>
      <c r="E1423" s="27" t="s">
        <v>9</v>
      </c>
      <c r="F1423" s="27">
        <v>32</v>
      </c>
      <c r="G1423" s="27" t="s">
        <v>10</v>
      </c>
      <c r="H1423" s="9"/>
      <c r="I1423" s="9"/>
      <c r="J1423" s="9"/>
      <c r="K1423" s="9"/>
    </row>
    <row r="1424" spans="3:11" x14ac:dyDescent="0.3">
      <c r="C1424" s="25">
        <v>43143</v>
      </c>
      <c r="D1424" s="26">
        <v>0.33936342592592594</v>
      </c>
      <c r="E1424" s="27" t="s">
        <v>9</v>
      </c>
      <c r="F1424" s="27">
        <v>37</v>
      </c>
      <c r="G1424" s="27" t="s">
        <v>10</v>
      </c>
      <c r="H1424" s="9"/>
      <c r="I1424" s="9"/>
      <c r="J1424" s="9"/>
      <c r="K1424" s="9"/>
    </row>
    <row r="1425" spans="3:11" x14ac:dyDescent="0.3">
      <c r="C1425" s="25">
        <v>43143</v>
      </c>
      <c r="D1425" s="26">
        <v>0.33982638888888889</v>
      </c>
      <c r="E1425" s="27" t="s">
        <v>9</v>
      </c>
      <c r="F1425" s="27">
        <v>30</v>
      </c>
      <c r="G1425" s="27" t="s">
        <v>10</v>
      </c>
      <c r="H1425" s="9"/>
      <c r="I1425" s="9"/>
      <c r="J1425" s="9"/>
      <c r="K1425" s="9"/>
    </row>
    <row r="1426" spans="3:11" x14ac:dyDescent="0.3">
      <c r="C1426" s="25">
        <v>43143</v>
      </c>
      <c r="D1426" s="26">
        <v>0.34065972222222224</v>
      </c>
      <c r="E1426" s="27" t="s">
        <v>9</v>
      </c>
      <c r="F1426" s="27">
        <v>33</v>
      </c>
      <c r="G1426" s="27" t="s">
        <v>10</v>
      </c>
      <c r="H1426" s="9"/>
      <c r="I1426" s="9"/>
      <c r="J1426" s="9"/>
      <c r="K1426" s="9"/>
    </row>
    <row r="1427" spans="3:11" x14ac:dyDescent="0.3">
      <c r="C1427" s="25">
        <v>43143</v>
      </c>
      <c r="D1427" s="26">
        <v>0.34138888888888891</v>
      </c>
      <c r="E1427" s="27" t="s">
        <v>9</v>
      </c>
      <c r="F1427" s="27">
        <v>46</v>
      </c>
      <c r="G1427" s="27" t="s">
        <v>10</v>
      </c>
      <c r="H1427" s="9"/>
      <c r="I1427" s="9"/>
      <c r="J1427" s="9"/>
      <c r="K1427" s="9"/>
    </row>
    <row r="1428" spans="3:11" x14ac:dyDescent="0.3">
      <c r="C1428" s="25">
        <v>43143</v>
      </c>
      <c r="D1428" s="26">
        <v>0.34251157407407407</v>
      </c>
      <c r="E1428" s="27" t="s">
        <v>9</v>
      </c>
      <c r="F1428" s="27">
        <v>36</v>
      </c>
      <c r="G1428" s="27" t="s">
        <v>10</v>
      </c>
      <c r="H1428" s="9"/>
      <c r="I1428" s="9"/>
      <c r="J1428" s="9"/>
      <c r="K1428" s="9"/>
    </row>
    <row r="1429" spans="3:11" x14ac:dyDescent="0.3">
      <c r="C1429" s="25">
        <v>43143</v>
      </c>
      <c r="D1429" s="26">
        <v>0.34390046296296295</v>
      </c>
      <c r="E1429" s="27" t="s">
        <v>9</v>
      </c>
      <c r="F1429" s="27">
        <v>36</v>
      </c>
      <c r="G1429" s="27" t="s">
        <v>21</v>
      </c>
      <c r="H1429" s="9"/>
      <c r="I1429" s="9"/>
      <c r="J1429" s="9"/>
      <c r="K1429" s="9"/>
    </row>
    <row r="1430" spans="3:11" x14ac:dyDescent="0.3">
      <c r="C1430" s="25">
        <v>43143</v>
      </c>
      <c r="D1430" s="26">
        <v>0.34412037037037035</v>
      </c>
      <c r="E1430" s="27" t="s">
        <v>9</v>
      </c>
      <c r="F1430" s="27">
        <v>47</v>
      </c>
      <c r="G1430" s="27" t="s">
        <v>10</v>
      </c>
      <c r="H1430" s="9"/>
      <c r="I1430" s="9"/>
      <c r="J1430" s="9"/>
      <c r="K1430" s="9"/>
    </row>
    <row r="1431" spans="3:11" x14ac:dyDescent="0.3">
      <c r="C1431" s="25">
        <v>43143</v>
      </c>
      <c r="D1431" s="26">
        <v>0.34594907407407405</v>
      </c>
      <c r="E1431" s="27" t="s">
        <v>9</v>
      </c>
      <c r="F1431" s="27">
        <v>19</v>
      </c>
      <c r="G1431" s="27" t="s">
        <v>21</v>
      </c>
      <c r="H1431" s="9"/>
      <c r="I1431" s="9"/>
      <c r="J1431" s="9"/>
      <c r="K1431" s="9"/>
    </row>
    <row r="1432" spans="3:11" x14ac:dyDescent="0.3">
      <c r="C1432" s="25">
        <v>43143</v>
      </c>
      <c r="D1432" s="26">
        <v>0.34699074074074071</v>
      </c>
      <c r="E1432" s="27" t="s">
        <v>9</v>
      </c>
      <c r="F1432" s="27">
        <v>44</v>
      </c>
      <c r="G1432" s="27" t="s">
        <v>10</v>
      </c>
      <c r="H1432" s="9"/>
      <c r="I1432" s="9"/>
      <c r="J1432" s="9"/>
      <c r="K1432" s="9"/>
    </row>
    <row r="1433" spans="3:11" x14ac:dyDescent="0.3">
      <c r="C1433" s="25">
        <v>43143</v>
      </c>
      <c r="D1433" s="26">
        <v>0.34716435185185185</v>
      </c>
      <c r="E1433" s="27" t="s">
        <v>9</v>
      </c>
      <c r="F1433" s="27">
        <v>29</v>
      </c>
      <c r="G1433" s="27" t="s">
        <v>10</v>
      </c>
      <c r="H1433" s="9"/>
      <c r="I1433" s="9"/>
      <c r="J1433" s="9"/>
      <c r="K1433" s="9"/>
    </row>
    <row r="1434" spans="3:11" x14ac:dyDescent="0.3">
      <c r="C1434" s="25">
        <v>43143</v>
      </c>
      <c r="D1434" s="26">
        <v>0.34856481481481483</v>
      </c>
      <c r="E1434" s="27" t="s">
        <v>9</v>
      </c>
      <c r="F1434" s="27">
        <v>29</v>
      </c>
      <c r="G1434" s="27" t="s">
        <v>10</v>
      </c>
      <c r="H1434" s="9"/>
      <c r="I1434" s="9"/>
      <c r="J1434" s="9"/>
      <c r="K1434" s="9"/>
    </row>
    <row r="1435" spans="3:11" x14ac:dyDescent="0.3">
      <c r="C1435" s="25">
        <v>43143</v>
      </c>
      <c r="D1435" s="26">
        <v>0.34956018518518522</v>
      </c>
      <c r="E1435" s="27" t="s">
        <v>9</v>
      </c>
      <c r="F1435" s="27">
        <v>47</v>
      </c>
      <c r="G1435" s="27" t="s">
        <v>21</v>
      </c>
      <c r="H1435" s="9"/>
      <c r="I1435" s="9"/>
      <c r="J1435" s="9"/>
      <c r="K1435" s="9"/>
    </row>
    <row r="1436" spans="3:11" x14ac:dyDescent="0.3">
      <c r="C1436" s="25">
        <v>43143</v>
      </c>
      <c r="D1436" s="26">
        <v>0.35033564814814816</v>
      </c>
      <c r="E1436" s="27" t="s">
        <v>9</v>
      </c>
      <c r="F1436" s="27">
        <v>22</v>
      </c>
      <c r="G1436" s="27" t="s">
        <v>21</v>
      </c>
      <c r="H1436" s="9"/>
      <c r="I1436" s="9"/>
      <c r="J1436" s="9"/>
      <c r="K1436" s="9"/>
    </row>
    <row r="1437" spans="3:11" x14ac:dyDescent="0.3">
      <c r="C1437" s="25">
        <v>43143</v>
      </c>
      <c r="D1437" s="26">
        <v>0.35070601851851851</v>
      </c>
      <c r="E1437" s="27" t="s">
        <v>9</v>
      </c>
      <c r="F1437" s="27">
        <v>41</v>
      </c>
      <c r="G1437" s="27" t="s">
        <v>10</v>
      </c>
      <c r="H1437" s="9"/>
      <c r="I1437" s="9"/>
      <c r="J1437" s="9"/>
      <c r="K1437" s="9"/>
    </row>
    <row r="1438" spans="3:11" x14ac:dyDescent="0.3">
      <c r="C1438" s="25">
        <v>43143</v>
      </c>
      <c r="D1438" s="26">
        <v>0.35079861111111116</v>
      </c>
      <c r="E1438" s="27" t="s">
        <v>9</v>
      </c>
      <c r="F1438" s="27">
        <v>28</v>
      </c>
      <c r="G1438" s="27" t="s">
        <v>21</v>
      </c>
      <c r="H1438" s="9"/>
      <c r="I1438" s="9"/>
      <c r="J1438" s="9"/>
      <c r="K1438" s="9"/>
    </row>
    <row r="1439" spans="3:11" x14ac:dyDescent="0.3">
      <c r="C1439" s="25">
        <v>43143</v>
      </c>
      <c r="D1439" s="26">
        <v>0.3523958333333333</v>
      </c>
      <c r="E1439" s="27" t="s">
        <v>9</v>
      </c>
      <c r="F1439" s="27">
        <v>26</v>
      </c>
      <c r="G1439" s="27" t="s">
        <v>21</v>
      </c>
      <c r="H1439" s="9"/>
      <c r="I1439" s="9"/>
      <c r="J1439" s="9"/>
      <c r="K1439" s="9"/>
    </row>
    <row r="1440" spans="3:11" x14ac:dyDescent="0.3">
      <c r="C1440" s="25">
        <v>43143</v>
      </c>
      <c r="D1440" s="26">
        <v>0.35280092592592593</v>
      </c>
      <c r="E1440" s="27" t="s">
        <v>9</v>
      </c>
      <c r="F1440" s="27">
        <v>37</v>
      </c>
      <c r="G1440" s="27" t="s">
        <v>10</v>
      </c>
      <c r="H1440" s="9"/>
      <c r="I1440" s="9"/>
      <c r="J1440" s="9"/>
      <c r="K1440" s="9"/>
    </row>
    <row r="1441" spans="3:11" x14ac:dyDescent="0.3">
      <c r="C1441" s="25">
        <v>43143</v>
      </c>
      <c r="D1441" s="26">
        <v>0.35700231481481487</v>
      </c>
      <c r="E1441" s="27" t="s">
        <v>9</v>
      </c>
      <c r="F1441" s="27">
        <v>45</v>
      </c>
      <c r="G1441" s="27" t="s">
        <v>10</v>
      </c>
      <c r="H1441" s="9"/>
      <c r="I1441" s="9"/>
      <c r="J1441" s="9"/>
      <c r="K1441" s="9"/>
    </row>
    <row r="1442" spans="3:11" x14ac:dyDescent="0.3">
      <c r="C1442" s="25">
        <v>43143</v>
      </c>
      <c r="D1442" s="26">
        <v>0.35873842592592592</v>
      </c>
      <c r="E1442" s="27" t="s">
        <v>9</v>
      </c>
      <c r="F1442" s="27">
        <v>33</v>
      </c>
      <c r="G1442" s="27" t="s">
        <v>10</v>
      </c>
      <c r="H1442" s="9"/>
      <c r="I1442" s="9"/>
      <c r="J1442" s="9"/>
      <c r="K1442" s="9"/>
    </row>
    <row r="1443" spans="3:11" x14ac:dyDescent="0.3">
      <c r="C1443" s="25">
        <v>43143</v>
      </c>
      <c r="D1443" s="26">
        <v>0.36045138888888889</v>
      </c>
      <c r="E1443" s="27" t="s">
        <v>9</v>
      </c>
      <c r="F1443" s="27">
        <v>42</v>
      </c>
      <c r="G1443" s="27" t="s">
        <v>10</v>
      </c>
      <c r="H1443" s="9"/>
      <c r="I1443" s="9"/>
      <c r="J1443" s="9"/>
      <c r="K1443" s="9"/>
    </row>
    <row r="1444" spans="3:11" x14ac:dyDescent="0.3">
      <c r="C1444" s="25">
        <v>43143</v>
      </c>
      <c r="D1444" s="26">
        <v>0.36533564814814817</v>
      </c>
      <c r="E1444" s="27" t="s">
        <v>9</v>
      </c>
      <c r="F1444" s="27">
        <v>36</v>
      </c>
      <c r="G1444" s="27" t="s">
        <v>21</v>
      </c>
      <c r="H1444" s="9"/>
      <c r="I1444" s="9"/>
      <c r="J1444" s="9"/>
      <c r="K1444" s="9"/>
    </row>
    <row r="1445" spans="3:11" x14ac:dyDescent="0.3">
      <c r="C1445" s="25">
        <v>43143</v>
      </c>
      <c r="D1445" s="26">
        <v>0.36921296296296297</v>
      </c>
      <c r="E1445" s="27" t="s">
        <v>9</v>
      </c>
      <c r="F1445" s="27">
        <v>38</v>
      </c>
      <c r="G1445" s="27" t="s">
        <v>10</v>
      </c>
      <c r="H1445" s="9"/>
      <c r="I1445" s="9"/>
      <c r="J1445" s="9"/>
      <c r="K1445" s="9"/>
    </row>
    <row r="1446" spans="3:11" x14ac:dyDescent="0.3">
      <c r="C1446" s="25">
        <v>43143</v>
      </c>
      <c r="D1446" s="26">
        <v>0.37004629629629626</v>
      </c>
      <c r="E1446" s="27" t="s">
        <v>9</v>
      </c>
      <c r="F1446" s="27">
        <v>27</v>
      </c>
      <c r="G1446" s="27" t="s">
        <v>21</v>
      </c>
      <c r="H1446" s="9"/>
      <c r="I1446" s="9"/>
      <c r="J1446" s="9"/>
      <c r="K1446" s="9"/>
    </row>
    <row r="1447" spans="3:11" x14ac:dyDescent="0.3">
      <c r="C1447" s="25">
        <v>43143</v>
      </c>
      <c r="D1447" s="26">
        <v>0.37019675925925927</v>
      </c>
      <c r="E1447" s="27" t="s">
        <v>9</v>
      </c>
      <c r="F1447" s="27">
        <v>19</v>
      </c>
      <c r="G1447" s="27" t="s">
        <v>21</v>
      </c>
      <c r="H1447" s="9"/>
      <c r="I1447" s="9"/>
      <c r="J1447" s="9"/>
      <c r="K1447" s="9"/>
    </row>
    <row r="1448" spans="3:11" x14ac:dyDescent="0.3">
      <c r="C1448" s="25">
        <v>43143</v>
      </c>
      <c r="D1448" s="26">
        <v>0.37032407407407408</v>
      </c>
      <c r="E1448" s="27" t="s">
        <v>9</v>
      </c>
      <c r="F1448" s="27">
        <v>15</v>
      </c>
      <c r="G1448" s="27" t="s">
        <v>21</v>
      </c>
      <c r="H1448" s="9"/>
      <c r="I1448" s="9"/>
      <c r="J1448" s="9"/>
      <c r="K1448" s="9"/>
    </row>
    <row r="1449" spans="3:11" x14ac:dyDescent="0.3">
      <c r="C1449" s="25">
        <v>43143</v>
      </c>
      <c r="D1449" s="26">
        <v>0.37047453703703703</v>
      </c>
      <c r="E1449" s="27" t="s">
        <v>9</v>
      </c>
      <c r="F1449" s="27">
        <v>20</v>
      </c>
      <c r="G1449" s="27" t="s">
        <v>21</v>
      </c>
      <c r="H1449" s="9"/>
      <c r="I1449" s="9"/>
      <c r="J1449" s="9"/>
      <c r="K1449" s="9"/>
    </row>
    <row r="1450" spans="3:11" x14ac:dyDescent="0.3">
      <c r="C1450" s="25">
        <v>43143</v>
      </c>
      <c r="D1450" s="26">
        <v>0.37136574074074075</v>
      </c>
      <c r="E1450" s="27" t="s">
        <v>9</v>
      </c>
      <c r="F1450" s="27">
        <v>45</v>
      </c>
      <c r="G1450" s="27" t="s">
        <v>10</v>
      </c>
      <c r="H1450" s="9"/>
      <c r="I1450" s="9"/>
      <c r="J1450" s="9"/>
      <c r="K1450" s="9"/>
    </row>
    <row r="1451" spans="3:11" x14ac:dyDescent="0.3">
      <c r="C1451" s="25">
        <v>43143</v>
      </c>
      <c r="D1451" s="26">
        <v>0.37197916666666669</v>
      </c>
      <c r="E1451" s="27" t="s">
        <v>9</v>
      </c>
      <c r="F1451" s="27">
        <v>48</v>
      </c>
      <c r="G1451" s="27" t="s">
        <v>10</v>
      </c>
      <c r="H1451" s="9"/>
      <c r="I1451" s="9"/>
      <c r="J1451" s="9"/>
      <c r="K1451" s="9"/>
    </row>
    <row r="1452" spans="3:11" x14ac:dyDescent="0.3">
      <c r="C1452" s="25">
        <v>43143</v>
      </c>
      <c r="D1452" s="26">
        <v>0.37199074074074073</v>
      </c>
      <c r="E1452" s="27" t="s">
        <v>9</v>
      </c>
      <c r="F1452" s="27">
        <v>36</v>
      </c>
      <c r="G1452" s="27" t="s">
        <v>10</v>
      </c>
      <c r="H1452" s="9"/>
      <c r="I1452" s="9"/>
      <c r="J1452" s="9"/>
      <c r="K1452" s="9"/>
    </row>
    <row r="1453" spans="3:11" x14ac:dyDescent="0.3">
      <c r="C1453" s="25">
        <v>43143</v>
      </c>
      <c r="D1453" s="26">
        <v>0.37200231481481483</v>
      </c>
      <c r="E1453" s="27" t="s">
        <v>9</v>
      </c>
      <c r="F1453" s="27">
        <v>19</v>
      </c>
      <c r="G1453" s="27" t="s">
        <v>10</v>
      </c>
      <c r="H1453" s="9"/>
      <c r="I1453" s="9"/>
      <c r="J1453" s="9"/>
      <c r="K1453" s="9"/>
    </row>
    <row r="1454" spans="3:11" x14ac:dyDescent="0.3">
      <c r="C1454" s="25">
        <v>43143</v>
      </c>
      <c r="D1454" s="26">
        <v>0.372037037037037</v>
      </c>
      <c r="E1454" s="27" t="s">
        <v>9</v>
      </c>
      <c r="F1454" s="27">
        <v>15</v>
      </c>
      <c r="G1454" s="27" t="s">
        <v>10</v>
      </c>
      <c r="H1454" s="9"/>
      <c r="I1454" s="9"/>
      <c r="J1454" s="9"/>
      <c r="K1454" s="9"/>
    </row>
    <row r="1455" spans="3:11" x14ac:dyDescent="0.3">
      <c r="C1455" s="25">
        <v>43143</v>
      </c>
      <c r="D1455" s="26">
        <v>0.3721180555555556</v>
      </c>
      <c r="E1455" s="27" t="s">
        <v>9</v>
      </c>
      <c r="F1455" s="27">
        <v>16</v>
      </c>
      <c r="G1455" s="27" t="s">
        <v>10</v>
      </c>
      <c r="H1455" s="9"/>
      <c r="I1455" s="9"/>
      <c r="J1455" s="9"/>
      <c r="K1455" s="9"/>
    </row>
    <row r="1456" spans="3:11" x14ac:dyDescent="0.3">
      <c r="C1456" s="25">
        <v>43143</v>
      </c>
      <c r="D1456" s="26">
        <v>0.37236111111111114</v>
      </c>
      <c r="E1456" s="27" t="s">
        <v>9</v>
      </c>
      <c r="F1456" s="27">
        <v>24</v>
      </c>
      <c r="G1456" s="27" t="s">
        <v>21</v>
      </c>
      <c r="H1456" s="9"/>
      <c r="I1456" s="9"/>
      <c r="J1456" s="9"/>
      <c r="K1456" s="9"/>
    </row>
    <row r="1457" spans="3:11" x14ac:dyDescent="0.3">
      <c r="C1457" s="25">
        <v>43143</v>
      </c>
      <c r="D1457" s="26">
        <v>0.37243055555555554</v>
      </c>
      <c r="E1457" s="27" t="s">
        <v>9</v>
      </c>
      <c r="F1457" s="27">
        <v>29</v>
      </c>
      <c r="G1457" s="27" t="s">
        <v>21</v>
      </c>
      <c r="H1457" s="9"/>
      <c r="I1457" s="9"/>
      <c r="J1457" s="9"/>
      <c r="K1457" s="9"/>
    </row>
    <row r="1458" spans="3:11" x14ac:dyDescent="0.3">
      <c r="C1458" s="25">
        <v>43143</v>
      </c>
      <c r="D1458" s="26">
        <v>0.37567129629629631</v>
      </c>
      <c r="E1458" s="27" t="s">
        <v>9</v>
      </c>
      <c r="F1458" s="27">
        <v>21</v>
      </c>
      <c r="G1458" s="27" t="s">
        <v>10</v>
      </c>
      <c r="H1458" s="9"/>
      <c r="I1458" s="9"/>
      <c r="J1458" s="9"/>
      <c r="K1458" s="9"/>
    </row>
    <row r="1459" spans="3:11" x14ac:dyDescent="0.3">
      <c r="C1459" s="25">
        <v>43143</v>
      </c>
      <c r="D1459" s="26">
        <v>0.37693287037037032</v>
      </c>
      <c r="E1459" s="27" t="s">
        <v>9</v>
      </c>
      <c r="F1459" s="27">
        <v>25</v>
      </c>
      <c r="G1459" s="27" t="s">
        <v>21</v>
      </c>
      <c r="H1459" s="9"/>
      <c r="I1459" s="9"/>
      <c r="J1459" s="9"/>
      <c r="K1459" s="9"/>
    </row>
    <row r="1460" spans="3:11" x14ac:dyDescent="0.3">
      <c r="C1460" s="25">
        <v>43143</v>
      </c>
      <c r="D1460" s="26">
        <v>0.37861111111111106</v>
      </c>
      <c r="E1460" s="27" t="s">
        <v>9</v>
      </c>
      <c r="F1460" s="27">
        <v>31</v>
      </c>
      <c r="G1460" s="27" t="s">
        <v>21</v>
      </c>
      <c r="H1460" s="9"/>
      <c r="I1460" s="9"/>
      <c r="J1460" s="9"/>
      <c r="K1460" s="9"/>
    </row>
    <row r="1461" spans="3:11" x14ac:dyDescent="0.3">
      <c r="C1461" s="25">
        <v>43143</v>
      </c>
      <c r="D1461" s="26">
        <v>0.37995370370370374</v>
      </c>
      <c r="E1461" s="27" t="s">
        <v>9</v>
      </c>
      <c r="F1461" s="27">
        <v>41</v>
      </c>
      <c r="G1461" s="27" t="s">
        <v>10</v>
      </c>
      <c r="H1461" s="9"/>
      <c r="I1461" s="9"/>
      <c r="J1461" s="9"/>
      <c r="K1461" s="9"/>
    </row>
    <row r="1462" spans="3:11" x14ac:dyDescent="0.3">
      <c r="C1462" s="25">
        <v>43143</v>
      </c>
      <c r="D1462" s="26">
        <v>0.38131944444444449</v>
      </c>
      <c r="E1462" s="27" t="s">
        <v>9</v>
      </c>
      <c r="F1462" s="27">
        <v>33</v>
      </c>
      <c r="G1462" s="27" t="s">
        <v>10</v>
      </c>
      <c r="H1462" s="9"/>
      <c r="I1462" s="9"/>
      <c r="J1462" s="9"/>
      <c r="K1462" s="9"/>
    </row>
    <row r="1463" spans="3:11" x14ac:dyDescent="0.3">
      <c r="C1463" s="25">
        <v>43143</v>
      </c>
      <c r="D1463" s="26">
        <v>0.38862268518518522</v>
      </c>
      <c r="E1463" s="27" t="s">
        <v>9</v>
      </c>
      <c r="F1463" s="27">
        <v>29</v>
      </c>
      <c r="G1463" s="27" t="s">
        <v>21</v>
      </c>
      <c r="H1463" s="9"/>
      <c r="I1463" s="9"/>
      <c r="J1463" s="9"/>
      <c r="K1463" s="9"/>
    </row>
    <row r="1464" spans="3:11" x14ac:dyDescent="0.3">
      <c r="C1464" s="25">
        <v>43143</v>
      </c>
      <c r="D1464" s="26">
        <v>0.39027777777777778</v>
      </c>
      <c r="E1464" s="27" t="s">
        <v>9</v>
      </c>
      <c r="F1464" s="27">
        <v>35</v>
      </c>
      <c r="G1464" s="27" t="s">
        <v>10</v>
      </c>
      <c r="H1464" s="9"/>
      <c r="I1464" s="9"/>
      <c r="J1464" s="9"/>
      <c r="K1464" s="9"/>
    </row>
    <row r="1465" spans="3:11" x14ac:dyDescent="0.3">
      <c r="C1465" s="25">
        <v>43143</v>
      </c>
      <c r="D1465" s="26">
        <v>0.39520833333333333</v>
      </c>
      <c r="E1465" s="27" t="s">
        <v>9</v>
      </c>
      <c r="F1465" s="27">
        <v>47</v>
      </c>
      <c r="G1465" s="27" t="s">
        <v>10</v>
      </c>
      <c r="H1465" s="9"/>
      <c r="I1465" s="9"/>
      <c r="J1465" s="9"/>
      <c r="K1465" s="9"/>
    </row>
    <row r="1466" spans="3:11" x14ac:dyDescent="0.3">
      <c r="C1466" s="25">
        <v>43143</v>
      </c>
      <c r="D1466" s="26">
        <v>0.39612268518518517</v>
      </c>
      <c r="E1466" s="27" t="s">
        <v>9</v>
      </c>
      <c r="F1466" s="27">
        <v>46</v>
      </c>
      <c r="G1466" s="27" t="s">
        <v>10</v>
      </c>
      <c r="H1466" s="9"/>
      <c r="I1466" s="9"/>
      <c r="J1466" s="9"/>
      <c r="K1466" s="9"/>
    </row>
    <row r="1467" spans="3:11" x14ac:dyDescent="0.3">
      <c r="C1467" s="25">
        <v>43143</v>
      </c>
      <c r="D1467" s="26">
        <v>0.39644675925925926</v>
      </c>
      <c r="E1467" s="27" t="s">
        <v>9</v>
      </c>
      <c r="F1467" s="27">
        <v>32</v>
      </c>
      <c r="G1467" s="27" t="s">
        <v>10</v>
      </c>
      <c r="H1467" s="9"/>
      <c r="I1467" s="9"/>
      <c r="J1467" s="9"/>
      <c r="K1467" s="9"/>
    </row>
    <row r="1468" spans="3:11" x14ac:dyDescent="0.3">
      <c r="C1468" s="25">
        <v>43143</v>
      </c>
      <c r="D1468" s="26">
        <v>0.40143518518518517</v>
      </c>
      <c r="E1468" s="27" t="s">
        <v>9</v>
      </c>
      <c r="F1468" s="27">
        <v>29</v>
      </c>
      <c r="G1468" s="27" t="s">
        <v>21</v>
      </c>
      <c r="H1468" s="9"/>
      <c r="I1468" s="9"/>
      <c r="J1468" s="9"/>
      <c r="K1468" s="9"/>
    </row>
    <row r="1469" spans="3:11" x14ac:dyDescent="0.3">
      <c r="C1469" s="25">
        <v>43143</v>
      </c>
      <c r="D1469" s="26">
        <v>0.40259259259259261</v>
      </c>
      <c r="E1469" s="27" t="s">
        <v>9</v>
      </c>
      <c r="F1469" s="27">
        <v>32</v>
      </c>
      <c r="G1469" s="27" t="s">
        <v>10</v>
      </c>
      <c r="H1469" s="9"/>
      <c r="I1469" s="9"/>
      <c r="J1469" s="9"/>
      <c r="K1469" s="9"/>
    </row>
    <row r="1470" spans="3:11" x14ac:dyDescent="0.3">
      <c r="C1470" s="25">
        <v>43143</v>
      </c>
      <c r="D1470" s="26">
        <v>0.40297453703703701</v>
      </c>
      <c r="E1470" s="27" t="s">
        <v>9</v>
      </c>
      <c r="F1470" s="27">
        <v>28</v>
      </c>
      <c r="G1470" s="27" t="s">
        <v>21</v>
      </c>
      <c r="H1470" s="9"/>
      <c r="I1470" s="9"/>
      <c r="J1470" s="9"/>
      <c r="K1470" s="9"/>
    </row>
    <row r="1471" spans="3:11" x14ac:dyDescent="0.3">
      <c r="C1471" s="25">
        <v>43143</v>
      </c>
      <c r="D1471" s="26">
        <v>0.4042013888888889</v>
      </c>
      <c r="E1471" s="27" t="s">
        <v>9</v>
      </c>
      <c r="F1471" s="27">
        <v>33</v>
      </c>
      <c r="G1471" s="27" t="s">
        <v>10</v>
      </c>
      <c r="H1471" s="9"/>
      <c r="I1471" s="9"/>
      <c r="J1471" s="9"/>
      <c r="K1471" s="9"/>
    </row>
    <row r="1472" spans="3:11" x14ac:dyDescent="0.3">
      <c r="C1472" s="25">
        <v>43143</v>
      </c>
      <c r="D1472" s="26">
        <v>0.40435185185185185</v>
      </c>
      <c r="E1472" s="27" t="s">
        <v>9</v>
      </c>
      <c r="F1472" s="27">
        <v>33</v>
      </c>
      <c r="G1472" s="27" t="s">
        <v>10</v>
      </c>
      <c r="H1472" s="9"/>
      <c r="I1472" s="9"/>
      <c r="J1472" s="9"/>
      <c r="K1472" s="9"/>
    </row>
    <row r="1473" spans="3:11" x14ac:dyDescent="0.3">
      <c r="C1473" s="25">
        <v>43143</v>
      </c>
      <c r="D1473" s="26">
        <v>0.40663194444444445</v>
      </c>
      <c r="E1473" s="27" t="s">
        <v>9</v>
      </c>
      <c r="F1473" s="27">
        <v>27</v>
      </c>
      <c r="G1473" s="27" t="s">
        <v>21</v>
      </c>
      <c r="H1473" s="9"/>
      <c r="I1473" s="9"/>
      <c r="J1473" s="9"/>
      <c r="K1473" s="9"/>
    </row>
    <row r="1474" spans="3:11" x14ac:dyDescent="0.3">
      <c r="C1474" s="25">
        <v>43143</v>
      </c>
      <c r="D1474" s="26">
        <v>0.40664351851851849</v>
      </c>
      <c r="E1474" s="27" t="s">
        <v>9</v>
      </c>
      <c r="F1474" s="27">
        <v>21</v>
      </c>
      <c r="G1474" s="27" t="s">
        <v>21</v>
      </c>
      <c r="H1474" s="9"/>
      <c r="I1474" s="9"/>
      <c r="J1474" s="9"/>
      <c r="K1474" s="9"/>
    </row>
    <row r="1475" spans="3:11" x14ac:dyDescent="0.3">
      <c r="C1475" s="25">
        <v>43143</v>
      </c>
      <c r="D1475" s="26">
        <v>0.40665509259259264</v>
      </c>
      <c r="E1475" s="27" t="s">
        <v>9</v>
      </c>
      <c r="F1475" s="27">
        <v>19</v>
      </c>
      <c r="G1475" s="27" t="s">
        <v>21</v>
      </c>
      <c r="H1475" s="9"/>
      <c r="I1475" s="9"/>
      <c r="J1475" s="9"/>
      <c r="K1475" s="9"/>
    </row>
    <row r="1476" spans="3:11" x14ac:dyDescent="0.3">
      <c r="C1476" s="25">
        <v>43143</v>
      </c>
      <c r="D1476" s="26">
        <v>0.40666666666666668</v>
      </c>
      <c r="E1476" s="27" t="s">
        <v>9</v>
      </c>
      <c r="F1476" s="27">
        <v>14</v>
      </c>
      <c r="G1476" s="27" t="s">
        <v>21</v>
      </c>
      <c r="H1476" s="9"/>
      <c r="I1476" s="9"/>
      <c r="J1476" s="9"/>
      <c r="K1476" s="9"/>
    </row>
    <row r="1477" spans="3:11" x14ac:dyDescent="0.3">
      <c r="C1477" s="25">
        <v>43143</v>
      </c>
      <c r="D1477" s="26">
        <v>0.40667824074074077</v>
      </c>
      <c r="E1477" s="27" t="s">
        <v>9</v>
      </c>
      <c r="F1477" s="27">
        <v>18</v>
      </c>
      <c r="G1477" s="27" t="s">
        <v>21</v>
      </c>
      <c r="H1477" s="9"/>
      <c r="I1477" s="9"/>
      <c r="J1477" s="9"/>
      <c r="K1477" s="9"/>
    </row>
    <row r="1478" spans="3:11" x14ac:dyDescent="0.3">
      <c r="C1478" s="25">
        <v>43143</v>
      </c>
      <c r="D1478" s="26">
        <v>0.40671296296296294</v>
      </c>
      <c r="E1478" s="27" t="s">
        <v>9</v>
      </c>
      <c r="F1478" s="27">
        <v>20</v>
      </c>
      <c r="G1478" s="27" t="s">
        <v>21</v>
      </c>
      <c r="H1478" s="9"/>
      <c r="I1478" s="9"/>
      <c r="J1478" s="9"/>
      <c r="K1478" s="9"/>
    </row>
    <row r="1479" spans="3:11" x14ac:dyDescent="0.3">
      <c r="C1479" s="25">
        <v>43143</v>
      </c>
      <c r="D1479" s="26">
        <v>0.40725694444444444</v>
      </c>
      <c r="E1479" s="27" t="s">
        <v>9</v>
      </c>
      <c r="F1479" s="27">
        <v>32</v>
      </c>
      <c r="G1479" s="27" t="s">
        <v>10</v>
      </c>
      <c r="H1479" s="9"/>
      <c r="I1479" s="9"/>
      <c r="J1479" s="9"/>
      <c r="K1479" s="9"/>
    </row>
    <row r="1480" spans="3:11" x14ac:dyDescent="0.3">
      <c r="C1480" s="25">
        <v>43143</v>
      </c>
      <c r="D1480" s="26">
        <v>0.4095138888888889</v>
      </c>
      <c r="E1480" s="27" t="s">
        <v>9</v>
      </c>
      <c r="F1480" s="27">
        <v>45</v>
      </c>
      <c r="G1480" s="27" t="s">
        <v>10</v>
      </c>
      <c r="H1480" s="9"/>
      <c r="I1480" s="9"/>
      <c r="J1480" s="9"/>
      <c r="K1480" s="9"/>
    </row>
    <row r="1481" spans="3:11" x14ac:dyDescent="0.3">
      <c r="C1481" s="25">
        <v>43143</v>
      </c>
      <c r="D1481" s="26">
        <v>0.40964120370370366</v>
      </c>
      <c r="E1481" s="27" t="s">
        <v>9</v>
      </c>
      <c r="F1481" s="27">
        <v>26</v>
      </c>
      <c r="G1481" s="27" t="s">
        <v>21</v>
      </c>
      <c r="H1481" s="9"/>
      <c r="I1481" s="9"/>
      <c r="J1481" s="9"/>
      <c r="K1481" s="9"/>
    </row>
    <row r="1482" spans="3:11" x14ac:dyDescent="0.3">
      <c r="C1482" s="25">
        <v>43143</v>
      </c>
      <c r="D1482" s="26">
        <v>0.41175925925925921</v>
      </c>
      <c r="E1482" s="27" t="s">
        <v>9</v>
      </c>
      <c r="F1482" s="27">
        <v>22</v>
      </c>
      <c r="G1482" s="27" t="s">
        <v>21</v>
      </c>
      <c r="H1482" s="9"/>
      <c r="I1482" s="9"/>
      <c r="J1482" s="9"/>
      <c r="K1482" s="9"/>
    </row>
    <row r="1483" spans="3:11" x14ac:dyDescent="0.3">
      <c r="C1483" s="25">
        <v>43143</v>
      </c>
      <c r="D1483" s="26">
        <v>0.41207175925925926</v>
      </c>
      <c r="E1483" s="27" t="s">
        <v>9</v>
      </c>
      <c r="F1483" s="27">
        <v>26</v>
      </c>
      <c r="G1483" s="27" t="s">
        <v>21</v>
      </c>
      <c r="H1483" s="9"/>
      <c r="I1483" s="9"/>
      <c r="J1483" s="9"/>
      <c r="K1483" s="9"/>
    </row>
    <row r="1484" spans="3:11" x14ac:dyDescent="0.3">
      <c r="C1484" s="25">
        <v>43143</v>
      </c>
      <c r="D1484" s="26">
        <v>0.41296296296296298</v>
      </c>
      <c r="E1484" s="27" t="s">
        <v>9</v>
      </c>
      <c r="F1484" s="27">
        <v>47</v>
      </c>
      <c r="G1484" s="27" t="s">
        <v>10</v>
      </c>
      <c r="H1484" s="9"/>
      <c r="I1484" s="9"/>
      <c r="J1484" s="9"/>
      <c r="K1484" s="9"/>
    </row>
    <row r="1485" spans="3:11" x14ac:dyDescent="0.3">
      <c r="C1485" s="25">
        <v>43143</v>
      </c>
      <c r="D1485" s="26">
        <v>0.41313657407407406</v>
      </c>
      <c r="E1485" s="27" t="s">
        <v>9</v>
      </c>
      <c r="F1485" s="27">
        <v>22</v>
      </c>
      <c r="G1485" s="27" t="s">
        <v>21</v>
      </c>
      <c r="H1485" s="9"/>
      <c r="I1485" s="9"/>
      <c r="J1485" s="9"/>
      <c r="K1485" s="9"/>
    </row>
    <row r="1486" spans="3:11" x14ac:dyDescent="0.3">
      <c r="C1486" s="25">
        <v>43143</v>
      </c>
      <c r="D1486" s="26">
        <v>0.41395833333333337</v>
      </c>
      <c r="E1486" s="27" t="s">
        <v>9</v>
      </c>
      <c r="F1486" s="27">
        <v>37</v>
      </c>
      <c r="G1486" s="27" t="s">
        <v>21</v>
      </c>
      <c r="H1486" s="9"/>
      <c r="I1486" s="9"/>
      <c r="J1486" s="9"/>
      <c r="K1486" s="9"/>
    </row>
    <row r="1487" spans="3:11" x14ac:dyDescent="0.3">
      <c r="C1487" s="25">
        <v>43143</v>
      </c>
      <c r="D1487" s="26">
        <v>0.41623842592592591</v>
      </c>
      <c r="E1487" s="27" t="s">
        <v>9</v>
      </c>
      <c r="F1487" s="27">
        <v>21</v>
      </c>
      <c r="G1487" s="27" t="s">
        <v>21</v>
      </c>
      <c r="H1487" s="9"/>
      <c r="I1487" s="9"/>
      <c r="J1487" s="9"/>
      <c r="K1487" s="9"/>
    </row>
    <row r="1488" spans="3:11" x14ac:dyDescent="0.3">
      <c r="C1488" s="25">
        <v>43143</v>
      </c>
      <c r="D1488" s="26">
        <v>0.41846064814814815</v>
      </c>
      <c r="E1488" s="27" t="s">
        <v>9</v>
      </c>
      <c r="F1488" s="27">
        <v>40</v>
      </c>
      <c r="G1488" s="27" t="s">
        <v>10</v>
      </c>
      <c r="H1488" s="9"/>
      <c r="I1488" s="9"/>
      <c r="J1488" s="9"/>
      <c r="K1488" s="9"/>
    </row>
    <row r="1489" spans="3:11" x14ac:dyDescent="0.3">
      <c r="C1489" s="25">
        <v>43143</v>
      </c>
      <c r="D1489" s="26">
        <v>0.42248842592592589</v>
      </c>
      <c r="E1489" s="27" t="s">
        <v>9</v>
      </c>
      <c r="F1489" s="27">
        <v>38</v>
      </c>
      <c r="G1489" s="27" t="s">
        <v>10</v>
      </c>
      <c r="H1489" s="9"/>
      <c r="I1489" s="9"/>
      <c r="J1489" s="9"/>
      <c r="K1489" s="9"/>
    </row>
    <row r="1490" spans="3:11" x14ac:dyDescent="0.3">
      <c r="C1490" s="25">
        <v>43143</v>
      </c>
      <c r="D1490" s="26">
        <v>0.42912037037037037</v>
      </c>
      <c r="E1490" s="27" t="s">
        <v>9</v>
      </c>
      <c r="F1490" s="27">
        <v>35</v>
      </c>
      <c r="G1490" s="27" t="s">
        <v>21</v>
      </c>
      <c r="H1490" s="9"/>
      <c r="I1490" s="9"/>
      <c r="J1490" s="9"/>
      <c r="K1490" s="9"/>
    </row>
    <row r="1491" spans="3:11" x14ac:dyDescent="0.3">
      <c r="C1491" s="25">
        <v>43143</v>
      </c>
      <c r="D1491" s="26">
        <v>0.42917824074074074</v>
      </c>
      <c r="E1491" s="27" t="s">
        <v>9</v>
      </c>
      <c r="F1491" s="27">
        <v>38</v>
      </c>
      <c r="G1491" s="27" t="s">
        <v>10</v>
      </c>
      <c r="H1491" s="9"/>
      <c r="I1491" s="9"/>
      <c r="J1491" s="9"/>
      <c r="K1491" s="9"/>
    </row>
    <row r="1492" spans="3:11" x14ac:dyDescent="0.3">
      <c r="C1492" s="25">
        <v>43143</v>
      </c>
      <c r="D1492" s="26">
        <v>0.43045138888888884</v>
      </c>
      <c r="E1492" s="27" t="s">
        <v>9</v>
      </c>
      <c r="F1492" s="27">
        <v>26</v>
      </c>
      <c r="G1492" s="27" t="s">
        <v>21</v>
      </c>
      <c r="H1492" s="9"/>
      <c r="I1492" s="9"/>
      <c r="J1492" s="9"/>
      <c r="K1492" s="9"/>
    </row>
    <row r="1493" spans="3:11" x14ac:dyDescent="0.3">
      <c r="C1493" s="25">
        <v>43143</v>
      </c>
      <c r="D1493" s="26">
        <v>0.43071759259259257</v>
      </c>
      <c r="E1493" s="27" t="s">
        <v>9</v>
      </c>
      <c r="F1493" s="27">
        <v>16</v>
      </c>
      <c r="G1493" s="27" t="s">
        <v>21</v>
      </c>
      <c r="H1493" s="9"/>
      <c r="I1493" s="9"/>
      <c r="J1493" s="9"/>
      <c r="K1493" s="9"/>
    </row>
    <row r="1494" spans="3:11" x14ac:dyDescent="0.3">
      <c r="C1494" s="25">
        <v>43143</v>
      </c>
      <c r="D1494" s="26">
        <v>0.43158564814814815</v>
      </c>
      <c r="E1494" s="27" t="s">
        <v>9</v>
      </c>
      <c r="F1494" s="27">
        <v>26</v>
      </c>
      <c r="G1494" s="27" t="s">
        <v>21</v>
      </c>
      <c r="H1494" s="9"/>
      <c r="I1494" s="9"/>
      <c r="J1494" s="9"/>
      <c r="K1494" s="9"/>
    </row>
    <row r="1495" spans="3:11" x14ac:dyDescent="0.3">
      <c r="C1495" s="25">
        <v>43143</v>
      </c>
      <c r="D1495" s="26">
        <v>0.43184027777777773</v>
      </c>
      <c r="E1495" s="27" t="s">
        <v>9</v>
      </c>
      <c r="F1495" s="27">
        <v>28</v>
      </c>
      <c r="G1495" s="27" t="s">
        <v>10</v>
      </c>
      <c r="H1495" s="9"/>
      <c r="I1495" s="9"/>
      <c r="J1495" s="9"/>
      <c r="K1495" s="9"/>
    </row>
    <row r="1496" spans="3:11" x14ac:dyDescent="0.3">
      <c r="C1496" s="25">
        <v>43143</v>
      </c>
      <c r="D1496" s="26">
        <v>0.43211805555555555</v>
      </c>
      <c r="E1496" s="27" t="s">
        <v>9</v>
      </c>
      <c r="F1496" s="27">
        <v>17</v>
      </c>
      <c r="G1496" s="27" t="s">
        <v>10</v>
      </c>
      <c r="H1496" s="9"/>
      <c r="I1496" s="9"/>
      <c r="J1496" s="9"/>
      <c r="K1496" s="9"/>
    </row>
    <row r="1497" spans="3:11" x14ac:dyDescent="0.3">
      <c r="C1497" s="25">
        <v>43143</v>
      </c>
      <c r="D1497" s="26">
        <v>0.43217592592592591</v>
      </c>
      <c r="E1497" s="27" t="s">
        <v>9</v>
      </c>
      <c r="F1497" s="27">
        <v>20</v>
      </c>
      <c r="G1497" s="27" t="s">
        <v>10</v>
      </c>
      <c r="H1497" s="9"/>
      <c r="I1497" s="9"/>
      <c r="J1497" s="9"/>
      <c r="K1497" s="9"/>
    </row>
    <row r="1498" spans="3:11" x14ac:dyDescent="0.3">
      <c r="C1498" s="25">
        <v>43143</v>
      </c>
      <c r="D1498" s="26">
        <v>0.43541666666666662</v>
      </c>
      <c r="E1498" s="27" t="s">
        <v>9</v>
      </c>
      <c r="F1498" s="27">
        <v>28</v>
      </c>
      <c r="G1498" s="27" t="s">
        <v>10</v>
      </c>
      <c r="H1498" s="9"/>
      <c r="I1498" s="9"/>
      <c r="J1498" s="9"/>
      <c r="K1498" s="9"/>
    </row>
    <row r="1499" spans="3:11" x14ac:dyDescent="0.3">
      <c r="C1499" s="25">
        <v>43143</v>
      </c>
      <c r="D1499" s="26">
        <v>0.43701388888888887</v>
      </c>
      <c r="E1499" s="27" t="s">
        <v>9</v>
      </c>
      <c r="F1499" s="27">
        <v>37</v>
      </c>
      <c r="G1499" s="27" t="s">
        <v>21</v>
      </c>
      <c r="H1499" s="9"/>
      <c r="I1499" s="9"/>
      <c r="J1499" s="9"/>
      <c r="K1499" s="9"/>
    </row>
    <row r="1500" spans="3:11" x14ac:dyDescent="0.3">
      <c r="C1500" s="25">
        <v>43143</v>
      </c>
      <c r="D1500" s="26">
        <v>0.43839120370370371</v>
      </c>
      <c r="E1500" s="27" t="s">
        <v>9</v>
      </c>
      <c r="F1500" s="27">
        <v>26</v>
      </c>
      <c r="G1500" s="27" t="s">
        <v>21</v>
      </c>
      <c r="H1500" s="9"/>
      <c r="I1500" s="9"/>
      <c r="J1500" s="9"/>
      <c r="K1500" s="9"/>
    </row>
    <row r="1501" spans="3:11" x14ac:dyDescent="0.3">
      <c r="C1501" s="25">
        <v>43143</v>
      </c>
      <c r="D1501" s="26">
        <v>0.44092592592592594</v>
      </c>
      <c r="E1501" s="27" t="s">
        <v>9</v>
      </c>
      <c r="F1501" s="27">
        <v>16</v>
      </c>
      <c r="G1501" s="27" t="s">
        <v>21</v>
      </c>
      <c r="H1501" s="9"/>
      <c r="I1501" s="9"/>
      <c r="J1501" s="9"/>
      <c r="K1501" s="9"/>
    </row>
    <row r="1502" spans="3:11" x14ac:dyDescent="0.3">
      <c r="C1502" s="25">
        <v>43143</v>
      </c>
      <c r="D1502" s="26">
        <v>0.44096064814814812</v>
      </c>
      <c r="E1502" s="27" t="s">
        <v>9</v>
      </c>
      <c r="F1502" s="27">
        <v>49</v>
      </c>
      <c r="G1502" s="27" t="s">
        <v>10</v>
      </c>
      <c r="H1502" s="9"/>
      <c r="I1502" s="9"/>
      <c r="J1502" s="9"/>
      <c r="K1502" s="9"/>
    </row>
    <row r="1503" spans="3:11" x14ac:dyDescent="0.3">
      <c r="C1503" s="25">
        <v>43143</v>
      </c>
      <c r="D1503" s="26">
        <v>0.44167824074074075</v>
      </c>
      <c r="E1503" s="27" t="s">
        <v>9</v>
      </c>
      <c r="F1503" s="27">
        <v>34</v>
      </c>
      <c r="G1503" s="27" t="s">
        <v>21</v>
      </c>
      <c r="H1503" s="9"/>
      <c r="I1503" s="9"/>
      <c r="J1503" s="9"/>
      <c r="K1503" s="9"/>
    </row>
    <row r="1504" spans="3:11" x14ac:dyDescent="0.3">
      <c r="C1504" s="25">
        <v>43143</v>
      </c>
      <c r="D1504" s="26">
        <v>0.44385416666666666</v>
      </c>
      <c r="E1504" s="27" t="s">
        <v>9</v>
      </c>
      <c r="F1504" s="27">
        <v>32</v>
      </c>
      <c r="G1504" s="27" t="s">
        <v>21</v>
      </c>
      <c r="H1504" s="9"/>
      <c r="I1504" s="9"/>
      <c r="J1504" s="9"/>
      <c r="K1504" s="9"/>
    </row>
    <row r="1505" spans="3:11" x14ac:dyDescent="0.3">
      <c r="C1505" s="25">
        <v>43143</v>
      </c>
      <c r="D1505" s="26">
        <v>0.44533564814814813</v>
      </c>
      <c r="E1505" s="27" t="s">
        <v>9</v>
      </c>
      <c r="F1505" s="27">
        <v>36</v>
      </c>
      <c r="G1505" s="27" t="s">
        <v>21</v>
      </c>
      <c r="H1505" s="9"/>
      <c r="I1505" s="9"/>
      <c r="J1505" s="9"/>
      <c r="K1505" s="9"/>
    </row>
    <row r="1506" spans="3:11" x14ac:dyDescent="0.3">
      <c r="C1506" s="25">
        <v>43143</v>
      </c>
      <c r="D1506" s="26">
        <v>0.44943287037037033</v>
      </c>
      <c r="E1506" s="27" t="s">
        <v>9</v>
      </c>
      <c r="F1506" s="27">
        <v>36</v>
      </c>
      <c r="G1506" s="27" t="s">
        <v>10</v>
      </c>
      <c r="H1506" s="9"/>
      <c r="I1506" s="9"/>
      <c r="J1506" s="9"/>
      <c r="K1506" s="9"/>
    </row>
    <row r="1507" spans="3:11" x14ac:dyDescent="0.3">
      <c r="C1507" s="25">
        <v>43143</v>
      </c>
      <c r="D1507" s="26">
        <v>0.44975694444444447</v>
      </c>
      <c r="E1507" s="27" t="s">
        <v>9</v>
      </c>
      <c r="F1507" s="27">
        <v>51</v>
      </c>
      <c r="G1507" s="27" t="s">
        <v>10</v>
      </c>
      <c r="H1507" s="9"/>
      <c r="I1507" s="9"/>
      <c r="J1507" s="9"/>
      <c r="K1507" s="9"/>
    </row>
    <row r="1508" spans="3:11" x14ac:dyDescent="0.3">
      <c r="C1508" s="25">
        <v>43143</v>
      </c>
      <c r="D1508" s="26">
        <v>0.45292824074074073</v>
      </c>
      <c r="E1508" s="27" t="s">
        <v>9</v>
      </c>
      <c r="F1508" s="27">
        <v>23</v>
      </c>
      <c r="G1508" s="27" t="s">
        <v>10</v>
      </c>
      <c r="H1508" s="9"/>
      <c r="I1508" s="9"/>
      <c r="J1508" s="9"/>
      <c r="K1508" s="9"/>
    </row>
    <row r="1509" spans="3:11" x14ac:dyDescent="0.3">
      <c r="C1509" s="25">
        <v>43143</v>
      </c>
      <c r="D1509" s="26">
        <v>0.45402777777777775</v>
      </c>
      <c r="E1509" s="27" t="s">
        <v>9</v>
      </c>
      <c r="F1509" s="27">
        <v>32</v>
      </c>
      <c r="G1509" s="27" t="s">
        <v>10</v>
      </c>
      <c r="H1509" s="9"/>
      <c r="I1509" s="9"/>
      <c r="J1509" s="9"/>
      <c r="K1509" s="9"/>
    </row>
    <row r="1510" spans="3:11" x14ac:dyDescent="0.3">
      <c r="C1510" s="25">
        <v>43143</v>
      </c>
      <c r="D1510" s="26">
        <v>0.4568402777777778</v>
      </c>
      <c r="E1510" s="27" t="s">
        <v>9</v>
      </c>
      <c r="F1510" s="27">
        <v>36</v>
      </c>
      <c r="G1510" s="27" t="s">
        <v>10</v>
      </c>
      <c r="H1510" s="9"/>
      <c r="I1510" s="9"/>
      <c r="J1510" s="9"/>
      <c r="K1510" s="9"/>
    </row>
    <row r="1511" spans="3:11" x14ac:dyDescent="0.3">
      <c r="C1511" s="25">
        <v>43143</v>
      </c>
      <c r="D1511" s="26">
        <v>0.45695601851851847</v>
      </c>
      <c r="E1511" s="27" t="s">
        <v>9</v>
      </c>
      <c r="F1511" s="27">
        <v>48</v>
      </c>
      <c r="G1511" s="27" t="s">
        <v>10</v>
      </c>
      <c r="H1511" s="9"/>
      <c r="I1511" s="9"/>
      <c r="J1511" s="9"/>
      <c r="K1511" s="9"/>
    </row>
    <row r="1512" spans="3:11" x14ac:dyDescent="0.3">
      <c r="C1512" s="25">
        <v>43143</v>
      </c>
      <c r="D1512" s="26">
        <v>0.45732638888888894</v>
      </c>
      <c r="E1512" s="27" t="s">
        <v>9</v>
      </c>
      <c r="F1512" s="27">
        <v>16</v>
      </c>
      <c r="G1512" s="27" t="s">
        <v>21</v>
      </c>
      <c r="H1512" s="9"/>
      <c r="I1512" s="9"/>
      <c r="J1512" s="9"/>
      <c r="K1512" s="9"/>
    </row>
    <row r="1513" spans="3:11" x14ac:dyDescent="0.3">
      <c r="C1513" s="25">
        <v>43143</v>
      </c>
      <c r="D1513" s="26">
        <v>0.45940972222222221</v>
      </c>
      <c r="E1513" s="27" t="s">
        <v>9</v>
      </c>
      <c r="F1513" s="27">
        <v>29</v>
      </c>
      <c r="G1513" s="27" t="s">
        <v>21</v>
      </c>
      <c r="H1513" s="9"/>
      <c r="I1513" s="9"/>
      <c r="J1513" s="9"/>
      <c r="K1513" s="9"/>
    </row>
    <row r="1514" spans="3:11" x14ac:dyDescent="0.3">
      <c r="C1514" s="25">
        <v>43143</v>
      </c>
      <c r="D1514" s="26">
        <v>0.46011574074074074</v>
      </c>
      <c r="E1514" s="27" t="s">
        <v>9</v>
      </c>
      <c r="F1514" s="27">
        <v>33</v>
      </c>
      <c r="G1514" s="27" t="s">
        <v>21</v>
      </c>
      <c r="H1514" s="9"/>
      <c r="I1514" s="9"/>
      <c r="J1514" s="9"/>
      <c r="K1514" s="9"/>
    </row>
    <row r="1515" spans="3:11" x14ac:dyDescent="0.3">
      <c r="C1515" s="25">
        <v>43143</v>
      </c>
      <c r="D1515" s="26">
        <v>0.46505787037037033</v>
      </c>
      <c r="E1515" s="27" t="s">
        <v>9</v>
      </c>
      <c r="F1515" s="27">
        <v>40</v>
      </c>
      <c r="G1515" s="27" t="s">
        <v>10</v>
      </c>
      <c r="H1515" s="9"/>
      <c r="I1515" s="9"/>
      <c r="J1515" s="9"/>
      <c r="K1515" s="9"/>
    </row>
    <row r="1516" spans="3:11" x14ac:dyDescent="0.3">
      <c r="C1516" s="25">
        <v>43143</v>
      </c>
      <c r="D1516" s="26">
        <v>0.46582175925925928</v>
      </c>
      <c r="E1516" s="27" t="s">
        <v>9</v>
      </c>
      <c r="F1516" s="27">
        <v>45</v>
      </c>
      <c r="G1516" s="27" t="s">
        <v>10</v>
      </c>
      <c r="H1516" s="9"/>
      <c r="I1516" s="9"/>
      <c r="J1516" s="9"/>
      <c r="K1516" s="9"/>
    </row>
    <row r="1517" spans="3:11" x14ac:dyDescent="0.3">
      <c r="C1517" s="25">
        <v>43143</v>
      </c>
      <c r="D1517" s="26">
        <v>0.46995370370370365</v>
      </c>
      <c r="E1517" s="27" t="s">
        <v>9</v>
      </c>
      <c r="F1517" s="27">
        <v>30</v>
      </c>
      <c r="G1517" s="27" t="s">
        <v>21</v>
      </c>
      <c r="H1517" s="9"/>
      <c r="I1517" s="9"/>
      <c r="J1517" s="9"/>
      <c r="K1517" s="9"/>
    </row>
    <row r="1518" spans="3:11" x14ac:dyDescent="0.3">
      <c r="C1518" s="25">
        <v>43143</v>
      </c>
      <c r="D1518" s="26">
        <v>0.471712962962963</v>
      </c>
      <c r="E1518" s="27" t="s">
        <v>9</v>
      </c>
      <c r="F1518" s="27">
        <v>42</v>
      </c>
      <c r="G1518" s="27" t="s">
        <v>10</v>
      </c>
      <c r="H1518" s="9"/>
      <c r="I1518" s="9"/>
      <c r="J1518" s="9"/>
      <c r="K1518" s="9"/>
    </row>
    <row r="1519" spans="3:11" x14ac:dyDescent="0.3">
      <c r="C1519" s="25">
        <v>43143</v>
      </c>
      <c r="D1519" s="26">
        <v>0.47339120370370374</v>
      </c>
      <c r="E1519" s="27" t="s">
        <v>9</v>
      </c>
      <c r="F1519" s="27">
        <v>40</v>
      </c>
      <c r="G1519" s="27" t="s">
        <v>10</v>
      </c>
      <c r="H1519" s="9"/>
      <c r="I1519" s="9"/>
      <c r="J1519" s="9"/>
      <c r="K1519" s="9"/>
    </row>
    <row r="1520" spans="3:11" x14ac:dyDescent="0.3">
      <c r="C1520" s="25">
        <v>43143</v>
      </c>
      <c r="D1520" s="26">
        <v>0.47460648148148149</v>
      </c>
      <c r="E1520" s="27" t="s">
        <v>9</v>
      </c>
      <c r="F1520" s="27">
        <v>39</v>
      </c>
      <c r="G1520" s="27" t="s">
        <v>21</v>
      </c>
      <c r="H1520" s="9"/>
      <c r="I1520" s="9"/>
      <c r="J1520" s="9"/>
      <c r="K1520" s="9"/>
    </row>
    <row r="1521" spans="3:11" x14ac:dyDescent="0.3">
      <c r="C1521" s="25">
        <v>43143</v>
      </c>
      <c r="D1521" s="26">
        <v>0.47548611111111111</v>
      </c>
      <c r="E1521" s="27" t="s">
        <v>9</v>
      </c>
      <c r="F1521" s="27">
        <v>47</v>
      </c>
      <c r="G1521" s="27" t="s">
        <v>10</v>
      </c>
      <c r="H1521" s="9"/>
      <c r="I1521" s="9"/>
      <c r="J1521" s="9"/>
      <c r="K1521" s="9"/>
    </row>
    <row r="1522" spans="3:11" x14ac:dyDescent="0.3">
      <c r="C1522" s="25">
        <v>43143</v>
      </c>
      <c r="D1522" s="26">
        <v>0.47555555555555556</v>
      </c>
      <c r="E1522" s="27" t="s">
        <v>9</v>
      </c>
      <c r="F1522" s="27">
        <v>25</v>
      </c>
      <c r="G1522" s="27" t="s">
        <v>10</v>
      </c>
      <c r="H1522" s="9"/>
      <c r="I1522" s="9"/>
      <c r="J1522" s="9"/>
      <c r="K1522" s="9"/>
    </row>
    <row r="1523" spans="3:11" x14ac:dyDescent="0.3">
      <c r="C1523" s="25">
        <v>43143</v>
      </c>
      <c r="D1523" s="26">
        <v>0.47815972222222225</v>
      </c>
      <c r="E1523" s="27" t="s">
        <v>9</v>
      </c>
      <c r="F1523" s="27">
        <v>27</v>
      </c>
      <c r="G1523" s="27" t="s">
        <v>21</v>
      </c>
      <c r="H1523" s="9"/>
      <c r="I1523" s="9"/>
      <c r="J1523" s="9"/>
      <c r="K1523" s="9"/>
    </row>
    <row r="1524" spans="3:11" x14ac:dyDescent="0.3">
      <c r="C1524" s="25">
        <v>43143</v>
      </c>
      <c r="D1524" s="26">
        <v>0.48461805555555554</v>
      </c>
      <c r="E1524" s="27" t="s">
        <v>9</v>
      </c>
      <c r="F1524" s="27">
        <v>36</v>
      </c>
      <c r="G1524" s="27" t="s">
        <v>10</v>
      </c>
      <c r="H1524" s="9"/>
      <c r="I1524" s="9"/>
      <c r="J1524" s="9"/>
      <c r="K1524" s="9"/>
    </row>
    <row r="1525" spans="3:11" x14ac:dyDescent="0.3">
      <c r="C1525" s="25">
        <v>43143</v>
      </c>
      <c r="D1525" s="26">
        <v>0.48557870370370365</v>
      </c>
      <c r="E1525" s="27" t="s">
        <v>9</v>
      </c>
      <c r="F1525" s="27">
        <v>25</v>
      </c>
      <c r="G1525" s="27" t="s">
        <v>21</v>
      </c>
      <c r="H1525" s="9"/>
      <c r="I1525" s="9"/>
      <c r="J1525" s="9"/>
      <c r="K1525" s="9"/>
    </row>
    <row r="1526" spans="3:11" x14ac:dyDescent="0.3">
      <c r="C1526" s="25">
        <v>43143</v>
      </c>
      <c r="D1526" s="26">
        <v>0.48643518518518519</v>
      </c>
      <c r="E1526" s="27" t="s">
        <v>9</v>
      </c>
      <c r="F1526" s="27">
        <v>55</v>
      </c>
      <c r="G1526" s="27" t="s">
        <v>10</v>
      </c>
      <c r="H1526" s="9"/>
      <c r="I1526" s="9"/>
      <c r="J1526" s="9"/>
      <c r="K1526" s="9"/>
    </row>
    <row r="1527" spans="3:11" x14ac:dyDescent="0.3">
      <c r="C1527" s="25">
        <v>43143</v>
      </c>
      <c r="D1527" s="26">
        <v>0.48893518518518514</v>
      </c>
      <c r="E1527" s="27" t="s">
        <v>9</v>
      </c>
      <c r="F1527" s="27">
        <v>27</v>
      </c>
      <c r="G1527" s="27" t="s">
        <v>10</v>
      </c>
      <c r="H1527" s="9"/>
      <c r="I1527" s="9"/>
      <c r="J1527" s="9"/>
      <c r="K1527" s="9"/>
    </row>
    <row r="1528" spans="3:11" x14ac:dyDescent="0.3">
      <c r="C1528" s="25">
        <v>43143</v>
      </c>
      <c r="D1528" s="26">
        <v>0.48982638888888891</v>
      </c>
      <c r="E1528" s="27" t="s">
        <v>9</v>
      </c>
      <c r="F1528" s="27">
        <v>25</v>
      </c>
      <c r="G1528" s="27" t="s">
        <v>10</v>
      </c>
      <c r="H1528" s="9"/>
      <c r="I1528" s="9"/>
      <c r="J1528" s="9"/>
      <c r="K1528" s="9"/>
    </row>
    <row r="1529" spans="3:11" x14ac:dyDescent="0.3">
      <c r="C1529" s="25">
        <v>43143</v>
      </c>
      <c r="D1529" s="26">
        <v>0.49100694444444443</v>
      </c>
      <c r="E1529" s="27" t="s">
        <v>9</v>
      </c>
      <c r="F1529" s="27">
        <v>37</v>
      </c>
      <c r="G1529" s="27" t="s">
        <v>10</v>
      </c>
      <c r="H1529" s="9"/>
      <c r="I1529" s="9"/>
      <c r="J1529" s="9"/>
      <c r="K1529" s="9"/>
    </row>
    <row r="1530" spans="3:11" x14ac:dyDescent="0.3">
      <c r="C1530" s="25">
        <v>43143</v>
      </c>
      <c r="D1530" s="26">
        <v>0.49156249999999996</v>
      </c>
      <c r="E1530" s="27" t="s">
        <v>9</v>
      </c>
      <c r="F1530" s="27">
        <v>29</v>
      </c>
      <c r="G1530" s="27" t="s">
        <v>21</v>
      </c>
      <c r="H1530" s="9"/>
      <c r="I1530" s="9"/>
      <c r="J1530" s="9"/>
      <c r="K1530" s="9"/>
    </row>
    <row r="1531" spans="3:11" x14ac:dyDescent="0.3">
      <c r="C1531" s="25">
        <v>43143</v>
      </c>
      <c r="D1531" s="26">
        <v>0.49179398148148151</v>
      </c>
      <c r="E1531" s="27" t="s">
        <v>9</v>
      </c>
      <c r="F1531" s="27">
        <v>39</v>
      </c>
      <c r="G1531" s="27" t="s">
        <v>21</v>
      </c>
      <c r="H1531" s="9"/>
      <c r="I1531" s="9"/>
      <c r="J1531" s="9"/>
      <c r="K1531" s="9"/>
    </row>
    <row r="1532" spans="3:11" x14ac:dyDescent="0.3">
      <c r="C1532" s="25">
        <v>43143</v>
      </c>
      <c r="D1532" s="26">
        <v>0.49395833333333333</v>
      </c>
      <c r="E1532" s="27" t="s">
        <v>9</v>
      </c>
      <c r="F1532" s="27">
        <v>22</v>
      </c>
      <c r="G1532" s="27" t="s">
        <v>21</v>
      </c>
      <c r="H1532" s="9"/>
      <c r="I1532" s="9"/>
      <c r="J1532" s="9"/>
      <c r="K1532" s="9"/>
    </row>
    <row r="1533" spans="3:11" x14ac:dyDescent="0.3">
      <c r="C1533" s="25">
        <v>43143</v>
      </c>
      <c r="D1533" s="26">
        <v>0.49428240740740742</v>
      </c>
      <c r="E1533" s="27" t="s">
        <v>9</v>
      </c>
      <c r="F1533" s="27">
        <v>24</v>
      </c>
      <c r="G1533" s="27" t="s">
        <v>21</v>
      </c>
      <c r="H1533" s="9"/>
      <c r="I1533" s="9"/>
      <c r="J1533" s="9"/>
      <c r="K1533" s="9"/>
    </row>
    <row r="1534" spans="3:11" x14ac:dyDescent="0.3">
      <c r="C1534" s="25">
        <v>43143</v>
      </c>
      <c r="D1534" s="26">
        <v>0.49447916666666664</v>
      </c>
      <c r="E1534" s="27" t="s">
        <v>9</v>
      </c>
      <c r="F1534" s="27">
        <v>30</v>
      </c>
      <c r="G1534" s="27" t="s">
        <v>21</v>
      </c>
      <c r="H1534" s="9"/>
      <c r="I1534" s="9"/>
      <c r="J1534" s="9"/>
      <c r="K1534" s="9"/>
    </row>
    <row r="1535" spans="3:11" x14ac:dyDescent="0.3">
      <c r="C1535" s="25">
        <v>43143</v>
      </c>
      <c r="D1535" s="26">
        <v>0.49681712962962959</v>
      </c>
      <c r="E1535" s="27" t="s">
        <v>9</v>
      </c>
      <c r="F1535" s="27">
        <v>29</v>
      </c>
      <c r="G1535" s="27" t="s">
        <v>21</v>
      </c>
      <c r="H1535" s="9"/>
      <c r="I1535" s="9"/>
      <c r="J1535" s="9"/>
      <c r="K1535" s="9"/>
    </row>
    <row r="1536" spans="3:11" x14ac:dyDescent="0.3">
      <c r="C1536" s="25">
        <v>43143</v>
      </c>
      <c r="D1536" s="26">
        <v>0.49733796296296301</v>
      </c>
      <c r="E1536" s="27" t="s">
        <v>9</v>
      </c>
      <c r="F1536" s="27">
        <v>25</v>
      </c>
      <c r="G1536" s="27" t="s">
        <v>21</v>
      </c>
      <c r="H1536" s="9"/>
      <c r="I1536" s="9"/>
      <c r="J1536" s="9"/>
      <c r="K1536" s="9"/>
    </row>
    <row r="1537" spans="3:11" x14ac:dyDescent="0.3">
      <c r="C1537" s="25">
        <v>43143</v>
      </c>
      <c r="D1537" s="26">
        <v>0.49744212962962964</v>
      </c>
      <c r="E1537" s="27" t="s">
        <v>9</v>
      </c>
      <c r="F1537" s="27">
        <v>37</v>
      </c>
      <c r="G1537" s="27" t="s">
        <v>10</v>
      </c>
      <c r="H1537" s="9"/>
      <c r="I1537" s="9"/>
      <c r="J1537" s="9"/>
      <c r="K1537" s="9"/>
    </row>
    <row r="1538" spans="3:11" x14ac:dyDescent="0.3">
      <c r="C1538" s="25">
        <v>43143</v>
      </c>
      <c r="D1538" s="26">
        <v>0.5022685185185185</v>
      </c>
      <c r="E1538" s="27" t="s">
        <v>9</v>
      </c>
      <c r="F1538" s="27">
        <v>48</v>
      </c>
      <c r="G1538" s="27" t="s">
        <v>10</v>
      </c>
      <c r="H1538" s="9"/>
      <c r="I1538" s="9"/>
      <c r="J1538" s="9"/>
      <c r="K1538" s="9"/>
    </row>
    <row r="1539" spans="3:11" x14ac:dyDescent="0.3">
      <c r="C1539" s="25">
        <v>43143</v>
      </c>
      <c r="D1539" s="26">
        <v>0.50271990740740746</v>
      </c>
      <c r="E1539" s="27" t="s">
        <v>9</v>
      </c>
      <c r="F1539" s="27">
        <v>33</v>
      </c>
      <c r="G1539" s="27" t="s">
        <v>21</v>
      </c>
      <c r="H1539" s="9"/>
      <c r="I1539" s="9"/>
      <c r="J1539" s="9"/>
      <c r="K1539" s="9"/>
    </row>
    <row r="1540" spans="3:11" x14ac:dyDescent="0.3">
      <c r="C1540" s="25">
        <v>43143</v>
      </c>
      <c r="D1540" s="26">
        <v>0.50304398148148144</v>
      </c>
      <c r="E1540" s="27" t="s">
        <v>9</v>
      </c>
      <c r="F1540" s="27">
        <v>24</v>
      </c>
      <c r="G1540" s="27" t="s">
        <v>21</v>
      </c>
      <c r="H1540" s="9"/>
      <c r="I1540" s="9"/>
      <c r="J1540" s="9"/>
      <c r="K1540" s="9"/>
    </row>
    <row r="1541" spans="3:11" x14ac:dyDescent="0.3">
      <c r="C1541" s="25">
        <v>43143</v>
      </c>
      <c r="D1541" s="26">
        <v>0.50388888888888894</v>
      </c>
      <c r="E1541" s="27" t="s">
        <v>9</v>
      </c>
      <c r="F1541" s="27">
        <v>31</v>
      </c>
      <c r="G1541" s="27" t="s">
        <v>21</v>
      </c>
      <c r="H1541" s="9"/>
      <c r="I1541" s="9"/>
      <c r="J1541" s="9"/>
      <c r="K1541" s="9"/>
    </row>
    <row r="1542" spans="3:11" x14ac:dyDescent="0.3">
      <c r="C1542" s="25">
        <v>43143</v>
      </c>
      <c r="D1542" s="26">
        <v>0.50627314814814817</v>
      </c>
      <c r="E1542" s="27" t="s">
        <v>9</v>
      </c>
      <c r="F1542" s="27">
        <v>31</v>
      </c>
      <c r="G1542" s="27" t="s">
        <v>10</v>
      </c>
      <c r="H1542" s="9"/>
      <c r="I1542" s="9"/>
      <c r="J1542" s="9"/>
      <c r="K1542" s="9"/>
    </row>
    <row r="1543" spans="3:11" x14ac:dyDescent="0.3">
      <c r="C1543" s="25">
        <v>43143</v>
      </c>
      <c r="D1543" s="26">
        <v>0.50747685185185187</v>
      </c>
      <c r="E1543" s="27" t="s">
        <v>9</v>
      </c>
      <c r="F1543" s="27">
        <v>25</v>
      </c>
      <c r="G1543" s="27" t="s">
        <v>21</v>
      </c>
      <c r="H1543" s="9"/>
      <c r="I1543" s="9"/>
      <c r="J1543" s="9"/>
      <c r="K1543" s="9"/>
    </row>
    <row r="1544" spans="3:11" x14ac:dyDescent="0.3">
      <c r="C1544" s="25">
        <v>43143</v>
      </c>
      <c r="D1544" s="26">
        <v>0.51070601851851849</v>
      </c>
      <c r="E1544" s="27" t="s">
        <v>9</v>
      </c>
      <c r="F1544" s="27">
        <v>42</v>
      </c>
      <c r="G1544" s="27" t="s">
        <v>10</v>
      </c>
      <c r="H1544" s="9"/>
      <c r="I1544" s="9"/>
      <c r="J1544" s="9"/>
      <c r="K1544" s="9"/>
    </row>
    <row r="1545" spans="3:11" x14ac:dyDescent="0.3">
      <c r="C1545" s="25">
        <v>43143</v>
      </c>
      <c r="D1545" s="26">
        <v>0.51115740740740734</v>
      </c>
      <c r="E1545" s="27" t="s">
        <v>9</v>
      </c>
      <c r="F1545" s="27">
        <v>45</v>
      </c>
      <c r="G1545" s="27" t="s">
        <v>10</v>
      </c>
      <c r="H1545" s="9"/>
      <c r="I1545" s="9"/>
      <c r="J1545" s="9"/>
      <c r="K1545" s="9"/>
    </row>
    <row r="1546" spans="3:11" x14ac:dyDescent="0.3">
      <c r="C1546" s="25">
        <v>43143</v>
      </c>
      <c r="D1546" s="26">
        <v>0.5113657407407407</v>
      </c>
      <c r="E1546" s="27" t="s">
        <v>9</v>
      </c>
      <c r="F1546" s="27">
        <v>30</v>
      </c>
      <c r="G1546" s="27" t="s">
        <v>21</v>
      </c>
      <c r="H1546" s="9"/>
      <c r="I1546" s="9"/>
      <c r="J1546" s="9"/>
      <c r="K1546" s="9"/>
    </row>
    <row r="1547" spans="3:11" x14ac:dyDescent="0.3">
      <c r="C1547" s="25">
        <v>43143</v>
      </c>
      <c r="D1547" s="26">
        <v>0.51263888888888887</v>
      </c>
      <c r="E1547" s="27" t="s">
        <v>9</v>
      </c>
      <c r="F1547" s="27">
        <v>40</v>
      </c>
      <c r="G1547" s="27" t="s">
        <v>10</v>
      </c>
      <c r="H1547" s="9"/>
      <c r="I1547" s="9"/>
      <c r="J1547" s="9"/>
      <c r="K1547" s="9"/>
    </row>
    <row r="1548" spans="3:11" x14ac:dyDescent="0.3">
      <c r="C1548" s="25">
        <v>43143</v>
      </c>
      <c r="D1548" s="26">
        <v>0.51504629629629628</v>
      </c>
      <c r="E1548" s="27" t="s">
        <v>9</v>
      </c>
      <c r="F1548" s="27">
        <v>26</v>
      </c>
      <c r="G1548" s="27" t="s">
        <v>21</v>
      </c>
      <c r="H1548" s="9"/>
      <c r="I1548" s="9"/>
      <c r="J1548" s="9"/>
      <c r="K1548" s="9"/>
    </row>
    <row r="1549" spans="3:11" x14ac:dyDescent="0.3">
      <c r="C1549" s="25">
        <v>43143</v>
      </c>
      <c r="D1549" s="26">
        <v>0.51509259259259255</v>
      </c>
      <c r="E1549" s="27" t="s">
        <v>9</v>
      </c>
      <c r="F1549" s="27">
        <v>37</v>
      </c>
      <c r="G1549" s="27" t="s">
        <v>10</v>
      </c>
      <c r="H1549" s="9"/>
      <c r="I1549" s="9"/>
      <c r="J1549" s="9"/>
      <c r="K1549" s="9"/>
    </row>
    <row r="1550" spans="3:11" x14ac:dyDescent="0.3">
      <c r="C1550" s="25">
        <v>43143</v>
      </c>
      <c r="D1550" s="26">
        <v>0.51550925925925928</v>
      </c>
      <c r="E1550" s="27" t="s">
        <v>9</v>
      </c>
      <c r="F1550" s="27">
        <v>28</v>
      </c>
      <c r="G1550" s="27" t="s">
        <v>21</v>
      </c>
      <c r="H1550" s="9"/>
      <c r="I1550" s="9"/>
      <c r="J1550" s="9"/>
      <c r="K1550" s="9"/>
    </row>
    <row r="1551" spans="3:11" x14ac:dyDescent="0.3">
      <c r="C1551" s="25">
        <v>43143</v>
      </c>
      <c r="D1551" s="26">
        <v>0.51576388888888891</v>
      </c>
      <c r="E1551" s="27" t="s">
        <v>9</v>
      </c>
      <c r="F1551" s="27">
        <v>41</v>
      </c>
      <c r="G1551" s="27" t="s">
        <v>10</v>
      </c>
      <c r="H1551" s="9"/>
      <c r="I1551" s="9"/>
      <c r="J1551" s="9"/>
      <c r="K1551" s="9"/>
    </row>
    <row r="1552" spans="3:11" x14ac:dyDescent="0.3">
      <c r="C1552" s="25">
        <v>43143</v>
      </c>
      <c r="D1552" s="26">
        <v>0.51634259259259263</v>
      </c>
      <c r="E1552" s="27" t="s">
        <v>9</v>
      </c>
      <c r="F1552" s="27">
        <v>30</v>
      </c>
      <c r="G1552" s="27" t="s">
        <v>10</v>
      </c>
      <c r="H1552" s="9"/>
      <c r="I1552" s="9"/>
      <c r="J1552" s="9"/>
      <c r="K1552" s="9"/>
    </row>
    <row r="1553" spans="3:11" x14ac:dyDescent="0.3">
      <c r="C1553" s="25">
        <v>43143</v>
      </c>
      <c r="D1553" s="26">
        <v>0.51644675925925931</v>
      </c>
      <c r="E1553" s="27" t="s">
        <v>9</v>
      </c>
      <c r="F1553" s="27">
        <v>40</v>
      </c>
      <c r="G1553" s="27" t="s">
        <v>21</v>
      </c>
      <c r="H1553" s="9"/>
      <c r="I1553" s="9"/>
      <c r="J1553" s="9"/>
      <c r="K1553" s="9"/>
    </row>
    <row r="1554" spans="3:11" x14ac:dyDescent="0.3">
      <c r="C1554" s="25">
        <v>43143</v>
      </c>
      <c r="D1554" s="26">
        <v>0.51886574074074077</v>
      </c>
      <c r="E1554" s="27" t="s">
        <v>9</v>
      </c>
      <c r="F1554" s="27">
        <v>25</v>
      </c>
      <c r="G1554" s="27" t="s">
        <v>21</v>
      </c>
      <c r="H1554" s="9"/>
      <c r="I1554" s="9"/>
      <c r="J1554" s="9"/>
      <c r="K1554" s="9"/>
    </row>
    <row r="1555" spans="3:11" x14ac:dyDescent="0.3">
      <c r="C1555" s="25">
        <v>43143</v>
      </c>
      <c r="D1555" s="26">
        <v>0.52151620370370366</v>
      </c>
      <c r="E1555" s="27" t="s">
        <v>9</v>
      </c>
      <c r="F1555" s="27">
        <v>42</v>
      </c>
      <c r="G1555" s="27" t="s">
        <v>10</v>
      </c>
      <c r="H1555" s="9"/>
      <c r="I1555" s="9"/>
      <c r="J1555" s="9"/>
      <c r="K1555" s="9"/>
    </row>
    <row r="1556" spans="3:11" x14ac:dyDescent="0.3">
      <c r="C1556" s="25">
        <v>43143</v>
      </c>
      <c r="D1556" s="26">
        <v>0.52184027777777775</v>
      </c>
      <c r="E1556" s="27" t="s">
        <v>9</v>
      </c>
      <c r="F1556" s="27">
        <v>30</v>
      </c>
      <c r="G1556" s="27" t="s">
        <v>21</v>
      </c>
      <c r="H1556" s="9"/>
      <c r="I1556" s="9"/>
      <c r="J1556" s="9"/>
      <c r="K1556" s="9"/>
    </row>
    <row r="1557" spans="3:11" x14ac:dyDescent="0.3">
      <c r="C1557" s="25">
        <v>43143</v>
      </c>
      <c r="D1557" s="26">
        <v>0.52255787037037038</v>
      </c>
      <c r="E1557" s="27" t="s">
        <v>9</v>
      </c>
      <c r="F1557" s="27">
        <v>36</v>
      </c>
      <c r="G1557" s="27" t="s">
        <v>10</v>
      </c>
      <c r="H1557" s="9"/>
      <c r="I1557" s="9"/>
      <c r="J1557" s="9"/>
      <c r="K1557" s="9"/>
    </row>
    <row r="1558" spans="3:11" x14ac:dyDescent="0.3">
      <c r="C1558" s="25">
        <v>43143</v>
      </c>
      <c r="D1558" s="26">
        <v>0.52259259259259261</v>
      </c>
      <c r="E1558" s="27" t="s">
        <v>9</v>
      </c>
      <c r="F1558" s="27">
        <v>34</v>
      </c>
      <c r="G1558" s="27" t="s">
        <v>10</v>
      </c>
      <c r="H1558" s="9"/>
      <c r="I1558" s="9"/>
      <c r="J1558" s="9"/>
      <c r="K1558" s="9"/>
    </row>
    <row r="1559" spans="3:11" x14ac:dyDescent="0.3">
      <c r="C1559" s="25">
        <v>43143</v>
      </c>
      <c r="D1559" s="26">
        <v>0.52416666666666667</v>
      </c>
      <c r="E1559" s="27" t="s">
        <v>9</v>
      </c>
      <c r="F1559" s="27">
        <v>29</v>
      </c>
      <c r="G1559" s="27" t="s">
        <v>10</v>
      </c>
      <c r="H1559" s="9"/>
      <c r="I1559" s="9"/>
      <c r="J1559" s="9"/>
      <c r="K1559" s="9"/>
    </row>
    <row r="1560" spans="3:11" x14ac:dyDescent="0.3">
      <c r="C1560" s="25">
        <v>43143</v>
      </c>
      <c r="D1560" s="26">
        <v>0.52440972222222226</v>
      </c>
      <c r="E1560" s="27" t="s">
        <v>9</v>
      </c>
      <c r="F1560" s="27">
        <v>25</v>
      </c>
      <c r="G1560" s="27" t="s">
        <v>21</v>
      </c>
      <c r="H1560" s="9"/>
      <c r="I1560" s="9"/>
      <c r="J1560" s="9"/>
      <c r="K1560" s="9"/>
    </row>
    <row r="1561" spans="3:11" x14ac:dyDescent="0.3">
      <c r="C1561" s="25">
        <v>43143</v>
      </c>
      <c r="D1561" s="26">
        <v>0.52490740740740738</v>
      </c>
      <c r="E1561" s="27" t="s">
        <v>9</v>
      </c>
      <c r="F1561" s="27">
        <v>26</v>
      </c>
      <c r="G1561" s="27" t="s">
        <v>21</v>
      </c>
      <c r="H1561" s="9"/>
      <c r="I1561" s="9"/>
      <c r="J1561" s="9"/>
      <c r="K1561" s="9"/>
    </row>
    <row r="1562" spans="3:11" x14ac:dyDescent="0.3">
      <c r="C1562" s="25">
        <v>43143</v>
      </c>
      <c r="D1562" s="26">
        <v>0.52545138888888887</v>
      </c>
      <c r="E1562" s="27" t="s">
        <v>9</v>
      </c>
      <c r="F1562" s="27">
        <v>33</v>
      </c>
      <c r="G1562" s="27" t="s">
        <v>10</v>
      </c>
      <c r="H1562" s="9"/>
      <c r="I1562" s="9"/>
      <c r="J1562" s="9"/>
      <c r="K1562" s="9"/>
    </row>
    <row r="1563" spans="3:11" x14ac:dyDescent="0.3">
      <c r="C1563" s="25">
        <v>43143</v>
      </c>
      <c r="D1563" s="26">
        <v>0.52552083333333333</v>
      </c>
      <c r="E1563" s="27" t="s">
        <v>9</v>
      </c>
      <c r="F1563" s="27">
        <v>31</v>
      </c>
      <c r="G1563" s="27" t="s">
        <v>21</v>
      </c>
      <c r="H1563" s="9"/>
      <c r="I1563" s="9"/>
      <c r="J1563" s="9"/>
      <c r="K1563" s="9"/>
    </row>
    <row r="1564" spans="3:11" x14ac:dyDescent="0.3">
      <c r="C1564" s="25">
        <v>43143</v>
      </c>
      <c r="D1564" s="26">
        <v>0.52622685185185192</v>
      </c>
      <c r="E1564" s="27" t="s">
        <v>9</v>
      </c>
      <c r="F1564" s="27">
        <v>32</v>
      </c>
      <c r="G1564" s="27" t="s">
        <v>10</v>
      </c>
      <c r="H1564" s="9"/>
      <c r="I1564" s="9"/>
      <c r="J1564" s="9"/>
      <c r="K1564" s="9"/>
    </row>
    <row r="1565" spans="3:11" x14ac:dyDescent="0.3">
      <c r="C1565" s="25">
        <v>43143</v>
      </c>
      <c r="D1565" s="26">
        <v>0.52672453703703703</v>
      </c>
      <c r="E1565" s="27" t="s">
        <v>9</v>
      </c>
      <c r="F1565" s="27">
        <v>40</v>
      </c>
      <c r="G1565" s="27" t="s">
        <v>10</v>
      </c>
      <c r="H1565" s="9"/>
      <c r="I1565" s="9"/>
      <c r="J1565" s="9"/>
      <c r="K1565" s="9"/>
    </row>
    <row r="1566" spans="3:11" x14ac:dyDescent="0.3">
      <c r="C1566" s="25">
        <v>43143</v>
      </c>
      <c r="D1566" s="26">
        <v>0.52714120370370365</v>
      </c>
      <c r="E1566" s="27" t="s">
        <v>9</v>
      </c>
      <c r="F1566" s="27">
        <v>34</v>
      </c>
      <c r="G1566" s="27" t="s">
        <v>10</v>
      </c>
      <c r="H1566" s="9"/>
      <c r="I1566" s="9"/>
      <c r="J1566" s="9"/>
      <c r="K1566" s="9"/>
    </row>
    <row r="1567" spans="3:11" x14ac:dyDescent="0.3">
      <c r="C1567" s="25">
        <v>43143</v>
      </c>
      <c r="D1567" s="26">
        <v>0.52902777777777776</v>
      </c>
      <c r="E1567" s="27" t="s">
        <v>9</v>
      </c>
      <c r="F1567" s="27">
        <v>44</v>
      </c>
      <c r="G1567" s="27" t="s">
        <v>10</v>
      </c>
      <c r="H1567" s="9"/>
      <c r="I1567" s="9"/>
      <c r="J1567" s="9"/>
      <c r="K1567" s="9"/>
    </row>
    <row r="1568" spans="3:11" x14ac:dyDescent="0.3">
      <c r="C1568" s="25">
        <v>43143</v>
      </c>
      <c r="D1568" s="26">
        <v>0.53173611111111108</v>
      </c>
      <c r="E1568" s="27" t="s">
        <v>9</v>
      </c>
      <c r="F1568" s="27">
        <v>33</v>
      </c>
      <c r="G1568" s="27" t="s">
        <v>21</v>
      </c>
      <c r="H1568" s="9"/>
      <c r="I1568" s="9"/>
      <c r="J1568" s="9"/>
      <c r="K1568" s="9"/>
    </row>
    <row r="1569" spans="3:11" x14ac:dyDescent="0.3">
      <c r="C1569" s="25">
        <v>43143</v>
      </c>
      <c r="D1569" s="26">
        <v>0.53578703703703701</v>
      </c>
      <c r="E1569" s="27" t="s">
        <v>9</v>
      </c>
      <c r="F1569" s="27">
        <v>34</v>
      </c>
      <c r="G1569" s="27" t="s">
        <v>21</v>
      </c>
      <c r="H1569" s="9"/>
      <c r="I1569" s="9"/>
      <c r="J1569" s="9"/>
      <c r="K1569" s="9"/>
    </row>
    <row r="1570" spans="3:11" x14ac:dyDescent="0.3">
      <c r="C1570" s="25">
        <v>43143</v>
      </c>
      <c r="D1570" s="26">
        <v>0.53584490740740742</v>
      </c>
      <c r="E1570" s="27" t="s">
        <v>9</v>
      </c>
      <c r="F1570" s="27">
        <v>46</v>
      </c>
      <c r="G1570" s="27" t="s">
        <v>10</v>
      </c>
      <c r="H1570" s="9"/>
      <c r="I1570" s="9"/>
      <c r="J1570" s="9"/>
      <c r="K1570" s="9"/>
    </row>
    <row r="1571" spans="3:11" x14ac:dyDescent="0.3">
      <c r="C1571" s="25">
        <v>43143</v>
      </c>
      <c r="D1571" s="26">
        <v>0.53604166666666664</v>
      </c>
      <c r="E1571" s="27" t="s">
        <v>9</v>
      </c>
      <c r="F1571" s="27">
        <v>44</v>
      </c>
      <c r="G1571" s="27" t="s">
        <v>10</v>
      </c>
      <c r="H1571" s="9"/>
      <c r="I1571" s="9"/>
      <c r="J1571" s="9"/>
      <c r="K1571" s="9"/>
    </row>
    <row r="1572" spans="3:11" x14ac:dyDescent="0.3">
      <c r="C1572" s="25">
        <v>43143</v>
      </c>
      <c r="D1572" s="26">
        <v>0.53798611111111116</v>
      </c>
      <c r="E1572" s="27" t="s">
        <v>9</v>
      </c>
      <c r="F1572" s="27">
        <v>32</v>
      </c>
      <c r="G1572" s="27" t="s">
        <v>21</v>
      </c>
      <c r="H1572" s="9"/>
      <c r="I1572" s="9"/>
      <c r="J1572" s="9"/>
      <c r="K1572" s="9"/>
    </row>
    <row r="1573" spans="3:11" x14ac:dyDescent="0.3">
      <c r="C1573" s="25">
        <v>43143</v>
      </c>
      <c r="D1573" s="26">
        <v>0.53810185185185189</v>
      </c>
      <c r="E1573" s="27" t="s">
        <v>9</v>
      </c>
      <c r="F1573" s="27">
        <v>40</v>
      </c>
      <c r="G1573" s="27" t="s">
        <v>10</v>
      </c>
      <c r="H1573" s="9"/>
      <c r="I1573" s="9"/>
      <c r="J1573" s="9"/>
      <c r="K1573" s="9"/>
    </row>
    <row r="1574" spans="3:11" x14ac:dyDescent="0.3">
      <c r="C1574" s="25">
        <v>43143</v>
      </c>
      <c r="D1574" s="26">
        <v>0.53820601851851857</v>
      </c>
      <c r="E1574" s="27" t="s">
        <v>9</v>
      </c>
      <c r="F1574" s="27">
        <v>50</v>
      </c>
      <c r="G1574" s="27" t="s">
        <v>10</v>
      </c>
      <c r="H1574" s="9"/>
      <c r="I1574" s="9"/>
      <c r="J1574" s="9"/>
      <c r="K1574" s="9"/>
    </row>
    <row r="1575" spans="3:11" x14ac:dyDescent="0.3">
      <c r="C1575" s="25">
        <v>43143</v>
      </c>
      <c r="D1575" s="26">
        <v>0.53878472222222229</v>
      </c>
      <c r="E1575" s="27" t="s">
        <v>9</v>
      </c>
      <c r="F1575" s="27">
        <v>35</v>
      </c>
      <c r="G1575" s="27" t="s">
        <v>10</v>
      </c>
      <c r="H1575" s="9"/>
      <c r="I1575" s="9"/>
      <c r="J1575" s="9"/>
      <c r="K1575" s="9"/>
    </row>
    <row r="1576" spans="3:11" x14ac:dyDescent="0.3">
      <c r="C1576" s="25">
        <v>43143</v>
      </c>
      <c r="D1576" s="26">
        <v>0.54188657407407403</v>
      </c>
      <c r="E1576" s="27" t="s">
        <v>9</v>
      </c>
      <c r="F1576" s="27">
        <v>24</v>
      </c>
      <c r="G1576" s="27" t="s">
        <v>21</v>
      </c>
      <c r="H1576" s="9"/>
      <c r="I1576" s="9"/>
      <c r="J1576" s="9"/>
      <c r="K1576" s="9"/>
    </row>
    <row r="1577" spans="3:11" x14ac:dyDescent="0.3">
      <c r="C1577" s="25">
        <v>43143</v>
      </c>
      <c r="D1577" s="26">
        <v>0.54491898148148155</v>
      </c>
      <c r="E1577" s="27" t="s">
        <v>9</v>
      </c>
      <c r="F1577" s="27">
        <v>37</v>
      </c>
      <c r="G1577" s="27" t="s">
        <v>10</v>
      </c>
      <c r="H1577" s="9"/>
      <c r="I1577" s="9"/>
      <c r="J1577" s="9"/>
      <c r="K1577" s="9"/>
    </row>
    <row r="1578" spans="3:11" x14ac:dyDescent="0.3">
      <c r="C1578" s="25">
        <v>43143</v>
      </c>
      <c r="D1578" s="26">
        <v>0.54942129629629632</v>
      </c>
      <c r="E1578" s="27" t="s">
        <v>9</v>
      </c>
      <c r="F1578" s="27">
        <v>26</v>
      </c>
      <c r="G1578" s="27" t="s">
        <v>21</v>
      </c>
      <c r="H1578" s="9"/>
      <c r="I1578" s="9"/>
      <c r="J1578" s="9"/>
      <c r="K1578" s="9"/>
    </row>
    <row r="1579" spans="3:11" x14ac:dyDescent="0.3">
      <c r="C1579" s="25">
        <v>43143</v>
      </c>
      <c r="D1579" s="26">
        <v>0.55056712962962961</v>
      </c>
      <c r="E1579" s="27" t="s">
        <v>9</v>
      </c>
      <c r="F1579" s="27">
        <v>36</v>
      </c>
      <c r="G1579" s="27" t="s">
        <v>10</v>
      </c>
      <c r="H1579" s="9"/>
      <c r="I1579" s="9"/>
      <c r="J1579" s="9"/>
      <c r="K1579" s="9"/>
    </row>
    <row r="1580" spans="3:11" x14ac:dyDescent="0.3">
      <c r="C1580" s="25">
        <v>43143</v>
      </c>
      <c r="D1580" s="26">
        <v>0.55298611111111107</v>
      </c>
      <c r="E1580" s="27" t="s">
        <v>9</v>
      </c>
      <c r="F1580" s="27">
        <v>50</v>
      </c>
      <c r="G1580" s="27" t="s">
        <v>21</v>
      </c>
      <c r="H1580" s="9"/>
      <c r="I1580" s="9"/>
      <c r="J1580" s="9"/>
      <c r="K1580" s="9"/>
    </row>
    <row r="1581" spans="3:11" x14ac:dyDescent="0.3">
      <c r="C1581" s="25">
        <v>43143</v>
      </c>
      <c r="D1581" s="26">
        <v>0.55321759259259262</v>
      </c>
      <c r="E1581" s="27" t="s">
        <v>9</v>
      </c>
      <c r="F1581" s="27">
        <v>48</v>
      </c>
      <c r="G1581" s="27" t="s">
        <v>21</v>
      </c>
      <c r="H1581" s="9"/>
      <c r="I1581" s="9"/>
      <c r="J1581" s="9"/>
      <c r="K1581" s="9"/>
    </row>
    <row r="1582" spans="3:11" x14ac:dyDescent="0.3">
      <c r="C1582" s="25">
        <v>43143</v>
      </c>
      <c r="D1582" s="26">
        <v>0.55648148148148147</v>
      </c>
      <c r="E1582" s="27" t="s">
        <v>9</v>
      </c>
      <c r="F1582" s="27">
        <v>43</v>
      </c>
      <c r="G1582" s="27" t="s">
        <v>10</v>
      </c>
      <c r="H1582" s="9"/>
      <c r="I1582" s="9"/>
      <c r="J1582" s="9"/>
      <c r="K1582" s="9"/>
    </row>
    <row r="1583" spans="3:11" x14ac:dyDescent="0.3">
      <c r="C1583" s="25">
        <v>43143</v>
      </c>
      <c r="D1583" s="26">
        <v>0.55690972222222224</v>
      </c>
      <c r="E1583" s="27" t="s">
        <v>9</v>
      </c>
      <c r="F1583" s="27">
        <v>23</v>
      </c>
      <c r="G1583" s="27" t="s">
        <v>21</v>
      </c>
      <c r="H1583" s="9"/>
      <c r="I1583" s="9"/>
      <c r="J1583" s="9"/>
      <c r="K1583" s="9"/>
    </row>
    <row r="1584" spans="3:11" x14ac:dyDescent="0.3">
      <c r="C1584" s="25">
        <v>43143</v>
      </c>
      <c r="D1584" s="26">
        <v>0.55874999999999997</v>
      </c>
      <c r="E1584" s="27" t="s">
        <v>9</v>
      </c>
      <c r="F1584" s="27">
        <v>27</v>
      </c>
      <c r="G1584" s="27" t="s">
        <v>21</v>
      </c>
      <c r="H1584" s="9"/>
      <c r="I1584" s="9"/>
      <c r="J1584" s="9"/>
      <c r="K1584" s="9"/>
    </row>
    <row r="1585" spans="3:11" x14ac:dyDescent="0.3">
      <c r="C1585" s="25">
        <v>43143</v>
      </c>
      <c r="D1585" s="26">
        <v>0.55945601851851856</v>
      </c>
      <c r="E1585" s="27" t="s">
        <v>9</v>
      </c>
      <c r="F1585" s="27">
        <v>45</v>
      </c>
      <c r="G1585" s="27" t="s">
        <v>10</v>
      </c>
      <c r="H1585" s="9"/>
      <c r="I1585" s="9"/>
      <c r="J1585" s="9"/>
      <c r="K1585" s="9"/>
    </row>
    <row r="1586" spans="3:11" x14ac:dyDescent="0.3">
      <c r="C1586" s="25">
        <v>43143</v>
      </c>
      <c r="D1586" s="26">
        <v>0.562962962962963</v>
      </c>
      <c r="E1586" s="27" t="s">
        <v>9</v>
      </c>
      <c r="F1586" s="27">
        <v>24</v>
      </c>
      <c r="G1586" s="27" t="s">
        <v>21</v>
      </c>
      <c r="H1586" s="9"/>
      <c r="I1586" s="9"/>
      <c r="J1586" s="9"/>
      <c r="K1586" s="9"/>
    </row>
    <row r="1587" spans="3:11" x14ac:dyDescent="0.3">
      <c r="C1587" s="25">
        <v>43143</v>
      </c>
      <c r="D1587" s="26">
        <v>0.56641203703703702</v>
      </c>
      <c r="E1587" s="27" t="s">
        <v>9</v>
      </c>
      <c r="F1587" s="27">
        <v>35</v>
      </c>
      <c r="G1587" s="27" t="s">
        <v>21</v>
      </c>
      <c r="H1587" s="9"/>
      <c r="I1587" s="9"/>
      <c r="J1587" s="9"/>
      <c r="K1587" s="9"/>
    </row>
    <row r="1588" spans="3:11" x14ac:dyDescent="0.3">
      <c r="C1588" s="25">
        <v>43143</v>
      </c>
      <c r="D1588" s="26">
        <v>0.56648148148148147</v>
      </c>
      <c r="E1588" s="27" t="s">
        <v>9</v>
      </c>
      <c r="F1588" s="27">
        <v>31</v>
      </c>
      <c r="G1588" s="27" t="s">
        <v>21</v>
      </c>
      <c r="H1588" s="9"/>
      <c r="I1588" s="9"/>
      <c r="J1588" s="9"/>
      <c r="K1588" s="9"/>
    </row>
    <row r="1589" spans="3:11" x14ac:dyDescent="0.3">
      <c r="C1589" s="25">
        <v>43143</v>
      </c>
      <c r="D1589" s="26">
        <v>0.56857638888888895</v>
      </c>
      <c r="E1589" s="27" t="s">
        <v>9</v>
      </c>
      <c r="F1589" s="27">
        <v>48</v>
      </c>
      <c r="G1589" s="27" t="s">
        <v>10</v>
      </c>
      <c r="H1589" s="9"/>
      <c r="I1589" s="9"/>
      <c r="J1589" s="9"/>
      <c r="K1589" s="9"/>
    </row>
    <row r="1590" spans="3:11" x14ac:dyDescent="0.3">
      <c r="C1590" s="25">
        <v>43143</v>
      </c>
      <c r="D1590" s="26">
        <v>0.56885416666666666</v>
      </c>
      <c r="E1590" s="27" t="s">
        <v>9</v>
      </c>
      <c r="F1590" s="27">
        <v>38</v>
      </c>
      <c r="G1590" s="27" t="s">
        <v>10</v>
      </c>
      <c r="H1590" s="9"/>
      <c r="I1590" s="9"/>
      <c r="J1590" s="9"/>
      <c r="K1590" s="9"/>
    </row>
    <row r="1591" spans="3:11" x14ac:dyDescent="0.3">
      <c r="C1591" s="25">
        <v>43143</v>
      </c>
      <c r="D1591" s="26">
        <v>0.57042824074074072</v>
      </c>
      <c r="E1591" s="27" t="s">
        <v>9</v>
      </c>
      <c r="F1591" s="27">
        <v>31</v>
      </c>
      <c r="G1591" s="27" t="s">
        <v>21</v>
      </c>
      <c r="H1591" s="9"/>
      <c r="I1591" s="9"/>
      <c r="J1591" s="9"/>
      <c r="K1591" s="9"/>
    </row>
    <row r="1592" spans="3:11" x14ac:dyDescent="0.3">
      <c r="C1592" s="25">
        <v>43143</v>
      </c>
      <c r="D1592" s="26">
        <v>0.57056712962962963</v>
      </c>
      <c r="E1592" s="27" t="s">
        <v>9</v>
      </c>
      <c r="F1592" s="27">
        <v>26</v>
      </c>
      <c r="G1592" s="27" t="s">
        <v>21</v>
      </c>
      <c r="H1592" s="9"/>
      <c r="I1592" s="9"/>
      <c r="J1592" s="9"/>
      <c r="K1592" s="9"/>
    </row>
    <row r="1593" spans="3:11" x14ac:dyDescent="0.3">
      <c r="C1593" s="25">
        <v>43143</v>
      </c>
      <c r="D1593" s="26">
        <v>0.57123842592592589</v>
      </c>
      <c r="E1593" s="27" t="s">
        <v>9</v>
      </c>
      <c r="F1593" s="27">
        <v>27</v>
      </c>
      <c r="G1593" s="27" t="s">
        <v>21</v>
      </c>
      <c r="H1593" s="9"/>
      <c r="I1593" s="9"/>
      <c r="J1593" s="9"/>
      <c r="K1593" s="9"/>
    </row>
    <row r="1594" spans="3:11" x14ac:dyDescent="0.3">
      <c r="C1594" s="25">
        <v>43143</v>
      </c>
      <c r="D1594" s="26">
        <v>0.5721180555555555</v>
      </c>
      <c r="E1594" s="27" t="s">
        <v>9</v>
      </c>
      <c r="F1594" s="27">
        <v>40</v>
      </c>
      <c r="G1594" s="27" t="s">
        <v>10</v>
      </c>
      <c r="H1594" s="9"/>
      <c r="I1594" s="9"/>
      <c r="J1594" s="9"/>
      <c r="K1594" s="9"/>
    </row>
    <row r="1595" spans="3:11" x14ac:dyDescent="0.3">
      <c r="C1595" s="25">
        <v>43143</v>
      </c>
      <c r="D1595" s="26">
        <v>0.57221064814814815</v>
      </c>
      <c r="E1595" s="27" t="s">
        <v>9</v>
      </c>
      <c r="F1595" s="27">
        <v>25</v>
      </c>
      <c r="G1595" s="27" t="s">
        <v>21</v>
      </c>
      <c r="H1595" s="9"/>
      <c r="I1595" s="9"/>
      <c r="J1595" s="9"/>
      <c r="K1595" s="9"/>
    </row>
    <row r="1596" spans="3:11" x14ac:dyDescent="0.3">
      <c r="C1596" s="25">
        <v>43143</v>
      </c>
      <c r="D1596" s="26">
        <v>0.57370370370370372</v>
      </c>
      <c r="E1596" s="27" t="s">
        <v>9</v>
      </c>
      <c r="F1596" s="27">
        <v>64</v>
      </c>
      <c r="G1596" s="27" t="s">
        <v>10</v>
      </c>
      <c r="H1596" s="9"/>
      <c r="I1596" s="9"/>
      <c r="J1596" s="9"/>
      <c r="K1596" s="9"/>
    </row>
    <row r="1597" spans="3:11" x14ac:dyDescent="0.3">
      <c r="C1597" s="25">
        <v>43143</v>
      </c>
      <c r="D1597" s="26">
        <v>0.5745717592592593</v>
      </c>
      <c r="E1597" s="27" t="s">
        <v>9</v>
      </c>
      <c r="F1597" s="27">
        <v>27</v>
      </c>
      <c r="G1597" s="27" t="s">
        <v>21</v>
      </c>
      <c r="H1597" s="9"/>
      <c r="I1597" s="9"/>
      <c r="J1597" s="9"/>
      <c r="K1597" s="9"/>
    </row>
    <row r="1598" spans="3:11" x14ac:dyDescent="0.3">
      <c r="C1598" s="25">
        <v>43143</v>
      </c>
      <c r="D1598" s="26">
        <v>0.5746296296296296</v>
      </c>
      <c r="E1598" s="27" t="s">
        <v>9</v>
      </c>
      <c r="F1598" s="27">
        <v>41</v>
      </c>
      <c r="G1598" s="27" t="s">
        <v>10</v>
      </c>
      <c r="H1598" s="9"/>
      <c r="I1598" s="9"/>
      <c r="J1598" s="9"/>
      <c r="K1598" s="9"/>
    </row>
    <row r="1599" spans="3:11" x14ac:dyDescent="0.3">
      <c r="C1599" s="25">
        <v>43143</v>
      </c>
      <c r="D1599" s="26">
        <v>0.5759953703703703</v>
      </c>
      <c r="E1599" s="27" t="s">
        <v>9</v>
      </c>
      <c r="F1599" s="27">
        <v>42</v>
      </c>
      <c r="G1599" s="27" t="s">
        <v>21</v>
      </c>
      <c r="H1599" s="9"/>
      <c r="I1599" s="9"/>
      <c r="J1599" s="9"/>
      <c r="K1599" s="9"/>
    </row>
    <row r="1600" spans="3:11" x14ac:dyDescent="0.3">
      <c r="C1600" s="25">
        <v>43143</v>
      </c>
      <c r="D1600" s="26">
        <v>0.57601851851851849</v>
      </c>
      <c r="E1600" s="27" t="s">
        <v>9</v>
      </c>
      <c r="F1600" s="27">
        <v>27</v>
      </c>
      <c r="G1600" s="27" t="s">
        <v>21</v>
      </c>
      <c r="H1600" s="9"/>
      <c r="I1600" s="9"/>
      <c r="J1600" s="9"/>
      <c r="K1600" s="9"/>
    </row>
    <row r="1601" spans="3:11" x14ac:dyDescent="0.3">
      <c r="C1601" s="25">
        <v>43143</v>
      </c>
      <c r="D1601" s="26">
        <v>0.5768402777777778</v>
      </c>
      <c r="E1601" s="27" t="s">
        <v>9</v>
      </c>
      <c r="F1601" s="27">
        <v>27</v>
      </c>
      <c r="G1601" s="27" t="s">
        <v>21</v>
      </c>
      <c r="H1601" s="9"/>
      <c r="I1601" s="9"/>
      <c r="J1601" s="9"/>
      <c r="K1601" s="9"/>
    </row>
    <row r="1602" spans="3:11" x14ac:dyDescent="0.3">
      <c r="C1602" s="25">
        <v>43143</v>
      </c>
      <c r="D1602" s="26">
        <v>0.57723379629629623</v>
      </c>
      <c r="E1602" s="27" t="s">
        <v>9</v>
      </c>
      <c r="F1602" s="27">
        <v>29</v>
      </c>
      <c r="G1602" s="27" t="s">
        <v>21</v>
      </c>
      <c r="H1602" s="9"/>
      <c r="I1602" s="9"/>
      <c r="J1602" s="9"/>
      <c r="K1602" s="9"/>
    </row>
    <row r="1603" spans="3:11" x14ac:dyDescent="0.3">
      <c r="C1603" s="25">
        <v>43143</v>
      </c>
      <c r="D1603" s="26">
        <v>0.57893518518518516</v>
      </c>
      <c r="E1603" s="27" t="s">
        <v>9</v>
      </c>
      <c r="F1603" s="27">
        <v>29</v>
      </c>
      <c r="G1603" s="27" t="s">
        <v>21</v>
      </c>
      <c r="H1603" s="9"/>
      <c r="I1603" s="9"/>
      <c r="J1603" s="9"/>
      <c r="K1603" s="9"/>
    </row>
    <row r="1604" spans="3:11" x14ac:dyDescent="0.3">
      <c r="C1604" s="25">
        <v>43143</v>
      </c>
      <c r="D1604" s="26">
        <v>0.57899305555555558</v>
      </c>
      <c r="E1604" s="27" t="s">
        <v>9</v>
      </c>
      <c r="F1604" s="27">
        <v>38</v>
      </c>
      <c r="G1604" s="27" t="s">
        <v>10</v>
      </c>
      <c r="H1604" s="9"/>
      <c r="I1604" s="9"/>
      <c r="J1604" s="9"/>
      <c r="K1604" s="9"/>
    </row>
    <row r="1605" spans="3:11" x14ac:dyDescent="0.3">
      <c r="C1605" s="25">
        <v>43143</v>
      </c>
      <c r="D1605" s="26">
        <v>0.58105324074074072</v>
      </c>
      <c r="E1605" s="27" t="s">
        <v>9</v>
      </c>
      <c r="F1605" s="27">
        <v>45</v>
      </c>
      <c r="G1605" s="27" t="s">
        <v>10</v>
      </c>
      <c r="H1605" s="9"/>
      <c r="I1605" s="9"/>
      <c r="J1605" s="9"/>
      <c r="K1605" s="9"/>
    </row>
    <row r="1606" spans="3:11" x14ac:dyDescent="0.3">
      <c r="C1606" s="25">
        <v>43143</v>
      </c>
      <c r="D1606" s="26">
        <v>0.5836689814814815</v>
      </c>
      <c r="E1606" s="27" t="s">
        <v>9</v>
      </c>
      <c r="F1606" s="27">
        <v>33</v>
      </c>
      <c r="G1606" s="27" t="s">
        <v>10</v>
      </c>
      <c r="H1606" s="9"/>
      <c r="I1606" s="9"/>
      <c r="J1606" s="9"/>
      <c r="K1606" s="9"/>
    </row>
    <row r="1607" spans="3:11" x14ac:dyDescent="0.3">
      <c r="C1607" s="25">
        <v>43143</v>
      </c>
      <c r="D1607" s="26">
        <v>0.58667824074074071</v>
      </c>
      <c r="E1607" s="27" t="s">
        <v>9</v>
      </c>
      <c r="F1607" s="27">
        <v>26</v>
      </c>
      <c r="G1607" s="27" t="s">
        <v>21</v>
      </c>
      <c r="H1607" s="9"/>
      <c r="I1607" s="9"/>
      <c r="J1607" s="9"/>
      <c r="K1607" s="9"/>
    </row>
    <row r="1608" spans="3:11" x14ac:dyDescent="0.3">
      <c r="C1608" s="25">
        <v>43143</v>
      </c>
      <c r="D1608" s="26">
        <v>0.58703703703703702</v>
      </c>
      <c r="E1608" s="27" t="s">
        <v>9</v>
      </c>
      <c r="F1608" s="27">
        <v>25</v>
      </c>
      <c r="G1608" s="27" t="s">
        <v>21</v>
      </c>
      <c r="H1608" s="9"/>
      <c r="I1608" s="9"/>
      <c r="J1608" s="9"/>
      <c r="K1608" s="9"/>
    </row>
    <row r="1609" spans="3:11" x14ac:dyDescent="0.3">
      <c r="C1609" s="25">
        <v>43143</v>
      </c>
      <c r="D1609" s="26">
        <v>0.58707175925925925</v>
      </c>
      <c r="E1609" s="27" t="s">
        <v>9</v>
      </c>
      <c r="F1609" s="27">
        <v>58</v>
      </c>
      <c r="G1609" s="27" t="s">
        <v>10</v>
      </c>
      <c r="H1609" s="9"/>
      <c r="I1609" s="9"/>
      <c r="J1609" s="9"/>
      <c r="K1609" s="9"/>
    </row>
    <row r="1610" spans="3:11" x14ac:dyDescent="0.3">
      <c r="C1610" s="25">
        <v>43143</v>
      </c>
      <c r="D1610" s="26">
        <v>0.5884490740740741</v>
      </c>
      <c r="E1610" s="27" t="s">
        <v>9</v>
      </c>
      <c r="F1610" s="27">
        <v>35</v>
      </c>
      <c r="G1610" s="27" t="s">
        <v>10</v>
      </c>
      <c r="H1610" s="9"/>
      <c r="I1610" s="9"/>
      <c r="J1610" s="9"/>
      <c r="K1610" s="9"/>
    </row>
    <row r="1611" spans="3:11" x14ac:dyDescent="0.3">
      <c r="C1611" s="25">
        <v>43143</v>
      </c>
      <c r="D1611" s="26">
        <v>0.58888888888888891</v>
      </c>
      <c r="E1611" s="27" t="s">
        <v>9</v>
      </c>
      <c r="F1611" s="27">
        <v>36</v>
      </c>
      <c r="G1611" s="27" t="s">
        <v>10</v>
      </c>
      <c r="H1611" s="9"/>
      <c r="I1611" s="9"/>
      <c r="J1611" s="9"/>
      <c r="K1611" s="9"/>
    </row>
    <row r="1612" spans="3:11" x14ac:dyDescent="0.3">
      <c r="C1612" s="25">
        <v>43143</v>
      </c>
      <c r="D1612" s="26">
        <v>0.5892708333333333</v>
      </c>
      <c r="E1612" s="27" t="s">
        <v>9</v>
      </c>
      <c r="F1612" s="27">
        <v>38</v>
      </c>
      <c r="G1612" s="27" t="s">
        <v>10</v>
      </c>
      <c r="H1612" s="9"/>
      <c r="I1612" s="9"/>
      <c r="J1612" s="9"/>
      <c r="K1612" s="9"/>
    </row>
    <row r="1613" spans="3:11" x14ac:dyDescent="0.3">
      <c r="C1613" s="25">
        <v>43143</v>
      </c>
      <c r="D1613" s="26">
        <v>0.58972222222222215</v>
      </c>
      <c r="E1613" s="27" t="s">
        <v>9</v>
      </c>
      <c r="F1613" s="27">
        <v>30</v>
      </c>
      <c r="G1613" s="27" t="s">
        <v>21</v>
      </c>
      <c r="H1613" s="9"/>
      <c r="I1613" s="9"/>
      <c r="J1613" s="9"/>
      <c r="K1613" s="9"/>
    </row>
    <row r="1614" spans="3:11" x14ac:dyDescent="0.3">
      <c r="C1614" s="25">
        <v>43143</v>
      </c>
      <c r="D1614" s="26">
        <v>0.59156249999999999</v>
      </c>
      <c r="E1614" s="27" t="s">
        <v>9</v>
      </c>
      <c r="F1614" s="27">
        <v>37</v>
      </c>
      <c r="G1614" s="27" t="s">
        <v>21</v>
      </c>
      <c r="H1614" s="9"/>
      <c r="I1614" s="9"/>
      <c r="J1614" s="9"/>
      <c r="K1614" s="9"/>
    </row>
    <row r="1615" spans="3:11" x14ac:dyDescent="0.3">
      <c r="C1615" s="25">
        <v>43143</v>
      </c>
      <c r="D1615" s="26">
        <v>0.59324074074074074</v>
      </c>
      <c r="E1615" s="27" t="s">
        <v>9</v>
      </c>
      <c r="F1615" s="27">
        <v>32</v>
      </c>
      <c r="G1615" s="27" t="s">
        <v>10</v>
      </c>
      <c r="H1615" s="9"/>
      <c r="I1615" s="9"/>
      <c r="J1615" s="9"/>
      <c r="K1615" s="9"/>
    </row>
    <row r="1616" spans="3:11" x14ac:dyDescent="0.3">
      <c r="C1616" s="25">
        <v>43143</v>
      </c>
      <c r="D1616" s="26">
        <v>0.59521990740740738</v>
      </c>
      <c r="E1616" s="27" t="s">
        <v>9</v>
      </c>
      <c r="F1616" s="27">
        <v>41</v>
      </c>
      <c r="G1616" s="27" t="s">
        <v>21</v>
      </c>
      <c r="H1616" s="9"/>
      <c r="I1616" s="9"/>
      <c r="J1616" s="9"/>
      <c r="K1616" s="9"/>
    </row>
    <row r="1617" spans="3:11" x14ac:dyDescent="0.3">
      <c r="C1617" s="25">
        <v>43143</v>
      </c>
      <c r="D1617" s="26">
        <v>0.59671296296296295</v>
      </c>
      <c r="E1617" s="27" t="s">
        <v>9</v>
      </c>
      <c r="F1617" s="27">
        <v>23</v>
      </c>
      <c r="G1617" s="27" t="s">
        <v>21</v>
      </c>
      <c r="H1617" s="9"/>
      <c r="I1617" s="9"/>
      <c r="J1617" s="9"/>
      <c r="K1617" s="9"/>
    </row>
    <row r="1618" spans="3:11" x14ac:dyDescent="0.3">
      <c r="C1618" s="25">
        <v>43143</v>
      </c>
      <c r="D1618" s="26">
        <v>0.59846064814814814</v>
      </c>
      <c r="E1618" s="27" t="s">
        <v>9</v>
      </c>
      <c r="F1618" s="27">
        <v>28</v>
      </c>
      <c r="G1618" s="27" t="s">
        <v>10</v>
      </c>
      <c r="H1618" s="9"/>
      <c r="I1618" s="9"/>
      <c r="J1618" s="9"/>
      <c r="K1618" s="9"/>
    </row>
    <row r="1619" spans="3:11" x14ac:dyDescent="0.3">
      <c r="C1619" s="25">
        <v>43143</v>
      </c>
      <c r="D1619" s="26">
        <v>0.59952546296296294</v>
      </c>
      <c r="E1619" s="27" t="s">
        <v>9</v>
      </c>
      <c r="F1619" s="27">
        <v>27</v>
      </c>
      <c r="G1619" s="27" t="s">
        <v>10</v>
      </c>
      <c r="H1619" s="9"/>
      <c r="I1619" s="9"/>
      <c r="J1619" s="9"/>
      <c r="K1619" s="9"/>
    </row>
    <row r="1620" spans="3:11" x14ac:dyDescent="0.3">
      <c r="C1620" s="25">
        <v>43143</v>
      </c>
      <c r="D1620" s="26">
        <v>0.60412037037037036</v>
      </c>
      <c r="E1620" s="27" t="s">
        <v>9</v>
      </c>
      <c r="F1620" s="27">
        <v>22</v>
      </c>
      <c r="G1620" s="27" t="s">
        <v>21</v>
      </c>
      <c r="H1620" s="9"/>
      <c r="I1620" s="9"/>
      <c r="J1620" s="9"/>
      <c r="K1620" s="9"/>
    </row>
    <row r="1621" spans="3:11" x14ac:dyDescent="0.3">
      <c r="C1621" s="25">
        <v>43143</v>
      </c>
      <c r="D1621" s="26">
        <v>0.60495370370370372</v>
      </c>
      <c r="E1621" s="27" t="s">
        <v>9</v>
      </c>
      <c r="F1621" s="27">
        <v>20</v>
      </c>
      <c r="G1621" s="27" t="s">
        <v>21</v>
      </c>
      <c r="H1621" s="9"/>
      <c r="I1621" s="9"/>
      <c r="J1621" s="9"/>
      <c r="K1621" s="9"/>
    </row>
    <row r="1622" spans="3:11" x14ac:dyDescent="0.3">
      <c r="C1622" s="25">
        <v>43143</v>
      </c>
      <c r="D1622" s="26">
        <v>0.60547453703703702</v>
      </c>
      <c r="E1622" s="27" t="s">
        <v>9</v>
      </c>
      <c r="F1622" s="27">
        <v>25</v>
      </c>
      <c r="G1622" s="27" t="s">
        <v>21</v>
      </c>
      <c r="H1622" s="9"/>
      <c r="I1622" s="9"/>
      <c r="J1622" s="9"/>
      <c r="K1622" s="9"/>
    </row>
    <row r="1623" spans="3:11" x14ac:dyDescent="0.3">
      <c r="C1623" s="25">
        <v>43143</v>
      </c>
      <c r="D1623" s="26">
        <v>0.6065625</v>
      </c>
      <c r="E1623" s="27" t="s">
        <v>9</v>
      </c>
      <c r="F1623" s="27">
        <v>25</v>
      </c>
      <c r="G1623" s="27" t="s">
        <v>21</v>
      </c>
      <c r="H1623" s="9"/>
      <c r="I1623" s="9"/>
      <c r="J1623" s="9"/>
      <c r="K1623" s="9"/>
    </row>
    <row r="1624" spans="3:11" x14ac:dyDescent="0.3">
      <c r="C1624" s="25">
        <v>43143</v>
      </c>
      <c r="D1624" s="26">
        <v>0.60660879629629627</v>
      </c>
      <c r="E1624" s="27" t="s">
        <v>9</v>
      </c>
      <c r="F1624" s="27">
        <v>54</v>
      </c>
      <c r="G1624" s="27" t="s">
        <v>21</v>
      </c>
      <c r="H1624" s="9"/>
      <c r="I1624" s="9"/>
      <c r="J1624" s="9"/>
      <c r="K1624" s="9"/>
    </row>
    <row r="1625" spans="3:11" x14ac:dyDescent="0.3">
      <c r="C1625" s="25">
        <v>43143</v>
      </c>
      <c r="D1625" s="26">
        <v>0.60768518518518522</v>
      </c>
      <c r="E1625" s="27" t="s">
        <v>9</v>
      </c>
      <c r="F1625" s="27">
        <v>29</v>
      </c>
      <c r="G1625" s="27" t="s">
        <v>21</v>
      </c>
      <c r="H1625" s="9"/>
      <c r="I1625" s="9"/>
      <c r="J1625" s="9"/>
      <c r="K1625" s="9"/>
    </row>
    <row r="1626" spans="3:11" x14ac:dyDescent="0.3">
      <c r="C1626" s="25">
        <v>43143</v>
      </c>
      <c r="D1626" s="26">
        <v>0.61015046296296294</v>
      </c>
      <c r="E1626" s="27" t="s">
        <v>9</v>
      </c>
      <c r="F1626" s="27">
        <v>28</v>
      </c>
      <c r="G1626" s="27" t="s">
        <v>21</v>
      </c>
      <c r="H1626" s="9"/>
      <c r="I1626" s="9"/>
      <c r="J1626" s="9"/>
      <c r="K1626" s="9"/>
    </row>
    <row r="1627" spans="3:11" x14ac:dyDescent="0.3">
      <c r="C1627" s="25">
        <v>43143</v>
      </c>
      <c r="D1627" s="26">
        <v>0.61059027777777775</v>
      </c>
      <c r="E1627" s="27" t="s">
        <v>9</v>
      </c>
      <c r="F1627" s="27">
        <v>38</v>
      </c>
      <c r="G1627" s="27" t="s">
        <v>10</v>
      </c>
      <c r="H1627" s="9"/>
      <c r="I1627" s="9"/>
      <c r="J1627" s="9"/>
      <c r="K1627" s="9"/>
    </row>
    <row r="1628" spans="3:11" x14ac:dyDescent="0.3">
      <c r="C1628" s="25">
        <v>43143</v>
      </c>
      <c r="D1628" s="26">
        <v>0.6113425925925926</v>
      </c>
      <c r="E1628" s="27" t="s">
        <v>9</v>
      </c>
      <c r="F1628" s="27">
        <v>31</v>
      </c>
      <c r="G1628" s="27" t="s">
        <v>10</v>
      </c>
      <c r="H1628" s="9"/>
      <c r="I1628" s="9"/>
      <c r="J1628" s="9"/>
      <c r="K1628" s="9"/>
    </row>
    <row r="1629" spans="3:11" x14ac:dyDescent="0.3">
      <c r="C1629" s="25">
        <v>43143</v>
      </c>
      <c r="D1629" s="26">
        <v>0.61190972222222217</v>
      </c>
      <c r="E1629" s="27" t="s">
        <v>9</v>
      </c>
      <c r="F1629" s="27">
        <v>42</v>
      </c>
      <c r="G1629" s="27" t="s">
        <v>10</v>
      </c>
      <c r="H1629" s="9"/>
      <c r="I1629" s="9"/>
      <c r="J1629" s="9"/>
      <c r="K1629" s="9"/>
    </row>
    <row r="1630" spans="3:11" x14ac:dyDescent="0.3">
      <c r="C1630" s="25">
        <v>43143</v>
      </c>
      <c r="D1630" s="26">
        <v>0.61246527777777782</v>
      </c>
      <c r="E1630" s="27" t="s">
        <v>9</v>
      </c>
      <c r="F1630" s="27">
        <v>16</v>
      </c>
      <c r="G1630" s="27" t="s">
        <v>21</v>
      </c>
      <c r="H1630" s="9"/>
      <c r="I1630" s="9"/>
      <c r="J1630" s="9"/>
      <c r="K1630" s="9"/>
    </row>
    <row r="1631" spans="3:11" x14ac:dyDescent="0.3">
      <c r="C1631" s="25">
        <v>43143</v>
      </c>
      <c r="D1631" s="26">
        <v>0.61321759259259256</v>
      </c>
      <c r="E1631" s="27" t="s">
        <v>9</v>
      </c>
      <c r="F1631" s="27">
        <v>33</v>
      </c>
      <c r="G1631" s="27" t="s">
        <v>10</v>
      </c>
      <c r="H1631" s="9"/>
      <c r="I1631" s="9"/>
      <c r="J1631" s="9"/>
      <c r="K1631" s="9"/>
    </row>
    <row r="1632" spans="3:11" x14ac:dyDescent="0.3">
      <c r="C1632" s="25">
        <v>43143</v>
      </c>
      <c r="D1632" s="26">
        <v>0.61353009259259261</v>
      </c>
      <c r="E1632" s="27" t="s">
        <v>9</v>
      </c>
      <c r="F1632" s="27">
        <v>25</v>
      </c>
      <c r="G1632" s="27" t="s">
        <v>21</v>
      </c>
      <c r="H1632" s="9"/>
      <c r="I1632" s="9"/>
      <c r="J1632" s="9"/>
      <c r="K1632" s="9"/>
    </row>
    <row r="1633" spans="3:11" x14ac:dyDescent="0.3">
      <c r="C1633" s="25">
        <v>43143</v>
      </c>
      <c r="D1633" s="26">
        <v>0.6136342592592593</v>
      </c>
      <c r="E1633" s="27" t="s">
        <v>9</v>
      </c>
      <c r="F1633" s="27">
        <v>26</v>
      </c>
      <c r="G1633" s="27" t="s">
        <v>21</v>
      </c>
      <c r="H1633" s="9"/>
      <c r="I1633" s="9"/>
      <c r="J1633" s="9"/>
      <c r="K1633" s="9"/>
    </row>
    <row r="1634" spans="3:11" x14ac:dyDescent="0.3">
      <c r="C1634" s="25">
        <v>43143</v>
      </c>
      <c r="D1634" s="26">
        <v>0.61372685185185183</v>
      </c>
      <c r="E1634" s="27" t="s">
        <v>9</v>
      </c>
      <c r="F1634" s="27">
        <v>44</v>
      </c>
      <c r="G1634" s="27" t="s">
        <v>10</v>
      </c>
      <c r="H1634" s="9"/>
      <c r="I1634" s="9"/>
      <c r="J1634" s="9"/>
      <c r="K1634" s="9"/>
    </row>
    <row r="1635" spans="3:11" x14ac:dyDescent="0.3">
      <c r="C1635" s="25">
        <v>43143</v>
      </c>
      <c r="D1635" s="26">
        <v>0.61381944444444447</v>
      </c>
      <c r="E1635" s="27" t="s">
        <v>9</v>
      </c>
      <c r="F1635" s="27">
        <v>30</v>
      </c>
      <c r="G1635" s="27" t="s">
        <v>21</v>
      </c>
      <c r="H1635" s="9"/>
      <c r="I1635" s="9"/>
      <c r="J1635" s="9"/>
      <c r="K1635" s="9"/>
    </row>
    <row r="1636" spans="3:11" x14ac:dyDescent="0.3">
      <c r="C1636" s="25">
        <v>43143</v>
      </c>
      <c r="D1636" s="26">
        <v>0.61417824074074068</v>
      </c>
      <c r="E1636" s="27" t="s">
        <v>9</v>
      </c>
      <c r="F1636" s="27">
        <v>27</v>
      </c>
      <c r="G1636" s="27" t="s">
        <v>21</v>
      </c>
      <c r="H1636" s="9"/>
      <c r="I1636" s="9"/>
      <c r="J1636" s="9"/>
      <c r="K1636" s="9"/>
    </row>
    <row r="1637" spans="3:11" x14ac:dyDescent="0.3">
      <c r="C1637" s="25">
        <v>43143</v>
      </c>
      <c r="D1637" s="26">
        <v>0.61484953703703704</v>
      </c>
      <c r="E1637" s="27" t="s">
        <v>9</v>
      </c>
      <c r="F1637" s="27">
        <v>30</v>
      </c>
      <c r="G1637" s="27" t="s">
        <v>21</v>
      </c>
      <c r="H1637" s="9"/>
      <c r="I1637" s="9"/>
      <c r="J1637" s="9"/>
      <c r="K1637" s="9"/>
    </row>
    <row r="1638" spans="3:11" x14ac:dyDescent="0.3">
      <c r="C1638" s="25">
        <v>43143</v>
      </c>
      <c r="D1638" s="26">
        <v>0.61609953703703701</v>
      </c>
      <c r="E1638" s="27" t="s">
        <v>9</v>
      </c>
      <c r="F1638" s="27">
        <v>26</v>
      </c>
      <c r="G1638" s="27" t="s">
        <v>21</v>
      </c>
      <c r="H1638" s="9"/>
      <c r="I1638" s="9"/>
      <c r="J1638" s="9"/>
      <c r="K1638" s="9"/>
    </row>
    <row r="1639" spans="3:11" x14ac:dyDescent="0.3">
      <c r="C1639" s="25">
        <v>43143</v>
      </c>
      <c r="D1639" s="26">
        <v>0.61715277777777777</v>
      </c>
      <c r="E1639" s="27" t="s">
        <v>9</v>
      </c>
      <c r="F1639" s="27">
        <v>44</v>
      </c>
      <c r="G1639" s="27" t="s">
        <v>10</v>
      </c>
      <c r="H1639" s="9"/>
      <c r="I1639" s="9"/>
      <c r="J1639" s="9"/>
      <c r="K1639" s="9"/>
    </row>
    <row r="1640" spans="3:11" x14ac:dyDescent="0.3">
      <c r="C1640" s="25">
        <v>43143</v>
      </c>
      <c r="D1640" s="26">
        <v>0.61741898148148155</v>
      </c>
      <c r="E1640" s="27" t="s">
        <v>9</v>
      </c>
      <c r="F1640" s="27">
        <v>36</v>
      </c>
      <c r="G1640" s="27" t="s">
        <v>10</v>
      </c>
      <c r="H1640" s="9"/>
      <c r="I1640" s="9"/>
      <c r="J1640" s="9"/>
      <c r="K1640" s="9"/>
    </row>
    <row r="1641" spans="3:11" x14ac:dyDescent="0.3">
      <c r="C1641" s="25">
        <v>43143</v>
      </c>
      <c r="D1641" s="26">
        <v>0.62283564814814818</v>
      </c>
      <c r="E1641" s="27" t="s">
        <v>9</v>
      </c>
      <c r="F1641" s="27">
        <v>42</v>
      </c>
      <c r="G1641" s="27" t="s">
        <v>21</v>
      </c>
      <c r="H1641" s="9"/>
      <c r="I1641" s="9"/>
      <c r="J1641" s="9"/>
      <c r="K1641" s="9"/>
    </row>
    <row r="1642" spans="3:11" x14ac:dyDescent="0.3">
      <c r="C1642" s="25">
        <v>43143</v>
      </c>
      <c r="D1642" s="26">
        <v>0.62471064814814814</v>
      </c>
      <c r="E1642" s="27" t="s">
        <v>9</v>
      </c>
      <c r="F1642" s="27">
        <v>38</v>
      </c>
      <c r="G1642" s="27" t="s">
        <v>10</v>
      </c>
      <c r="H1642" s="9"/>
      <c r="I1642" s="9"/>
      <c r="J1642" s="9"/>
      <c r="K1642" s="9"/>
    </row>
    <row r="1643" spans="3:11" x14ac:dyDescent="0.3">
      <c r="C1643" s="25">
        <v>43143</v>
      </c>
      <c r="D1643" s="26">
        <v>0.63137731481481485</v>
      </c>
      <c r="E1643" s="27" t="s">
        <v>9</v>
      </c>
      <c r="F1643" s="27">
        <v>30</v>
      </c>
      <c r="G1643" s="27" t="s">
        <v>21</v>
      </c>
      <c r="H1643" s="9"/>
      <c r="I1643" s="9"/>
      <c r="J1643" s="9"/>
      <c r="K1643" s="9"/>
    </row>
    <row r="1644" spans="3:11" x14ac:dyDescent="0.3">
      <c r="C1644" s="25">
        <v>43143</v>
      </c>
      <c r="D1644" s="26">
        <v>0.63344907407407403</v>
      </c>
      <c r="E1644" s="27" t="s">
        <v>9</v>
      </c>
      <c r="F1644" s="27">
        <v>37</v>
      </c>
      <c r="G1644" s="27" t="s">
        <v>10</v>
      </c>
      <c r="H1644" s="9"/>
      <c r="I1644" s="9"/>
      <c r="J1644" s="9"/>
      <c r="K1644" s="9"/>
    </row>
    <row r="1645" spans="3:11" x14ac:dyDescent="0.3">
      <c r="C1645" s="25">
        <v>43143</v>
      </c>
      <c r="D1645" s="26">
        <v>0.63356481481481486</v>
      </c>
      <c r="E1645" s="27" t="s">
        <v>9</v>
      </c>
      <c r="F1645" s="27">
        <v>42</v>
      </c>
      <c r="G1645" s="27" t="s">
        <v>10</v>
      </c>
      <c r="H1645" s="9"/>
      <c r="I1645" s="9"/>
      <c r="J1645" s="9"/>
      <c r="K1645" s="9"/>
    </row>
    <row r="1646" spans="3:11" x14ac:dyDescent="0.3">
      <c r="C1646" s="25">
        <v>43143</v>
      </c>
      <c r="D1646" s="26">
        <v>0.63550925925925927</v>
      </c>
      <c r="E1646" s="27" t="s">
        <v>9</v>
      </c>
      <c r="F1646" s="27">
        <v>60</v>
      </c>
      <c r="G1646" s="27" t="s">
        <v>21</v>
      </c>
      <c r="H1646" s="9"/>
      <c r="I1646" s="9"/>
      <c r="J1646" s="9"/>
      <c r="K1646" s="9"/>
    </row>
    <row r="1647" spans="3:11" x14ac:dyDescent="0.3">
      <c r="C1647" s="25">
        <v>43143</v>
      </c>
      <c r="D1647" s="26">
        <v>0.63560185185185192</v>
      </c>
      <c r="E1647" s="27" t="s">
        <v>9</v>
      </c>
      <c r="F1647" s="27">
        <v>30</v>
      </c>
      <c r="G1647" s="27" t="s">
        <v>21</v>
      </c>
      <c r="H1647" s="9"/>
      <c r="I1647" s="9"/>
      <c r="J1647" s="9"/>
      <c r="K1647" s="9"/>
    </row>
    <row r="1648" spans="3:11" x14ac:dyDescent="0.3">
      <c r="C1648" s="25">
        <v>43143</v>
      </c>
      <c r="D1648" s="26">
        <v>0.63673611111111106</v>
      </c>
      <c r="E1648" s="27" t="s">
        <v>9</v>
      </c>
      <c r="F1648" s="27">
        <v>38</v>
      </c>
      <c r="G1648" s="27" t="s">
        <v>10</v>
      </c>
      <c r="H1648" s="9"/>
      <c r="I1648" s="9"/>
      <c r="J1648" s="9"/>
      <c r="K1648" s="9"/>
    </row>
    <row r="1649" spans="3:11" x14ac:dyDescent="0.3">
      <c r="C1649" s="25">
        <v>43143</v>
      </c>
      <c r="D1649" s="26">
        <v>0.63688657407407401</v>
      </c>
      <c r="E1649" s="27" t="s">
        <v>9</v>
      </c>
      <c r="F1649" s="27">
        <v>53</v>
      </c>
      <c r="G1649" s="27" t="s">
        <v>10</v>
      </c>
      <c r="H1649" s="9"/>
      <c r="I1649" s="9"/>
      <c r="J1649" s="9"/>
      <c r="K1649" s="9"/>
    </row>
    <row r="1650" spans="3:11" x14ac:dyDescent="0.3">
      <c r="C1650" s="25">
        <v>43143</v>
      </c>
      <c r="D1650" s="26">
        <v>0.63775462962962959</v>
      </c>
      <c r="E1650" s="27" t="s">
        <v>9</v>
      </c>
      <c r="F1650" s="27">
        <v>26</v>
      </c>
      <c r="G1650" s="27" t="s">
        <v>21</v>
      </c>
      <c r="H1650" s="9"/>
      <c r="I1650" s="9"/>
      <c r="J1650" s="9"/>
      <c r="K1650" s="9"/>
    </row>
    <row r="1651" spans="3:11" x14ac:dyDescent="0.3">
      <c r="C1651" s="25">
        <v>43143</v>
      </c>
      <c r="D1651" s="26">
        <v>0.63817129629629632</v>
      </c>
      <c r="E1651" s="27" t="s">
        <v>9</v>
      </c>
      <c r="F1651" s="27">
        <v>21</v>
      </c>
      <c r="G1651" s="27" t="s">
        <v>10</v>
      </c>
      <c r="H1651" s="9"/>
      <c r="I1651" s="9"/>
      <c r="J1651" s="9"/>
      <c r="K1651" s="9"/>
    </row>
    <row r="1652" spans="3:11" x14ac:dyDescent="0.3">
      <c r="C1652" s="25">
        <v>43143</v>
      </c>
      <c r="D1652" s="26">
        <v>0.63844907407407414</v>
      </c>
      <c r="E1652" s="27" t="s">
        <v>9</v>
      </c>
      <c r="F1652" s="27">
        <v>46</v>
      </c>
      <c r="G1652" s="27" t="s">
        <v>10</v>
      </c>
      <c r="H1652" s="9"/>
      <c r="I1652" s="9"/>
      <c r="J1652" s="9"/>
      <c r="K1652" s="9"/>
    </row>
    <row r="1653" spans="3:11" x14ac:dyDescent="0.3">
      <c r="C1653" s="25">
        <v>43143</v>
      </c>
      <c r="D1653" s="26">
        <v>0.63853009259259264</v>
      </c>
      <c r="E1653" s="27" t="s">
        <v>9</v>
      </c>
      <c r="F1653" s="27">
        <v>26</v>
      </c>
      <c r="G1653" s="27" t="s">
        <v>21</v>
      </c>
      <c r="H1653" s="9"/>
      <c r="I1653" s="9"/>
      <c r="J1653" s="9"/>
      <c r="K1653" s="9"/>
    </row>
    <row r="1654" spans="3:11" x14ac:dyDescent="0.3">
      <c r="C1654" s="25">
        <v>43143</v>
      </c>
      <c r="D1654" s="26">
        <v>0.63869212962962962</v>
      </c>
      <c r="E1654" s="27" t="s">
        <v>9</v>
      </c>
      <c r="F1654" s="27">
        <v>21</v>
      </c>
      <c r="G1654" s="27" t="s">
        <v>21</v>
      </c>
      <c r="H1654" s="9"/>
      <c r="I1654" s="9"/>
      <c r="J1654" s="9"/>
      <c r="K1654" s="9"/>
    </row>
    <row r="1655" spans="3:11" x14ac:dyDescent="0.3">
      <c r="C1655" s="25">
        <v>43143</v>
      </c>
      <c r="D1655" s="26">
        <v>0.63944444444444448</v>
      </c>
      <c r="E1655" s="27" t="s">
        <v>9</v>
      </c>
      <c r="F1655" s="27">
        <v>26</v>
      </c>
      <c r="G1655" s="27" t="s">
        <v>21</v>
      </c>
      <c r="H1655" s="9"/>
      <c r="I1655" s="9"/>
      <c r="J1655" s="9"/>
      <c r="K1655" s="9"/>
    </row>
    <row r="1656" spans="3:11" x14ac:dyDescent="0.3">
      <c r="C1656" s="25">
        <v>43143</v>
      </c>
      <c r="D1656" s="26">
        <v>0.63971064814814815</v>
      </c>
      <c r="E1656" s="27" t="s">
        <v>9</v>
      </c>
      <c r="F1656" s="27">
        <v>31</v>
      </c>
      <c r="G1656" s="27" t="s">
        <v>21</v>
      </c>
      <c r="H1656" s="9"/>
      <c r="I1656" s="9"/>
      <c r="J1656" s="9"/>
      <c r="K1656" s="9"/>
    </row>
    <row r="1657" spans="3:11" x14ac:dyDescent="0.3">
      <c r="C1657" s="25">
        <v>43143</v>
      </c>
      <c r="D1657" s="26">
        <v>0.6399421296296296</v>
      </c>
      <c r="E1657" s="27" t="s">
        <v>9</v>
      </c>
      <c r="F1657" s="27">
        <v>40</v>
      </c>
      <c r="G1657" s="27" t="s">
        <v>10</v>
      </c>
      <c r="H1657" s="9"/>
      <c r="I1657" s="9"/>
      <c r="J1657" s="9"/>
      <c r="K1657" s="9"/>
    </row>
    <row r="1658" spans="3:11" x14ac:dyDescent="0.3">
      <c r="C1658" s="25">
        <v>43143</v>
      </c>
      <c r="D1658" s="26">
        <v>0.6407870370370371</v>
      </c>
      <c r="E1658" s="27" t="s">
        <v>9</v>
      </c>
      <c r="F1658" s="27">
        <v>36</v>
      </c>
      <c r="G1658" s="27" t="s">
        <v>10</v>
      </c>
      <c r="H1658" s="9"/>
      <c r="I1658" s="9"/>
      <c r="J1658" s="9"/>
      <c r="K1658" s="9"/>
    </row>
    <row r="1659" spans="3:11" x14ac:dyDescent="0.3">
      <c r="C1659" s="25">
        <v>43143</v>
      </c>
      <c r="D1659" s="26">
        <v>0.64287037037037031</v>
      </c>
      <c r="E1659" s="27" t="s">
        <v>9</v>
      </c>
      <c r="F1659" s="27">
        <v>37</v>
      </c>
      <c r="G1659" s="27" t="s">
        <v>21</v>
      </c>
      <c r="H1659" s="9"/>
      <c r="I1659" s="9"/>
      <c r="J1659" s="9"/>
      <c r="K1659" s="9"/>
    </row>
    <row r="1660" spans="3:11" x14ac:dyDescent="0.3">
      <c r="C1660" s="25">
        <v>43143</v>
      </c>
      <c r="D1660" s="26">
        <v>0.64443287037037034</v>
      </c>
      <c r="E1660" s="27" t="s">
        <v>9</v>
      </c>
      <c r="F1660" s="27">
        <v>42</v>
      </c>
      <c r="G1660" s="27" t="s">
        <v>10</v>
      </c>
      <c r="H1660" s="9"/>
      <c r="I1660" s="9"/>
      <c r="J1660" s="9"/>
      <c r="K1660" s="9"/>
    </row>
    <row r="1661" spans="3:11" x14ac:dyDescent="0.3">
      <c r="C1661" s="25">
        <v>43143</v>
      </c>
      <c r="D1661" s="26">
        <v>0.64461805555555551</v>
      </c>
      <c r="E1661" s="27" t="s">
        <v>9</v>
      </c>
      <c r="F1661" s="27">
        <v>39</v>
      </c>
      <c r="G1661" s="27" t="s">
        <v>10</v>
      </c>
      <c r="H1661" s="9"/>
      <c r="I1661" s="9"/>
      <c r="J1661" s="9"/>
      <c r="K1661" s="9"/>
    </row>
    <row r="1662" spans="3:11" x14ac:dyDescent="0.3">
      <c r="C1662" s="25">
        <v>43143</v>
      </c>
      <c r="D1662" s="26">
        <v>0.645625</v>
      </c>
      <c r="E1662" s="27" t="s">
        <v>9</v>
      </c>
      <c r="F1662" s="27">
        <v>36</v>
      </c>
      <c r="G1662" s="27" t="s">
        <v>10</v>
      </c>
      <c r="H1662" s="9"/>
      <c r="I1662" s="9"/>
      <c r="J1662" s="9"/>
      <c r="K1662" s="9"/>
    </row>
    <row r="1663" spans="3:11" x14ac:dyDescent="0.3">
      <c r="C1663" s="25">
        <v>43143</v>
      </c>
      <c r="D1663" s="26">
        <v>0.64693287037037039</v>
      </c>
      <c r="E1663" s="27" t="s">
        <v>9</v>
      </c>
      <c r="F1663" s="27">
        <v>46</v>
      </c>
      <c r="G1663" s="27" t="s">
        <v>10</v>
      </c>
      <c r="H1663" s="9"/>
      <c r="I1663" s="9"/>
      <c r="J1663" s="9"/>
      <c r="K1663" s="9"/>
    </row>
    <row r="1664" spans="3:11" x14ac:dyDescent="0.3">
      <c r="C1664" s="25">
        <v>43143</v>
      </c>
      <c r="D1664" s="26">
        <v>0.64701388888888889</v>
      </c>
      <c r="E1664" s="27" t="s">
        <v>9</v>
      </c>
      <c r="F1664" s="27">
        <v>28</v>
      </c>
      <c r="G1664" s="27" t="s">
        <v>21</v>
      </c>
      <c r="H1664" s="9"/>
      <c r="I1664" s="9"/>
      <c r="J1664" s="9"/>
      <c r="K1664" s="9"/>
    </row>
    <row r="1665" spans="3:11" x14ac:dyDescent="0.3">
      <c r="C1665" s="25">
        <v>43143</v>
      </c>
      <c r="D1665" s="26">
        <v>0.64734953703703701</v>
      </c>
      <c r="E1665" s="27" t="s">
        <v>9</v>
      </c>
      <c r="F1665" s="27">
        <v>25</v>
      </c>
      <c r="G1665" s="27" t="s">
        <v>21</v>
      </c>
      <c r="H1665" s="9"/>
      <c r="I1665" s="9"/>
      <c r="J1665" s="9"/>
      <c r="K1665" s="9"/>
    </row>
    <row r="1666" spans="3:11" x14ac:dyDescent="0.3">
      <c r="C1666" s="25">
        <v>43143</v>
      </c>
      <c r="D1666" s="26">
        <v>0.64746527777777774</v>
      </c>
      <c r="E1666" s="27" t="s">
        <v>9</v>
      </c>
      <c r="F1666" s="27">
        <v>23</v>
      </c>
      <c r="G1666" s="27" t="s">
        <v>10</v>
      </c>
      <c r="H1666" s="9"/>
      <c r="I1666" s="9"/>
      <c r="J1666" s="9"/>
      <c r="K1666" s="9"/>
    </row>
    <row r="1667" spans="3:11" x14ac:dyDescent="0.3">
      <c r="C1667" s="25">
        <v>43143</v>
      </c>
      <c r="D1667" s="26">
        <v>0.64755787037037038</v>
      </c>
      <c r="E1667" s="27" t="s">
        <v>9</v>
      </c>
      <c r="F1667" s="27">
        <v>28</v>
      </c>
      <c r="G1667" s="27" t="s">
        <v>21</v>
      </c>
      <c r="H1667" s="9"/>
      <c r="I1667" s="9"/>
      <c r="J1667" s="9"/>
      <c r="K1667" s="9"/>
    </row>
    <row r="1668" spans="3:11" x14ac:dyDescent="0.3">
      <c r="C1668" s="25">
        <v>43143</v>
      </c>
      <c r="D1668" s="26">
        <v>0.64885416666666662</v>
      </c>
      <c r="E1668" s="27" t="s">
        <v>9</v>
      </c>
      <c r="F1668" s="27">
        <v>44</v>
      </c>
      <c r="G1668" s="27" t="s">
        <v>21</v>
      </c>
      <c r="H1668" s="9"/>
      <c r="I1668" s="9"/>
      <c r="J1668" s="9"/>
      <c r="K1668" s="9"/>
    </row>
    <row r="1669" spans="3:11" x14ac:dyDescent="0.3">
      <c r="C1669" s="25">
        <v>43143</v>
      </c>
      <c r="D1669" s="26">
        <v>0.65172453703703703</v>
      </c>
      <c r="E1669" s="27" t="s">
        <v>9</v>
      </c>
      <c r="F1669" s="27">
        <v>34</v>
      </c>
      <c r="G1669" s="27" t="s">
        <v>21</v>
      </c>
      <c r="H1669" s="9"/>
      <c r="I1669" s="9"/>
      <c r="J1669" s="9"/>
      <c r="K1669" s="9"/>
    </row>
    <row r="1670" spans="3:11" x14ac:dyDescent="0.3">
      <c r="C1670" s="25">
        <v>43143</v>
      </c>
      <c r="D1670" s="26">
        <v>0.65211805555555558</v>
      </c>
      <c r="E1670" s="27" t="s">
        <v>9</v>
      </c>
      <c r="F1670" s="27">
        <v>24</v>
      </c>
      <c r="G1670" s="27" t="s">
        <v>21</v>
      </c>
      <c r="H1670" s="9"/>
      <c r="I1670" s="9"/>
      <c r="J1670" s="9"/>
      <c r="K1670" s="9"/>
    </row>
    <row r="1671" spans="3:11" x14ac:dyDescent="0.3">
      <c r="C1671" s="25">
        <v>43143</v>
      </c>
      <c r="D1671" s="26">
        <v>0.6537384259259259</v>
      </c>
      <c r="E1671" s="27" t="s">
        <v>9</v>
      </c>
      <c r="F1671" s="27">
        <v>32</v>
      </c>
      <c r="G1671" s="27" t="s">
        <v>21</v>
      </c>
      <c r="H1671" s="9"/>
      <c r="I1671" s="9"/>
      <c r="J1671" s="9"/>
      <c r="K1671" s="9"/>
    </row>
    <row r="1672" spans="3:11" x14ac:dyDescent="0.3">
      <c r="C1672" s="25">
        <v>43143</v>
      </c>
      <c r="D1672" s="26">
        <v>0.65421296296296294</v>
      </c>
      <c r="E1672" s="27" t="s">
        <v>9</v>
      </c>
      <c r="F1672" s="27">
        <v>49</v>
      </c>
      <c r="G1672" s="27" t="s">
        <v>10</v>
      </c>
      <c r="H1672" s="9"/>
      <c r="I1672" s="9"/>
      <c r="J1672" s="9"/>
      <c r="K1672" s="9"/>
    </row>
    <row r="1673" spans="3:11" x14ac:dyDescent="0.3">
      <c r="C1673" s="25">
        <v>43143</v>
      </c>
      <c r="D1673" s="26">
        <v>0.65532407407407411</v>
      </c>
      <c r="E1673" s="27" t="s">
        <v>9</v>
      </c>
      <c r="F1673" s="27">
        <v>23</v>
      </c>
      <c r="G1673" s="27" t="s">
        <v>21</v>
      </c>
      <c r="H1673" s="9"/>
      <c r="I1673" s="9"/>
      <c r="J1673" s="9"/>
      <c r="K1673" s="9"/>
    </row>
    <row r="1674" spans="3:11" x14ac:dyDescent="0.3">
      <c r="C1674" s="25">
        <v>43143</v>
      </c>
      <c r="D1674" s="26">
        <v>0.65813657407407411</v>
      </c>
      <c r="E1674" s="27" t="s">
        <v>9</v>
      </c>
      <c r="F1674" s="27">
        <v>33</v>
      </c>
      <c r="G1674" s="27" t="s">
        <v>21</v>
      </c>
      <c r="H1674" s="9"/>
      <c r="I1674" s="9"/>
      <c r="J1674" s="9"/>
      <c r="K1674" s="9"/>
    </row>
    <row r="1675" spans="3:11" x14ac:dyDescent="0.3">
      <c r="C1675" s="25">
        <v>43143</v>
      </c>
      <c r="D1675" s="26">
        <v>0.65822916666666664</v>
      </c>
      <c r="E1675" s="27" t="s">
        <v>9</v>
      </c>
      <c r="F1675" s="27">
        <v>22</v>
      </c>
      <c r="G1675" s="27" t="s">
        <v>21</v>
      </c>
      <c r="H1675" s="9"/>
      <c r="I1675" s="9"/>
      <c r="J1675" s="9"/>
      <c r="K1675" s="9"/>
    </row>
    <row r="1676" spans="3:11" x14ac:dyDescent="0.3">
      <c r="C1676" s="25">
        <v>43143</v>
      </c>
      <c r="D1676" s="26">
        <v>0.6584606481481482</v>
      </c>
      <c r="E1676" s="27" t="s">
        <v>9</v>
      </c>
      <c r="F1676" s="27">
        <v>35</v>
      </c>
      <c r="G1676" s="27" t="s">
        <v>21</v>
      </c>
      <c r="H1676" s="9"/>
      <c r="I1676" s="9"/>
      <c r="J1676" s="9"/>
      <c r="K1676" s="9"/>
    </row>
    <row r="1677" spans="3:11" x14ac:dyDescent="0.3">
      <c r="C1677" s="25">
        <v>43143</v>
      </c>
      <c r="D1677" s="26">
        <v>0.65932870370370367</v>
      </c>
      <c r="E1677" s="27" t="s">
        <v>9</v>
      </c>
      <c r="F1677" s="27">
        <v>32</v>
      </c>
      <c r="G1677" s="27" t="s">
        <v>10</v>
      </c>
      <c r="H1677" s="9"/>
      <c r="I1677" s="9"/>
      <c r="J1677" s="9"/>
      <c r="K1677" s="9"/>
    </row>
    <row r="1678" spans="3:11" x14ac:dyDescent="0.3">
      <c r="C1678" s="25">
        <v>43143</v>
      </c>
      <c r="D1678" s="26">
        <v>0.65984953703703708</v>
      </c>
      <c r="E1678" s="27" t="s">
        <v>9</v>
      </c>
      <c r="F1678" s="27">
        <v>44</v>
      </c>
      <c r="G1678" s="27" t="s">
        <v>10</v>
      </c>
      <c r="H1678" s="9"/>
      <c r="I1678" s="9"/>
      <c r="J1678" s="9"/>
      <c r="K1678" s="9"/>
    </row>
    <row r="1679" spans="3:11" x14ac:dyDescent="0.3">
      <c r="C1679" s="25">
        <v>43143</v>
      </c>
      <c r="D1679" s="26">
        <v>0.66043981481481484</v>
      </c>
      <c r="E1679" s="27" t="s">
        <v>9</v>
      </c>
      <c r="F1679" s="27">
        <v>29</v>
      </c>
      <c r="G1679" s="27" t="s">
        <v>21</v>
      </c>
      <c r="H1679" s="9"/>
      <c r="I1679" s="9"/>
      <c r="J1679" s="9"/>
      <c r="K1679" s="9"/>
    </row>
    <row r="1680" spans="3:11" x14ac:dyDescent="0.3">
      <c r="C1680" s="25">
        <v>43143</v>
      </c>
      <c r="D1680" s="26">
        <v>0.66049768518518526</v>
      </c>
      <c r="E1680" s="27" t="s">
        <v>9</v>
      </c>
      <c r="F1680" s="27">
        <v>45</v>
      </c>
      <c r="G1680" s="27" t="s">
        <v>21</v>
      </c>
      <c r="H1680" s="9"/>
      <c r="I1680" s="9"/>
      <c r="J1680" s="9"/>
      <c r="K1680" s="9"/>
    </row>
    <row r="1681" spans="3:11" x14ac:dyDescent="0.3">
      <c r="C1681" s="25">
        <v>43143</v>
      </c>
      <c r="D1681" s="26">
        <v>0.66078703703703701</v>
      </c>
      <c r="E1681" s="27" t="s">
        <v>9</v>
      </c>
      <c r="F1681" s="27">
        <v>27</v>
      </c>
      <c r="G1681" s="27" t="s">
        <v>21</v>
      </c>
      <c r="H1681" s="9"/>
      <c r="I1681" s="9"/>
      <c r="J1681" s="9"/>
      <c r="K1681" s="9"/>
    </row>
    <row r="1682" spans="3:11" x14ac:dyDescent="0.3">
      <c r="C1682" s="25">
        <v>43143</v>
      </c>
      <c r="D1682" s="26">
        <v>0.66255787037037039</v>
      </c>
      <c r="E1682" s="27" t="s">
        <v>9</v>
      </c>
      <c r="F1682" s="27">
        <v>24</v>
      </c>
      <c r="G1682" s="27" t="s">
        <v>21</v>
      </c>
      <c r="H1682" s="9"/>
      <c r="I1682" s="9"/>
      <c r="J1682" s="9"/>
      <c r="K1682" s="9"/>
    </row>
    <row r="1683" spans="3:11" x14ac:dyDescent="0.3">
      <c r="C1683" s="25">
        <v>43143</v>
      </c>
      <c r="D1683" s="26">
        <v>0.66282407407407407</v>
      </c>
      <c r="E1683" s="27" t="s">
        <v>9</v>
      </c>
      <c r="F1683" s="27">
        <v>47</v>
      </c>
      <c r="G1683" s="27" t="s">
        <v>10</v>
      </c>
      <c r="H1683" s="9"/>
      <c r="I1683" s="9"/>
      <c r="J1683" s="9"/>
      <c r="K1683" s="9"/>
    </row>
    <row r="1684" spans="3:11" x14ac:dyDescent="0.3">
      <c r="C1684" s="25">
        <v>43143</v>
      </c>
      <c r="D1684" s="26">
        <v>0.66290509259259256</v>
      </c>
      <c r="E1684" s="27" t="s">
        <v>9</v>
      </c>
      <c r="F1684" s="27">
        <v>29</v>
      </c>
      <c r="G1684" s="27" t="s">
        <v>21</v>
      </c>
      <c r="H1684" s="9"/>
      <c r="I1684" s="9"/>
      <c r="J1684" s="9"/>
      <c r="K1684" s="9"/>
    </row>
    <row r="1685" spans="3:11" x14ac:dyDescent="0.3">
      <c r="C1685" s="25">
        <v>43143</v>
      </c>
      <c r="D1685" s="26">
        <v>0.66420138888888891</v>
      </c>
      <c r="E1685" s="27" t="s">
        <v>9</v>
      </c>
      <c r="F1685" s="27">
        <v>45</v>
      </c>
      <c r="G1685" s="27" t="s">
        <v>10</v>
      </c>
      <c r="H1685" s="9"/>
      <c r="I1685" s="9"/>
      <c r="J1685" s="9"/>
      <c r="K1685" s="9"/>
    </row>
    <row r="1686" spans="3:11" x14ac:dyDescent="0.3">
      <c r="C1686" s="25">
        <v>43143</v>
      </c>
      <c r="D1686" s="26">
        <v>0.66481481481481486</v>
      </c>
      <c r="E1686" s="27" t="s">
        <v>9</v>
      </c>
      <c r="F1686" s="27">
        <v>33</v>
      </c>
      <c r="G1686" s="27" t="s">
        <v>10</v>
      </c>
      <c r="H1686" s="9"/>
      <c r="I1686" s="9"/>
      <c r="J1686" s="9"/>
      <c r="K1686" s="9"/>
    </row>
    <row r="1687" spans="3:11" x14ac:dyDescent="0.3">
      <c r="C1687" s="25">
        <v>43143</v>
      </c>
      <c r="D1687" s="26">
        <v>0.66575231481481478</v>
      </c>
      <c r="E1687" s="27" t="s">
        <v>9</v>
      </c>
      <c r="F1687" s="27">
        <v>46</v>
      </c>
      <c r="G1687" s="27" t="s">
        <v>21</v>
      </c>
      <c r="H1687" s="9"/>
      <c r="I1687" s="9"/>
      <c r="J1687" s="9"/>
      <c r="K1687" s="9"/>
    </row>
    <row r="1688" spans="3:11" x14ac:dyDescent="0.3">
      <c r="C1688" s="25">
        <v>43143</v>
      </c>
      <c r="D1688" s="26">
        <v>0.66612268518518525</v>
      </c>
      <c r="E1688" s="27" t="s">
        <v>9</v>
      </c>
      <c r="F1688" s="27">
        <v>26</v>
      </c>
      <c r="G1688" s="27" t="s">
        <v>21</v>
      </c>
      <c r="H1688" s="9"/>
      <c r="I1688" s="9"/>
      <c r="J1688" s="9"/>
      <c r="K1688" s="9"/>
    </row>
    <row r="1689" spans="3:11" x14ac:dyDescent="0.3">
      <c r="C1689" s="25">
        <v>43143</v>
      </c>
      <c r="D1689" s="26">
        <v>0.6661921296296297</v>
      </c>
      <c r="E1689" s="27" t="s">
        <v>9</v>
      </c>
      <c r="F1689" s="27">
        <v>36</v>
      </c>
      <c r="G1689" s="27" t="s">
        <v>21</v>
      </c>
      <c r="H1689" s="9"/>
      <c r="I1689" s="9"/>
      <c r="J1689" s="9"/>
      <c r="K1689" s="9"/>
    </row>
    <row r="1690" spans="3:11" x14ac:dyDescent="0.3">
      <c r="C1690" s="25">
        <v>43143</v>
      </c>
      <c r="D1690" s="26">
        <v>0.66660879629629632</v>
      </c>
      <c r="E1690" s="27" t="s">
        <v>9</v>
      </c>
      <c r="F1690" s="27">
        <v>34</v>
      </c>
      <c r="G1690" s="27" t="s">
        <v>21</v>
      </c>
      <c r="H1690" s="9"/>
      <c r="I1690" s="9"/>
      <c r="J1690" s="9"/>
      <c r="K1690" s="9"/>
    </row>
    <row r="1691" spans="3:11" x14ac:dyDescent="0.3">
      <c r="C1691" s="25">
        <v>43143</v>
      </c>
      <c r="D1691" s="26">
        <v>0.66668981481481471</v>
      </c>
      <c r="E1691" s="27" t="s">
        <v>9</v>
      </c>
      <c r="F1691" s="27">
        <v>30</v>
      </c>
      <c r="G1691" s="27" t="s">
        <v>21</v>
      </c>
      <c r="H1691" s="9"/>
      <c r="I1691" s="9"/>
      <c r="J1691" s="9"/>
      <c r="K1691" s="9"/>
    </row>
    <row r="1692" spans="3:11" x14ac:dyDescent="0.3">
      <c r="C1692" s="25">
        <v>43143</v>
      </c>
      <c r="D1692" s="26">
        <v>0.66722222222222216</v>
      </c>
      <c r="E1692" s="27" t="s">
        <v>9</v>
      </c>
      <c r="F1692" s="27">
        <v>41</v>
      </c>
      <c r="G1692" s="27" t="s">
        <v>10</v>
      </c>
      <c r="H1692" s="9"/>
      <c r="I1692" s="9"/>
      <c r="J1692" s="9"/>
      <c r="K1692" s="9"/>
    </row>
    <row r="1693" spans="3:11" x14ac:dyDescent="0.3">
      <c r="C1693" s="25">
        <v>43143</v>
      </c>
      <c r="D1693" s="26">
        <v>0.66796296296296298</v>
      </c>
      <c r="E1693" s="27" t="s">
        <v>9</v>
      </c>
      <c r="F1693" s="27">
        <v>43</v>
      </c>
      <c r="G1693" s="27" t="s">
        <v>21</v>
      </c>
      <c r="H1693" s="9"/>
      <c r="I1693" s="9"/>
      <c r="J1693" s="9"/>
      <c r="K1693" s="9"/>
    </row>
    <row r="1694" spans="3:11" x14ac:dyDescent="0.3">
      <c r="C1694" s="25">
        <v>43143</v>
      </c>
      <c r="D1694" s="26">
        <v>0.66800925925925936</v>
      </c>
      <c r="E1694" s="27" t="s">
        <v>9</v>
      </c>
      <c r="F1694" s="27">
        <v>38</v>
      </c>
      <c r="G1694" s="27" t="s">
        <v>10</v>
      </c>
      <c r="H1694" s="9"/>
      <c r="I1694" s="9"/>
      <c r="J1694" s="9"/>
      <c r="K1694" s="9"/>
    </row>
    <row r="1695" spans="3:11" x14ac:dyDescent="0.3">
      <c r="C1695" s="25">
        <v>43143</v>
      </c>
      <c r="D1695" s="26">
        <v>0.66827546296296303</v>
      </c>
      <c r="E1695" s="27" t="s">
        <v>9</v>
      </c>
      <c r="F1695" s="27">
        <v>36</v>
      </c>
      <c r="G1695" s="27" t="s">
        <v>10</v>
      </c>
      <c r="H1695" s="9"/>
      <c r="I1695" s="9"/>
      <c r="J1695" s="9"/>
      <c r="K1695" s="9"/>
    </row>
    <row r="1696" spans="3:11" x14ac:dyDescent="0.3">
      <c r="C1696" s="25">
        <v>43143</v>
      </c>
      <c r="D1696" s="26">
        <v>0.66849537037037043</v>
      </c>
      <c r="E1696" s="27" t="s">
        <v>9</v>
      </c>
      <c r="F1696" s="27">
        <v>26</v>
      </c>
      <c r="G1696" s="27" t="s">
        <v>21</v>
      </c>
      <c r="H1696" s="9"/>
      <c r="I1696" s="9"/>
      <c r="J1696" s="9"/>
      <c r="K1696" s="9"/>
    </row>
    <row r="1697" spans="3:11" x14ac:dyDescent="0.3">
      <c r="C1697" s="25">
        <v>43143</v>
      </c>
      <c r="D1697" s="26">
        <v>0.66853009259259266</v>
      </c>
      <c r="E1697" s="27" t="s">
        <v>9</v>
      </c>
      <c r="F1697" s="27">
        <v>36</v>
      </c>
      <c r="G1697" s="27" t="s">
        <v>10</v>
      </c>
      <c r="H1697" s="9"/>
      <c r="I1697" s="9"/>
      <c r="J1697" s="9"/>
      <c r="K1697" s="9"/>
    </row>
    <row r="1698" spans="3:11" x14ac:dyDescent="0.3">
      <c r="C1698" s="25">
        <v>43143</v>
      </c>
      <c r="D1698" s="26">
        <v>0.66978009259259252</v>
      </c>
      <c r="E1698" s="27" t="s">
        <v>9</v>
      </c>
      <c r="F1698" s="27">
        <v>42</v>
      </c>
      <c r="G1698" s="27" t="s">
        <v>21</v>
      </c>
      <c r="H1698" s="9"/>
      <c r="I1698" s="9"/>
      <c r="J1698" s="9"/>
      <c r="K1698" s="9"/>
    </row>
    <row r="1699" spans="3:11" x14ac:dyDescent="0.3">
      <c r="C1699" s="25">
        <v>43143</v>
      </c>
      <c r="D1699" s="26">
        <v>0.67035879629629624</v>
      </c>
      <c r="E1699" s="27" t="s">
        <v>9</v>
      </c>
      <c r="F1699" s="27">
        <v>23</v>
      </c>
      <c r="G1699" s="27" t="s">
        <v>10</v>
      </c>
      <c r="H1699" s="9"/>
      <c r="I1699" s="9"/>
      <c r="J1699" s="9"/>
      <c r="K1699" s="9"/>
    </row>
    <row r="1700" spans="3:11" x14ac:dyDescent="0.3">
      <c r="C1700" s="25">
        <v>43143</v>
      </c>
      <c r="D1700" s="26">
        <v>0.6705092592592593</v>
      </c>
      <c r="E1700" s="27" t="s">
        <v>9</v>
      </c>
      <c r="F1700" s="27">
        <v>37</v>
      </c>
      <c r="G1700" s="27" t="s">
        <v>21</v>
      </c>
      <c r="H1700" s="9"/>
      <c r="I1700" s="9"/>
      <c r="J1700" s="9"/>
      <c r="K1700" s="9"/>
    </row>
    <row r="1701" spans="3:11" x14ac:dyDescent="0.3">
      <c r="C1701" s="25">
        <v>43143</v>
      </c>
      <c r="D1701" s="26">
        <v>0.67085648148148147</v>
      </c>
      <c r="E1701" s="27" t="s">
        <v>9</v>
      </c>
      <c r="F1701" s="27">
        <v>40</v>
      </c>
      <c r="G1701" s="27" t="s">
        <v>21</v>
      </c>
      <c r="H1701" s="9"/>
      <c r="I1701" s="9"/>
      <c r="J1701" s="9"/>
      <c r="K1701" s="9"/>
    </row>
    <row r="1702" spans="3:11" x14ac:dyDescent="0.3">
      <c r="C1702" s="25">
        <v>43143</v>
      </c>
      <c r="D1702" s="26">
        <v>0.67113425925925929</v>
      </c>
      <c r="E1702" s="27" t="s">
        <v>9</v>
      </c>
      <c r="F1702" s="27">
        <v>38</v>
      </c>
      <c r="G1702" s="27" t="s">
        <v>21</v>
      </c>
      <c r="H1702" s="9"/>
      <c r="I1702" s="9"/>
      <c r="J1702" s="9"/>
      <c r="K1702" s="9"/>
    </row>
    <row r="1703" spans="3:11" x14ac:dyDescent="0.3">
      <c r="C1703" s="25">
        <v>43143</v>
      </c>
      <c r="D1703" s="26">
        <v>0.671412037037037</v>
      </c>
      <c r="E1703" s="27" t="s">
        <v>9</v>
      </c>
      <c r="F1703" s="27">
        <v>42</v>
      </c>
      <c r="G1703" s="27" t="s">
        <v>10</v>
      </c>
      <c r="H1703" s="9"/>
      <c r="I1703" s="9"/>
      <c r="J1703" s="9"/>
      <c r="K1703" s="9"/>
    </row>
    <row r="1704" spans="3:11" x14ac:dyDescent="0.3">
      <c r="C1704" s="25">
        <v>43143</v>
      </c>
      <c r="D1704" s="26">
        <v>0.6720949074074074</v>
      </c>
      <c r="E1704" s="27" t="s">
        <v>9</v>
      </c>
      <c r="F1704" s="27">
        <v>42</v>
      </c>
      <c r="G1704" s="27" t="s">
        <v>21</v>
      </c>
      <c r="H1704" s="9"/>
      <c r="I1704" s="9"/>
      <c r="J1704" s="9"/>
      <c r="K1704" s="9"/>
    </row>
    <row r="1705" spans="3:11" x14ac:dyDescent="0.3">
      <c r="C1705" s="25">
        <v>43143</v>
      </c>
      <c r="D1705" s="26">
        <v>0.67277777777777781</v>
      </c>
      <c r="E1705" s="27" t="s">
        <v>9</v>
      </c>
      <c r="F1705" s="27">
        <v>34</v>
      </c>
      <c r="G1705" s="27" t="s">
        <v>10</v>
      </c>
      <c r="H1705" s="9"/>
      <c r="I1705" s="9"/>
      <c r="J1705" s="9"/>
      <c r="K1705" s="9"/>
    </row>
    <row r="1706" spans="3:11" x14ac:dyDescent="0.3">
      <c r="C1706" s="25">
        <v>43143</v>
      </c>
      <c r="D1706" s="26">
        <v>0.67280092592592589</v>
      </c>
      <c r="E1706" s="27" t="s">
        <v>9</v>
      </c>
      <c r="F1706" s="27">
        <v>34</v>
      </c>
      <c r="G1706" s="27" t="s">
        <v>21</v>
      </c>
      <c r="H1706" s="9"/>
      <c r="I1706" s="9"/>
      <c r="J1706" s="9"/>
      <c r="K1706" s="9"/>
    </row>
    <row r="1707" spans="3:11" x14ac:dyDescent="0.3">
      <c r="C1707" s="25">
        <v>43143</v>
      </c>
      <c r="D1707" s="26">
        <v>0.67431712962962964</v>
      </c>
      <c r="E1707" s="27" t="s">
        <v>9</v>
      </c>
      <c r="F1707" s="27">
        <v>46</v>
      </c>
      <c r="G1707" s="27" t="s">
        <v>21</v>
      </c>
      <c r="H1707" s="9"/>
      <c r="I1707" s="9"/>
      <c r="J1707" s="9"/>
      <c r="K1707" s="9"/>
    </row>
    <row r="1708" spans="3:11" x14ac:dyDescent="0.3">
      <c r="C1708" s="25">
        <v>43143</v>
      </c>
      <c r="D1708" s="26">
        <v>0.67439814814814814</v>
      </c>
      <c r="E1708" s="27" t="s">
        <v>9</v>
      </c>
      <c r="F1708" s="27">
        <v>18</v>
      </c>
      <c r="G1708" s="27" t="s">
        <v>10</v>
      </c>
      <c r="H1708" s="9"/>
      <c r="I1708" s="9"/>
      <c r="J1708" s="9"/>
      <c r="K1708" s="9"/>
    </row>
    <row r="1709" spans="3:11" x14ac:dyDescent="0.3">
      <c r="C1709" s="25">
        <v>43143</v>
      </c>
      <c r="D1709" s="26">
        <v>0.67451388888888886</v>
      </c>
      <c r="E1709" s="27" t="s">
        <v>9</v>
      </c>
      <c r="F1709" s="27">
        <v>25</v>
      </c>
      <c r="G1709" s="27" t="s">
        <v>21</v>
      </c>
      <c r="H1709" s="9"/>
      <c r="I1709" s="9"/>
      <c r="J1709" s="9"/>
      <c r="K1709" s="9"/>
    </row>
    <row r="1710" spans="3:11" x14ac:dyDescent="0.3">
      <c r="C1710" s="25">
        <v>43143</v>
      </c>
      <c r="D1710" s="26">
        <v>0.67483796296296295</v>
      </c>
      <c r="E1710" s="27" t="s">
        <v>9</v>
      </c>
      <c r="F1710" s="27">
        <v>45</v>
      </c>
      <c r="G1710" s="27" t="s">
        <v>10</v>
      </c>
      <c r="H1710" s="9"/>
      <c r="I1710" s="9"/>
      <c r="J1710" s="9"/>
      <c r="K1710" s="9"/>
    </row>
    <row r="1711" spans="3:11" x14ac:dyDescent="0.3">
      <c r="C1711" s="25">
        <v>43143</v>
      </c>
      <c r="D1711" s="26">
        <v>0.67637731481481478</v>
      </c>
      <c r="E1711" s="27" t="s">
        <v>9</v>
      </c>
      <c r="F1711" s="27">
        <v>34</v>
      </c>
      <c r="G1711" s="27" t="s">
        <v>21</v>
      </c>
      <c r="H1711" s="9"/>
      <c r="I1711" s="9"/>
      <c r="J1711" s="9"/>
      <c r="K1711" s="9"/>
    </row>
    <row r="1712" spans="3:11" x14ac:dyDescent="0.3">
      <c r="C1712" s="25">
        <v>43143</v>
      </c>
      <c r="D1712" s="26">
        <v>0.67673611111111109</v>
      </c>
      <c r="E1712" s="27" t="s">
        <v>9</v>
      </c>
      <c r="F1712" s="27">
        <v>39</v>
      </c>
      <c r="G1712" s="27" t="s">
        <v>10</v>
      </c>
      <c r="H1712" s="9"/>
      <c r="I1712" s="9"/>
      <c r="J1712" s="9"/>
      <c r="K1712" s="9"/>
    </row>
    <row r="1713" spans="3:11" x14ac:dyDescent="0.3">
      <c r="C1713" s="25">
        <v>43143</v>
      </c>
      <c r="D1713" s="26">
        <v>0.67746527777777776</v>
      </c>
      <c r="E1713" s="27" t="s">
        <v>9</v>
      </c>
      <c r="F1713" s="27">
        <v>48</v>
      </c>
      <c r="G1713" s="27" t="s">
        <v>21</v>
      </c>
      <c r="H1713" s="9"/>
      <c r="I1713" s="9"/>
      <c r="J1713" s="9"/>
      <c r="K1713" s="9"/>
    </row>
    <row r="1714" spans="3:11" x14ac:dyDescent="0.3">
      <c r="C1714" s="25">
        <v>43143</v>
      </c>
      <c r="D1714" s="26">
        <v>0.67751157407407403</v>
      </c>
      <c r="E1714" s="27" t="s">
        <v>9</v>
      </c>
      <c r="F1714" s="27">
        <v>36</v>
      </c>
      <c r="G1714" s="27" t="s">
        <v>10</v>
      </c>
      <c r="H1714" s="9"/>
      <c r="I1714" s="9"/>
      <c r="J1714" s="9"/>
      <c r="K1714" s="9"/>
    </row>
    <row r="1715" spans="3:11" x14ac:dyDescent="0.3">
      <c r="C1715" s="25">
        <v>43143</v>
      </c>
      <c r="D1715" s="26">
        <v>0.67800925925925926</v>
      </c>
      <c r="E1715" s="27" t="s">
        <v>9</v>
      </c>
      <c r="F1715" s="27">
        <v>46</v>
      </c>
      <c r="G1715" s="27" t="s">
        <v>21</v>
      </c>
      <c r="H1715" s="9"/>
      <c r="I1715" s="9"/>
      <c r="J1715" s="9"/>
      <c r="K1715" s="9"/>
    </row>
    <row r="1716" spans="3:11" x14ac:dyDescent="0.3">
      <c r="C1716" s="25">
        <v>43143</v>
      </c>
      <c r="D1716" s="26">
        <v>0.67842592592592599</v>
      </c>
      <c r="E1716" s="27" t="s">
        <v>9</v>
      </c>
      <c r="F1716" s="27">
        <v>27</v>
      </c>
      <c r="G1716" s="27" t="s">
        <v>21</v>
      </c>
      <c r="H1716" s="9"/>
      <c r="I1716" s="9"/>
      <c r="J1716" s="9"/>
      <c r="K1716" s="9"/>
    </row>
    <row r="1717" spans="3:11" x14ac:dyDescent="0.3">
      <c r="C1717" s="25">
        <v>43143</v>
      </c>
      <c r="D1717" s="26">
        <v>0.67855324074074075</v>
      </c>
      <c r="E1717" s="27" t="s">
        <v>9</v>
      </c>
      <c r="F1717" s="27">
        <v>41</v>
      </c>
      <c r="G1717" s="27" t="s">
        <v>21</v>
      </c>
      <c r="H1717" s="9"/>
      <c r="I1717" s="9"/>
      <c r="J1717" s="9"/>
      <c r="K1717" s="9"/>
    </row>
    <row r="1718" spans="3:11" x14ac:dyDescent="0.3">
      <c r="C1718" s="25">
        <v>43143</v>
      </c>
      <c r="D1718" s="26">
        <v>0.67954861111111109</v>
      </c>
      <c r="E1718" s="27" t="s">
        <v>9</v>
      </c>
      <c r="F1718" s="27">
        <v>34</v>
      </c>
      <c r="G1718" s="27" t="s">
        <v>21</v>
      </c>
      <c r="H1718" s="9"/>
      <c r="I1718" s="9"/>
      <c r="J1718" s="9"/>
      <c r="K1718" s="9"/>
    </row>
    <row r="1719" spans="3:11" x14ac:dyDescent="0.3">
      <c r="C1719" s="25">
        <v>43143</v>
      </c>
      <c r="D1719" s="26">
        <v>0.67960648148148151</v>
      </c>
      <c r="E1719" s="27" t="s">
        <v>9</v>
      </c>
      <c r="F1719" s="27">
        <v>49</v>
      </c>
      <c r="G1719" s="27" t="s">
        <v>10</v>
      </c>
      <c r="H1719" s="9"/>
      <c r="I1719" s="9"/>
      <c r="J1719" s="9"/>
      <c r="K1719" s="9"/>
    </row>
    <row r="1720" spans="3:11" x14ac:dyDescent="0.3">
      <c r="C1720" s="25">
        <v>43143</v>
      </c>
      <c r="D1720" s="26">
        <v>0.68009259259259258</v>
      </c>
      <c r="E1720" s="27" t="s">
        <v>9</v>
      </c>
      <c r="F1720" s="27">
        <v>53</v>
      </c>
      <c r="G1720" s="27" t="s">
        <v>21</v>
      </c>
      <c r="H1720" s="9"/>
      <c r="I1720" s="9"/>
      <c r="J1720" s="9"/>
      <c r="K1720" s="9"/>
    </row>
    <row r="1721" spans="3:11" x14ac:dyDescent="0.3">
      <c r="C1721" s="25">
        <v>43143</v>
      </c>
      <c r="D1721" s="26">
        <v>0.68082175925925925</v>
      </c>
      <c r="E1721" s="27" t="s">
        <v>9</v>
      </c>
      <c r="F1721" s="27">
        <v>35</v>
      </c>
      <c r="G1721" s="27" t="s">
        <v>21</v>
      </c>
      <c r="H1721" s="9"/>
      <c r="I1721" s="9"/>
      <c r="J1721" s="9"/>
      <c r="K1721" s="9"/>
    </row>
    <row r="1722" spans="3:11" x14ac:dyDescent="0.3">
      <c r="C1722" s="25">
        <v>43143</v>
      </c>
      <c r="D1722" s="26">
        <v>0.68194444444444446</v>
      </c>
      <c r="E1722" s="27" t="s">
        <v>9</v>
      </c>
      <c r="F1722" s="27">
        <v>37</v>
      </c>
      <c r="G1722" s="27" t="s">
        <v>21</v>
      </c>
      <c r="H1722" s="9"/>
      <c r="I1722" s="9"/>
      <c r="J1722" s="9"/>
      <c r="K1722" s="9"/>
    </row>
    <row r="1723" spans="3:11" x14ac:dyDescent="0.3">
      <c r="C1723" s="25">
        <v>43143</v>
      </c>
      <c r="D1723" s="26">
        <v>0.68200231481481488</v>
      </c>
      <c r="E1723" s="27" t="s">
        <v>9</v>
      </c>
      <c r="F1723" s="27">
        <v>47</v>
      </c>
      <c r="G1723" s="27" t="s">
        <v>10</v>
      </c>
      <c r="H1723" s="9"/>
      <c r="I1723" s="9"/>
      <c r="J1723" s="9"/>
      <c r="K1723" s="9"/>
    </row>
    <row r="1724" spans="3:11" x14ac:dyDescent="0.3">
      <c r="C1724" s="25">
        <v>43143</v>
      </c>
      <c r="D1724" s="26">
        <v>0.68231481481481471</v>
      </c>
      <c r="E1724" s="27" t="s">
        <v>9</v>
      </c>
      <c r="F1724" s="27">
        <v>33</v>
      </c>
      <c r="G1724" s="27" t="s">
        <v>21</v>
      </c>
      <c r="H1724" s="9"/>
      <c r="I1724" s="9"/>
      <c r="J1724" s="9"/>
      <c r="K1724" s="9"/>
    </row>
    <row r="1725" spans="3:11" x14ac:dyDescent="0.3">
      <c r="C1725" s="25">
        <v>43143</v>
      </c>
      <c r="D1725" s="26">
        <v>0.68269675925925932</v>
      </c>
      <c r="E1725" s="27" t="s">
        <v>9</v>
      </c>
      <c r="F1725" s="27">
        <v>55</v>
      </c>
      <c r="G1725" s="27" t="s">
        <v>10</v>
      </c>
      <c r="H1725" s="9"/>
      <c r="I1725" s="9"/>
      <c r="J1725" s="9"/>
      <c r="K1725" s="9"/>
    </row>
    <row r="1726" spans="3:11" x14ac:dyDescent="0.3">
      <c r="C1726" s="25">
        <v>43143</v>
      </c>
      <c r="D1726" s="26">
        <v>0.68331018518518516</v>
      </c>
      <c r="E1726" s="27" t="s">
        <v>9</v>
      </c>
      <c r="F1726" s="27">
        <v>31</v>
      </c>
      <c r="G1726" s="27" t="s">
        <v>21</v>
      </c>
      <c r="H1726" s="9"/>
      <c r="I1726" s="9"/>
      <c r="J1726" s="9"/>
      <c r="K1726" s="9"/>
    </row>
    <row r="1727" spans="3:11" x14ac:dyDescent="0.3">
      <c r="C1727" s="25">
        <v>43143</v>
      </c>
      <c r="D1727" s="26">
        <v>0.68351851851851853</v>
      </c>
      <c r="E1727" s="27" t="s">
        <v>9</v>
      </c>
      <c r="F1727" s="27">
        <v>30</v>
      </c>
      <c r="G1727" s="27" t="s">
        <v>21</v>
      </c>
      <c r="H1727" s="9"/>
      <c r="I1727" s="9"/>
      <c r="J1727" s="9"/>
      <c r="K1727" s="9"/>
    </row>
    <row r="1728" spans="3:11" x14ac:dyDescent="0.3">
      <c r="C1728" s="25">
        <v>43143</v>
      </c>
      <c r="D1728" s="26">
        <v>0.68429398148148157</v>
      </c>
      <c r="E1728" s="27" t="s">
        <v>9</v>
      </c>
      <c r="F1728" s="27">
        <v>51</v>
      </c>
      <c r="G1728" s="27" t="s">
        <v>10</v>
      </c>
      <c r="H1728" s="9"/>
      <c r="I1728" s="9"/>
      <c r="J1728" s="9"/>
      <c r="K1728" s="9"/>
    </row>
    <row r="1729" spans="3:11" x14ac:dyDescent="0.3">
      <c r="C1729" s="25">
        <v>43143</v>
      </c>
      <c r="D1729" s="26">
        <v>0.6847685185185185</v>
      </c>
      <c r="E1729" s="27" t="s">
        <v>9</v>
      </c>
      <c r="F1729" s="27">
        <v>47</v>
      </c>
      <c r="G1729" s="27" t="s">
        <v>10</v>
      </c>
      <c r="H1729" s="9"/>
      <c r="I1729" s="9"/>
      <c r="J1729" s="9"/>
      <c r="K1729" s="9"/>
    </row>
    <row r="1730" spans="3:11" x14ac:dyDescent="0.3">
      <c r="C1730" s="25">
        <v>43143</v>
      </c>
      <c r="D1730" s="26">
        <v>0.68502314814814813</v>
      </c>
      <c r="E1730" s="27" t="s">
        <v>9</v>
      </c>
      <c r="F1730" s="27">
        <v>54</v>
      </c>
      <c r="G1730" s="27" t="s">
        <v>10</v>
      </c>
      <c r="H1730" s="9"/>
      <c r="I1730" s="9"/>
      <c r="J1730" s="9"/>
      <c r="K1730" s="9"/>
    </row>
    <row r="1731" spans="3:11" x14ac:dyDescent="0.3">
      <c r="C1731" s="25">
        <v>43143</v>
      </c>
      <c r="D1731" s="26">
        <v>0.68532407407407403</v>
      </c>
      <c r="E1731" s="27" t="s">
        <v>9</v>
      </c>
      <c r="F1731" s="27">
        <v>31</v>
      </c>
      <c r="G1731" s="27" t="s">
        <v>21</v>
      </c>
      <c r="H1731" s="9"/>
      <c r="I1731" s="9"/>
      <c r="J1731" s="9"/>
      <c r="K1731" s="9"/>
    </row>
    <row r="1732" spans="3:11" x14ac:dyDescent="0.3">
      <c r="C1732" s="25">
        <v>43143</v>
      </c>
      <c r="D1732" s="26">
        <v>0.6856944444444445</v>
      </c>
      <c r="E1732" s="27" t="s">
        <v>9</v>
      </c>
      <c r="F1732" s="27">
        <v>41</v>
      </c>
      <c r="G1732" s="27" t="s">
        <v>21</v>
      </c>
      <c r="H1732" s="9"/>
      <c r="I1732" s="9"/>
      <c r="J1732" s="9"/>
      <c r="K1732" s="9"/>
    </row>
    <row r="1733" spans="3:11" x14ac:dyDescent="0.3">
      <c r="C1733" s="25">
        <v>43143</v>
      </c>
      <c r="D1733" s="26">
        <v>0.68585648148148148</v>
      </c>
      <c r="E1733" s="27" t="s">
        <v>9</v>
      </c>
      <c r="F1733" s="27">
        <v>34</v>
      </c>
      <c r="G1733" s="27" t="s">
        <v>21</v>
      </c>
      <c r="H1733" s="9"/>
      <c r="I1733" s="9"/>
      <c r="J1733" s="9"/>
      <c r="K1733" s="9"/>
    </row>
    <row r="1734" spans="3:11" x14ac:dyDescent="0.3">
      <c r="C1734" s="25">
        <v>43143</v>
      </c>
      <c r="D1734" s="26">
        <v>0.68687500000000001</v>
      </c>
      <c r="E1734" s="27" t="s">
        <v>9</v>
      </c>
      <c r="F1734" s="27">
        <v>32</v>
      </c>
      <c r="G1734" s="27" t="s">
        <v>10</v>
      </c>
      <c r="H1734" s="9"/>
      <c r="I1734" s="9"/>
      <c r="J1734" s="9"/>
      <c r="K1734" s="9"/>
    </row>
    <row r="1735" spans="3:11" x14ac:dyDescent="0.3">
      <c r="C1735" s="25">
        <v>43143</v>
      </c>
      <c r="D1735" s="26">
        <v>0.68701388888888892</v>
      </c>
      <c r="E1735" s="27" t="s">
        <v>9</v>
      </c>
      <c r="F1735" s="27">
        <v>41</v>
      </c>
      <c r="G1735" s="27" t="s">
        <v>10</v>
      </c>
      <c r="H1735" s="9"/>
      <c r="I1735" s="9"/>
      <c r="J1735" s="9"/>
      <c r="K1735" s="9"/>
    </row>
    <row r="1736" spans="3:11" x14ac:dyDescent="0.3">
      <c r="C1736" s="25">
        <v>43143</v>
      </c>
      <c r="D1736" s="26">
        <v>0.68758101851851849</v>
      </c>
      <c r="E1736" s="27" t="s">
        <v>9</v>
      </c>
      <c r="F1736" s="27">
        <v>38</v>
      </c>
      <c r="G1736" s="27" t="s">
        <v>21</v>
      </c>
      <c r="H1736" s="9"/>
      <c r="I1736" s="9"/>
      <c r="J1736" s="9"/>
      <c r="K1736" s="9"/>
    </row>
    <row r="1737" spans="3:11" x14ac:dyDescent="0.3">
      <c r="C1737" s="25">
        <v>43143</v>
      </c>
      <c r="D1737" s="26">
        <v>0.68893518518518526</v>
      </c>
      <c r="E1737" s="27" t="s">
        <v>9</v>
      </c>
      <c r="F1737" s="27">
        <v>46</v>
      </c>
      <c r="G1737" s="27" t="s">
        <v>21</v>
      </c>
      <c r="H1737" s="9"/>
      <c r="I1737" s="9"/>
      <c r="J1737" s="9"/>
      <c r="K1737" s="9"/>
    </row>
    <row r="1738" spans="3:11" x14ac:dyDescent="0.3">
      <c r="C1738" s="25">
        <v>43143</v>
      </c>
      <c r="D1738" s="26">
        <v>0.68924768518518509</v>
      </c>
      <c r="E1738" s="27" t="s">
        <v>9</v>
      </c>
      <c r="F1738" s="27">
        <v>26</v>
      </c>
      <c r="G1738" s="27" t="s">
        <v>21</v>
      </c>
      <c r="H1738" s="9"/>
      <c r="I1738" s="9"/>
      <c r="J1738" s="9"/>
      <c r="K1738" s="9"/>
    </row>
    <row r="1739" spans="3:11" x14ac:dyDescent="0.3">
      <c r="C1739" s="25">
        <v>43143</v>
      </c>
      <c r="D1739" s="26">
        <v>0.68972222222222224</v>
      </c>
      <c r="E1739" s="27" t="s">
        <v>9</v>
      </c>
      <c r="F1739" s="27">
        <v>25</v>
      </c>
      <c r="G1739" s="27" t="s">
        <v>21</v>
      </c>
      <c r="H1739" s="9"/>
      <c r="I1739" s="9"/>
      <c r="J1739" s="9"/>
      <c r="K1739" s="9"/>
    </row>
    <row r="1740" spans="3:11" x14ac:dyDescent="0.3">
      <c r="C1740" s="25">
        <v>43143</v>
      </c>
      <c r="D1740" s="26">
        <v>0.68978009259259254</v>
      </c>
      <c r="E1740" s="27" t="s">
        <v>9</v>
      </c>
      <c r="F1740" s="27">
        <v>25</v>
      </c>
      <c r="G1740" s="27" t="s">
        <v>21</v>
      </c>
      <c r="H1740" s="9"/>
      <c r="I1740" s="9"/>
      <c r="J1740" s="9"/>
      <c r="K1740" s="9"/>
    </row>
    <row r="1741" spans="3:11" x14ac:dyDescent="0.3">
      <c r="C1741" s="25">
        <v>43143</v>
      </c>
      <c r="D1741" s="26">
        <v>0.69006944444444451</v>
      </c>
      <c r="E1741" s="27" t="s">
        <v>9</v>
      </c>
      <c r="F1741" s="27">
        <v>36</v>
      </c>
      <c r="G1741" s="27" t="s">
        <v>21</v>
      </c>
      <c r="H1741" s="9"/>
      <c r="I1741" s="9"/>
      <c r="J1741" s="9"/>
      <c r="K1741" s="9"/>
    </row>
    <row r="1742" spans="3:11" x14ac:dyDescent="0.3">
      <c r="C1742" s="25">
        <v>43143</v>
      </c>
      <c r="D1742" s="26">
        <v>0.69072916666666673</v>
      </c>
      <c r="E1742" s="27" t="s">
        <v>9</v>
      </c>
      <c r="F1742" s="27">
        <v>25</v>
      </c>
      <c r="G1742" s="27" t="s">
        <v>21</v>
      </c>
      <c r="H1742" s="9"/>
      <c r="I1742" s="9"/>
      <c r="J1742" s="9"/>
      <c r="K1742" s="9"/>
    </row>
    <row r="1743" spans="3:11" x14ac:dyDescent="0.3">
      <c r="C1743" s="25">
        <v>43143</v>
      </c>
      <c r="D1743" s="26">
        <v>0.69168981481481484</v>
      </c>
      <c r="E1743" s="27" t="s">
        <v>9</v>
      </c>
      <c r="F1743" s="27">
        <v>43</v>
      </c>
      <c r="G1743" s="27" t="s">
        <v>21</v>
      </c>
      <c r="H1743" s="9"/>
      <c r="I1743" s="9"/>
      <c r="J1743" s="9"/>
      <c r="K1743" s="9"/>
    </row>
    <row r="1744" spans="3:11" x14ac:dyDescent="0.3">
      <c r="C1744" s="25">
        <v>43143</v>
      </c>
      <c r="D1744" s="26">
        <v>0.69208333333333327</v>
      </c>
      <c r="E1744" s="27" t="s">
        <v>9</v>
      </c>
      <c r="F1744" s="27">
        <v>39</v>
      </c>
      <c r="G1744" s="27" t="s">
        <v>10</v>
      </c>
      <c r="H1744" s="9"/>
      <c r="I1744" s="9"/>
      <c r="J1744" s="9"/>
      <c r="K1744" s="9"/>
    </row>
    <row r="1745" spans="3:11" x14ac:dyDescent="0.3">
      <c r="C1745" s="25">
        <v>43143</v>
      </c>
      <c r="D1745" s="26">
        <v>0.69231481481481483</v>
      </c>
      <c r="E1745" s="27" t="s">
        <v>9</v>
      </c>
      <c r="F1745" s="27">
        <v>44</v>
      </c>
      <c r="G1745" s="27" t="s">
        <v>10</v>
      </c>
      <c r="H1745" s="9"/>
      <c r="I1745" s="9"/>
      <c r="J1745" s="9"/>
      <c r="K1745" s="9"/>
    </row>
    <row r="1746" spans="3:11" x14ac:dyDescent="0.3">
      <c r="C1746" s="25">
        <v>43143</v>
      </c>
      <c r="D1746" s="26">
        <v>0.69270833333333337</v>
      </c>
      <c r="E1746" s="27" t="s">
        <v>9</v>
      </c>
      <c r="F1746" s="27">
        <v>27</v>
      </c>
      <c r="G1746" s="27" t="s">
        <v>21</v>
      </c>
      <c r="H1746" s="9"/>
      <c r="I1746" s="9"/>
      <c r="J1746" s="9"/>
      <c r="K1746" s="9"/>
    </row>
    <row r="1747" spans="3:11" x14ac:dyDescent="0.3">
      <c r="C1747" s="25">
        <v>43143</v>
      </c>
      <c r="D1747" s="26">
        <v>0.69275462962962964</v>
      </c>
      <c r="E1747" s="27" t="s">
        <v>9</v>
      </c>
      <c r="F1747" s="27">
        <v>52</v>
      </c>
      <c r="G1747" s="27" t="s">
        <v>10</v>
      </c>
      <c r="H1747" s="9"/>
      <c r="I1747" s="9"/>
      <c r="J1747" s="9"/>
      <c r="K1747" s="9"/>
    </row>
    <row r="1748" spans="3:11" x14ac:dyDescent="0.3">
      <c r="C1748" s="25">
        <v>43143</v>
      </c>
      <c r="D1748" s="26">
        <v>0.69347222222222227</v>
      </c>
      <c r="E1748" s="27" t="s">
        <v>9</v>
      </c>
      <c r="F1748" s="27">
        <v>31</v>
      </c>
      <c r="G1748" s="27" t="s">
        <v>21</v>
      </c>
      <c r="H1748" s="9"/>
      <c r="I1748" s="9"/>
      <c r="J1748" s="9"/>
      <c r="K1748" s="9"/>
    </row>
    <row r="1749" spans="3:11" x14ac:dyDescent="0.3">
      <c r="C1749" s="25">
        <v>43143</v>
      </c>
      <c r="D1749" s="26">
        <v>0.69366898148148148</v>
      </c>
      <c r="E1749" s="27" t="s">
        <v>9</v>
      </c>
      <c r="F1749" s="27">
        <v>26</v>
      </c>
      <c r="G1749" s="27" t="s">
        <v>21</v>
      </c>
      <c r="H1749" s="9"/>
      <c r="I1749" s="9"/>
      <c r="J1749" s="9"/>
      <c r="K1749" s="9"/>
    </row>
    <row r="1750" spans="3:11" x14ac:dyDescent="0.3">
      <c r="C1750" s="25">
        <v>43143</v>
      </c>
      <c r="D1750" s="26">
        <v>0.69427083333333339</v>
      </c>
      <c r="E1750" s="27" t="s">
        <v>9</v>
      </c>
      <c r="F1750" s="27">
        <v>30</v>
      </c>
      <c r="G1750" s="27" t="s">
        <v>21</v>
      </c>
      <c r="H1750" s="9"/>
      <c r="I1750" s="9"/>
      <c r="J1750" s="9"/>
      <c r="K1750" s="9"/>
    </row>
    <row r="1751" spans="3:11" x14ac:dyDescent="0.3">
      <c r="C1751" s="25">
        <v>43143</v>
      </c>
      <c r="D1751" s="26">
        <v>0.69442129629629623</v>
      </c>
      <c r="E1751" s="27" t="s">
        <v>9</v>
      </c>
      <c r="F1751" s="27">
        <v>35</v>
      </c>
      <c r="G1751" s="27" t="s">
        <v>10</v>
      </c>
      <c r="H1751" s="9"/>
      <c r="I1751" s="9"/>
      <c r="J1751" s="9"/>
      <c r="K1751" s="9"/>
    </row>
    <row r="1752" spans="3:11" x14ac:dyDescent="0.3">
      <c r="C1752" s="25">
        <v>43143</v>
      </c>
      <c r="D1752" s="26">
        <v>0.69703703703703701</v>
      </c>
      <c r="E1752" s="27" t="s">
        <v>9</v>
      </c>
      <c r="F1752" s="27">
        <v>36</v>
      </c>
      <c r="G1752" s="27" t="s">
        <v>10</v>
      </c>
      <c r="H1752" s="9"/>
      <c r="I1752" s="9"/>
      <c r="J1752" s="9"/>
      <c r="K1752" s="9"/>
    </row>
    <row r="1753" spans="3:11" x14ac:dyDescent="0.3">
      <c r="C1753" s="25">
        <v>43143</v>
      </c>
      <c r="D1753" s="26">
        <v>0.69743055555555555</v>
      </c>
      <c r="E1753" s="27" t="s">
        <v>9</v>
      </c>
      <c r="F1753" s="27">
        <v>50</v>
      </c>
      <c r="G1753" s="27" t="s">
        <v>10</v>
      </c>
      <c r="H1753" s="9"/>
      <c r="I1753" s="9"/>
      <c r="J1753" s="9"/>
      <c r="K1753" s="9"/>
    </row>
    <row r="1754" spans="3:11" x14ac:dyDescent="0.3">
      <c r="C1754" s="25">
        <v>43143</v>
      </c>
      <c r="D1754" s="26">
        <v>0.698125</v>
      </c>
      <c r="E1754" s="27" t="s">
        <v>9</v>
      </c>
      <c r="F1754" s="27">
        <v>48</v>
      </c>
      <c r="G1754" s="27" t="s">
        <v>21</v>
      </c>
      <c r="H1754" s="9"/>
      <c r="I1754" s="9"/>
      <c r="J1754" s="9"/>
      <c r="K1754" s="9"/>
    </row>
    <row r="1755" spans="3:11" x14ac:dyDescent="0.3">
      <c r="C1755" s="25">
        <v>43143</v>
      </c>
      <c r="D1755" s="26">
        <v>0.70100694444444445</v>
      </c>
      <c r="E1755" s="27" t="s">
        <v>9</v>
      </c>
      <c r="F1755" s="27">
        <v>36</v>
      </c>
      <c r="G1755" s="27" t="s">
        <v>21</v>
      </c>
      <c r="H1755" s="9"/>
      <c r="I1755" s="9"/>
      <c r="J1755" s="9"/>
      <c r="K1755" s="9"/>
    </row>
    <row r="1756" spans="3:11" x14ac:dyDescent="0.3">
      <c r="C1756" s="25">
        <v>43143</v>
      </c>
      <c r="D1756" s="26">
        <v>0.70105324074074071</v>
      </c>
      <c r="E1756" s="27" t="s">
        <v>9</v>
      </c>
      <c r="F1756" s="27">
        <v>56</v>
      </c>
      <c r="G1756" s="27" t="s">
        <v>10</v>
      </c>
      <c r="H1756" s="9"/>
      <c r="I1756" s="9"/>
      <c r="J1756" s="9"/>
      <c r="K1756" s="9"/>
    </row>
    <row r="1757" spans="3:11" x14ac:dyDescent="0.3">
      <c r="C1757" s="25">
        <v>43143</v>
      </c>
      <c r="D1757" s="26">
        <v>0.70209490740740732</v>
      </c>
      <c r="E1757" s="27" t="s">
        <v>9</v>
      </c>
      <c r="F1757" s="27">
        <v>41</v>
      </c>
      <c r="G1757" s="27" t="s">
        <v>10</v>
      </c>
      <c r="H1757" s="9"/>
      <c r="I1757" s="9"/>
      <c r="J1757" s="9"/>
      <c r="K1757" s="9"/>
    </row>
    <row r="1758" spans="3:11" x14ac:dyDescent="0.3">
      <c r="C1758" s="25">
        <v>43143</v>
      </c>
      <c r="D1758" s="26">
        <v>0.70315972222222223</v>
      </c>
      <c r="E1758" s="27" t="s">
        <v>9</v>
      </c>
      <c r="F1758" s="27">
        <v>33</v>
      </c>
      <c r="G1758" s="27" t="s">
        <v>10</v>
      </c>
      <c r="H1758" s="9"/>
      <c r="I1758" s="9"/>
      <c r="J1758" s="9"/>
      <c r="K1758" s="9"/>
    </row>
    <row r="1759" spans="3:11" x14ac:dyDescent="0.3">
      <c r="C1759" s="25">
        <v>43143</v>
      </c>
      <c r="D1759" s="26">
        <v>0.70357638888888896</v>
      </c>
      <c r="E1759" s="27" t="s">
        <v>9</v>
      </c>
      <c r="F1759" s="27">
        <v>43</v>
      </c>
      <c r="G1759" s="27" t="s">
        <v>21</v>
      </c>
      <c r="H1759" s="9"/>
      <c r="I1759" s="9"/>
      <c r="J1759" s="9"/>
      <c r="K1759" s="9"/>
    </row>
    <row r="1760" spans="3:11" x14ac:dyDescent="0.3">
      <c r="C1760" s="25">
        <v>43143</v>
      </c>
      <c r="D1760" s="26">
        <v>0.70363425925925915</v>
      </c>
      <c r="E1760" s="27" t="s">
        <v>9</v>
      </c>
      <c r="F1760" s="27">
        <v>45</v>
      </c>
      <c r="G1760" s="27" t="s">
        <v>10</v>
      </c>
      <c r="H1760" s="9"/>
      <c r="I1760" s="9"/>
      <c r="J1760" s="9"/>
      <c r="K1760" s="9"/>
    </row>
    <row r="1761" spans="3:11" x14ac:dyDescent="0.3">
      <c r="C1761" s="25">
        <v>43143</v>
      </c>
      <c r="D1761" s="26">
        <v>0.70417824074074076</v>
      </c>
      <c r="E1761" s="27" t="s">
        <v>9</v>
      </c>
      <c r="F1761" s="27">
        <v>30</v>
      </c>
      <c r="G1761" s="27" t="s">
        <v>21</v>
      </c>
      <c r="H1761" s="9"/>
      <c r="I1761" s="9"/>
      <c r="J1761" s="9"/>
      <c r="K1761" s="9"/>
    </row>
    <row r="1762" spans="3:11" x14ac:dyDescent="0.3">
      <c r="C1762" s="25">
        <v>43143</v>
      </c>
      <c r="D1762" s="26">
        <v>0.70456018518518526</v>
      </c>
      <c r="E1762" s="27" t="s">
        <v>9</v>
      </c>
      <c r="F1762" s="27">
        <v>47</v>
      </c>
      <c r="G1762" s="27" t="s">
        <v>21</v>
      </c>
      <c r="H1762" s="9"/>
      <c r="I1762" s="9"/>
      <c r="J1762" s="9"/>
      <c r="K1762" s="9"/>
    </row>
    <row r="1763" spans="3:11" x14ac:dyDescent="0.3">
      <c r="C1763" s="25">
        <v>43143</v>
      </c>
      <c r="D1763" s="26">
        <v>0.70516203703703706</v>
      </c>
      <c r="E1763" s="27" t="s">
        <v>9</v>
      </c>
      <c r="F1763" s="27">
        <v>43</v>
      </c>
      <c r="G1763" s="27" t="s">
        <v>21</v>
      </c>
      <c r="H1763" s="9"/>
      <c r="I1763" s="9"/>
      <c r="J1763" s="9"/>
      <c r="K1763" s="9"/>
    </row>
    <row r="1764" spans="3:11" x14ac:dyDescent="0.3">
      <c r="C1764" s="25">
        <v>43143</v>
      </c>
      <c r="D1764" s="26">
        <v>0.70517361111111121</v>
      </c>
      <c r="E1764" s="27" t="s">
        <v>9</v>
      </c>
      <c r="F1764" s="27">
        <v>23</v>
      </c>
      <c r="G1764" s="27" t="s">
        <v>21</v>
      </c>
      <c r="H1764" s="9"/>
      <c r="I1764" s="9"/>
      <c r="J1764" s="9"/>
      <c r="K1764" s="9"/>
    </row>
    <row r="1765" spans="3:11" x14ac:dyDescent="0.3">
      <c r="C1765" s="25">
        <v>43143</v>
      </c>
      <c r="D1765" s="26">
        <v>0.70543981481481488</v>
      </c>
      <c r="E1765" s="27" t="s">
        <v>9</v>
      </c>
      <c r="F1765" s="27">
        <v>20</v>
      </c>
      <c r="G1765" s="27" t="s">
        <v>21</v>
      </c>
      <c r="H1765" s="9"/>
      <c r="I1765" s="9"/>
      <c r="J1765" s="9"/>
      <c r="K1765" s="9"/>
    </row>
    <row r="1766" spans="3:11" x14ac:dyDescent="0.3">
      <c r="C1766" s="25">
        <v>43143</v>
      </c>
      <c r="D1766" s="26">
        <v>0.70621527777777782</v>
      </c>
      <c r="E1766" s="27" t="s">
        <v>9</v>
      </c>
      <c r="F1766" s="27">
        <v>44</v>
      </c>
      <c r="G1766" s="27" t="s">
        <v>10</v>
      </c>
      <c r="H1766" s="9"/>
      <c r="I1766" s="9"/>
      <c r="J1766" s="9"/>
      <c r="K1766" s="9"/>
    </row>
    <row r="1767" spans="3:11" x14ac:dyDescent="0.3">
      <c r="C1767" s="25">
        <v>43143</v>
      </c>
      <c r="D1767" s="26">
        <v>0.70680555555555558</v>
      </c>
      <c r="E1767" s="27" t="s">
        <v>9</v>
      </c>
      <c r="F1767" s="27">
        <v>31</v>
      </c>
      <c r="G1767" s="27" t="s">
        <v>10</v>
      </c>
      <c r="H1767" s="9"/>
      <c r="I1767" s="9"/>
      <c r="J1767" s="9"/>
      <c r="K1767" s="9"/>
    </row>
    <row r="1768" spans="3:11" x14ac:dyDescent="0.3">
      <c r="C1768" s="25">
        <v>43143</v>
      </c>
      <c r="D1768" s="26">
        <v>0.70721064814814805</v>
      </c>
      <c r="E1768" s="27" t="s">
        <v>9</v>
      </c>
      <c r="F1768" s="27">
        <v>36</v>
      </c>
      <c r="G1768" s="27" t="s">
        <v>21</v>
      </c>
      <c r="H1768" s="9"/>
      <c r="I1768" s="9"/>
      <c r="J1768" s="9"/>
      <c r="K1768" s="9"/>
    </row>
    <row r="1769" spans="3:11" x14ac:dyDescent="0.3">
      <c r="C1769" s="25">
        <v>43143</v>
      </c>
      <c r="D1769" s="26">
        <v>0.70792824074074068</v>
      </c>
      <c r="E1769" s="27" t="s">
        <v>9</v>
      </c>
      <c r="F1769" s="27">
        <v>23</v>
      </c>
      <c r="G1769" s="27" t="s">
        <v>21</v>
      </c>
      <c r="H1769" s="9"/>
      <c r="I1769" s="9"/>
      <c r="J1769" s="9"/>
      <c r="K1769" s="9"/>
    </row>
    <row r="1770" spans="3:11" x14ac:dyDescent="0.3">
      <c r="C1770" s="25">
        <v>43143</v>
      </c>
      <c r="D1770" s="26">
        <v>0.70822916666666658</v>
      </c>
      <c r="E1770" s="27" t="s">
        <v>9</v>
      </c>
      <c r="F1770" s="27">
        <v>38</v>
      </c>
      <c r="G1770" s="27" t="s">
        <v>10</v>
      </c>
      <c r="H1770" s="9"/>
      <c r="I1770" s="9"/>
      <c r="J1770" s="9"/>
      <c r="K1770" s="9"/>
    </row>
    <row r="1771" spans="3:11" x14ac:dyDescent="0.3">
      <c r="C1771" s="25">
        <v>43143</v>
      </c>
      <c r="D1771" s="26">
        <v>0.70835648148148145</v>
      </c>
      <c r="E1771" s="27" t="s">
        <v>9</v>
      </c>
      <c r="F1771" s="27">
        <v>31</v>
      </c>
      <c r="G1771" s="27" t="s">
        <v>21</v>
      </c>
      <c r="H1771" s="9"/>
      <c r="I1771" s="9"/>
      <c r="J1771" s="9"/>
      <c r="K1771" s="9"/>
    </row>
    <row r="1772" spans="3:11" x14ac:dyDescent="0.3">
      <c r="C1772" s="25">
        <v>43143</v>
      </c>
      <c r="D1772" s="26">
        <v>0.70877314814814818</v>
      </c>
      <c r="E1772" s="27" t="s">
        <v>9</v>
      </c>
      <c r="F1772" s="27">
        <v>45</v>
      </c>
      <c r="G1772" s="27" t="s">
        <v>10</v>
      </c>
      <c r="H1772" s="9"/>
      <c r="I1772" s="9"/>
      <c r="J1772" s="9"/>
      <c r="K1772" s="9"/>
    </row>
    <row r="1773" spans="3:11" x14ac:dyDescent="0.3">
      <c r="C1773" s="25">
        <v>43143</v>
      </c>
      <c r="D1773" s="26">
        <v>0.7090277777777777</v>
      </c>
      <c r="E1773" s="27" t="s">
        <v>9</v>
      </c>
      <c r="F1773" s="27">
        <v>26</v>
      </c>
      <c r="G1773" s="27" t="s">
        <v>21</v>
      </c>
      <c r="H1773" s="9"/>
      <c r="I1773" s="9"/>
      <c r="J1773" s="9"/>
      <c r="K1773" s="9"/>
    </row>
    <row r="1774" spans="3:11" x14ac:dyDescent="0.3">
      <c r="C1774" s="25">
        <v>43143</v>
      </c>
      <c r="D1774" s="26">
        <v>0.71042824074074085</v>
      </c>
      <c r="E1774" s="27" t="s">
        <v>9</v>
      </c>
      <c r="F1774" s="27">
        <v>49</v>
      </c>
      <c r="G1774" s="27" t="s">
        <v>10</v>
      </c>
      <c r="H1774" s="9"/>
      <c r="I1774" s="9"/>
      <c r="J1774" s="9"/>
      <c r="K1774" s="9"/>
    </row>
    <row r="1775" spans="3:11" x14ac:dyDescent="0.3">
      <c r="C1775" s="25">
        <v>43143</v>
      </c>
      <c r="D1775" s="26">
        <v>0.71064814814814825</v>
      </c>
      <c r="E1775" s="27" t="s">
        <v>9</v>
      </c>
      <c r="F1775" s="27">
        <v>39</v>
      </c>
      <c r="G1775" s="27" t="s">
        <v>21</v>
      </c>
      <c r="H1775" s="9"/>
      <c r="I1775" s="9"/>
      <c r="J1775" s="9"/>
      <c r="K1775" s="9"/>
    </row>
    <row r="1776" spans="3:11" x14ac:dyDescent="0.3">
      <c r="C1776" s="25">
        <v>43143</v>
      </c>
      <c r="D1776" s="26">
        <v>0.71109953703703699</v>
      </c>
      <c r="E1776" s="27" t="s">
        <v>9</v>
      </c>
      <c r="F1776" s="27">
        <v>50</v>
      </c>
      <c r="G1776" s="27" t="s">
        <v>10</v>
      </c>
      <c r="H1776" s="9"/>
      <c r="I1776" s="9"/>
      <c r="J1776" s="9"/>
      <c r="K1776" s="9"/>
    </row>
    <row r="1777" spans="3:11" x14ac:dyDescent="0.3">
      <c r="C1777" s="25">
        <v>43143</v>
      </c>
      <c r="D1777" s="26">
        <v>0.71143518518518523</v>
      </c>
      <c r="E1777" s="27" t="s">
        <v>9</v>
      </c>
      <c r="F1777" s="27">
        <v>27</v>
      </c>
      <c r="G1777" s="27" t="s">
        <v>21</v>
      </c>
      <c r="H1777" s="9"/>
      <c r="I1777" s="9"/>
      <c r="J1777" s="9"/>
      <c r="K1777" s="9"/>
    </row>
    <row r="1778" spans="3:11" x14ac:dyDescent="0.3">
      <c r="C1778" s="25">
        <v>43143</v>
      </c>
      <c r="D1778" s="26">
        <v>0.71148148148148149</v>
      </c>
      <c r="E1778" s="27" t="s">
        <v>9</v>
      </c>
      <c r="F1778" s="27">
        <v>47</v>
      </c>
      <c r="G1778" s="27" t="s">
        <v>10</v>
      </c>
      <c r="H1778" s="9"/>
      <c r="I1778" s="9"/>
      <c r="J1778" s="9"/>
      <c r="K1778" s="9"/>
    </row>
    <row r="1779" spans="3:11" x14ac:dyDescent="0.3">
      <c r="C1779" s="25">
        <v>43143</v>
      </c>
      <c r="D1779" s="26">
        <v>0.71173611111111112</v>
      </c>
      <c r="E1779" s="27" t="s">
        <v>9</v>
      </c>
      <c r="F1779" s="27">
        <v>37</v>
      </c>
      <c r="G1779" s="27" t="s">
        <v>10</v>
      </c>
      <c r="H1779" s="9"/>
      <c r="I1779" s="9"/>
      <c r="J1779" s="9"/>
      <c r="K1779" s="9"/>
    </row>
    <row r="1780" spans="3:11" x14ac:dyDescent="0.3">
      <c r="C1780" s="25">
        <v>43143</v>
      </c>
      <c r="D1780" s="26">
        <v>0.71206018518518521</v>
      </c>
      <c r="E1780" s="27" t="s">
        <v>9</v>
      </c>
      <c r="F1780" s="27">
        <v>44</v>
      </c>
      <c r="G1780" s="27" t="s">
        <v>10</v>
      </c>
      <c r="H1780" s="9"/>
      <c r="I1780" s="9"/>
      <c r="J1780" s="9"/>
      <c r="K1780" s="9"/>
    </row>
    <row r="1781" spans="3:11" x14ac:dyDescent="0.3">
      <c r="C1781" s="25">
        <v>43143</v>
      </c>
      <c r="D1781" s="26">
        <v>0.71266203703703701</v>
      </c>
      <c r="E1781" s="27" t="s">
        <v>9</v>
      </c>
      <c r="F1781" s="27">
        <v>41</v>
      </c>
      <c r="G1781" s="27" t="s">
        <v>21</v>
      </c>
      <c r="H1781" s="9"/>
      <c r="I1781" s="9"/>
      <c r="J1781" s="9"/>
      <c r="K1781" s="9"/>
    </row>
    <row r="1782" spans="3:11" x14ac:dyDescent="0.3">
      <c r="C1782" s="25">
        <v>43143</v>
      </c>
      <c r="D1782" s="26">
        <v>0.71297453703703706</v>
      </c>
      <c r="E1782" s="27" t="s">
        <v>9</v>
      </c>
      <c r="F1782" s="27">
        <v>39</v>
      </c>
      <c r="G1782" s="27" t="s">
        <v>21</v>
      </c>
      <c r="H1782" s="9"/>
      <c r="I1782" s="9"/>
      <c r="J1782" s="9"/>
      <c r="K1782" s="9"/>
    </row>
    <row r="1783" spans="3:11" x14ac:dyDescent="0.3">
      <c r="C1783" s="25">
        <v>43143</v>
      </c>
      <c r="D1783" s="26">
        <v>0.71325231481481488</v>
      </c>
      <c r="E1783" s="27" t="s">
        <v>9</v>
      </c>
      <c r="F1783" s="27">
        <v>38</v>
      </c>
      <c r="G1783" s="27" t="s">
        <v>21</v>
      </c>
      <c r="H1783" s="9"/>
      <c r="I1783" s="9"/>
      <c r="J1783" s="9"/>
      <c r="K1783" s="9"/>
    </row>
    <row r="1784" spans="3:11" x14ac:dyDescent="0.3">
      <c r="C1784" s="25">
        <v>43143</v>
      </c>
      <c r="D1784" s="26">
        <v>0.71542824074074074</v>
      </c>
      <c r="E1784" s="27" t="s">
        <v>9</v>
      </c>
      <c r="F1784" s="27">
        <v>32</v>
      </c>
      <c r="G1784" s="27" t="s">
        <v>21</v>
      </c>
      <c r="H1784" s="9"/>
      <c r="I1784" s="9"/>
      <c r="J1784" s="9"/>
      <c r="K1784" s="9"/>
    </row>
    <row r="1785" spans="3:11" x14ac:dyDescent="0.3">
      <c r="C1785" s="25">
        <v>43143</v>
      </c>
      <c r="D1785" s="26">
        <v>0.71681712962962962</v>
      </c>
      <c r="E1785" s="27" t="s">
        <v>9</v>
      </c>
      <c r="F1785" s="27">
        <v>41</v>
      </c>
      <c r="G1785" s="27" t="s">
        <v>10</v>
      </c>
      <c r="H1785" s="9"/>
      <c r="I1785" s="9"/>
      <c r="J1785" s="9"/>
      <c r="K1785" s="9"/>
    </row>
    <row r="1786" spans="3:11" x14ac:dyDescent="0.3">
      <c r="C1786" s="25">
        <v>43143</v>
      </c>
      <c r="D1786" s="26">
        <v>0.71775462962962966</v>
      </c>
      <c r="E1786" s="27" t="s">
        <v>9</v>
      </c>
      <c r="F1786" s="27">
        <v>41</v>
      </c>
      <c r="G1786" s="27" t="s">
        <v>21</v>
      </c>
      <c r="H1786" s="9"/>
      <c r="I1786" s="9"/>
      <c r="J1786" s="9"/>
      <c r="K1786" s="9"/>
    </row>
    <row r="1787" spans="3:11" x14ac:dyDescent="0.3">
      <c r="C1787" s="25">
        <v>43143</v>
      </c>
      <c r="D1787" s="26">
        <v>0.71854166666666675</v>
      </c>
      <c r="E1787" s="27" t="s">
        <v>9</v>
      </c>
      <c r="F1787" s="27">
        <v>46</v>
      </c>
      <c r="G1787" s="27" t="s">
        <v>21</v>
      </c>
      <c r="H1787" s="9"/>
      <c r="I1787" s="9"/>
      <c r="J1787" s="9"/>
      <c r="K1787" s="9"/>
    </row>
    <row r="1788" spans="3:11" x14ac:dyDescent="0.3">
      <c r="C1788" s="25">
        <v>43143</v>
      </c>
      <c r="D1788" s="26">
        <v>0.71899305555555548</v>
      </c>
      <c r="E1788" s="27" t="s">
        <v>9</v>
      </c>
      <c r="F1788" s="27">
        <v>42</v>
      </c>
      <c r="G1788" s="27" t="s">
        <v>10</v>
      </c>
      <c r="H1788" s="9"/>
      <c r="I1788" s="9"/>
      <c r="J1788" s="9"/>
      <c r="K1788" s="9"/>
    </row>
    <row r="1789" spans="3:11" x14ac:dyDescent="0.3">
      <c r="C1789" s="25">
        <v>43143</v>
      </c>
      <c r="D1789" s="26">
        <v>0.71915509259259258</v>
      </c>
      <c r="E1789" s="27" t="s">
        <v>9</v>
      </c>
      <c r="F1789" s="27">
        <v>42</v>
      </c>
      <c r="G1789" s="27" t="s">
        <v>21</v>
      </c>
      <c r="H1789" s="9"/>
      <c r="I1789" s="9"/>
      <c r="J1789" s="9"/>
      <c r="K1789" s="9"/>
    </row>
    <row r="1790" spans="3:11" x14ac:dyDescent="0.3">
      <c r="C1790" s="25">
        <v>43143</v>
      </c>
      <c r="D1790" s="26">
        <v>0.71988425925925925</v>
      </c>
      <c r="E1790" s="27" t="s">
        <v>9</v>
      </c>
      <c r="F1790" s="27">
        <v>41</v>
      </c>
      <c r="G1790" s="27" t="s">
        <v>21</v>
      </c>
      <c r="H1790" s="9"/>
      <c r="I1790" s="9"/>
      <c r="J1790" s="9"/>
      <c r="K1790" s="9"/>
    </row>
    <row r="1791" spans="3:11" x14ac:dyDescent="0.3">
      <c r="C1791" s="25">
        <v>43143</v>
      </c>
      <c r="D1791" s="26">
        <v>0.72001157407407401</v>
      </c>
      <c r="E1791" s="27" t="s">
        <v>9</v>
      </c>
      <c r="F1791" s="27">
        <v>34</v>
      </c>
      <c r="G1791" s="27" t="s">
        <v>21</v>
      </c>
      <c r="H1791" s="9"/>
      <c r="I1791" s="9"/>
      <c r="J1791" s="9"/>
      <c r="K1791" s="9"/>
    </row>
    <row r="1792" spans="3:11" x14ac:dyDescent="0.3">
      <c r="C1792" s="25">
        <v>43143</v>
      </c>
      <c r="D1792" s="26">
        <v>0.7203356481481481</v>
      </c>
      <c r="E1792" s="27" t="s">
        <v>9</v>
      </c>
      <c r="F1792" s="27">
        <v>43</v>
      </c>
      <c r="G1792" s="27" t="s">
        <v>21</v>
      </c>
      <c r="H1792" s="9"/>
      <c r="I1792" s="9"/>
      <c r="J1792" s="9"/>
      <c r="K1792" s="9"/>
    </row>
    <row r="1793" spans="3:11" x14ac:dyDescent="0.3">
      <c r="C1793" s="25">
        <v>43143</v>
      </c>
      <c r="D1793" s="26">
        <v>0.72136574074074078</v>
      </c>
      <c r="E1793" s="27" t="s">
        <v>9</v>
      </c>
      <c r="F1793" s="27">
        <v>35</v>
      </c>
      <c r="G1793" s="27" t="s">
        <v>21</v>
      </c>
      <c r="H1793" s="9"/>
      <c r="I1793" s="9"/>
      <c r="J1793" s="9"/>
      <c r="K1793" s="9"/>
    </row>
    <row r="1794" spans="3:11" x14ac:dyDescent="0.3">
      <c r="C1794" s="25">
        <v>43143</v>
      </c>
      <c r="D1794" s="26">
        <v>0.72206018518518522</v>
      </c>
      <c r="E1794" s="27" t="s">
        <v>9</v>
      </c>
      <c r="F1794" s="27">
        <v>43</v>
      </c>
      <c r="G1794" s="27" t="s">
        <v>21</v>
      </c>
      <c r="H1794" s="9"/>
      <c r="I1794" s="9"/>
      <c r="J1794" s="9"/>
      <c r="K1794" s="9"/>
    </row>
    <row r="1795" spans="3:11" x14ac:dyDescent="0.3">
      <c r="C1795" s="25">
        <v>43143</v>
      </c>
      <c r="D1795" s="26">
        <v>0.72288194444444442</v>
      </c>
      <c r="E1795" s="27" t="s">
        <v>9</v>
      </c>
      <c r="F1795" s="27">
        <v>39</v>
      </c>
      <c r="G1795" s="27" t="s">
        <v>21</v>
      </c>
      <c r="H1795" s="9"/>
      <c r="I1795" s="9"/>
      <c r="J1795" s="9"/>
      <c r="K1795" s="9"/>
    </row>
    <row r="1796" spans="3:11" x14ac:dyDescent="0.3">
      <c r="C1796" s="25">
        <v>43143</v>
      </c>
      <c r="D1796" s="26">
        <v>0.72364583333333332</v>
      </c>
      <c r="E1796" s="27" t="s">
        <v>9</v>
      </c>
      <c r="F1796" s="27">
        <v>38</v>
      </c>
      <c r="G1796" s="27" t="s">
        <v>21</v>
      </c>
      <c r="H1796" s="9"/>
      <c r="I1796" s="9"/>
      <c r="J1796" s="9"/>
      <c r="K1796" s="9"/>
    </row>
    <row r="1797" spans="3:11" x14ac:dyDescent="0.3">
      <c r="C1797" s="25">
        <v>43143</v>
      </c>
      <c r="D1797" s="26">
        <v>0.72388888888888892</v>
      </c>
      <c r="E1797" s="27" t="s">
        <v>9</v>
      </c>
      <c r="F1797" s="27">
        <v>45</v>
      </c>
      <c r="G1797" s="27" t="s">
        <v>21</v>
      </c>
      <c r="H1797" s="9"/>
      <c r="I1797" s="9"/>
      <c r="J1797" s="9"/>
      <c r="K1797" s="9"/>
    </row>
    <row r="1798" spans="3:11" x14ac:dyDescent="0.3">
      <c r="C1798" s="25">
        <v>43143</v>
      </c>
      <c r="D1798" s="26">
        <v>0.72403935185185186</v>
      </c>
      <c r="E1798" s="27" t="s">
        <v>9</v>
      </c>
      <c r="F1798" s="27">
        <v>30</v>
      </c>
      <c r="G1798" s="27" t="s">
        <v>21</v>
      </c>
      <c r="H1798" s="9"/>
      <c r="I1798" s="9"/>
      <c r="J1798" s="9"/>
      <c r="K1798" s="9"/>
    </row>
    <row r="1799" spans="3:11" x14ac:dyDescent="0.3">
      <c r="C1799" s="25">
        <v>43143</v>
      </c>
      <c r="D1799" s="26">
        <v>0.72531249999999992</v>
      </c>
      <c r="E1799" s="27" t="s">
        <v>9</v>
      </c>
      <c r="F1799" s="27">
        <v>43</v>
      </c>
      <c r="G1799" s="27" t="s">
        <v>10</v>
      </c>
      <c r="H1799" s="9"/>
      <c r="I1799" s="9"/>
      <c r="J1799" s="9"/>
      <c r="K1799" s="9"/>
    </row>
    <row r="1800" spans="3:11" x14ac:dyDescent="0.3">
      <c r="C1800" s="25">
        <v>43143</v>
      </c>
      <c r="D1800" s="26">
        <v>0.7259606481481482</v>
      </c>
      <c r="E1800" s="27" t="s">
        <v>9</v>
      </c>
      <c r="F1800" s="27">
        <v>41</v>
      </c>
      <c r="G1800" s="27" t="s">
        <v>21</v>
      </c>
      <c r="H1800" s="9"/>
      <c r="I1800" s="9"/>
      <c r="J1800" s="9"/>
      <c r="K1800" s="9"/>
    </row>
    <row r="1801" spans="3:11" x14ac:dyDescent="0.3">
      <c r="C1801" s="25">
        <v>43143</v>
      </c>
      <c r="D1801" s="26">
        <v>0.72636574074074067</v>
      </c>
      <c r="E1801" s="27" t="s">
        <v>9</v>
      </c>
      <c r="F1801" s="27">
        <v>48</v>
      </c>
      <c r="G1801" s="27" t="s">
        <v>21</v>
      </c>
      <c r="H1801" s="9"/>
      <c r="I1801" s="9"/>
      <c r="J1801" s="9"/>
      <c r="K1801" s="9"/>
    </row>
    <row r="1802" spans="3:11" x14ac:dyDescent="0.3">
      <c r="C1802" s="25">
        <v>43143</v>
      </c>
      <c r="D1802" s="26">
        <v>0.72675925925925933</v>
      </c>
      <c r="E1802" s="27" t="s">
        <v>9</v>
      </c>
      <c r="F1802" s="27">
        <v>48</v>
      </c>
      <c r="G1802" s="27" t="s">
        <v>10</v>
      </c>
      <c r="H1802" s="9"/>
      <c r="I1802" s="9"/>
      <c r="J1802" s="9"/>
      <c r="K1802" s="9"/>
    </row>
    <row r="1803" spans="3:11" x14ac:dyDescent="0.3">
      <c r="C1803" s="25">
        <v>43143</v>
      </c>
      <c r="D1803" s="26">
        <v>0.72709490740740745</v>
      </c>
      <c r="E1803" s="27" t="s">
        <v>9</v>
      </c>
      <c r="F1803" s="27">
        <v>31</v>
      </c>
      <c r="G1803" s="27" t="s">
        <v>21</v>
      </c>
      <c r="H1803" s="9"/>
      <c r="I1803" s="9"/>
      <c r="J1803" s="9"/>
      <c r="K1803" s="9"/>
    </row>
    <row r="1804" spans="3:11" x14ac:dyDescent="0.3">
      <c r="C1804" s="25">
        <v>43143</v>
      </c>
      <c r="D1804" s="26">
        <v>0.72712962962962957</v>
      </c>
      <c r="E1804" s="27" t="s">
        <v>9</v>
      </c>
      <c r="F1804" s="27">
        <v>38</v>
      </c>
      <c r="G1804" s="27" t="s">
        <v>21</v>
      </c>
      <c r="H1804" s="9"/>
      <c r="I1804" s="9"/>
      <c r="J1804" s="9"/>
      <c r="K1804" s="9"/>
    </row>
    <row r="1805" spans="3:11" x14ac:dyDescent="0.3">
      <c r="C1805" s="25">
        <v>43143</v>
      </c>
      <c r="D1805" s="26">
        <v>0.72837962962962965</v>
      </c>
      <c r="E1805" s="27" t="s">
        <v>9</v>
      </c>
      <c r="F1805" s="27">
        <v>40</v>
      </c>
      <c r="G1805" s="27" t="s">
        <v>10</v>
      </c>
      <c r="H1805" s="9"/>
      <c r="I1805" s="9"/>
      <c r="J1805" s="9"/>
      <c r="K1805" s="9"/>
    </row>
    <row r="1806" spans="3:11" x14ac:dyDescent="0.3">
      <c r="C1806" s="25">
        <v>43143</v>
      </c>
      <c r="D1806" s="26">
        <v>0.73017361111111112</v>
      </c>
      <c r="E1806" s="27" t="s">
        <v>9</v>
      </c>
      <c r="F1806" s="27">
        <v>46</v>
      </c>
      <c r="G1806" s="27" t="s">
        <v>21</v>
      </c>
      <c r="H1806" s="9"/>
      <c r="I1806" s="9"/>
      <c r="J1806" s="9"/>
      <c r="K1806" s="9"/>
    </row>
    <row r="1807" spans="3:11" x14ac:dyDescent="0.3">
      <c r="C1807" s="25">
        <v>43143</v>
      </c>
      <c r="D1807" s="26">
        <v>0.73146990740740747</v>
      </c>
      <c r="E1807" s="27" t="s">
        <v>9</v>
      </c>
      <c r="F1807" s="27">
        <v>38</v>
      </c>
      <c r="G1807" s="27" t="s">
        <v>21</v>
      </c>
      <c r="H1807" s="9"/>
      <c r="I1807" s="9"/>
      <c r="J1807" s="9"/>
      <c r="K1807" s="9"/>
    </row>
    <row r="1808" spans="3:11" x14ac:dyDescent="0.3">
      <c r="C1808" s="25">
        <v>43143</v>
      </c>
      <c r="D1808" s="26">
        <v>0.73214120370370372</v>
      </c>
      <c r="E1808" s="27" t="s">
        <v>9</v>
      </c>
      <c r="F1808" s="27">
        <v>42</v>
      </c>
      <c r="G1808" s="27" t="s">
        <v>21</v>
      </c>
      <c r="H1808" s="9"/>
      <c r="I1808" s="9"/>
      <c r="J1808" s="9"/>
      <c r="K1808" s="9"/>
    </row>
    <row r="1809" spans="3:11" x14ac:dyDescent="0.3">
      <c r="C1809" s="25">
        <v>43143</v>
      </c>
      <c r="D1809" s="26">
        <v>0.73341435185185189</v>
      </c>
      <c r="E1809" s="27" t="s">
        <v>9</v>
      </c>
      <c r="F1809" s="27">
        <v>41</v>
      </c>
      <c r="G1809" s="27" t="s">
        <v>10</v>
      </c>
      <c r="H1809" s="9"/>
      <c r="I1809" s="9"/>
      <c r="J1809" s="9"/>
      <c r="K1809" s="9"/>
    </row>
    <row r="1810" spans="3:11" x14ac:dyDescent="0.3">
      <c r="C1810" s="25">
        <v>43143</v>
      </c>
      <c r="D1810" s="26">
        <v>0.73387731481481477</v>
      </c>
      <c r="E1810" s="27" t="s">
        <v>9</v>
      </c>
      <c r="F1810" s="27">
        <v>36</v>
      </c>
      <c r="G1810" s="27" t="s">
        <v>21</v>
      </c>
      <c r="H1810" s="9"/>
      <c r="I1810" s="9"/>
      <c r="J1810" s="9"/>
      <c r="K1810" s="9"/>
    </row>
    <row r="1811" spans="3:11" x14ac:dyDescent="0.3">
      <c r="C1811" s="25">
        <v>43143</v>
      </c>
      <c r="D1811" s="26">
        <v>0.73457175925925933</v>
      </c>
      <c r="E1811" s="27" t="s">
        <v>9</v>
      </c>
      <c r="F1811" s="27">
        <v>37</v>
      </c>
      <c r="G1811" s="27" t="s">
        <v>21</v>
      </c>
      <c r="H1811" s="9"/>
      <c r="I1811" s="9"/>
      <c r="J1811" s="9"/>
      <c r="K1811" s="9"/>
    </row>
    <row r="1812" spans="3:11" x14ac:dyDescent="0.3">
      <c r="C1812" s="25">
        <v>43143</v>
      </c>
      <c r="D1812" s="26">
        <v>0.73488425925925915</v>
      </c>
      <c r="E1812" s="27" t="s">
        <v>9</v>
      </c>
      <c r="F1812" s="27">
        <v>50</v>
      </c>
      <c r="G1812" s="27" t="s">
        <v>10</v>
      </c>
      <c r="H1812" s="9"/>
      <c r="I1812" s="9"/>
      <c r="J1812" s="9"/>
      <c r="K1812" s="9"/>
    </row>
    <row r="1813" spans="3:11" x14ac:dyDescent="0.3">
      <c r="C1813" s="25">
        <v>43143</v>
      </c>
      <c r="D1813" s="26">
        <v>0.73504629629629636</v>
      </c>
      <c r="E1813" s="27" t="s">
        <v>9</v>
      </c>
      <c r="F1813" s="27">
        <v>46</v>
      </c>
      <c r="G1813" s="27" t="s">
        <v>10</v>
      </c>
      <c r="H1813" s="9"/>
      <c r="I1813" s="9"/>
      <c r="J1813" s="9"/>
      <c r="K1813" s="9"/>
    </row>
    <row r="1814" spans="3:11" x14ac:dyDescent="0.3">
      <c r="C1814" s="25">
        <v>43143</v>
      </c>
      <c r="D1814" s="26">
        <v>0.73537037037037034</v>
      </c>
      <c r="E1814" s="27" t="s">
        <v>9</v>
      </c>
      <c r="F1814" s="27">
        <v>36</v>
      </c>
      <c r="G1814" s="27" t="s">
        <v>10</v>
      </c>
      <c r="H1814" s="9"/>
      <c r="I1814" s="9"/>
      <c r="J1814" s="9"/>
      <c r="K1814" s="9"/>
    </row>
    <row r="1815" spans="3:11" x14ac:dyDescent="0.3">
      <c r="C1815" s="25">
        <v>43143</v>
      </c>
      <c r="D1815" s="26">
        <v>0.73634259259259249</v>
      </c>
      <c r="E1815" s="27" t="s">
        <v>9</v>
      </c>
      <c r="F1815" s="27">
        <v>52</v>
      </c>
      <c r="G1815" s="27" t="s">
        <v>10</v>
      </c>
      <c r="H1815" s="9"/>
      <c r="I1815" s="9"/>
      <c r="J1815" s="9"/>
      <c r="K1815" s="9"/>
    </row>
    <row r="1816" spans="3:11" x14ac:dyDescent="0.3">
      <c r="C1816" s="25">
        <v>43143</v>
      </c>
      <c r="D1816" s="26">
        <v>0.73905092592592592</v>
      </c>
      <c r="E1816" s="27" t="s">
        <v>9</v>
      </c>
      <c r="F1816" s="27">
        <v>43</v>
      </c>
      <c r="G1816" s="27" t="s">
        <v>21</v>
      </c>
      <c r="H1816" s="9"/>
      <c r="I1816" s="9"/>
      <c r="J1816" s="9"/>
      <c r="K1816" s="9"/>
    </row>
    <row r="1817" spans="3:11" x14ac:dyDescent="0.3">
      <c r="C1817" s="25">
        <v>43143</v>
      </c>
      <c r="D1817" s="26">
        <v>0.74001157407407403</v>
      </c>
      <c r="E1817" s="27" t="s">
        <v>9</v>
      </c>
      <c r="F1817" s="27">
        <v>35</v>
      </c>
      <c r="G1817" s="27" t="s">
        <v>21</v>
      </c>
      <c r="H1817" s="9"/>
      <c r="I1817" s="9"/>
      <c r="J1817" s="9"/>
      <c r="K1817" s="9"/>
    </row>
    <row r="1818" spans="3:11" x14ac:dyDescent="0.3">
      <c r="C1818" s="25">
        <v>43143</v>
      </c>
      <c r="D1818" s="26">
        <v>0.74064814814814817</v>
      </c>
      <c r="E1818" s="27" t="s">
        <v>9</v>
      </c>
      <c r="F1818" s="27">
        <v>47</v>
      </c>
      <c r="G1818" s="27" t="s">
        <v>21</v>
      </c>
      <c r="H1818" s="9"/>
      <c r="I1818" s="9"/>
      <c r="J1818" s="9"/>
      <c r="K1818" s="9"/>
    </row>
    <row r="1819" spans="3:11" x14ac:dyDescent="0.3">
      <c r="C1819" s="25">
        <v>43143</v>
      </c>
      <c r="D1819" s="26">
        <v>0.74145833333333344</v>
      </c>
      <c r="E1819" s="27" t="s">
        <v>9</v>
      </c>
      <c r="F1819" s="27">
        <v>41</v>
      </c>
      <c r="G1819" s="27" t="s">
        <v>21</v>
      </c>
      <c r="H1819" s="9"/>
      <c r="I1819" s="9"/>
      <c r="J1819" s="9"/>
      <c r="K1819" s="9"/>
    </row>
    <row r="1820" spans="3:11" x14ac:dyDescent="0.3">
      <c r="C1820" s="25">
        <v>43143</v>
      </c>
      <c r="D1820" s="26">
        <v>0.74155092592592586</v>
      </c>
      <c r="E1820" s="27" t="s">
        <v>9</v>
      </c>
      <c r="F1820" s="27">
        <v>38</v>
      </c>
      <c r="G1820" s="27" t="s">
        <v>21</v>
      </c>
      <c r="H1820" s="9"/>
      <c r="I1820" s="9"/>
      <c r="J1820" s="9"/>
      <c r="K1820" s="9"/>
    </row>
    <row r="1821" spans="3:11" x14ac:dyDescent="0.3">
      <c r="C1821" s="25">
        <v>43143</v>
      </c>
      <c r="D1821" s="26">
        <v>0.7443171296296297</v>
      </c>
      <c r="E1821" s="27" t="s">
        <v>9</v>
      </c>
      <c r="F1821" s="27">
        <v>40</v>
      </c>
      <c r="G1821" s="27" t="s">
        <v>21</v>
      </c>
      <c r="H1821" s="9"/>
      <c r="I1821" s="9"/>
      <c r="J1821" s="9"/>
      <c r="K1821" s="9"/>
    </row>
    <row r="1822" spans="3:11" x14ac:dyDescent="0.3">
      <c r="C1822" s="25">
        <v>43143</v>
      </c>
      <c r="D1822" s="26">
        <v>0.74614583333333329</v>
      </c>
      <c r="E1822" s="27" t="s">
        <v>9</v>
      </c>
      <c r="F1822" s="27">
        <v>38</v>
      </c>
      <c r="G1822" s="27" t="s">
        <v>21</v>
      </c>
      <c r="H1822" s="9"/>
      <c r="I1822" s="9"/>
      <c r="J1822" s="9"/>
      <c r="K1822" s="9"/>
    </row>
    <row r="1823" spans="3:11" x14ac:dyDescent="0.3">
      <c r="C1823" s="25">
        <v>43143</v>
      </c>
      <c r="D1823" s="26">
        <v>0.748113425925926</v>
      </c>
      <c r="E1823" s="27" t="s">
        <v>9</v>
      </c>
      <c r="F1823" s="27">
        <v>44</v>
      </c>
      <c r="G1823" s="27" t="s">
        <v>10</v>
      </c>
      <c r="H1823" s="9"/>
      <c r="I1823" s="9"/>
      <c r="J1823" s="9"/>
      <c r="K1823" s="9"/>
    </row>
    <row r="1824" spans="3:11" x14ac:dyDescent="0.3">
      <c r="C1824" s="25">
        <v>43143</v>
      </c>
      <c r="D1824" s="26">
        <v>0.7487152777777778</v>
      </c>
      <c r="E1824" s="27" t="s">
        <v>9</v>
      </c>
      <c r="F1824" s="27">
        <v>41</v>
      </c>
      <c r="G1824" s="27" t="s">
        <v>21</v>
      </c>
      <c r="H1824" s="9"/>
      <c r="I1824" s="9"/>
      <c r="J1824" s="9"/>
      <c r="K1824" s="9"/>
    </row>
    <row r="1825" spans="3:11" x14ac:dyDescent="0.3">
      <c r="C1825" s="25">
        <v>43143</v>
      </c>
      <c r="D1825" s="26">
        <v>0.74988425925925928</v>
      </c>
      <c r="E1825" s="27" t="s">
        <v>9</v>
      </c>
      <c r="F1825" s="27">
        <v>31</v>
      </c>
      <c r="G1825" s="27" t="s">
        <v>10</v>
      </c>
      <c r="H1825" s="9"/>
      <c r="I1825" s="9"/>
      <c r="J1825" s="9"/>
      <c r="K1825" s="9"/>
    </row>
    <row r="1826" spans="3:11" x14ac:dyDescent="0.3">
      <c r="C1826" s="25">
        <v>43143</v>
      </c>
      <c r="D1826" s="26">
        <v>0.75006944444444434</v>
      </c>
      <c r="E1826" s="27" t="s">
        <v>9</v>
      </c>
      <c r="F1826" s="27">
        <v>57</v>
      </c>
      <c r="G1826" s="27" t="s">
        <v>10</v>
      </c>
      <c r="H1826" s="9"/>
      <c r="I1826" s="9"/>
      <c r="J1826" s="9"/>
      <c r="K1826" s="9"/>
    </row>
    <row r="1827" spans="3:11" x14ac:dyDescent="0.3">
      <c r="C1827" s="25">
        <v>43143</v>
      </c>
      <c r="D1827" s="26">
        <v>0.7507638888888889</v>
      </c>
      <c r="E1827" s="27" t="s">
        <v>9</v>
      </c>
      <c r="F1827" s="27">
        <v>41</v>
      </c>
      <c r="G1827" s="27" t="s">
        <v>10</v>
      </c>
      <c r="H1827" s="9"/>
      <c r="I1827" s="9"/>
      <c r="J1827" s="9"/>
      <c r="K1827" s="9"/>
    </row>
    <row r="1828" spans="3:11" x14ac:dyDescent="0.3">
      <c r="C1828" s="25">
        <v>43143</v>
      </c>
      <c r="D1828" s="26">
        <v>0.75083333333333335</v>
      </c>
      <c r="E1828" s="27" t="s">
        <v>9</v>
      </c>
      <c r="F1828" s="27">
        <v>39</v>
      </c>
      <c r="G1828" s="27" t="s">
        <v>21</v>
      </c>
      <c r="H1828" s="9"/>
      <c r="I1828" s="9"/>
      <c r="J1828" s="9"/>
      <c r="K1828" s="9"/>
    </row>
    <row r="1829" spans="3:11" x14ac:dyDescent="0.3">
      <c r="C1829" s="25">
        <v>43143</v>
      </c>
      <c r="D1829" s="26">
        <v>0.75179398148148147</v>
      </c>
      <c r="E1829" s="27" t="s">
        <v>9</v>
      </c>
      <c r="F1829" s="27">
        <v>42</v>
      </c>
      <c r="G1829" s="27" t="s">
        <v>21</v>
      </c>
      <c r="H1829" s="9"/>
      <c r="I1829" s="9"/>
      <c r="J1829" s="9"/>
      <c r="K1829" s="9"/>
    </row>
    <row r="1830" spans="3:11" x14ac:dyDescent="0.3">
      <c r="C1830" s="25">
        <v>43143</v>
      </c>
      <c r="D1830" s="26">
        <v>0.75193287037037038</v>
      </c>
      <c r="E1830" s="27" t="s">
        <v>9</v>
      </c>
      <c r="F1830" s="27">
        <v>32</v>
      </c>
      <c r="G1830" s="27" t="s">
        <v>10</v>
      </c>
      <c r="H1830" s="9"/>
      <c r="I1830" s="9"/>
      <c r="J1830" s="9"/>
      <c r="K1830" s="9"/>
    </row>
    <row r="1831" spans="3:11" x14ac:dyDescent="0.3">
      <c r="C1831" s="25">
        <v>43143</v>
      </c>
      <c r="D1831" s="26">
        <v>0.7521064814814814</v>
      </c>
      <c r="E1831" s="27" t="s">
        <v>9</v>
      </c>
      <c r="F1831" s="27">
        <v>38</v>
      </c>
      <c r="G1831" s="27" t="s">
        <v>21</v>
      </c>
      <c r="H1831" s="9"/>
      <c r="I1831" s="9"/>
      <c r="J1831" s="9"/>
      <c r="K1831" s="9"/>
    </row>
    <row r="1832" spans="3:11" x14ac:dyDescent="0.3">
      <c r="C1832" s="25">
        <v>43143</v>
      </c>
      <c r="D1832" s="26">
        <v>0.7521296296296297</v>
      </c>
      <c r="E1832" s="27" t="s">
        <v>9</v>
      </c>
      <c r="F1832" s="27">
        <v>41</v>
      </c>
      <c r="G1832" s="27" t="s">
        <v>21</v>
      </c>
      <c r="H1832" s="9"/>
      <c r="I1832" s="9"/>
      <c r="J1832" s="9"/>
      <c r="K1832" s="9"/>
    </row>
    <row r="1833" spans="3:11" x14ac:dyDescent="0.3">
      <c r="C1833" s="25">
        <v>43143</v>
      </c>
      <c r="D1833" s="26">
        <v>0.75224537037037031</v>
      </c>
      <c r="E1833" s="27" t="s">
        <v>9</v>
      </c>
      <c r="F1833" s="27">
        <v>49</v>
      </c>
      <c r="G1833" s="27" t="s">
        <v>21</v>
      </c>
      <c r="H1833" s="9"/>
      <c r="I1833" s="9"/>
      <c r="J1833" s="9"/>
      <c r="K1833" s="9"/>
    </row>
    <row r="1834" spans="3:11" x14ac:dyDescent="0.3">
      <c r="C1834" s="25">
        <v>43143</v>
      </c>
      <c r="D1834" s="26">
        <v>0.75586805555555558</v>
      </c>
      <c r="E1834" s="27" t="s">
        <v>9</v>
      </c>
      <c r="F1834" s="27">
        <v>37</v>
      </c>
      <c r="G1834" s="27" t="s">
        <v>21</v>
      </c>
      <c r="H1834" s="9"/>
      <c r="I1834" s="9"/>
      <c r="J1834" s="9"/>
      <c r="K1834" s="9"/>
    </row>
    <row r="1835" spans="3:11" x14ac:dyDescent="0.3">
      <c r="C1835" s="25">
        <v>43143</v>
      </c>
      <c r="D1835" s="26">
        <v>0.75804398148148155</v>
      </c>
      <c r="E1835" s="27" t="s">
        <v>9</v>
      </c>
      <c r="F1835" s="27">
        <v>37</v>
      </c>
      <c r="G1835" s="27" t="s">
        <v>21</v>
      </c>
      <c r="H1835" s="9"/>
      <c r="I1835" s="9"/>
      <c r="J1835" s="9"/>
      <c r="K1835" s="9"/>
    </row>
    <row r="1836" spans="3:11" x14ac:dyDescent="0.3">
      <c r="C1836" s="25">
        <v>43143</v>
      </c>
      <c r="D1836" s="26">
        <v>0.75809027777777782</v>
      </c>
      <c r="E1836" s="27" t="s">
        <v>9</v>
      </c>
      <c r="F1836" s="27">
        <v>52</v>
      </c>
      <c r="G1836" s="27" t="s">
        <v>10</v>
      </c>
      <c r="H1836" s="9"/>
      <c r="I1836" s="9"/>
      <c r="J1836" s="9"/>
      <c r="K1836" s="9"/>
    </row>
    <row r="1837" spans="3:11" x14ac:dyDescent="0.3">
      <c r="C1837" s="25">
        <v>43143</v>
      </c>
      <c r="D1837" s="26">
        <v>0.75818287037037047</v>
      </c>
      <c r="E1837" s="27" t="s">
        <v>9</v>
      </c>
      <c r="F1837" s="27">
        <v>33</v>
      </c>
      <c r="G1837" s="27" t="s">
        <v>21</v>
      </c>
      <c r="H1837" s="9"/>
      <c r="I1837" s="9"/>
      <c r="J1837" s="9"/>
      <c r="K1837" s="9"/>
    </row>
    <row r="1838" spans="3:11" x14ac:dyDescent="0.3">
      <c r="C1838" s="25">
        <v>43143</v>
      </c>
      <c r="D1838" s="26">
        <v>0.75826388888888896</v>
      </c>
      <c r="E1838" s="27" t="s">
        <v>9</v>
      </c>
      <c r="F1838" s="27">
        <v>46</v>
      </c>
      <c r="G1838" s="27" t="s">
        <v>21</v>
      </c>
      <c r="H1838" s="9"/>
      <c r="I1838" s="9"/>
      <c r="J1838" s="9"/>
      <c r="K1838" s="9"/>
    </row>
    <row r="1839" spans="3:11" x14ac:dyDescent="0.3">
      <c r="C1839" s="25">
        <v>43143</v>
      </c>
      <c r="D1839" s="26">
        <v>0.7584953703703704</v>
      </c>
      <c r="E1839" s="27" t="s">
        <v>9</v>
      </c>
      <c r="F1839" s="27">
        <v>49</v>
      </c>
      <c r="G1839" s="27" t="s">
        <v>10</v>
      </c>
      <c r="H1839" s="9"/>
      <c r="I1839" s="9"/>
      <c r="J1839" s="9"/>
      <c r="K1839" s="9"/>
    </row>
    <row r="1840" spans="3:11" x14ac:dyDescent="0.3">
      <c r="C1840" s="25">
        <v>43143</v>
      </c>
      <c r="D1840" s="26">
        <v>0.75854166666666656</v>
      </c>
      <c r="E1840" s="27" t="s">
        <v>9</v>
      </c>
      <c r="F1840" s="27">
        <v>43</v>
      </c>
      <c r="G1840" s="27" t="s">
        <v>21</v>
      </c>
      <c r="H1840" s="9"/>
      <c r="I1840" s="9"/>
      <c r="J1840" s="9"/>
      <c r="K1840" s="9"/>
    </row>
    <row r="1841" spans="3:11" x14ac:dyDescent="0.3">
      <c r="C1841" s="25">
        <v>43143</v>
      </c>
      <c r="D1841" s="26">
        <v>0.75899305555555552</v>
      </c>
      <c r="E1841" s="27" t="s">
        <v>9</v>
      </c>
      <c r="F1841" s="27">
        <v>36</v>
      </c>
      <c r="G1841" s="27" t="s">
        <v>10</v>
      </c>
      <c r="H1841" s="9"/>
      <c r="I1841" s="9"/>
      <c r="J1841" s="9"/>
      <c r="K1841" s="9"/>
    </row>
    <row r="1842" spans="3:11" x14ac:dyDescent="0.3">
      <c r="C1842" s="25">
        <v>43143</v>
      </c>
      <c r="D1842" s="26">
        <v>0.75946759259259267</v>
      </c>
      <c r="E1842" s="27" t="s">
        <v>9</v>
      </c>
      <c r="F1842" s="27">
        <v>36</v>
      </c>
      <c r="G1842" s="27" t="s">
        <v>21</v>
      </c>
      <c r="H1842" s="9"/>
      <c r="I1842" s="9"/>
      <c r="J1842" s="9"/>
      <c r="K1842" s="9"/>
    </row>
    <row r="1843" spans="3:11" x14ac:dyDescent="0.3">
      <c r="C1843" s="25">
        <v>43143</v>
      </c>
      <c r="D1843" s="26">
        <v>0.75954861111111116</v>
      </c>
      <c r="E1843" s="27" t="s">
        <v>9</v>
      </c>
      <c r="F1843" s="27">
        <v>32</v>
      </c>
      <c r="G1843" s="27" t="s">
        <v>21</v>
      </c>
      <c r="H1843" s="9"/>
      <c r="I1843" s="9"/>
      <c r="J1843" s="9"/>
      <c r="K1843" s="9"/>
    </row>
    <row r="1844" spans="3:11" x14ac:dyDescent="0.3">
      <c r="C1844" s="25">
        <v>43143</v>
      </c>
      <c r="D1844" s="26">
        <v>0.76098379629629631</v>
      </c>
      <c r="E1844" s="27" t="s">
        <v>9</v>
      </c>
      <c r="F1844" s="27">
        <v>40</v>
      </c>
      <c r="G1844" s="27" t="s">
        <v>21</v>
      </c>
      <c r="H1844" s="9"/>
      <c r="I1844" s="9"/>
      <c r="J1844" s="9"/>
      <c r="K1844" s="9"/>
    </row>
    <row r="1845" spans="3:11" x14ac:dyDescent="0.3">
      <c r="C1845" s="25">
        <v>43143</v>
      </c>
      <c r="D1845" s="26">
        <v>0.76214120370370375</v>
      </c>
      <c r="E1845" s="27" t="s">
        <v>9</v>
      </c>
      <c r="F1845" s="27">
        <v>32</v>
      </c>
      <c r="G1845" s="27" t="s">
        <v>21</v>
      </c>
      <c r="H1845" s="9"/>
      <c r="I1845" s="9"/>
      <c r="J1845" s="9"/>
      <c r="K1845" s="9"/>
    </row>
    <row r="1846" spans="3:11" x14ac:dyDescent="0.3">
      <c r="C1846" s="25">
        <v>43143</v>
      </c>
      <c r="D1846" s="26">
        <v>0.76309027777777771</v>
      </c>
      <c r="E1846" s="27" t="s">
        <v>9</v>
      </c>
      <c r="F1846" s="27">
        <v>41</v>
      </c>
      <c r="G1846" s="27" t="s">
        <v>10</v>
      </c>
      <c r="H1846" s="9"/>
      <c r="I1846" s="9"/>
      <c r="J1846" s="9"/>
      <c r="K1846" s="9"/>
    </row>
    <row r="1847" spans="3:11" x14ac:dyDescent="0.3">
      <c r="C1847" s="25">
        <v>43143</v>
      </c>
      <c r="D1847" s="26">
        <v>0.76337962962962969</v>
      </c>
      <c r="E1847" s="27" t="s">
        <v>9</v>
      </c>
      <c r="F1847" s="27">
        <v>30</v>
      </c>
      <c r="G1847" s="27" t="s">
        <v>21</v>
      </c>
      <c r="H1847" s="9"/>
      <c r="I1847" s="9"/>
      <c r="J1847" s="9"/>
      <c r="K1847" s="9"/>
    </row>
    <row r="1848" spans="3:11" x14ac:dyDescent="0.3">
      <c r="C1848" s="25">
        <v>43143</v>
      </c>
      <c r="D1848" s="26">
        <v>0.76359953703703709</v>
      </c>
      <c r="E1848" s="27" t="s">
        <v>9</v>
      </c>
      <c r="F1848" s="27">
        <v>34</v>
      </c>
      <c r="G1848" s="27" t="s">
        <v>21</v>
      </c>
      <c r="H1848" s="9"/>
      <c r="I1848" s="9"/>
      <c r="J1848" s="9"/>
      <c r="K1848" s="9"/>
    </row>
    <row r="1849" spans="3:11" x14ac:dyDescent="0.3">
      <c r="C1849" s="25">
        <v>43143</v>
      </c>
      <c r="D1849" s="26">
        <v>0.76488425925925929</v>
      </c>
      <c r="E1849" s="27" t="s">
        <v>9</v>
      </c>
      <c r="F1849" s="27">
        <v>48</v>
      </c>
      <c r="G1849" s="27" t="s">
        <v>10</v>
      </c>
      <c r="H1849" s="9"/>
      <c r="I1849" s="9"/>
      <c r="J1849" s="9"/>
      <c r="K1849" s="9"/>
    </row>
    <row r="1850" spans="3:11" x14ac:dyDescent="0.3">
      <c r="C1850" s="25">
        <v>43143</v>
      </c>
      <c r="D1850" s="26">
        <v>0.76664351851851853</v>
      </c>
      <c r="E1850" s="27" t="s">
        <v>9</v>
      </c>
      <c r="F1850" s="27">
        <v>35</v>
      </c>
      <c r="G1850" s="27" t="s">
        <v>10</v>
      </c>
      <c r="H1850" s="9"/>
      <c r="I1850" s="9"/>
      <c r="J1850" s="9"/>
      <c r="K1850" s="9"/>
    </row>
    <row r="1851" spans="3:11" x14ac:dyDescent="0.3">
      <c r="C1851" s="25">
        <v>43143</v>
      </c>
      <c r="D1851" s="26">
        <v>0.76790509259259254</v>
      </c>
      <c r="E1851" s="27" t="s">
        <v>9</v>
      </c>
      <c r="F1851" s="27">
        <v>42</v>
      </c>
      <c r="G1851" s="27" t="s">
        <v>21</v>
      </c>
      <c r="H1851" s="9"/>
      <c r="I1851" s="9"/>
      <c r="J1851" s="9"/>
      <c r="K1851" s="9"/>
    </row>
    <row r="1852" spans="3:11" x14ac:dyDescent="0.3">
      <c r="C1852" s="25">
        <v>43143</v>
      </c>
      <c r="D1852" s="26">
        <v>0.76797453703703711</v>
      </c>
      <c r="E1852" s="27" t="s">
        <v>9</v>
      </c>
      <c r="F1852" s="27">
        <v>22</v>
      </c>
      <c r="G1852" s="27" t="s">
        <v>10</v>
      </c>
      <c r="H1852" s="9"/>
      <c r="I1852" s="9"/>
      <c r="J1852" s="9"/>
      <c r="K1852" s="9"/>
    </row>
    <row r="1853" spans="3:11" x14ac:dyDescent="0.3">
      <c r="C1853" s="25">
        <v>43143</v>
      </c>
      <c r="D1853" s="26">
        <v>0.77518518518518509</v>
      </c>
      <c r="E1853" s="27" t="s">
        <v>9</v>
      </c>
      <c r="F1853" s="27">
        <v>46</v>
      </c>
      <c r="G1853" s="27" t="s">
        <v>10</v>
      </c>
      <c r="H1853" s="9"/>
      <c r="I1853" s="9"/>
      <c r="J1853" s="9"/>
      <c r="K1853" s="9"/>
    </row>
    <row r="1854" spans="3:11" x14ac:dyDescent="0.3">
      <c r="C1854" s="25">
        <v>43143</v>
      </c>
      <c r="D1854" s="26">
        <v>0.77606481481481471</v>
      </c>
      <c r="E1854" s="27" t="s">
        <v>9</v>
      </c>
      <c r="F1854" s="27">
        <v>32</v>
      </c>
      <c r="G1854" s="27" t="s">
        <v>21</v>
      </c>
      <c r="H1854" s="9"/>
      <c r="I1854" s="9"/>
      <c r="J1854" s="9"/>
      <c r="K1854" s="9"/>
    </row>
    <row r="1855" spans="3:11" x14ac:dyDescent="0.3">
      <c r="C1855" s="25">
        <v>43143</v>
      </c>
      <c r="D1855" s="26">
        <v>0.77651620370370367</v>
      </c>
      <c r="E1855" s="27" t="s">
        <v>9</v>
      </c>
      <c r="F1855" s="27">
        <v>42</v>
      </c>
      <c r="G1855" s="27" t="s">
        <v>10</v>
      </c>
      <c r="H1855" s="9"/>
      <c r="I1855" s="9"/>
      <c r="J1855" s="9"/>
      <c r="K1855" s="9"/>
    </row>
    <row r="1856" spans="3:11" x14ac:dyDescent="0.3">
      <c r="C1856" s="25">
        <v>43143</v>
      </c>
      <c r="D1856" s="26">
        <v>0.77695601851851848</v>
      </c>
      <c r="E1856" s="27" t="s">
        <v>9</v>
      </c>
      <c r="F1856" s="27">
        <v>38</v>
      </c>
      <c r="G1856" s="27" t="s">
        <v>21</v>
      </c>
      <c r="H1856" s="9"/>
      <c r="I1856" s="9"/>
      <c r="J1856" s="9"/>
      <c r="K1856" s="9"/>
    </row>
    <row r="1857" spans="3:11" x14ac:dyDescent="0.3">
      <c r="C1857" s="25">
        <v>43143</v>
      </c>
      <c r="D1857" s="26">
        <v>0.77777777777777779</v>
      </c>
      <c r="E1857" s="27" t="s">
        <v>9</v>
      </c>
      <c r="F1857" s="27">
        <v>41</v>
      </c>
      <c r="G1857" s="27" t="s">
        <v>21</v>
      </c>
      <c r="H1857" s="9"/>
      <c r="I1857" s="9"/>
      <c r="J1857" s="9"/>
      <c r="K1857" s="9"/>
    </row>
    <row r="1858" spans="3:11" x14ac:dyDescent="0.3">
      <c r="C1858" s="25">
        <v>43143</v>
      </c>
      <c r="D1858" s="26">
        <v>0.77782407407407417</v>
      </c>
      <c r="E1858" s="27" t="s">
        <v>9</v>
      </c>
      <c r="F1858" s="27">
        <v>39</v>
      </c>
      <c r="G1858" s="27" t="s">
        <v>10</v>
      </c>
      <c r="H1858" s="9"/>
      <c r="I1858" s="9"/>
      <c r="J1858" s="9"/>
      <c r="K1858" s="9"/>
    </row>
    <row r="1859" spans="3:11" x14ac:dyDescent="0.3">
      <c r="C1859" s="25">
        <v>43143</v>
      </c>
      <c r="D1859" s="26">
        <v>0.77916666666666667</v>
      </c>
      <c r="E1859" s="27" t="s">
        <v>9</v>
      </c>
      <c r="F1859" s="27">
        <v>43</v>
      </c>
      <c r="G1859" s="27" t="s">
        <v>10</v>
      </c>
      <c r="H1859" s="9"/>
      <c r="I1859" s="9"/>
      <c r="J1859" s="9"/>
      <c r="K1859" s="9"/>
    </row>
    <row r="1860" spans="3:11" x14ac:dyDescent="0.3">
      <c r="C1860" s="25">
        <v>43143</v>
      </c>
      <c r="D1860" s="26">
        <v>0.77993055555555557</v>
      </c>
      <c r="E1860" s="27" t="s">
        <v>9</v>
      </c>
      <c r="F1860" s="27">
        <v>43</v>
      </c>
      <c r="G1860" s="27" t="s">
        <v>21</v>
      </c>
      <c r="H1860" s="9"/>
      <c r="I1860" s="9"/>
      <c r="J1860" s="9"/>
      <c r="K1860" s="9"/>
    </row>
    <row r="1861" spans="3:11" x14ac:dyDescent="0.3">
      <c r="C1861" s="25">
        <v>43143</v>
      </c>
      <c r="D1861" s="26">
        <v>0.78118055555555566</v>
      </c>
      <c r="E1861" s="27" t="s">
        <v>9</v>
      </c>
      <c r="F1861" s="27">
        <v>32</v>
      </c>
      <c r="G1861" s="27" t="s">
        <v>21</v>
      </c>
      <c r="H1861" s="9"/>
      <c r="I1861" s="9"/>
      <c r="J1861" s="9"/>
      <c r="K1861" s="9"/>
    </row>
    <row r="1862" spans="3:11" x14ac:dyDescent="0.3">
      <c r="C1862" s="25">
        <v>43143</v>
      </c>
      <c r="D1862" s="26">
        <v>0.7836574074074073</v>
      </c>
      <c r="E1862" s="27" t="s">
        <v>9</v>
      </c>
      <c r="F1862" s="27">
        <v>35</v>
      </c>
      <c r="G1862" s="27" t="s">
        <v>10</v>
      </c>
      <c r="H1862" s="9"/>
      <c r="I1862" s="9"/>
      <c r="J1862" s="9"/>
      <c r="K1862" s="9"/>
    </row>
    <row r="1863" spans="3:11" x14ac:dyDescent="0.3">
      <c r="C1863" s="25">
        <v>43143</v>
      </c>
      <c r="D1863" s="26">
        <v>0.78391203703703705</v>
      </c>
      <c r="E1863" s="27" t="s">
        <v>9</v>
      </c>
      <c r="F1863" s="27">
        <v>42</v>
      </c>
      <c r="G1863" s="27" t="s">
        <v>10</v>
      </c>
      <c r="H1863" s="9"/>
      <c r="I1863" s="9"/>
      <c r="J1863" s="9"/>
      <c r="K1863" s="9"/>
    </row>
    <row r="1864" spans="3:11" x14ac:dyDescent="0.3">
      <c r="C1864" s="25">
        <v>43143</v>
      </c>
      <c r="D1864" s="26">
        <v>0.78407407407407403</v>
      </c>
      <c r="E1864" s="27" t="s">
        <v>9</v>
      </c>
      <c r="F1864" s="27">
        <v>39</v>
      </c>
      <c r="G1864" s="27" t="s">
        <v>10</v>
      </c>
      <c r="H1864" s="9"/>
      <c r="I1864" s="9"/>
      <c r="J1864" s="9"/>
      <c r="K1864" s="9"/>
    </row>
    <row r="1865" spans="3:11" x14ac:dyDescent="0.3">
      <c r="C1865" s="25">
        <v>43143</v>
      </c>
      <c r="D1865" s="26">
        <v>0.78934027777777782</v>
      </c>
      <c r="E1865" s="27" t="s">
        <v>9</v>
      </c>
      <c r="F1865" s="27">
        <v>38</v>
      </c>
      <c r="G1865" s="27" t="s">
        <v>10</v>
      </c>
      <c r="H1865" s="9"/>
      <c r="I1865" s="9"/>
      <c r="J1865" s="9"/>
      <c r="K1865" s="9"/>
    </row>
    <row r="1866" spans="3:11" x14ac:dyDescent="0.3">
      <c r="C1866" s="25">
        <v>43143</v>
      </c>
      <c r="D1866" s="26">
        <v>0.7906481481481481</v>
      </c>
      <c r="E1866" s="27" t="s">
        <v>9</v>
      </c>
      <c r="F1866" s="27">
        <v>42</v>
      </c>
      <c r="G1866" s="27" t="s">
        <v>21</v>
      </c>
      <c r="H1866" s="9"/>
      <c r="I1866" s="9"/>
      <c r="J1866" s="9"/>
      <c r="K1866" s="9"/>
    </row>
    <row r="1867" spans="3:11" x14ac:dyDescent="0.3">
      <c r="C1867" s="25">
        <v>43143</v>
      </c>
      <c r="D1867" s="26">
        <v>0.79069444444444448</v>
      </c>
      <c r="E1867" s="27" t="s">
        <v>9</v>
      </c>
      <c r="F1867" s="27">
        <v>46</v>
      </c>
      <c r="G1867" s="27" t="s">
        <v>10</v>
      </c>
      <c r="H1867" s="9"/>
      <c r="I1867" s="9"/>
      <c r="J1867" s="9"/>
      <c r="K1867" s="9"/>
    </row>
    <row r="1868" spans="3:11" x14ac:dyDescent="0.3">
      <c r="C1868" s="25">
        <v>43143</v>
      </c>
      <c r="D1868" s="26">
        <v>0.79184027777777777</v>
      </c>
      <c r="E1868" s="27" t="s">
        <v>9</v>
      </c>
      <c r="F1868" s="27">
        <v>54</v>
      </c>
      <c r="G1868" s="27" t="s">
        <v>21</v>
      </c>
      <c r="H1868" s="9"/>
      <c r="I1868" s="9"/>
      <c r="J1868" s="9"/>
      <c r="K1868" s="9"/>
    </row>
    <row r="1869" spans="3:11" x14ac:dyDescent="0.3">
      <c r="C1869" s="25">
        <v>43143</v>
      </c>
      <c r="D1869" s="26">
        <v>0.79219907407407408</v>
      </c>
      <c r="E1869" s="27" t="s">
        <v>9</v>
      </c>
      <c r="F1869" s="27">
        <v>37</v>
      </c>
      <c r="G1869" s="27" t="s">
        <v>10</v>
      </c>
      <c r="H1869" s="9"/>
      <c r="I1869" s="9"/>
      <c r="J1869" s="9"/>
      <c r="K1869" s="9"/>
    </row>
    <row r="1870" spans="3:11" x14ac:dyDescent="0.3">
      <c r="C1870" s="25">
        <v>43143</v>
      </c>
      <c r="D1870" s="26">
        <v>0.79440972222222228</v>
      </c>
      <c r="E1870" s="27" t="s">
        <v>9</v>
      </c>
      <c r="F1870" s="27">
        <v>37</v>
      </c>
      <c r="G1870" s="27" t="s">
        <v>21</v>
      </c>
      <c r="H1870" s="9"/>
      <c r="I1870" s="9"/>
      <c r="J1870" s="9"/>
      <c r="K1870" s="9"/>
    </row>
    <row r="1871" spans="3:11" x14ac:dyDescent="0.3">
      <c r="C1871" s="25">
        <v>43143</v>
      </c>
      <c r="D1871" s="26">
        <v>0.79486111111111113</v>
      </c>
      <c r="E1871" s="27" t="s">
        <v>9</v>
      </c>
      <c r="F1871" s="27">
        <v>49</v>
      </c>
      <c r="G1871" s="27" t="s">
        <v>21</v>
      </c>
      <c r="H1871" s="9"/>
      <c r="I1871" s="9"/>
      <c r="J1871" s="9"/>
      <c r="K1871" s="9"/>
    </row>
    <row r="1872" spans="3:11" x14ac:dyDescent="0.3">
      <c r="C1872" s="25">
        <v>43143</v>
      </c>
      <c r="D1872" s="26">
        <v>0.79524305555555552</v>
      </c>
      <c r="E1872" s="27" t="s">
        <v>9</v>
      </c>
      <c r="F1872" s="27">
        <v>49</v>
      </c>
      <c r="G1872" s="27" t="s">
        <v>21</v>
      </c>
      <c r="H1872" s="9"/>
      <c r="I1872" s="9"/>
      <c r="J1872" s="9"/>
      <c r="K1872" s="9"/>
    </row>
    <row r="1873" spans="3:11" x14ac:dyDescent="0.3">
      <c r="C1873" s="25">
        <v>43143</v>
      </c>
      <c r="D1873" s="26">
        <v>0.79530092592592594</v>
      </c>
      <c r="E1873" s="27" t="s">
        <v>9</v>
      </c>
      <c r="F1873" s="27">
        <v>44</v>
      </c>
      <c r="G1873" s="27" t="s">
        <v>21</v>
      </c>
      <c r="H1873" s="9"/>
      <c r="I1873" s="9"/>
      <c r="J1873" s="9"/>
      <c r="K1873" s="9"/>
    </row>
    <row r="1874" spans="3:11" x14ac:dyDescent="0.3">
      <c r="C1874" s="25">
        <v>43143</v>
      </c>
      <c r="D1874" s="26">
        <v>0.79547453703703708</v>
      </c>
      <c r="E1874" s="27" t="s">
        <v>9</v>
      </c>
      <c r="F1874" s="27">
        <v>46</v>
      </c>
      <c r="G1874" s="27" t="s">
        <v>21</v>
      </c>
      <c r="H1874" s="9"/>
      <c r="I1874" s="9"/>
      <c r="J1874" s="9"/>
      <c r="K1874" s="9"/>
    </row>
    <row r="1875" spans="3:11" x14ac:dyDescent="0.3">
      <c r="C1875" s="25">
        <v>43143</v>
      </c>
      <c r="D1875" s="26">
        <v>0.79708333333333325</v>
      </c>
      <c r="E1875" s="27" t="s">
        <v>9</v>
      </c>
      <c r="F1875" s="27">
        <v>30</v>
      </c>
      <c r="G1875" s="27" t="s">
        <v>21</v>
      </c>
      <c r="H1875" s="9"/>
      <c r="I1875" s="9"/>
      <c r="J1875" s="9"/>
      <c r="K1875" s="9"/>
    </row>
    <row r="1876" spans="3:11" x14ac:dyDescent="0.3">
      <c r="C1876" s="25">
        <v>43143</v>
      </c>
      <c r="D1876" s="26">
        <v>0.79831018518518515</v>
      </c>
      <c r="E1876" s="27" t="s">
        <v>9</v>
      </c>
      <c r="F1876" s="27">
        <v>53</v>
      </c>
      <c r="G1876" s="27" t="s">
        <v>21</v>
      </c>
      <c r="H1876" s="9"/>
      <c r="I1876" s="9"/>
      <c r="J1876" s="9"/>
      <c r="K1876" s="9"/>
    </row>
    <row r="1877" spans="3:11" x14ac:dyDescent="0.3">
      <c r="C1877" s="25">
        <v>43143</v>
      </c>
      <c r="D1877" s="26">
        <v>0.80184027777777789</v>
      </c>
      <c r="E1877" s="27" t="s">
        <v>9</v>
      </c>
      <c r="F1877" s="27">
        <v>67</v>
      </c>
      <c r="G1877" s="27" t="s">
        <v>10</v>
      </c>
      <c r="H1877" s="9"/>
      <c r="I1877" s="9"/>
      <c r="J1877" s="9"/>
      <c r="K1877" s="9"/>
    </row>
    <row r="1878" spans="3:11" x14ac:dyDescent="0.3">
      <c r="C1878" s="25">
        <v>43143</v>
      </c>
      <c r="D1878" s="26">
        <v>0.80236111111111119</v>
      </c>
      <c r="E1878" s="27" t="s">
        <v>9</v>
      </c>
      <c r="F1878" s="27">
        <v>33</v>
      </c>
      <c r="G1878" s="27" t="s">
        <v>21</v>
      </c>
      <c r="H1878" s="9"/>
      <c r="I1878" s="9"/>
      <c r="J1878" s="9"/>
      <c r="K1878" s="9"/>
    </row>
    <row r="1879" spans="3:11" x14ac:dyDescent="0.3">
      <c r="C1879" s="25">
        <v>43143</v>
      </c>
      <c r="D1879" s="26">
        <v>0.80265046296296294</v>
      </c>
      <c r="E1879" s="27" t="s">
        <v>9</v>
      </c>
      <c r="F1879" s="27">
        <v>40</v>
      </c>
      <c r="G1879" s="27" t="s">
        <v>10</v>
      </c>
      <c r="H1879" s="9"/>
      <c r="I1879" s="9"/>
      <c r="J1879" s="9"/>
      <c r="K1879" s="9"/>
    </row>
    <row r="1880" spans="3:11" x14ac:dyDescent="0.3">
      <c r="C1880" s="25">
        <v>43143</v>
      </c>
      <c r="D1880" s="26">
        <v>0.80306712962962967</v>
      </c>
      <c r="E1880" s="27" t="s">
        <v>9</v>
      </c>
      <c r="F1880" s="27">
        <v>35</v>
      </c>
      <c r="G1880" s="27" t="s">
        <v>10</v>
      </c>
      <c r="H1880" s="9"/>
      <c r="I1880" s="9"/>
      <c r="J1880" s="9"/>
      <c r="K1880" s="9"/>
    </row>
    <row r="1881" spans="3:11" x14ac:dyDescent="0.3">
      <c r="C1881" s="25">
        <v>43143</v>
      </c>
      <c r="D1881" s="26">
        <v>0.80342592592592599</v>
      </c>
      <c r="E1881" s="27" t="s">
        <v>9</v>
      </c>
      <c r="F1881" s="27">
        <v>36</v>
      </c>
      <c r="G1881" s="27" t="s">
        <v>10</v>
      </c>
      <c r="H1881" s="9"/>
      <c r="I1881" s="9"/>
      <c r="J1881" s="9"/>
      <c r="K1881" s="9"/>
    </row>
    <row r="1882" spans="3:11" x14ac:dyDescent="0.3">
      <c r="C1882" s="25">
        <v>43143</v>
      </c>
      <c r="D1882" s="26">
        <v>0.80368055555555562</v>
      </c>
      <c r="E1882" s="27" t="s">
        <v>9</v>
      </c>
      <c r="F1882" s="27">
        <v>35</v>
      </c>
      <c r="G1882" s="27" t="s">
        <v>21</v>
      </c>
      <c r="H1882" s="9"/>
      <c r="I1882" s="9"/>
      <c r="J1882" s="9"/>
      <c r="K1882" s="9"/>
    </row>
    <row r="1883" spans="3:11" x14ac:dyDescent="0.3">
      <c r="C1883" s="25">
        <v>43143</v>
      </c>
      <c r="D1883" s="26">
        <v>0.80380787037037038</v>
      </c>
      <c r="E1883" s="27" t="s">
        <v>9</v>
      </c>
      <c r="F1883" s="27">
        <v>36</v>
      </c>
      <c r="G1883" s="27" t="s">
        <v>10</v>
      </c>
      <c r="H1883" s="9"/>
      <c r="I1883" s="9"/>
      <c r="J1883" s="9"/>
      <c r="K1883" s="9"/>
    </row>
    <row r="1884" spans="3:11" x14ac:dyDescent="0.3">
      <c r="C1884" s="25">
        <v>43143</v>
      </c>
      <c r="D1884" s="26">
        <v>0.80381944444444453</v>
      </c>
      <c r="E1884" s="27" t="s">
        <v>9</v>
      </c>
      <c r="F1884" s="27">
        <v>33</v>
      </c>
      <c r="G1884" s="27" t="s">
        <v>21</v>
      </c>
      <c r="H1884" s="9"/>
      <c r="I1884" s="9"/>
      <c r="J1884" s="9"/>
      <c r="K1884" s="9"/>
    </row>
    <row r="1885" spans="3:11" x14ac:dyDescent="0.3">
      <c r="C1885" s="25">
        <v>43143</v>
      </c>
      <c r="D1885" s="26">
        <v>0.80398148148148152</v>
      </c>
      <c r="E1885" s="27" t="s">
        <v>9</v>
      </c>
      <c r="F1885" s="27">
        <v>38</v>
      </c>
      <c r="G1885" s="27" t="s">
        <v>21</v>
      </c>
      <c r="H1885" s="9"/>
      <c r="I1885" s="9"/>
      <c r="J1885" s="9"/>
      <c r="K1885" s="9"/>
    </row>
    <row r="1886" spans="3:11" x14ac:dyDescent="0.3">
      <c r="C1886" s="25">
        <v>43143</v>
      </c>
      <c r="D1886" s="26">
        <v>0.80555555555555547</v>
      </c>
      <c r="E1886" s="27" t="s">
        <v>9</v>
      </c>
      <c r="F1886" s="27">
        <v>43</v>
      </c>
      <c r="G1886" s="27" t="s">
        <v>21</v>
      </c>
      <c r="H1886" s="9"/>
      <c r="I1886" s="9"/>
      <c r="J1886" s="9"/>
      <c r="K1886" s="9"/>
    </row>
    <row r="1887" spans="3:11" x14ac:dyDescent="0.3">
      <c r="C1887" s="25">
        <v>43143</v>
      </c>
      <c r="D1887" s="26">
        <v>0.80563657407407396</v>
      </c>
      <c r="E1887" s="27" t="s">
        <v>9</v>
      </c>
      <c r="F1887" s="27">
        <v>35</v>
      </c>
      <c r="G1887" s="27" t="s">
        <v>21</v>
      </c>
      <c r="H1887" s="9"/>
      <c r="I1887" s="9"/>
      <c r="J1887" s="9"/>
      <c r="K1887" s="9"/>
    </row>
    <row r="1888" spans="3:11" x14ac:dyDescent="0.3">
      <c r="C1888" s="25">
        <v>43143</v>
      </c>
      <c r="D1888" s="26">
        <v>0.80592592592592593</v>
      </c>
      <c r="E1888" s="27" t="s">
        <v>9</v>
      </c>
      <c r="F1888" s="27">
        <v>41</v>
      </c>
      <c r="G1888" s="27" t="s">
        <v>10</v>
      </c>
      <c r="H1888" s="9"/>
      <c r="I1888" s="9"/>
      <c r="J1888" s="9"/>
      <c r="K1888" s="9"/>
    </row>
    <row r="1889" spans="3:11" x14ac:dyDescent="0.3">
      <c r="C1889" s="25">
        <v>43143</v>
      </c>
      <c r="D1889" s="26">
        <v>0.80650462962962965</v>
      </c>
      <c r="E1889" s="27" t="s">
        <v>9</v>
      </c>
      <c r="F1889" s="27">
        <v>42</v>
      </c>
      <c r="G1889" s="27" t="s">
        <v>21</v>
      </c>
      <c r="H1889" s="9"/>
      <c r="I1889" s="9"/>
      <c r="J1889" s="9"/>
      <c r="K1889" s="9"/>
    </row>
    <row r="1890" spans="3:11" x14ac:dyDescent="0.3">
      <c r="C1890" s="25">
        <v>43143</v>
      </c>
      <c r="D1890" s="26">
        <v>0.80674768518518514</v>
      </c>
      <c r="E1890" s="27" t="s">
        <v>9</v>
      </c>
      <c r="F1890" s="27">
        <v>45</v>
      </c>
      <c r="G1890" s="27" t="s">
        <v>21</v>
      </c>
      <c r="H1890" s="9"/>
      <c r="I1890" s="9"/>
      <c r="J1890" s="9"/>
      <c r="K1890" s="9"/>
    </row>
    <row r="1891" spans="3:11" x14ac:dyDescent="0.3">
      <c r="C1891" s="25">
        <v>43143</v>
      </c>
      <c r="D1891" s="26">
        <v>0.80725694444444451</v>
      </c>
      <c r="E1891" s="27" t="s">
        <v>9</v>
      </c>
      <c r="F1891" s="27">
        <v>36</v>
      </c>
      <c r="G1891" s="27" t="s">
        <v>10</v>
      </c>
      <c r="H1891" s="9"/>
      <c r="I1891" s="9"/>
      <c r="J1891" s="9"/>
      <c r="K1891" s="9"/>
    </row>
    <row r="1892" spans="3:11" x14ac:dyDescent="0.3">
      <c r="C1892" s="25">
        <v>43143</v>
      </c>
      <c r="D1892" s="26">
        <v>0.80924768518518519</v>
      </c>
      <c r="E1892" s="27" t="s">
        <v>9</v>
      </c>
      <c r="F1892" s="27">
        <v>38</v>
      </c>
      <c r="G1892" s="27" t="s">
        <v>21</v>
      </c>
      <c r="H1892" s="9"/>
      <c r="I1892" s="9"/>
      <c r="J1892" s="9"/>
      <c r="K1892" s="9"/>
    </row>
    <row r="1893" spans="3:11" x14ac:dyDescent="0.3">
      <c r="C1893" s="25">
        <v>43143</v>
      </c>
      <c r="D1893" s="26">
        <v>0.81018518518518512</v>
      </c>
      <c r="E1893" s="27" t="s">
        <v>9</v>
      </c>
      <c r="F1893" s="27">
        <v>40</v>
      </c>
      <c r="G1893" s="27" t="s">
        <v>10</v>
      </c>
      <c r="H1893" s="9"/>
      <c r="I1893" s="9"/>
      <c r="J1893" s="9"/>
      <c r="K1893" s="9"/>
    </row>
    <row r="1894" spans="3:11" x14ac:dyDescent="0.3">
      <c r="C1894" s="25">
        <v>43143</v>
      </c>
      <c r="D1894" s="26">
        <v>0.81306712962962957</v>
      </c>
      <c r="E1894" s="27" t="s">
        <v>9</v>
      </c>
      <c r="F1894" s="27">
        <v>50</v>
      </c>
      <c r="G1894" s="27" t="s">
        <v>10</v>
      </c>
      <c r="H1894" s="9"/>
      <c r="I1894" s="9"/>
      <c r="J1894" s="9"/>
      <c r="K1894" s="9"/>
    </row>
    <row r="1895" spans="3:11" x14ac:dyDescent="0.3">
      <c r="C1895" s="25">
        <v>43143</v>
      </c>
      <c r="D1895" s="26">
        <v>0.81703703703703701</v>
      </c>
      <c r="E1895" s="27" t="s">
        <v>9</v>
      </c>
      <c r="F1895" s="27">
        <v>43</v>
      </c>
      <c r="G1895" s="27" t="s">
        <v>21</v>
      </c>
      <c r="H1895" s="9"/>
      <c r="I1895" s="9"/>
      <c r="J1895" s="9"/>
      <c r="K1895" s="9"/>
    </row>
    <row r="1896" spans="3:11" x14ac:dyDescent="0.3">
      <c r="C1896" s="25">
        <v>43143</v>
      </c>
      <c r="D1896" s="26">
        <v>0.81708333333333327</v>
      </c>
      <c r="E1896" s="27" t="s">
        <v>9</v>
      </c>
      <c r="F1896" s="27">
        <v>47</v>
      </c>
      <c r="G1896" s="27" t="s">
        <v>10</v>
      </c>
      <c r="H1896" s="9"/>
      <c r="I1896" s="9"/>
      <c r="J1896" s="9"/>
      <c r="K1896" s="9"/>
    </row>
    <row r="1897" spans="3:11" x14ac:dyDescent="0.3">
      <c r="C1897" s="25">
        <v>43143</v>
      </c>
      <c r="D1897" s="26">
        <v>0.81829861111111113</v>
      </c>
      <c r="E1897" s="27" t="s">
        <v>9</v>
      </c>
      <c r="F1897" s="27">
        <v>35</v>
      </c>
      <c r="G1897" s="27" t="s">
        <v>21</v>
      </c>
      <c r="H1897" s="9"/>
      <c r="I1897" s="9"/>
      <c r="J1897" s="9"/>
      <c r="K1897" s="9"/>
    </row>
    <row r="1898" spans="3:11" x14ac:dyDescent="0.3">
      <c r="C1898" s="25">
        <v>43143</v>
      </c>
      <c r="D1898" s="26">
        <v>0.82037037037037042</v>
      </c>
      <c r="E1898" s="27" t="s">
        <v>9</v>
      </c>
      <c r="F1898" s="27">
        <v>52</v>
      </c>
      <c r="G1898" s="27" t="s">
        <v>10</v>
      </c>
      <c r="H1898" s="9"/>
      <c r="I1898" s="9"/>
      <c r="J1898" s="9"/>
      <c r="K1898" s="9"/>
    </row>
    <row r="1899" spans="3:11" x14ac:dyDescent="0.3">
      <c r="C1899" s="25">
        <v>43143</v>
      </c>
      <c r="D1899" s="26">
        <v>0.82324074074074083</v>
      </c>
      <c r="E1899" s="27" t="s">
        <v>9</v>
      </c>
      <c r="F1899" s="27">
        <v>46</v>
      </c>
      <c r="G1899" s="27" t="s">
        <v>21</v>
      </c>
      <c r="H1899" s="9"/>
      <c r="I1899" s="9"/>
      <c r="J1899" s="9"/>
      <c r="K1899" s="9"/>
    </row>
    <row r="1900" spans="3:11" x14ac:dyDescent="0.3">
      <c r="C1900" s="25">
        <v>43143</v>
      </c>
      <c r="D1900" s="26">
        <v>0.82329861111111102</v>
      </c>
      <c r="E1900" s="27" t="s">
        <v>9</v>
      </c>
      <c r="F1900" s="27">
        <v>47</v>
      </c>
      <c r="G1900" s="27" t="s">
        <v>21</v>
      </c>
      <c r="H1900" s="9"/>
      <c r="I1900" s="9"/>
      <c r="J1900" s="9"/>
      <c r="K1900" s="9"/>
    </row>
    <row r="1901" spans="3:11" x14ac:dyDescent="0.3">
      <c r="C1901" s="25">
        <v>43143</v>
      </c>
      <c r="D1901" s="26">
        <v>0.82391203703703697</v>
      </c>
      <c r="E1901" s="27" t="s">
        <v>9</v>
      </c>
      <c r="F1901" s="27">
        <v>38</v>
      </c>
      <c r="G1901" s="27" t="s">
        <v>21</v>
      </c>
      <c r="H1901" s="9"/>
      <c r="I1901" s="9"/>
      <c r="J1901" s="9"/>
      <c r="K1901" s="9"/>
    </row>
    <row r="1902" spans="3:11" x14ac:dyDescent="0.3">
      <c r="C1902" s="25">
        <v>43143</v>
      </c>
      <c r="D1902" s="26">
        <v>0.82541666666666658</v>
      </c>
      <c r="E1902" s="27" t="s">
        <v>9</v>
      </c>
      <c r="F1902" s="27">
        <v>32</v>
      </c>
      <c r="G1902" s="27" t="s">
        <v>10</v>
      </c>
      <c r="H1902" s="9"/>
      <c r="I1902" s="9"/>
      <c r="J1902" s="9"/>
      <c r="K1902" s="9"/>
    </row>
    <row r="1903" spans="3:11" x14ac:dyDescent="0.3">
      <c r="C1903" s="25">
        <v>43143</v>
      </c>
      <c r="D1903" s="26">
        <v>0.82745370370370364</v>
      </c>
      <c r="E1903" s="27" t="s">
        <v>9</v>
      </c>
      <c r="F1903" s="27">
        <v>53</v>
      </c>
      <c r="G1903" s="27" t="s">
        <v>10</v>
      </c>
      <c r="H1903" s="9"/>
      <c r="I1903" s="9"/>
      <c r="J1903" s="9"/>
      <c r="K1903" s="9"/>
    </row>
    <row r="1904" spans="3:11" x14ac:dyDescent="0.3">
      <c r="C1904" s="25">
        <v>43143</v>
      </c>
      <c r="D1904" s="26">
        <v>0.83309027777777767</v>
      </c>
      <c r="E1904" s="27" t="s">
        <v>9</v>
      </c>
      <c r="F1904" s="27">
        <v>42</v>
      </c>
      <c r="G1904" s="27" t="s">
        <v>10</v>
      </c>
      <c r="H1904" s="9"/>
      <c r="I1904" s="9"/>
      <c r="J1904" s="9"/>
      <c r="K1904" s="9"/>
    </row>
    <row r="1905" spans="3:11" x14ac:dyDescent="0.3">
      <c r="C1905" s="25">
        <v>43143</v>
      </c>
      <c r="D1905" s="26">
        <v>0.83440972222222232</v>
      </c>
      <c r="E1905" s="27" t="s">
        <v>9</v>
      </c>
      <c r="F1905" s="27">
        <v>42</v>
      </c>
      <c r="G1905" s="27" t="s">
        <v>21</v>
      </c>
      <c r="H1905" s="9"/>
      <c r="I1905" s="9"/>
      <c r="J1905" s="9"/>
      <c r="K1905" s="9"/>
    </row>
    <row r="1906" spans="3:11" x14ac:dyDescent="0.3">
      <c r="C1906" s="25">
        <v>43143</v>
      </c>
      <c r="D1906" s="26">
        <v>0.83574074074074067</v>
      </c>
      <c r="E1906" s="27" t="s">
        <v>9</v>
      </c>
      <c r="F1906" s="27">
        <v>48</v>
      </c>
      <c r="G1906" s="27" t="s">
        <v>10</v>
      </c>
      <c r="H1906" s="9"/>
      <c r="I1906" s="9"/>
      <c r="J1906" s="9"/>
      <c r="K1906" s="9"/>
    </row>
    <row r="1907" spans="3:11" x14ac:dyDescent="0.3">
      <c r="C1907" s="25">
        <v>43143</v>
      </c>
      <c r="D1907" s="26">
        <v>0.83723379629629635</v>
      </c>
      <c r="E1907" s="27" t="s">
        <v>9</v>
      </c>
      <c r="F1907" s="27">
        <v>32</v>
      </c>
      <c r="G1907" s="27" t="s">
        <v>21</v>
      </c>
      <c r="H1907" s="9"/>
      <c r="I1907" s="9"/>
      <c r="J1907" s="9"/>
      <c r="K1907" s="9"/>
    </row>
    <row r="1908" spans="3:11" x14ac:dyDescent="0.3">
      <c r="C1908" s="25">
        <v>43143</v>
      </c>
      <c r="D1908" s="26">
        <v>0.83733796296296292</v>
      </c>
      <c r="E1908" s="27" t="s">
        <v>9</v>
      </c>
      <c r="F1908" s="27">
        <v>36</v>
      </c>
      <c r="G1908" s="27" t="s">
        <v>21</v>
      </c>
      <c r="H1908" s="9"/>
      <c r="I1908" s="9"/>
      <c r="J1908" s="9"/>
      <c r="K1908" s="9"/>
    </row>
    <row r="1909" spans="3:11" x14ac:dyDescent="0.3">
      <c r="C1909" s="25">
        <v>43143</v>
      </c>
      <c r="D1909" s="26">
        <v>0.83793981481481483</v>
      </c>
      <c r="E1909" s="27" t="s">
        <v>9</v>
      </c>
      <c r="F1909" s="27">
        <v>56</v>
      </c>
      <c r="G1909" s="27" t="s">
        <v>21</v>
      </c>
      <c r="H1909" s="9"/>
      <c r="I1909" s="9"/>
      <c r="J1909" s="9"/>
      <c r="K1909" s="9"/>
    </row>
    <row r="1910" spans="3:11" x14ac:dyDescent="0.3">
      <c r="C1910" s="25">
        <v>43143</v>
      </c>
      <c r="D1910" s="26">
        <v>0.83840277777777772</v>
      </c>
      <c r="E1910" s="27" t="s">
        <v>9</v>
      </c>
      <c r="F1910" s="27">
        <v>39</v>
      </c>
      <c r="G1910" s="27" t="s">
        <v>10</v>
      </c>
      <c r="H1910" s="9"/>
      <c r="I1910" s="9"/>
      <c r="J1910" s="9"/>
      <c r="K1910" s="9"/>
    </row>
    <row r="1911" spans="3:11" x14ac:dyDescent="0.3">
      <c r="C1911" s="25">
        <v>43143</v>
      </c>
      <c r="D1911" s="26">
        <v>0.83920138888888884</v>
      </c>
      <c r="E1911" s="27" t="s">
        <v>9</v>
      </c>
      <c r="F1911" s="27">
        <v>29</v>
      </c>
      <c r="G1911" s="27" t="s">
        <v>10</v>
      </c>
      <c r="H1911" s="9"/>
      <c r="I1911" s="9"/>
      <c r="J1911" s="9"/>
      <c r="K1911" s="9"/>
    </row>
    <row r="1912" spans="3:11" x14ac:dyDescent="0.3">
      <c r="C1912" s="25">
        <v>43143</v>
      </c>
      <c r="D1912" s="26">
        <v>0.84031250000000002</v>
      </c>
      <c r="E1912" s="27" t="s">
        <v>9</v>
      </c>
      <c r="F1912" s="27">
        <v>30</v>
      </c>
      <c r="G1912" s="27" t="s">
        <v>21</v>
      </c>
      <c r="H1912" s="9"/>
      <c r="I1912" s="9"/>
      <c r="J1912" s="9"/>
      <c r="K1912" s="9"/>
    </row>
    <row r="1913" spans="3:11" x14ac:dyDescent="0.3">
      <c r="C1913" s="25">
        <v>43143</v>
      </c>
      <c r="D1913" s="26">
        <v>0.84144675925925927</v>
      </c>
      <c r="E1913" s="27" t="s">
        <v>9</v>
      </c>
      <c r="F1913" s="27">
        <v>41</v>
      </c>
      <c r="G1913" s="27" t="s">
        <v>21</v>
      </c>
      <c r="H1913" s="9"/>
      <c r="I1913" s="9"/>
      <c r="J1913" s="9"/>
      <c r="K1913" s="9"/>
    </row>
    <row r="1914" spans="3:11" x14ac:dyDescent="0.3">
      <c r="C1914" s="25">
        <v>43143</v>
      </c>
      <c r="D1914" s="26">
        <v>0.84148148148148139</v>
      </c>
      <c r="E1914" s="27" t="s">
        <v>9</v>
      </c>
      <c r="F1914" s="27">
        <v>36</v>
      </c>
      <c r="G1914" s="27" t="s">
        <v>21</v>
      </c>
      <c r="H1914" s="9"/>
      <c r="I1914" s="9"/>
      <c r="J1914" s="9"/>
      <c r="K1914" s="9"/>
    </row>
    <row r="1915" spans="3:11" x14ac:dyDescent="0.3">
      <c r="C1915" s="25">
        <v>43143</v>
      </c>
      <c r="D1915" s="26">
        <v>0.84530092592592598</v>
      </c>
      <c r="E1915" s="27" t="s">
        <v>9</v>
      </c>
      <c r="F1915" s="27">
        <v>47</v>
      </c>
      <c r="G1915" s="27" t="s">
        <v>21</v>
      </c>
      <c r="H1915" s="9"/>
      <c r="I1915" s="9"/>
      <c r="J1915" s="9"/>
      <c r="K1915" s="9"/>
    </row>
    <row r="1916" spans="3:11" x14ac:dyDescent="0.3">
      <c r="C1916" s="25">
        <v>43143</v>
      </c>
      <c r="D1916" s="26">
        <v>0.84545138888888882</v>
      </c>
      <c r="E1916" s="27" t="s">
        <v>9</v>
      </c>
      <c r="F1916" s="27">
        <v>41</v>
      </c>
      <c r="G1916" s="27" t="s">
        <v>21</v>
      </c>
      <c r="H1916" s="9"/>
      <c r="I1916" s="9"/>
      <c r="J1916" s="9"/>
      <c r="K1916" s="9"/>
    </row>
    <row r="1917" spans="3:11" x14ac:dyDescent="0.3">
      <c r="C1917" s="25">
        <v>43143</v>
      </c>
      <c r="D1917" s="26">
        <v>0.84688657407407408</v>
      </c>
      <c r="E1917" s="27" t="s">
        <v>9</v>
      </c>
      <c r="F1917" s="27">
        <v>37</v>
      </c>
      <c r="G1917" s="27" t="s">
        <v>21</v>
      </c>
      <c r="H1917" s="9"/>
      <c r="I1917" s="9"/>
      <c r="J1917" s="9"/>
      <c r="K1917" s="9"/>
    </row>
    <row r="1918" spans="3:11" x14ac:dyDescent="0.3">
      <c r="C1918" s="25">
        <v>43143</v>
      </c>
      <c r="D1918" s="26">
        <v>0.84695601851851843</v>
      </c>
      <c r="E1918" s="27" t="s">
        <v>9</v>
      </c>
      <c r="F1918" s="27">
        <v>37</v>
      </c>
      <c r="G1918" s="27" t="s">
        <v>10</v>
      </c>
      <c r="H1918" s="9"/>
      <c r="I1918" s="9"/>
      <c r="J1918" s="9"/>
      <c r="K1918" s="9"/>
    </row>
    <row r="1919" spans="3:11" x14ac:dyDescent="0.3">
      <c r="C1919" s="25">
        <v>43143</v>
      </c>
      <c r="D1919" s="26">
        <v>0.84731481481481474</v>
      </c>
      <c r="E1919" s="27" t="s">
        <v>9</v>
      </c>
      <c r="F1919" s="27">
        <v>33</v>
      </c>
      <c r="G1919" s="27" t="s">
        <v>10</v>
      </c>
      <c r="H1919" s="9"/>
      <c r="I1919" s="9"/>
      <c r="J1919" s="9"/>
      <c r="K1919" s="9"/>
    </row>
    <row r="1920" spans="3:11" x14ac:dyDescent="0.3">
      <c r="C1920" s="25">
        <v>43143</v>
      </c>
      <c r="D1920" s="26">
        <v>0.84865740740740747</v>
      </c>
      <c r="E1920" s="27" t="s">
        <v>9</v>
      </c>
      <c r="F1920" s="27">
        <v>29</v>
      </c>
      <c r="G1920" s="27" t="s">
        <v>21</v>
      </c>
      <c r="H1920" s="9"/>
      <c r="I1920" s="9"/>
      <c r="J1920" s="9"/>
      <c r="K1920" s="9"/>
    </row>
    <row r="1921" spans="3:11" x14ac:dyDescent="0.3">
      <c r="C1921" s="25">
        <v>43143</v>
      </c>
      <c r="D1921" s="26">
        <v>0.84885416666666658</v>
      </c>
      <c r="E1921" s="27" t="s">
        <v>9</v>
      </c>
      <c r="F1921" s="27">
        <v>39</v>
      </c>
      <c r="G1921" s="27" t="s">
        <v>21</v>
      </c>
      <c r="H1921" s="9"/>
      <c r="I1921" s="9"/>
      <c r="J1921" s="9"/>
      <c r="K1921" s="9"/>
    </row>
    <row r="1922" spans="3:11" x14ac:dyDescent="0.3">
      <c r="C1922" s="25">
        <v>43143</v>
      </c>
      <c r="D1922" s="26">
        <v>0.85015046296296293</v>
      </c>
      <c r="E1922" s="27" t="s">
        <v>9</v>
      </c>
      <c r="F1922" s="27">
        <v>38</v>
      </c>
      <c r="G1922" s="27" t="s">
        <v>10</v>
      </c>
      <c r="H1922" s="9"/>
      <c r="I1922" s="9"/>
      <c r="J1922" s="9"/>
      <c r="K1922" s="9"/>
    </row>
    <row r="1923" spans="3:11" x14ac:dyDescent="0.3">
      <c r="C1923" s="25">
        <v>43143</v>
      </c>
      <c r="D1923" s="26">
        <v>0.85392361111111104</v>
      </c>
      <c r="E1923" s="27" t="s">
        <v>9</v>
      </c>
      <c r="F1923" s="27">
        <v>30</v>
      </c>
      <c r="G1923" s="27" t="s">
        <v>21</v>
      </c>
      <c r="H1923" s="9"/>
      <c r="I1923" s="9"/>
      <c r="J1923" s="9"/>
      <c r="K1923" s="9"/>
    </row>
    <row r="1924" spans="3:11" x14ac:dyDescent="0.3">
      <c r="C1924" s="25">
        <v>43143</v>
      </c>
      <c r="D1924" s="26">
        <v>0.85592592592592587</v>
      </c>
      <c r="E1924" s="27" t="s">
        <v>9</v>
      </c>
      <c r="F1924" s="27">
        <v>32</v>
      </c>
      <c r="G1924" s="27" t="s">
        <v>21</v>
      </c>
      <c r="H1924" s="9"/>
      <c r="I1924" s="9"/>
      <c r="J1924" s="9"/>
      <c r="K1924" s="9"/>
    </row>
    <row r="1925" spans="3:11" x14ac:dyDescent="0.3">
      <c r="C1925" s="25">
        <v>43143</v>
      </c>
      <c r="D1925" s="26">
        <v>0.85765046296296299</v>
      </c>
      <c r="E1925" s="27" t="s">
        <v>9</v>
      </c>
      <c r="F1925" s="27">
        <v>47</v>
      </c>
      <c r="G1925" s="27" t="s">
        <v>21</v>
      </c>
      <c r="H1925" s="9"/>
      <c r="I1925" s="9"/>
      <c r="J1925" s="9"/>
      <c r="K1925" s="9"/>
    </row>
    <row r="1926" spans="3:11" x14ac:dyDescent="0.3">
      <c r="C1926" s="25">
        <v>43143</v>
      </c>
      <c r="D1926" s="26">
        <v>0.85956018518518518</v>
      </c>
      <c r="E1926" s="27" t="s">
        <v>9</v>
      </c>
      <c r="F1926" s="27">
        <v>34</v>
      </c>
      <c r="G1926" s="27" t="s">
        <v>21</v>
      </c>
      <c r="H1926" s="9"/>
      <c r="I1926" s="9"/>
      <c r="J1926" s="9"/>
      <c r="K1926" s="9"/>
    </row>
    <row r="1927" spans="3:11" x14ac:dyDescent="0.3">
      <c r="C1927" s="25">
        <v>43143</v>
      </c>
      <c r="D1927" s="26">
        <v>0.86020833333333335</v>
      </c>
      <c r="E1927" s="27" t="s">
        <v>9</v>
      </c>
      <c r="F1927" s="27">
        <v>49</v>
      </c>
      <c r="G1927" s="27" t="s">
        <v>21</v>
      </c>
      <c r="H1927" s="9"/>
      <c r="I1927" s="9"/>
      <c r="J1927" s="9"/>
      <c r="K1927" s="9"/>
    </row>
    <row r="1928" spans="3:11" x14ac:dyDescent="0.3">
      <c r="C1928" s="25">
        <v>43143</v>
      </c>
      <c r="D1928" s="26">
        <v>0.86082175925925919</v>
      </c>
      <c r="E1928" s="27" t="s">
        <v>9</v>
      </c>
      <c r="F1928" s="27">
        <v>47</v>
      </c>
      <c r="G1928" s="27" t="s">
        <v>10</v>
      </c>
      <c r="H1928" s="9"/>
      <c r="I1928" s="9"/>
      <c r="J1928" s="9"/>
      <c r="K1928" s="9"/>
    </row>
    <row r="1929" spans="3:11" x14ac:dyDescent="0.3">
      <c r="C1929" s="25">
        <v>43143</v>
      </c>
      <c r="D1929" s="26">
        <v>0.86206018518518512</v>
      </c>
      <c r="E1929" s="27" t="s">
        <v>9</v>
      </c>
      <c r="F1929" s="27">
        <v>51</v>
      </c>
      <c r="G1929" s="27" t="s">
        <v>21</v>
      </c>
      <c r="H1929" s="9"/>
      <c r="I1929" s="9"/>
      <c r="J1929" s="9"/>
      <c r="K1929" s="9"/>
    </row>
    <row r="1930" spans="3:11" x14ac:dyDescent="0.3">
      <c r="C1930" s="25">
        <v>43143</v>
      </c>
      <c r="D1930" s="26">
        <v>0.86325231481481479</v>
      </c>
      <c r="E1930" s="27" t="s">
        <v>9</v>
      </c>
      <c r="F1930" s="27">
        <v>41</v>
      </c>
      <c r="G1930" s="27" t="s">
        <v>21</v>
      </c>
      <c r="H1930" s="9"/>
      <c r="I1930" s="9"/>
      <c r="J1930" s="9"/>
      <c r="K1930" s="9"/>
    </row>
    <row r="1931" spans="3:11" x14ac:dyDescent="0.3">
      <c r="C1931" s="25">
        <v>43143</v>
      </c>
      <c r="D1931" s="26">
        <v>0.86489583333333331</v>
      </c>
      <c r="E1931" s="27" t="s">
        <v>9</v>
      </c>
      <c r="F1931" s="27">
        <v>50</v>
      </c>
      <c r="G1931" s="27" t="s">
        <v>10</v>
      </c>
      <c r="H1931" s="9"/>
      <c r="I1931" s="9"/>
      <c r="J1931" s="9"/>
      <c r="K1931" s="9"/>
    </row>
    <row r="1932" spans="3:11" x14ac:dyDescent="0.3">
      <c r="C1932" s="25">
        <v>43143</v>
      </c>
      <c r="D1932" s="26">
        <v>0.86868055555555557</v>
      </c>
      <c r="E1932" s="27" t="s">
        <v>9</v>
      </c>
      <c r="F1932" s="27">
        <v>39</v>
      </c>
      <c r="G1932" s="27" t="s">
        <v>21</v>
      </c>
      <c r="H1932" s="9"/>
      <c r="I1932" s="9"/>
      <c r="J1932" s="9"/>
      <c r="K1932" s="9"/>
    </row>
    <row r="1933" spans="3:11" x14ac:dyDescent="0.3">
      <c r="C1933" s="25">
        <v>43143</v>
      </c>
      <c r="D1933" s="26">
        <v>0.87085648148148154</v>
      </c>
      <c r="E1933" s="27" t="s">
        <v>9</v>
      </c>
      <c r="F1933" s="27">
        <v>41</v>
      </c>
      <c r="G1933" s="27" t="s">
        <v>21</v>
      </c>
      <c r="H1933" s="9"/>
      <c r="I1933" s="9"/>
      <c r="J1933" s="9"/>
      <c r="K1933" s="9"/>
    </row>
    <row r="1934" spans="3:11" x14ac:dyDescent="0.3">
      <c r="C1934" s="25">
        <v>43143</v>
      </c>
      <c r="D1934" s="26">
        <v>0.87091435185185195</v>
      </c>
      <c r="E1934" s="27" t="s">
        <v>9</v>
      </c>
      <c r="F1934" s="27">
        <v>60</v>
      </c>
      <c r="G1934" s="27" t="s">
        <v>21</v>
      </c>
      <c r="H1934" s="9"/>
      <c r="I1934" s="9"/>
      <c r="J1934" s="9"/>
      <c r="K1934" s="9"/>
    </row>
    <row r="1935" spans="3:11" x14ac:dyDescent="0.3">
      <c r="C1935" s="25">
        <v>43143</v>
      </c>
      <c r="D1935" s="26">
        <v>0.8725694444444444</v>
      </c>
      <c r="E1935" s="27" t="s">
        <v>9</v>
      </c>
      <c r="F1935" s="27">
        <v>44</v>
      </c>
      <c r="G1935" s="27" t="s">
        <v>10</v>
      </c>
      <c r="H1935" s="9"/>
      <c r="I1935" s="9"/>
      <c r="J1935" s="9"/>
      <c r="K1935" s="9"/>
    </row>
    <row r="1936" spans="3:11" x14ac:dyDescent="0.3">
      <c r="C1936" s="25">
        <v>43143</v>
      </c>
      <c r="D1936" s="26">
        <v>0.87445601851851851</v>
      </c>
      <c r="E1936" s="27" t="s">
        <v>9</v>
      </c>
      <c r="F1936" s="27">
        <v>44</v>
      </c>
      <c r="G1936" s="27" t="s">
        <v>21</v>
      </c>
      <c r="H1936" s="9"/>
      <c r="I1936" s="9"/>
      <c r="J1936" s="9"/>
      <c r="K1936" s="9"/>
    </row>
    <row r="1937" spans="3:11" x14ac:dyDescent="0.3">
      <c r="C1937" s="25">
        <v>43143</v>
      </c>
      <c r="D1937" s="26">
        <v>0.87473379629629633</v>
      </c>
      <c r="E1937" s="27" t="s">
        <v>9</v>
      </c>
      <c r="F1937" s="27">
        <v>36</v>
      </c>
      <c r="G1937" s="27" t="s">
        <v>10</v>
      </c>
      <c r="H1937" s="9"/>
      <c r="I1937" s="9"/>
      <c r="J1937" s="9"/>
      <c r="K1937" s="9"/>
    </row>
    <row r="1938" spans="3:11" x14ac:dyDescent="0.3">
      <c r="C1938" s="25">
        <v>43143</v>
      </c>
      <c r="D1938" s="26">
        <v>0.8771874999999999</v>
      </c>
      <c r="E1938" s="27" t="s">
        <v>9</v>
      </c>
      <c r="F1938" s="27">
        <v>53</v>
      </c>
      <c r="G1938" s="27" t="s">
        <v>10</v>
      </c>
      <c r="H1938" s="9"/>
      <c r="I1938" s="9"/>
      <c r="J1938" s="9"/>
      <c r="K1938" s="9"/>
    </row>
    <row r="1939" spans="3:11" x14ac:dyDescent="0.3">
      <c r="C1939" s="25">
        <v>43143</v>
      </c>
      <c r="D1939" s="26">
        <v>0.87761574074074078</v>
      </c>
      <c r="E1939" s="27" t="s">
        <v>9</v>
      </c>
      <c r="F1939" s="27">
        <v>45</v>
      </c>
      <c r="G1939" s="27" t="s">
        <v>10</v>
      </c>
      <c r="H1939" s="9"/>
      <c r="I1939" s="9"/>
      <c r="J1939" s="9"/>
      <c r="K1939" s="9"/>
    </row>
    <row r="1940" spans="3:11" x14ac:dyDescent="0.3">
      <c r="C1940" s="25">
        <v>43143</v>
      </c>
      <c r="D1940" s="26">
        <v>0.88638888888888889</v>
      </c>
      <c r="E1940" s="27" t="s">
        <v>9</v>
      </c>
      <c r="F1940" s="27">
        <v>46</v>
      </c>
      <c r="G1940" s="27" t="s">
        <v>21</v>
      </c>
      <c r="H1940" s="9"/>
      <c r="I1940" s="9"/>
      <c r="J1940" s="9"/>
      <c r="K1940" s="9"/>
    </row>
    <row r="1941" spans="3:11" x14ac:dyDescent="0.3">
      <c r="C1941" s="25">
        <v>43143</v>
      </c>
      <c r="D1941" s="26">
        <v>0.88719907407407417</v>
      </c>
      <c r="E1941" s="27" t="s">
        <v>9</v>
      </c>
      <c r="F1941" s="27">
        <v>40</v>
      </c>
      <c r="G1941" s="27" t="s">
        <v>21</v>
      </c>
      <c r="H1941" s="9"/>
      <c r="I1941" s="9"/>
      <c r="J1941" s="9"/>
      <c r="K1941" s="9"/>
    </row>
    <row r="1942" spans="3:11" x14ac:dyDescent="0.3">
      <c r="C1942" s="25">
        <v>43143</v>
      </c>
      <c r="D1942" s="26">
        <v>0.89500000000000002</v>
      </c>
      <c r="E1942" s="27" t="s">
        <v>9</v>
      </c>
      <c r="F1942" s="27">
        <v>43</v>
      </c>
      <c r="G1942" s="27" t="s">
        <v>10</v>
      </c>
      <c r="H1942" s="9"/>
      <c r="I1942" s="9"/>
      <c r="J1942" s="9"/>
      <c r="K1942" s="9"/>
    </row>
    <row r="1943" spans="3:11" x14ac:dyDescent="0.3">
      <c r="C1943" s="25">
        <v>43143</v>
      </c>
      <c r="D1943" s="26">
        <v>0.89509259259259266</v>
      </c>
      <c r="E1943" s="27" t="s">
        <v>9</v>
      </c>
      <c r="F1943" s="27">
        <v>28</v>
      </c>
      <c r="G1943" s="27" t="s">
        <v>21</v>
      </c>
      <c r="H1943" s="9"/>
      <c r="I1943" s="9"/>
      <c r="J1943" s="9"/>
      <c r="K1943" s="9"/>
    </row>
    <row r="1944" spans="3:11" x14ac:dyDescent="0.3">
      <c r="C1944" s="25">
        <v>43143</v>
      </c>
      <c r="D1944" s="26">
        <v>0.89756944444444453</v>
      </c>
      <c r="E1944" s="27" t="s">
        <v>9</v>
      </c>
      <c r="F1944" s="27">
        <v>36</v>
      </c>
      <c r="G1944" s="27" t="s">
        <v>21</v>
      </c>
      <c r="H1944" s="9"/>
      <c r="I1944" s="9"/>
      <c r="J1944" s="9"/>
      <c r="K1944" s="9"/>
    </row>
    <row r="1945" spans="3:11" x14ac:dyDescent="0.3">
      <c r="C1945" s="25">
        <v>43143</v>
      </c>
      <c r="D1945" s="26">
        <v>0.89763888888888888</v>
      </c>
      <c r="E1945" s="27" t="s">
        <v>9</v>
      </c>
      <c r="F1945" s="27">
        <v>39</v>
      </c>
      <c r="G1945" s="27" t="s">
        <v>10</v>
      </c>
      <c r="H1945" s="9"/>
      <c r="I1945" s="9"/>
      <c r="J1945" s="9"/>
      <c r="K1945" s="9"/>
    </row>
    <row r="1946" spans="3:11" x14ac:dyDescent="0.3">
      <c r="C1946" s="25">
        <v>43143</v>
      </c>
      <c r="D1946" s="26">
        <v>0.9175578703703704</v>
      </c>
      <c r="E1946" s="27" t="s">
        <v>9</v>
      </c>
      <c r="F1946" s="27">
        <v>46</v>
      </c>
      <c r="G1946" s="27" t="s">
        <v>21</v>
      </c>
      <c r="H1946" s="9"/>
      <c r="I1946" s="9"/>
      <c r="J1946" s="9"/>
      <c r="K1946" s="9"/>
    </row>
    <row r="1947" spans="3:11" x14ac:dyDescent="0.3">
      <c r="C1947" s="25">
        <v>43143</v>
      </c>
      <c r="D1947" s="26">
        <v>0.92711805555555549</v>
      </c>
      <c r="E1947" s="27" t="s">
        <v>9</v>
      </c>
      <c r="F1947" s="27">
        <v>35</v>
      </c>
      <c r="G1947" s="27" t="s">
        <v>21</v>
      </c>
      <c r="H1947" s="9"/>
      <c r="I1947" s="9"/>
      <c r="J1947" s="9"/>
      <c r="K1947" s="9"/>
    </row>
    <row r="1948" spans="3:11" x14ac:dyDescent="0.3">
      <c r="C1948" s="25">
        <v>43143</v>
      </c>
      <c r="D1948" s="26">
        <v>0.92884259259259261</v>
      </c>
      <c r="E1948" s="27" t="s">
        <v>9</v>
      </c>
      <c r="F1948" s="27">
        <v>45</v>
      </c>
      <c r="G1948" s="27" t="s">
        <v>21</v>
      </c>
      <c r="H1948" s="9"/>
      <c r="I1948" s="9"/>
      <c r="J1948" s="9"/>
      <c r="K1948" s="9"/>
    </row>
    <row r="1949" spans="3:11" x14ac:dyDescent="0.3">
      <c r="C1949" s="25">
        <v>43143</v>
      </c>
      <c r="D1949" s="26">
        <v>0.94122685185185195</v>
      </c>
      <c r="E1949" s="27" t="s">
        <v>9</v>
      </c>
      <c r="F1949" s="27">
        <v>44</v>
      </c>
      <c r="G1949" s="27" t="s">
        <v>21</v>
      </c>
      <c r="H1949" s="9"/>
      <c r="I1949" s="9"/>
      <c r="J1949" s="9"/>
      <c r="K1949" s="9"/>
    </row>
    <row r="1950" spans="3:11" x14ac:dyDescent="0.3">
      <c r="C1950" s="25">
        <v>43143</v>
      </c>
      <c r="D1950" s="26">
        <v>0.94131944444444438</v>
      </c>
      <c r="E1950" s="27" t="s">
        <v>9</v>
      </c>
      <c r="F1950" s="27">
        <v>45</v>
      </c>
      <c r="G1950" s="27" t="s">
        <v>21</v>
      </c>
      <c r="H1950" s="9"/>
      <c r="I1950" s="9"/>
      <c r="J1950" s="9"/>
      <c r="K1950" s="9"/>
    </row>
    <row r="1951" spans="3:11" x14ac:dyDescent="0.3">
      <c r="C1951" s="25">
        <v>43143</v>
      </c>
      <c r="D1951" s="26">
        <v>0.9572222222222222</v>
      </c>
      <c r="E1951" s="27" t="s">
        <v>9</v>
      </c>
      <c r="F1951" s="27">
        <v>43</v>
      </c>
      <c r="G1951" s="27" t="s">
        <v>10</v>
      </c>
      <c r="H1951" s="9"/>
      <c r="I1951" s="9"/>
      <c r="J1951" s="9"/>
      <c r="K1951" s="9"/>
    </row>
    <row r="1952" spans="3:11" x14ac:dyDescent="0.3">
      <c r="C1952" s="25">
        <v>43143</v>
      </c>
      <c r="D1952" s="26">
        <v>0.96995370370370371</v>
      </c>
      <c r="E1952" s="27" t="s">
        <v>9</v>
      </c>
      <c r="F1952" s="27">
        <v>36</v>
      </c>
      <c r="G1952" s="27" t="s">
        <v>21</v>
      </c>
      <c r="H1952" s="9"/>
      <c r="I1952" s="9"/>
      <c r="J1952" s="9"/>
      <c r="K1952" s="9"/>
    </row>
    <row r="1953" spans="3:11" x14ac:dyDescent="0.3">
      <c r="C1953" s="25">
        <v>43143</v>
      </c>
      <c r="D1953" s="26">
        <v>0.97313657407407417</v>
      </c>
      <c r="E1953" s="27" t="s">
        <v>9</v>
      </c>
      <c r="F1953" s="27">
        <v>15</v>
      </c>
      <c r="G1953" s="27" t="s">
        <v>21</v>
      </c>
      <c r="H1953" s="9"/>
      <c r="I1953" s="9"/>
      <c r="J1953" s="9"/>
      <c r="K1953" s="9"/>
    </row>
    <row r="1954" spans="3:11" x14ac:dyDescent="0.3">
      <c r="C1954" s="25">
        <v>43143</v>
      </c>
      <c r="D1954" s="26">
        <v>0.97984953703703714</v>
      </c>
      <c r="E1954" s="27" t="s">
        <v>9</v>
      </c>
      <c r="F1954" s="27">
        <v>25</v>
      </c>
      <c r="G1954" s="27" t="s">
        <v>21</v>
      </c>
      <c r="H1954" s="9"/>
      <c r="I1954" s="9"/>
      <c r="J1954" s="9"/>
      <c r="K1954" s="9"/>
    </row>
    <row r="1955" spans="3:11" x14ac:dyDescent="0.3">
      <c r="C1955" s="25">
        <v>43143</v>
      </c>
      <c r="D1955" s="26">
        <v>0.98958333333333337</v>
      </c>
      <c r="E1955" s="27" t="s">
        <v>9</v>
      </c>
      <c r="F1955" s="27">
        <v>38</v>
      </c>
      <c r="G1955" s="27" t="s">
        <v>21</v>
      </c>
      <c r="H1955" s="9"/>
      <c r="I1955" s="9"/>
      <c r="J1955" s="9"/>
      <c r="K1955" s="9"/>
    </row>
    <row r="1956" spans="3:11" x14ac:dyDescent="0.3">
      <c r="C1956" s="25">
        <v>43144</v>
      </c>
      <c r="D1956" s="26">
        <v>5.9027777777777778E-4</v>
      </c>
      <c r="E1956" s="27" t="s">
        <v>9</v>
      </c>
      <c r="F1956" s="27">
        <v>41</v>
      </c>
      <c r="G1956" s="27" t="s">
        <v>10</v>
      </c>
      <c r="H1956" s="9"/>
      <c r="I1956" s="9"/>
      <c r="J1956" s="9"/>
      <c r="K1956" s="9"/>
    </row>
    <row r="1957" spans="3:11" x14ac:dyDescent="0.3">
      <c r="C1957" s="25">
        <v>43144</v>
      </c>
      <c r="D1957" s="26">
        <v>2.2303240740740738E-2</v>
      </c>
      <c r="E1957" s="27" t="s">
        <v>9</v>
      </c>
      <c r="F1957" s="27">
        <v>38</v>
      </c>
      <c r="G1957" s="27" t="s">
        <v>21</v>
      </c>
      <c r="H1957" s="9"/>
      <c r="I1957" s="9"/>
      <c r="J1957" s="9"/>
      <c r="K1957" s="9"/>
    </row>
    <row r="1958" spans="3:11" x14ac:dyDescent="0.3">
      <c r="C1958" s="25">
        <v>43144</v>
      </c>
      <c r="D1958" s="26">
        <v>0.16650462962962961</v>
      </c>
      <c r="E1958" s="27" t="s">
        <v>9</v>
      </c>
      <c r="F1958" s="27">
        <v>49</v>
      </c>
      <c r="G1958" s="27" t="s">
        <v>10</v>
      </c>
      <c r="H1958" s="9"/>
      <c r="I1958" s="9"/>
      <c r="J1958" s="9"/>
      <c r="K1958" s="9"/>
    </row>
    <row r="1959" spans="3:11" x14ac:dyDescent="0.3">
      <c r="C1959" s="25">
        <v>43144</v>
      </c>
      <c r="D1959" s="26">
        <v>0.17799768518518519</v>
      </c>
      <c r="E1959" s="27" t="s">
        <v>9</v>
      </c>
      <c r="F1959" s="27">
        <v>27</v>
      </c>
      <c r="G1959" s="27" t="s">
        <v>21</v>
      </c>
      <c r="H1959" s="9"/>
      <c r="I1959" s="9"/>
      <c r="J1959" s="9"/>
      <c r="K1959" s="9"/>
    </row>
    <row r="1960" spans="3:11" x14ac:dyDescent="0.3">
      <c r="C1960" s="25">
        <v>43144</v>
      </c>
      <c r="D1960" s="26">
        <v>0.17804398148148148</v>
      </c>
      <c r="E1960" s="27" t="s">
        <v>9</v>
      </c>
      <c r="F1960" s="27">
        <v>66</v>
      </c>
      <c r="G1960" s="27" t="s">
        <v>10</v>
      </c>
      <c r="H1960" s="9"/>
      <c r="I1960" s="9"/>
      <c r="J1960" s="9"/>
      <c r="K1960" s="9"/>
    </row>
    <row r="1961" spans="3:11" x14ac:dyDescent="0.3">
      <c r="C1961" s="25">
        <v>43144</v>
      </c>
      <c r="D1961" s="26">
        <v>0.19293981481481481</v>
      </c>
      <c r="E1961" s="27" t="s">
        <v>9</v>
      </c>
      <c r="F1961" s="27">
        <v>15</v>
      </c>
      <c r="G1961" s="27" t="s">
        <v>21</v>
      </c>
      <c r="H1961" s="9"/>
      <c r="I1961" s="9"/>
      <c r="J1961" s="9"/>
      <c r="K1961" s="9"/>
    </row>
    <row r="1962" spans="3:11" x14ac:dyDescent="0.3">
      <c r="C1962" s="25">
        <v>43144</v>
      </c>
      <c r="D1962" s="26">
        <v>0.19692129629629629</v>
      </c>
      <c r="E1962" s="27" t="s">
        <v>9</v>
      </c>
      <c r="F1962" s="27">
        <v>17</v>
      </c>
      <c r="G1962" s="27" t="s">
        <v>10</v>
      </c>
      <c r="H1962" s="9"/>
      <c r="I1962" s="9"/>
      <c r="J1962" s="9"/>
      <c r="K1962" s="9"/>
    </row>
    <row r="1963" spans="3:11" x14ac:dyDescent="0.3">
      <c r="C1963" s="25">
        <v>43144</v>
      </c>
      <c r="D1963" s="26">
        <v>0.21223379629629632</v>
      </c>
      <c r="E1963" s="27" t="s">
        <v>9</v>
      </c>
      <c r="F1963" s="27">
        <v>44</v>
      </c>
      <c r="G1963" s="27" t="s">
        <v>10</v>
      </c>
      <c r="H1963" s="9"/>
      <c r="I1963" s="9"/>
      <c r="J1963" s="9"/>
      <c r="K1963" s="9"/>
    </row>
    <row r="1964" spans="3:11" x14ac:dyDescent="0.3">
      <c r="C1964" s="25">
        <v>43144</v>
      </c>
      <c r="D1964" s="26">
        <v>0.22980324074074074</v>
      </c>
      <c r="E1964" s="27" t="s">
        <v>9</v>
      </c>
      <c r="F1964" s="27">
        <v>54</v>
      </c>
      <c r="G1964" s="27" t="s">
        <v>21</v>
      </c>
      <c r="H1964" s="9"/>
      <c r="I1964" s="9"/>
      <c r="J1964" s="9"/>
      <c r="K1964" s="9"/>
    </row>
    <row r="1965" spans="3:11" x14ac:dyDescent="0.3">
      <c r="C1965" s="25">
        <v>43144</v>
      </c>
      <c r="D1965" s="26">
        <v>0.2310763888888889</v>
      </c>
      <c r="E1965" s="27" t="s">
        <v>9</v>
      </c>
      <c r="F1965" s="27">
        <v>40</v>
      </c>
      <c r="G1965" s="27" t="s">
        <v>21</v>
      </c>
      <c r="H1965" s="9"/>
      <c r="I1965" s="9"/>
      <c r="J1965" s="9"/>
      <c r="K1965" s="9"/>
    </row>
    <row r="1966" spans="3:11" x14ac:dyDescent="0.3">
      <c r="C1966" s="25">
        <v>43144</v>
      </c>
      <c r="D1966" s="26">
        <v>0.23112268518518519</v>
      </c>
      <c r="E1966" s="27" t="s">
        <v>9</v>
      </c>
      <c r="F1966" s="27">
        <v>46</v>
      </c>
      <c r="G1966" s="27" t="s">
        <v>10</v>
      </c>
      <c r="H1966" s="9"/>
      <c r="I1966" s="9"/>
      <c r="J1966" s="9"/>
      <c r="K1966" s="9"/>
    </row>
    <row r="1967" spans="3:11" x14ac:dyDescent="0.3">
      <c r="C1967" s="25">
        <v>43144</v>
      </c>
      <c r="D1967" s="26">
        <v>0.23218749999999999</v>
      </c>
      <c r="E1967" s="27" t="s">
        <v>9</v>
      </c>
      <c r="F1967" s="27">
        <v>42</v>
      </c>
      <c r="G1967" s="27" t="s">
        <v>10</v>
      </c>
      <c r="H1967" s="9"/>
      <c r="I1967" s="9"/>
      <c r="J1967" s="9"/>
      <c r="K1967" s="9"/>
    </row>
    <row r="1968" spans="3:11" x14ac:dyDescent="0.3">
      <c r="C1968" s="25">
        <v>43144</v>
      </c>
      <c r="D1968" s="26">
        <v>0.23239583333333333</v>
      </c>
      <c r="E1968" s="27" t="s">
        <v>9</v>
      </c>
      <c r="F1968" s="27">
        <v>35</v>
      </c>
      <c r="G1968" s="27" t="s">
        <v>10</v>
      </c>
      <c r="H1968" s="9"/>
      <c r="I1968" s="9"/>
      <c r="J1968" s="9"/>
      <c r="K1968" s="9"/>
    </row>
    <row r="1969" spans="3:11" x14ac:dyDescent="0.3">
      <c r="C1969" s="25">
        <v>43144</v>
      </c>
      <c r="D1969" s="26">
        <v>0.23527777777777778</v>
      </c>
      <c r="E1969" s="27" t="s">
        <v>9</v>
      </c>
      <c r="F1969" s="27">
        <v>33</v>
      </c>
      <c r="G1969" s="27" t="s">
        <v>21</v>
      </c>
      <c r="H1969" s="9"/>
      <c r="I1969" s="9"/>
      <c r="J1969" s="9"/>
      <c r="K1969" s="9"/>
    </row>
    <row r="1970" spans="3:11" x14ac:dyDescent="0.3">
      <c r="C1970" s="25">
        <v>43144</v>
      </c>
      <c r="D1970" s="26">
        <v>0.24377314814814813</v>
      </c>
      <c r="E1970" s="27" t="s">
        <v>9</v>
      </c>
      <c r="F1970" s="27">
        <v>45</v>
      </c>
      <c r="G1970" s="27" t="s">
        <v>10</v>
      </c>
      <c r="H1970" s="9"/>
      <c r="I1970" s="9"/>
      <c r="J1970" s="9"/>
      <c r="K1970" s="9"/>
    </row>
    <row r="1971" spans="3:11" x14ac:dyDescent="0.3">
      <c r="C1971" s="25">
        <v>43144</v>
      </c>
      <c r="D1971" s="26">
        <v>0.24612268518518518</v>
      </c>
      <c r="E1971" s="27" t="s">
        <v>9</v>
      </c>
      <c r="F1971" s="27">
        <v>38</v>
      </c>
      <c r="G1971" s="27" t="s">
        <v>21</v>
      </c>
      <c r="H1971" s="9"/>
      <c r="I1971" s="9"/>
      <c r="J1971" s="9"/>
      <c r="K1971" s="9"/>
    </row>
    <row r="1972" spans="3:11" x14ac:dyDescent="0.3">
      <c r="C1972" s="25">
        <v>43144</v>
      </c>
      <c r="D1972" s="26">
        <v>0.24653935185185186</v>
      </c>
      <c r="E1972" s="27" t="s">
        <v>9</v>
      </c>
      <c r="F1972" s="27">
        <v>44</v>
      </c>
      <c r="G1972" s="27" t="s">
        <v>10</v>
      </c>
      <c r="H1972" s="9"/>
      <c r="I1972" s="9"/>
      <c r="J1972" s="9"/>
      <c r="K1972" s="9"/>
    </row>
    <row r="1973" spans="3:11" x14ac:dyDescent="0.3">
      <c r="C1973" s="25">
        <v>43144</v>
      </c>
      <c r="D1973" s="26">
        <v>0.24656250000000002</v>
      </c>
      <c r="E1973" s="27" t="s">
        <v>9</v>
      </c>
      <c r="F1973" s="27">
        <v>38</v>
      </c>
      <c r="G1973" s="27" t="s">
        <v>10</v>
      </c>
      <c r="H1973" s="9"/>
      <c r="I1973" s="9"/>
      <c r="J1973" s="9"/>
      <c r="K1973" s="9"/>
    </row>
    <row r="1974" spans="3:11" x14ac:dyDescent="0.3">
      <c r="C1974" s="25">
        <v>43144</v>
      </c>
      <c r="D1974" s="26">
        <v>0.24657407407407406</v>
      </c>
      <c r="E1974" s="27" t="s">
        <v>9</v>
      </c>
      <c r="F1974" s="27">
        <v>35</v>
      </c>
      <c r="G1974" s="27" t="s">
        <v>10</v>
      </c>
      <c r="H1974" s="9"/>
      <c r="I1974" s="9"/>
      <c r="J1974" s="9"/>
      <c r="K1974" s="9"/>
    </row>
    <row r="1975" spans="3:11" x14ac:dyDescent="0.3">
      <c r="C1975" s="25">
        <v>43144</v>
      </c>
      <c r="D1975" s="26">
        <v>0.2502199074074074</v>
      </c>
      <c r="E1975" s="27" t="s">
        <v>9</v>
      </c>
      <c r="F1975" s="27">
        <v>33</v>
      </c>
      <c r="G1975" s="27" t="s">
        <v>21</v>
      </c>
      <c r="H1975" s="9"/>
      <c r="I1975" s="9"/>
      <c r="J1975" s="9"/>
      <c r="K1975" s="9"/>
    </row>
    <row r="1976" spans="3:11" x14ac:dyDescent="0.3">
      <c r="C1976" s="25">
        <v>43144</v>
      </c>
      <c r="D1976" s="26">
        <v>0.25027777777777777</v>
      </c>
      <c r="E1976" s="27" t="s">
        <v>9</v>
      </c>
      <c r="F1976" s="27">
        <v>40</v>
      </c>
      <c r="G1976" s="27" t="s">
        <v>10</v>
      </c>
      <c r="H1976" s="9"/>
      <c r="I1976" s="9"/>
      <c r="J1976" s="9"/>
      <c r="K1976" s="9"/>
    </row>
    <row r="1977" spans="3:11" x14ac:dyDescent="0.3">
      <c r="C1977" s="25">
        <v>43144</v>
      </c>
      <c r="D1977" s="26">
        <v>0.25127314814814816</v>
      </c>
      <c r="E1977" s="27" t="s">
        <v>9</v>
      </c>
      <c r="F1977" s="27">
        <v>41</v>
      </c>
      <c r="G1977" s="27" t="s">
        <v>10</v>
      </c>
      <c r="H1977" s="9"/>
      <c r="I1977" s="9"/>
      <c r="J1977" s="9"/>
      <c r="K1977" s="9"/>
    </row>
    <row r="1978" spans="3:11" x14ac:dyDescent="0.3">
      <c r="C1978" s="25">
        <v>43144</v>
      </c>
      <c r="D1978" s="26">
        <v>0.25564814814814812</v>
      </c>
      <c r="E1978" s="27" t="s">
        <v>9</v>
      </c>
      <c r="F1978" s="27">
        <v>42</v>
      </c>
      <c r="G1978" s="27" t="s">
        <v>10</v>
      </c>
      <c r="H1978" s="9"/>
      <c r="I1978" s="9"/>
      <c r="J1978" s="9"/>
      <c r="K1978" s="9"/>
    </row>
    <row r="1979" spans="3:11" x14ac:dyDescent="0.3">
      <c r="C1979" s="25">
        <v>43144</v>
      </c>
      <c r="D1979" s="26">
        <v>0.25917824074074075</v>
      </c>
      <c r="E1979" s="27" t="s">
        <v>9</v>
      </c>
      <c r="F1979" s="27">
        <v>39</v>
      </c>
      <c r="G1979" s="27" t="s">
        <v>21</v>
      </c>
      <c r="H1979" s="9"/>
      <c r="I1979" s="9"/>
      <c r="J1979" s="9"/>
      <c r="K1979" s="9"/>
    </row>
    <row r="1980" spans="3:11" x14ac:dyDescent="0.3">
      <c r="C1980" s="25">
        <v>43144</v>
      </c>
      <c r="D1980" s="26">
        <v>0.26016203703703705</v>
      </c>
      <c r="E1980" s="27" t="s">
        <v>9</v>
      </c>
      <c r="F1980" s="27">
        <v>50</v>
      </c>
      <c r="G1980" s="27" t="s">
        <v>10</v>
      </c>
      <c r="H1980" s="9"/>
      <c r="I1980" s="9"/>
      <c r="J1980" s="9"/>
      <c r="K1980" s="9"/>
    </row>
    <row r="1981" spans="3:11" x14ac:dyDescent="0.3">
      <c r="C1981" s="25">
        <v>43144</v>
      </c>
      <c r="D1981" s="26">
        <v>0.26366898148148149</v>
      </c>
      <c r="E1981" s="27" t="s">
        <v>9</v>
      </c>
      <c r="F1981" s="27">
        <v>35</v>
      </c>
      <c r="G1981" s="27" t="s">
        <v>10</v>
      </c>
      <c r="H1981" s="9"/>
      <c r="I1981" s="9"/>
      <c r="J1981" s="9"/>
      <c r="K1981" s="9"/>
    </row>
    <row r="1982" spans="3:11" x14ac:dyDescent="0.3">
      <c r="C1982" s="25">
        <v>43144</v>
      </c>
      <c r="D1982" s="26">
        <v>0.26439814814814816</v>
      </c>
      <c r="E1982" s="27" t="s">
        <v>9</v>
      </c>
      <c r="F1982" s="27">
        <v>20</v>
      </c>
      <c r="G1982" s="27" t="s">
        <v>21</v>
      </c>
      <c r="H1982" s="9"/>
      <c r="I1982" s="9"/>
      <c r="J1982" s="9"/>
      <c r="K1982" s="9"/>
    </row>
    <row r="1983" spans="3:11" x14ac:dyDescent="0.3">
      <c r="C1983" s="25">
        <v>43144</v>
      </c>
      <c r="D1983" s="26">
        <v>0.26527777777777778</v>
      </c>
      <c r="E1983" s="27" t="s">
        <v>9</v>
      </c>
      <c r="F1983" s="27">
        <v>33</v>
      </c>
      <c r="G1983" s="27" t="s">
        <v>10</v>
      </c>
      <c r="H1983" s="9"/>
      <c r="I1983" s="9"/>
      <c r="J1983" s="9"/>
      <c r="K1983" s="9"/>
    </row>
    <row r="1984" spans="3:11" x14ac:dyDescent="0.3">
      <c r="C1984" s="25">
        <v>43144</v>
      </c>
      <c r="D1984" s="26">
        <v>0.26777777777777778</v>
      </c>
      <c r="E1984" s="27" t="s">
        <v>9</v>
      </c>
      <c r="F1984" s="27">
        <v>43</v>
      </c>
      <c r="G1984" s="27" t="s">
        <v>10</v>
      </c>
      <c r="H1984" s="9"/>
      <c r="I1984" s="9"/>
      <c r="J1984" s="9"/>
      <c r="K1984" s="9"/>
    </row>
    <row r="1985" spans="3:11" x14ac:dyDescent="0.3">
      <c r="C1985" s="25">
        <v>43144</v>
      </c>
      <c r="D1985" s="26">
        <v>0.26807870370370374</v>
      </c>
      <c r="E1985" s="27" t="s">
        <v>9</v>
      </c>
      <c r="F1985" s="27">
        <v>39</v>
      </c>
      <c r="G1985" s="27" t="s">
        <v>10</v>
      </c>
      <c r="H1985" s="9"/>
      <c r="I1985" s="9"/>
      <c r="J1985" s="9"/>
      <c r="K1985" s="9"/>
    </row>
    <row r="1986" spans="3:11" x14ac:dyDescent="0.3">
      <c r="C1986" s="25">
        <v>43144</v>
      </c>
      <c r="D1986" s="26">
        <v>0.26821759259259259</v>
      </c>
      <c r="E1986" s="27" t="s">
        <v>9</v>
      </c>
      <c r="F1986" s="27">
        <v>46</v>
      </c>
      <c r="G1986" s="27" t="s">
        <v>10</v>
      </c>
      <c r="H1986" s="9"/>
      <c r="I1986" s="9"/>
      <c r="J1986" s="9"/>
      <c r="K1986" s="9"/>
    </row>
    <row r="1987" spans="3:11" x14ac:dyDescent="0.3">
      <c r="C1987" s="25">
        <v>43144</v>
      </c>
      <c r="D1987" s="26">
        <v>0.26986111111111111</v>
      </c>
      <c r="E1987" s="27" t="s">
        <v>9</v>
      </c>
      <c r="F1987" s="27">
        <v>43</v>
      </c>
      <c r="G1987" s="27" t="s">
        <v>10</v>
      </c>
      <c r="H1987" s="9"/>
      <c r="I1987" s="9"/>
      <c r="J1987" s="9"/>
      <c r="K1987" s="9"/>
    </row>
    <row r="1988" spans="3:11" x14ac:dyDescent="0.3">
      <c r="C1988" s="25">
        <v>43144</v>
      </c>
      <c r="D1988" s="26">
        <v>0.27072916666666663</v>
      </c>
      <c r="E1988" s="27" t="s">
        <v>9</v>
      </c>
      <c r="F1988" s="27">
        <v>34</v>
      </c>
      <c r="G1988" s="27" t="s">
        <v>10</v>
      </c>
      <c r="H1988" s="9"/>
      <c r="I1988" s="9"/>
      <c r="J1988" s="9"/>
      <c r="K1988" s="9"/>
    </row>
    <row r="1989" spans="3:11" x14ac:dyDescent="0.3">
      <c r="C1989" s="25">
        <v>43144</v>
      </c>
      <c r="D1989" s="26">
        <v>0.27251157407407406</v>
      </c>
      <c r="E1989" s="27" t="s">
        <v>9</v>
      </c>
      <c r="F1989" s="27">
        <v>42</v>
      </c>
      <c r="G1989" s="27" t="s">
        <v>10</v>
      </c>
      <c r="H1989" s="9"/>
      <c r="I1989" s="9"/>
      <c r="J1989" s="9"/>
      <c r="K1989" s="9"/>
    </row>
    <row r="1990" spans="3:11" x14ac:dyDescent="0.3">
      <c r="C1990" s="25">
        <v>43144</v>
      </c>
      <c r="D1990" s="26">
        <v>0.27334490740740741</v>
      </c>
      <c r="E1990" s="27" t="s">
        <v>9</v>
      </c>
      <c r="F1990" s="27">
        <v>35</v>
      </c>
      <c r="G1990" s="27" t="s">
        <v>21</v>
      </c>
      <c r="H1990" s="9"/>
      <c r="I1990" s="9"/>
      <c r="J1990" s="9"/>
      <c r="K1990" s="9"/>
    </row>
    <row r="1991" spans="3:11" x14ac:dyDescent="0.3">
      <c r="C1991" s="25">
        <v>43144</v>
      </c>
      <c r="D1991" s="26">
        <v>0.27342592592592591</v>
      </c>
      <c r="E1991" s="27" t="s">
        <v>9</v>
      </c>
      <c r="F1991" s="27">
        <v>39</v>
      </c>
      <c r="G1991" s="27" t="s">
        <v>10</v>
      </c>
      <c r="H1991" s="9"/>
      <c r="I1991" s="9"/>
      <c r="J1991" s="9"/>
      <c r="K1991" s="9"/>
    </row>
    <row r="1992" spans="3:11" x14ac:dyDescent="0.3">
      <c r="C1992" s="25">
        <v>43144</v>
      </c>
      <c r="D1992" s="26">
        <v>0.27516203703703707</v>
      </c>
      <c r="E1992" s="27" t="s">
        <v>9</v>
      </c>
      <c r="F1992" s="27">
        <v>39</v>
      </c>
      <c r="G1992" s="27" t="s">
        <v>10</v>
      </c>
      <c r="H1992" s="9"/>
      <c r="I1992" s="9"/>
      <c r="J1992" s="9"/>
      <c r="K1992" s="9"/>
    </row>
    <row r="1993" spans="3:11" x14ac:dyDescent="0.3">
      <c r="C1993" s="25">
        <v>43144</v>
      </c>
      <c r="D1993" s="26">
        <v>0.27524305555555556</v>
      </c>
      <c r="E1993" s="27" t="s">
        <v>9</v>
      </c>
      <c r="F1993" s="27">
        <v>26</v>
      </c>
      <c r="G1993" s="27" t="s">
        <v>21</v>
      </c>
      <c r="H1993" s="9"/>
      <c r="I1993" s="9"/>
      <c r="J1993" s="9"/>
      <c r="K1993" s="9"/>
    </row>
    <row r="1994" spans="3:11" x14ac:dyDescent="0.3">
      <c r="C1994" s="25">
        <v>43144</v>
      </c>
      <c r="D1994" s="26">
        <v>0.27642361111111108</v>
      </c>
      <c r="E1994" s="27" t="s">
        <v>9</v>
      </c>
      <c r="F1994" s="27">
        <v>37</v>
      </c>
      <c r="G1994" s="27" t="s">
        <v>10</v>
      </c>
      <c r="H1994" s="9"/>
      <c r="I1994" s="9"/>
      <c r="J1994" s="9"/>
      <c r="K1994" s="9"/>
    </row>
    <row r="1995" spans="3:11" x14ac:dyDescent="0.3">
      <c r="C1995" s="25">
        <v>43144</v>
      </c>
      <c r="D1995" s="26">
        <v>0.27671296296296294</v>
      </c>
      <c r="E1995" s="27" t="s">
        <v>9</v>
      </c>
      <c r="F1995" s="27">
        <v>46</v>
      </c>
      <c r="G1995" s="27" t="s">
        <v>10</v>
      </c>
      <c r="H1995" s="9"/>
      <c r="I1995" s="9"/>
      <c r="J1995" s="9"/>
      <c r="K1995" s="9"/>
    </row>
    <row r="1996" spans="3:11" x14ac:dyDescent="0.3">
      <c r="C1996" s="25">
        <v>43144</v>
      </c>
      <c r="D1996" s="26">
        <v>0.27687499999999998</v>
      </c>
      <c r="E1996" s="27" t="s">
        <v>9</v>
      </c>
      <c r="F1996" s="27">
        <v>44</v>
      </c>
      <c r="G1996" s="27" t="s">
        <v>10</v>
      </c>
      <c r="H1996" s="9"/>
      <c r="I1996" s="9"/>
      <c r="J1996" s="9"/>
      <c r="K1996" s="9"/>
    </row>
    <row r="1997" spans="3:11" x14ac:dyDescent="0.3">
      <c r="C1997" s="25">
        <v>43144</v>
      </c>
      <c r="D1997" s="26">
        <v>0.27715277777777775</v>
      </c>
      <c r="E1997" s="27" t="s">
        <v>9</v>
      </c>
      <c r="F1997" s="27">
        <v>41</v>
      </c>
      <c r="G1997" s="27" t="s">
        <v>10</v>
      </c>
      <c r="H1997" s="9"/>
      <c r="I1997" s="9"/>
      <c r="J1997" s="9"/>
      <c r="K1997" s="9"/>
    </row>
    <row r="1998" spans="3:11" x14ac:dyDescent="0.3">
      <c r="C1998" s="25">
        <v>43144</v>
      </c>
      <c r="D1998" s="26">
        <v>0.27741898148148147</v>
      </c>
      <c r="E1998" s="27" t="s">
        <v>9</v>
      </c>
      <c r="F1998" s="27">
        <v>45</v>
      </c>
      <c r="G1998" s="27" t="s">
        <v>10</v>
      </c>
      <c r="H1998" s="9"/>
      <c r="I1998" s="9"/>
      <c r="J1998" s="9"/>
      <c r="K1998" s="9"/>
    </row>
    <row r="1999" spans="3:11" x14ac:dyDescent="0.3">
      <c r="C1999" s="25">
        <v>43144</v>
      </c>
      <c r="D1999" s="26">
        <v>0.27750000000000002</v>
      </c>
      <c r="E1999" s="27" t="s">
        <v>9</v>
      </c>
      <c r="F1999" s="27">
        <v>41</v>
      </c>
      <c r="G1999" s="27" t="s">
        <v>10</v>
      </c>
      <c r="H1999" s="9"/>
      <c r="I1999" s="9"/>
      <c r="J1999" s="9"/>
      <c r="K1999" s="9"/>
    </row>
    <row r="2000" spans="3:11" x14ac:dyDescent="0.3">
      <c r="C2000" s="25">
        <v>43144</v>
      </c>
      <c r="D2000" s="26">
        <v>0.27783564814814815</v>
      </c>
      <c r="E2000" s="27" t="s">
        <v>9</v>
      </c>
      <c r="F2000" s="27">
        <v>40</v>
      </c>
      <c r="G2000" s="27" t="s">
        <v>10</v>
      </c>
      <c r="H2000" s="9"/>
      <c r="I2000" s="9"/>
      <c r="J2000" s="9"/>
      <c r="K2000" s="9"/>
    </row>
    <row r="2001" spans="3:11" x14ac:dyDescent="0.3">
      <c r="C2001" s="25">
        <v>43144</v>
      </c>
      <c r="D2001" s="26">
        <v>0.27851851851851855</v>
      </c>
      <c r="E2001" s="27" t="s">
        <v>9</v>
      </c>
      <c r="F2001" s="27">
        <v>35</v>
      </c>
      <c r="G2001" s="27" t="s">
        <v>10</v>
      </c>
      <c r="H2001" s="9"/>
      <c r="I2001" s="9"/>
      <c r="J2001" s="9"/>
      <c r="K2001" s="9"/>
    </row>
    <row r="2002" spans="3:11" x14ac:dyDescent="0.3">
      <c r="C2002" s="25">
        <v>43144</v>
      </c>
      <c r="D2002" s="26">
        <v>0.27865740740740741</v>
      </c>
      <c r="E2002" s="27" t="s">
        <v>9</v>
      </c>
      <c r="F2002" s="27">
        <v>44</v>
      </c>
      <c r="G2002" s="27" t="s">
        <v>21</v>
      </c>
      <c r="H2002" s="9"/>
      <c r="I2002" s="9"/>
      <c r="J2002" s="9"/>
      <c r="K2002" s="9"/>
    </row>
    <row r="2003" spans="3:11" x14ac:dyDescent="0.3">
      <c r="C2003" s="25">
        <v>43144</v>
      </c>
      <c r="D2003" s="26">
        <v>0.27869212962962964</v>
      </c>
      <c r="E2003" s="27" t="s">
        <v>9</v>
      </c>
      <c r="F2003" s="27">
        <v>41</v>
      </c>
      <c r="G2003" s="27" t="s">
        <v>10</v>
      </c>
      <c r="H2003" s="9"/>
      <c r="I2003" s="9"/>
      <c r="J2003" s="9"/>
      <c r="K2003" s="9"/>
    </row>
    <row r="2004" spans="3:11" x14ac:dyDescent="0.3">
      <c r="C2004" s="25">
        <v>43144</v>
      </c>
      <c r="D2004" s="26">
        <v>0.27987268518518521</v>
      </c>
      <c r="E2004" s="27" t="s">
        <v>9</v>
      </c>
      <c r="F2004" s="27">
        <v>35</v>
      </c>
      <c r="G2004" s="27" t="s">
        <v>10</v>
      </c>
      <c r="H2004" s="9"/>
      <c r="I2004" s="9"/>
      <c r="J2004" s="9"/>
      <c r="K2004" s="9"/>
    </row>
    <row r="2005" spans="3:11" x14ac:dyDescent="0.3">
      <c r="C2005" s="25">
        <v>43144</v>
      </c>
      <c r="D2005" s="26">
        <v>0.27989583333333334</v>
      </c>
      <c r="E2005" s="27" t="s">
        <v>9</v>
      </c>
      <c r="F2005" s="27">
        <v>46</v>
      </c>
      <c r="G2005" s="27" t="s">
        <v>10</v>
      </c>
      <c r="H2005" s="9"/>
      <c r="I2005" s="9"/>
      <c r="J2005" s="9"/>
      <c r="K2005" s="9"/>
    </row>
    <row r="2006" spans="3:11" x14ac:dyDescent="0.3">
      <c r="C2006" s="25">
        <v>43144</v>
      </c>
      <c r="D2006" s="26">
        <v>0.28186342592592589</v>
      </c>
      <c r="E2006" s="27" t="s">
        <v>9</v>
      </c>
      <c r="F2006" s="27">
        <v>37</v>
      </c>
      <c r="G2006" s="27" t="s">
        <v>21</v>
      </c>
      <c r="H2006" s="9"/>
      <c r="I2006" s="9"/>
      <c r="J2006" s="9"/>
      <c r="K2006" s="9"/>
    </row>
    <row r="2007" spans="3:11" x14ac:dyDescent="0.3">
      <c r="C2007" s="25">
        <v>43144</v>
      </c>
      <c r="D2007" s="26">
        <v>0.28195601851851854</v>
      </c>
      <c r="E2007" s="27" t="s">
        <v>9</v>
      </c>
      <c r="F2007" s="27">
        <v>44</v>
      </c>
      <c r="G2007" s="27" t="s">
        <v>10</v>
      </c>
      <c r="H2007" s="9"/>
      <c r="I2007" s="9"/>
      <c r="J2007" s="9"/>
      <c r="K2007" s="9"/>
    </row>
    <row r="2008" spans="3:11" x14ac:dyDescent="0.3">
      <c r="C2008" s="25">
        <v>43144</v>
      </c>
      <c r="D2008" s="26">
        <v>0.28339120370370369</v>
      </c>
      <c r="E2008" s="27" t="s">
        <v>9</v>
      </c>
      <c r="F2008" s="27">
        <v>35</v>
      </c>
      <c r="G2008" s="27" t="s">
        <v>21</v>
      </c>
      <c r="H2008" s="9"/>
      <c r="I2008" s="9"/>
      <c r="J2008" s="9"/>
      <c r="K2008" s="9"/>
    </row>
    <row r="2009" spans="3:11" x14ac:dyDescent="0.3">
      <c r="C2009" s="25">
        <v>43144</v>
      </c>
      <c r="D2009" s="26">
        <v>0.28384259259259259</v>
      </c>
      <c r="E2009" s="27" t="s">
        <v>9</v>
      </c>
      <c r="F2009" s="27">
        <v>41</v>
      </c>
      <c r="G2009" s="27" t="s">
        <v>10</v>
      </c>
      <c r="H2009" s="9"/>
      <c r="I2009" s="9"/>
      <c r="J2009" s="9"/>
      <c r="K2009" s="9"/>
    </row>
    <row r="2010" spans="3:11" x14ac:dyDescent="0.3">
      <c r="C2010" s="25">
        <v>43144</v>
      </c>
      <c r="D2010" s="26">
        <v>0.28395833333333331</v>
      </c>
      <c r="E2010" s="27" t="s">
        <v>9</v>
      </c>
      <c r="F2010" s="27">
        <v>34</v>
      </c>
      <c r="G2010" s="27" t="s">
        <v>10</v>
      </c>
      <c r="H2010" s="9"/>
      <c r="I2010" s="9"/>
      <c r="J2010" s="9"/>
      <c r="K2010" s="9"/>
    </row>
    <row r="2011" spans="3:11" x14ac:dyDescent="0.3">
      <c r="C2011" s="25">
        <v>43144</v>
      </c>
      <c r="D2011" s="26">
        <v>0.28409722222222222</v>
      </c>
      <c r="E2011" s="27" t="s">
        <v>9</v>
      </c>
      <c r="F2011" s="27">
        <v>44</v>
      </c>
      <c r="G2011" s="27" t="s">
        <v>10</v>
      </c>
      <c r="H2011" s="9"/>
      <c r="I2011" s="9"/>
      <c r="J2011" s="9"/>
      <c r="K2011" s="9"/>
    </row>
    <row r="2012" spans="3:11" x14ac:dyDescent="0.3">
      <c r="C2012" s="25">
        <v>43144</v>
      </c>
      <c r="D2012" s="26">
        <v>0.28525462962962961</v>
      </c>
      <c r="E2012" s="27" t="s">
        <v>9</v>
      </c>
      <c r="F2012" s="27">
        <v>28</v>
      </c>
      <c r="G2012" s="27" t="s">
        <v>10</v>
      </c>
      <c r="H2012" s="9"/>
      <c r="I2012" s="9"/>
      <c r="J2012" s="9"/>
      <c r="K2012" s="9"/>
    </row>
    <row r="2013" spans="3:11" x14ac:dyDescent="0.3">
      <c r="C2013" s="25">
        <v>43144</v>
      </c>
      <c r="D2013" s="26">
        <v>0.28546296296296297</v>
      </c>
      <c r="E2013" s="27" t="s">
        <v>9</v>
      </c>
      <c r="F2013" s="27">
        <v>33</v>
      </c>
      <c r="G2013" s="27" t="s">
        <v>21</v>
      </c>
      <c r="H2013" s="9"/>
      <c r="I2013" s="9"/>
      <c r="J2013" s="9"/>
      <c r="K2013" s="9"/>
    </row>
    <row r="2014" spans="3:11" x14ac:dyDescent="0.3">
      <c r="C2014" s="25">
        <v>43144</v>
      </c>
      <c r="D2014" s="26">
        <v>0.28568287037037038</v>
      </c>
      <c r="E2014" s="27" t="s">
        <v>9</v>
      </c>
      <c r="F2014" s="27">
        <v>47</v>
      </c>
      <c r="G2014" s="27" t="s">
        <v>10</v>
      </c>
      <c r="H2014" s="9"/>
      <c r="I2014" s="9"/>
      <c r="J2014" s="9"/>
      <c r="K2014" s="9"/>
    </row>
    <row r="2015" spans="3:11" x14ac:dyDescent="0.3">
      <c r="C2015" s="25">
        <v>43144</v>
      </c>
      <c r="D2015" s="26">
        <v>0.28589120370370369</v>
      </c>
      <c r="E2015" s="27" t="s">
        <v>9</v>
      </c>
      <c r="F2015" s="27">
        <v>46</v>
      </c>
      <c r="G2015" s="27" t="s">
        <v>10</v>
      </c>
      <c r="H2015" s="9"/>
      <c r="I2015" s="9"/>
      <c r="J2015" s="9"/>
      <c r="K2015" s="9"/>
    </row>
    <row r="2016" spans="3:11" x14ac:dyDescent="0.3">
      <c r="C2016" s="25">
        <v>43144</v>
      </c>
      <c r="D2016" s="26">
        <v>0.28653935185185186</v>
      </c>
      <c r="E2016" s="27" t="s">
        <v>9</v>
      </c>
      <c r="F2016" s="27">
        <v>31</v>
      </c>
      <c r="G2016" s="27" t="s">
        <v>21</v>
      </c>
      <c r="H2016" s="9"/>
      <c r="I2016" s="9"/>
      <c r="J2016" s="9"/>
      <c r="K2016" s="9"/>
    </row>
    <row r="2017" spans="3:11" x14ac:dyDescent="0.3">
      <c r="C2017" s="25">
        <v>43144</v>
      </c>
      <c r="D2017" s="26">
        <v>0.2868634259259259</v>
      </c>
      <c r="E2017" s="27" t="s">
        <v>9</v>
      </c>
      <c r="F2017" s="27">
        <v>43</v>
      </c>
      <c r="G2017" s="27" t="s">
        <v>21</v>
      </c>
      <c r="H2017" s="9"/>
      <c r="I2017" s="9"/>
      <c r="J2017" s="9"/>
      <c r="K2017" s="9"/>
    </row>
    <row r="2018" spans="3:11" x14ac:dyDescent="0.3">
      <c r="C2018" s="25">
        <v>43144</v>
      </c>
      <c r="D2018" s="26">
        <v>0.28866898148148151</v>
      </c>
      <c r="E2018" s="27" t="s">
        <v>9</v>
      </c>
      <c r="F2018" s="27">
        <v>46</v>
      </c>
      <c r="G2018" s="27" t="s">
        <v>21</v>
      </c>
      <c r="H2018" s="9"/>
      <c r="I2018" s="9"/>
      <c r="J2018" s="9"/>
      <c r="K2018" s="9"/>
    </row>
    <row r="2019" spans="3:11" x14ac:dyDescent="0.3">
      <c r="C2019" s="25">
        <v>43144</v>
      </c>
      <c r="D2019" s="26">
        <v>0.28916666666666663</v>
      </c>
      <c r="E2019" s="27" t="s">
        <v>9</v>
      </c>
      <c r="F2019" s="27">
        <v>43</v>
      </c>
      <c r="G2019" s="27" t="s">
        <v>10</v>
      </c>
      <c r="H2019" s="9"/>
      <c r="I2019" s="9"/>
      <c r="J2019" s="9"/>
      <c r="K2019" s="9"/>
    </row>
    <row r="2020" spans="3:11" x14ac:dyDescent="0.3">
      <c r="C2020" s="25">
        <v>43144</v>
      </c>
      <c r="D2020" s="26">
        <v>0.28946759259259258</v>
      </c>
      <c r="E2020" s="27" t="s">
        <v>9</v>
      </c>
      <c r="F2020" s="27">
        <v>31</v>
      </c>
      <c r="G2020" s="27" t="s">
        <v>10</v>
      </c>
      <c r="H2020" s="9"/>
      <c r="I2020" s="9"/>
      <c r="J2020" s="9"/>
      <c r="K2020" s="9"/>
    </row>
    <row r="2021" spans="3:11" x14ac:dyDescent="0.3">
      <c r="C2021" s="25">
        <v>43144</v>
      </c>
      <c r="D2021" s="26">
        <v>0.28973379629629631</v>
      </c>
      <c r="E2021" s="27" t="s">
        <v>9</v>
      </c>
      <c r="F2021" s="27">
        <v>45</v>
      </c>
      <c r="G2021" s="27" t="s">
        <v>10</v>
      </c>
      <c r="H2021" s="9"/>
      <c r="I2021" s="9"/>
      <c r="J2021" s="9"/>
      <c r="K2021" s="9"/>
    </row>
    <row r="2022" spans="3:11" x14ac:dyDescent="0.3">
      <c r="C2022" s="25">
        <v>43144</v>
      </c>
      <c r="D2022" s="26">
        <v>0.2898148148148148</v>
      </c>
      <c r="E2022" s="27" t="s">
        <v>9</v>
      </c>
      <c r="F2022" s="27">
        <v>36</v>
      </c>
      <c r="G2022" s="27" t="s">
        <v>10</v>
      </c>
      <c r="H2022" s="9"/>
      <c r="I2022" s="9"/>
      <c r="J2022" s="9"/>
      <c r="K2022" s="9"/>
    </row>
    <row r="2023" spans="3:11" x14ac:dyDescent="0.3">
      <c r="C2023" s="25">
        <v>43144</v>
      </c>
      <c r="D2023" s="26">
        <v>0.29062499999999997</v>
      </c>
      <c r="E2023" s="27" t="s">
        <v>9</v>
      </c>
      <c r="F2023" s="27">
        <v>40</v>
      </c>
      <c r="G2023" s="27" t="s">
        <v>10</v>
      </c>
      <c r="H2023" s="9"/>
      <c r="I2023" s="9"/>
      <c r="J2023" s="9"/>
      <c r="K2023" s="9"/>
    </row>
    <row r="2024" spans="3:11" x14ac:dyDescent="0.3">
      <c r="C2024" s="25">
        <v>43144</v>
      </c>
      <c r="D2024" s="26">
        <v>0.29082175925925924</v>
      </c>
      <c r="E2024" s="27" t="s">
        <v>9</v>
      </c>
      <c r="F2024" s="27">
        <v>31</v>
      </c>
      <c r="G2024" s="27" t="s">
        <v>21</v>
      </c>
      <c r="H2024" s="9"/>
      <c r="I2024" s="9"/>
      <c r="J2024" s="9"/>
      <c r="K2024" s="9"/>
    </row>
    <row r="2025" spans="3:11" x14ac:dyDescent="0.3">
      <c r="C2025" s="25">
        <v>43144</v>
      </c>
      <c r="D2025" s="26">
        <v>0.29127314814814814</v>
      </c>
      <c r="E2025" s="27" t="s">
        <v>9</v>
      </c>
      <c r="F2025" s="27">
        <v>28</v>
      </c>
      <c r="G2025" s="27" t="s">
        <v>21</v>
      </c>
      <c r="H2025" s="9"/>
      <c r="I2025" s="9"/>
      <c r="J2025" s="9"/>
      <c r="K2025" s="9"/>
    </row>
    <row r="2026" spans="3:11" x14ac:dyDescent="0.3">
      <c r="C2026" s="25">
        <v>43144</v>
      </c>
      <c r="D2026" s="26">
        <v>0.29207175925925927</v>
      </c>
      <c r="E2026" s="27" t="s">
        <v>9</v>
      </c>
      <c r="F2026" s="27">
        <v>25</v>
      </c>
      <c r="G2026" s="27" t="s">
        <v>21</v>
      </c>
      <c r="H2026" s="9"/>
      <c r="I2026" s="9"/>
      <c r="J2026" s="9"/>
      <c r="K2026" s="9"/>
    </row>
    <row r="2027" spans="3:11" x14ac:dyDescent="0.3">
      <c r="C2027" s="25">
        <v>43144</v>
      </c>
      <c r="D2027" s="26">
        <v>0.29212962962962963</v>
      </c>
      <c r="E2027" s="27" t="s">
        <v>9</v>
      </c>
      <c r="F2027" s="27">
        <v>47</v>
      </c>
      <c r="G2027" s="27" t="s">
        <v>10</v>
      </c>
      <c r="H2027" s="9"/>
      <c r="I2027" s="9"/>
      <c r="J2027" s="9"/>
      <c r="K2027" s="9"/>
    </row>
    <row r="2028" spans="3:11" x14ac:dyDescent="0.3">
      <c r="C2028" s="25">
        <v>43144</v>
      </c>
      <c r="D2028" s="26">
        <v>0.29268518518518521</v>
      </c>
      <c r="E2028" s="27" t="s">
        <v>9</v>
      </c>
      <c r="F2028" s="27">
        <v>30</v>
      </c>
      <c r="G2028" s="27" t="s">
        <v>10</v>
      </c>
      <c r="H2028" s="9"/>
      <c r="I2028" s="9"/>
      <c r="J2028" s="9"/>
      <c r="K2028" s="9"/>
    </row>
    <row r="2029" spans="3:11" x14ac:dyDescent="0.3">
      <c r="C2029" s="25">
        <v>43144</v>
      </c>
      <c r="D2029" s="26">
        <v>0.29270833333333335</v>
      </c>
      <c r="E2029" s="27" t="s">
        <v>9</v>
      </c>
      <c r="F2029" s="27">
        <v>28</v>
      </c>
      <c r="G2029" s="27" t="s">
        <v>21</v>
      </c>
      <c r="H2029" s="9"/>
      <c r="I2029" s="9"/>
      <c r="J2029" s="9"/>
      <c r="K2029" s="9"/>
    </row>
    <row r="2030" spans="3:11" x14ac:dyDescent="0.3">
      <c r="C2030" s="25">
        <v>43144</v>
      </c>
      <c r="D2030" s="26">
        <v>0.29277777777777775</v>
      </c>
      <c r="E2030" s="27" t="s">
        <v>9</v>
      </c>
      <c r="F2030" s="27">
        <v>35</v>
      </c>
      <c r="G2030" s="27" t="s">
        <v>21</v>
      </c>
      <c r="H2030" s="9"/>
      <c r="I2030" s="9"/>
      <c r="J2030" s="9"/>
      <c r="K2030" s="9"/>
    </row>
    <row r="2031" spans="3:11" x14ac:dyDescent="0.3">
      <c r="C2031" s="25">
        <v>43144</v>
      </c>
      <c r="D2031" s="26">
        <v>0.29355324074074074</v>
      </c>
      <c r="E2031" s="27" t="s">
        <v>9</v>
      </c>
      <c r="F2031" s="27">
        <v>53</v>
      </c>
      <c r="G2031" s="27" t="s">
        <v>10</v>
      </c>
      <c r="H2031" s="9"/>
      <c r="I2031" s="9"/>
      <c r="J2031" s="9"/>
      <c r="K2031" s="9"/>
    </row>
    <row r="2032" spans="3:11" x14ac:dyDescent="0.3">
      <c r="C2032" s="25">
        <v>43144</v>
      </c>
      <c r="D2032" s="26">
        <v>0.29378472222222224</v>
      </c>
      <c r="E2032" s="27" t="s">
        <v>9</v>
      </c>
      <c r="F2032" s="27">
        <v>49</v>
      </c>
      <c r="G2032" s="27" t="s">
        <v>10</v>
      </c>
      <c r="H2032" s="9"/>
      <c r="I2032" s="9"/>
      <c r="J2032" s="9"/>
      <c r="K2032" s="9"/>
    </row>
    <row r="2033" spans="3:11" x14ac:dyDescent="0.3">
      <c r="C2033" s="25">
        <v>43144</v>
      </c>
      <c r="D2033" s="26">
        <v>0.29440972222222223</v>
      </c>
      <c r="E2033" s="27" t="s">
        <v>9</v>
      </c>
      <c r="F2033" s="27">
        <v>30</v>
      </c>
      <c r="G2033" s="27" t="s">
        <v>21</v>
      </c>
      <c r="H2033" s="9"/>
      <c r="I2033" s="9"/>
      <c r="J2033" s="9"/>
      <c r="K2033" s="9"/>
    </row>
    <row r="2034" spans="3:11" x14ac:dyDescent="0.3">
      <c r="C2034" s="25">
        <v>43144</v>
      </c>
      <c r="D2034" s="26">
        <v>0.29458333333333336</v>
      </c>
      <c r="E2034" s="27" t="s">
        <v>9</v>
      </c>
      <c r="F2034" s="27">
        <v>36</v>
      </c>
      <c r="G2034" s="27" t="s">
        <v>10</v>
      </c>
      <c r="H2034" s="9"/>
      <c r="I2034" s="9"/>
      <c r="J2034" s="9"/>
      <c r="K2034" s="9"/>
    </row>
    <row r="2035" spans="3:11" x14ac:dyDescent="0.3">
      <c r="C2035" s="25">
        <v>43144</v>
      </c>
      <c r="D2035" s="26">
        <v>0.29581018518518515</v>
      </c>
      <c r="E2035" s="27" t="s">
        <v>9</v>
      </c>
      <c r="F2035" s="27">
        <v>34</v>
      </c>
      <c r="G2035" s="27" t="s">
        <v>10</v>
      </c>
      <c r="H2035" s="9"/>
      <c r="I2035" s="9"/>
      <c r="J2035" s="9"/>
      <c r="K2035" s="9"/>
    </row>
    <row r="2036" spans="3:11" x14ac:dyDescent="0.3">
      <c r="C2036" s="25">
        <v>43144</v>
      </c>
      <c r="D2036" s="26">
        <v>0.29585648148148147</v>
      </c>
      <c r="E2036" s="27" t="s">
        <v>9</v>
      </c>
      <c r="F2036" s="27">
        <v>34</v>
      </c>
      <c r="G2036" s="27" t="s">
        <v>21</v>
      </c>
      <c r="H2036" s="9"/>
      <c r="I2036" s="9"/>
      <c r="J2036" s="9"/>
      <c r="K2036" s="9"/>
    </row>
    <row r="2037" spans="3:11" x14ac:dyDescent="0.3">
      <c r="C2037" s="25">
        <v>43144</v>
      </c>
      <c r="D2037" s="26">
        <v>0.29607638888888888</v>
      </c>
      <c r="E2037" s="27" t="s">
        <v>9</v>
      </c>
      <c r="F2037" s="27">
        <v>41</v>
      </c>
      <c r="G2037" s="27" t="s">
        <v>10</v>
      </c>
      <c r="H2037" s="9"/>
      <c r="I2037" s="9"/>
      <c r="J2037" s="9"/>
      <c r="K2037" s="9"/>
    </row>
    <row r="2038" spans="3:11" x14ac:dyDescent="0.3">
      <c r="C2038" s="25">
        <v>43144</v>
      </c>
      <c r="D2038" s="26">
        <v>0.29618055555555556</v>
      </c>
      <c r="E2038" s="27" t="s">
        <v>9</v>
      </c>
      <c r="F2038" s="27">
        <v>41</v>
      </c>
      <c r="G2038" s="27" t="s">
        <v>10</v>
      </c>
      <c r="H2038" s="9"/>
      <c r="I2038" s="9"/>
      <c r="J2038" s="9"/>
      <c r="K2038" s="9"/>
    </row>
    <row r="2039" spans="3:11" x14ac:dyDescent="0.3">
      <c r="C2039" s="25">
        <v>43144</v>
      </c>
      <c r="D2039" s="26">
        <v>0.29660879629629627</v>
      </c>
      <c r="E2039" s="27" t="s">
        <v>9</v>
      </c>
      <c r="F2039" s="27">
        <v>49</v>
      </c>
      <c r="G2039" s="27" t="s">
        <v>10</v>
      </c>
      <c r="H2039" s="9"/>
      <c r="I2039" s="9"/>
      <c r="J2039" s="9"/>
      <c r="K2039" s="9"/>
    </row>
    <row r="2040" spans="3:11" x14ac:dyDescent="0.3">
      <c r="C2040" s="25">
        <v>43144</v>
      </c>
      <c r="D2040" s="26">
        <v>0.29679398148148145</v>
      </c>
      <c r="E2040" s="27" t="s">
        <v>9</v>
      </c>
      <c r="F2040" s="27">
        <v>42</v>
      </c>
      <c r="G2040" s="27" t="s">
        <v>10</v>
      </c>
      <c r="H2040" s="9"/>
      <c r="I2040" s="9"/>
      <c r="J2040" s="9"/>
      <c r="K2040" s="9"/>
    </row>
    <row r="2041" spans="3:11" x14ac:dyDescent="0.3">
      <c r="C2041" s="25">
        <v>43144</v>
      </c>
      <c r="D2041" s="26">
        <v>0.29758101851851854</v>
      </c>
      <c r="E2041" s="27" t="s">
        <v>9</v>
      </c>
      <c r="F2041" s="27">
        <v>36</v>
      </c>
      <c r="G2041" s="27" t="s">
        <v>10</v>
      </c>
      <c r="H2041" s="9"/>
      <c r="I2041" s="9"/>
      <c r="J2041" s="9"/>
      <c r="K2041" s="9"/>
    </row>
    <row r="2042" spans="3:11" x14ac:dyDescent="0.3">
      <c r="C2042" s="25">
        <v>43144</v>
      </c>
      <c r="D2042" s="26">
        <v>0.29877314814814815</v>
      </c>
      <c r="E2042" s="27" t="s">
        <v>9</v>
      </c>
      <c r="F2042" s="27">
        <v>27</v>
      </c>
      <c r="G2042" s="27" t="s">
        <v>21</v>
      </c>
      <c r="H2042" s="9"/>
      <c r="I2042" s="9"/>
      <c r="J2042" s="9"/>
      <c r="K2042" s="9"/>
    </row>
    <row r="2043" spans="3:11" x14ac:dyDescent="0.3">
      <c r="C2043" s="25">
        <v>43144</v>
      </c>
      <c r="D2043" s="26">
        <v>0.29886574074074074</v>
      </c>
      <c r="E2043" s="27" t="s">
        <v>9</v>
      </c>
      <c r="F2043" s="27">
        <v>43</v>
      </c>
      <c r="G2043" s="27" t="s">
        <v>10</v>
      </c>
      <c r="H2043" s="9"/>
      <c r="I2043" s="9"/>
      <c r="J2043" s="9"/>
      <c r="K2043" s="9"/>
    </row>
    <row r="2044" spans="3:11" x14ac:dyDescent="0.3">
      <c r="C2044" s="25">
        <v>43144</v>
      </c>
      <c r="D2044" s="26">
        <v>0.2990740740740741</v>
      </c>
      <c r="E2044" s="27" t="s">
        <v>9</v>
      </c>
      <c r="F2044" s="27">
        <v>49</v>
      </c>
      <c r="G2044" s="27" t="s">
        <v>10</v>
      </c>
      <c r="H2044" s="9"/>
      <c r="I2044" s="9"/>
      <c r="J2044" s="9"/>
      <c r="K2044" s="9"/>
    </row>
    <row r="2045" spans="3:11" x14ac:dyDescent="0.3">
      <c r="C2045" s="25">
        <v>43144</v>
      </c>
      <c r="D2045" s="26">
        <v>0.29978009259259258</v>
      </c>
      <c r="E2045" s="27" t="s">
        <v>9</v>
      </c>
      <c r="F2045" s="27">
        <v>25</v>
      </c>
      <c r="G2045" s="27" t="s">
        <v>21</v>
      </c>
      <c r="H2045" s="9"/>
      <c r="I2045" s="9"/>
      <c r="J2045" s="9"/>
      <c r="K2045" s="9"/>
    </row>
    <row r="2046" spans="3:11" x14ac:dyDescent="0.3">
      <c r="C2046" s="25">
        <v>43144</v>
      </c>
      <c r="D2046" s="26">
        <v>0.30003472222222222</v>
      </c>
      <c r="E2046" s="27" t="s">
        <v>9</v>
      </c>
      <c r="F2046" s="27">
        <v>26</v>
      </c>
      <c r="G2046" s="27" t="s">
        <v>21</v>
      </c>
      <c r="H2046" s="9"/>
      <c r="I2046" s="9"/>
      <c r="J2046" s="9"/>
      <c r="K2046" s="9"/>
    </row>
    <row r="2047" spans="3:11" x14ac:dyDescent="0.3">
      <c r="C2047" s="25">
        <v>43144</v>
      </c>
      <c r="D2047" s="26">
        <v>0.30032407407407408</v>
      </c>
      <c r="E2047" s="27" t="s">
        <v>9</v>
      </c>
      <c r="F2047" s="27">
        <v>36</v>
      </c>
      <c r="G2047" s="27" t="s">
        <v>10</v>
      </c>
      <c r="H2047" s="9"/>
      <c r="I2047" s="9"/>
      <c r="J2047" s="9"/>
      <c r="K2047" s="9"/>
    </row>
    <row r="2048" spans="3:11" x14ac:dyDescent="0.3">
      <c r="C2048" s="25">
        <v>43144</v>
      </c>
      <c r="D2048" s="26">
        <v>0.30068287037037039</v>
      </c>
      <c r="E2048" s="27" t="s">
        <v>9</v>
      </c>
      <c r="F2048" s="27">
        <v>57</v>
      </c>
      <c r="G2048" s="27" t="s">
        <v>21</v>
      </c>
      <c r="H2048" s="9"/>
      <c r="I2048" s="9"/>
      <c r="J2048" s="9"/>
      <c r="K2048" s="9"/>
    </row>
    <row r="2049" spans="3:11" x14ac:dyDescent="0.3">
      <c r="C2049" s="25">
        <v>43144</v>
      </c>
      <c r="D2049" s="26">
        <v>0.30166666666666669</v>
      </c>
      <c r="E2049" s="27" t="s">
        <v>9</v>
      </c>
      <c r="F2049" s="27">
        <v>37</v>
      </c>
      <c r="G2049" s="27" t="s">
        <v>10</v>
      </c>
      <c r="H2049" s="9"/>
      <c r="I2049" s="9"/>
      <c r="J2049" s="9"/>
      <c r="K2049" s="9"/>
    </row>
    <row r="2050" spans="3:11" x14ac:dyDescent="0.3">
      <c r="C2050" s="25">
        <v>43144</v>
      </c>
      <c r="D2050" s="26">
        <v>0.30201388888888886</v>
      </c>
      <c r="E2050" s="27" t="s">
        <v>9</v>
      </c>
      <c r="F2050" s="27">
        <v>44</v>
      </c>
      <c r="G2050" s="27" t="s">
        <v>10</v>
      </c>
      <c r="H2050" s="9"/>
      <c r="I2050" s="9"/>
      <c r="J2050" s="9"/>
      <c r="K2050" s="9"/>
    </row>
    <row r="2051" spans="3:11" x14ac:dyDescent="0.3">
      <c r="C2051" s="25">
        <v>43144</v>
      </c>
      <c r="D2051" s="26">
        <v>0.30266203703703703</v>
      </c>
      <c r="E2051" s="27" t="s">
        <v>9</v>
      </c>
      <c r="F2051" s="27">
        <v>35</v>
      </c>
      <c r="G2051" s="27" t="s">
        <v>10</v>
      </c>
      <c r="H2051" s="9"/>
      <c r="I2051" s="9"/>
      <c r="J2051" s="9"/>
      <c r="K2051" s="9"/>
    </row>
    <row r="2052" spans="3:11" x14ac:dyDescent="0.3">
      <c r="C2052" s="25">
        <v>43144</v>
      </c>
      <c r="D2052" s="26">
        <v>0.30435185185185182</v>
      </c>
      <c r="E2052" s="27" t="s">
        <v>9</v>
      </c>
      <c r="F2052" s="27">
        <v>42</v>
      </c>
      <c r="G2052" s="27" t="s">
        <v>10</v>
      </c>
      <c r="H2052" s="9"/>
      <c r="I2052" s="9"/>
      <c r="J2052" s="9"/>
      <c r="K2052" s="9"/>
    </row>
    <row r="2053" spans="3:11" x14ac:dyDescent="0.3">
      <c r="C2053" s="25">
        <v>43144</v>
      </c>
      <c r="D2053" s="26">
        <v>0.3046875</v>
      </c>
      <c r="E2053" s="27" t="s">
        <v>9</v>
      </c>
      <c r="F2053" s="27">
        <v>35</v>
      </c>
      <c r="G2053" s="27" t="s">
        <v>10</v>
      </c>
      <c r="H2053" s="9"/>
      <c r="I2053" s="9"/>
      <c r="J2053" s="9"/>
      <c r="K2053" s="9"/>
    </row>
    <row r="2054" spans="3:11" x14ac:dyDescent="0.3">
      <c r="C2054" s="25">
        <v>43144</v>
      </c>
      <c r="D2054" s="26">
        <v>0.30488425925925927</v>
      </c>
      <c r="E2054" s="27" t="s">
        <v>9</v>
      </c>
      <c r="F2054" s="27">
        <v>32</v>
      </c>
      <c r="G2054" s="27" t="s">
        <v>10</v>
      </c>
      <c r="H2054" s="9"/>
      <c r="I2054" s="9"/>
      <c r="J2054" s="9"/>
      <c r="K2054" s="9"/>
    </row>
    <row r="2055" spans="3:11" x14ac:dyDescent="0.3">
      <c r="C2055" s="25">
        <v>43144</v>
      </c>
      <c r="D2055" s="26">
        <v>0.3066666666666667</v>
      </c>
      <c r="E2055" s="27" t="s">
        <v>9</v>
      </c>
      <c r="F2055" s="27">
        <v>46</v>
      </c>
      <c r="G2055" s="27" t="s">
        <v>10</v>
      </c>
      <c r="H2055" s="9"/>
      <c r="I2055" s="9"/>
      <c r="J2055" s="9"/>
      <c r="K2055" s="9"/>
    </row>
    <row r="2056" spans="3:11" x14ac:dyDescent="0.3">
      <c r="C2056" s="25">
        <v>43144</v>
      </c>
      <c r="D2056" s="26">
        <v>0.30728009259259259</v>
      </c>
      <c r="E2056" s="27" t="s">
        <v>9</v>
      </c>
      <c r="F2056" s="27">
        <v>50</v>
      </c>
      <c r="G2056" s="27" t="s">
        <v>10</v>
      </c>
      <c r="H2056" s="9"/>
      <c r="I2056" s="9"/>
      <c r="J2056" s="9"/>
      <c r="K2056" s="9"/>
    </row>
    <row r="2057" spans="3:11" x14ac:dyDescent="0.3">
      <c r="C2057" s="25">
        <v>43144</v>
      </c>
      <c r="D2057" s="26">
        <v>0.30798611111111113</v>
      </c>
      <c r="E2057" s="27" t="s">
        <v>9</v>
      </c>
      <c r="F2057" s="27">
        <v>29</v>
      </c>
      <c r="G2057" s="27" t="s">
        <v>21</v>
      </c>
      <c r="H2057" s="9"/>
      <c r="I2057" s="9"/>
      <c r="J2057" s="9"/>
      <c r="K2057" s="9"/>
    </row>
    <row r="2058" spans="3:11" x14ac:dyDescent="0.3">
      <c r="C2058" s="25">
        <v>43144</v>
      </c>
      <c r="D2058" s="26">
        <v>0.30929398148148152</v>
      </c>
      <c r="E2058" s="27" t="s">
        <v>9</v>
      </c>
      <c r="F2058" s="27">
        <v>35</v>
      </c>
      <c r="G2058" s="27" t="s">
        <v>21</v>
      </c>
      <c r="H2058" s="9"/>
      <c r="I2058" s="9"/>
      <c r="J2058" s="9"/>
      <c r="K2058" s="9"/>
    </row>
    <row r="2059" spans="3:11" x14ac:dyDescent="0.3">
      <c r="C2059" s="25">
        <v>43144</v>
      </c>
      <c r="D2059" s="26">
        <v>0.30964120370370368</v>
      </c>
      <c r="E2059" s="27" t="s">
        <v>9</v>
      </c>
      <c r="F2059" s="27">
        <v>36</v>
      </c>
      <c r="G2059" s="27" t="s">
        <v>10</v>
      </c>
      <c r="H2059" s="9"/>
      <c r="I2059" s="9"/>
      <c r="J2059" s="9"/>
      <c r="K2059" s="9"/>
    </row>
    <row r="2060" spans="3:11" x14ac:dyDescent="0.3">
      <c r="C2060" s="25">
        <v>43144</v>
      </c>
      <c r="D2060" s="26">
        <v>0.31160879629629629</v>
      </c>
      <c r="E2060" s="27" t="s">
        <v>9</v>
      </c>
      <c r="F2060" s="27">
        <v>59</v>
      </c>
      <c r="G2060" s="27" t="s">
        <v>10</v>
      </c>
      <c r="H2060" s="9"/>
      <c r="I2060" s="9"/>
      <c r="J2060" s="9"/>
      <c r="K2060" s="9"/>
    </row>
    <row r="2061" spans="3:11" x14ac:dyDescent="0.3">
      <c r="C2061" s="25">
        <v>43144</v>
      </c>
      <c r="D2061" s="26">
        <v>0.31171296296296297</v>
      </c>
      <c r="E2061" s="27" t="s">
        <v>9</v>
      </c>
      <c r="F2061" s="27">
        <v>42</v>
      </c>
      <c r="G2061" s="27" t="s">
        <v>10</v>
      </c>
      <c r="H2061" s="9"/>
      <c r="I2061" s="9"/>
      <c r="J2061" s="9"/>
      <c r="K2061" s="9"/>
    </row>
    <row r="2062" spans="3:11" x14ac:dyDescent="0.3">
      <c r="C2062" s="25">
        <v>43144</v>
      </c>
      <c r="D2062" s="26">
        <v>0.31211805555555555</v>
      </c>
      <c r="E2062" s="27" t="s">
        <v>9</v>
      </c>
      <c r="F2062" s="27">
        <v>41</v>
      </c>
      <c r="G2062" s="27" t="s">
        <v>10</v>
      </c>
      <c r="H2062" s="9"/>
      <c r="I2062" s="9"/>
      <c r="J2062" s="9"/>
      <c r="K2062" s="9"/>
    </row>
    <row r="2063" spans="3:11" x14ac:dyDescent="0.3">
      <c r="C2063" s="25">
        <v>43144</v>
      </c>
      <c r="D2063" s="26">
        <v>0.31254629629629632</v>
      </c>
      <c r="E2063" s="27" t="s">
        <v>9</v>
      </c>
      <c r="F2063" s="27">
        <v>40</v>
      </c>
      <c r="G2063" s="27" t="s">
        <v>10</v>
      </c>
      <c r="H2063" s="9"/>
      <c r="I2063" s="9"/>
      <c r="J2063" s="9"/>
      <c r="K2063" s="9"/>
    </row>
    <row r="2064" spans="3:11" x14ac:dyDescent="0.3">
      <c r="C2064" s="25">
        <v>43144</v>
      </c>
      <c r="D2064" s="26">
        <v>0.31290509259259258</v>
      </c>
      <c r="E2064" s="27" t="s">
        <v>9</v>
      </c>
      <c r="F2064" s="27">
        <v>47</v>
      </c>
      <c r="G2064" s="27" t="s">
        <v>10</v>
      </c>
      <c r="H2064" s="9"/>
      <c r="I2064" s="9"/>
      <c r="J2064" s="9"/>
      <c r="K2064" s="9"/>
    </row>
    <row r="2065" spans="3:11" x14ac:dyDescent="0.3">
      <c r="C2065" s="25">
        <v>43144</v>
      </c>
      <c r="D2065" s="26">
        <v>0.31332175925925926</v>
      </c>
      <c r="E2065" s="27" t="s">
        <v>9</v>
      </c>
      <c r="F2065" s="27">
        <v>48</v>
      </c>
      <c r="G2065" s="27" t="s">
        <v>10</v>
      </c>
      <c r="H2065" s="9"/>
      <c r="I2065" s="9"/>
      <c r="J2065" s="9"/>
      <c r="K2065" s="9"/>
    </row>
    <row r="2066" spans="3:11" x14ac:dyDescent="0.3">
      <c r="C2066" s="25">
        <v>43144</v>
      </c>
      <c r="D2066" s="26">
        <v>0.31407407407407406</v>
      </c>
      <c r="E2066" s="27" t="s">
        <v>9</v>
      </c>
      <c r="F2066" s="27">
        <v>30</v>
      </c>
      <c r="G2066" s="27" t="s">
        <v>10</v>
      </c>
      <c r="H2066" s="9"/>
      <c r="I2066" s="9"/>
      <c r="J2066" s="9"/>
      <c r="K2066" s="9"/>
    </row>
    <row r="2067" spans="3:11" x14ac:dyDescent="0.3">
      <c r="C2067" s="25">
        <v>43144</v>
      </c>
      <c r="D2067" s="26">
        <v>0.31450231481481478</v>
      </c>
      <c r="E2067" s="27" t="s">
        <v>9</v>
      </c>
      <c r="F2067" s="27">
        <v>42</v>
      </c>
      <c r="G2067" s="27" t="s">
        <v>10</v>
      </c>
      <c r="H2067" s="9"/>
      <c r="I2067" s="9"/>
      <c r="J2067" s="9"/>
      <c r="K2067" s="9"/>
    </row>
    <row r="2068" spans="3:11" x14ac:dyDescent="0.3">
      <c r="C2068" s="25">
        <v>43144</v>
      </c>
      <c r="D2068" s="26">
        <v>0.31468750000000001</v>
      </c>
      <c r="E2068" s="27" t="s">
        <v>9</v>
      </c>
      <c r="F2068" s="27">
        <v>35</v>
      </c>
      <c r="G2068" s="27" t="s">
        <v>21</v>
      </c>
      <c r="H2068" s="9"/>
      <c r="I2068" s="9"/>
      <c r="J2068" s="9"/>
      <c r="K2068" s="9"/>
    </row>
    <row r="2069" spans="3:11" x14ac:dyDescent="0.3">
      <c r="C2069" s="25">
        <v>43144</v>
      </c>
      <c r="D2069" s="26">
        <v>0.31473379629629633</v>
      </c>
      <c r="E2069" s="27" t="s">
        <v>9</v>
      </c>
      <c r="F2069" s="27">
        <v>25</v>
      </c>
      <c r="G2069" s="27" t="s">
        <v>21</v>
      </c>
      <c r="H2069" s="9"/>
      <c r="I2069" s="9"/>
      <c r="J2069" s="9"/>
      <c r="K2069" s="9"/>
    </row>
    <row r="2070" spans="3:11" x14ac:dyDescent="0.3">
      <c r="C2070" s="25">
        <v>43144</v>
      </c>
      <c r="D2070" s="26">
        <v>0.3152430555555556</v>
      </c>
      <c r="E2070" s="27" t="s">
        <v>9</v>
      </c>
      <c r="F2070" s="27">
        <v>39</v>
      </c>
      <c r="G2070" s="27" t="s">
        <v>10</v>
      </c>
      <c r="H2070" s="9"/>
      <c r="I2070" s="9"/>
      <c r="J2070" s="9"/>
      <c r="K2070" s="9"/>
    </row>
    <row r="2071" spans="3:11" x14ac:dyDescent="0.3">
      <c r="C2071" s="25">
        <v>43144</v>
      </c>
      <c r="D2071" s="26">
        <v>0.31677083333333333</v>
      </c>
      <c r="E2071" s="27" t="s">
        <v>9</v>
      </c>
      <c r="F2071" s="27">
        <v>38</v>
      </c>
      <c r="G2071" s="27" t="s">
        <v>21</v>
      </c>
      <c r="H2071" s="9"/>
      <c r="I2071" s="9"/>
      <c r="J2071" s="9"/>
      <c r="K2071" s="9"/>
    </row>
    <row r="2072" spans="3:11" x14ac:dyDescent="0.3">
      <c r="C2072" s="25">
        <v>43144</v>
      </c>
      <c r="D2072" s="26">
        <v>0.3183449074074074</v>
      </c>
      <c r="E2072" s="27" t="s">
        <v>9</v>
      </c>
      <c r="F2072" s="27">
        <v>33</v>
      </c>
      <c r="G2072" s="27" t="s">
        <v>10</v>
      </c>
      <c r="H2072" s="9"/>
      <c r="I2072" s="9"/>
      <c r="J2072" s="9"/>
      <c r="K2072" s="9"/>
    </row>
    <row r="2073" spans="3:11" x14ac:dyDescent="0.3">
      <c r="C2073" s="25">
        <v>43144</v>
      </c>
      <c r="D2073" s="26">
        <v>0.31891203703703702</v>
      </c>
      <c r="E2073" s="27" t="s">
        <v>9</v>
      </c>
      <c r="F2073" s="27">
        <v>41</v>
      </c>
      <c r="G2073" s="27" t="s">
        <v>10</v>
      </c>
      <c r="H2073" s="9"/>
      <c r="I2073" s="9"/>
      <c r="J2073" s="9"/>
      <c r="K2073" s="9"/>
    </row>
    <row r="2074" spans="3:11" x14ac:dyDescent="0.3">
      <c r="C2074" s="25">
        <v>43144</v>
      </c>
      <c r="D2074" s="26">
        <v>0.31895833333333334</v>
      </c>
      <c r="E2074" s="27" t="s">
        <v>9</v>
      </c>
      <c r="F2074" s="27">
        <v>37</v>
      </c>
      <c r="G2074" s="27" t="s">
        <v>21</v>
      </c>
      <c r="H2074" s="9"/>
      <c r="I2074" s="9"/>
      <c r="J2074" s="9"/>
      <c r="K2074" s="9"/>
    </row>
    <row r="2075" spans="3:11" x14ac:dyDescent="0.3">
      <c r="C2075" s="25">
        <v>43144</v>
      </c>
      <c r="D2075" s="26">
        <v>0.3200925925925926</v>
      </c>
      <c r="E2075" s="27" t="s">
        <v>9</v>
      </c>
      <c r="F2075" s="27">
        <v>37</v>
      </c>
      <c r="G2075" s="27" t="s">
        <v>10</v>
      </c>
      <c r="H2075" s="9"/>
      <c r="I2075" s="9"/>
      <c r="J2075" s="9"/>
      <c r="K2075" s="9"/>
    </row>
    <row r="2076" spans="3:11" x14ac:dyDescent="0.3">
      <c r="C2076" s="25">
        <v>43144</v>
      </c>
      <c r="D2076" s="26">
        <v>0.32040509259259259</v>
      </c>
      <c r="E2076" s="27" t="s">
        <v>9</v>
      </c>
      <c r="F2076" s="27">
        <v>45</v>
      </c>
      <c r="G2076" s="27" t="s">
        <v>10</v>
      </c>
      <c r="H2076" s="9"/>
      <c r="I2076" s="9"/>
      <c r="J2076" s="9"/>
      <c r="K2076" s="9"/>
    </row>
    <row r="2077" spans="3:11" x14ac:dyDescent="0.3">
      <c r="C2077" s="25">
        <v>43144</v>
      </c>
      <c r="D2077" s="26">
        <v>0.32099537037037035</v>
      </c>
      <c r="E2077" s="27" t="s">
        <v>9</v>
      </c>
      <c r="F2077" s="27">
        <v>26</v>
      </c>
      <c r="G2077" s="27" t="s">
        <v>10</v>
      </c>
      <c r="H2077" s="9"/>
      <c r="I2077" s="9"/>
      <c r="J2077" s="9"/>
      <c r="K2077" s="9"/>
    </row>
    <row r="2078" spans="3:11" x14ac:dyDescent="0.3">
      <c r="C2078" s="25">
        <v>43144</v>
      </c>
      <c r="D2078" s="26">
        <v>0.3211458333333333</v>
      </c>
      <c r="E2078" s="27" t="s">
        <v>9</v>
      </c>
      <c r="F2078" s="27">
        <v>35</v>
      </c>
      <c r="G2078" s="27" t="s">
        <v>10</v>
      </c>
      <c r="H2078" s="9"/>
      <c r="I2078" s="9"/>
      <c r="J2078" s="9"/>
      <c r="K2078" s="9"/>
    </row>
    <row r="2079" spans="3:11" x14ac:dyDescent="0.3">
      <c r="C2079" s="25">
        <v>43144</v>
      </c>
      <c r="D2079" s="26">
        <v>0.32159722222222226</v>
      </c>
      <c r="E2079" s="27" t="s">
        <v>9</v>
      </c>
      <c r="F2079" s="27">
        <v>34</v>
      </c>
      <c r="G2079" s="27" t="s">
        <v>21</v>
      </c>
      <c r="H2079" s="9"/>
      <c r="I2079" s="9"/>
      <c r="J2079" s="9"/>
      <c r="K2079" s="9"/>
    </row>
    <row r="2080" spans="3:11" x14ac:dyDescent="0.3">
      <c r="C2080" s="25">
        <v>43144</v>
      </c>
      <c r="D2080" s="26">
        <v>0.32290509259259259</v>
      </c>
      <c r="E2080" s="27" t="s">
        <v>9</v>
      </c>
      <c r="F2080" s="27">
        <v>50</v>
      </c>
      <c r="G2080" s="27" t="s">
        <v>10</v>
      </c>
      <c r="H2080" s="9"/>
      <c r="I2080" s="9"/>
      <c r="J2080" s="9"/>
      <c r="K2080" s="9"/>
    </row>
    <row r="2081" spans="3:11" x14ac:dyDescent="0.3">
      <c r="C2081" s="25">
        <v>43144</v>
      </c>
      <c r="D2081" s="26">
        <v>0.32557870370370373</v>
      </c>
      <c r="E2081" s="27" t="s">
        <v>9</v>
      </c>
      <c r="F2081" s="27">
        <v>16</v>
      </c>
      <c r="G2081" s="27" t="s">
        <v>21</v>
      </c>
      <c r="H2081" s="9"/>
      <c r="I2081" s="9"/>
      <c r="J2081" s="9"/>
      <c r="K2081" s="9"/>
    </row>
    <row r="2082" spans="3:11" x14ac:dyDescent="0.3">
      <c r="C2082" s="25">
        <v>43144</v>
      </c>
      <c r="D2082" s="26">
        <v>0.32657407407407407</v>
      </c>
      <c r="E2082" s="27" t="s">
        <v>9</v>
      </c>
      <c r="F2082" s="27">
        <v>47</v>
      </c>
      <c r="G2082" s="27" t="s">
        <v>10</v>
      </c>
      <c r="H2082" s="9"/>
      <c r="I2082" s="9"/>
      <c r="J2082" s="9"/>
      <c r="K2082" s="9"/>
    </row>
    <row r="2083" spans="3:11" x14ac:dyDescent="0.3">
      <c r="C2083" s="25">
        <v>43144</v>
      </c>
      <c r="D2083" s="26">
        <v>0.3270717592592593</v>
      </c>
      <c r="E2083" s="27" t="s">
        <v>9</v>
      </c>
      <c r="F2083" s="27">
        <v>45</v>
      </c>
      <c r="G2083" s="27" t="s">
        <v>21</v>
      </c>
      <c r="H2083" s="9"/>
      <c r="I2083" s="9"/>
      <c r="J2083" s="9"/>
      <c r="K2083" s="9"/>
    </row>
    <row r="2084" spans="3:11" x14ac:dyDescent="0.3">
      <c r="C2084" s="25">
        <v>43144</v>
      </c>
      <c r="D2084" s="26">
        <v>0.32741898148148146</v>
      </c>
      <c r="E2084" s="27" t="s">
        <v>9</v>
      </c>
      <c r="F2084" s="27">
        <v>53</v>
      </c>
      <c r="G2084" s="27" t="s">
        <v>10</v>
      </c>
      <c r="H2084" s="9"/>
      <c r="I2084" s="9"/>
      <c r="J2084" s="9"/>
      <c r="K2084" s="9"/>
    </row>
    <row r="2085" spans="3:11" x14ac:dyDescent="0.3">
      <c r="C2085" s="25">
        <v>43144</v>
      </c>
      <c r="D2085" s="26">
        <v>0.32854166666666668</v>
      </c>
      <c r="E2085" s="27" t="s">
        <v>9</v>
      </c>
      <c r="F2085" s="27">
        <v>47</v>
      </c>
      <c r="G2085" s="27" t="s">
        <v>10</v>
      </c>
      <c r="H2085" s="9"/>
      <c r="I2085" s="9"/>
      <c r="J2085" s="9"/>
      <c r="K2085" s="9"/>
    </row>
    <row r="2086" spans="3:11" x14ac:dyDescent="0.3">
      <c r="C2086" s="25">
        <v>43144</v>
      </c>
      <c r="D2086" s="26">
        <v>0.32870370370370372</v>
      </c>
      <c r="E2086" s="27" t="s">
        <v>9</v>
      </c>
      <c r="F2086" s="27">
        <v>38</v>
      </c>
      <c r="G2086" s="27" t="s">
        <v>10</v>
      </c>
      <c r="H2086" s="9"/>
      <c r="I2086" s="9"/>
      <c r="J2086" s="9"/>
      <c r="K2086" s="9"/>
    </row>
    <row r="2087" spans="3:11" x14ac:dyDescent="0.3">
      <c r="C2087" s="25">
        <v>43144</v>
      </c>
      <c r="D2087" s="26">
        <v>0.32909722222222221</v>
      </c>
      <c r="E2087" s="27" t="s">
        <v>9</v>
      </c>
      <c r="F2087" s="27">
        <v>35</v>
      </c>
      <c r="G2087" s="27" t="s">
        <v>10</v>
      </c>
      <c r="H2087" s="9"/>
      <c r="I2087" s="9"/>
      <c r="J2087" s="9"/>
      <c r="K2087" s="9"/>
    </row>
    <row r="2088" spans="3:11" x14ac:dyDescent="0.3">
      <c r="C2088" s="25">
        <v>43144</v>
      </c>
      <c r="D2088" s="26">
        <v>0.32935185185185184</v>
      </c>
      <c r="E2088" s="27" t="s">
        <v>9</v>
      </c>
      <c r="F2088" s="27">
        <v>31</v>
      </c>
      <c r="G2088" s="27" t="s">
        <v>10</v>
      </c>
      <c r="H2088" s="9"/>
      <c r="I2088" s="9"/>
      <c r="J2088" s="9"/>
      <c r="K2088" s="9"/>
    </row>
    <row r="2089" spans="3:11" x14ac:dyDescent="0.3">
      <c r="C2089" s="25">
        <v>43144</v>
      </c>
      <c r="D2089" s="26">
        <v>0.33043981481481483</v>
      </c>
      <c r="E2089" s="27" t="s">
        <v>9</v>
      </c>
      <c r="F2089" s="27">
        <v>25</v>
      </c>
      <c r="G2089" s="27" t="s">
        <v>21</v>
      </c>
      <c r="H2089" s="9"/>
      <c r="I2089" s="9"/>
      <c r="J2089" s="9"/>
      <c r="K2089" s="9"/>
    </row>
    <row r="2090" spans="3:11" x14ac:dyDescent="0.3">
      <c r="C2090" s="25">
        <v>43144</v>
      </c>
      <c r="D2090" s="26">
        <v>0.33057870370370374</v>
      </c>
      <c r="E2090" s="27" t="s">
        <v>9</v>
      </c>
      <c r="F2090" s="27">
        <v>27</v>
      </c>
      <c r="G2090" s="27" t="s">
        <v>21</v>
      </c>
      <c r="H2090" s="9"/>
      <c r="I2090" s="9"/>
      <c r="J2090" s="9"/>
      <c r="K2090" s="9"/>
    </row>
    <row r="2091" spans="3:11" x14ac:dyDescent="0.3">
      <c r="C2091" s="25">
        <v>43144</v>
      </c>
      <c r="D2091" s="26">
        <v>0.33069444444444446</v>
      </c>
      <c r="E2091" s="27" t="s">
        <v>9</v>
      </c>
      <c r="F2091" s="27">
        <v>23</v>
      </c>
      <c r="G2091" s="27" t="s">
        <v>21</v>
      </c>
      <c r="H2091" s="9"/>
      <c r="I2091" s="9"/>
      <c r="J2091" s="9"/>
      <c r="K2091" s="9"/>
    </row>
    <row r="2092" spans="3:11" x14ac:dyDescent="0.3">
      <c r="C2092" s="25">
        <v>43144</v>
      </c>
      <c r="D2092" s="26">
        <v>0.33100694444444445</v>
      </c>
      <c r="E2092" s="27" t="s">
        <v>9</v>
      </c>
      <c r="F2092" s="27">
        <v>31</v>
      </c>
      <c r="G2092" s="27" t="s">
        <v>10</v>
      </c>
      <c r="H2092" s="9"/>
      <c r="I2092" s="9"/>
      <c r="J2092" s="9"/>
      <c r="K2092" s="9"/>
    </row>
    <row r="2093" spans="3:11" x14ac:dyDescent="0.3">
      <c r="C2093" s="25">
        <v>43144</v>
      </c>
      <c r="D2093" s="26">
        <v>0.33133101851851854</v>
      </c>
      <c r="E2093" s="27" t="s">
        <v>9</v>
      </c>
      <c r="F2093" s="27">
        <v>45</v>
      </c>
      <c r="G2093" s="27" t="s">
        <v>10</v>
      </c>
      <c r="H2093" s="9"/>
      <c r="I2093" s="9"/>
      <c r="J2093" s="9"/>
      <c r="K2093" s="9"/>
    </row>
    <row r="2094" spans="3:11" x14ac:dyDescent="0.3">
      <c r="C2094" s="25">
        <v>43144</v>
      </c>
      <c r="D2094" s="26">
        <v>0.33153935185185185</v>
      </c>
      <c r="E2094" s="27" t="s">
        <v>9</v>
      </c>
      <c r="F2094" s="27">
        <v>37</v>
      </c>
      <c r="G2094" s="27" t="s">
        <v>10</v>
      </c>
      <c r="H2094" s="9"/>
      <c r="I2094" s="9"/>
      <c r="J2094" s="9"/>
      <c r="K2094" s="9"/>
    </row>
    <row r="2095" spans="3:11" x14ac:dyDescent="0.3">
      <c r="C2095" s="25">
        <v>43144</v>
      </c>
      <c r="D2095" s="26">
        <v>0.33157407407407408</v>
      </c>
      <c r="E2095" s="27" t="s">
        <v>9</v>
      </c>
      <c r="F2095" s="27">
        <v>34</v>
      </c>
      <c r="G2095" s="27" t="s">
        <v>10</v>
      </c>
      <c r="H2095" s="9"/>
      <c r="I2095" s="9"/>
      <c r="J2095" s="9"/>
      <c r="K2095" s="9"/>
    </row>
    <row r="2096" spans="3:11" x14ac:dyDescent="0.3">
      <c r="C2096" s="25">
        <v>43144</v>
      </c>
      <c r="D2096" s="26">
        <v>0.33207175925925925</v>
      </c>
      <c r="E2096" s="27" t="s">
        <v>9</v>
      </c>
      <c r="F2096" s="27">
        <v>35</v>
      </c>
      <c r="G2096" s="27" t="s">
        <v>10</v>
      </c>
      <c r="H2096" s="9"/>
      <c r="I2096" s="9"/>
      <c r="J2096" s="9"/>
      <c r="K2096" s="9"/>
    </row>
    <row r="2097" spans="3:11" x14ac:dyDescent="0.3">
      <c r="C2097" s="25">
        <v>43144</v>
      </c>
      <c r="D2097" s="26">
        <v>0.33222222222222225</v>
      </c>
      <c r="E2097" s="27" t="s">
        <v>9</v>
      </c>
      <c r="F2097" s="27">
        <v>24</v>
      </c>
      <c r="G2097" s="27" t="s">
        <v>21</v>
      </c>
      <c r="H2097" s="9"/>
      <c r="I2097" s="9"/>
      <c r="J2097" s="9"/>
      <c r="K2097" s="9"/>
    </row>
    <row r="2098" spans="3:11" x14ac:dyDescent="0.3">
      <c r="C2098" s="25">
        <v>43144</v>
      </c>
      <c r="D2098" s="26">
        <v>0.33276620370370369</v>
      </c>
      <c r="E2098" s="27" t="s">
        <v>9</v>
      </c>
      <c r="F2098" s="27">
        <v>57</v>
      </c>
      <c r="G2098" s="27" t="s">
        <v>10</v>
      </c>
      <c r="H2098" s="9"/>
      <c r="I2098" s="9"/>
      <c r="J2098" s="9"/>
      <c r="K2098" s="9"/>
    </row>
    <row r="2099" spans="3:11" x14ac:dyDescent="0.3">
      <c r="C2099" s="25">
        <v>43144</v>
      </c>
      <c r="D2099" s="26">
        <v>0.33320601851851855</v>
      </c>
      <c r="E2099" s="27" t="s">
        <v>9</v>
      </c>
      <c r="F2099" s="27">
        <v>42</v>
      </c>
      <c r="G2099" s="27" t="s">
        <v>10</v>
      </c>
      <c r="H2099" s="9"/>
      <c r="I2099" s="9"/>
      <c r="J2099" s="9"/>
      <c r="K2099" s="9"/>
    </row>
    <row r="2100" spans="3:11" x14ac:dyDescent="0.3">
      <c r="C2100" s="25">
        <v>43144</v>
      </c>
      <c r="D2100" s="26">
        <v>0.33401620370370372</v>
      </c>
      <c r="E2100" s="27" t="s">
        <v>9</v>
      </c>
      <c r="F2100" s="27">
        <v>24</v>
      </c>
      <c r="G2100" s="27" t="s">
        <v>21</v>
      </c>
      <c r="H2100" s="9"/>
      <c r="I2100" s="9"/>
      <c r="J2100" s="9"/>
      <c r="K2100" s="9"/>
    </row>
    <row r="2101" spans="3:11" x14ac:dyDescent="0.3">
      <c r="C2101" s="25">
        <v>43144</v>
      </c>
      <c r="D2101" s="26">
        <v>0.33445601851851853</v>
      </c>
      <c r="E2101" s="27" t="s">
        <v>9</v>
      </c>
      <c r="F2101" s="27">
        <v>34</v>
      </c>
      <c r="G2101" s="27" t="s">
        <v>21</v>
      </c>
      <c r="H2101" s="9"/>
      <c r="I2101" s="9"/>
      <c r="J2101" s="9"/>
      <c r="K2101" s="9"/>
    </row>
    <row r="2102" spans="3:11" x14ac:dyDescent="0.3">
      <c r="C2102" s="25">
        <v>43144</v>
      </c>
      <c r="D2102" s="26">
        <v>0.33553240740740736</v>
      </c>
      <c r="E2102" s="27" t="s">
        <v>9</v>
      </c>
      <c r="F2102" s="27">
        <v>43</v>
      </c>
      <c r="G2102" s="27" t="s">
        <v>10</v>
      </c>
      <c r="H2102" s="9"/>
      <c r="I2102" s="9"/>
      <c r="J2102" s="9"/>
      <c r="K2102" s="9"/>
    </row>
    <row r="2103" spans="3:11" x14ac:dyDescent="0.3">
      <c r="C2103" s="25">
        <v>43144</v>
      </c>
      <c r="D2103" s="26">
        <v>0.3356365740740741</v>
      </c>
      <c r="E2103" s="27" t="s">
        <v>9</v>
      </c>
      <c r="F2103" s="27">
        <v>40</v>
      </c>
      <c r="G2103" s="27" t="s">
        <v>10</v>
      </c>
      <c r="H2103" s="9"/>
      <c r="I2103" s="9"/>
      <c r="J2103" s="9"/>
      <c r="K2103" s="9"/>
    </row>
    <row r="2104" spans="3:11" x14ac:dyDescent="0.3">
      <c r="C2104" s="25">
        <v>43144</v>
      </c>
      <c r="D2104" s="26">
        <v>0.33773148148148152</v>
      </c>
      <c r="E2104" s="27" t="s">
        <v>9</v>
      </c>
      <c r="F2104" s="27">
        <v>32</v>
      </c>
      <c r="G2104" s="27" t="s">
        <v>10</v>
      </c>
      <c r="H2104" s="9"/>
      <c r="I2104" s="9"/>
      <c r="J2104" s="9"/>
      <c r="K2104" s="9"/>
    </row>
    <row r="2105" spans="3:11" x14ac:dyDescent="0.3">
      <c r="C2105" s="25">
        <v>43144</v>
      </c>
      <c r="D2105" s="26">
        <v>0.33785879629629628</v>
      </c>
      <c r="E2105" s="27" t="s">
        <v>9</v>
      </c>
      <c r="F2105" s="27">
        <v>27</v>
      </c>
      <c r="G2105" s="27" t="s">
        <v>21</v>
      </c>
      <c r="H2105" s="9"/>
      <c r="I2105" s="9"/>
      <c r="J2105" s="9"/>
      <c r="K2105" s="9"/>
    </row>
    <row r="2106" spans="3:11" x14ac:dyDescent="0.3">
      <c r="C2106" s="25">
        <v>43144</v>
      </c>
      <c r="D2106" s="26">
        <v>0.33832175925925928</v>
      </c>
      <c r="E2106" s="27" t="s">
        <v>9</v>
      </c>
      <c r="F2106" s="27">
        <v>43</v>
      </c>
      <c r="G2106" s="27" t="s">
        <v>21</v>
      </c>
      <c r="H2106" s="9"/>
      <c r="I2106" s="9"/>
      <c r="J2106" s="9"/>
      <c r="K2106" s="9"/>
    </row>
    <row r="2107" spans="3:11" x14ac:dyDescent="0.3">
      <c r="C2107" s="25">
        <v>43144</v>
      </c>
      <c r="D2107" s="26">
        <v>0.33853009259259265</v>
      </c>
      <c r="E2107" s="27" t="s">
        <v>9</v>
      </c>
      <c r="F2107" s="27">
        <v>40</v>
      </c>
      <c r="G2107" s="27" t="s">
        <v>10</v>
      </c>
      <c r="H2107" s="9"/>
      <c r="I2107" s="9"/>
      <c r="J2107" s="9"/>
      <c r="K2107" s="9"/>
    </row>
    <row r="2108" spans="3:11" x14ac:dyDescent="0.3">
      <c r="C2108" s="25">
        <v>43144</v>
      </c>
      <c r="D2108" s="26">
        <v>0.33859953703703699</v>
      </c>
      <c r="E2108" s="27" t="s">
        <v>9</v>
      </c>
      <c r="F2108" s="27">
        <v>46</v>
      </c>
      <c r="G2108" s="27" t="s">
        <v>10</v>
      </c>
      <c r="H2108" s="9"/>
      <c r="I2108" s="9"/>
      <c r="J2108" s="9"/>
      <c r="K2108" s="9"/>
    </row>
    <row r="2109" spans="3:11" x14ac:dyDescent="0.3">
      <c r="C2109" s="25">
        <v>43144</v>
      </c>
      <c r="D2109" s="26">
        <v>0.33888888888888885</v>
      </c>
      <c r="E2109" s="27" t="s">
        <v>9</v>
      </c>
      <c r="F2109" s="27">
        <v>25</v>
      </c>
      <c r="G2109" s="27" t="s">
        <v>21</v>
      </c>
      <c r="H2109" s="9"/>
      <c r="I2109" s="9"/>
      <c r="J2109" s="9"/>
      <c r="K2109" s="9"/>
    </row>
    <row r="2110" spans="3:11" x14ac:dyDescent="0.3">
      <c r="C2110" s="25">
        <v>43144</v>
      </c>
      <c r="D2110" s="26">
        <v>0.33909722222222222</v>
      </c>
      <c r="E2110" s="27" t="s">
        <v>9</v>
      </c>
      <c r="F2110" s="27">
        <v>33</v>
      </c>
      <c r="G2110" s="27" t="s">
        <v>10</v>
      </c>
      <c r="H2110" s="9"/>
      <c r="I2110" s="9"/>
      <c r="J2110" s="9"/>
      <c r="K2110" s="9"/>
    </row>
    <row r="2111" spans="3:11" x14ac:dyDescent="0.3">
      <c r="C2111" s="25">
        <v>43144</v>
      </c>
      <c r="D2111" s="26">
        <v>0.3394328703703704</v>
      </c>
      <c r="E2111" s="27" t="s">
        <v>9</v>
      </c>
      <c r="F2111" s="27">
        <v>25</v>
      </c>
      <c r="G2111" s="27" t="s">
        <v>21</v>
      </c>
      <c r="H2111" s="9"/>
      <c r="I2111" s="9"/>
      <c r="J2111" s="9"/>
      <c r="K2111" s="9"/>
    </row>
    <row r="2112" spans="3:11" x14ac:dyDescent="0.3">
      <c r="C2112" s="25">
        <v>43144</v>
      </c>
      <c r="D2112" s="26">
        <v>0.34111111111111114</v>
      </c>
      <c r="E2112" s="27" t="s">
        <v>9</v>
      </c>
      <c r="F2112" s="27">
        <v>24</v>
      </c>
      <c r="G2112" s="27" t="s">
        <v>21</v>
      </c>
      <c r="H2112" s="9"/>
      <c r="I2112" s="9"/>
      <c r="J2112" s="9"/>
      <c r="K2112" s="9"/>
    </row>
    <row r="2113" spans="3:11" x14ac:dyDescent="0.3">
      <c r="C2113" s="25">
        <v>43144</v>
      </c>
      <c r="D2113" s="26">
        <v>0.34199074074074076</v>
      </c>
      <c r="E2113" s="27" t="s">
        <v>9</v>
      </c>
      <c r="F2113" s="27">
        <v>35</v>
      </c>
      <c r="G2113" s="27" t="s">
        <v>10</v>
      </c>
      <c r="H2113" s="9"/>
      <c r="I2113" s="9"/>
      <c r="J2113" s="9"/>
      <c r="K2113" s="9"/>
    </row>
    <row r="2114" spans="3:11" x14ac:dyDescent="0.3">
      <c r="C2114" s="25">
        <v>43144</v>
      </c>
      <c r="D2114" s="26">
        <v>0.34251157407407407</v>
      </c>
      <c r="E2114" s="27" t="s">
        <v>9</v>
      </c>
      <c r="F2114" s="27">
        <v>30</v>
      </c>
      <c r="G2114" s="27" t="s">
        <v>21</v>
      </c>
      <c r="H2114" s="9"/>
      <c r="I2114" s="9"/>
      <c r="J2114" s="9"/>
      <c r="K2114" s="9"/>
    </row>
    <row r="2115" spans="3:11" x14ac:dyDescent="0.3">
      <c r="C2115" s="25">
        <v>43144</v>
      </c>
      <c r="D2115" s="26">
        <v>0.34259259259259256</v>
      </c>
      <c r="E2115" s="27" t="s">
        <v>9</v>
      </c>
      <c r="F2115" s="27">
        <v>31</v>
      </c>
      <c r="G2115" s="27" t="s">
        <v>10</v>
      </c>
      <c r="H2115" s="9"/>
      <c r="I2115" s="9"/>
      <c r="J2115" s="9"/>
      <c r="K2115" s="9"/>
    </row>
    <row r="2116" spans="3:11" x14ac:dyDescent="0.3">
      <c r="C2116" s="25">
        <v>43144</v>
      </c>
      <c r="D2116" s="26">
        <v>0.34332175925925923</v>
      </c>
      <c r="E2116" s="27" t="s">
        <v>9</v>
      </c>
      <c r="F2116" s="27">
        <v>44</v>
      </c>
      <c r="G2116" s="27" t="s">
        <v>10</v>
      </c>
      <c r="H2116" s="9"/>
      <c r="I2116" s="9"/>
      <c r="J2116" s="9"/>
      <c r="K2116" s="9"/>
    </row>
    <row r="2117" spans="3:11" x14ac:dyDescent="0.3">
      <c r="C2117" s="25">
        <v>43144</v>
      </c>
      <c r="D2117" s="26">
        <v>0.34366898148148151</v>
      </c>
      <c r="E2117" s="27" t="s">
        <v>9</v>
      </c>
      <c r="F2117" s="27">
        <v>34</v>
      </c>
      <c r="G2117" s="27" t="s">
        <v>21</v>
      </c>
      <c r="H2117" s="9"/>
      <c r="I2117" s="9"/>
      <c r="J2117" s="9"/>
      <c r="K2117" s="9"/>
    </row>
    <row r="2118" spans="3:11" x14ac:dyDescent="0.3">
      <c r="C2118" s="25">
        <v>43144</v>
      </c>
      <c r="D2118" s="26">
        <v>0.34372685185185187</v>
      </c>
      <c r="E2118" s="27" t="s">
        <v>9</v>
      </c>
      <c r="F2118" s="27">
        <v>22</v>
      </c>
      <c r="G2118" s="27" t="s">
        <v>21</v>
      </c>
      <c r="H2118" s="9"/>
      <c r="I2118" s="9"/>
      <c r="J2118" s="9"/>
      <c r="K2118" s="9"/>
    </row>
    <row r="2119" spans="3:11" x14ac:dyDescent="0.3">
      <c r="C2119" s="25">
        <v>43144</v>
      </c>
      <c r="D2119" s="26">
        <v>0.3446643518518519</v>
      </c>
      <c r="E2119" s="27" t="s">
        <v>9</v>
      </c>
      <c r="F2119" s="27">
        <v>26</v>
      </c>
      <c r="G2119" s="27" t="s">
        <v>10</v>
      </c>
      <c r="H2119" s="9"/>
      <c r="I2119" s="9"/>
      <c r="J2119" s="9"/>
      <c r="K2119" s="9"/>
    </row>
    <row r="2120" spans="3:11" x14ac:dyDescent="0.3">
      <c r="C2120" s="25">
        <v>43144</v>
      </c>
      <c r="D2120" s="26">
        <v>0.34498842592592593</v>
      </c>
      <c r="E2120" s="27" t="s">
        <v>9</v>
      </c>
      <c r="F2120" s="27">
        <v>43</v>
      </c>
      <c r="G2120" s="27" t="s">
        <v>10</v>
      </c>
      <c r="H2120" s="9"/>
      <c r="I2120" s="9"/>
      <c r="J2120" s="9"/>
      <c r="K2120" s="9"/>
    </row>
    <row r="2121" spans="3:11" x14ac:dyDescent="0.3">
      <c r="C2121" s="25">
        <v>43144</v>
      </c>
      <c r="D2121" s="26">
        <v>0.34640046296296295</v>
      </c>
      <c r="E2121" s="27" t="s">
        <v>9</v>
      </c>
      <c r="F2121" s="27">
        <v>26</v>
      </c>
      <c r="G2121" s="27" t="s">
        <v>21</v>
      </c>
      <c r="H2121" s="9"/>
      <c r="I2121" s="9"/>
      <c r="J2121" s="9"/>
      <c r="K2121" s="9"/>
    </row>
    <row r="2122" spans="3:11" x14ac:dyDescent="0.3">
      <c r="C2122" s="25">
        <v>43144</v>
      </c>
      <c r="D2122" s="26">
        <v>0.34703703703703703</v>
      </c>
      <c r="E2122" s="27" t="s">
        <v>9</v>
      </c>
      <c r="F2122" s="27">
        <v>30</v>
      </c>
      <c r="G2122" s="27" t="s">
        <v>10</v>
      </c>
      <c r="H2122" s="9"/>
      <c r="I2122" s="9"/>
      <c r="J2122" s="9"/>
      <c r="K2122" s="9"/>
    </row>
    <row r="2123" spans="3:11" x14ac:dyDescent="0.3">
      <c r="C2123" s="25">
        <v>43144</v>
      </c>
      <c r="D2123" s="26">
        <v>0.34758101851851847</v>
      </c>
      <c r="E2123" s="27" t="s">
        <v>9</v>
      </c>
      <c r="F2123" s="27">
        <v>47</v>
      </c>
      <c r="G2123" s="27" t="s">
        <v>21</v>
      </c>
      <c r="H2123" s="9"/>
      <c r="I2123" s="9"/>
      <c r="J2123" s="9"/>
      <c r="K2123" s="9"/>
    </row>
    <row r="2124" spans="3:11" x14ac:dyDescent="0.3">
      <c r="C2124" s="25">
        <v>43144</v>
      </c>
      <c r="D2124" s="26">
        <v>0.34767361111111111</v>
      </c>
      <c r="E2124" s="27" t="s">
        <v>9</v>
      </c>
      <c r="F2124" s="27">
        <v>26</v>
      </c>
      <c r="G2124" s="27" t="s">
        <v>21</v>
      </c>
      <c r="H2124" s="9"/>
      <c r="I2124" s="9"/>
      <c r="J2124" s="9"/>
      <c r="K2124" s="9"/>
    </row>
    <row r="2125" spans="3:11" x14ac:dyDescent="0.3">
      <c r="C2125" s="25">
        <v>43144</v>
      </c>
      <c r="D2125" s="26">
        <v>0.34824074074074068</v>
      </c>
      <c r="E2125" s="27" t="s">
        <v>9</v>
      </c>
      <c r="F2125" s="27">
        <v>24</v>
      </c>
      <c r="G2125" s="27" t="s">
        <v>21</v>
      </c>
      <c r="H2125" s="9"/>
      <c r="I2125" s="9"/>
      <c r="J2125" s="9"/>
      <c r="K2125" s="9"/>
    </row>
    <row r="2126" spans="3:11" x14ac:dyDescent="0.3">
      <c r="C2126" s="25">
        <v>43144</v>
      </c>
      <c r="D2126" s="26">
        <v>0.35006944444444449</v>
      </c>
      <c r="E2126" s="27" t="s">
        <v>9</v>
      </c>
      <c r="F2126" s="27">
        <v>23</v>
      </c>
      <c r="G2126" s="27" t="s">
        <v>21</v>
      </c>
      <c r="H2126" s="9"/>
      <c r="I2126" s="9"/>
      <c r="J2126" s="9"/>
      <c r="K2126" s="9"/>
    </row>
    <row r="2127" spans="3:11" x14ac:dyDescent="0.3">
      <c r="C2127" s="25">
        <v>43144</v>
      </c>
      <c r="D2127" s="26">
        <v>0.35013888888888883</v>
      </c>
      <c r="E2127" s="27" t="s">
        <v>9</v>
      </c>
      <c r="F2127" s="27">
        <v>42</v>
      </c>
      <c r="G2127" s="27" t="s">
        <v>10</v>
      </c>
      <c r="H2127" s="9"/>
      <c r="I2127" s="9"/>
      <c r="J2127" s="9"/>
      <c r="K2127" s="9"/>
    </row>
    <row r="2128" spans="3:11" x14ac:dyDescent="0.3">
      <c r="C2128" s="25">
        <v>43144</v>
      </c>
      <c r="D2128" s="26">
        <v>0.35174768518518523</v>
      </c>
      <c r="E2128" s="27" t="s">
        <v>9</v>
      </c>
      <c r="F2128" s="27">
        <v>43</v>
      </c>
      <c r="G2128" s="27" t="s">
        <v>21</v>
      </c>
      <c r="H2128" s="9"/>
      <c r="I2128" s="9"/>
      <c r="J2128" s="9"/>
      <c r="K2128" s="9"/>
    </row>
    <row r="2129" spans="3:11" x14ac:dyDescent="0.3">
      <c r="C2129" s="25">
        <v>43144</v>
      </c>
      <c r="D2129" s="26">
        <v>0.3520138888888889</v>
      </c>
      <c r="E2129" s="27" t="s">
        <v>9</v>
      </c>
      <c r="F2129" s="27">
        <v>38</v>
      </c>
      <c r="G2129" s="27" t="s">
        <v>10</v>
      </c>
      <c r="H2129" s="9"/>
      <c r="I2129" s="9"/>
      <c r="J2129" s="9"/>
      <c r="K2129" s="9"/>
    </row>
    <row r="2130" spans="3:11" x14ac:dyDescent="0.3">
      <c r="C2130" s="25">
        <v>43144</v>
      </c>
      <c r="D2130" s="26">
        <v>0.35494212962962962</v>
      </c>
      <c r="E2130" s="27" t="s">
        <v>9</v>
      </c>
      <c r="F2130" s="27">
        <v>32</v>
      </c>
      <c r="G2130" s="27" t="s">
        <v>10</v>
      </c>
      <c r="H2130" s="9"/>
      <c r="I2130" s="9"/>
      <c r="J2130" s="9"/>
      <c r="K2130" s="9"/>
    </row>
    <row r="2131" spans="3:11" x14ac:dyDescent="0.3">
      <c r="C2131" s="25">
        <v>43144</v>
      </c>
      <c r="D2131" s="26">
        <v>0.35570601851851852</v>
      </c>
      <c r="E2131" s="27" t="s">
        <v>9</v>
      </c>
      <c r="F2131" s="27">
        <v>34</v>
      </c>
      <c r="G2131" s="27" t="s">
        <v>10</v>
      </c>
      <c r="H2131" s="9"/>
      <c r="I2131" s="9"/>
      <c r="J2131" s="9"/>
      <c r="K2131" s="9"/>
    </row>
    <row r="2132" spans="3:11" x14ac:dyDescent="0.3">
      <c r="C2132" s="25">
        <v>43144</v>
      </c>
      <c r="D2132" s="26">
        <v>0.35746527777777781</v>
      </c>
      <c r="E2132" s="27" t="s">
        <v>9</v>
      </c>
      <c r="F2132" s="27">
        <v>45</v>
      </c>
      <c r="G2132" s="27" t="s">
        <v>10</v>
      </c>
      <c r="H2132" s="9"/>
      <c r="I2132" s="9"/>
      <c r="J2132" s="9"/>
      <c r="K2132" s="9"/>
    </row>
    <row r="2133" spans="3:11" x14ac:dyDescent="0.3">
      <c r="C2133" s="25">
        <v>43144</v>
      </c>
      <c r="D2133" s="26">
        <v>0.35791666666666666</v>
      </c>
      <c r="E2133" s="27" t="s">
        <v>9</v>
      </c>
      <c r="F2133" s="27">
        <v>28</v>
      </c>
      <c r="G2133" s="27" t="s">
        <v>21</v>
      </c>
      <c r="H2133" s="9"/>
      <c r="I2133" s="9"/>
      <c r="J2133" s="9"/>
      <c r="K2133" s="9"/>
    </row>
    <row r="2134" spans="3:11" x14ac:dyDescent="0.3">
      <c r="C2134" s="25">
        <v>43144</v>
      </c>
      <c r="D2134" s="26">
        <v>0.36313657407407413</v>
      </c>
      <c r="E2134" s="27" t="s">
        <v>9</v>
      </c>
      <c r="F2134" s="27">
        <v>45</v>
      </c>
      <c r="G2134" s="27" t="s">
        <v>10</v>
      </c>
      <c r="H2134" s="9"/>
      <c r="I2134" s="9"/>
      <c r="J2134" s="9"/>
      <c r="K2134" s="9"/>
    </row>
    <row r="2135" spans="3:11" x14ac:dyDescent="0.3">
      <c r="C2135" s="25">
        <v>43144</v>
      </c>
      <c r="D2135" s="26">
        <v>0.36371527777777773</v>
      </c>
      <c r="E2135" s="27" t="s">
        <v>9</v>
      </c>
      <c r="F2135" s="27">
        <v>39</v>
      </c>
      <c r="G2135" s="27" t="s">
        <v>10</v>
      </c>
      <c r="H2135" s="9"/>
      <c r="I2135" s="9"/>
      <c r="J2135" s="9"/>
      <c r="K2135" s="9"/>
    </row>
    <row r="2136" spans="3:11" x14ac:dyDescent="0.3">
      <c r="C2136" s="25">
        <v>43144</v>
      </c>
      <c r="D2136" s="26">
        <v>0.36540509259259263</v>
      </c>
      <c r="E2136" s="27" t="s">
        <v>9</v>
      </c>
      <c r="F2136" s="27">
        <v>23</v>
      </c>
      <c r="G2136" s="27" t="s">
        <v>21</v>
      </c>
      <c r="H2136" s="9"/>
      <c r="I2136" s="9"/>
      <c r="J2136" s="9"/>
      <c r="K2136" s="9"/>
    </row>
    <row r="2137" spans="3:11" x14ac:dyDescent="0.3">
      <c r="C2137" s="25">
        <v>43144</v>
      </c>
      <c r="D2137" s="26">
        <v>0.36714120370370368</v>
      </c>
      <c r="E2137" s="27" t="s">
        <v>9</v>
      </c>
      <c r="F2137" s="27">
        <v>39</v>
      </c>
      <c r="G2137" s="27" t="s">
        <v>10</v>
      </c>
      <c r="H2137" s="9"/>
      <c r="I2137" s="9"/>
      <c r="J2137" s="9"/>
      <c r="K2137" s="9"/>
    </row>
    <row r="2138" spans="3:11" x14ac:dyDescent="0.3">
      <c r="C2138" s="25">
        <v>43144</v>
      </c>
      <c r="D2138" s="26">
        <v>0.36851851851851852</v>
      </c>
      <c r="E2138" s="27" t="s">
        <v>9</v>
      </c>
      <c r="F2138" s="27">
        <v>33</v>
      </c>
      <c r="G2138" s="27" t="s">
        <v>21</v>
      </c>
      <c r="H2138" s="9"/>
      <c r="I2138" s="9"/>
      <c r="J2138" s="9"/>
      <c r="K2138" s="9"/>
    </row>
    <row r="2139" spans="3:11" x14ac:dyDescent="0.3">
      <c r="C2139" s="25">
        <v>43144</v>
      </c>
      <c r="D2139" s="26">
        <v>0.36914351851851851</v>
      </c>
      <c r="E2139" s="27" t="s">
        <v>9</v>
      </c>
      <c r="F2139" s="27">
        <v>25</v>
      </c>
      <c r="G2139" s="27" t="s">
        <v>21</v>
      </c>
      <c r="H2139" s="9"/>
      <c r="I2139" s="9"/>
      <c r="J2139" s="9"/>
      <c r="K2139" s="9"/>
    </row>
    <row r="2140" spans="3:11" x14ac:dyDescent="0.3">
      <c r="C2140" s="25">
        <v>43144</v>
      </c>
      <c r="D2140" s="26">
        <v>0.36974537037037036</v>
      </c>
      <c r="E2140" s="27" t="s">
        <v>9</v>
      </c>
      <c r="F2140" s="27">
        <v>42</v>
      </c>
      <c r="G2140" s="27" t="s">
        <v>10</v>
      </c>
      <c r="H2140" s="9"/>
      <c r="I2140" s="9"/>
      <c r="J2140" s="9"/>
      <c r="K2140" s="9"/>
    </row>
    <row r="2141" spans="3:11" x14ac:dyDescent="0.3">
      <c r="C2141" s="25">
        <v>43144</v>
      </c>
      <c r="D2141" s="26">
        <v>0.3721990740740741</v>
      </c>
      <c r="E2141" s="27" t="s">
        <v>9</v>
      </c>
      <c r="F2141" s="27">
        <v>50</v>
      </c>
      <c r="G2141" s="27" t="s">
        <v>10</v>
      </c>
      <c r="H2141" s="9"/>
      <c r="I2141" s="9"/>
      <c r="J2141" s="9"/>
      <c r="K2141" s="9"/>
    </row>
    <row r="2142" spans="3:11" x14ac:dyDescent="0.3">
      <c r="C2142" s="25">
        <v>43144</v>
      </c>
      <c r="D2142" s="26">
        <v>0.37232638888888886</v>
      </c>
      <c r="E2142" s="27" t="s">
        <v>9</v>
      </c>
      <c r="F2142" s="27">
        <v>47</v>
      </c>
      <c r="G2142" s="27" t="s">
        <v>10</v>
      </c>
      <c r="H2142" s="9"/>
      <c r="I2142" s="9"/>
      <c r="J2142" s="9"/>
      <c r="K2142" s="9"/>
    </row>
    <row r="2143" spans="3:11" x14ac:dyDescent="0.3">
      <c r="C2143" s="25">
        <v>43144</v>
      </c>
      <c r="D2143" s="26">
        <v>0.3727314814814815</v>
      </c>
      <c r="E2143" s="27" t="s">
        <v>9</v>
      </c>
      <c r="F2143" s="27">
        <v>21</v>
      </c>
      <c r="G2143" s="27" t="s">
        <v>10</v>
      </c>
      <c r="H2143" s="9"/>
      <c r="I2143" s="9"/>
      <c r="J2143" s="9"/>
      <c r="K2143" s="9"/>
    </row>
    <row r="2144" spans="3:11" x14ac:dyDescent="0.3">
      <c r="C2144" s="25">
        <v>43144</v>
      </c>
      <c r="D2144" s="26">
        <v>0.3770486111111111</v>
      </c>
      <c r="E2144" s="27" t="s">
        <v>9</v>
      </c>
      <c r="F2144" s="27">
        <v>39</v>
      </c>
      <c r="G2144" s="27" t="s">
        <v>21</v>
      </c>
      <c r="H2144" s="9"/>
      <c r="I2144" s="9"/>
      <c r="J2144" s="9"/>
      <c r="K2144" s="9"/>
    </row>
    <row r="2145" spans="3:11" x14ac:dyDescent="0.3">
      <c r="C2145" s="25">
        <v>43144</v>
      </c>
      <c r="D2145" s="26">
        <v>0.37884259259259262</v>
      </c>
      <c r="E2145" s="27" t="s">
        <v>9</v>
      </c>
      <c r="F2145" s="27">
        <v>53</v>
      </c>
      <c r="G2145" s="27" t="s">
        <v>10</v>
      </c>
      <c r="H2145" s="9"/>
      <c r="I2145" s="9"/>
      <c r="J2145" s="9"/>
      <c r="K2145" s="9"/>
    </row>
    <row r="2146" spans="3:11" x14ac:dyDescent="0.3">
      <c r="C2146" s="25">
        <v>43144</v>
      </c>
      <c r="D2146" s="26">
        <v>0.38034722222222223</v>
      </c>
      <c r="E2146" s="27" t="s">
        <v>9</v>
      </c>
      <c r="F2146" s="27">
        <v>36</v>
      </c>
      <c r="G2146" s="27" t="s">
        <v>10</v>
      </c>
      <c r="H2146" s="9"/>
      <c r="I2146" s="9"/>
      <c r="J2146" s="9"/>
      <c r="K2146" s="9"/>
    </row>
    <row r="2147" spans="3:11" x14ac:dyDescent="0.3">
      <c r="C2147" s="25">
        <v>43144</v>
      </c>
      <c r="D2147" s="26">
        <v>0.38467592592592598</v>
      </c>
      <c r="E2147" s="27" t="s">
        <v>9</v>
      </c>
      <c r="F2147" s="27">
        <v>42</v>
      </c>
      <c r="G2147" s="27" t="s">
        <v>10</v>
      </c>
      <c r="H2147" s="9"/>
      <c r="I2147" s="9"/>
      <c r="J2147" s="9"/>
      <c r="K2147" s="9"/>
    </row>
    <row r="2148" spans="3:11" x14ac:dyDescent="0.3">
      <c r="C2148" s="25">
        <v>43144</v>
      </c>
      <c r="D2148" s="26">
        <v>0.3888888888888889</v>
      </c>
      <c r="E2148" s="27" t="s">
        <v>9</v>
      </c>
      <c r="F2148" s="27">
        <v>40</v>
      </c>
      <c r="G2148" s="27" t="s">
        <v>10</v>
      </c>
      <c r="H2148" s="9"/>
      <c r="I2148" s="9"/>
      <c r="J2148" s="9"/>
      <c r="K2148" s="9"/>
    </row>
    <row r="2149" spans="3:11" x14ac:dyDescent="0.3">
      <c r="C2149" s="25">
        <v>43144</v>
      </c>
      <c r="D2149" s="26">
        <v>0.39005787037037037</v>
      </c>
      <c r="E2149" s="27" t="s">
        <v>9</v>
      </c>
      <c r="F2149" s="27">
        <v>51</v>
      </c>
      <c r="G2149" s="27" t="s">
        <v>10</v>
      </c>
      <c r="H2149" s="9"/>
      <c r="I2149" s="9"/>
      <c r="J2149" s="9"/>
      <c r="K2149" s="9"/>
    </row>
    <row r="2150" spans="3:11" x14ac:dyDescent="0.3">
      <c r="C2150" s="25">
        <v>43144</v>
      </c>
      <c r="D2150" s="26">
        <v>0.3903935185185185</v>
      </c>
      <c r="E2150" s="27" t="s">
        <v>9</v>
      </c>
      <c r="F2150" s="27">
        <v>43</v>
      </c>
      <c r="G2150" s="27" t="s">
        <v>10</v>
      </c>
      <c r="H2150" s="9"/>
      <c r="I2150" s="9"/>
      <c r="J2150" s="9"/>
      <c r="K2150" s="9"/>
    </row>
    <row r="2151" spans="3:11" x14ac:dyDescent="0.3">
      <c r="C2151" s="25">
        <v>43144</v>
      </c>
      <c r="D2151" s="26">
        <v>0.39581018518518518</v>
      </c>
      <c r="E2151" s="27" t="s">
        <v>9</v>
      </c>
      <c r="F2151" s="27">
        <v>39</v>
      </c>
      <c r="G2151" s="27" t="s">
        <v>10</v>
      </c>
      <c r="H2151" s="9"/>
      <c r="I2151" s="9"/>
      <c r="J2151" s="9"/>
      <c r="K2151" s="9"/>
    </row>
    <row r="2152" spans="3:11" x14ac:dyDescent="0.3">
      <c r="C2152" s="25">
        <v>43144</v>
      </c>
      <c r="D2152" s="26">
        <v>0.39599537037037041</v>
      </c>
      <c r="E2152" s="27" t="s">
        <v>9</v>
      </c>
      <c r="F2152" s="27">
        <v>46</v>
      </c>
      <c r="G2152" s="27" t="s">
        <v>10</v>
      </c>
      <c r="H2152" s="9"/>
      <c r="I2152" s="9"/>
      <c r="J2152" s="9"/>
      <c r="K2152" s="9"/>
    </row>
    <row r="2153" spans="3:11" x14ac:dyDescent="0.3">
      <c r="C2153" s="25">
        <v>43144</v>
      </c>
      <c r="D2153" s="26">
        <v>0.39908564814814818</v>
      </c>
      <c r="E2153" s="27" t="s">
        <v>9</v>
      </c>
      <c r="F2153" s="27">
        <v>27</v>
      </c>
      <c r="G2153" s="27" t="s">
        <v>21</v>
      </c>
      <c r="H2153" s="9"/>
      <c r="I2153" s="9"/>
      <c r="J2153" s="9"/>
      <c r="K2153" s="9"/>
    </row>
    <row r="2154" spans="3:11" x14ac:dyDescent="0.3">
      <c r="C2154" s="25">
        <v>43144</v>
      </c>
      <c r="D2154" s="26">
        <v>0.40001157407407412</v>
      </c>
      <c r="E2154" s="27" t="s">
        <v>9</v>
      </c>
      <c r="F2154" s="27">
        <v>27</v>
      </c>
      <c r="G2154" s="27" t="s">
        <v>21</v>
      </c>
      <c r="H2154" s="9"/>
      <c r="I2154" s="9"/>
      <c r="J2154" s="9"/>
      <c r="K2154" s="9"/>
    </row>
    <row r="2155" spans="3:11" x14ac:dyDescent="0.3">
      <c r="C2155" s="25">
        <v>43144</v>
      </c>
      <c r="D2155" s="26">
        <v>0.40250000000000002</v>
      </c>
      <c r="E2155" s="27" t="s">
        <v>9</v>
      </c>
      <c r="F2155" s="27">
        <v>29</v>
      </c>
      <c r="G2155" s="27" t="s">
        <v>21</v>
      </c>
      <c r="H2155" s="9"/>
      <c r="I2155" s="9"/>
      <c r="J2155" s="9"/>
      <c r="K2155" s="9"/>
    </row>
    <row r="2156" spans="3:11" x14ac:dyDescent="0.3">
      <c r="C2156" s="25">
        <v>43144</v>
      </c>
      <c r="D2156" s="26">
        <v>0.40280092592592592</v>
      </c>
      <c r="E2156" s="27" t="s">
        <v>9</v>
      </c>
      <c r="F2156" s="27">
        <v>42</v>
      </c>
      <c r="G2156" s="27" t="s">
        <v>10</v>
      </c>
      <c r="H2156" s="9"/>
      <c r="I2156" s="9"/>
      <c r="J2156" s="9"/>
      <c r="K2156" s="9"/>
    </row>
    <row r="2157" spans="3:11" x14ac:dyDescent="0.3">
      <c r="C2157" s="25">
        <v>43144</v>
      </c>
      <c r="D2157" s="26">
        <v>0.40379629629629626</v>
      </c>
      <c r="E2157" s="27" t="s">
        <v>9</v>
      </c>
      <c r="F2157" s="27">
        <v>31</v>
      </c>
      <c r="G2157" s="27" t="s">
        <v>21</v>
      </c>
      <c r="H2157" s="9"/>
      <c r="I2157" s="9"/>
      <c r="J2157" s="9"/>
      <c r="K2157" s="9"/>
    </row>
    <row r="2158" spans="3:11" x14ac:dyDescent="0.3">
      <c r="C2158" s="25">
        <v>43144</v>
      </c>
      <c r="D2158" s="26">
        <v>0.40386574074074072</v>
      </c>
      <c r="E2158" s="27" t="s">
        <v>9</v>
      </c>
      <c r="F2158" s="27">
        <v>36</v>
      </c>
      <c r="G2158" s="27" t="s">
        <v>10</v>
      </c>
      <c r="H2158" s="9"/>
      <c r="I2158" s="9"/>
      <c r="J2158" s="9"/>
      <c r="K2158" s="9"/>
    </row>
    <row r="2159" spans="3:11" x14ac:dyDescent="0.3">
      <c r="C2159" s="25">
        <v>43144</v>
      </c>
      <c r="D2159" s="26">
        <v>0.40399305555555554</v>
      </c>
      <c r="E2159" s="27" t="s">
        <v>9</v>
      </c>
      <c r="F2159" s="27">
        <v>54</v>
      </c>
      <c r="G2159" s="27" t="s">
        <v>10</v>
      </c>
      <c r="H2159" s="9"/>
      <c r="I2159" s="9"/>
      <c r="J2159" s="9"/>
      <c r="K2159" s="9"/>
    </row>
    <row r="2160" spans="3:11" x14ac:dyDescent="0.3">
      <c r="C2160" s="25">
        <v>43144</v>
      </c>
      <c r="D2160" s="26">
        <v>0.40493055555555557</v>
      </c>
      <c r="E2160" s="27" t="s">
        <v>9</v>
      </c>
      <c r="F2160" s="27">
        <v>46</v>
      </c>
      <c r="G2160" s="27" t="s">
        <v>21</v>
      </c>
      <c r="H2160" s="9"/>
      <c r="I2160" s="9"/>
      <c r="J2160" s="9"/>
      <c r="K2160" s="9"/>
    </row>
    <row r="2161" spans="3:11" x14ac:dyDescent="0.3">
      <c r="C2161" s="25">
        <v>43144</v>
      </c>
      <c r="D2161" s="26">
        <v>0.40699074074074071</v>
      </c>
      <c r="E2161" s="27" t="s">
        <v>9</v>
      </c>
      <c r="F2161" s="27">
        <v>33</v>
      </c>
      <c r="G2161" s="27" t="s">
        <v>21</v>
      </c>
      <c r="H2161" s="9"/>
      <c r="I2161" s="9"/>
      <c r="J2161" s="9"/>
      <c r="K2161" s="9"/>
    </row>
    <row r="2162" spans="3:11" x14ac:dyDescent="0.3">
      <c r="C2162" s="25">
        <v>43144</v>
      </c>
      <c r="D2162" s="26">
        <v>0.40707175925925926</v>
      </c>
      <c r="E2162" s="27" t="s">
        <v>9</v>
      </c>
      <c r="F2162" s="27">
        <v>39</v>
      </c>
      <c r="G2162" s="27" t="s">
        <v>10</v>
      </c>
      <c r="H2162" s="9"/>
      <c r="I2162" s="9"/>
      <c r="J2162" s="9"/>
      <c r="K2162" s="9"/>
    </row>
    <row r="2163" spans="3:11" x14ac:dyDescent="0.3">
      <c r="C2163" s="25">
        <v>43144</v>
      </c>
      <c r="D2163" s="26">
        <v>0.41167824074074072</v>
      </c>
      <c r="E2163" s="27" t="s">
        <v>9</v>
      </c>
      <c r="F2163" s="27">
        <v>27</v>
      </c>
      <c r="G2163" s="27" t="s">
        <v>21</v>
      </c>
      <c r="H2163" s="9"/>
      <c r="I2163" s="9"/>
      <c r="J2163" s="9"/>
      <c r="K2163" s="9"/>
    </row>
    <row r="2164" spans="3:11" x14ac:dyDescent="0.3">
      <c r="C2164" s="25">
        <v>43144</v>
      </c>
      <c r="D2164" s="26">
        <v>0.41172453703703704</v>
      </c>
      <c r="E2164" s="27" t="s">
        <v>9</v>
      </c>
      <c r="F2164" s="27">
        <v>40</v>
      </c>
      <c r="G2164" s="27" t="s">
        <v>10</v>
      </c>
      <c r="H2164" s="9"/>
      <c r="I2164" s="9"/>
      <c r="J2164" s="9"/>
      <c r="K2164" s="9"/>
    </row>
    <row r="2165" spans="3:11" x14ac:dyDescent="0.3">
      <c r="C2165" s="25">
        <v>43144</v>
      </c>
      <c r="D2165" s="26">
        <v>0.41180555555555554</v>
      </c>
      <c r="E2165" s="27" t="s">
        <v>9</v>
      </c>
      <c r="F2165" s="27">
        <v>43</v>
      </c>
      <c r="G2165" s="27" t="s">
        <v>10</v>
      </c>
      <c r="H2165" s="9"/>
      <c r="I2165" s="9"/>
      <c r="J2165" s="9"/>
      <c r="K2165" s="9"/>
    </row>
    <row r="2166" spans="3:11" x14ac:dyDescent="0.3">
      <c r="C2166" s="25">
        <v>43144</v>
      </c>
      <c r="D2166" s="26">
        <v>0.41454861111111113</v>
      </c>
      <c r="E2166" s="27" t="s">
        <v>9</v>
      </c>
      <c r="F2166" s="27">
        <v>36</v>
      </c>
      <c r="G2166" s="27" t="s">
        <v>10</v>
      </c>
      <c r="H2166" s="9"/>
      <c r="I2166" s="9"/>
      <c r="J2166" s="9"/>
      <c r="K2166" s="9"/>
    </row>
    <row r="2167" spans="3:11" x14ac:dyDescent="0.3">
      <c r="C2167" s="25">
        <v>43144</v>
      </c>
      <c r="D2167" s="26">
        <v>0.41518518518518516</v>
      </c>
      <c r="E2167" s="27" t="s">
        <v>9</v>
      </c>
      <c r="F2167" s="27">
        <v>26</v>
      </c>
      <c r="G2167" s="27" t="s">
        <v>21</v>
      </c>
      <c r="H2167" s="9"/>
      <c r="I2167" s="9"/>
      <c r="J2167" s="9"/>
      <c r="K2167" s="9"/>
    </row>
    <row r="2168" spans="3:11" x14ac:dyDescent="0.3">
      <c r="C2168" s="25">
        <v>43144</v>
      </c>
      <c r="D2168" s="26">
        <v>0.41576388888888888</v>
      </c>
      <c r="E2168" s="27" t="s">
        <v>9</v>
      </c>
      <c r="F2168" s="27">
        <v>53</v>
      </c>
      <c r="G2168" s="27" t="s">
        <v>10</v>
      </c>
      <c r="H2168" s="9"/>
      <c r="I2168" s="9"/>
      <c r="J2168" s="9"/>
      <c r="K2168" s="9"/>
    </row>
    <row r="2169" spans="3:11" x14ac:dyDescent="0.3">
      <c r="C2169" s="25">
        <v>43144</v>
      </c>
      <c r="D2169" s="26">
        <v>0.41651620370370374</v>
      </c>
      <c r="E2169" s="27" t="s">
        <v>9</v>
      </c>
      <c r="F2169" s="27">
        <v>34</v>
      </c>
      <c r="G2169" s="27" t="s">
        <v>21</v>
      </c>
      <c r="H2169" s="9"/>
      <c r="I2169" s="9"/>
      <c r="J2169" s="9"/>
      <c r="K2169" s="9"/>
    </row>
    <row r="2170" spans="3:11" x14ac:dyDescent="0.3">
      <c r="C2170" s="25">
        <v>43144</v>
      </c>
      <c r="D2170" s="26">
        <v>0.42010416666666667</v>
      </c>
      <c r="E2170" s="27" t="s">
        <v>9</v>
      </c>
      <c r="F2170" s="27">
        <v>27</v>
      </c>
      <c r="G2170" s="27" t="s">
        <v>10</v>
      </c>
      <c r="H2170" s="9"/>
      <c r="I2170" s="9"/>
      <c r="J2170" s="9"/>
      <c r="K2170" s="9"/>
    </row>
    <row r="2171" spans="3:11" x14ac:dyDescent="0.3">
      <c r="C2171" s="25">
        <v>43144</v>
      </c>
      <c r="D2171" s="26">
        <v>0.42149305555555555</v>
      </c>
      <c r="E2171" s="27" t="s">
        <v>9</v>
      </c>
      <c r="F2171" s="27">
        <v>32</v>
      </c>
      <c r="G2171" s="27" t="s">
        <v>10</v>
      </c>
      <c r="H2171" s="9"/>
      <c r="I2171" s="9"/>
      <c r="J2171" s="9"/>
      <c r="K2171" s="9"/>
    </row>
    <row r="2172" spans="3:11" x14ac:dyDescent="0.3">
      <c r="C2172" s="25">
        <v>43144</v>
      </c>
      <c r="D2172" s="26">
        <v>0.42260416666666667</v>
      </c>
      <c r="E2172" s="27" t="s">
        <v>9</v>
      </c>
      <c r="F2172" s="27">
        <v>45</v>
      </c>
      <c r="G2172" s="27" t="s">
        <v>10</v>
      </c>
      <c r="H2172" s="9"/>
      <c r="I2172" s="9"/>
      <c r="J2172" s="9"/>
      <c r="K2172" s="9"/>
    </row>
    <row r="2173" spans="3:11" x14ac:dyDescent="0.3">
      <c r="C2173" s="25">
        <v>43144</v>
      </c>
      <c r="D2173" s="26">
        <v>0.42418981481481483</v>
      </c>
      <c r="E2173" s="27" t="s">
        <v>9</v>
      </c>
      <c r="F2173" s="27">
        <v>31</v>
      </c>
      <c r="G2173" s="27" t="s">
        <v>21</v>
      </c>
      <c r="H2173" s="9"/>
      <c r="I2173" s="9"/>
      <c r="J2173" s="9"/>
      <c r="K2173" s="9"/>
    </row>
    <row r="2174" spans="3:11" x14ac:dyDescent="0.3">
      <c r="C2174" s="25">
        <v>43144</v>
      </c>
      <c r="D2174" s="26">
        <v>0.42516203703703703</v>
      </c>
      <c r="E2174" s="27" t="s">
        <v>9</v>
      </c>
      <c r="F2174" s="27">
        <v>40</v>
      </c>
      <c r="G2174" s="27" t="s">
        <v>21</v>
      </c>
      <c r="H2174" s="9"/>
      <c r="I2174" s="9"/>
      <c r="J2174" s="9"/>
      <c r="K2174" s="9"/>
    </row>
    <row r="2175" spans="3:11" x14ac:dyDescent="0.3">
      <c r="C2175" s="25">
        <v>43144</v>
      </c>
      <c r="D2175" s="26">
        <v>0.42627314814814815</v>
      </c>
      <c r="E2175" s="27" t="s">
        <v>9</v>
      </c>
      <c r="F2175" s="27">
        <v>49</v>
      </c>
      <c r="G2175" s="27" t="s">
        <v>10</v>
      </c>
      <c r="H2175" s="9"/>
      <c r="I2175" s="9"/>
      <c r="J2175" s="9"/>
      <c r="K2175" s="9"/>
    </row>
    <row r="2176" spans="3:11" x14ac:dyDescent="0.3">
      <c r="C2176" s="25">
        <v>43144</v>
      </c>
      <c r="D2176" s="26">
        <v>0.42833333333333329</v>
      </c>
      <c r="E2176" s="27" t="s">
        <v>9</v>
      </c>
      <c r="F2176" s="27">
        <v>48</v>
      </c>
      <c r="G2176" s="27" t="s">
        <v>21</v>
      </c>
      <c r="H2176" s="9"/>
      <c r="I2176" s="9"/>
      <c r="J2176" s="9"/>
      <c r="K2176" s="9"/>
    </row>
    <row r="2177" spans="3:11" x14ac:dyDescent="0.3">
      <c r="C2177" s="25">
        <v>43144</v>
      </c>
      <c r="D2177" s="26">
        <v>0.43097222222222226</v>
      </c>
      <c r="E2177" s="27" t="s">
        <v>9</v>
      </c>
      <c r="F2177" s="27">
        <v>36</v>
      </c>
      <c r="G2177" s="27" t="s">
        <v>10</v>
      </c>
      <c r="H2177" s="9"/>
      <c r="I2177" s="9"/>
      <c r="J2177" s="9"/>
      <c r="K2177" s="9"/>
    </row>
    <row r="2178" spans="3:11" x14ac:dyDescent="0.3">
      <c r="C2178" s="25">
        <v>43144</v>
      </c>
      <c r="D2178" s="26">
        <v>0.43421296296296297</v>
      </c>
      <c r="E2178" s="27" t="s">
        <v>9</v>
      </c>
      <c r="F2178" s="27">
        <v>42</v>
      </c>
      <c r="G2178" s="27" t="s">
        <v>10</v>
      </c>
      <c r="H2178" s="9"/>
      <c r="I2178" s="9"/>
      <c r="J2178" s="9"/>
      <c r="K2178" s="9"/>
    </row>
    <row r="2179" spans="3:11" x14ac:dyDescent="0.3">
      <c r="C2179" s="25">
        <v>43144</v>
      </c>
      <c r="D2179" s="26">
        <v>0.435</v>
      </c>
      <c r="E2179" s="27" t="s">
        <v>9</v>
      </c>
      <c r="F2179" s="27">
        <v>24</v>
      </c>
      <c r="G2179" s="27" t="s">
        <v>21</v>
      </c>
      <c r="H2179" s="9"/>
      <c r="I2179" s="9"/>
      <c r="J2179" s="9"/>
      <c r="K2179" s="9"/>
    </row>
    <row r="2180" spans="3:11" x14ac:dyDescent="0.3">
      <c r="C2180" s="25">
        <v>43144</v>
      </c>
      <c r="D2180" s="26">
        <v>0.4362847222222222</v>
      </c>
      <c r="E2180" s="27" t="s">
        <v>9</v>
      </c>
      <c r="F2180" s="27">
        <v>19</v>
      </c>
      <c r="G2180" s="27" t="s">
        <v>10</v>
      </c>
      <c r="H2180" s="9"/>
      <c r="I2180" s="9"/>
      <c r="J2180" s="9"/>
      <c r="K2180" s="9"/>
    </row>
    <row r="2181" spans="3:11" x14ac:dyDescent="0.3">
      <c r="C2181" s="25">
        <v>43144</v>
      </c>
      <c r="D2181" s="26">
        <v>0.43665509259259255</v>
      </c>
      <c r="E2181" s="27" t="s">
        <v>9</v>
      </c>
      <c r="F2181" s="27">
        <v>24</v>
      </c>
      <c r="G2181" s="27" t="s">
        <v>21</v>
      </c>
      <c r="H2181" s="9"/>
      <c r="I2181" s="9"/>
      <c r="J2181" s="9"/>
      <c r="K2181" s="9"/>
    </row>
    <row r="2182" spans="3:11" x14ac:dyDescent="0.3">
      <c r="C2182" s="25">
        <v>43144</v>
      </c>
      <c r="D2182" s="26">
        <v>0.44578703703703698</v>
      </c>
      <c r="E2182" s="27" t="s">
        <v>9</v>
      </c>
      <c r="F2182" s="27">
        <v>24</v>
      </c>
      <c r="G2182" s="27" t="s">
        <v>10</v>
      </c>
      <c r="H2182" s="9"/>
      <c r="I2182" s="9"/>
      <c r="J2182" s="9"/>
      <c r="K2182" s="9"/>
    </row>
    <row r="2183" spans="3:11" x14ac:dyDescent="0.3">
      <c r="C2183" s="25">
        <v>43144</v>
      </c>
      <c r="D2183" s="26">
        <v>0.44950231481481479</v>
      </c>
      <c r="E2183" s="27" t="s">
        <v>9</v>
      </c>
      <c r="F2183" s="27">
        <v>33</v>
      </c>
      <c r="G2183" s="27" t="s">
        <v>10</v>
      </c>
      <c r="H2183" s="9"/>
      <c r="I2183" s="9"/>
      <c r="J2183" s="9"/>
      <c r="K2183" s="9"/>
    </row>
    <row r="2184" spans="3:11" x14ac:dyDescent="0.3">
      <c r="C2184" s="25">
        <v>43144</v>
      </c>
      <c r="D2184" s="26">
        <v>0.45155092592592588</v>
      </c>
      <c r="E2184" s="27" t="s">
        <v>9</v>
      </c>
      <c r="F2184" s="27">
        <v>36</v>
      </c>
      <c r="G2184" s="27" t="s">
        <v>21</v>
      </c>
      <c r="H2184" s="9"/>
      <c r="I2184" s="9"/>
      <c r="J2184" s="9"/>
      <c r="K2184" s="9"/>
    </row>
    <row r="2185" spans="3:11" x14ac:dyDescent="0.3">
      <c r="C2185" s="25">
        <v>43144</v>
      </c>
      <c r="D2185" s="26">
        <v>0.45292824074074073</v>
      </c>
      <c r="E2185" s="27" t="s">
        <v>9</v>
      </c>
      <c r="F2185" s="27">
        <v>45</v>
      </c>
      <c r="G2185" s="27" t="s">
        <v>10</v>
      </c>
      <c r="H2185" s="9"/>
      <c r="I2185" s="9"/>
      <c r="J2185" s="9"/>
      <c r="K2185" s="9"/>
    </row>
    <row r="2186" spans="3:11" x14ac:dyDescent="0.3">
      <c r="C2186" s="25">
        <v>43144</v>
      </c>
      <c r="D2186" s="26">
        <v>0.45716435185185184</v>
      </c>
      <c r="E2186" s="27" t="s">
        <v>9</v>
      </c>
      <c r="F2186" s="27">
        <v>37</v>
      </c>
      <c r="G2186" s="27" t="s">
        <v>10</v>
      </c>
      <c r="H2186" s="9"/>
      <c r="I2186" s="9"/>
      <c r="J2186" s="9"/>
      <c r="K2186" s="9"/>
    </row>
    <row r="2187" spans="3:11" x14ac:dyDescent="0.3">
      <c r="C2187" s="25">
        <v>43144</v>
      </c>
      <c r="D2187" s="26">
        <v>0.45959490740740744</v>
      </c>
      <c r="E2187" s="27" t="s">
        <v>9</v>
      </c>
      <c r="F2187" s="27">
        <v>29</v>
      </c>
      <c r="G2187" s="27" t="s">
        <v>21</v>
      </c>
      <c r="H2187" s="9"/>
      <c r="I2187" s="9"/>
      <c r="J2187" s="9"/>
      <c r="K2187" s="9"/>
    </row>
    <row r="2188" spans="3:11" x14ac:dyDescent="0.3">
      <c r="C2188" s="25">
        <v>43144</v>
      </c>
      <c r="D2188" s="26">
        <v>0.4599421296296296</v>
      </c>
      <c r="E2188" s="27" t="s">
        <v>9</v>
      </c>
      <c r="F2188" s="27">
        <v>48</v>
      </c>
      <c r="G2188" s="27" t="s">
        <v>10</v>
      </c>
      <c r="H2188" s="9"/>
      <c r="I2188" s="9"/>
      <c r="J2188" s="9"/>
      <c r="K2188" s="9"/>
    </row>
    <row r="2189" spans="3:11" x14ac:dyDescent="0.3">
      <c r="C2189" s="25">
        <v>43144</v>
      </c>
      <c r="D2189" s="26">
        <v>0.46211805555555557</v>
      </c>
      <c r="E2189" s="27" t="s">
        <v>9</v>
      </c>
      <c r="F2189" s="27">
        <v>23</v>
      </c>
      <c r="G2189" s="27" t="s">
        <v>21</v>
      </c>
      <c r="H2189" s="9"/>
      <c r="I2189" s="9"/>
      <c r="J2189" s="9"/>
      <c r="K2189" s="9"/>
    </row>
    <row r="2190" spans="3:11" x14ac:dyDescent="0.3">
      <c r="C2190" s="25">
        <v>43144</v>
      </c>
      <c r="D2190" s="26">
        <v>0.46862268518518518</v>
      </c>
      <c r="E2190" s="27" t="s">
        <v>9</v>
      </c>
      <c r="F2190" s="27">
        <v>39</v>
      </c>
      <c r="G2190" s="27" t="s">
        <v>10</v>
      </c>
      <c r="H2190" s="9"/>
      <c r="I2190" s="9"/>
      <c r="J2190" s="9"/>
      <c r="K2190" s="9"/>
    </row>
    <row r="2191" spans="3:11" x14ac:dyDescent="0.3">
      <c r="C2191" s="25">
        <v>43144</v>
      </c>
      <c r="D2191" s="26">
        <v>0.47295138888888894</v>
      </c>
      <c r="E2191" s="27" t="s">
        <v>9</v>
      </c>
      <c r="F2191" s="27">
        <v>30</v>
      </c>
      <c r="G2191" s="27" t="s">
        <v>21</v>
      </c>
      <c r="H2191" s="9"/>
      <c r="I2191" s="9"/>
      <c r="J2191" s="9"/>
      <c r="K2191" s="9"/>
    </row>
    <row r="2192" spans="3:11" x14ac:dyDescent="0.3">
      <c r="C2192" s="25">
        <v>43144</v>
      </c>
      <c r="D2192" s="26">
        <v>0.47393518518518518</v>
      </c>
      <c r="E2192" s="27" t="s">
        <v>9</v>
      </c>
      <c r="F2192" s="27">
        <v>20</v>
      </c>
      <c r="G2192" s="27" t="s">
        <v>10</v>
      </c>
      <c r="H2192" s="9"/>
      <c r="I2192" s="9"/>
      <c r="J2192" s="9"/>
      <c r="K2192" s="9"/>
    </row>
    <row r="2193" spans="3:11" x14ac:dyDescent="0.3">
      <c r="C2193" s="25">
        <v>43144</v>
      </c>
      <c r="D2193" s="26">
        <v>0.47658564814814813</v>
      </c>
      <c r="E2193" s="27" t="s">
        <v>9</v>
      </c>
      <c r="F2193" s="27">
        <v>24</v>
      </c>
      <c r="G2193" s="27" t="s">
        <v>21</v>
      </c>
      <c r="H2193" s="9"/>
      <c r="I2193" s="9"/>
      <c r="J2193" s="9"/>
      <c r="K2193" s="9"/>
    </row>
    <row r="2194" spans="3:11" x14ac:dyDescent="0.3">
      <c r="C2194" s="25">
        <v>43144</v>
      </c>
      <c r="D2194" s="26">
        <v>0.47670138888888891</v>
      </c>
      <c r="E2194" s="27" t="s">
        <v>9</v>
      </c>
      <c r="F2194" s="27">
        <v>24</v>
      </c>
      <c r="G2194" s="27" t="s">
        <v>21</v>
      </c>
      <c r="H2194" s="9"/>
      <c r="I2194" s="9"/>
      <c r="J2194" s="9"/>
      <c r="K2194" s="9"/>
    </row>
    <row r="2195" spans="3:11" x14ac:dyDescent="0.3">
      <c r="C2195" s="25">
        <v>43144</v>
      </c>
      <c r="D2195" s="26">
        <v>0.47692129629629632</v>
      </c>
      <c r="E2195" s="27" t="s">
        <v>9</v>
      </c>
      <c r="F2195" s="27">
        <v>17</v>
      </c>
      <c r="G2195" s="27" t="s">
        <v>21</v>
      </c>
      <c r="H2195" s="9"/>
      <c r="I2195" s="9"/>
      <c r="J2195" s="9"/>
      <c r="K2195" s="9"/>
    </row>
    <row r="2196" spans="3:11" x14ac:dyDescent="0.3">
      <c r="C2196" s="25">
        <v>43144</v>
      </c>
      <c r="D2196" s="26">
        <v>0.47696759259259264</v>
      </c>
      <c r="E2196" s="27" t="s">
        <v>9</v>
      </c>
      <c r="F2196" s="27">
        <v>26</v>
      </c>
      <c r="G2196" s="27" t="s">
        <v>21</v>
      </c>
      <c r="H2196" s="9"/>
      <c r="I2196" s="9"/>
      <c r="J2196" s="9"/>
      <c r="K2196" s="9"/>
    </row>
    <row r="2197" spans="3:11" x14ac:dyDescent="0.3">
      <c r="C2197" s="25">
        <v>43144</v>
      </c>
      <c r="D2197" s="26">
        <v>0.47774305555555552</v>
      </c>
      <c r="E2197" s="27" t="s">
        <v>9</v>
      </c>
      <c r="F2197" s="27">
        <v>45</v>
      </c>
      <c r="G2197" s="27" t="s">
        <v>10</v>
      </c>
      <c r="H2197" s="9"/>
      <c r="I2197" s="9"/>
      <c r="J2197" s="9"/>
      <c r="K2197" s="9"/>
    </row>
    <row r="2198" spans="3:11" x14ac:dyDescent="0.3">
      <c r="C2198" s="25">
        <v>43144</v>
      </c>
      <c r="D2198" s="26">
        <v>0.47851851851851851</v>
      </c>
      <c r="E2198" s="27" t="s">
        <v>9</v>
      </c>
      <c r="F2198" s="27">
        <v>34</v>
      </c>
      <c r="G2198" s="27" t="s">
        <v>21</v>
      </c>
      <c r="H2198" s="9"/>
      <c r="I2198" s="9"/>
      <c r="J2198" s="9"/>
      <c r="K2198" s="9"/>
    </row>
    <row r="2199" spans="3:11" x14ac:dyDescent="0.3">
      <c r="C2199" s="25">
        <v>43144</v>
      </c>
      <c r="D2199" s="26">
        <v>0.47915509259259265</v>
      </c>
      <c r="E2199" s="27" t="s">
        <v>9</v>
      </c>
      <c r="F2199" s="27">
        <v>22</v>
      </c>
      <c r="G2199" s="27" t="s">
        <v>10</v>
      </c>
      <c r="H2199" s="9"/>
      <c r="I2199" s="9"/>
      <c r="J2199" s="9"/>
      <c r="K2199" s="9"/>
    </row>
    <row r="2200" spans="3:11" x14ac:dyDescent="0.3">
      <c r="C2200" s="25">
        <v>43144</v>
      </c>
      <c r="D2200" s="26">
        <v>0.47945601851851855</v>
      </c>
      <c r="E2200" s="27" t="s">
        <v>9</v>
      </c>
      <c r="F2200" s="27">
        <v>42</v>
      </c>
      <c r="G2200" s="27" t="s">
        <v>10</v>
      </c>
      <c r="H2200" s="9"/>
      <c r="I2200" s="9"/>
      <c r="J2200" s="9"/>
      <c r="K2200" s="9"/>
    </row>
    <row r="2201" spans="3:11" x14ac:dyDescent="0.3">
      <c r="C2201" s="25">
        <v>43144</v>
      </c>
      <c r="D2201" s="26">
        <v>0.47979166666666667</v>
      </c>
      <c r="E2201" s="27" t="s">
        <v>9</v>
      </c>
      <c r="F2201" s="27">
        <v>24</v>
      </c>
      <c r="G2201" s="27" t="s">
        <v>21</v>
      </c>
      <c r="H2201" s="9"/>
      <c r="I2201" s="9"/>
      <c r="J2201" s="9"/>
      <c r="K2201" s="9"/>
    </row>
    <row r="2202" spans="3:11" x14ac:dyDescent="0.3">
      <c r="C2202" s="25">
        <v>43144</v>
      </c>
      <c r="D2202" s="26">
        <v>0.48091435185185188</v>
      </c>
      <c r="E2202" s="27" t="s">
        <v>9</v>
      </c>
      <c r="F2202" s="27">
        <v>28</v>
      </c>
      <c r="G2202" s="27" t="s">
        <v>21</v>
      </c>
      <c r="H2202" s="9"/>
      <c r="I2202" s="9"/>
      <c r="J2202" s="9"/>
      <c r="K2202" s="9"/>
    </row>
    <row r="2203" spans="3:11" x14ac:dyDescent="0.3">
      <c r="C2203" s="25">
        <v>43144</v>
      </c>
      <c r="D2203" s="26">
        <v>0.48103009259259261</v>
      </c>
      <c r="E2203" s="27" t="s">
        <v>9</v>
      </c>
      <c r="F2203" s="27">
        <v>25</v>
      </c>
      <c r="G2203" s="27" t="s">
        <v>21</v>
      </c>
      <c r="H2203" s="9"/>
      <c r="I2203" s="9"/>
      <c r="J2203" s="9"/>
      <c r="K2203" s="9"/>
    </row>
    <row r="2204" spans="3:11" x14ac:dyDescent="0.3">
      <c r="C2204" s="25">
        <v>43144</v>
      </c>
      <c r="D2204" s="26">
        <v>0.48652777777777773</v>
      </c>
      <c r="E2204" s="27" t="s">
        <v>9</v>
      </c>
      <c r="F2204" s="27">
        <v>26</v>
      </c>
      <c r="G2204" s="27" t="s">
        <v>21</v>
      </c>
      <c r="H2204" s="9"/>
      <c r="I2204" s="9"/>
      <c r="J2204" s="9"/>
      <c r="K2204" s="9"/>
    </row>
    <row r="2205" spans="3:11" x14ac:dyDescent="0.3">
      <c r="C2205" s="25">
        <v>43144</v>
      </c>
      <c r="D2205" s="26">
        <v>0.48818287037037034</v>
      </c>
      <c r="E2205" s="27" t="s">
        <v>9</v>
      </c>
      <c r="F2205" s="27">
        <v>24</v>
      </c>
      <c r="G2205" s="27" t="s">
        <v>21</v>
      </c>
      <c r="H2205" s="9"/>
      <c r="I2205" s="9"/>
      <c r="J2205" s="9"/>
      <c r="K2205" s="9"/>
    </row>
    <row r="2206" spans="3:11" x14ac:dyDescent="0.3">
      <c r="C2206" s="25">
        <v>43144</v>
      </c>
      <c r="D2206" s="26">
        <v>0.49090277777777774</v>
      </c>
      <c r="E2206" s="27" t="s">
        <v>9</v>
      </c>
      <c r="F2206" s="27">
        <v>33</v>
      </c>
      <c r="G2206" s="27" t="s">
        <v>21</v>
      </c>
      <c r="H2206" s="9"/>
      <c r="I2206" s="9"/>
      <c r="J2206" s="9"/>
      <c r="K2206" s="9"/>
    </row>
    <row r="2207" spans="3:11" x14ac:dyDescent="0.3">
      <c r="C2207" s="25">
        <v>43144</v>
      </c>
      <c r="D2207" s="26">
        <v>0.49364583333333334</v>
      </c>
      <c r="E2207" s="27" t="s">
        <v>9</v>
      </c>
      <c r="F2207" s="27">
        <v>36</v>
      </c>
      <c r="G2207" s="27" t="s">
        <v>10</v>
      </c>
      <c r="H2207" s="9"/>
      <c r="I2207" s="9"/>
      <c r="J2207" s="9"/>
      <c r="K2207" s="9"/>
    </row>
    <row r="2208" spans="3:11" x14ac:dyDescent="0.3">
      <c r="C2208" s="25">
        <v>43144</v>
      </c>
      <c r="D2208" s="26">
        <v>0.49475694444444446</v>
      </c>
      <c r="E2208" s="27" t="s">
        <v>9</v>
      </c>
      <c r="F2208" s="27">
        <v>25</v>
      </c>
      <c r="G2208" s="27" t="s">
        <v>21</v>
      </c>
      <c r="H2208" s="9"/>
      <c r="I2208" s="9"/>
      <c r="J2208" s="9"/>
      <c r="K2208" s="9"/>
    </row>
    <row r="2209" spans="3:11" x14ac:dyDescent="0.3">
      <c r="C2209" s="25">
        <v>43144</v>
      </c>
      <c r="D2209" s="26">
        <v>0.49606481481481479</v>
      </c>
      <c r="E2209" s="27" t="s">
        <v>9</v>
      </c>
      <c r="F2209" s="27">
        <v>44</v>
      </c>
      <c r="G2209" s="27" t="s">
        <v>10</v>
      </c>
      <c r="H2209" s="9"/>
      <c r="I2209" s="9"/>
      <c r="J2209" s="9"/>
      <c r="K2209" s="9"/>
    </row>
    <row r="2210" spans="3:11" x14ac:dyDescent="0.3">
      <c r="C2210" s="25">
        <v>43144</v>
      </c>
      <c r="D2210" s="26">
        <v>0.50008101851851849</v>
      </c>
      <c r="E2210" s="27" t="s">
        <v>9</v>
      </c>
      <c r="F2210" s="27">
        <v>37</v>
      </c>
      <c r="G2210" s="27" t="s">
        <v>21</v>
      </c>
      <c r="H2210" s="9"/>
      <c r="I2210" s="9"/>
      <c r="J2210" s="9"/>
      <c r="K2210" s="9"/>
    </row>
    <row r="2211" spans="3:11" x14ac:dyDescent="0.3">
      <c r="C2211" s="25">
        <v>43144</v>
      </c>
      <c r="D2211" s="26">
        <v>0.5001620370370371</v>
      </c>
      <c r="E2211" s="27" t="s">
        <v>9</v>
      </c>
      <c r="F2211" s="27">
        <v>37</v>
      </c>
      <c r="G2211" s="27" t="s">
        <v>21</v>
      </c>
      <c r="H2211" s="9"/>
      <c r="I2211" s="9"/>
      <c r="J2211" s="9"/>
      <c r="K2211" s="9"/>
    </row>
    <row r="2212" spans="3:11" x14ac:dyDescent="0.3">
      <c r="C2212" s="25">
        <v>43144</v>
      </c>
      <c r="D2212" s="26">
        <v>0.50528935185185186</v>
      </c>
      <c r="E2212" s="27" t="s">
        <v>9</v>
      </c>
      <c r="F2212" s="27">
        <v>28</v>
      </c>
      <c r="G2212" s="27" t="s">
        <v>21</v>
      </c>
      <c r="H2212" s="9"/>
      <c r="I2212" s="9"/>
      <c r="J2212" s="9"/>
      <c r="K2212" s="9"/>
    </row>
    <row r="2213" spans="3:11" x14ac:dyDescent="0.3">
      <c r="C2213" s="25">
        <v>43144</v>
      </c>
      <c r="D2213" s="26">
        <v>0.50586805555555558</v>
      </c>
      <c r="E2213" s="27" t="s">
        <v>9</v>
      </c>
      <c r="F2213" s="27">
        <v>41</v>
      </c>
      <c r="G2213" s="27" t="s">
        <v>10</v>
      </c>
      <c r="H2213" s="9"/>
      <c r="I2213" s="9"/>
      <c r="J2213" s="9"/>
      <c r="K2213" s="9"/>
    </row>
    <row r="2214" spans="3:11" x14ac:dyDescent="0.3">
      <c r="C2214" s="25">
        <v>43144</v>
      </c>
      <c r="D2214" s="26">
        <v>0.5062268518518519</v>
      </c>
      <c r="E2214" s="27" t="s">
        <v>9</v>
      </c>
      <c r="F2214" s="27">
        <v>43</v>
      </c>
      <c r="G2214" s="27" t="s">
        <v>21</v>
      </c>
      <c r="H2214" s="9"/>
      <c r="I2214" s="9"/>
      <c r="J2214" s="9"/>
      <c r="K2214" s="9"/>
    </row>
    <row r="2215" spans="3:11" x14ac:dyDescent="0.3">
      <c r="C2215" s="25">
        <v>43144</v>
      </c>
      <c r="D2215" s="26">
        <v>0.51017361111111115</v>
      </c>
      <c r="E2215" s="27" t="s">
        <v>9</v>
      </c>
      <c r="F2215" s="27">
        <v>28</v>
      </c>
      <c r="G2215" s="27" t="s">
        <v>21</v>
      </c>
      <c r="H2215" s="9"/>
      <c r="I2215" s="9"/>
      <c r="J2215" s="9"/>
      <c r="K2215" s="9"/>
    </row>
    <row r="2216" spans="3:11" x14ac:dyDescent="0.3">
      <c r="C2216" s="25">
        <v>43144</v>
      </c>
      <c r="D2216" s="26">
        <v>0.51021990740740741</v>
      </c>
      <c r="E2216" s="27" t="s">
        <v>9</v>
      </c>
      <c r="F2216" s="27">
        <v>49</v>
      </c>
      <c r="G2216" s="27" t="s">
        <v>10</v>
      </c>
      <c r="H2216" s="9"/>
      <c r="I2216" s="9"/>
      <c r="J2216" s="9"/>
      <c r="K2216" s="9"/>
    </row>
    <row r="2217" spans="3:11" x14ac:dyDescent="0.3">
      <c r="C2217" s="25">
        <v>43144</v>
      </c>
      <c r="D2217" s="26">
        <v>0.51034722222222217</v>
      </c>
      <c r="E2217" s="27" t="s">
        <v>9</v>
      </c>
      <c r="F2217" s="27">
        <v>41</v>
      </c>
      <c r="G2217" s="27" t="s">
        <v>10</v>
      </c>
      <c r="H2217" s="9"/>
      <c r="I2217" s="9"/>
      <c r="J2217" s="9"/>
      <c r="K2217" s="9"/>
    </row>
    <row r="2218" spans="3:11" x14ac:dyDescent="0.3">
      <c r="C2218" s="25">
        <v>43144</v>
      </c>
      <c r="D2218" s="26">
        <v>0.51347222222222222</v>
      </c>
      <c r="E2218" s="27" t="s">
        <v>9</v>
      </c>
      <c r="F2218" s="27">
        <v>31</v>
      </c>
      <c r="G2218" s="27" t="s">
        <v>10</v>
      </c>
      <c r="H2218" s="9"/>
      <c r="I2218" s="9"/>
      <c r="J2218" s="9"/>
      <c r="K2218" s="9"/>
    </row>
    <row r="2219" spans="3:11" x14ac:dyDescent="0.3">
      <c r="C2219" s="25">
        <v>43144</v>
      </c>
      <c r="D2219" s="26">
        <v>0.51652777777777781</v>
      </c>
      <c r="E2219" s="27" t="s">
        <v>9</v>
      </c>
      <c r="F2219" s="27">
        <v>46</v>
      </c>
      <c r="G2219" s="27" t="s">
        <v>10</v>
      </c>
      <c r="H2219" s="9"/>
      <c r="I2219" s="9"/>
      <c r="J2219" s="9"/>
      <c r="K2219" s="9"/>
    </row>
    <row r="2220" spans="3:11" x14ac:dyDescent="0.3">
      <c r="C2220" s="25">
        <v>43144</v>
      </c>
      <c r="D2220" s="26">
        <v>0.51694444444444443</v>
      </c>
      <c r="E2220" s="27" t="s">
        <v>9</v>
      </c>
      <c r="F2220" s="27">
        <v>28</v>
      </c>
      <c r="G2220" s="27" t="s">
        <v>10</v>
      </c>
      <c r="H2220" s="9"/>
      <c r="I2220" s="9"/>
      <c r="J2220" s="9"/>
      <c r="K2220" s="9"/>
    </row>
    <row r="2221" spans="3:11" x14ac:dyDescent="0.3">
      <c r="C2221" s="25">
        <v>43144</v>
      </c>
      <c r="D2221" s="26">
        <v>0.51888888888888884</v>
      </c>
      <c r="E2221" s="27" t="s">
        <v>9</v>
      </c>
      <c r="F2221" s="27">
        <v>24</v>
      </c>
      <c r="G2221" s="27" t="s">
        <v>21</v>
      </c>
      <c r="H2221" s="9"/>
      <c r="I2221" s="9"/>
      <c r="J2221" s="9"/>
      <c r="K2221" s="9"/>
    </row>
    <row r="2222" spans="3:11" x14ac:dyDescent="0.3">
      <c r="C2222" s="25">
        <v>43144</v>
      </c>
      <c r="D2222" s="26">
        <v>0.51956018518518521</v>
      </c>
      <c r="E2222" s="27" t="s">
        <v>9</v>
      </c>
      <c r="F2222" s="27">
        <v>41</v>
      </c>
      <c r="G2222" s="27" t="s">
        <v>10</v>
      </c>
      <c r="H2222" s="9"/>
      <c r="I2222" s="9"/>
      <c r="J2222" s="9"/>
      <c r="K2222" s="9"/>
    </row>
    <row r="2223" spans="3:11" x14ac:dyDescent="0.3">
      <c r="C2223" s="25">
        <v>43144</v>
      </c>
      <c r="D2223" s="26">
        <v>0.52042824074074068</v>
      </c>
      <c r="E2223" s="27" t="s">
        <v>9</v>
      </c>
      <c r="F2223" s="27">
        <v>31</v>
      </c>
      <c r="G2223" s="27" t="s">
        <v>10</v>
      </c>
      <c r="H2223" s="9"/>
      <c r="I2223" s="9"/>
      <c r="J2223" s="9"/>
      <c r="K2223" s="9"/>
    </row>
    <row r="2224" spans="3:11" x14ac:dyDescent="0.3">
      <c r="C2224" s="25">
        <v>43144</v>
      </c>
      <c r="D2224" s="26">
        <v>0.52219907407407407</v>
      </c>
      <c r="E2224" s="27" t="s">
        <v>9</v>
      </c>
      <c r="F2224" s="27">
        <v>26</v>
      </c>
      <c r="G2224" s="27" t="s">
        <v>21</v>
      </c>
      <c r="H2224" s="9"/>
      <c r="I2224" s="9"/>
      <c r="J2224" s="9"/>
      <c r="K2224" s="9"/>
    </row>
    <row r="2225" spans="3:11" x14ac:dyDescent="0.3">
      <c r="C2225" s="25">
        <v>43144</v>
      </c>
      <c r="D2225" s="26">
        <v>0.52614583333333331</v>
      </c>
      <c r="E2225" s="27" t="s">
        <v>9</v>
      </c>
      <c r="F2225" s="27">
        <v>41</v>
      </c>
      <c r="G2225" s="27" t="s">
        <v>10</v>
      </c>
      <c r="H2225" s="9"/>
      <c r="I2225" s="9"/>
      <c r="J2225" s="9"/>
      <c r="K2225" s="9"/>
    </row>
    <row r="2226" spans="3:11" x14ac:dyDescent="0.3">
      <c r="C2226" s="25">
        <v>43144</v>
      </c>
      <c r="D2226" s="26">
        <v>0.52914351851851849</v>
      </c>
      <c r="E2226" s="27" t="s">
        <v>9</v>
      </c>
      <c r="F2226" s="27">
        <v>35</v>
      </c>
      <c r="G2226" s="27" t="s">
        <v>10</v>
      </c>
      <c r="H2226" s="9"/>
      <c r="I2226" s="9"/>
      <c r="J2226" s="9"/>
      <c r="K2226" s="9"/>
    </row>
    <row r="2227" spans="3:11" x14ac:dyDescent="0.3">
      <c r="C2227" s="25">
        <v>43144</v>
      </c>
      <c r="D2227" s="26">
        <v>0.53322916666666664</v>
      </c>
      <c r="E2227" s="27" t="s">
        <v>9</v>
      </c>
      <c r="F2227" s="27">
        <v>41</v>
      </c>
      <c r="G2227" s="27" t="s">
        <v>10</v>
      </c>
      <c r="H2227" s="9"/>
      <c r="I2227" s="9"/>
      <c r="J2227" s="9"/>
      <c r="K2227" s="9"/>
    </row>
    <row r="2228" spans="3:11" x14ac:dyDescent="0.3">
      <c r="C2228" s="25">
        <v>43144</v>
      </c>
      <c r="D2228" s="26">
        <v>0.53339120370370374</v>
      </c>
      <c r="E2228" s="27" t="s">
        <v>9</v>
      </c>
      <c r="F2228" s="27">
        <v>36</v>
      </c>
      <c r="G2228" s="27" t="s">
        <v>21</v>
      </c>
      <c r="H2228" s="9"/>
      <c r="I2228" s="9"/>
      <c r="J2228" s="9"/>
      <c r="K2228" s="9"/>
    </row>
    <row r="2229" spans="3:11" x14ac:dyDescent="0.3">
      <c r="C2229" s="25">
        <v>43144</v>
      </c>
      <c r="D2229" s="26">
        <v>0.53511574074074075</v>
      </c>
      <c r="E2229" s="27" t="s">
        <v>9</v>
      </c>
      <c r="F2229" s="27">
        <v>31</v>
      </c>
      <c r="G2229" s="27" t="s">
        <v>21</v>
      </c>
      <c r="H2229" s="9"/>
      <c r="I2229" s="9"/>
      <c r="J2229" s="9"/>
      <c r="K2229" s="9"/>
    </row>
    <row r="2230" spans="3:11" x14ac:dyDescent="0.3">
      <c r="C2230" s="25">
        <v>43144</v>
      </c>
      <c r="D2230" s="26">
        <v>0.53719907407407408</v>
      </c>
      <c r="E2230" s="27" t="s">
        <v>9</v>
      </c>
      <c r="F2230" s="27">
        <v>21</v>
      </c>
      <c r="G2230" s="27" t="s">
        <v>21</v>
      </c>
      <c r="H2230" s="9"/>
      <c r="I2230" s="9"/>
      <c r="J2230" s="9"/>
      <c r="K2230" s="9"/>
    </row>
    <row r="2231" spans="3:11" x14ac:dyDescent="0.3">
      <c r="C2231" s="25">
        <v>43144</v>
      </c>
      <c r="D2231" s="26">
        <v>0.5372569444444445</v>
      </c>
      <c r="E2231" s="27" t="s">
        <v>9</v>
      </c>
      <c r="F2231" s="27">
        <v>20</v>
      </c>
      <c r="G2231" s="27" t="s">
        <v>21</v>
      </c>
      <c r="H2231" s="9"/>
      <c r="I2231" s="9"/>
      <c r="J2231" s="9"/>
      <c r="K2231" s="9"/>
    </row>
    <row r="2232" spans="3:11" x14ac:dyDescent="0.3">
      <c r="C2232" s="25">
        <v>43144</v>
      </c>
      <c r="D2232" s="26">
        <v>0.53851851851851851</v>
      </c>
      <c r="E2232" s="27" t="s">
        <v>9</v>
      </c>
      <c r="F2232" s="27">
        <v>35</v>
      </c>
      <c r="G2232" s="27" t="s">
        <v>10</v>
      </c>
      <c r="H2232" s="9"/>
      <c r="I2232" s="9"/>
      <c r="J2232" s="9"/>
      <c r="K2232" s="9"/>
    </row>
    <row r="2233" spans="3:11" x14ac:dyDescent="0.3">
      <c r="C2233" s="25">
        <v>43144</v>
      </c>
      <c r="D2233" s="26">
        <v>0.53938657407407409</v>
      </c>
      <c r="E2233" s="27" t="s">
        <v>9</v>
      </c>
      <c r="F2233" s="27">
        <v>40</v>
      </c>
      <c r="G2233" s="27" t="s">
        <v>10</v>
      </c>
      <c r="H2233" s="9"/>
      <c r="I2233" s="9"/>
      <c r="J2233" s="9"/>
      <c r="K2233" s="9"/>
    </row>
    <row r="2234" spans="3:11" x14ac:dyDescent="0.3">
      <c r="C2234" s="25">
        <v>43144</v>
      </c>
      <c r="D2234" s="26">
        <v>0.54143518518518519</v>
      </c>
      <c r="E2234" s="27" t="s">
        <v>9</v>
      </c>
      <c r="F2234" s="27">
        <v>42</v>
      </c>
      <c r="G2234" s="27" t="s">
        <v>10</v>
      </c>
      <c r="H2234" s="9"/>
      <c r="I2234" s="9"/>
      <c r="J2234" s="9"/>
      <c r="K2234" s="9"/>
    </row>
    <row r="2235" spans="3:11" x14ac:dyDescent="0.3">
      <c r="C2235" s="25">
        <v>43144</v>
      </c>
      <c r="D2235" s="26">
        <v>0.54339120370370375</v>
      </c>
      <c r="E2235" s="27" t="s">
        <v>9</v>
      </c>
      <c r="F2235" s="27">
        <v>36</v>
      </c>
      <c r="G2235" s="27" t="s">
        <v>10</v>
      </c>
      <c r="H2235" s="9"/>
      <c r="I2235" s="9"/>
      <c r="J2235" s="9"/>
      <c r="K2235" s="9"/>
    </row>
    <row r="2236" spans="3:11" x14ac:dyDescent="0.3">
      <c r="C2236" s="25">
        <v>43144</v>
      </c>
      <c r="D2236" s="26">
        <v>0.54387731481481483</v>
      </c>
      <c r="E2236" s="27" t="s">
        <v>9</v>
      </c>
      <c r="F2236" s="27">
        <v>34</v>
      </c>
      <c r="G2236" s="27" t="s">
        <v>21</v>
      </c>
      <c r="H2236" s="9"/>
      <c r="I2236" s="9"/>
      <c r="J2236" s="9"/>
      <c r="K2236" s="9"/>
    </row>
    <row r="2237" spans="3:11" x14ac:dyDescent="0.3">
      <c r="C2237" s="25">
        <v>43144</v>
      </c>
      <c r="D2237" s="26">
        <v>0.54629629629629628</v>
      </c>
      <c r="E2237" s="27" t="s">
        <v>9</v>
      </c>
      <c r="F2237" s="27">
        <v>26</v>
      </c>
      <c r="G2237" s="27" t="s">
        <v>21</v>
      </c>
      <c r="H2237" s="9"/>
      <c r="I2237" s="9"/>
      <c r="J2237" s="9"/>
      <c r="K2237" s="9"/>
    </row>
    <row r="2238" spans="3:11" x14ac:dyDescent="0.3">
      <c r="C2238" s="25">
        <v>43144</v>
      </c>
      <c r="D2238" s="26">
        <v>0.5516550925925926</v>
      </c>
      <c r="E2238" s="27" t="s">
        <v>9</v>
      </c>
      <c r="F2238" s="27">
        <v>38</v>
      </c>
      <c r="G2238" s="27" t="s">
        <v>10</v>
      </c>
      <c r="H2238" s="9"/>
      <c r="I2238" s="9"/>
      <c r="J2238" s="9"/>
      <c r="K2238" s="9"/>
    </row>
    <row r="2239" spans="3:11" x14ac:dyDescent="0.3">
      <c r="C2239" s="25">
        <v>43144</v>
      </c>
      <c r="D2239" s="26">
        <v>0.55460648148148151</v>
      </c>
      <c r="E2239" s="27" t="s">
        <v>9</v>
      </c>
      <c r="F2239" s="27">
        <v>48</v>
      </c>
      <c r="G2239" s="27" t="s">
        <v>10</v>
      </c>
      <c r="H2239" s="9"/>
      <c r="I2239" s="9"/>
      <c r="J2239" s="9"/>
      <c r="K2239" s="9"/>
    </row>
    <row r="2240" spans="3:11" x14ac:dyDescent="0.3">
      <c r="C2240" s="25">
        <v>43144</v>
      </c>
      <c r="D2240" s="26">
        <v>0.55466435185185181</v>
      </c>
      <c r="E2240" s="27" t="s">
        <v>9</v>
      </c>
      <c r="F2240" s="27">
        <v>27</v>
      </c>
      <c r="G2240" s="27" t="s">
        <v>21</v>
      </c>
      <c r="H2240" s="9"/>
      <c r="I2240" s="9"/>
      <c r="J2240" s="9"/>
      <c r="K2240" s="9"/>
    </row>
    <row r="2241" spans="3:11" x14ac:dyDescent="0.3">
      <c r="C2241" s="25">
        <v>43144</v>
      </c>
      <c r="D2241" s="26">
        <v>0.55500000000000005</v>
      </c>
      <c r="E2241" s="27" t="s">
        <v>9</v>
      </c>
      <c r="F2241" s="27">
        <v>30</v>
      </c>
      <c r="G2241" s="27" t="s">
        <v>21</v>
      </c>
      <c r="H2241" s="9"/>
      <c r="I2241" s="9"/>
      <c r="J2241" s="9"/>
      <c r="K2241" s="9"/>
    </row>
    <row r="2242" spans="3:11" x14ac:dyDescent="0.3">
      <c r="C2242" s="25">
        <v>43144</v>
      </c>
      <c r="D2242" s="26">
        <v>0.55626157407407406</v>
      </c>
      <c r="E2242" s="27" t="s">
        <v>9</v>
      </c>
      <c r="F2242" s="27">
        <v>40</v>
      </c>
      <c r="G2242" s="27" t="s">
        <v>21</v>
      </c>
      <c r="H2242" s="9"/>
      <c r="I2242" s="9"/>
      <c r="J2242" s="9"/>
      <c r="K2242" s="9"/>
    </row>
    <row r="2243" spans="3:11" x14ac:dyDescent="0.3">
      <c r="C2243" s="25">
        <v>43144</v>
      </c>
      <c r="D2243" s="26">
        <v>0.55736111111111108</v>
      </c>
      <c r="E2243" s="27" t="s">
        <v>9</v>
      </c>
      <c r="F2243" s="27">
        <v>26</v>
      </c>
      <c r="G2243" s="27" t="s">
        <v>21</v>
      </c>
      <c r="H2243" s="9"/>
      <c r="I2243" s="9"/>
      <c r="J2243" s="9"/>
      <c r="K2243" s="9"/>
    </row>
    <row r="2244" spans="3:11" x14ac:dyDescent="0.3">
      <c r="C2244" s="25">
        <v>43144</v>
      </c>
      <c r="D2244" s="26">
        <v>0.55793981481481481</v>
      </c>
      <c r="E2244" s="27" t="s">
        <v>9</v>
      </c>
      <c r="F2244" s="27">
        <v>40</v>
      </c>
      <c r="G2244" s="27" t="s">
        <v>10</v>
      </c>
      <c r="H2244" s="9"/>
      <c r="I2244" s="9"/>
      <c r="J2244" s="9"/>
      <c r="K2244" s="9"/>
    </row>
    <row r="2245" spans="3:11" x14ac:dyDescent="0.3">
      <c r="C2245" s="25">
        <v>43144</v>
      </c>
      <c r="D2245" s="26">
        <v>0.55917824074074074</v>
      </c>
      <c r="E2245" s="27" t="s">
        <v>9</v>
      </c>
      <c r="F2245" s="27">
        <v>34</v>
      </c>
      <c r="G2245" s="27" t="s">
        <v>10</v>
      </c>
      <c r="H2245" s="9"/>
      <c r="I2245" s="9"/>
      <c r="J2245" s="9"/>
      <c r="K2245" s="9"/>
    </row>
    <row r="2246" spans="3:11" x14ac:dyDescent="0.3">
      <c r="C2246" s="25">
        <v>43144</v>
      </c>
      <c r="D2246" s="26">
        <v>0.56159722222222219</v>
      </c>
      <c r="E2246" s="27" t="s">
        <v>9</v>
      </c>
      <c r="F2246" s="27">
        <v>28</v>
      </c>
      <c r="G2246" s="27" t="s">
        <v>21</v>
      </c>
      <c r="H2246" s="9"/>
      <c r="I2246" s="9"/>
      <c r="J2246" s="9"/>
      <c r="K2246" s="9"/>
    </row>
    <row r="2247" spans="3:11" x14ac:dyDescent="0.3">
      <c r="C2247" s="25">
        <v>43144</v>
      </c>
      <c r="D2247" s="26">
        <v>0.5617361111111111</v>
      </c>
      <c r="E2247" s="27" t="s">
        <v>9</v>
      </c>
      <c r="F2247" s="27">
        <v>27</v>
      </c>
      <c r="G2247" s="27" t="s">
        <v>21</v>
      </c>
      <c r="H2247" s="9"/>
      <c r="I2247" s="9"/>
      <c r="J2247" s="9"/>
      <c r="K2247" s="9"/>
    </row>
    <row r="2248" spans="3:11" x14ac:dyDescent="0.3">
      <c r="C2248" s="25">
        <v>43144</v>
      </c>
      <c r="D2248" s="26">
        <v>0.56607638888888889</v>
      </c>
      <c r="E2248" s="27" t="s">
        <v>9</v>
      </c>
      <c r="F2248" s="27">
        <v>24</v>
      </c>
      <c r="G2248" s="27" t="s">
        <v>10</v>
      </c>
      <c r="H2248" s="9"/>
      <c r="I2248" s="9"/>
      <c r="J2248" s="9"/>
      <c r="K2248" s="9"/>
    </row>
    <row r="2249" spans="3:11" x14ac:dyDescent="0.3">
      <c r="C2249" s="25">
        <v>43144</v>
      </c>
      <c r="D2249" s="26">
        <v>0.56685185185185183</v>
      </c>
      <c r="E2249" s="27" t="s">
        <v>9</v>
      </c>
      <c r="F2249" s="27">
        <v>33</v>
      </c>
      <c r="G2249" s="27" t="s">
        <v>21</v>
      </c>
      <c r="H2249" s="9"/>
      <c r="I2249" s="9"/>
      <c r="J2249" s="9"/>
      <c r="K2249" s="9"/>
    </row>
    <row r="2250" spans="3:11" x14ac:dyDescent="0.3">
      <c r="C2250" s="25">
        <v>43144</v>
      </c>
      <c r="D2250" s="26">
        <v>0.56774305555555549</v>
      </c>
      <c r="E2250" s="27" t="s">
        <v>9</v>
      </c>
      <c r="F2250" s="27">
        <v>33</v>
      </c>
      <c r="G2250" s="27" t="s">
        <v>21</v>
      </c>
      <c r="H2250" s="9"/>
      <c r="I2250" s="9"/>
      <c r="J2250" s="9"/>
      <c r="K2250" s="9"/>
    </row>
    <row r="2251" spans="3:11" x14ac:dyDescent="0.3">
      <c r="C2251" s="25">
        <v>43144</v>
      </c>
      <c r="D2251" s="26">
        <v>0.57376157407407413</v>
      </c>
      <c r="E2251" s="27" t="s">
        <v>9</v>
      </c>
      <c r="F2251" s="27">
        <v>35</v>
      </c>
      <c r="G2251" s="27" t="s">
        <v>10</v>
      </c>
      <c r="H2251" s="9"/>
      <c r="I2251" s="9"/>
      <c r="J2251" s="9"/>
      <c r="K2251" s="9"/>
    </row>
    <row r="2252" spans="3:11" x14ac:dyDescent="0.3">
      <c r="C2252" s="25">
        <v>43144</v>
      </c>
      <c r="D2252" s="26">
        <v>0.5744907407407408</v>
      </c>
      <c r="E2252" s="27" t="s">
        <v>9</v>
      </c>
      <c r="F2252" s="27">
        <v>46</v>
      </c>
      <c r="G2252" s="27" t="s">
        <v>10</v>
      </c>
      <c r="H2252" s="9"/>
      <c r="I2252" s="9"/>
      <c r="J2252" s="9"/>
      <c r="K2252" s="9"/>
    </row>
    <row r="2253" spans="3:11" x14ac:dyDescent="0.3">
      <c r="C2253" s="25">
        <v>43144</v>
      </c>
      <c r="D2253" s="26">
        <v>0.5759143518518518</v>
      </c>
      <c r="E2253" s="27" t="s">
        <v>9</v>
      </c>
      <c r="F2253" s="27">
        <v>35</v>
      </c>
      <c r="G2253" s="27" t="s">
        <v>21</v>
      </c>
      <c r="H2253" s="9"/>
      <c r="I2253" s="9"/>
      <c r="J2253" s="9"/>
      <c r="K2253" s="9"/>
    </row>
    <row r="2254" spans="3:11" x14ac:dyDescent="0.3">
      <c r="C2254" s="25">
        <v>43144</v>
      </c>
      <c r="D2254" s="26">
        <v>0.57625000000000004</v>
      </c>
      <c r="E2254" s="27" t="s">
        <v>9</v>
      </c>
      <c r="F2254" s="27">
        <v>42</v>
      </c>
      <c r="G2254" s="27" t="s">
        <v>10</v>
      </c>
      <c r="H2254" s="9"/>
      <c r="I2254" s="9"/>
      <c r="J2254" s="9"/>
      <c r="K2254" s="9"/>
    </row>
    <row r="2255" spans="3:11" x14ac:dyDescent="0.3">
      <c r="C2255" s="25">
        <v>43144</v>
      </c>
      <c r="D2255" s="26">
        <v>0.57630787037037035</v>
      </c>
      <c r="E2255" s="27" t="s">
        <v>9</v>
      </c>
      <c r="F2255" s="27">
        <v>42</v>
      </c>
      <c r="G2255" s="27" t="s">
        <v>21</v>
      </c>
      <c r="H2255" s="9"/>
      <c r="I2255" s="9"/>
      <c r="J2255" s="9"/>
      <c r="K2255" s="9"/>
    </row>
    <row r="2256" spans="3:11" x14ac:dyDescent="0.3">
      <c r="C2256" s="25">
        <v>43144</v>
      </c>
      <c r="D2256" s="26">
        <v>0.57701388888888883</v>
      </c>
      <c r="E2256" s="27" t="s">
        <v>9</v>
      </c>
      <c r="F2256" s="27">
        <v>47</v>
      </c>
      <c r="G2256" s="27" t="s">
        <v>10</v>
      </c>
      <c r="H2256" s="9"/>
      <c r="I2256" s="9"/>
      <c r="J2256" s="9"/>
      <c r="K2256" s="9"/>
    </row>
    <row r="2257" spans="3:11" x14ac:dyDescent="0.3">
      <c r="C2257" s="25">
        <v>43144</v>
      </c>
      <c r="D2257" s="26">
        <v>0.57893518518518516</v>
      </c>
      <c r="E2257" s="27" t="s">
        <v>9</v>
      </c>
      <c r="F2257" s="27">
        <v>24</v>
      </c>
      <c r="G2257" s="27" t="s">
        <v>21</v>
      </c>
      <c r="H2257" s="9"/>
      <c r="I2257" s="9"/>
      <c r="J2257" s="9"/>
      <c r="K2257" s="9"/>
    </row>
    <row r="2258" spans="3:11" x14ac:dyDescent="0.3">
      <c r="C2258" s="25">
        <v>43144</v>
      </c>
      <c r="D2258" s="26">
        <v>0.5794907407407407</v>
      </c>
      <c r="E2258" s="27" t="s">
        <v>9</v>
      </c>
      <c r="F2258" s="27">
        <v>27</v>
      </c>
      <c r="G2258" s="27" t="s">
        <v>21</v>
      </c>
      <c r="H2258" s="9"/>
      <c r="I2258" s="9"/>
      <c r="J2258" s="9"/>
      <c r="K2258" s="9"/>
    </row>
    <row r="2259" spans="3:11" x14ac:dyDescent="0.3">
      <c r="C2259" s="25">
        <v>43144</v>
      </c>
      <c r="D2259" s="26">
        <v>0.58131944444444439</v>
      </c>
      <c r="E2259" s="27" t="s">
        <v>9</v>
      </c>
      <c r="F2259" s="27">
        <v>34</v>
      </c>
      <c r="G2259" s="27" t="s">
        <v>21</v>
      </c>
      <c r="H2259" s="9"/>
      <c r="I2259" s="9"/>
      <c r="J2259" s="9"/>
      <c r="K2259" s="9"/>
    </row>
    <row r="2260" spans="3:11" x14ac:dyDescent="0.3">
      <c r="C2260" s="25">
        <v>43144</v>
      </c>
      <c r="D2260" s="26">
        <v>0.58202546296296298</v>
      </c>
      <c r="E2260" s="27" t="s">
        <v>9</v>
      </c>
      <c r="F2260" s="27">
        <v>47</v>
      </c>
      <c r="G2260" s="27" t="s">
        <v>21</v>
      </c>
      <c r="H2260" s="9"/>
      <c r="I2260" s="9"/>
      <c r="J2260" s="9"/>
      <c r="K2260" s="9"/>
    </row>
    <row r="2261" spans="3:11" x14ac:dyDescent="0.3">
      <c r="C2261" s="25">
        <v>43144</v>
      </c>
      <c r="D2261" s="26">
        <v>0.58262731481481478</v>
      </c>
      <c r="E2261" s="27" t="s">
        <v>9</v>
      </c>
      <c r="F2261" s="27">
        <v>55</v>
      </c>
      <c r="G2261" s="27" t="s">
        <v>10</v>
      </c>
      <c r="H2261" s="9"/>
      <c r="I2261" s="9"/>
      <c r="J2261" s="9"/>
      <c r="K2261" s="9"/>
    </row>
    <row r="2262" spans="3:11" x14ac:dyDescent="0.3">
      <c r="C2262" s="25">
        <v>43144</v>
      </c>
      <c r="D2262" s="26">
        <v>0.58386574074074071</v>
      </c>
      <c r="E2262" s="27" t="s">
        <v>9</v>
      </c>
      <c r="F2262" s="27">
        <v>35</v>
      </c>
      <c r="G2262" s="27" t="s">
        <v>10</v>
      </c>
      <c r="H2262" s="9"/>
      <c r="I2262" s="9"/>
      <c r="J2262" s="9"/>
      <c r="K2262" s="9"/>
    </row>
    <row r="2263" spans="3:11" x14ac:dyDescent="0.3">
      <c r="C2263" s="25">
        <v>43144</v>
      </c>
      <c r="D2263" s="26">
        <v>0.58496527777777774</v>
      </c>
      <c r="E2263" s="27" t="s">
        <v>9</v>
      </c>
      <c r="F2263" s="27">
        <v>28</v>
      </c>
      <c r="G2263" s="27" t="s">
        <v>21</v>
      </c>
      <c r="H2263" s="9"/>
      <c r="I2263" s="9"/>
      <c r="J2263" s="9"/>
      <c r="K2263" s="9"/>
    </row>
    <row r="2264" spans="3:11" x14ac:dyDescent="0.3">
      <c r="C2264" s="25">
        <v>43144</v>
      </c>
      <c r="D2264" s="26">
        <v>0.58531250000000001</v>
      </c>
      <c r="E2264" s="27" t="s">
        <v>9</v>
      </c>
      <c r="F2264" s="27">
        <v>32</v>
      </c>
      <c r="G2264" s="27" t="s">
        <v>10</v>
      </c>
      <c r="H2264" s="9"/>
      <c r="I2264" s="9"/>
      <c r="J2264" s="9"/>
      <c r="K2264" s="9"/>
    </row>
    <row r="2265" spans="3:11" x14ac:dyDescent="0.3">
      <c r="C2265" s="25">
        <v>43144</v>
      </c>
      <c r="D2265" s="26">
        <v>0.58548611111111104</v>
      </c>
      <c r="E2265" s="27" t="s">
        <v>9</v>
      </c>
      <c r="F2265" s="27">
        <v>35</v>
      </c>
      <c r="G2265" s="27" t="s">
        <v>10</v>
      </c>
      <c r="H2265" s="9"/>
      <c r="I2265" s="9"/>
      <c r="J2265" s="9"/>
      <c r="K2265" s="9"/>
    </row>
    <row r="2266" spans="3:11" x14ac:dyDescent="0.3">
      <c r="C2266" s="25">
        <v>43144</v>
      </c>
      <c r="D2266" s="26">
        <v>0.58628472222222217</v>
      </c>
      <c r="E2266" s="27" t="s">
        <v>9</v>
      </c>
      <c r="F2266" s="27">
        <v>34</v>
      </c>
      <c r="G2266" s="27" t="s">
        <v>21</v>
      </c>
      <c r="H2266" s="9"/>
      <c r="I2266" s="9"/>
      <c r="J2266" s="9"/>
      <c r="K2266" s="9"/>
    </row>
    <row r="2267" spans="3:11" x14ac:dyDescent="0.3">
      <c r="C2267" s="25">
        <v>43144</v>
      </c>
      <c r="D2267" s="26">
        <v>0.58706018518518521</v>
      </c>
      <c r="E2267" s="27" t="s">
        <v>9</v>
      </c>
      <c r="F2267" s="27">
        <v>30</v>
      </c>
      <c r="G2267" s="27" t="s">
        <v>21</v>
      </c>
      <c r="H2267" s="9"/>
      <c r="I2267" s="9"/>
      <c r="J2267" s="9"/>
      <c r="K2267" s="9"/>
    </row>
    <row r="2268" spans="3:11" x14ac:dyDescent="0.3">
      <c r="C2268" s="25">
        <v>43144</v>
      </c>
      <c r="D2268" s="26">
        <v>0.58851851851851855</v>
      </c>
      <c r="E2268" s="27" t="s">
        <v>9</v>
      </c>
      <c r="F2268" s="27">
        <v>33</v>
      </c>
      <c r="G2268" s="27" t="s">
        <v>10</v>
      </c>
      <c r="H2268" s="9"/>
      <c r="I2268" s="9"/>
      <c r="J2268" s="9"/>
      <c r="K2268" s="9"/>
    </row>
    <row r="2269" spans="3:11" x14ac:dyDescent="0.3">
      <c r="C2269" s="25">
        <v>43144</v>
      </c>
      <c r="D2269" s="26">
        <v>0.59146990740740735</v>
      </c>
      <c r="E2269" s="27" t="s">
        <v>9</v>
      </c>
      <c r="F2269" s="27">
        <v>39</v>
      </c>
      <c r="G2269" s="27" t="s">
        <v>10</v>
      </c>
      <c r="H2269" s="9"/>
      <c r="I2269" s="9"/>
      <c r="J2269" s="9"/>
      <c r="K2269" s="9"/>
    </row>
    <row r="2270" spans="3:11" x14ac:dyDescent="0.3">
      <c r="C2270" s="25">
        <v>43144</v>
      </c>
      <c r="D2270" s="26">
        <v>0.59209490740740744</v>
      </c>
      <c r="E2270" s="27" t="s">
        <v>9</v>
      </c>
      <c r="F2270" s="27">
        <v>24</v>
      </c>
      <c r="G2270" s="27" t="s">
        <v>21</v>
      </c>
      <c r="H2270" s="9"/>
      <c r="I2270" s="9"/>
      <c r="J2270" s="9"/>
      <c r="K2270" s="9"/>
    </row>
    <row r="2271" spans="3:11" x14ac:dyDescent="0.3">
      <c r="C2271" s="25">
        <v>43144</v>
      </c>
      <c r="D2271" s="26">
        <v>0.5939699074074074</v>
      </c>
      <c r="E2271" s="27" t="s">
        <v>9</v>
      </c>
      <c r="F2271" s="27">
        <v>17</v>
      </c>
      <c r="G2271" s="27" t="s">
        <v>21</v>
      </c>
      <c r="H2271" s="9"/>
      <c r="I2271" s="9"/>
      <c r="J2271" s="9"/>
      <c r="K2271" s="9"/>
    </row>
    <row r="2272" spans="3:11" x14ac:dyDescent="0.3">
      <c r="C2272" s="25">
        <v>43144</v>
      </c>
      <c r="D2272" s="26">
        <v>0.59667824074074072</v>
      </c>
      <c r="E2272" s="27" t="s">
        <v>9</v>
      </c>
      <c r="F2272" s="27">
        <v>30</v>
      </c>
      <c r="G2272" s="27" t="s">
        <v>21</v>
      </c>
      <c r="H2272" s="9"/>
      <c r="I2272" s="9"/>
      <c r="J2272" s="9"/>
      <c r="K2272" s="9"/>
    </row>
    <row r="2273" spans="3:11" x14ac:dyDescent="0.3">
      <c r="C2273" s="25">
        <v>43144</v>
      </c>
      <c r="D2273" s="26">
        <v>0.59673611111111113</v>
      </c>
      <c r="E2273" s="27" t="s">
        <v>9</v>
      </c>
      <c r="F2273" s="27">
        <v>40</v>
      </c>
      <c r="G2273" s="27" t="s">
        <v>10</v>
      </c>
      <c r="H2273" s="9"/>
      <c r="I2273" s="9"/>
      <c r="J2273" s="9"/>
      <c r="K2273" s="9"/>
    </row>
    <row r="2274" spans="3:11" x14ac:dyDescent="0.3">
      <c r="C2274" s="25">
        <v>43144</v>
      </c>
      <c r="D2274" s="26">
        <v>0.59702546296296299</v>
      </c>
      <c r="E2274" s="27" t="s">
        <v>9</v>
      </c>
      <c r="F2274" s="27">
        <v>24</v>
      </c>
      <c r="G2274" s="27" t="s">
        <v>10</v>
      </c>
      <c r="H2274" s="9"/>
      <c r="I2274" s="9"/>
      <c r="J2274" s="9"/>
      <c r="K2274" s="9"/>
    </row>
    <row r="2275" spans="3:11" x14ac:dyDescent="0.3">
      <c r="C2275" s="25">
        <v>43144</v>
      </c>
      <c r="D2275" s="26">
        <v>0.59809027777777779</v>
      </c>
      <c r="E2275" s="27" t="s">
        <v>9</v>
      </c>
      <c r="F2275" s="27">
        <v>26</v>
      </c>
      <c r="G2275" s="27" t="s">
        <v>21</v>
      </c>
      <c r="H2275" s="9"/>
      <c r="I2275" s="9"/>
      <c r="J2275" s="9"/>
      <c r="K2275" s="9"/>
    </row>
    <row r="2276" spans="3:11" x14ac:dyDescent="0.3">
      <c r="C2276" s="25">
        <v>43144</v>
      </c>
      <c r="D2276" s="26">
        <v>0.59820601851851851</v>
      </c>
      <c r="E2276" s="27" t="s">
        <v>9</v>
      </c>
      <c r="F2276" s="27">
        <v>25</v>
      </c>
      <c r="G2276" s="27" t="s">
        <v>21</v>
      </c>
      <c r="H2276" s="9"/>
      <c r="I2276" s="9"/>
      <c r="J2276" s="9"/>
      <c r="K2276" s="9"/>
    </row>
    <row r="2277" spans="3:11" x14ac:dyDescent="0.3">
      <c r="C2277" s="25">
        <v>43144</v>
      </c>
      <c r="D2277" s="26">
        <v>0.59837962962962965</v>
      </c>
      <c r="E2277" s="27" t="s">
        <v>9</v>
      </c>
      <c r="F2277" s="27">
        <v>24</v>
      </c>
      <c r="G2277" s="27" t="s">
        <v>21</v>
      </c>
      <c r="H2277" s="9"/>
      <c r="I2277" s="9"/>
      <c r="J2277" s="9"/>
      <c r="K2277" s="9"/>
    </row>
    <row r="2278" spans="3:11" x14ac:dyDescent="0.3">
      <c r="C2278" s="25">
        <v>43144</v>
      </c>
      <c r="D2278" s="26">
        <v>0.60071759259259261</v>
      </c>
      <c r="E2278" s="27" t="s">
        <v>9</v>
      </c>
      <c r="F2278" s="27">
        <v>42</v>
      </c>
      <c r="G2278" s="27" t="s">
        <v>21</v>
      </c>
      <c r="H2278" s="9"/>
      <c r="I2278" s="9"/>
      <c r="J2278" s="9"/>
      <c r="K2278" s="9"/>
    </row>
    <row r="2279" spans="3:11" x14ac:dyDescent="0.3">
      <c r="C2279" s="25">
        <v>43144</v>
      </c>
      <c r="D2279" s="26">
        <v>0.6031481481481481</v>
      </c>
      <c r="E2279" s="27" t="s">
        <v>9</v>
      </c>
      <c r="F2279" s="27">
        <v>48</v>
      </c>
      <c r="G2279" s="27" t="s">
        <v>10</v>
      </c>
      <c r="H2279" s="9"/>
      <c r="I2279" s="9"/>
      <c r="J2279" s="9"/>
      <c r="K2279" s="9"/>
    </row>
    <row r="2280" spans="3:11" x14ac:dyDescent="0.3">
      <c r="C2280" s="25">
        <v>43144</v>
      </c>
      <c r="D2280" s="26">
        <v>0.60497685185185179</v>
      </c>
      <c r="E2280" s="27" t="s">
        <v>9</v>
      </c>
      <c r="F2280" s="27">
        <v>36</v>
      </c>
      <c r="G2280" s="27" t="s">
        <v>21</v>
      </c>
      <c r="H2280" s="9"/>
      <c r="I2280" s="9"/>
      <c r="J2280" s="9"/>
      <c r="K2280" s="9"/>
    </row>
    <row r="2281" spans="3:11" x14ac:dyDescent="0.3">
      <c r="C2281" s="25">
        <v>43144</v>
      </c>
      <c r="D2281" s="26">
        <v>0.60626157407407411</v>
      </c>
      <c r="E2281" s="27" t="s">
        <v>9</v>
      </c>
      <c r="F2281" s="27">
        <v>50</v>
      </c>
      <c r="G2281" s="27" t="s">
        <v>10</v>
      </c>
      <c r="H2281" s="9"/>
      <c r="I2281" s="9"/>
      <c r="J2281" s="9"/>
      <c r="K2281" s="9"/>
    </row>
    <row r="2282" spans="3:11" x14ac:dyDescent="0.3">
      <c r="C2282" s="25">
        <v>43144</v>
      </c>
      <c r="D2282" s="26">
        <v>0.60670138888888892</v>
      </c>
      <c r="E2282" s="27" t="s">
        <v>9</v>
      </c>
      <c r="F2282" s="27">
        <v>28</v>
      </c>
      <c r="G2282" s="27" t="s">
        <v>10</v>
      </c>
      <c r="H2282" s="9"/>
      <c r="I2282" s="9"/>
      <c r="J2282" s="9"/>
      <c r="K2282" s="9"/>
    </row>
    <row r="2283" spans="3:11" x14ac:dyDescent="0.3">
      <c r="C2283" s="25">
        <v>43144</v>
      </c>
      <c r="D2283" s="26">
        <v>0.60810185185185184</v>
      </c>
      <c r="E2283" s="27" t="s">
        <v>9</v>
      </c>
      <c r="F2283" s="27">
        <v>46</v>
      </c>
      <c r="G2283" s="27" t="s">
        <v>21</v>
      </c>
      <c r="H2283" s="9"/>
      <c r="I2283" s="9"/>
      <c r="J2283" s="9"/>
      <c r="K2283" s="9"/>
    </row>
    <row r="2284" spans="3:11" x14ac:dyDescent="0.3">
      <c r="C2284" s="25">
        <v>43144</v>
      </c>
      <c r="D2284" s="26">
        <v>0.60815972222222225</v>
      </c>
      <c r="E2284" s="27" t="s">
        <v>9</v>
      </c>
      <c r="F2284" s="27">
        <v>44</v>
      </c>
      <c r="G2284" s="27" t="s">
        <v>10</v>
      </c>
      <c r="H2284" s="9"/>
      <c r="I2284" s="9"/>
      <c r="J2284" s="9"/>
      <c r="K2284" s="9"/>
    </row>
    <row r="2285" spans="3:11" x14ac:dyDescent="0.3">
      <c r="C2285" s="25">
        <v>43144</v>
      </c>
      <c r="D2285" s="26">
        <v>0.60835648148148147</v>
      </c>
      <c r="E2285" s="27" t="s">
        <v>9</v>
      </c>
      <c r="F2285" s="27">
        <v>45</v>
      </c>
      <c r="G2285" s="27" t="s">
        <v>10</v>
      </c>
      <c r="H2285" s="9"/>
      <c r="I2285" s="9"/>
      <c r="J2285" s="9"/>
      <c r="K2285" s="9"/>
    </row>
    <row r="2286" spans="3:11" x14ac:dyDescent="0.3">
      <c r="C2286" s="25">
        <v>43144</v>
      </c>
      <c r="D2286" s="26">
        <v>0.60905092592592591</v>
      </c>
      <c r="E2286" s="27" t="s">
        <v>9</v>
      </c>
      <c r="F2286" s="27">
        <v>36</v>
      </c>
      <c r="G2286" s="27" t="s">
        <v>21</v>
      </c>
      <c r="H2286" s="9"/>
      <c r="I2286" s="9"/>
      <c r="J2286" s="9"/>
      <c r="K2286" s="9"/>
    </row>
    <row r="2287" spans="3:11" x14ac:dyDescent="0.3">
      <c r="C2287" s="25">
        <v>43144</v>
      </c>
      <c r="D2287" s="26">
        <v>0.6095949074074074</v>
      </c>
      <c r="E2287" s="27" t="s">
        <v>9</v>
      </c>
      <c r="F2287" s="27">
        <v>45</v>
      </c>
      <c r="G2287" s="27" t="s">
        <v>10</v>
      </c>
      <c r="H2287" s="9"/>
      <c r="I2287" s="9"/>
      <c r="J2287" s="9"/>
      <c r="K2287" s="9"/>
    </row>
    <row r="2288" spans="3:11" x14ac:dyDescent="0.3">
      <c r="C2288" s="25">
        <v>43144</v>
      </c>
      <c r="D2288" s="26">
        <v>0.61172453703703711</v>
      </c>
      <c r="E2288" s="27" t="s">
        <v>9</v>
      </c>
      <c r="F2288" s="27">
        <v>45</v>
      </c>
      <c r="G2288" s="27" t="s">
        <v>10</v>
      </c>
      <c r="H2288" s="9"/>
      <c r="I2288" s="9"/>
      <c r="J2288" s="9"/>
      <c r="K2288" s="9"/>
    </row>
    <row r="2289" spans="3:11" x14ac:dyDescent="0.3">
      <c r="C2289" s="25">
        <v>43144</v>
      </c>
      <c r="D2289" s="26">
        <v>0.61331018518518521</v>
      </c>
      <c r="E2289" s="27" t="s">
        <v>9</v>
      </c>
      <c r="F2289" s="27">
        <v>27</v>
      </c>
      <c r="G2289" s="27" t="s">
        <v>21</v>
      </c>
      <c r="H2289" s="9"/>
      <c r="I2289" s="9"/>
      <c r="J2289" s="9"/>
      <c r="K2289" s="9"/>
    </row>
    <row r="2290" spans="3:11" x14ac:dyDescent="0.3">
      <c r="C2290" s="25">
        <v>43144</v>
      </c>
      <c r="D2290" s="26">
        <v>0.61376157407407406</v>
      </c>
      <c r="E2290" s="27" t="s">
        <v>9</v>
      </c>
      <c r="F2290" s="27">
        <v>25</v>
      </c>
      <c r="G2290" s="27" t="s">
        <v>21</v>
      </c>
      <c r="H2290" s="9"/>
      <c r="I2290" s="9"/>
      <c r="J2290" s="9"/>
      <c r="K2290" s="9"/>
    </row>
    <row r="2291" spans="3:11" x14ac:dyDescent="0.3">
      <c r="C2291" s="25">
        <v>43144</v>
      </c>
      <c r="D2291" s="26">
        <v>0.61393518518518519</v>
      </c>
      <c r="E2291" s="27" t="s">
        <v>9</v>
      </c>
      <c r="F2291" s="27">
        <v>40</v>
      </c>
      <c r="G2291" s="27" t="s">
        <v>10</v>
      </c>
      <c r="H2291" s="9"/>
      <c r="I2291" s="9"/>
      <c r="J2291" s="9"/>
      <c r="K2291" s="9"/>
    </row>
    <row r="2292" spans="3:11" x14ac:dyDescent="0.3">
      <c r="C2292" s="25">
        <v>43144</v>
      </c>
      <c r="D2292" s="26">
        <v>0.61614583333333328</v>
      </c>
      <c r="E2292" s="27" t="s">
        <v>9</v>
      </c>
      <c r="F2292" s="27">
        <v>43</v>
      </c>
      <c r="G2292" s="27" t="s">
        <v>21</v>
      </c>
      <c r="H2292" s="9"/>
      <c r="I2292" s="9"/>
      <c r="J2292" s="9"/>
      <c r="K2292" s="9"/>
    </row>
    <row r="2293" spans="3:11" x14ac:dyDescent="0.3">
      <c r="C2293" s="25">
        <v>43144</v>
      </c>
      <c r="D2293" s="26">
        <v>0.61626157407407411</v>
      </c>
      <c r="E2293" s="27" t="s">
        <v>9</v>
      </c>
      <c r="F2293" s="27">
        <v>45</v>
      </c>
      <c r="G2293" s="27" t="s">
        <v>10</v>
      </c>
      <c r="H2293" s="9"/>
      <c r="I2293" s="9"/>
      <c r="J2293" s="9"/>
      <c r="K2293" s="9"/>
    </row>
    <row r="2294" spans="3:11" x14ac:dyDescent="0.3">
      <c r="C2294" s="25">
        <v>43144</v>
      </c>
      <c r="D2294" s="26">
        <v>0.61694444444444441</v>
      </c>
      <c r="E2294" s="27" t="s">
        <v>9</v>
      </c>
      <c r="F2294" s="27">
        <v>23</v>
      </c>
      <c r="G2294" s="27" t="s">
        <v>21</v>
      </c>
      <c r="H2294" s="9"/>
      <c r="I2294" s="9"/>
      <c r="J2294" s="9"/>
      <c r="K2294" s="9"/>
    </row>
    <row r="2295" spans="3:11" x14ac:dyDescent="0.3">
      <c r="C2295" s="25">
        <v>43144</v>
      </c>
      <c r="D2295" s="26">
        <v>0.61822916666666672</v>
      </c>
      <c r="E2295" s="27" t="s">
        <v>9</v>
      </c>
      <c r="F2295" s="27">
        <v>38</v>
      </c>
      <c r="G2295" s="27" t="s">
        <v>10</v>
      </c>
      <c r="H2295" s="9"/>
      <c r="I2295" s="9"/>
      <c r="J2295" s="9"/>
      <c r="K2295" s="9"/>
    </row>
    <row r="2296" spans="3:11" x14ac:dyDescent="0.3">
      <c r="C2296" s="25">
        <v>43144</v>
      </c>
      <c r="D2296" s="26">
        <v>0.61878472222222225</v>
      </c>
      <c r="E2296" s="27" t="s">
        <v>9</v>
      </c>
      <c r="F2296" s="27">
        <v>38</v>
      </c>
      <c r="G2296" s="27" t="s">
        <v>10</v>
      </c>
      <c r="H2296" s="9"/>
      <c r="I2296" s="9"/>
      <c r="J2296" s="9"/>
      <c r="K2296" s="9"/>
    </row>
    <row r="2297" spans="3:11" x14ac:dyDescent="0.3">
      <c r="C2297" s="25">
        <v>43144</v>
      </c>
      <c r="D2297" s="26">
        <v>0.61909722222222219</v>
      </c>
      <c r="E2297" s="27" t="s">
        <v>9</v>
      </c>
      <c r="F2297" s="27">
        <v>35</v>
      </c>
      <c r="G2297" s="27" t="s">
        <v>21</v>
      </c>
      <c r="H2297" s="9"/>
      <c r="I2297" s="9"/>
      <c r="J2297" s="9"/>
      <c r="K2297" s="9"/>
    </row>
    <row r="2298" spans="3:11" x14ac:dyDescent="0.3">
      <c r="C2298" s="25">
        <v>43144</v>
      </c>
      <c r="D2298" s="26">
        <v>0.61937500000000001</v>
      </c>
      <c r="E2298" s="27" t="s">
        <v>9</v>
      </c>
      <c r="F2298" s="27">
        <v>38</v>
      </c>
      <c r="G2298" s="27" t="s">
        <v>10</v>
      </c>
      <c r="H2298" s="9"/>
      <c r="I2298" s="9"/>
      <c r="J2298" s="9"/>
      <c r="K2298" s="9"/>
    </row>
    <row r="2299" spans="3:11" x14ac:dyDescent="0.3">
      <c r="C2299" s="25">
        <v>43144</v>
      </c>
      <c r="D2299" s="26">
        <v>0.62046296296296299</v>
      </c>
      <c r="E2299" s="27" t="s">
        <v>9</v>
      </c>
      <c r="F2299" s="27">
        <v>25</v>
      </c>
      <c r="G2299" s="27" t="s">
        <v>21</v>
      </c>
      <c r="H2299" s="9"/>
      <c r="I2299" s="9"/>
      <c r="J2299" s="9"/>
      <c r="K2299" s="9"/>
    </row>
    <row r="2300" spans="3:11" x14ac:dyDescent="0.3">
      <c r="C2300" s="25">
        <v>43144</v>
      </c>
      <c r="D2300" s="26">
        <v>0.62337962962962956</v>
      </c>
      <c r="E2300" s="27" t="s">
        <v>9</v>
      </c>
      <c r="F2300" s="27">
        <v>23</v>
      </c>
      <c r="G2300" s="27" t="s">
        <v>21</v>
      </c>
      <c r="H2300" s="9"/>
      <c r="I2300" s="9"/>
      <c r="J2300" s="9"/>
      <c r="K2300" s="9"/>
    </row>
    <row r="2301" spans="3:11" x14ac:dyDescent="0.3">
      <c r="C2301" s="25">
        <v>43144</v>
      </c>
      <c r="D2301" s="26">
        <v>0.62706018518518525</v>
      </c>
      <c r="E2301" s="27" t="s">
        <v>9</v>
      </c>
      <c r="F2301" s="27">
        <v>43</v>
      </c>
      <c r="G2301" s="27" t="s">
        <v>10</v>
      </c>
      <c r="H2301" s="9"/>
      <c r="I2301" s="9"/>
      <c r="J2301" s="9"/>
      <c r="K2301" s="9"/>
    </row>
    <row r="2302" spans="3:11" x14ac:dyDescent="0.3">
      <c r="C2302" s="25">
        <v>43144</v>
      </c>
      <c r="D2302" s="26">
        <v>0.62710648148148151</v>
      </c>
      <c r="E2302" s="27" t="s">
        <v>9</v>
      </c>
      <c r="F2302" s="27">
        <v>22</v>
      </c>
      <c r="G2302" s="27" t="s">
        <v>21</v>
      </c>
      <c r="H2302" s="9"/>
      <c r="I2302" s="9"/>
      <c r="J2302" s="9"/>
      <c r="K2302" s="9"/>
    </row>
    <row r="2303" spans="3:11" x14ac:dyDescent="0.3">
      <c r="C2303" s="25">
        <v>43144</v>
      </c>
      <c r="D2303" s="26">
        <v>0.62819444444444439</v>
      </c>
      <c r="E2303" s="27" t="s">
        <v>9</v>
      </c>
      <c r="F2303" s="27">
        <v>28</v>
      </c>
      <c r="G2303" s="27" t="s">
        <v>21</v>
      </c>
      <c r="H2303" s="9"/>
      <c r="I2303" s="9"/>
      <c r="J2303" s="9"/>
      <c r="K2303" s="9"/>
    </row>
    <row r="2304" spans="3:11" x14ac:dyDescent="0.3">
      <c r="C2304" s="25">
        <v>43144</v>
      </c>
      <c r="D2304" s="26">
        <v>0.62876157407407407</v>
      </c>
      <c r="E2304" s="27" t="s">
        <v>9</v>
      </c>
      <c r="F2304" s="27">
        <v>29</v>
      </c>
      <c r="G2304" s="27" t="s">
        <v>21</v>
      </c>
      <c r="H2304" s="9"/>
      <c r="I2304" s="9"/>
      <c r="J2304" s="9"/>
      <c r="K2304" s="9"/>
    </row>
    <row r="2305" spans="3:11" x14ac:dyDescent="0.3">
      <c r="C2305" s="25">
        <v>43144</v>
      </c>
      <c r="D2305" s="26">
        <v>0.6306018518518518</v>
      </c>
      <c r="E2305" s="27" t="s">
        <v>9</v>
      </c>
      <c r="F2305" s="27">
        <v>34</v>
      </c>
      <c r="G2305" s="27" t="s">
        <v>10</v>
      </c>
      <c r="H2305" s="9"/>
      <c r="I2305" s="9"/>
      <c r="J2305" s="9"/>
      <c r="K2305" s="9"/>
    </row>
    <row r="2306" spans="3:11" x14ac:dyDescent="0.3">
      <c r="C2306" s="25">
        <v>43144</v>
      </c>
      <c r="D2306" s="26">
        <v>0.63099537037037035</v>
      </c>
      <c r="E2306" s="27" t="s">
        <v>9</v>
      </c>
      <c r="F2306" s="27">
        <v>29</v>
      </c>
      <c r="G2306" s="27" t="s">
        <v>21</v>
      </c>
      <c r="H2306" s="9"/>
      <c r="I2306" s="9"/>
      <c r="J2306" s="9"/>
      <c r="K2306" s="9"/>
    </row>
    <row r="2307" spans="3:11" x14ac:dyDescent="0.3">
      <c r="C2307" s="25">
        <v>43144</v>
      </c>
      <c r="D2307" s="26">
        <v>0.6329745370370371</v>
      </c>
      <c r="E2307" s="27" t="s">
        <v>9</v>
      </c>
      <c r="F2307" s="27">
        <v>34</v>
      </c>
      <c r="G2307" s="27" t="s">
        <v>10</v>
      </c>
      <c r="H2307" s="9"/>
      <c r="I2307" s="9"/>
      <c r="J2307" s="9"/>
      <c r="K2307" s="9"/>
    </row>
    <row r="2308" spans="3:11" x14ac:dyDescent="0.3">
      <c r="C2308" s="25">
        <v>43144</v>
      </c>
      <c r="D2308" s="26">
        <v>0.63342592592592595</v>
      </c>
      <c r="E2308" s="27" t="s">
        <v>9</v>
      </c>
      <c r="F2308" s="27">
        <v>27</v>
      </c>
      <c r="G2308" s="27" t="s">
        <v>21</v>
      </c>
      <c r="H2308" s="9"/>
      <c r="I2308" s="9"/>
      <c r="J2308" s="9"/>
      <c r="K2308" s="9"/>
    </row>
    <row r="2309" spans="3:11" x14ac:dyDescent="0.3">
      <c r="C2309" s="25">
        <v>43144</v>
      </c>
      <c r="D2309" s="26">
        <v>0.63541666666666663</v>
      </c>
      <c r="E2309" s="27" t="s">
        <v>9</v>
      </c>
      <c r="F2309" s="27">
        <v>25</v>
      </c>
      <c r="G2309" s="27" t="s">
        <v>21</v>
      </c>
      <c r="H2309" s="9"/>
      <c r="I2309" s="9"/>
      <c r="J2309" s="9"/>
      <c r="K2309" s="9"/>
    </row>
    <row r="2310" spans="3:11" x14ac:dyDescent="0.3">
      <c r="C2310" s="25">
        <v>43144</v>
      </c>
      <c r="D2310" s="26">
        <v>0.63741898148148146</v>
      </c>
      <c r="E2310" s="27" t="s">
        <v>9</v>
      </c>
      <c r="F2310" s="27">
        <v>43</v>
      </c>
      <c r="G2310" s="27" t="s">
        <v>10</v>
      </c>
      <c r="H2310" s="9"/>
      <c r="I2310" s="9"/>
      <c r="J2310" s="9"/>
      <c r="K2310" s="9"/>
    </row>
    <row r="2311" spans="3:11" x14ac:dyDescent="0.3">
      <c r="C2311" s="25">
        <v>43144</v>
      </c>
      <c r="D2311" s="26">
        <v>0.63804398148148145</v>
      </c>
      <c r="E2311" s="27" t="s">
        <v>9</v>
      </c>
      <c r="F2311" s="27">
        <v>44</v>
      </c>
      <c r="G2311" s="27" t="s">
        <v>21</v>
      </c>
      <c r="H2311" s="9"/>
      <c r="I2311" s="9"/>
      <c r="J2311" s="9"/>
      <c r="K2311" s="9"/>
    </row>
    <row r="2312" spans="3:11" x14ac:dyDescent="0.3">
      <c r="C2312" s="25">
        <v>43144</v>
      </c>
      <c r="D2312" s="26">
        <v>0.6381944444444444</v>
      </c>
      <c r="E2312" s="27" t="s">
        <v>9</v>
      </c>
      <c r="F2312" s="27">
        <v>32</v>
      </c>
      <c r="G2312" s="27" t="s">
        <v>10</v>
      </c>
      <c r="H2312" s="9"/>
      <c r="I2312" s="9"/>
      <c r="J2312" s="9"/>
      <c r="K2312" s="9"/>
    </row>
    <row r="2313" spans="3:11" x14ac:dyDescent="0.3">
      <c r="C2313" s="25">
        <v>43144</v>
      </c>
      <c r="D2313" s="26">
        <v>0.63827546296296289</v>
      </c>
      <c r="E2313" s="27" t="s">
        <v>9</v>
      </c>
      <c r="F2313" s="27">
        <v>27</v>
      </c>
      <c r="G2313" s="27" t="s">
        <v>21</v>
      </c>
      <c r="H2313" s="9"/>
      <c r="I2313" s="9"/>
      <c r="J2313" s="9"/>
      <c r="K2313" s="9"/>
    </row>
    <row r="2314" spans="3:11" x14ac:dyDescent="0.3">
      <c r="C2314" s="25">
        <v>43144</v>
      </c>
      <c r="D2314" s="26">
        <v>0.63946759259259256</v>
      </c>
      <c r="E2314" s="27" t="s">
        <v>9</v>
      </c>
      <c r="F2314" s="27">
        <v>25</v>
      </c>
      <c r="G2314" s="27" t="s">
        <v>21</v>
      </c>
      <c r="H2314" s="9"/>
      <c r="I2314" s="9"/>
      <c r="J2314" s="9"/>
      <c r="K2314" s="9"/>
    </row>
    <row r="2315" spans="3:11" x14ac:dyDescent="0.3">
      <c r="C2315" s="25">
        <v>43144</v>
      </c>
      <c r="D2315" s="26">
        <v>0.63961805555555562</v>
      </c>
      <c r="E2315" s="27" t="s">
        <v>9</v>
      </c>
      <c r="F2315" s="27">
        <v>27</v>
      </c>
      <c r="G2315" s="27" t="s">
        <v>21</v>
      </c>
      <c r="H2315" s="9"/>
      <c r="I2315" s="9"/>
      <c r="J2315" s="9"/>
      <c r="K2315" s="9"/>
    </row>
    <row r="2316" spans="3:11" x14ac:dyDescent="0.3">
      <c r="C2316" s="25">
        <v>43144</v>
      </c>
      <c r="D2316" s="26">
        <v>0.63968749999999996</v>
      </c>
      <c r="E2316" s="27" t="s">
        <v>9</v>
      </c>
      <c r="F2316" s="27">
        <v>24</v>
      </c>
      <c r="G2316" s="27" t="s">
        <v>21</v>
      </c>
      <c r="H2316" s="9"/>
      <c r="I2316" s="9"/>
      <c r="J2316" s="9"/>
      <c r="K2316" s="9"/>
    </row>
    <row r="2317" spans="3:11" x14ac:dyDescent="0.3">
      <c r="C2317" s="25">
        <v>43144</v>
      </c>
      <c r="D2317" s="26">
        <v>0.64089120370370367</v>
      </c>
      <c r="E2317" s="27" t="s">
        <v>9</v>
      </c>
      <c r="F2317" s="27">
        <v>15</v>
      </c>
      <c r="G2317" s="27" t="s">
        <v>10</v>
      </c>
      <c r="H2317" s="9"/>
      <c r="I2317" s="9"/>
      <c r="J2317" s="9"/>
      <c r="K2317" s="9"/>
    </row>
    <row r="2318" spans="3:11" x14ac:dyDescent="0.3">
      <c r="C2318" s="25">
        <v>43144</v>
      </c>
      <c r="D2318" s="26">
        <v>0.64129629629629636</v>
      </c>
      <c r="E2318" s="27" t="s">
        <v>9</v>
      </c>
      <c r="F2318" s="27">
        <v>29</v>
      </c>
      <c r="G2318" s="27" t="s">
        <v>21</v>
      </c>
      <c r="H2318" s="9"/>
      <c r="I2318" s="9"/>
      <c r="J2318" s="9"/>
      <c r="K2318" s="9"/>
    </row>
    <row r="2319" spans="3:11" x14ac:dyDescent="0.3">
      <c r="C2319" s="25">
        <v>43144</v>
      </c>
      <c r="D2319" s="26">
        <v>0.6413888888888889</v>
      </c>
      <c r="E2319" s="27" t="s">
        <v>9</v>
      </c>
      <c r="F2319" s="27">
        <v>37</v>
      </c>
      <c r="G2319" s="27" t="s">
        <v>10</v>
      </c>
      <c r="H2319" s="9"/>
      <c r="I2319" s="9"/>
      <c r="J2319" s="9"/>
      <c r="K2319" s="9"/>
    </row>
    <row r="2320" spans="3:11" x14ac:dyDescent="0.3">
      <c r="C2320" s="25">
        <v>43144</v>
      </c>
      <c r="D2320" s="26">
        <v>0.64145833333333335</v>
      </c>
      <c r="E2320" s="27" t="s">
        <v>9</v>
      </c>
      <c r="F2320" s="27">
        <v>26</v>
      </c>
      <c r="G2320" s="27" t="s">
        <v>21</v>
      </c>
      <c r="H2320" s="9"/>
      <c r="I2320" s="9"/>
      <c r="J2320" s="9"/>
      <c r="K2320" s="9"/>
    </row>
    <row r="2321" spans="3:11" x14ac:dyDescent="0.3">
      <c r="C2321" s="25">
        <v>43144</v>
      </c>
      <c r="D2321" s="26">
        <v>0.64277777777777778</v>
      </c>
      <c r="E2321" s="27" t="s">
        <v>9</v>
      </c>
      <c r="F2321" s="27">
        <v>28</v>
      </c>
      <c r="G2321" s="27" t="s">
        <v>21</v>
      </c>
      <c r="H2321" s="9"/>
      <c r="I2321" s="9"/>
      <c r="J2321" s="9"/>
      <c r="K2321" s="9"/>
    </row>
    <row r="2322" spans="3:11" x14ac:dyDescent="0.3">
      <c r="C2322" s="25">
        <v>43144</v>
      </c>
      <c r="D2322" s="26">
        <v>0.64344907407407403</v>
      </c>
      <c r="E2322" s="27" t="s">
        <v>9</v>
      </c>
      <c r="F2322" s="27">
        <v>39</v>
      </c>
      <c r="G2322" s="27" t="s">
        <v>10</v>
      </c>
      <c r="H2322" s="9"/>
      <c r="I2322" s="9"/>
      <c r="J2322" s="9"/>
      <c r="K2322" s="9"/>
    </row>
    <row r="2323" spans="3:11" x14ac:dyDescent="0.3">
      <c r="C2323" s="25">
        <v>43144</v>
      </c>
      <c r="D2323" s="26">
        <v>0.64541666666666664</v>
      </c>
      <c r="E2323" s="27" t="s">
        <v>9</v>
      </c>
      <c r="F2323" s="27">
        <v>50</v>
      </c>
      <c r="G2323" s="27" t="s">
        <v>21</v>
      </c>
      <c r="H2323" s="9"/>
      <c r="I2323" s="9"/>
      <c r="J2323" s="9"/>
      <c r="K2323" s="9"/>
    </row>
    <row r="2324" spans="3:11" x14ac:dyDescent="0.3">
      <c r="C2324" s="25">
        <v>43144</v>
      </c>
      <c r="D2324" s="26">
        <v>0.64696759259259262</v>
      </c>
      <c r="E2324" s="27" t="s">
        <v>9</v>
      </c>
      <c r="F2324" s="27">
        <v>23</v>
      </c>
      <c r="G2324" s="27" t="s">
        <v>21</v>
      </c>
      <c r="H2324" s="9"/>
      <c r="I2324" s="9"/>
      <c r="J2324" s="9"/>
      <c r="K2324" s="9"/>
    </row>
    <row r="2325" spans="3:11" x14ac:dyDescent="0.3">
      <c r="C2325" s="25">
        <v>43144</v>
      </c>
      <c r="D2325" s="26">
        <v>0.64703703703703697</v>
      </c>
      <c r="E2325" s="27" t="s">
        <v>9</v>
      </c>
      <c r="F2325" s="27">
        <v>41</v>
      </c>
      <c r="G2325" s="27" t="s">
        <v>10</v>
      </c>
      <c r="H2325" s="9"/>
      <c r="I2325" s="9"/>
      <c r="J2325" s="9"/>
      <c r="K2325" s="9"/>
    </row>
    <row r="2326" spans="3:11" x14ac:dyDescent="0.3">
      <c r="C2326" s="25">
        <v>43144</v>
      </c>
      <c r="D2326" s="26">
        <v>0.64732638888888883</v>
      </c>
      <c r="E2326" s="27" t="s">
        <v>9</v>
      </c>
      <c r="F2326" s="27">
        <v>22</v>
      </c>
      <c r="G2326" s="27" t="s">
        <v>21</v>
      </c>
      <c r="H2326" s="9"/>
      <c r="I2326" s="9"/>
      <c r="J2326" s="9"/>
      <c r="K2326" s="9"/>
    </row>
    <row r="2327" spans="3:11" x14ac:dyDescent="0.3">
      <c r="C2327" s="25">
        <v>43144</v>
      </c>
      <c r="D2327" s="26">
        <v>0.64740740740740743</v>
      </c>
      <c r="E2327" s="27" t="s">
        <v>9</v>
      </c>
      <c r="F2327" s="27">
        <v>33</v>
      </c>
      <c r="G2327" s="27" t="s">
        <v>10</v>
      </c>
      <c r="H2327" s="9"/>
      <c r="I2327" s="9"/>
      <c r="J2327" s="9"/>
      <c r="K2327" s="9"/>
    </row>
    <row r="2328" spans="3:11" x14ac:dyDescent="0.3">
      <c r="C2328" s="25">
        <v>43144</v>
      </c>
      <c r="D2328" s="26">
        <v>0.64782407407407405</v>
      </c>
      <c r="E2328" s="27" t="s">
        <v>9</v>
      </c>
      <c r="F2328" s="27">
        <v>37</v>
      </c>
      <c r="G2328" s="27" t="s">
        <v>10</v>
      </c>
      <c r="H2328" s="9"/>
      <c r="I2328" s="9"/>
      <c r="J2328" s="9"/>
      <c r="K2328" s="9"/>
    </row>
    <row r="2329" spans="3:11" x14ac:dyDescent="0.3">
      <c r="C2329" s="25">
        <v>43144</v>
      </c>
      <c r="D2329" s="26">
        <v>0.6479166666666667</v>
      </c>
      <c r="E2329" s="27" t="s">
        <v>9</v>
      </c>
      <c r="F2329" s="27">
        <v>23</v>
      </c>
      <c r="G2329" s="27" t="s">
        <v>10</v>
      </c>
      <c r="H2329" s="9"/>
      <c r="I2329" s="9"/>
      <c r="J2329" s="9"/>
      <c r="K2329" s="9"/>
    </row>
    <row r="2330" spans="3:11" x14ac:dyDescent="0.3">
      <c r="C2330" s="25">
        <v>43144</v>
      </c>
      <c r="D2330" s="26">
        <v>0.64806712962962965</v>
      </c>
      <c r="E2330" s="27" t="s">
        <v>9</v>
      </c>
      <c r="F2330" s="27">
        <v>34</v>
      </c>
      <c r="G2330" s="27" t="s">
        <v>10</v>
      </c>
      <c r="H2330" s="9"/>
      <c r="I2330" s="9"/>
      <c r="J2330" s="9"/>
      <c r="K2330" s="9"/>
    </row>
    <row r="2331" spans="3:11" x14ac:dyDescent="0.3">
      <c r="C2331" s="25">
        <v>43144</v>
      </c>
      <c r="D2331" s="26">
        <v>0.64864583333333337</v>
      </c>
      <c r="E2331" s="27" t="s">
        <v>9</v>
      </c>
      <c r="F2331" s="27">
        <v>44</v>
      </c>
      <c r="G2331" s="27" t="s">
        <v>10</v>
      </c>
      <c r="H2331" s="9"/>
      <c r="I2331" s="9"/>
      <c r="J2331" s="9"/>
      <c r="K2331" s="9"/>
    </row>
    <row r="2332" spans="3:11" x14ac:dyDescent="0.3">
      <c r="C2332" s="25">
        <v>43144</v>
      </c>
      <c r="D2332" s="26">
        <v>0.64915509259259252</v>
      </c>
      <c r="E2332" s="27" t="s">
        <v>9</v>
      </c>
      <c r="F2332" s="27">
        <v>28</v>
      </c>
      <c r="G2332" s="27" t="s">
        <v>21</v>
      </c>
      <c r="H2332" s="9"/>
      <c r="I2332" s="9"/>
      <c r="J2332" s="9"/>
      <c r="K2332" s="9"/>
    </row>
    <row r="2333" spans="3:11" x14ac:dyDescent="0.3">
      <c r="C2333" s="25">
        <v>43144</v>
      </c>
      <c r="D2333" s="26">
        <v>0.64981481481481485</v>
      </c>
      <c r="E2333" s="27" t="s">
        <v>9</v>
      </c>
      <c r="F2333" s="27">
        <v>24</v>
      </c>
      <c r="G2333" s="27" t="s">
        <v>21</v>
      </c>
      <c r="H2333" s="9"/>
      <c r="I2333" s="9"/>
      <c r="J2333" s="9"/>
      <c r="K2333" s="9"/>
    </row>
    <row r="2334" spans="3:11" x14ac:dyDescent="0.3">
      <c r="C2334" s="25">
        <v>43144</v>
      </c>
      <c r="D2334" s="26">
        <v>0.65432870370370366</v>
      </c>
      <c r="E2334" s="27" t="s">
        <v>9</v>
      </c>
      <c r="F2334" s="27">
        <v>26</v>
      </c>
      <c r="G2334" s="27" t="s">
        <v>21</v>
      </c>
      <c r="H2334" s="9"/>
      <c r="I2334" s="9"/>
      <c r="J2334" s="9"/>
      <c r="K2334" s="9"/>
    </row>
    <row r="2335" spans="3:11" x14ac:dyDescent="0.3">
      <c r="C2335" s="25">
        <v>43144</v>
      </c>
      <c r="D2335" s="26">
        <v>0.65587962962962965</v>
      </c>
      <c r="E2335" s="27" t="s">
        <v>9</v>
      </c>
      <c r="F2335" s="27">
        <v>25</v>
      </c>
      <c r="G2335" s="27" t="s">
        <v>10</v>
      </c>
      <c r="H2335" s="9"/>
      <c r="I2335" s="9"/>
      <c r="J2335" s="9"/>
      <c r="K2335" s="9"/>
    </row>
    <row r="2336" spans="3:11" x14ac:dyDescent="0.3">
      <c r="C2336" s="25">
        <v>43144</v>
      </c>
      <c r="D2336" s="26">
        <v>0.65773148148148153</v>
      </c>
      <c r="E2336" s="27" t="s">
        <v>9</v>
      </c>
      <c r="F2336" s="27">
        <v>45</v>
      </c>
      <c r="G2336" s="27" t="s">
        <v>10</v>
      </c>
      <c r="H2336" s="9"/>
      <c r="I2336" s="9"/>
      <c r="J2336" s="9"/>
      <c r="K2336" s="9"/>
    </row>
    <row r="2337" spans="3:11" x14ac:dyDescent="0.3">
      <c r="C2337" s="25">
        <v>43144</v>
      </c>
      <c r="D2337" s="26">
        <v>0.65847222222222224</v>
      </c>
      <c r="E2337" s="27" t="s">
        <v>9</v>
      </c>
      <c r="F2337" s="27">
        <v>23</v>
      </c>
      <c r="G2337" s="27" t="s">
        <v>21</v>
      </c>
      <c r="H2337" s="9"/>
      <c r="I2337" s="9"/>
      <c r="J2337" s="9"/>
      <c r="K2337" s="9"/>
    </row>
    <row r="2338" spans="3:11" x14ac:dyDescent="0.3">
      <c r="C2338" s="25">
        <v>43144</v>
      </c>
      <c r="D2338" s="26">
        <v>0.65997685185185184</v>
      </c>
      <c r="E2338" s="27" t="s">
        <v>9</v>
      </c>
      <c r="F2338" s="27">
        <v>28</v>
      </c>
      <c r="G2338" s="27" t="s">
        <v>21</v>
      </c>
      <c r="H2338" s="9"/>
      <c r="I2338" s="9"/>
      <c r="J2338" s="9"/>
      <c r="K2338" s="9"/>
    </row>
    <row r="2339" spans="3:11" x14ac:dyDescent="0.3">
      <c r="C2339" s="25">
        <v>43144</v>
      </c>
      <c r="D2339" s="26">
        <v>0.66128472222222223</v>
      </c>
      <c r="E2339" s="27" t="s">
        <v>9</v>
      </c>
      <c r="F2339" s="27">
        <v>44</v>
      </c>
      <c r="G2339" s="27" t="s">
        <v>10</v>
      </c>
      <c r="H2339" s="9"/>
      <c r="I2339" s="9"/>
      <c r="J2339" s="9"/>
      <c r="K2339" s="9"/>
    </row>
    <row r="2340" spans="3:11" x14ac:dyDescent="0.3">
      <c r="C2340" s="25">
        <v>43144</v>
      </c>
      <c r="D2340" s="26">
        <v>0.66260416666666666</v>
      </c>
      <c r="E2340" s="27" t="s">
        <v>9</v>
      </c>
      <c r="F2340" s="27">
        <v>34</v>
      </c>
      <c r="G2340" s="27" t="s">
        <v>10</v>
      </c>
      <c r="H2340" s="9"/>
      <c r="I2340" s="9"/>
      <c r="J2340" s="9"/>
      <c r="K2340" s="9"/>
    </row>
    <row r="2341" spans="3:11" x14ac:dyDescent="0.3">
      <c r="C2341" s="25">
        <v>43144</v>
      </c>
      <c r="D2341" s="26">
        <v>0.66362268518518519</v>
      </c>
      <c r="E2341" s="27" t="s">
        <v>9</v>
      </c>
      <c r="F2341" s="27">
        <v>44</v>
      </c>
      <c r="G2341" s="27" t="s">
        <v>10</v>
      </c>
      <c r="H2341" s="9"/>
      <c r="I2341" s="9"/>
      <c r="J2341" s="9"/>
      <c r="K2341" s="9"/>
    </row>
    <row r="2342" spans="3:11" x14ac:dyDescent="0.3">
      <c r="C2342" s="25">
        <v>43144</v>
      </c>
      <c r="D2342" s="26">
        <v>0.66410879629629627</v>
      </c>
      <c r="E2342" s="27" t="s">
        <v>9</v>
      </c>
      <c r="F2342" s="27">
        <v>52</v>
      </c>
      <c r="G2342" s="27" t="s">
        <v>10</v>
      </c>
      <c r="H2342" s="9"/>
      <c r="I2342" s="9"/>
      <c r="J2342" s="9"/>
      <c r="K2342" s="9"/>
    </row>
    <row r="2343" spans="3:11" x14ac:dyDescent="0.3">
      <c r="C2343" s="25">
        <v>43144</v>
      </c>
      <c r="D2343" s="26">
        <v>0.66532407407407412</v>
      </c>
      <c r="E2343" s="27" t="s">
        <v>9</v>
      </c>
      <c r="F2343" s="27">
        <v>31</v>
      </c>
      <c r="G2343" s="27" t="s">
        <v>10</v>
      </c>
      <c r="H2343" s="9"/>
      <c r="I2343" s="9"/>
      <c r="J2343" s="9"/>
      <c r="K2343" s="9"/>
    </row>
    <row r="2344" spans="3:11" x14ac:dyDescent="0.3">
      <c r="C2344" s="25">
        <v>43144</v>
      </c>
      <c r="D2344" s="26">
        <v>0.66533564814814816</v>
      </c>
      <c r="E2344" s="27" t="s">
        <v>9</v>
      </c>
      <c r="F2344" s="27">
        <v>39</v>
      </c>
      <c r="G2344" s="27" t="s">
        <v>21</v>
      </c>
      <c r="H2344" s="9"/>
      <c r="I2344" s="9"/>
      <c r="J2344" s="9"/>
      <c r="K2344" s="9"/>
    </row>
    <row r="2345" spans="3:11" x14ac:dyDescent="0.3">
      <c r="C2345" s="25">
        <v>43144</v>
      </c>
      <c r="D2345" s="26">
        <v>0.66565972222222225</v>
      </c>
      <c r="E2345" s="27" t="s">
        <v>9</v>
      </c>
      <c r="F2345" s="27">
        <v>43</v>
      </c>
      <c r="G2345" s="27" t="s">
        <v>21</v>
      </c>
      <c r="H2345" s="9"/>
      <c r="I2345" s="9"/>
      <c r="J2345" s="9"/>
      <c r="K2345" s="9"/>
    </row>
    <row r="2346" spans="3:11" x14ac:dyDescent="0.3">
      <c r="C2346" s="25">
        <v>43144</v>
      </c>
      <c r="D2346" s="26">
        <v>0.66638888888888892</v>
      </c>
      <c r="E2346" s="27" t="s">
        <v>9</v>
      </c>
      <c r="F2346" s="27">
        <v>39</v>
      </c>
      <c r="G2346" s="27" t="s">
        <v>21</v>
      </c>
      <c r="H2346" s="9"/>
      <c r="I2346" s="9"/>
      <c r="J2346" s="9"/>
      <c r="K2346" s="9"/>
    </row>
    <row r="2347" spans="3:11" x14ac:dyDescent="0.3">
      <c r="C2347" s="25">
        <v>43144</v>
      </c>
      <c r="D2347" s="26">
        <v>0.66806712962962955</v>
      </c>
      <c r="E2347" s="27" t="s">
        <v>9</v>
      </c>
      <c r="F2347" s="27">
        <v>38</v>
      </c>
      <c r="G2347" s="27" t="s">
        <v>10</v>
      </c>
      <c r="H2347" s="9"/>
      <c r="I2347" s="9"/>
      <c r="J2347" s="9"/>
      <c r="K2347" s="9"/>
    </row>
    <row r="2348" spans="3:11" x14ac:dyDescent="0.3">
      <c r="C2348" s="25">
        <v>43144</v>
      </c>
      <c r="D2348" s="26">
        <v>0.66877314814814814</v>
      </c>
      <c r="E2348" s="27" t="s">
        <v>9</v>
      </c>
      <c r="F2348" s="27">
        <v>37</v>
      </c>
      <c r="G2348" s="27" t="s">
        <v>21</v>
      </c>
      <c r="H2348" s="9"/>
      <c r="I2348" s="9"/>
      <c r="J2348" s="9"/>
      <c r="K2348" s="9"/>
    </row>
    <row r="2349" spans="3:11" x14ac:dyDescent="0.3">
      <c r="C2349" s="25">
        <v>43144</v>
      </c>
      <c r="D2349" s="26">
        <v>0.66900462962962959</v>
      </c>
      <c r="E2349" s="27" t="s">
        <v>9</v>
      </c>
      <c r="F2349" s="27">
        <v>32</v>
      </c>
      <c r="G2349" s="27" t="s">
        <v>21</v>
      </c>
      <c r="H2349" s="9"/>
      <c r="I2349" s="9"/>
      <c r="J2349" s="9"/>
      <c r="K2349" s="9"/>
    </row>
    <row r="2350" spans="3:11" x14ac:dyDescent="0.3">
      <c r="C2350" s="25">
        <v>43144</v>
      </c>
      <c r="D2350" s="26">
        <v>0.66921296296296295</v>
      </c>
      <c r="E2350" s="27" t="s">
        <v>9</v>
      </c>
      <c r="F2350" s="27">
        <v>23</v>
      </c>
      <c r="G2350" s="27" t="s">
        <v>21</v>
      </c>
      <c r="H2350" s="9"/>
      <c r="I2350" s="9"/>
      <c r="J2350" s="9"/>
      <c r="K2350" s="9"/>
    </row>
    <row r="2351" spans="3:11" x14ac:dyDescent="0.3">
      <c r="C2351" s="25">
        <v>43144</v>
      </c>
      <c r="D2351" s="26">
        <v>0.66971064814814818</v>
      </c>
      <c r="E2351" s="27" t="s">
        <v>9</v>
      </c>
      <c r="F2351" s="27">
        <v>44</v>
      </c>
      <c r="G2351" s="27" t="s">
        <v>10</v>
      </c>
      <c r="H2351" s="9"/>
      <c r="I2351" s="9"/>
      <c r="J2351" s="9"/>
      <c r="K2351" s="9"/>
    </row>
    <row r="2352" spans="3:11" x14ac:dyDescent="0.3">
      <c r="C2352" s="25">
        <v>43144</v>
      </c>
      <c r="D2352" s="26">
        <v>0.67053240740740738</v>
      </c>
      <c r="E2352" s="27" t="s">
        <v>9</v>
      </c>
      <c r="F2352" s="27">
        <v>32</v>
      </c>
      <c r="G2352" s="27" t="s">
        <v>21</v>
      </c>
      <c r="H2352" s="9"/>
      <c r="I2352" s="9"/>
      <c r="J2352" s="9"/>
      <c r="K2352" s="9"/>
    </row>
    <row r="2353" spans="3:11" x14ac:dyDescent="0.3">
      <c r="C2353" s="25">
        <v>43144</v>
      </c>
      <c r="D2353" s="26">
        <v>0.6705902777777778</v>
      </c>
      <c r="E2353" s="27" t="s">
        <v>9</v>
      </c>
      <c r="F2353" s="27">
        <v>48</v>
      </c>
      <c r="G2353" s="27" t="s">
        <v>10</v>
      </c>
      <c r="H2353" s="9"/>
      <c r="I2353" s="9"/>
      <c r="J2353" s="9"/>
      <c r="K2353" s="9"/>
    </row>
    <row r="2354" spans="3:11" x14ac:dyDescent="0.3">
      <c r="C2354" s="25">
        <v>43144</v>
      </c>
      <c r="D2354" s="26">
        <v>0.67134259259259255</v>
      </c>
      <c r="E2354" s="27" t="s">
        <v>9</v>
      </c>
      <c r="F2354" s="27">
        <v>29</v>
      </c>
      <c r="G2354" s="27" t="s">
        <v>21</v>
      </c>
      <c r="H2354" s="9"/>
      <c r="I2354" s="9"/>
      <c r="J2354" s="9"/>
      <c r="K2354" s="9"/>
    </row>
    <row r="2355" spans="3:11" x14ac:dyDescent="0.3">
      <c r="C2355" s="25">
        <v>43144</v>
      </c>
      <c r="D2355" s="26">
        <v>0.67424768518518519</v>
      </c>
      <c r="E2355" s="27" t="s">
        <v>9</v>
      </c>
      <c r="F2355" s="27">
        <v>33</v>
      </c>
      <c r="G2355" s="27" t="s">
        <v>21</v>
      </c>
      <c r="H2355" s="9"/>
      <c r="I2355" s="9"/>
      <c r="J2355" s="9"/>
      <c r="K2355" s="9"/>
    </row>
    <row r="2356" spans="3:11" x14ac:dyDescent="0.3">
      <c r="C2356" s="25">
        <v>43144</v>
      </c>
      <c r="D2356" s="26">
        <v>0.67432870370370368</v>
      </c>
      <c r="E2356" s="27" t="s">
        <v>9</v>
      </c>
      <c r="F2356" s="27">
        <v>32</v>
      </c>
      <c r="G2356" s="27" t="s">
        <v>21</v>
      </c>
      <c r="H2356" s="9"/>
      <c r="I2356" s="9"/>
      <c r="J2356" s="9"/>
      <c r="K2356" s="9"/>
    </row>
    <row r="2357" spans="3:11" x14ac:dyDescent="0.3">
      <c r="C2357" s="25">
        <v>43144</v>
      </c>
      <c r="D2357" s="26">
        <v>0.67466435185185192</v>
      </c>
      <c r="E2357" s="27" t="s">
        <v>9</v>
      </c>
      <c r="F2357" s="27">
        <v>37</v>
      </c>
      <c r="G2357" s="27" t="s">
        <v>21</v>
      </c>
      <c r="H2357" s="9"/>
      <c r="I2357" s="9"/>
      <c r="J2357" s="9"/>
      <c r="K2357" s="9"/>
    </row>
    <row r="2358" spans="3:11" x14ac:dyDescent="0.3">
      <c r="C2358" s="25">
        <v>43144</v>
      </c>
      <c r="D2358" s="26">
        <v>0.67472222222222211</v>
      </c>
      <c r="E2358" s="27" t="s">
        <v>9</v>
      </c>
      <c r="F2358" s="27">
        <v>30</v>
      </c>
      <c r="G2358" s="27" t="s">
        <v>21</v>
      </c>
      <c r="H2358" s="9"/>
      <c r="I2358" s="9"/>
      <c r="J2358" s="9"/>
      <c r="K2358" s="9"/>
    </row>
    <row r="2359" spans="3:11" x14ac:dyDescent="0.3">
      <c r="C2359" s="25">
        <v>43144</v>
      </c>
      <c r="D2359" s="26">
        <v>0.67530092592592583</v>
      </c>
      <c r="E2359" s="27" t="s">
        <v>9</v>
      </c>
      <c r="F2359" s="27">
        <v>32</v>
      </c>
      <c r="G2359" s="27" t="s">
        <v>10</v>
      </c>
      <c r="H2359" s="9"/>
      <c r="I2359" s="9"/>
      <c r="J2359" s="9"/>
      <c r="K2359" s="9"/>
    </row>
    <row r="2360" spans="3:11" x14ac:dyDescent="0.3">
      <c r="C2360" s="25">
        <v>43144</v>
      </c>
      <c r="D2360" s="26">
        <v>0.67561342592592588</v>
      </c>
      <c r="E2360" s="27" t="s">
        <v>9</v>
      </c>
      <c r="F2360" s="27">
        <v>35</v>
      </c>
      <c r="G2360" s="27" t="s">
        <v>21</v>
      </c>
      <c r="H2360" s="9"/>
      <c r="I2360" s="9"/>
      <c r="J2360" s="9"/>
      <c r="K2360" s="9"/>
    </row>
    <row r="2361" spans="3:11" x14ac:dyDescent="0.3">
      <c r="C2361" s="25">
        <v>43144</v>
      </c>
      <c r="D2361" s="26">
        <v>0.67614583333333333</v>
      </c>
      <c r="E2361" s="27" t="s">
        <v>9</v>
      </c>
      <c r="F2361" s="27">
        <v>35</v>
      </c>
      <c r="G2361" s="27" t="s">
        <v>21</v>
      </c>
      <c r="H2361" s="9"/>
      <c r="I2361" s="9"/>
      <c r="J2361" s="9"/>
      <c r="K2361" s="9"/>
    </row>
    <row r="2362" spans="3:11" x14ac:dyDescent="0.3">
      <c r="C2362" s="25">
        <v>43144</v>
      </c>
      <c r="D2362" s="26">
        <v>0.6766550925925926</v>
      </c>
      <c r="E2362" s="27" t="s">
        <v>9</v>
      </c>
      <c r="F2362" s="27">
        <v>26</v>
      </c>
      <c r="G2362" s="27" t="s">
        <v>21</v>
      </c>
      <c r="H2362" s="9"/>
      <c r="I2362" s="9"/>
      <c r="J2362" s="9"/>
      <c r="K2362" s="9"/>
    </row>
    <row r="2363" spans="3:11" x14ac:dyDescent="0.3">
      <c r="C2363" s="25">
        <v>43144</v>
      </c>
      <c r="D2363" s="26">
        <v>0.67760416666666667</v>
      </c>
      <c r="E2363" s="27" t="s">
        <v>9</v>
      </c>
      <c r="F2363" s="27">
        <v>30</v>
      </c>
      <c r="G2363" s="27" t="s">
        <v>21</v>
      </c>
      <c r="H2363" s="9"/>
      <c r="I2363" s="9"/>
      <c r="J2363" s="9"/>
      <c r="K2363" s="9"/>
    </row>
    <row r="2364" spans="3:11" x14ac:dyDescent="0.3">
      <c r="C2364" s="25">
        <v>43144</v>
      </c>
      <c r="D2364" s="26">
        <v>0.67793981481481491</v>
      </c>
      <c r="E2364" s="27" t="s">
        <v>9</v>
      </c>
      <c r="F2364" s="27">
        <v>49</v>
      </c>
      <c r="G2364" s="27" t="s">
        <v>21</v>
      </c>
      <c r="H2364" s="9"/>
      <c r="I2364" s="9"/>
      <c r="J2364" s="9"/>
      <c r="K2364" s="9"/>
    </row>
    <row r="2365" spans="3:11" x14ac:dyDescent="0.3">
      <c r="C2365" s="25">
        <v>43144</v>
      </c>
      <c r="D2365" s="26">
        <v>0.67872685185185189</v>
      </c>
      <c r="E2365" s="27" t="s">
        <v>9</v>
      </c>
      <c r="F2365" s="27">
        <v>32</v>
      </c>
      <c r="G2365" s="27" t="s">
        <v>21</v>
      </c>
      <c r="H2365" s="9"/>
      <c r="I2365" s="9"/>
      <c r="J2365" s="9"/>
      <c r="K2365" s="9"/>
    </row>
    <row r="2366" spans="3:11" x14ac:dyDescent="0.3">
      <c r="C2366" s="25">
        <v>43144</v>
      </c>
      <c r="D2366" s="26">
        <v>0.6788657407407408</v>
      </c>
      <c r="E2366" s="27" t="s">
        <v>9</v>
      </c>
      <c r="F2366" s="27">
        <v>48</v>
      </c>
      <c r="G2366" s="27" t="s">
        <v>10</v>
      </c>
      <c r="H2366" s="9"/>
      <c r="I2366" s="9"/>
      <c r="J2366" s="9"/>
      <c r="K2366" s="9"/>
    </row>
    <row r="2367" spans="3:11" x14ac:dyDescent="0.3">
      <c r="C2367" s="25">
        <v>43144</v>
      </c>
      <c r="D2367" s="26">
        <v>0.6790856481481482</v>
      </c>
      <c r="E2367" s="27" t="s">
        <v>9</v>
      </c>
      <c r="F2367" s="27">
        <v>36</v>
      </c>
      <c r="G2367" s="27" t="s">
        <v>21</v>
      </c>
      <c r="H2367" s="9"/>
      <c r="I2367" s="9"/>
      <c r="J2367" s="9"/>
      <c r="K2367" s="9"/>
    </row>
    <row r="2368" spans="3:11" x14ac:dyDescent="0.3">
      <c r="C2368" s="25">
        <v>43144</v>
      </c>
      <c r="D2368" s="26">
        <v>0.67913194444444447</v>
      </c>
      <c r="E2368" s="27" t="s">
        <v>9</v>
      </c>
      <c r="F2368" s="27">
        <v>48</v>
      </c>
      <c r="G2368" s="27" t="s">
        <v>21</v>
      </c>
      <c r="H2368" s="9"/>
      <c r="I2368" s="9"/>
      <c r="J2368" s="9"/>
      <c r="K2368" s="9"/>
    </row>
    <row r="2369" spans="3:11" x14ac:dyDescent="0.3">
      <c r="C2369" s="25">
        <v>43144</v>
      </c>
      <c r="D2369" s="26">
        <v>0.6794675925925926</v>
      </c>
      <c r="E2369" s="27" t="s">
        <v>9</v>
      </c>
      <c r="F2369" s="27">
        <v>39</v>
      </c>
      <c r="G2369" s="27" t="s">
        <v>10</v>
      </c>
      <c r="H2369" s="9"/>
      <c r="I2369" s="9"/>
      <c r="J2369" s="9"/>
      <c r="K2369" s="9"/>
    </row>
    <row r="2370" spans="3:11" x14ac:dyDescent="0.3">
      <c r="C2370" s="25">
        <v>43144</v>
      </c>
      <c r="D2370" s="26">
        <v>0.68069444444444438</v>
      </c>
      <c r="E2370" s="27" t="s">
        <v>9</v>
      </c>
      <c r="F2370" s="27">
        <v>27</v>
      </c>
      <c r="G2370" s="27" t="s">
        <v>21</v>
      </c>
      <c r="H2370" s="9"/>
      <c r="I2370" s="9"/>
      <c r="J2370" s="9"/>
      <c r="K2370" s="9"/>
    </row>
    <row r="2371" spans="3:11" x14ac:dyDescent="0.3">
      <c r="C2371" s="25">
        <v>43144</v>
      </c>
      <c r="D2371" s="26">
        <v>0.68347222222222215</v>
      </c>
      <c r="E2371" s="27" t="s">
        <v>9</v>
      </c>
      <c r="F2371" s="27">
        <v>36</v>
      </c>
      <c r="G2371" s="27" t="s">
        <v>21</v>
      </c>
      <c r="H2371" s="9"/>
      <c r="I2371" s="9"/>
      <c r="J2371" s="9"/>
      <c r="K2371" s="9"/>
    </row>
    <row r="2372" spans="3:11" x14ac:dyDescent="0.3">
      <c r="C2372" s="25">
        <v>43144</v>
      </c>
      <c r="D2372" s="26">
        <v>0.68403935185185183</v>
      </c>
      <c r="E2372" s="27" t="s">
        <v>9</v>
      </c>
      <c r="F2372" s="27">
        <v>42</v>
      </c>
      <c r="G2372" s="27" t="s">
        <v>10</v>
      </c>
      <c r="H2372" s="9"/>
      <c r="I2372" s="9"/>
      <c r="J2372" s="9"/>
      <c r="K2372" s="9"/>
    </row>
    <row r="2373" spans="3:11" x14ac:dyDescent="0.3">
      <c r="C2373" s="25">
        <v>43144</v>
      </c>
      <c r="D2373" s="26">
        <v>0.68438657407407411</v>
      </c>
      <c r="E2373" s="27" t="s">
        <v>9</v>
      </c>
      <c r="F2373" s="27">
        <v>32</v>
      </c>
      <c r="G2373" s="27" t="s">
        <v>21</v>
      </c>
      <c r="H2373" s="9"/>
      <c r="I2373" s="9"/>
      <c r="J2373" s="9"/>
      <c r="K2373" s="9"/>
    </row>
    <row r="2374" spans="3:11" x14ac:dyDescent="0.3">
      <c r="C2374" s="25">
        <v>43144</v>
      </c>
      <c r="D2374" s="26">
        <v>0.68541666666666667</v>
      </c>
      <c r="E2374" s="27" t="s">
        <v>9</v>
      </c>
      <c r="F2374" s="27">
        <v>34</v>
      </c>
      <c r="G2374" s="27" t="s">
        <v>21</v>
      </c>
      <c r="H2374" s="9"/>
      <c r="I2374" s="9"/>
      <c r="J2374" s="9"/>
      <c r="K2374" s="9"/>
    </row>
    <row r="2375" spans="3:11" x14ac:dyDescent="0.3">
      <c r="C2375" s="25">
        <v>43144</v>
      </c>
      <c r="D2375" s="26">
        <v>0.68586805555555552</v>
      </c>
      <c r="E2375" s="27" t="s">
        <v>9</v>
      </c>
      <c r="F2375" s="27">
        <v>30</v>
      </c>
      <c r="G2375" s="27" t="s">
        <v>21</v>
      </c>
      <c r="H2375" s="9"/>
      <c r="I2375" s="9"/>
      <c r="J2375" s="9"/>
      <c r="K2375" s="9"/>
    </row>
    <row r="2376" spans="3:11" x14ac:dyDescent="0.3">
      <c r="C2376" s="25">
        <v>43144</v>
      </c>
      <c r="D2376" s="26">
        <v>0.68733796296296301</v>
      </c>
      <c r="E2376" s="27" t="s">
        <v>9</v>
      </c>
      <c r="F2376" s="27">
        <v>48</v>
      </c>
      <c r="G2376" s="27" t="s">
        <v>21</v>
      </c>
      <c r="H2376" s="9"/>
      <c r="I2376" s="9"/>
      <c r="J2376" s="9"/>
      <c r="K2376" s="9"/>
    </row>
    <row r="2377" spans="3:11" x14ac:dyDescent="0.3">
      <c r="C2377" s="25">
        <v>43144</v>
      </c>
      <c r="D2377" s="26">
        <v>0.68812499999999999</v>
      </c>
      <c r="E2377" s="27" t="s">
        <v>9</v>
      </c>
      <c r="F2377" s="27">
        <v>31</v>
      </c>
      <c r="G2377" s="27" t="s">
        <v>21</v>
      </c>
      <c r="H2377" s="9"/>
      <c r="I2377" s="9"/>
      <c r="J2377" s="9"/>
      <c r="K2377" s="9"/>
    </row>
    <row r="2378" spans="3:11" x14ac:dyDescent="0.3">
      <c r="C2378" s="25">
        <v>43144</v>
      </c>
      <c r="D2378" s="26">
        <v>0.68931712962962965</v>
      </c>
      <c r="E2378" s="27" t="s">
        <v>9</v>
      </c>
      <c r="F2378" s="27">
        <v>35</v>
      </c>
      <c r="G2378" s="27" t="s">
        <v>21</v>
      </c>
      <c r="H2378" s="9"/>
      <c r="I2378" s="9"/>
      <c r="J2378" s="9"/>
      <c r="K2378" s="9"/>
    </row>
    <row r="2379" spans="3:11" x14ac:dyDescent="0.3">
      <c r="C2379" s="25">
        <v>43144</v>
      </c>
      <c r="D2379" s="26">
        <v>0.69190972222222225</v>
      </c>
      <c r="E2379" s="27" t="s">
        <v>9</v>
      </c>
      <c r="F2379" s="27">
        <v>43</v>
      </c>
      <c r="G2379" s="27" t="s">
        <v>21</v>
      </c>
      <c r="H2379" s="9"/>
      <c r="I2379" s="9"/>
      <c r="J2379" s="9"/>
      <c r="K2379" s="9"/>
    </row>
    <row r="2380" spans="3:11" x14ac:dyDescent="0.3">
      <c r="C2380" s="25">
        <v>43144</v>
      </c>
      <c r="D2380" s="26">
        <v>0.69245370370370374</v>
      </c>
      <c r="E2380" s="27" t="s">
        <v>9</v>
      </c>
      <c r="F2380" s="27">
        <v>29</v>
      </c>
      <c r="G2380" s="27" t="s">
        <v>21</v>
      </c>
      <c r="H2380" s="9"/>
      <c r="I2380" s="9"/>
      <c r="J2380" s="9"/>
      <c r="K2380" s="9"/>
    </row>
    <row r="2381" spans="3:11" x14ac:dyDescent="0.3">
      <c r="C2381" s="25">
        <v>43144</v>
      </c>
      <c r="D2381" s="26">
        <v>0.69251157407407404</v>
      </c>
      <c r="E2381" s="27" t="s">
        <v>9</v>
      </c>
      <c r="F2381" s="27">
        <v>50</v>
      </c>
      <c r="G2381" s="27" t="s">
        <v>10</v>
      </c>
      <c r="H2381" s="9"/>
      <c r="I2381" s="9"/>
      <c r="J2381" s="9"/>
      <c r="K2381" s="9"/>
    </row>
    <row r="2382" spans="3:11" x14ac:dyDescent="0.3">
      <c r="C2382" s="25">
        <v>43144</v>
      </c>
      <c r="D2382" s="26">
        <v>0.69266203703703699</v>
      </c>
      <c r="E2382" s="27" t="s">
        <v>9</v>
      </c>
      <c r="F2382" s="27">
        <v>40</v>
      </c>
      <c r="G2382" s="27" t="s">
        <v>21</v>
      </c>
      <c r="H2382" s="9"/>
      <c r="I2382" s="9"/>
      <c r="J2382" s="9"/>
      <c r="K2382" s="9"/>
    </row>
    <row r="2383" spans="3:11" x14ac:dyDescent="0.3">
      <c r="C2383" s="25">
        <v>43144</v>
      </c>
      <c r="D2383" s="26">
        <v>0.69276620370370379</v>
      </c>
      <c r="E2383" s="27" t="s">
        <v>9</v>
      </c>
      <c r="F2383" s="27">
        <v>39</v>
      </c>
      <c r="G2383" s="27" t="s">
        <v>10</v>
      </c>
      <c r="H2383" s="9"/>
      <c r="I2383" s="9"/>
      <c r="J2383" s="9"/>
      <c r="K2383" s="9"/>
    </row>
    <row r="2384" spans="3:11" x14ac:dyDescent="0.3">
      <c r="C2384" s="25">
        <v>43144</v>
      </c>
      <c r="D2384" s="26">
        <v>0.69363425925925926</v>
      </c>
      <c r="E2384" s="27" t="s">
        <v>9</v>
      </c>
      <c r="F2384" s="27">
        <v>39</v>
      </c>
      <c r="G2384" s="27" t="s">
        <v>21</v>
      </c>
      <c r="H2384" s="9"/>
      <c r="I2384" s="9"/>
      <c r="J2384" s="9"/>
      <c r="K2384" s="9"/>
    </row>
    <row r="2385" spans="3:11" x14ac:dyDescent="0.3">
      <c r="C2385" s="25">
        <v>43144</v>
      </c>
      <c r="D2385" s="26">
        <v>0.69434027777777774</v>
      </c>
      <c r="E2385" s="27" t="s">
        <v>9</v>
      </c>
      <c r="F2385" s="27">
        <v>38</v>
      </c>
      <c r="G2385" s="27" t="s">
        <v>21</v>
      </c>
      <c r="H2385" s="9"/>
      <c r="I2385" s="9"/>
      <c r="J2385" s="9"/>
      <c r="K2385" s="9"/>
    </row>
    <row r="2386" spans="3:11" x14ac:dyDescent="0.3">
      <c r="C2386" s="25">
        <v>43144</v>
      </c>
      <c r="D2386" s="26">
        <v>0.69472222222222213</v>
      </c>
      <c r="E2386" s="27" t="s">
        <v>9</v>
      </c>
      <c r="F2386" s="27">
        <v>33</v>
      </c>
      <c r="G2386" s="27" t="s">
        <v>21</v>
      </c>
      <c r="H2386" s="9"/>
      <c r="I2386" s="9"/>
      <c r="J2386" s="9"/>
      <c r="K2386" s="9"/>
    </row>
    <row r="2387" spans="3:11" x14ac:dyDescent="0.3">
      <c r="C2387" s="25">
        <v>43144</v>
      </c>
      <c r="D2387" s="26">
        <v>0.69497685185185187</v>
      </c>
      <c r="E2387" s="27" t="s">
        <v>9</v>
      </c>
      <c r="F2387" s="27">
        <v>29</v>
      </c>
      <c r="G2387" s="27" t="s">
        <v>21</v>
      </c>
      <c r="H2387" s="9"/>
      <c r="I2387" s="9"/>
      <c r="J2387" s="9"/>
      <c r="K2387" s="9"/>
    </row>
    <row r="2388" spans="3:11" x14ac:dyDescent="0.3">
      <c r="C2388" s="25">
        <v>43144</v>
      </c>
      <c r="D2388" s="26">
        <v>0.69508101851851845</v>
      </c>
      <c r="E2388" s="27" t="s">
        <v>9</v>
      </c>
      <c r="F2388" s="27">
        <v>36</v>
      </c>
      <c r="G2388" s="27" t="s">
        <v>21</v>
      </c>
      <c r="H2388" s="9"/>
      <c r="I2388" s="9"/>
      <c r="J2388" s="9"/>
      <c r="K2388" s="9"/>
    </row>
    <row r="2389" spans="3:11" x14ac:dyDescent="0.3">
      <c r="C2389" s="25">
        <v>43144</v>
      </c>
      <c r="D2389" s="26">
        <v>0.69537037037037042</v>
      </c>
      <c r="E2389" s="27" t="s">
        <v>9</v>
      </c>
      <c r="F2389" s="27">
        <v>28</v>
      </c>
      <c r="G2389" s="27" t="s">
        <v>21</v>
      </c>
      <c r="H2389" s="9"/>
      <c r="I2389" s="9"/>
      <c r="J2389" s="9"/>
      <c r="K2389" s="9"/>
    </row>
    <row r="2390" spans="3:11" x14ac:dyDescent="0.3">
      <c r="C2390" s="25">
        <v>43144</v>
      </c>
      <c r="D2390" s="26">
        <v>0.69718750000000007</v>
      </c>
      <c r="E2390" s="27" t="s">
        <v>9</v>
      </c>
      <c r="F2390" s="27">
        <v>34</v>
      </c>
      <c r="G2390" s="27" t="s">
        <v>10</v>
      </c>
      <c r="H2390" s="9"/>
      <c r="I2390" s="9"/>
      <c r="J2390" s="9"/>
      <c r="K2390" s="9"/>
    </row>
    <row r="2391" spans="3:11" x14ac:dyDescent="0.3">
      <c r="C2391" s="25">
        <v>43144</v>
      </c>
      <c r="D2391" s="26">
        <v>0.69759259259259254</v>
      </c>
      <c r="E2391" s="27" t="s">
        <v>9</v>
      </c>
      <c r="F2391" s="27">
        <v>29</v>
      </c>
      <c r="G2391" s="27" t="s">
        <v>21</v>
      </c>
      <c r="H2391" s="9"/>
      <c r="I2391" s="9"/>
      <c r="J2391" s="9"/>
      <c r="K2391" s="9"/>
    </row>
    <row r="2392" spans="3:11" x14ac:dyDescent="0.3">
      <c r="C2392" s="25">
        <v>43144</v>
      </c>
      <c r="D2392" s="26">
        <v>0.6977199074074073</v>
      </c>
      <c r="E2392" s="27" t="s">
        <v>9</v>
      </c>
      <c r="F2392" s="27">
        <v>45</v>
      </c>
      <c r="G2392" s="27" t="s">
        <v>10</v>
      </c>
      <c r="H2392" s="9"/>
      <c r="I2392" s="9"/>
      <c r="J2392" s="9"/>
      <c r="K2392" s="9"/>
    </row>
    <row r="2393" spans="3:11" x14ac:dyDescent="0.3">
      <c r="C2393" s="25">
        <v>43144</v>
      </c>
      <c r="D2393" s="26">
        <v>0.69841435185185186</v>
      </c>
      <c r="E2393" s="27" t="s">
        <v>9</v>
      </c>
      <c r="F2393" s="27">
        <v>34</v>
      </c>
      <c r="G2393" s="27" t="s">
        <v>10</v>
      </c>
      <c r="H2393" s="9"/>
      <c r="I2393" s="9"/>
      <c r="J2393" s="9"/>
      <c r="K2393" s="9"/>
    </row>
    <row r="2394" spans="3:11" x14ac:dyDescent="0.3">
      <c r="C2394" s="25">
        <v>43144</v>
      </c>
      <c r="D2394" s="26">
        <v>0.69936342592592593</v>
      </c>
      <c r="E2394" s="27" t="s">
        <v>9</v>
      </c>
      <c r="F2394" s="27">
        <v>44</v>
      </c>
      <c r="G2394" s="27" t="s">
        <v>21</v>
      </c>
      <c r="H2394" s="9"/>
      <c r="I2394" s="9"/>
      <c r="J2394" s="9"/>
      <c r="K2394" s="9"/>
    </row>
    <row r="2395" spans="3:11" x14ac:dyDescent="0.3">
      <c r="C2395" s="25">
        <v>43144</v>
      </c>
      <c r="D2395" s="26">
        <v>0.70098379629629637</v>
      </c>
      <c r="E2395" s="27" t="s">
        <v>9</v>
      </c>
      <c r="F2395" s="27">
        <v>42</v>
      </c>
      <c r="G2395" s="27" t="s">
        <v>10</v>
      </c>
      <c r="H2395" s="9"/>
      <c r="I2395" s="9"/>
      <c r="J2395" s="9"/>
      <c r="K2395" s="9"/>
    </row>
    <row r="2396" spans="3:11" x14ac:dyDescent="0.3">
      <c r="C2396" s="25">
        <v>43144</v>
      </c>
      <c r="D2396" s="26">
        <v>0.70245370370370364</v>
      </c>
      <c r="E2396" s="27" t="s">
        <v>9</v>
      </c>
      <c r="F2396" s="27">
        <v>39</v>
      </c>
      <c r="G2396" s="27" t="s">
        <v>21</v>
      </c>
      <c r="H2396" s="9"/>
      <c r="I2396" s="9"/>
      <c r="J2396" s="9"/>
      <c r="K2396" s="9"/>
    </row>
    <row r="2397" spans="3:11" x14ac:dyDescent="0.3">
      <c r="C2397" s="25">
        <v>43144</v>
      </c>
      <c r="D2397" s="26">
        <v>0.70392361111111112</v>
      </c>
      <c r="E2397" s="27" t="s">
        <v>9</v>
      </c>
      <c r="F2397" s="27">
        <v>41</v>
      </c>
      <c r="G2397" s="27" t="s">
        <v>21</v>
      </c>
      <c r="H2397" s="9"/>
      <c r="I2397" s="9"/>
      <c r="J2397" s="9"/>
      <c r="K2397" s="9"/>
    </row>
    <row r="2398" spans="3:11" x14ac:dyDescent="0.3">
      <c r="C2398" s="25">
        <v>43144</v>
      </c>
      <c r="D2398" s="26">
        <v>0.70422453703703702</v>
      </c>
      <c r="E2398" s="27" t="s">
        <v>9</v>
      </c>
      <c r="F2398" s="27">
        <v>38</v>
      </c>
      <c r="G2398" s="27" t="s">
        <v>21</v>
      </c>
      <c r="H2398" s="9"/>
      <c r="I2398" s="9"/>
      <c r="J2398" s="9"/>
      <c r="K2398" s="9"/>
    </row>
    <row r="2399" spans="3:11" x14ac:dyDescent="0.3">
      <c r="C2399" s="25">
        <v>43144</v>
      </c>
      <c r="D2399" s="26">
        <v>0.70446759259259262</v>
      </c>
      <c r="E2399" s="27" t="s">
        <v>9</v>
      </c>
      <c r="F2399" s="27">
        <v>35</v>
      </c>
      <c r="G2399" s="27" t="s">
        <v>10</v>
      </c>
      <c r="H2399" s="9"/>
      <c r="I2399" s="9"/>
      <c r="J2399" s="9"/>
      <c r="K2399" s="9"/>
    </row>
    <row r="2400" spans="3:11" x14ac:dyDescent="0.3">
      <c r="C2400" s="25">
        <v>43144</v>
      </c>
      <c r="D2400" s="26">
        <v>0.70465277777777768</v>
      </c>
      <c r="E2400" s="27" t="s">
        <v>9</v>
      </c>
      <c r="F2400" s="27">
        <v>27</v>
      </c>
      <c r="G2400" s="27" t="s">
        <v>21</v>
      </c>
      <c r="H2400" s="9"/>
      <c r="I2400" s="9"/>
      <c r="J2400" s="9"/>
      <c r="K2400" s="9"/>
    </row>
    <row r="2401" spans="3:11" x14ac:dyDescent="0.3">
      <c r="C2401" s="25">
        <v>43144</v>
      </c>
      <c r="D2401" s="26">
        <v>0.7050347222222223</v>
      </c>
      <c r="E2401" s="27" t="s">
        <v>9</v>
      </c>
      <c r="F2401" s="27">
        <v>33</v>
      </c>
      <c r="G2401" s="27" t="s">
        <v>21</v>
      </c>
      <c r="H2401" s="9"/>
      <c r="I2401" s="9"/>
      <c r="J2401" s="9"/>
      <c r="K2401" s="9"/>
    </row>
    <row r="2402" spans="3:11" x14ac:dyDescent="0.3">
      <c r="C2402" s="25">
        <v>43144</v>
      </c>
      <c r="D2402" s="26">
        <v>0.70554398148148145</v>
      </c>
      <c r="E2402" s="27" t="s">
        <v>9</v>
      </c>
      <c r="F2402" s="27">
        <v>37</v>
      </c>
      <c r="G2402" s="27" t="s">
        <v>21</v>
      </c>
      <c r="H2402" s="9"/>
      <c r="I2402" s="9"/>
      <c r="J2402" s="9"/>
      <c r="K2402" s="9"/>
    </row>
    <row r="2403" spans="3:11" x14ac:dyDescent="0.3">
      <c r="C2403" s="25">
        <v>43144</v>
      </c>
      <c r="D2403" s="26">
        <v>0.70572916666666663</v>
      </c>
      <c r="E2403" s="27" t="s">
        <v>9</v>
      </c>
      <c r="F2403" s="27">
        <v>32</v>
      </c>
      <c r="G2403" s="27" t="s">
        <v>21</v>
      </c>
      <c r="H2403" s="9"/>
      <c r="I2403" s="9"/>
      <c r="J2403" s="9"/>
      <c r="K2403" s="9"/>
    </row>
    <row r="2404" spans="3:11" x14ac:dyDescent="0.3">
      <c r="C2404" s="25">
        <v>43144</v>
      </c>
      <c r="D2404" s="26">
        <v>0.70640046296296299</v>
      </c>
      <c r="E2404" s="27" t="s">
        <v>9</v>
      </c>
      <c r="F2404" s="27">
        <v>51</v>
      </c>
      <c r="G2404" s="27" t="s">
        <v>10</v>
      </c>
      <c r="H2404" s="9"/>
      <c r="I2404" s="9"/>
      <c r="J2404" s="9"/>
      <c r="K2404" s="9"/>
    </row>
    <row r="2405" spans="3:11" x14ac:dyDescent="0.3">
      <c r="C2405" s="25">
        <v>43144</v>
      </c>
      <c r="D2405" s="26">
        <v>0.70702546296296298</v>
      </c>
      <c r="E2405" s="27" t="s">
        <v>9</v>
      </c>
      <c r="F2405" s="27">
        <v>44</v>
      </c>
      <c r="G2405" s="27" t="s">
        <v>21</v>
      </c>
      <c r="H2405" s="9"/>
      <c r="I2405" s="9"/>
      <c r="J2405" s="9"/>
      <c r="K2405" s="9"/>
    </row>
    <row r="2406" spans="3:11" x14ac:dyDescent="0.3">
      <c r="C2406" s="25">
        <v>43144</v>
      </c>
      <c r="D2406" s="26">
        <v>0.70783564814814814</v>
      </c>
      <c r="E2406" s="27" t="s">
        <v>9</v>
      </c>
      <c r="F2406" s="27">
        <v>36</v>
      </c>
      <c r="G2406" s="27" t="s">
        <v>21</v>
      </c>
      <c r="H2406" s="9"/>
      <c r="I2406" s="9"/>
      <c r="J2406" s="9"/>
      <c r="K2406" s="9"/>
    </row>
    <row r="2407" spans="3:11" x14ac:dyDescent="0.3">
      <c r="C2407" s="25">
        <v>43144</v>
      </c>
      <c r="D2407" s="26">
        <v>0.70918981481481491</v>
      </c>
      <c r="E2407" s="27" t="s">
        <v>9</v>
      </c>
      <c r="F2407" s="27">
        <v>40</v>
      </c>
      <c r="G2407" s="27" t="s">
        <v>21</v>
      </c>
      <c r="H2407" s="9"/>
      <c r="I2407" s="9"/>
      <c r="J2407" s="9"/>
      <c r="K2407" s="9"/>
    </row>
    <row r="2408" spans="3:11" x14ac:dyDescent="0.3">
      <c r="C2408" s="25">
        <v>43144</v>
      </c>
      <c r="D2408" s="26">
        <v>0.71010416666666665</v>
      </c>
      <c r="E2408" s="27" t="s">
        <v>9</v>
      </c>
      <c r="F2408" s="27">
        <v>36</v>
      </c>
      <c r="G2408" s="27" t="s">
        <v>21</v>
      </c>
      <c r="H2408" s="9"/>
      <c r="I2408" s="9"/>
      <c r="J2408" s="9"/>
      <c r="K2408" s="9"/>
    </row>
    <row r="2409" spans="3:11" x14ac:dyDescent="0.3">
      <c r="C2409" s="25">
        <v>43144</v>
      </c>
      <c r="D2409" s="26">
        <v>0.7103356481481482</v>
      </c>
      <c r="E2409" s="27" t="s">
        <v>9</v>
      </c>
      <c r="F2409" s="27">
        <v>33</v>
      </c>
      <c r="G2409" s="27" t="s">
        <v>21</v>
      </c>
      <c r="H2409" s="9"/>
      <c r="I2409" s="9"/>
      <c r="J2409" s="9"/>
      <c r="K2409" s="9"/>
    </row>
    <row r="2410" spans="3:11" x14ac:dyDescent="0.3">
      <c r="C2410" s="25">
        <v>43144</v>
      </c>
      <c r="D2410" s="26">
        <v>0.71208333333333329</v>
      </c>
      <c r="E2410" s="27" t="s">
        <v>9</v>
      </c>
      <c r="F2410" s="27">
        <v>31</v>
      </c>
      <c r="G2410" s="27" t="s">
        <v>10</v>
      </c>
      <c r="H2410" s="9"/>
      <c r="I2410" s="9"/>
      <c r="J2410" s="9"/>
      <c r="K2410" s="9"/>
    </row>
    <row r="2411" spans="3:11" x14ac:dyDescent="0.3">
      <c r="C2411" s="25">
        <v>43144</v>
      </c>
      <c r="D2411" s="26">
        <v>0.71228009259259262</v>
      </c>
      <c r="E2411" s="27" t="s">
        <v>9</v>
      </c>
      <c r="F2411" s="27">
        <v>39</v>
      </c>
      <c r="G2411" s="27" t="s">
        <v>10</v>
      </c>
      <c r="H2411" s="9"/>
      <c r="I2411" s="9"/>
      <c r="J2411" s="9"/>
      <c r="K2411" s="9"/>
    </row>
    <row r="2412" spans="3:11" x14ac:dyDescent="0.3">
      <c r="C2412" s="25">
        <v>43144</v>
      </c>
      <c r="D2412" s="26">
        <v>0.7130439814814814</v>
      </c>
      <c r="E2412" s="27" t="s">
        <v>9</v>
      </c>
      <c r="F2412" s="27">
        <v>32</v>
      </c>
      <c r="G2412" s="27" t="s">
        <v>10</v>
      </c>
      <c r="H2412" s="9"/>
      <c r="I2412" s="9"/>
      <c r="J2412" s="9"/>
      <c r="K2412" s="9"/>
    </row>
    <row r="2413" spans="3:11" x14ac:dyDescent="0.3">
      <c r="C2413" s="25">
        <v>43144</v>
      </c>
      <c r="D2413" s="26">
        <v>0.71319444444444446</v>
      </c>
      <c r="E2413" s="27" t="s">
        <v>9</v>
      </c>
      <c r="F2413" s="27">
        <v>41</v>
      </c>
      <c r="G2413" s="27" t="s">
        <v>10</v>
      </c>
      <c r="H2413" s="9"/>
      <c r="I2413" s="9"/>
      <c r="J2413" s="9"/>
      <c r="K2413" s="9"/>
    </row>
    <row r="2414" spans="3:11" x14ac:dyDescent="0.3">
      <c r="C2414" s="25">
        <v>43144</v>
      </c>
      <c r="D2414" s="26">
        <v>0.71375</v>
      </c>
      <c r="E2414" s="27" t="s">
        <v>9</v>
      </c>
      <c r="F2414" s="27">
        <v>44</v>
      </c>
      <c r="G2414" s="27" t="s">
        <v>21</v>
      </c>
      <c r="H2414" s="9"/>
      <c r="I2414" s="9"/>
      <c r="J2414" s="9"/>
      <c r="K2414" s="9"/>
    </row>
    <row r="2415" spans="3:11" x14ac:dyDescent="0.3">
      <c r="C2415" s="25">
        <v>43144</v>
      </c>
      <c r="D2415" s="26">
        <v>0.71387731481481476</v>
      </c>
      <c r="E2415" s="27" t="s">
        <v>9</v>
      </c>
      <c r="F2415" s="27">
        <v>32</v>
      </c>
      <c r="G2415" s="27" t="s">
        <v>10</v>
      </c>
      <c r="H2415" s="9"/>
      <c r="I2415" s="9"/>
      <c r="J2415" s="9"/>
      <c r="K2415" s="9"/>
    </row>
    <row r="2416" spans="3:11" x14ac:dyDescent="0.3">
      <c r="C2416" s="25">
        <v>43144</v>
      </c>
      <c r="D2416" s="26">
        <v>0.71471064814814822</v>
      </c>
      <c r="E2416" s="27" t="s">
        <v>9</v>
      </c>
      <c r="F2416" s="27">
        <v>35</v>
      </c>
      <c r="G2416" s="27" t="s">
        <v>21</v>
      </c>
      <c r="H2416" s="9"/>
      <c r="I2416" s="9"/>
      <c r="J2416" s="9"/>
      <c r="K2416" s="9"/>
    </row>
    <row r="2417" spans="3:11" x14ac:dyDescent="0.3">
      <c r="C2417" s="25">
        <v>43144</v>
      </c>
      <c r="D2417" s="26">
        <v>0.71556712962962965</v>
      </c>
      <c r="E2417" s="27" t="s">
        <v>9</v>
      </c>
      <c r="F2417" s="27">
        <v>41</v>
      </c>
      <c r="G2417" s="27" t="s">
        <v>10</v>
      </c>
      <c r="H2417" s="9"/>
      <c r="I2417" s="9"/>
      <c r="J2417" s="9"/>
      <c r="K2417" s="9"/>
    </row>
    <row r="2418" spans="3:11" x14ac:dyDescent="0.3">
      <c r="C2418" s="25">
        <v>43144</v>
      </c>
      <c r="D2418" s="26">
        <v>0.71582175925925917</v>
      </c>
      <c r="E2418" s="27" t="s">
        <v>9</v>
      </c>
      <c r="F2418" s="27">
        <v>42</v>
      </c>
      <c r="G2418" s="27" t="s">
        <v>10</v>
      </c>
      <c r="H2418" s="9"/>
      <c r="I2418" s="9"/>
      <c r="J2418" s="9"/>
      <c r="K2418" s="9"/>
    </row>
    <row r="2419" spans="3:11" x14ac:dyDescent="0.3">
      <c r="C2419" s="25">
        <v>43144</v>
      </c>
      <c r="D2419" s="26">
        <v>0.71667824074074071</v>
      </c>
      <c r="E2419" s="27" t="s">
        <v>9</v>
      </c>
      <c r="F2419" s="27">
        <v>42</v>
      </c>
      <c r="G2419" s="27" t="s">
        <v>21</v>
      </c>
      <c r="H2419" s="9"/>
      <c r="I2419" s="9"/>
      <c r="J2419" s="9"/>
      <c r="K2419" s="9"/>
    </row>
    <row r="2420" spans="3:11" x14ac:dyDescent="0.3">
      <c r="C2420" s="25">
        <v>43144</v>
      </c>
      <c r="D2420" s="26">
        <v>0.71804398148148152</v>
      </c>
      <c r="E2420" s="27" t="s">
        <v>9</v>
      </c>
      <c r="F2420" s="27">
        <v>40</v>
      </c>
      <c r="G2420" s="27" t="s">
        <v>21</v>
      </c>
      <c r="H2420" s="9"/>
      <c r="I2420" s="9"/>
      <c r="J2420" s="9"/>
      <c r="K2420" s="9"/>
    </row>
    <row r="2421" spans="3:11" x14ac:dyDescent="0.3">
      <c r="C2421" s="25">
        <v>43144</v>
      </c>
      <c r="D2421" s="26">
        <v>0.71813657407407405</v>
      </c>
      <c r="E2421" s="27" t="s">
        <v>9</v>
      </c>
      <c r="F2421" s="27">
        <v>33</v>
      </c>
      <c r="G2421" s="27" t="s">
        <v>21</v>
      </c>
      <c r="H2421" s="9"/>
      <c r="I2421" s="9"/>
      <c r="J2421" s="9"/>
      <c r="K2421" s="9"/>
    </row>
    <row r="2422" spans="3:11" x14ac:dyDescent="0.3">
      <c r="C2422" s="25">
        <v>43144</v>
      </c>
      <c r="D2422" s="26">
        <v>0.72074074074074079</v>
      </c>
      <c r="E2422" s="27" t="s">
        <v>9</v>
      </c>
      <c r="F2422" s="27">
        <v>50</v>
      </c>
      <c r="G2422" s="27" t="s">
        <v>10</v>
      </c>
      <c r="H2422" s="9"/>
      <c r="I2422" s="9"/>
      <c r="J2422" s="9"/>
      <c r="K2422" s="9"/>
    </row>
    <row r="2423" spans="3:11" x14ac:dyDescent="0.3">
      <c r="C2423" s="25">
        <v>43144</v>
      </c>
      <c r="D2423" s="26">
        <v>0.72134259259259259</v>
      </c>
      <c r="E2423" s="27" t="s">
        <v>9</v>
      </c>
      <c r="F2423" s="27">
        <v>22</v>
      </c>
      <c r="G2423" s="27" t="s">
        <v>21</v>
      </c>
      <c r="H2423" s="9"/>
      <c r="I2423" s="9"/>
      <c r="J2423" s="9"/>
      <c r="K2423" s="9"/>
    </row>
    <row r="2424" spans="3:11" x14ac:dyDescent="0.3">
      <c r="C2424" s="25">
        <v>43144</v>
      </c>
      <c r="D2424" s="26">
        <v>0.72171296296296295</v>
      </c>
      <c r="E2424" s="27" t="s">
        <v>9</v>
      </c>
      <c r="F2424" s="27">
        <v>29</v>
      </c>
      <c r="G2424" s="27" t="s">
        <v>21</v>
      </c>
      <c r="H2424" s="9"/>
      <c r="I2424" s="9"/>
      <c r="J2424" s="9"/>
      <c r="K2424" s="9"/>
    </row>
    <row r="2425" spans="3:11" x14ac:dyDescent="0.3">
      <c r="C2425" s="25">
        <v>43144</v>
      </c>
      <c r="D2425" s="26">
        <v>0.72256944444444438</v>
      </c>
      <c r="E2425" s="27" t="s">
        <v>9</v>
      </c>
      <c r="F2425" s="27">
        <v>44</v>
      </c>
      <c r="G2425" s="27" t="s">
        <v>21</v>
      </c>
      <c r="H2425" s="9"/>
      <c r="I2425" s="9"/>
      <c r="J2425" s="9"/>
      <c r="K2425" s="9"/>
    </row>
    <row r="2426" spans="3:11" x14ac:dyDescent="0.3">
      <c r="C2426" s="25">
        <v>43144</v>
      </c>
      <c r="D2426" s="26">
        <v>0.72262731481481479</v>
      </c>
      <c r="E2426" s="27" t="s">
        <v>9</v>
      </c>
      <c r="F2426" s="27">
        <v>39</v>
      </c>
      <c r="G2426" s="27" t="s">
        <v>10</v>
      </c>
      <c r="H2426" s="9"/>
      <c r="I2426" s="9"/>
      <c r="J2426" s="9"/>
      <c r="K2426" s="9"/>
    </row>
    <row r="2427" spans="3:11" x14ac:dyDescent="0.3">
      <c r="C2427" s="25">
        <v>43144</v>
      </c>
      <c r="D2427" s="26">
        <v>0.72275462962962955</v>
      </c>
      <c r="E2427" s="27" t="s">
        <v>9</v>
      </c>
      <c r="F2427" s="27">
        <v>32</v>
      </c>
      <c r="G2427" s="27" t="s">
        <v>21</v>
      </c>
      <c r="H2427" s="9"/>
      <c r="I2427" s="9"/>
      <c r="J2427" s="9"/>
      <c r="K2427" s="9"/>
    </row>
    <row r="2428" spans="3:11" x14ac:dyDescent="0.3">
      <c r="C2428" s="25">
        <v>43144</v>
      </c>
      <c r="D2428" s="26">
        <v>0.72349537037037026</v>
      </c>
      <c r="E2428" s="27" t="s">
        <v>9</v>
      </c>
      <c r="F2428" s="27">
        <v>39</v>
      </c>
      <c r="G2428" s="27" t="s">
        <v>21</v>
      </c>
      <c r="H2428" s="9"/>
      <c r="I2428" s="9"/>
      <c r="J2428" s="9"/>
      <c r="K2428" s="9"/>
    </row>
    <row r="2429" spans="3:11" x14ac:dyDescent="0.3">
      <c r="C2429" s="25">
        <v>43144</v>
      </c>
      <c r="D2429" s="26">
        <v>0.72355324074074068</v>
      </c>
      <c r="E2429" s="27" t="s">
        <v>9</v>
      </c>
      <c r="F2429" s="27">
        <v>49</v>
      </c>
      <c r="G2429" s="27" t="s">
        <v>21</v>
      </c>
      <c r="H2429" s="9"/>
      <c r="I2429" s="9"/>
      <c r="J2429" s="9"/>
      <c r="K2429" s="9"/>
    </row>
    <row r="2430" spans="3:11" x14ac:dyDescent="0.3">
      <c r="C2430" s="25">
        <v>43144</v>
      </c>
      <c r="D2430" s="26">
        <v>0.72371527777777767</v>
      </c>
      <c r="E2430" s="27" t="s">
        <v>9</v>
      </c>
      <c r="F2430" s="27">
        <v>40</v>
      </c>
      <c r="G2430" s="27" t="s">
        <v>10</v>
      </c>
      <c r="H2430" s="9"/>
      <c r="I2430" s="9"/>
      <c r="J2430" s="9"/>
      <c r="K2430" s="9"/>
    </row>
    <row r="2431" spans="3:11" x14ac:dyDescent="0.3">
      <c r="C2431" s="25">
        <v>43144</v>
      </c>
      <c r="D2431" s="26">
        <v>0.72486111111111118</v>
      </c>
      <c r="E2431" s="27" t="s">
        <v>9</v>
      </c>
      <c r="F2431" s="27">
        <v>60</v>
      </c>
      <c r="G2431" s="27" t="s">
        <v>21</v>
      </c>
      <c r="H2431" s="9"/>
      <c r="I2431" s="9"/>
      <c r="J2431" s="9"/>
      <c r="K2431" s="9"/>
    </row>
    <row r="2432" spans="3:11" x14ac:dyDescent="0.3">
      <c r="C2432" s="25">
        <v>43144</v>
      </c>
      <c r="D2432" s="26">
        <v>0.7249768518518519</v>
      </c>
      <c r="E2432" s="27" t="s">
        <v>9</v>
      </c>
      <c r="F2432" s="27">
        <v>32</v>
      </c>
      <c r="G2432" s="27" t="s">
        <v>21</v>
      </c>
      <c r="H2432" s="9"/>
      <c r="I2432" s="9"/>
      <c r="J2432" s="9"/>
      <c r="K2432" s="9"/>
    </row>
    <row r="2433" spans="3:11" x14ac:dyDescent="0.3">
      <c r="C2433" s="25">
        <v>43144</v>
      </c>
      <c r="D2433" s="26">
        <v>0.7265625</v>
      </c>
      <c r="E2433" s="27" t="s">
        <v>9</v>
      </c>
      <c r="F2433" s="27">
        <v>35</v>
      </c>
      <c r="G2433" s="27" t="s">
        <v>21</v>
      </c>
      <c r="H2433" s="9"/>
      <c r="I2433" s="9"/>
      <c r="J2433" s="9"/>
      <c r="K2433" s="9"/>
    </row>
    <row r="2434" spans="3:11" x14ac:dyDescent="0.3">
      <c r="C2434" s="25">
        <v>43144</v>
      </c>
      <c r="D2434" s="26">
        <v>0.72668981481481476</v>
      </c>
      <c r="E2434" s="27" t="s">
        <v>9</v>
      </c>
      <c r="F2434" s="27">
        <v>40</v>
      </c>
      <c r="G2434" s="27" t="s">
        <v>10</v>
      </c>
      <c r="H2434" s="9"/>
      <c r="I2434" s="9"/>
      <c r="J2434" s="9"/>
      <c r="K2434" s="9"/>
    </row>
    <row r="2435" spans="3:11" x14ac:dyDescent="0.3">
      <c r="C2435" s="25">
        <v>43144</v>
      </c>
      <c r="D2435" s="26">
        <v>0.72753472222222226</v>
      </c>
      <c r="E2435" s="27" t="s">
        <v>9</v>
      </c>
      <c r="F2435" s="27">
        <v>49</v>
      </c>
      <c r="G2435" s="27" t="s">
        <v>21</v>
      </c>
      <c r="H2435" s="9"/>
      <c r="I2435" s="9"/>
      <c r="J2435" s="9"/>
      <c r="K2435" s="9"/>
    </row>
    <row r="2436" spans="3:11" x14ac:dyDescent="0.3">
      <c r="C2436" s="25">
        <v>43144</v>
      </c>
      <c r="D2436" s="26">
        <v>0.72759259259259268</v>
      </c>
      <c r="E2436" s="27" t="s">
        <v>9</v>
      </c>
      <c r="F2436" s="27">
        <v>47</v>
      </c>
      <c r="G2436" s="27" t="s">
        <v>10</v>
      </c>
      <c r="H2436" s="9"/>
      <c r="I2436" s="9"/>
      <c r="J2436" s="9"/>
      <c r="K2436" s="9"/>
    </row>
    <row r="2437" spans="3:11" x14ac:dyDescent="0.3">
      <c r="C2437" s="25">
        <v>43144</v>
      </c>
      <c r="D2437" s="26">
        <v>0.7281481481481481</v>
      </c>
      <c r="E2437" s="27" t="s">
        <v>9</v>
      </c>
      <c r="F2437" s="27">
        <v>49</v>
      </c>
      <c r="G2437" s="27" t="s">
        <v>10</v>
      </c>
      <c r="H2437" s="9"/>
      <c r="I2437" s="9"/>
      <c r="J2437" s="9"/>
      <c r="K2437" s="9"/>
    </row>
    <row r="2438" spans="3:11" x14ac:dyDescent="0.3">
      <c r="C2438" s="25">
        <v>43144</v>
      </c>
      <c r="D2438" s="26">
        <v>0.72822916666666659</v>
      </c>
      <c r="E2438" s="27" t="s">
        <v>9</v>
      </c>
      <c r="F2438" s="27">
        <v>36</v>
      </c>
      <c r="G2438" s="27" t="s">
        <v>21</v>
      </c>
      <c r="H2438" s="9"/>
      <c r="I2438" s="9"/>
      <c r="J2438" s="9"/>
      <c r="K2438" s="9"/>
    </row>
    <row r="2439" spans="3:11" x14ac:dyDescent="0.3">
      <c r="C2439" s="25">
        <v>43144</v>
      </c>
      <c r="D2439" s="26">
        <v>0.72884259259259254</v>
      </c>
      <c r="E2439" s="27" t="s">
        <v>9</v>
      </c>
      <c r="F2439" s="27">
        <v>45</v>
      </c>
      <c r="G2439" s="27" t="s">
        <v>21</v>
      </c>
      <c r="H2439" s="9"/>
      <c r="I2439" s="9"/>
      <c r="J2439" s="9"/>
      <c r="K2439" s="9"/>
    </row>
    <row r="2440" spans="3:11" x14ac:dyDescent="0.3">
      <c r="C2440" s="25">
        <v>43144</v>
      </c>
      <c r="D2440" s="26">
        <v>0.72890046296296296</v>
      </c>
      <c r="E2440" s="27" t="s">
        <v>9</v>
      </c>
      <c r="F2440" s="27">
        <v>47</v>
      </c>
      <c r="G2440" s="27" t="s">
        <v>10</v>
      </c>
      <c r="H2440" s="9"/>
      <c r="I2440" s="9"/>
      <c r="J2440" s="9"/>
      <c r="K2440" s="9"/>
    </row>
    <row r="2441" spans="3:11" x14ac:dyDescent="0.3">
      <c r="C2441" s="25">
        <v>43144</v>
      </c>
      <c r="D2441" s="26">
        <v>0.72922453703703705</v>
      </c>
      <c r="E2441" s="27" t="s">
        <v>9</v>
      </c>
      <c r="F2441" s="27">
        <v>44</v>
      </c>
      <c r="G2441" s="27" t="s">
        <v>10</v>
      </c>
      <c r="H2441" s="9"/>
      <c r="I2441" s="9"/>
      <c r="J2441" s="9"/>
      <c r="K2441" s="9"/>
    </row>
    <row r="2442" spans="3:11" x14ac:dyDescent="0.3">
      <c r="C2442" s="25">
        <v>43144</v>
      </c>
      <c r="D2442" s="26">
        <v>0.72934027777777777</v>
      </c>
      <c r="E2442" s="27" t="s">
        <v>9</v>
      </c>
      <c r="F2442" s="27">
        <v>24</v>
      </c>
      <c r="G2442" s="27" t="s">
        <v>21</v>
      </c>
      <c r="H2442" s="9"/>
      <c r="I2442" s="9"/>
      <c r="J2442" s="9"/>
      <c r="K2442" s="9"/>
    </row>
    <row r="2443" spans="3:11" x14ac:dyDescent="0.3">
      <c r="C2443" s="25">
        <v>43144</v>
      </c>
      <c r="D2443" s="26">
        <v>0.73111111111111116</v>
      </c>
      <c r="E2443" s="27" t="s">
        <v>9</v>
      </c>
      <c r="F2443" s="27">
        <v>42</v>
      </c>
      <c r="G2443" s="27" t="s">
        <v>10</v>
      </c>
      <c r="H2443" s="9"/>
      <c r="I2443" s="9"/>
      <c r="J2443" s="9"/>
      <c r="K2443" s="9"/>
    </row>
    <row r="2444" spans="3:11" x14ac:dyDescent="0.3">
      <c r="C2444" s="25">
        <v>43144</v>
      </c>
      <c r="D2444" s="26">
        <v>0.73283564814814817</v>
      </c>
      <c r="E2444" s="27" t="s">
        <v>9</v>
      </c>
      <c r="F2444" s="27">
        <v>35</v>
      </c>
      <c r="G2444" s="27" t="s">
        <v>10</v>
      </c>
      <c r="H2444" s="9"/>
      <c r="I2444" s="9"/>
      <c r="J2444" s="9"/>
      <c r="K2444" s="9"/>
    </row>
    <row r="2445" spans="3:11" x14ac:dyDescent="0.3">
      <c r="C2445" s="25">
        <v>43144</v>
      </c>
      <c r="D2445" s="26">
        <v>0.73303240740740738</v>
      </c>
      <c r="E2445" s="27" t="s">
        <v>9</v>
      </c>
      <c r="F2445" s="27">
        <v>42</v>
      </c>
      <c r="G2445" s="27" t="s">
        <v>10</v>
      </c>
      <c r="H2445" s="9"/>
      <c r="I2445" s="9"/>
      <c r="J2445" s="9"/>
      <c r="K2445" s="9"/>
    </row>
    <row r="2446" spans="3:11" x14ac:dyDescent="0.3">
      <c r="C2446" s="25">
        <v>43144</v>
      </c>
      <c r="D2446" s="26">
        <v>0.7336111111111111</v>
      </c>
      <c r="E2446" s="27" t="s">
        <v>9</v>
      </c>
      <c r="F2446" s="27">
        <v>46</v>
      </c>
      <c r="G2446" s="27" t="s">
        <v>21</v>
      </c>
      <c r="H2446" s="9"/>
      <c r="I2446" s="9"/>
      <c r="J2446" s="9"/>
      <c r="K2446" s="9"/>
    </row>
    <row r="2447" spans="3:11" x14ac:dyDescent="0.3">
      <c r="C2447" s="25">
        <v>43144</v>
      </c>
      <c r="D2447" s="26">
        <v>0.73501157407407414</v>
      </c>
      <c r="E2447" s="27" t="s">
        <v>9</v>
      </c>
      <c r="F2447" s="27">
        <v>46</v>
      </c>
      <c r="G2447" s="27" t="s">
        <v>10</v>
      </c>
      <c r="H2447" s="9"/>
      <c r="I2447" s="9"/>
      <c r="J2447" s="9"/>
      <c r="K2447" s="9"/>
    </row>
    <row r="2448" spans="3:11" x14ac:dyDescent="0.3">
      <c r="C2448" s="25">
        <v>43144</v>
      </c>
      <c r="D2448" s="26">
        <v>0.73604166666666659</v>
      </c>
      <c r="E2448" s="27" t="s">
        <v>9</v>
      </c>
      <c r="F2448" s="27">
        <v>59</v>
      </c>
      <c r="G2448" s="27" t="s">
        <v>21</v>
      </c>
      <c r="H2448" s="9"/>
      <c r="I2448" s="9"/>
      <c r="J2448" s="9"/>
      <c r="K2448" s="9"/>
    </row>
    <row r="2449" spans="3:11" x14ac:dyDescent="0.3">
      <c r="C2449" s="25">
        <v>43144</v>
      </c>
      <c r="D2449" s="26">
        <v>0.73775462962962957</v>
      </c>
      <c r="E2449" s="27" t="s">
        <v>9</v>
      </c>
      <c r="F2449" s="27">
        <v>44</v>
      </c>
      <c r="G2449" s="27" t="s">
        <v>21</v>
      </c>
      <c r="H2449" s="9"/>
      <c r="I2449" s="9"/>
      <c r="J2449" s="9"/>
      <c r="K2449" s="9"/>
    </row>
    <row r="2450" spans="3:11" x14ac:dyDescent="0.3">
      <c r="C2450" s="25">
        <v>43144</v>
      </c>
      <c r="D2450" s="26">
        <v>0.73780092592592583</v>
      </c>
      <c r="E2450" s="27" t="s">
        <v>9</v>
      </c>
      <c r="F2450" s="27">
        <v>44</v>
      </c>
      <c r="G2450" s="27" t="s">
        <v>10</v>
      </c>
      <c r="H2450" s="9"/>
      <c r="I2450" s="9"/>
      <c r="J2450" s="9"/>
      <c r="K2450" s="9"/>
    </row>
    <row r="2451" spans="3:11" x14ac:dyDescent="0.3">
      <c r="C2451" s="25">
        <v>43144</v>
      </c>
      <c r="D2451" s="26">
        <v>0.73981481481481481</v>
      </c>
      <c r="E2451" s="27" t="s">
        <v>9</v>
      </c>
      <c r="F2451" s="27">
        <v>33</v>
      </c>
      <c r="G2451" s="27" t="s">
        <v>21</v>
      </c>
      <c r="H2451" s="9"/>
      <c r="I2451" s="9"/>
      <c r="J2451" s="9"/>
      <c r="K2451" s="9"/>
    </row>
    <row r="2452" spans="3:11" x14ac:dyDescent="0.3">
      <c r="C2452" s="25">
        <v>43144</v>
      </c>
      <c r="D2452" s="26">
        <v>0.74164351851851851</v>
      </c>
      <c r="E2452" s="27" t="s">
        <v>9</v>
      </c>
      <c r="F2452" s="27">
        <v>41</v>
      </c>
      <c r="G2452" s="27" t="s">
        <v>10</v>
      </c>
      <c r="H2452" s="9"/>
      <c r="I2452" s="9"/>
      <c r="J2452" s="9"/>
      <c r="K2452" s="9"/>
    </row>
    <row r="2453" spans="3:11" x14ac:dyDescent="0.3">
      <c r="C2453" s="25">
        <v>43144</v>
      </c>
      <c r="D2453" s="26">
        <v>0.74408564814814815</v>
      </c>
      <c r="E2453" s="27" t="s">
        <v>9</v>
      </c>
      <c r="F2453" s="27">
        <v>36</v>
      </c>
      <c r="G2453" s="27" t="s">
        <v>10</v>
      </c>
      <c r="H2453" s="9"/>
      <c r="I2453" s="9"/>
      <c r="J2453" s="9"/>
      <c r="K2453" s="9"/>
    </row>
    <row r="2454" spans="3:11" x14ac:dyDescent="0.3">
      <c r="C2454" s="25">
        <v>43144</v>
      </c>
      <c r="D2454" s="26">
        <v>0.74508101851851849</v>
      </c>
      <c r="E2454" s="27" t="s">
        <v>9</v>
      </c>
      <c r="F2454" s="27">
        <v>40</v>
      </c>
      <c r="G2454" s="27" t="s">
        <v>10</v>
      </c>
      <c r="H2454" s="9"/>
      <c r="I2454" s="9"/>
      <c r="J2454" s="9"/>
      <c r="K2454" s="9"/>
    </row>
    <row r="2455" spans="3:11" x14ac:dyDescent="0.3">
      <c r="C2455" s="25">
        <v>43144</v>
      </c>
      <c r="D2455" s="26">
        <v>0.74773148148148139</v>
      </c>
      <c r="E2455" s="27" t="s">
        <v>9</v>
      </c>
      <c r="F2455" s="27">
        <v>45</v>
      </c>
      <c r="G2455" s="27" t="s">
        <v>10</v>
      </c>
      <c r="H2455" s="9"/>
      <c r="I2455" s="9"/>
      <c r="J2455" s="9"/>
      <c r="K2455" s="9"/>
    </row>
    <row r="2456" spans="3:11" x14ac:dyDescent="0.3">
      <c r="C2456" s="25">
        <v>43144</v>
      </c>
      <c r="D2456" s="26">
        <v>0.74850694444444443</v>
      </c>
      <c r="E2456" s="27" t="s">
        <v>9</v>
      </c>
      <c r="F2456" s="27">
        <v>36</v>
      </c>
      <c r="G2456" s="27" t="s">
        <v>10</v>
      </c>
      <c r="H2456" s="9"/>
      <c r="I2456" s="9"/>
      <c r="J2456" s="9"/>
      <c r="K2456" s="9"/>
    </row>
    <row r="2457" spans="3:11" x14ac:dyDescent="0.3">
      <c r="C2457" s="25">
        <v>43144</v>
      </c>
      <c r="D2457" s="26">
        <v>0.75018518518518518</v>
      </c>
      <c r="E2457" s="27" t="s">
        <v>9</v>
      </c>
      <c r="F2457" s="27">
        <v>29</v>
      </c>
      <c r="G2457" s="27" t="s">
        <v>10</v>
      </c>
      <c r="H2457" s="9"/>
      <c r="I2457" s="9"/>
      <c r="J2457" s="9"/>
      <c r="K2457" s="9"/>
    </row>
    <row r="2458" spans="3:11" x14ac:dyDescent="0.3">
      <c r="C2458" s="25">
        <v>43144</v>
      </c>
      <c r="D2458" s="26">
        <v>0.75591435185185185</v>
      </c>
      <c r="E2458" s="27" t="s">
        <v>9</v>
      </c>
      <c r="F2458" s="27">
        <v>37</v>
      </c>
      <c r="G2458" s="27" t="s">
        <v>10</v>
      </c>
      <c r="H2458" s="9"/>
      <c r="I2458" s="9"/>
      <c r="J2458" s="9"/>
      <c r="K2458" s="9"/>
    </row>
    <row r="2459" spans="3:11" x14ac:dyDescent="0.3">
      <c r="C2459" s="25">
        <v>43144</v>
      </c>
      <c r="D2459" s="26">
        <v>0.75668981481481479</v>
      </c>
      <c r="E2459" s="27" t="s">
        <v>9</v>
      </c>
      <c r="F2459" s="27">
        <v>43</v>
      </c>
      <c r="G2459" s="27" t="s">
        <v>21</v>
      </c>
      <c r="H2459" s="9"/>
      <c r="I2459" s="9"/>
      <c r="J2459" s="9"/>
      <c r="K2459" s="9"/>
    </row>
    <row r="2460" spans="3:11" x14ac:dyDescent="0.3">
      <c r="C2460" s="25">
        <v>43144</v>
      </c>
      <c r="D2460" s="26">
        <v>0.75716435185185194</v>
      </c>
      <c r="E2460" s="27" t="s">
        <v>9</v>
      </c>
      <c r="F2460" s="27">
        <v>31</v>
      </c>
      <c r="G2460" s="27" t="s">
        <v>21</v>
      </c>
      <c r="H2460" s="9"/>
      <c r="I2460" s="9"/>
      <c r="J2460" s="9"/>
      <c r="K2460" s="9"/>
    </row>
    <row r="2461" spans="3:11" x14ac:dyDescent="0.3">
      <c r="C2461" s="25">
        <v>43144</v>
      </c>
      <c r="D2461" s="26">
        <v>0.75737268518518519</v>
      </c>
      <c r="E2461" s="27" t="s">
        <v>9</v>
      </c>
      <c r="F2461" s="27">
        <v>33</v>
      </c>
      <c r="G2461" s="27" t="s">
        <v>10</v>
      </c>
      <c r="H2461" s="9"/>
      <c r="I2461" s="9"/>
      <c r="J2461" s="9"/>
      <c r="K2461" s="9"/>
    </row>
    <row r="2462" spans="3:11" x14ac:dyDescent="0.3">
      <c r="C2462" s="25">
        <v>43144</v>
      </c>
      <c r="D2462" s="26">
        <v>0.75886574074074076</v>
      </c>
      <c r="E2462" s="27" t="s">
        <v>9</v>
      </c>
      <c r="F2462" s="27">
        <v>43</v>
      </c>
      <c r="G2462" s="27" t="s">
        <v>21</v>
      </c>
      <c r="H2462" s="9"/>
      <c r="I2462" s="9"/>
      <c r="J2462" s="9"/>
      <c r="K2462" s="9"/>
    </row>
    <row r="2463" spans="3:11" x14ac:dyDescent="0.3">
      <c r="C2463" s="25">
        <v>43144</v>
      </c>
      <c r="D2463" s="26">
        <v>0.75930555555555557</v>
      </c>
      <c r="E2463" s="27" t="s">
        <v>9</v>
      </c>
      <c r="F2463" s="27">
        <v>32</v>
      </c>
      <c r="G2463" s="27" t="s">
        <v>10</v>
      </c>
      <c r="H2463" s="9"/>
      <c r="I2463" s="9"/>
      <c r="J2463" s="9"/>
      <c r="K2463" s="9"/>
    </row>
    <row r="2464" spans="3:11" x14ac:dyDescent="0.3">
      <c r="C2464" s="25">
        <v>43144</v>
      </c>
      <c r="D2464" s="26">
        <v>0.76045138888888886</v>
      </c>
      <c r="E2464" s="27" t="s">
        <v>9</v>
      </c>
      <c r="F2464" s="27">
        <v>45</v>
      </c>
      <c r="G2464" s="27" t="s">
        <v>21</v>
      </c>
      <c r="H2464" s="9"/>
      <c r="I2464" s="9"/>
      <c r="J2464" s="9"/>
      <c r="K2464" s="9"/>
    </row>
    <row r="2465" spans="3:11" x14ac:dyDescent="0.3">
      <c r="C2465" s="25">
        <v>43144</v>
      </c>
      <c r="D2465" s="26">
        <v>0.76097222222222216</v>
      </c>
      <c r="E2465" s="27" t="s">
        <v>9</v>
      </c>
      <c r="F2465" s="27">
        <v>43</v>
      </c>
      <c r="G2465" s="27" t="s">
        <v>21</v>
      </c>
      <c r="H2465" s="9"/>
      <c r="I2465" s="9"/>
      <c r="J2465" s="9"/>
      <c r="K2465" s="9"/>
    </row>
    <row r="2466" spans="3:11" x14ac:dyDescent="0.3">
      <c r="C2466" s="25">
        <v>43144</v>
      </c>
      <c r="D2466" s="26">
        <v>0.76228009259259266</v>
      </c>
      <c r="E2466" s="27" t="s">
        <v>9</v>
      </c>
      <c r="F2466" s="27">
        <v>30</v>
      </c>
      <c r="G2466" s="27" t="s">
        <v>21</v>
      </c>
      <c r="H2466" s="9"/>
      <c r="I2466" s="9"/>
      <c r="J2466" s="9"/>
      <c r="K2466" s="9"/>
    </row>
    <row r="2467" spans="3:11" x14ac:dyDescent="0.3">
      <c r="C2467" s="25">
        <v>43144</v>
      </c>
      <c r="D2467" s="26">
        <v>0.76495370370370364</v>
      </c>
      <c r="E2467" s="27" t="s">
        <v>9</v>
      </c>
      <c r="F2467" s="27">
        <v>46</v>
      </c>
      <c r="G2467" s="27" t="s">
        <v>10</v>
      </c>
      <c r="H2467" s="9"/>
      <c r="I2467" s="9"/>
      <c r="J2467" s="9"/>
      <c r="K2467" s="9"/>
    </row>
    <row r="2468" spans="3:11" x14ac:dyDescent="0.3">
      <c r="C2468" s="25">
        <v>43144</v>
      </c>
      <c r="D2468" s="26">
        <v>0.76570601851851849</v>
      </c>
      <c r="E2468" s="27" t="s">
        <v>9</v>
      </c>
      <c r="F2468" s="27">
        <v>40</v>
      </c>
      <c r="G2468" s="27" t="s">
        <v>10</v>
      </c>
      <c r="H2468" s="9"/>
      <c r="I2468" s="9"/>
      <c r="J2468" s="9"/>
      <c r="K2468" s="9"/>
    </row>
    <row r="2469" spans="3:11" x14ac:dyDescent="0.3">
      <c r="C2469" s="25">
        <v>43144</v>
      </c>
      <c r="D2469" s="26">
        <v>0.76627314814814806</v>
      </c>
      <c r="E2469" s="27" t="s">
        <v>9</v>
      </c>
      <c r="F2469" s="27">
        <v>43</v>
      </c>
      <c r="G2469" s="27" t="s">
        <v>21</v>
      </c>
      <c r="H2469" s="9"/>
      <c r="I2469" s="9"/>
      <c r="J2469" s="9"/>
      <c r="K2469" s="9"/>
    </row>
    <row r="2470" spans="3:11" x14ac:dyDescent="0.3">
      <c r="C2470" s="25">
        <v>43144</v>
      </c>
      <c r="D2470" s="26">
        <v>0.76653935185185185</v>
      </c>
      <c r="E2470" s="27" t="s">
        <v>9</v>
      </c>
      <c r="F2470" s="27">
        <v>43</v>
      </c>
      <c r="G2470" s="27" t="s">
        <v>10</v>
      </c>
      <c r="H2470" s="9"/>
      <c r="I2470" s="9"/>
      <c r="J2470" s="9"/>
      <c r="K2470" s="9"/>
    </row>
    <row r="2471" spans="3:11" x14ac:dyDescent="0.3">
      <c r="C2471" s="25">
        <v>43144</v>
      </c>
      <c r="D2471" s="26">
        <v>0.76731481481481489</v>
      </c>
      <c r="E2471" s="27" t="s">
        <v>9</v>
      </c>
      <c r="F2471" s="27">
        <v>30</v>
      </c>
      <c r="G2471" s="27" t="s">
        <v>21</v>
      </c>
      <c r="H2471" s="9"/>
      <c r="I2471" s="9"/>
      <c r="J2471" s="9"/>
      <c r="K2471" s="9"/>
    </row>
    <row r="2472" spans="3:11" x14ac:dyDescent="0.3">
      <c r="C2472" s="25">
        <v>43144</v>
      </c>
      <c r="D2472" s="26">
        <v>0.76812499999999995</v>
      </c>
      <c r="E2472" s="27" t="s">
        <v>9</v>
      </c>
      <c r="F2472" s="27">
        <v>46</v>
      </c>
      <c r="G2472" s="27" t="s">
        <v>21</v>
      </c>
      <c r="H2472" s="9"/>
      <c r="I2472" s="9"/>
      <c r="J2472" s="9"/>
      <c r="K2472" s="9"/>
    </row>
    <row r="2473" spans="3:11" x14ac:dyDescent="0.3">
      <c r="C2473" s="25">
        <v>43144</v>
      </c>
      <c r="D2473" s="26">
        <v>0.76825231481481471</v>
      </c>
      <c r="E2473" s="27" t="s">
        <v>9</v>
      </c>
      <c r="F2473" s="27">
        <v>39</v>
      </c>
      <c r="G2473" s="27" t="s">
        <v>21</v>
      </c>
      <c r="H2473" s="9"/>
      <c r="I2473" s="9"/>
      <c r="J2473" s="9"/>
      <c r="K2473" s="9"/>
    </row>
    <row r="2474" spans="3:11" x14ac:dyDescent="0.3">
      <c r="C2474" s="25">
        <v>43144</v>
      </c>
      <c r="D2474" s="26">
        <v>0.76863425925925932</v>
      </c>
      <c r="E2474" s="27" t="s">
        <v>9</v>
      </c>
      <c r="F2474" s="27">
        <v>35</v>
      </c>
      <c r="G2474" s="27" t="s">
        <v>21</v>
      </c>
      <c r="H2474" s="9"/>
      <c r="I2474" s="9"/>
      <c r="J2474" s="9"/>
      <c r="K2474" s="9"/>
    </row>
    <row r="2475" spans="3:11" x14ac:dyDescent="0.3">
      <c r="C2475" s="25">
        <v>43144</v>
      </c>
      <c r="D2475" s="26">
        <v>0.76938657407407407</v>
      </c>
      <c r="E2475" s="27" t="s">
        <v>9</v>
      </c>
      <c r="F2475" s="27">
        <v>50</v>
      </c>
      <c r="G2475" s="27" t="s">
        <v>10</v>
      </c>
      <c r="H2475" s="9"/>
      <c r="I2475" s="9"/>
      <c r="J2475" s="9"/>
      <c r="K2475" s="9"/>
    </row>
    <row r="2476" spans="3:11" x14ac:dyDescent="0.3">
      <c r="C2476" s="25">
        <v>43144</v>
      </c>
      <c r="D2476" s="26">
        <v>0.7696412037037037</v>
      </c>
      <c r="E2476" s="27" t="s">
        <v>9</v>
      </c>
      <c r="F2476" s="27">
        <v>31</v>
      </c>
      <c r="G2476" s="27" t="s">
        <v>21</v>
      </c>
      <c r="H2476" s="9"/>
      <c r="I2476" s="9"/>
      <c r="J2476" s="9"/>
      <c r="K2476" s="9"/>
    </row>
    <row r="2477" spans="3:11" x14ac:dyDescent="0.3">
      <c r="C2477" s="25">
        <v>43144</v>
      </c>
      <c r="D2477" s="26">
        <v>0.76989583333333333</v>
      </c>
      <c r="E2477" s="27" t="s">
        <v>9</v>
      </c>
      <c r="F2477" s="27">
        <v>48</v>
      </c>
      <c r="G2477" s="27" t="s">
        <v>10</v>
      </c>
      <c r="H2477" s="9"/>
      <c r="I2477" s="9"/>
      <c r="J2477" s="9"/>
      <c r="K2477" s="9"/>
    </row>
    <row r="2478" spans="3:11" x14ac:dyDescent="0.3">
      <c r="C2478" s="25">
        <v>43144</v>
      </c>
      <c r="D2478" s="26">
        <v>0.77046296296296291</v>
      </c>
      <c r="E2478" s="27" t="s">
        <v>9</v>
      </c>
      <c r="F2478" s="27">
        <v>49</v>
      </c>
      <c r="G2478" s="27" t="s">
        <v>21</v>
      </c>
      <c r="H2478" s="9"/>
      <c r="I2478" s="9"/>
      <c r="J2478" s="9"/>
      <c r="K2478" s="9"/>
    </row>
    <row r="2479" spans="3:11" x14ac:dyDescent="0.3">
      <c r="C2479" s="25">
        <v>43144</v>
      </c>
      <c r="D2479" s="26">
        <v>0.77115740740740746</v>
      </c>
      <c r="E2479" s="27" t="s">
        <v>9</v>
      </c>
      <c r="F2479" s="27">
        <v>51</v>
      </c>
      <c r="G2479" s="27" t="s">
        <v>21</v>
      </c>
      <c r="H2479" s="9"/>
      <c r="I2479" s="9"/>
      <c r="J2479" s="9"/>
      <c r="K2479" s="9"/>
    </row>
    <row r="2480" spans="3:11" x14ac:dyDescent="0.3">
      <c r="C2480" s="25">
        <v>43144</v>
      </c>
      <c r="D2480" s="26">
        <v>0.77175925925925926</v>
      </c>
      <c r="E2480" s="27" t="s">
        <v>9</v>
      </c>
      <c r="F2480" s="27">
        <v>42</v>
      </c>
      <c r="G2480" s="27" t="s">
        <v>21</v>
      </c>
      <c r="H2480" s="9"/>
      <c r="I2480" s="9"/>
      <c r="J2480" s="9"/>
      <c r="K2480" s="9"/>
    </row>
    <row r="2481" spans="3:11" x14ac:dyDescent="0.3">
      <c r="C2481" s="25">
        <v>43144</v>
      </c>
      <c r="D2481" s="26">
        <v>0.77346064814814808</v>
      </c>
      <c r="E2481" s="27" t="s">
        <v>9</v>
      </c>
      <c r="F2481" s="27">
        <v>32</v>
      </c>
      <c r="G2481" s="27" t="s">
        <v>21</v>
      </c>
      <c r="H2481" s="9"/>
      <c r="I2481" s="9"/>
      <c r="J2481" s="9"/>
      <c r="K2481" s="9"/>
    </row>
    <row r="2482" spans="3:11" x14ac:dyDescent="0.3">
      <c r="C2482" s="25">
        <v>43144</v>
      </c>
      <c r="D2482" s="26">
        <v>0.77508101851851852</v>
      </c>
      <c r="E2482" s="27" t="s">
        <v>9</v>
      </c>
      <c r="F2482" s="27">
        <v>42</v>
      </c>
      <c r="G2482" s="27" t="s">
        <v>21</v>
      </c>
      <c r="H2482" s="9"/>
      <c r="I2482" s="9"/>
      <c r="J2482" s="9"/>
      <c r="K2482" s="9"/>
    </row>
    <row r="2483" spans="3:11" x14ac:dyDescent="0.3">
      <c r="C2483" s="25">
        <v>43144</v>
      </c>
      <c r="D2483" s="26">
        <v>0.77513888888888882</v>
      </c>
      <c r="E2483" s="27" t="s">
        <v>9</v>
      </c>
      <c r="F2483" s="27">
        <v>46</v>
      </c>
      <c r="G2483" s="27" t="s">
        <v>21</v>
      </c>
      <c r="H2483" s="9"/>
      <c r="I2483" s="9"/>
      <c r="J2483" s="9"/>
      <c r="K2483" s="9"/>
    </row>
    <row r="2484" spans="3:11" x14ac:dyDescent="0.3">
      <c r="C2484" s="25">
        <v>43144</v>
      </c>
      <c r="D2484" s="26">
        <v>0.77651620370370367</v>
      </c>
      <c r="E2484" s="27" t="s">
        <v>9</v>
      </c>
      <c r="F2484" s="27">
        <v>35</v>
      </c>
      <c r="G2484" s="27" t="s">
        <v>21</v>
      </c>
      <c r="H2484" s="9"/>
      <c r="I2484" s="9"/>
      <c r="J2484" s="9"/>
      <c r="K2484" s="9"/>
    </row>
    <row r="2485" spans="3:11" x14ac:dyDescent="0.3">
      <c r="C2485" s="25">
        <v>43144</v>
      </c>
      <c r="D2485" s="26">
        <v>0.77657407407407408</v>
      </c>
      <c r="E2485" s="27" t="s">
        <v>9</v>
      </c>
      <c r="F2485" s="27">
        <v>44</v>
      </c>
      <c r="G2485" s="27" t="s">
        <v>10</v>
      </c>
      <c r="H2485" s="9"/>
      <c r="I2485" s="9"/>
      <c r="J2485" s="9"/>
      <c r="K2485" s="9"/>
    </row>
    <row r="2486" spans="3:11" x14ac:dyDescent="0.3">
      <c r="C2486" s="25">
        <v>43144</v>
      </c>
      <c r="D2486" s="26">
        <v>0.77724537037037045</v>
      </c>
      <c r="E2486" s="27" t="s">
        <v>9</v>
      </c>
      <c r="F2486" s="27">
        <v>35</v>
      </c>
      <c r="G2486" s="27" t="s">
        <v>21</v>
      </c>
      <c r="H2486" s="9"/>
      <c r="I2486" s="9"/>
      <c r="J2486" s="9"/>
      <c r="K2486" s="9"/>
    </row>
    <row r="2487" spans="3:11" x14ac:dyDescent="0.3">
      <c r="C2487" s="25">
        <v>43144</v>
      </c>
      <c r="D2487" s="26">
        <v>0.77818287037037026</v>
      </c>
      <c r="E2487" s="27" t="s">
        <v>9</v>
      </c>
      <c r="F2487" s="27">
        <v>54</v>
      </c>
      <c r="G2487" s="27" t="s">
        <v>21</v>
      </c>
      <c r="H2487" s="9"/>
      <c r="I2487" s="9"/>
      <c r="J2487" s="9"/>
      <c r="K2487" s="9"/>
    </row>
    <row r="2488" spans="3:11" x14ac:dyDescent="0.3">
      <c r="C2488" s="25">
        <v>43144</v>
      </c>
      <c r="D2488" s="26">
        <v>0.7782175925925926</v>
      </c>
      <c r="E2488" s="27" t="s">
        <v>9</v>
      </c>
      <c r="F2488" s="27">
        <v>60</v>
      </c>
      <c r="G2488" s="27" t="s">
        <v>21</v>
      </c>
      <c r="H2488" s="9"/>
      <c r="I2488" s="9"/>
      <c r="J2488" s="9"/>
      <c r="K2488" s="9"/>
    </row>
    <row r="2489" spans="3:11" x14ac:dyDescent="0.3">
      <c r="C2489" s="25">
        <v>43144</v>
      </c>
      <c r="D2489" s="26">
        <v>0.77878472222222228</v>
      </c>
      <c r="E2489" s="27" t="s">
        <v>9</v>
      </c>
      <c r="F2489" s="27">
        <v>41</v>
      </c>
      <c r="G2489" s="27" t="s">
        <v>10</v>
      </c>
      <c r="H2489" s="9"/>
      <c r="I2489" s="9"/>
      <c r="J2489" s="9"/>
      <c r="K2489" s="9"/>
    </row>
    <row r="2490" spans="3:11" x14ac:dyDescent="0.3">
      <c r="C2490" s="25">
        <v>43144</v>
      </c>
      <c r="D2490" s="26">
        <v>0.77931712962962962</v>
      </c>
      <c r="E2490" s="27" t="s">
        <v>9</v>
      </c>
      <c r="F2490" s="27">
        <v>49</v>
      </c>
      <c r="G2490" s="27" t="s">
        <v>10</v>
      </c>
      <c r="H2490" s="9"/>
      <c r="I2490" s="9"/>
      <c r="J2490" s="9"/>
      <c r="K2490" s="9"/>
    </row>
    <row r="2491" spans="3:11" x14ac:dyDescent="0.3">
      <c r="C2491" s="25">
        <v>43144</v>
      </c>
      <c r="D2491" s="26">
        <v>0.78162037037037047</v>
      </c>
      <c r="E2491" s="27" t="s">
        <v>9</v>
      </c>
      <c r="F2491" s="27">
        <v>39</v>
      </c>
      <c r="G2491" s="27" t="s">
        <v>21</v>
      </c>
      <c r="H2491" s="9"/>
      <c r="I2491" s="9"/>
      <c r="J2491" s="9"/>
      <c r="K2491" s="9"/>
    </row>
    <row r="2492" spans="3:11" x14ac:dyDescent="0.3">
      <c r="C2492" s="25">
        <v>43144</v>
      </c>
      <c r="D2492" s="26">
        <v>0.78362268518518519</v>
      </c>
      <c r="E2492" s="27" t="s">
        <v>9</v>
      </c>
      <c r="F2492" s="27">
        <v>27</v>
      </c>
      <c r="G2492" s="27" t="s">
        <v>21</v>
      </c>
      <c r="H2492" s="9"/>
      <c r="I2492" s="9"/>
      <c r="J2492" s="9"/>
      <c r="K2492" s="9"/>
    </row>
    <row r="2493" spans="3:11" x14ac:dyDescent="0.3">
      <c r="C2493" s="25">
        <v>43144</v>
      </c>
      <c r="D2493" s="26">
        <v>0.78369212962962964</v>
      </c>
      <c r="E2493" s="27" t="s">
        <v>9</v>
      </c>
      <c r="F2493" s="27">
        <v>40</v>
      </c>
      <c r="G2493" s="27" t="s">
        <v>21</v>
      </c>
      <c r="H2493" s="9"/>
      <c r="I2493" s="9"/>
      <c r="J2493" s="9"/>
      <c r="K2493" s="9"/>
    </row>
    <row r="2494" spans="3:11" x14ac:dyDescent="0.3">
      <c r="C2494" s="25">
        <v>43144</v>
      </c>
      <c r="D2494" s="26">
        <v>0.78454861111111107</v>
      </c>
      <c r="E2494" s="27" t="s">
        <v>9</v>
      </c>
      <c r="F2494" s="27">
        <v>50</v>
      </c>
      <c r="G2494" s="27" t="s">
        <v>21</v>
      </c>
      <c r="H2494" s="9"/>
      <c r="I2494" s="9"/>
      <c r="J2494" s="9"/>
      <c r="K2494" s="9"/>
    </row>
    <row r="2495" spans="3:11" x14ac:dyDescent="0.3">
      <c r="C2495" s="25">
        <v>43144</v>
      </c>
      <c r="D2495" s="26">
        <v>0.78590277777777784</v>
      </c>
      <c r="E2495" s="27" t="s">
        <v>9</v>
      </c>
      <c r="F2495" s="27">
        <v>44</v>
      </c>
      <c r="G2495" s="27" t="s">
        <v>21</v>
      </c>
      <c r="H2495" s="9"/>
      <c r="I2495" s="9"/>
      <c r="J2495" s="9"/>
      <c r="K2495" s="9"/>
    </row>
    <row r="2496" spans="3:11" x14ac:dyDescent="0.3">
      <c r="C2496" s="25">
        <v>43144</v>
      </c>
      <c r="D2496" s="26">
        <v>0.78718749999999993</v>
      </c>
      <c r="E2496" s="27" t="s">
        <v>9</v>
      </c>
      <c r="F2496" s="27">
        <v>39</v>
      </c>
      <c r="G2496" s="27" t="s">
        <v>21</v>
      </c>
      <c r="H2496" s="9"/>
      <c r="I2496" s="9"/>
      <c r="J2496" s="9"/>
      <c r="K2496" s="9"/>
    </row>
    <row r="2497" spans="3:11" x14ac:dyDescent="0.3">
      <c r="C2497" s="25">
        <v>43144</v>
      </c>
      <c r="D2497" s="26">
        <v>0.78861111111111104</v>
      </c>
      <c r="E2497" s="27" t="s">
        <v>9</v>
      </c>
      <c r="F2497" s="27">
        <v>36</v>
      </c>
      <c r="G2497" s="27" t="s">
        <v>21</v>
      </c>
      <c r="H2497" s="9"/>
      <c r="I2497" s="9"/>
      <c r="J2497" s="9"/>
      <c r="K2497" s="9"/>
    </row>
    <row r="2498" spans="3:11" x14ac:dyDescent="0.3">
      <c r="C2498" s="25">
        <v>43144</v>
      </c>
      <c r="D2498" s="26">
        <v>0.78885416666666675</v>
      </c>
      <c r="E2498" s="27" t="s">
        <v>9</v>
      </c>
      <c r="F2498" s="27">
        <v>36</v>
      </c>
      <c r="G2498" s="27" t="s">
        <v>21</v>
      </c>
      <c r="H2498" s="9"/>
      <c r="I2498" s="9"/>
      <c r="J2498" s="9"/>
      <c r="K2498" s="9"/>
    </row>
    <row r="2499" spans="3:11" x14ac:dyDescent="0.3">
      <c r="C2499" s="25">
        <v>43144</v>
      </c>
      <c r="D2499" s="26">
        <v>0.78921296296296306</v>
      </c>
      <c r="E2499" s="27" t="s">
        <v>9</v>
      </c>
      <c r="F2499" s="27">
        <v>41</v>
      </c>
      <c r="G2499" s="27" t="s">
        <v>10</v>
      </c>
      <c r="H2499" s="9"/>
      <c r="I2499" s="9"/>
      <c r="J2499" s="9"/>
      <c r="K2499" s="9"/>
    </row>
    <row r="2500" spans="3:11" x14ac:dyDescent="0.3">
      <c r="C2500" s="25">
        <v>43144</v>
      </c>
      <c r="D2500" s="26">
        <v>0.79103009259259249</v>
      </c>
      <c r="E2500" s="27" t="s">
        <v>9</v>
      </c>
      <c r="F2500" s="27">
        <v>35</v>
      </c>
      <c r="G2500" s="27" t="s">
        <v>21</v>
      </c>
      <c r="H2500" s="9"/>
      <c r="I2500" s="9"/>
      <c r="J2500" s="9"/>
      <c r="K2500" s="9"/>
    </row>
    <row r="2501" spans="3:11" x14ac:dyDescent="0.3">
      <c r="C2501" s="25">
        <v>43144</v>
      </c>
      <c r="D2501" s="26">
        <v>0.79107638888888887</v>
      </c>
      <c r="E2501" s="27" t="s">
        <v>9</v>
      </c>
      <c r="F2501" s="27">
        <v>43</v>
      </c>
      <c r="G2501" s="27" t="s">
        <v>21</v>
      </c>
      <c r="H2501" s="9"/>
      <c r="I2501" s="9"/>
      <c r="J2501" s="9"/>
      <c r="K2501" s="9"/>
    </row>
    <row r="2502" spans="3:11" x14ac:dyDescent="0.3">
      <c r="C2502" s="25">
        <v>43144</v>
      </c>
      <c r="D2502" s="26">
        <v>0.79298611111111106</v>
      </c>
      <c r="E2502" s="27" t="s">
        <v>9</v>
      </c>
      <c r="F2502" s="27">
        <v>27</v>
      </c>
      <c r="G2502" s="27" t="s">
        <v>21</v>
      </c>
      <c r="H2502" s="9"/>
      <c r="I2502" s="9"/>
      <c r="J2502" s="9"/>
      <c r="K2502" s="9"/>
    </row>
    <row r="2503" spans="3:11" x14ac:dyDescent="0.3">
      <c r="C2503" s="25">
        <v>43144</v>
      </c>
      <c r="D2503" s="26">
        <v>0.79302083333333329</v>
      </c>
      <c r="E2503" s="27" t="s">
        <v>9</v>
      </c>
      <c r="F2503" s="27">
        <v>50</v>
      </c>
      <c r="G2503" s="27" t="s">
        <v>10</v>
      </c>
      <c r="H2503" s="9"/>
      <c r="I2503" s="9"/>
      <c r="J2503" s="9"/>
      <c r="K2503" s="9"/>
    </row>
    <row r="2504" spans="3:11" x14ac:dyDescent="0.3">
      <c r="C2504" s="25">
        <v>43144</v>
      </c>
      <c r="D2504" s="26">
        <v>0.79401620370370374</v>
      </c>
      <c r="E2504" s="27" t="s">
        <v>9</v>
      </c>
      <c r="F2504" s="27">
        <v>35</v>
      </c>
      <c r="G2504" s="27" t="s">
        <v>21</v>
      </c>
      <c r="H2504" s="9"/>
      <c r="I2504" s="9"/>
      <c r="J2504" s="9"/>
      <c r="K2504" s="9"/>
    </row>
    <row r="2505" spans="3:11" x14ac:dyDescent="0.3">
      <c r="C2505" s="25">
        <v>43144</v>
      </c>
      <c r="D2505" s="26">
        <v>0.79450231481481481</v>
      </c>
      <c r="E2505" s="27" t="s">
        <v>9</v>
      </c>
      <c r="F2505" s="27">
        <v>44</v>
      </c>
      <c r="G2505" s="27" t="s">
        <v>10</v>
      </c>
      <c r="H2505" s="9"/>
      <c r="I2505" s="9"/>
      <c r="J2505" s="9"/>
      <c r="K2505" s="9"/>
    </row>
    <row r="2506" spans="3:11" x14ac:dyDescent="0.3">
      <c r="C2506" s="25">
        <v>43144</v>
      </c>
      <c r="D2506" s="26">
        <v>0.796875</v>
      </c>
      <c r="E2506" s="27" t="s">
        <v>9</v>
      </c>
      <c r="F2506" s="27">
        <v>31</v>
      </c>
      <c r="G2506" s="27" t="s">
        <v>21</v>
      </c>
      <c r="H2506" s="9"/>
      <c r="I2506" s="9"/>
      <c r="J2506" s="9"/>
      <c r="K2506" s="9"/>
    </row>
    <row r="2507" spans="3:11" x14ac:dyDescent="0.3">
      <c r="C2507" s="25">
        <v>43144</v>
      </c>
      <c r="D2507" s="26">
        <v>0.79957175925925927</v>
      </c>
      <c r="E2507" s="27" t="s">
        <v>9</v>
      </c>
      <c r="F2507" s="27">
        <v>47</v>
      </c>
      <c r="G2507" s="27" t="s">
        <v>21</v>
      </c>
      <c r="H2507" s="9"/>
      <c r="I2507" s="9"/>
      <c r="J2507" s="9"/>
      <c r="K2507" s="9"/>
    </row>
    <row r="2508" spans="3:11" x14ac:dyDescent="0.3">
      <c r="C2508" s="25">
        <v>43144</v>
      </c>
      <c r="D2508" s="26">
        <v>0.80070601851851853</v>
      </c>
      <c r="E2508" s="27" t="s">
        <v>9</v>
      </c>
      <c r="F2508" s="27">
        <v>31</v>
      </c>
      <c r="G2508" s="27" t="s">
        <v>21</v>
      </c>
      <c r="H2508" s="9"/>
      <c r="I2508" s="9"/>
      <c r="J2508" s="9"/>
      <c r="K2508" s="9"/>
    </row>
    <row r="2509" spans="3:11" x14ac:dyDescent="0.3">
      <c r="C2509" s="25">
        <v>43144</v>
      </c>
      <c r="D2509" s="26">
        <v>0.80090277777777785</v>
      </c>
      <c r="E2509" s="27" t="s">
        <v>9</v>
      </c>
      <c r="F2509" s="27">
        <v>25</v>
      </c>
      <c r="G2509" s="27" t="s">
        <v>21</v>
      </c>
      <c r="H2509" s="9"/>
      <c r="I2509" s="9"/>
      <c r="J2509" s="9"/>
      <c r="K2509" s="9"/>
    </row>
    <row r="2510" spans="3:11" x14ac:dyDescent="0.3">
      <c r="C2510" s="25">
        <v>43144</v>
      </c>
      <c r="D2510" s="26">
        <v>0.80092592592592593</v>
      </c>
      <c r="E2510" s="27" t="s">
        <v>9</v>
      </c>
      <c r="F2510" s="27">
        <v>33</v>
      </c>
      <c r="G2510" s="27" t="s">
        <v>21</v>
      </c>
      <c r="H2510" s="9"/>
      <c r="I2510" s="9"/>
      <c r="J2510" s="9"/>
      <c r="K2510" s="9"/>
    </row>
    <row r="2511" spans="3:11" x14ac:dyDescent="0.3">
      <c r="C2511" s="25">
        <v>43144</v>
      </c>
      <c r="D2511" s="26">
        <v>0.8022800925925927</v>
      </c>
      <c r="E2511" s="27" t="s">
        <v>9</v>
      </c>
      <c r="F2511" s="27">
        <v>38</v>
      </c>
      <c r="G2511" s="27" t="s">
        <v>21</v>
      </c>
      <c r="H2511" s="9"/>
      <c r="I2511" s="9"/>
      <c r="J2511" s="9"/>
      <c r="K2511" s="9"/>
    </row>
    <row r="2512" spans="3:11" x14ac:dyDescent="0.3">
      <c r="C2512" s="25">
        <v>43144</v>
      </c>
      <c r="D2512" s="26">
        <v>0.80776620370370367</v>
      </c>
      <c r="E2512" s="27" t="s">
        <v>9</v>
      </c>
      <c r="F2512" s="27">
        <v>40</v>
      </c>
      <c r="G2512" s="27" t="s">
        <v>10</v>
      </c>
      <c r="H2512" s="9"/>
      <c r="I2512" s="9"/>
      <c r="J2512" s="9"/>
      <c r="K2512" s="9"/>
    </row>
    <row r="2513" spans="3:11" x14ac:dyDescent="0.3">
      <c r="C2513" s="25">
        <v>43144</v>
      </c>
      <c r="D2513" s="26">
        <v>0.8082407407407407</v>
      </c>
      <c r="E2513" s="27" t="s">
        <v>9</v>
      </c>
      <c r="F2513" s="27">
        <v>42</v>
      </c>
      <c r="G2513" s="27" t="s">
        <v>21</v>
      </c>
      <c r="H2513" s="9"/>
      <c r="I2513" s="9"/>
      <c r="J2513" s="9"/>
      <c r="K2513" s="9"/>
    </row>
    <row r="2514" spans="3:11" x14ac:dyDescent="0.3">
      <c r="C2514" s="25">
        <v>43144</v>
      </c>
      <c r="D2514" s="26">
        <v>0.81243055555555566</v>
      </c>
      <c r="E2514" s="27" t="s">
        <v>9</v>
      </c>
      <c r="F2514" s="27">
        <v>46</v>
      </c>
      <c r="G2514" s="27" t="s">
        <v>10</v>
      </c>
      <c r="H2514" s="9"/>
      <c r="I2514" s="9"/>
      <c r="J2514" s="9"/>
      <c r="K2514" s="9"/>
    </row>
    <row r="2515" spans="3:11" x14ac:dyDescent="0.3">
      <c r="C2515" s="25">
        <v>43144</v>
      </c>
      <c r="D2515" s="26">
        <v>0.81934027777777774</v>
      </c>
      <c r="E2515" s="27" t="s">
        <v>9</v>
      </c>
      <c r="F2515" s="27">
        <v>43</v>
      </c>
      <c r="G2515" s="27" t="s">
        <v>10</v>
      </c>
      <c r="H2515" s="9"/>
      <c r="I2515" s="9"/>
      <c r="J2515" s="9"/>
      <c r="K2515" s="9"/>
    </row>
    <row r="2516" spans="3:11" x14ac:dyDescent="0.3">
      <c r="C2516" s="25">
        <v>43144</v>
      </c>
      <c r="D2516" s="26">
        <v>0.82093749999999999</v>
      </c>
      <c r="E2516" s="27" t="s">
        <v>9</v>
      </c>
      <c r="F2516" s="27">
        <v>32</v>
      </c>
      <c r="G2516" s="27" t="s">
        <v>21</v>
      </c>
      <c r="H2516" s="9"/>
      <c r="I2516" s="9"/>
      <c r="J2516" s="9"/>
      <c r="K2516" s="9"/>
    </row>
    <row r="2517" spans="3:11" x14ac:dyDescent="0.3">
      <c r="C2517" s="25">
        <v>43144</v>
      </c>
      <c r="D2517" s="26">
        <v>0.82178240740740749</v>
      </c>
      <c r="E2517" s="27" t="s">
        <v>9</v>
      </c>
      <c r="F2517" s="27">
        <v>40</v>
      </c>
      <c r="G2517" s="27" t="s">
        <v>10</v>
      </c>
      <c r="H2517" s="9"/>
      <c r="I2517" s="9"/>
      <c r="J2517" s="9"/>
      <c r="K2517" s="9"/>
    </row>
    <row r="2518" spans="3:11" x14ac:dyDescent="0.3">
      <c r="C2518" s="25">
        <v>43144</v>
      </c>
      <c r="D2518" s="26">
        <v>0.82196759259259267</v>
      </c>
      <c r="E2518" s="27" t="s">
        <v>9</v>
      </c>
      <c r="F2518" s="27">
        <v>39</v>
      </c>
      <c r="G2518" s="27" t="s">
        <v>21</v>
      </c>
      <c r="H2518" s="9"/>
      <c r="I2518" s="9"/>
      <c r="J2518" s="9"/>
      <c r="K2518" s="9"/>
    </row>
    <row r="2519" spans="3:11" x14ac:dyDescent="0.3">
      <c r="C2519" s="25">
        <v>43144</v>
      </c>
      <c r="D2519" s="26">
        <v>0.82224537037037038</v>
      </c>
      <c r="E2519" s="27" t="s">
        <v>9</v>
      </c>
      <c r="F2519" s="27">
        <v>38</v>
      </c>
      <c r="G2519" s="27" t="s">
        <v>21</v>
      </c>
      <c r="H2519" s="9"/>
      <c r="I2519" s="9"/>
      <c r="J2519" s="9"/>
      <c r="K2519" s="9"/>
    </row>
    <row r="2520" spans="3:11" x14ac:dyDescent="0.3">
      <c r="C2520" s="25">
        <v>43144</v>
      </c>
      <c r="D2520" s="26">
        <v>0.82349537037037035</v>
      </c>
      <c r="E2520" s="27" t="s">
        <v>9</v>
      </c>
      <c r="F2520" s="27">
        <v>39</v>
      </c>
      <c r="G2520" s="27" t="s">
        <v>21</v>
      </c>
      <c r="H2520" s="9"/>
      <c r="I2520" s="9"/>
      <c r="J2520" s="9"/>
      <c r="K2520" s="9"/>
    </row>
    <row r="2521" spans="3:11" x14ac:dyDescent="0.3">
      <c r="C2521" s="25">
        <v>43144</v>
      </c>
      <c r="D2521" s="26">
        <v>0.82437499999999997</v>
      </c>
      <c r="E2521" s="27" t="s">
        <v>9</v>
      </c>
      <c r="F2521" s="27">
        <v>44</v>
      </c>
      <c r="G2521" s="27" t="s">
        <v>10</v>
      </c>
      <c r="H2521" s="9"/>
      <c r="I2521" s="9"/>
      <c r="J2521" s="9"/>
      <c r="K2521" s="9"/>
    </row>
    <row r="2522" spans="3:11" x14ac:dyDescent="0.3">
      <c r="C2522" s="25">
        <v>43144</v>
      </c>
      <c r="D2522" s="26">
        <v>0.82501157407407411</v>
      </c>
      <c r="E2522" s="27" t="s">
        <v>9</v>
      </c>
      <c r="F2522" s="27">
        <v>40</v>
      </c>
      <c r="G2522" s="27" t="s">
        <v>10</v>
      </c>
      <c r="H2522" s="9"/>
      <c r="I2522" s="9"/>
      <c r="J2522" s="9"/>
      <c r="K2522" s="9"/>
    </row>
    <row r="2523" spans="3:11" x14ac:dyDescent="0.3">
      <c r="C2523" s="25">
        <v>43144</v>
      </c>
      <c r="D2523" s="26">
        <v>0.82547453703703699</v>
      </c>
      <c r="E2523" s="27" t="s">
        <v>9</v>
      </c>
      <c r="F2523" s="27">
        <v>44</v>
      </c>
      <c r="G2523" s="27" t="s">
        <v>10</v>
      </c>
      <c r="H2523" s="9"/>
      <c r="I2523" s="9"/>
      <c r="J2523" s="9"/>
      <c r="K2523" s="9"/>
    </row>
    <row r="2524" spans="3:11" x14ac:dyDescent="0.3">
      <c r="C2524" s="25">
        <v>43144</v>
      </c>
      <c r="D2524" s="26">
        <v>0.82549768518518529</v>
      </c>
      <c r="E2524" s="27" t="s">
        <v>9</v>
      </c>
      <c r="F2524" s="27">
        <v>36</v>
      </c>
      <c r="G2524" s="27" t="s">
        <v>21</v>
      </c>
      <c r="H2524" s="9"/>
      <c r="I2524" s="9"/>
      <c r="J2524" s="9"/>
      <c r="K2524" s="9"/>
    </row>
    <row r="2525" spans="3:11" x14ac:dyDescent="0.3">
      <c r="C2525" s="25">
        <v>43144</v>
      </c>
      <c r="D2525" s="26">
        <v>0.82716435185185189</v>
      </c>
      <c r="E2525" s="27" t="s">
        <v>9</v>
      </c>
      <c r="F2525" s="27">
        <v>38</v>
      </c>
      <c r="G2525" s="27" t="s">
        <v>21</v>
      </c>
      <c r="H2525" s="9"/>
      <c r="I2525" s="9"/>
      <c r="J2525" s="9"/>
      <c r="K2525" s="9"/>
    </row>
    <row r="2526" spans="3:11" x14ac:dyDescent="0.3">
      <c r="C2526" s="25">
        <v>43144</v>
      </c>
      <c r="D2526" s="26">
        <v>0.8276041666666667</v>
      </c>
      <c r="E2526" s="27" t="s">
        <v>9</v>
      </c>
      <c r="F2526" s="27">
        <v>33</v>
      </c>
      <c r="G2526" s="27" t="s">
        <v>10</v>
      </c>
      <c r="H2526" s="9"/>
      <c r="I2526" s="9"/>
      <c r="J2526" s="9"/>
      <c r="K2526" s="9"/>
    </row>
    <row r="2527" spans="3:11" x14ac:dyDescent="0.3">
      <c r="C2527" s="25">
        <v>43144</v>
      </c>
      <c r="D2527" s="26">
        <v>0.82923611111111117</v>
      </c>
      <c r="E2527" s="27" t="s">
        <v>9</v>
      </c>
      <c r="F2527" s="27">
        <v>37</v>
      </c>
      <c r="G2527" s="27" t="s">
        <v>21</v>
      </c>
      <c r="H2527" s="9"/>
      <c r="I2527" s="9"/>
      <c r="J2527" s="9"/>
      <c r="K2527" s="9"/>
    </row>
    <row r="2528" spans="3:11" x14ac:dyDescent="0.3">
      <c r="C2528" s="25">
        <v>43144</v>
      </c>
      <c r="D2528" s="26">
        <v>0.83163194444444455</v>
      </c>
      <c r="E2528" s="27" t="s">
        <v>9</v>
      </c>
      <c r="F2528" s="27">
        <v>29</v>
      </c>
      <c r="G2528" s="27" t="s">
        <v>21</v>
      </c>
      <c r="H2528" s="9"/>
      <c r="I2528" s="9"/>
      <c r="J2528" s="9"/>
      <c r="K2528" s="9"/>
    </row>
    <row r="2529" spans="3:11" x14ac:dyDescent="0.3">
      <c r="C2529" s="25">
        <v>43144</v>
      </c>
      <c r="D2529" s="26">
        <v>0.83321759259259265</v>
      </c>
      <c r="E2529" s="27" t="s">
        <v>9</v>
      </c>
      <c r="F2529" s="27">
        <v>34</v>
      </c>
      <c r="G2529" s="27" t="s">
        <v>10</v>
      </c>
      <c r="H2529" s="9"/>
      <c r="I2529" s="9"/>
      <c r="J2529" s="9"/>
      <c r="K2529" s="9"/>
    </row>
    <row r="2530" spans="3:11" x14ac:dyDescent="0.3">
      <c r="C2530" s="25">
        <v>43144</v>
      </c>
      <c r="D2530" s="26">
        <v>0.83664351851851848</v>
      </c>
      <c r="E2530" s="27" t="s">
        <v>9</v>
      </c>
      <c r="F2530" s="27">
        <v>44</v>
      </c>
      <c r="G2530" s="27" t="s">
        <v>21</v>
      </c>
      <c r="H2530" s="9"/>
      <c r="I2530" s="9"/>
      <c r="J2530" s="9"/>
      <c r="K2530" s="9"/>
    </row>
    <row r="2531" spans="3:11" x14ac:dyDescent="0.3">
      <c r="C2531" s="25">
        <v>43144</v>
      </c>
      <c r="D2531" s="26">
        <v>0.83905092592592589</v>
      </c>
      <c r="E2531" s="27" t="s">
        <v>9</v>
      </c>
      <c r="F2531" s="27">
        <v>43</v>
      </c>
      <c r="G2531" s="27" t="s">
        <v>21</v>
      </c>
      <c r="H2531" s="9"/>
      <c r="I2531" s="9"/>
      <c r="J2531" s="9"/>
      <c r="K2531" s="9"/>
    </row>
    <row r="2532" spans="3:11" x14ac:dyDescent="0.3">
      <c r="C2532" s="25">
        <v>43144</v>
      </c>
      <c r="D2532" s="26">
        <v>0.83909722222222216</v>
      </c>
      <c r="E2532" s="27" t="s">
        <v>9</v>
      </c>
      <c r="F2532" s="27">
        <v>50</v>
      </c>
      <c r="G2532" s="27" t="s">
        <v>10</v>
      </c>
      <c r="H2532" s="9"/>
      <c r="I2532" s="9"/>
      <c r="J2532" s="9"/>
      <c r="K2532" s="9"/>
    </row>
    <row r="2533" spans="3:11" x14ac:dyDescent="0.3">
      <c r="C2533" s="25">
        <v>43144</v>
      </c>
      <c r="D2533" s="26">
        <v>0.83984953703703702</v>
      </c>
      <c r="E2533" s="27" t="s">
        <v>9</v>
      </c>
      <c r="F2533" s="27">
        <v>51</v>
      </c>
      <c r="G2533" s="27" t="s">
        <v>21</v>
      </c>
      <c r="H2533" s="9"/>
      <c r="I2533" s="9"/>
      <c r="J2533" s="9"/>
      <c r="K2533" s="9"/>
    </row>
    <row r="2534" spans="3:11" x14ac:dyDescent="0.3">
      <c r="C2534" s="25">
        <v>43144</v>
      </c>
      <c r="D2534" s="26">
        <v>0.84010416666666676</v>
      </c>
      <c r="E2534" s="27" t="s">
        <v>9</v>
      </c>
      <c r="F2534" s="27">
        <v>37</v>
      </c>
      <c r="G2534" s="27" t="s">
        <v>21</v>
      </c>
      <c r="H2534" s="9"/>
      <c r="I2534" s="9"/>
      <c r="J2534" s="9"/>
      <c r="K2534" s="9"/>
    </row>
    <row r="2535" spans="3:11" x14ac:dyDescent="0.3">
      <c r="C2535" s="25">
        <v>43144</v>
      </c>
      <c r="D2535" s="26">
        <v>0.84502314814814816</v>
      </c>
      <c r="E2535" s="27" t="s">
        <v>9</v>
      </c>
      <c r="F2535" s="27">
        <v>43</v>
      </c>
      <c r="G2535" s="27" t="s">
        <v>21</v>
      </c>
      <c r="H2535" s="9"/>
      <c r="I2535" s="9"/>
      <c r="J2535" s="9"/>
      <c r="K2535" s="9"/>
    </row>
    <row r="2536" spans="3:11" x14ac:dyDescent="0.3">
      <c r="C2536" s="25">
        <v>43144</v>
      </c>
      <c r="D2536" s="26">
        <v>0.85182870370370367</v>
      </c>
      <c r="E2536" s="27" t="s">
        <v>9</v>
      </c>
      <c r="F2536" s="27">
        <v>41</v>
      </c>
      <c r="G2536" s="27" t="s">
        <v>21</v>
      </c>
      <c r="H2536" s="9"/>
      <c r="I2536" s="9"/>
      <c r="J2536" s="9"/>
      <c r="K2536" s="9"/>
    </row>
    <row r="2537" spans="3:11" x14ac:dyDescent="0.3">
      <c r="C2537" s="25">
        <v>43144</v>
      </c>
      <c r="D2537" s="26">
        <v>0.85421296296296301</v>
      </c>
      <c r="E2537" s="27" t="s">
        <v>9</v>
      </c>
      <c r="F2537" s="27">
        <v>47</v>
      </c>
      <c r="G2537" s="27" t="s">
        <v>21</v>
      </c>
      <c r="H2537" s="9"/>
      <c r="I2537" s="9"/>
      <c r="J2537" s="9"/>
      <c r="K2537" s="9"/>
    </row>
    <row r="2538" spans="3:11" x14ac:dyDescent="0.3">
      <c r="C2538" s="25">
        <v>43144</v>
      </c>
      <c r="D2538" s="26">
        <v>0.85466435185185186</v>
      </c>
      <c r="E2538" s="27" t="s">
        <v>9</v>
      </c>
      <c r="F2538" s="27">
        <v>44</v>
      </c>
      <c r="G2538" s="27" t="s">
        <v>10</v>
      </c>
      <c r="H2538" s="9"/>
      <c r="I2538" s="9"/>
      <c r="J2538" s="9"/>
      <c r="K2538" s="9"/>
    </row>
    <row r="2539" spans="3:11" x14ac:dyDescent="0.3">
      <c r="C2539" s="25">
        <v>43144</v>
      </c>
      <c r="D2539" s="26">
        <v>0.85626157407407411</v>
      </c>
      <c r="E2539" s="27" t="s">
        <v>9</v>
      </c>
      <c r="F2539" s="27">
        <v>42</v>
      </c>
      <c r="G2539" s="27" t="s">
        <v>21</v>
      </c>
      <c r="H2539" s="9"/>
      <c r="I2539" s="9"/>
      <c r="J2539" s="9"/>
      <c r="K2539" s="9"/>
    </row>
    <row r="2540" spans="3:11" x14ac:dyDescent="0.3">
      <c r="C2540" s="25">
        <v>43144</v>
      </c>
      <c r="D2540" s="26">
        <v>0.85998842592592595</v>
      </c>
      <c r="E2540" s="27" t="s">
        <v>9</v>
      </c>
      <c r="F2540" s="27">
        <v>27</v>
      </c>
      <c r="G2540" s="27" t="s">
        <v>21</v>
      </c>
      <c r="H2540" s="9"/>
      <c r="I2540" s="9"/>
      <c r="J2540" s="9"/>
      <c r="K2540" s="9"/>
    </row>
    <row r="2541" spans="3:11" x14ac:dyDescent="0.3">
      <c r="C2541" s="25">
        <v>43144</v>
      </c>
      <c r="D2541" s="26">
        <v>0.86003472222222221</v>
      </c>
      <c r="E2541" s="27" t="s">
        <v>9</v>
      </c>
      <c r="F2541" s="27">
        <v>31</v>
      </c>
      <c r="G2541" s="27" t="s">
        <v>21</v>
      </c>
      <c r="H2541" s="9"/>
      <c r="I2541" s="9"/>
      <c r="J2541" s="9"/>
      <c r="K2541" s="9"/>
    </row>
    <row r="2542" spans="3:11" x14ac:dyDescent="0.3">
      <c r="C2542" s="25">
        <v>43144</v>
      </c>
      <c r="D2542" s="26">
        <v>0.86075231481481485</v>
      </c>
      <c r="E2542" s="27" t="s">
        <v>9</v>
      </c>
      <c r="F2542" s="27">
        <v>29</v>
      </c>
      <c r="G2542" s="27" t="s">
        <v>21</v>
      </c>
      <c r="H2542" s="9"/>
      <c r="I2542" s="9"/>
      <c r="J2542" s="9"/>
      <c r="K2542" s="9"/>
    </row>
    <row r="2543" spans="3:11" x14ac:dyDescent="0.3">
      <c r="C2543" s="25">
        <v>43144</v>
      </c>
      <c r="D2543" s="26">
        <v>0.86082175925925919</v>
      </c>
      <c r="E2543" s="27" t="s">
        <v>9</v>
      </c>
      <c r="F2543" s="27">
        <v>36</v>
      </c>
      <c r="G2543" s="27" t="s">
        <v>21</v>
      </c>
      <c r="H2543" s="9"/>
      <c r="I2543" s="9"/>
      <c r="J2543" s="9"/>
      <c r="K2543" s="9"/>
    </row>
    <row r="2544" spans="3:11" x14ac:dyDescent="0.3">
      <c r="C2544" s="25">
        <v>43144</v>
      </c>
      <c r="D2544" s="26">
        <v>0.8615046296296297</v>
      </c>
      <c r="E2544" s="27" t="s">
        <v>9</v>
      </c>
      <c r="F2544" s="27">
        <v>36</v>
      </c>
      <c r="G2544" s="27" t="s">
        <v>21</v>
      </c>
      <c r="H2544" s="9"/>
      <c r="I2544" s="9"/>
      <c r="J2544" s="9"/>
      <c r="K2544" s="9"/>
    </row>
    <row r="2545" spans="3:11" x14ac:dyDescent="0.3">
      <c r="C2545" s="25">
        <v>43144</v>
      </c>
      <c r="D2545" s="26">
        <v>0.86591435185185184</v>
      </c>
      <c r="E2545" s="27" t="s">
        <v>9</v>
      </c>
      <c r="F2545" s="27">
        <v>49</v>
      </c>
      <c r="G2545" s="27" t="s">
        <v>21</v>
      </c>
      <c r="H2545" s="9"/>
      <c r="I2545" s="9"/>
      <c r="J2545" s="9"/>
      <c r="K2545" s="9"/>
    </row>
    <row r="2546" spans="3:11" x14ac:dyDescent="0.3">
      <c r="C2546" s="25">
        <v>43144</v>
      </c>
      <c r="D2546" s="26">
        <v>0.86796296296296294</v>
      </c>
      <c r="E2546" s="27" t="s">
        <v>9</v>
      </c>
      <c r="F2546" s="27">
        <v>31</v>
      </c>
      <c r="G2546" s="27" t="s">
        <v>21</v>
      </c>
      <c r="H2546" s="9"/>
      <c r="I2546" s="9"/>
      <c r="J2546" s="9"/>
      <c r="K2546" s="9"/>
    </row>
    <row r="2547" spans="3:11" x14ac:dyDescent="0.3">
      <c r="C2547" s="25">
        <v>43144</v>
      </c>
      <c r="D2547" s="26">
        <v>0.86913194444444442</v>
      </c>
      <c r="E2547" s="27" t="s">
        <v>9</v>
      </c>
      <c r="F2547" s="27">
        <v>44</v>
      </c>
      <c r="G2547" s="27" t="s">
        <v>21</v>
      </c>
      <c r="H2547" s="9"/>
      <c r="I2547" s="9"/>
      <c r="J2547" s="9"/>
      <c r="K2547" s="9"/>
    </row>
    <row r="2548" spans="3:11" x14ac:dyDescent="0.3">
      <c r="C2548" s="25">
        <v>43144</v>
      </c>
      <c r="D2548" s="26">
        <v>0.86921296296296291</v>
      </c>
      <c r="E2548" s="27" t="s">
        <v>9</v>
      </c>
      <c r="F2548" s="27">
        <v>40</v>
      </c>
      <c r="G2548" s="27" t="s">
        <v>10</v>
      </c>
      <c r="H2548" s="9"/>
      <c r="I2548" s="9"/>
      <c r="J2548" s="9"/>
      <c r="K2548" s="9"/>
    </row>
    <row r="2549" spans="3:11" x14ac:dyDescent="0.3">
      <c r="C2549" s="25">
        <v>43144</v>
      </c>
      <c r="D2549" s="26">
        <v>0.87390046296296298</v>
      </c>
      <c r="E2549" s="27" t="s">
        <v>9</v>
      </c>
      <c r="F2549" s="27">
        <v>41</v>
      </c>
      <c r="G2549" s="27" t="s">
        <v>21</v>
      </c>
      <c r="H2549" s="9"/>
      <c r="I2549" s="9"/>
      <c r="J2549" s="9"/>
      <c r="K2549" s="9"/>
    </row>
    <row r="2550" spans="3:11" x14ac:dyDescent="0.3">
      <c r="C2550" s="25">
        <v>43144</v>
      </c>
      <c r="D2550" s="26">
        <v>0.87398148148148147</v>
      </c>
      <c r="E2550" s="27" t="s">
        <v>9</v>
      </c>
      <c r="F2550" s="27">
        <v>33</v>
      </c>
      <c r="G2550" s="27" t="s">
        <v>21</v>
      </c>
      <c r="H2550" s="9"/>
      <c r="I2550" s="9"/>
      <c r="J2550" s="9"/>
      <c r="K2550" s="9"/>
    </row>
    <row r="2551" spans="3:11" x14ac:dyDescent="0.3">
      <c r="C2551" s="25">
        <v>43144</v>
      </c>
      <c r="D2551" s="26">
        <v>0.87438657407407405</v>
      </c>
      <c r="E2551" s="27" t="s">
        <v>9</v>
      </c>
      <c r="F2551" s="27">
        <v>55</v>
      </c>
      <c r="G2551" s="27" t="s">
        <v>21</v>
      </c>
      <c r="H2551" s="9"/>
      <c r="I2551" s="9"/>
      <c r="J2551" s="9"/>
      <c r="K2551" s="9"/>
    </row>
    <row r="2552" spans="3:11" x14ac:dyDescent="0.3">
      <c r="C2552" s="25">
        <v>43144</v>
      </c>
      <c r="D2552" s="26">
        <v>0.8746990740740741</v>
      </c>
      <c r="E2552" s="27" t="s">
        <v>9</v>
      </c>
      <c r="F2552" s="27">
        <v>46</v>
      </c>
      <c r="G2552" s="27" t="s">
        <v>10</v>
      </c>
      <c r="H2552" s="9"/>
      <c r="I2552" s="9"/>
      <c r="J2552" s="9"/>
      <c r="K2552" s="9"/>
    </row>
    <row r="2553" spans="3:11" x14ac:dyDescent="0.3">
      <c r="C2553" s="25">
        <v>43144</v>
      </c>
      <c r="D2553" s="26">
        <v>0.87619212962962967</v>
      </c>
      <c r="E2553" s="27" t="s">
        <v>9</v>
      </c>
      <c r="F2553" s="27">
        <v>44</v>
      </c>
      <c r="G2553" s="27" t="s">
        <v>21</v>
      </c>
      <c r="H2553" s="9"/>
      <c r="I2553" s="9"/>
      <c r="J2553" s="9"/>
      <c r="K2553" s="9"/>
    </row>
    <row r="2554" spans="3:11" x14ac:dyDescent="0.3">
      <c r="C2554" s="25">
        <v>43144</v>
      </c>
      <c r="D2554" s="26">
        <v>0.87866898148148154</v>
      </c>
      <c r="E2554" s="27" t="s">
        <v>9</v>
      </c>
      <c r="F2554" s="27">
        <v>43</v>
      </c>
      <c r="G2554" s="27" t="s">
        <v>21</v>
      </c>
      <c r="H2554" s="9"/>
      <c r="I2554" s="9"/>
      <c r="J2554" s="9"/>
      <c r="K2554" s="9"/>
    </row>
    <row r="2555" spans="3:11" x14ac:dyDescent="0.3">
      <c r="C2555" s="25">
        <v>43144</v>
      </c>
      <c r="D2555" s="26">
        <v>0.87893518518518521</v>
      </c>
      <c r="E2555" s="27" t="s">
        <v>9</v>
      </c>
      <c r="F2555" s="27">
        <v>45</v>
      </c>
      <c r="G2555" s="27" t="s">
        <v>10</v>
      </c>
      <c r="H2555" s="9"/>
      <c r="I2555" s="9"/>
      <c r="J2555" s="9"/>
      <c r="K2555" s="9"/>
    </row>
    <row r="2556" spans="3:11" x14ac:dyDescent="0.3">
      <c r="C2556" s="25">
        <v>43144</v>
      </c>
      <c r="D2556" s="26">
        <v>0.88071759259259252</v>
      </c>
      <c r="E2556" s="27" t="s">
        <v>9</v>
      </c>
      <c r="F2556" s="27">
        <v>27</v>
      </c>
      <c r="G2556" s="27" t="s">
        <v>21</v>
      </c>
      <c r="H2556" s="9"/>
      <c r="I2556" s="9"/>
      <c r="J2556" s="9"/>
      <c r="K2556" s="9"/>
    </row>
    <row r="2557" spans="3:11" x14ac:dyDescent="0.3">
      <c r="C2557" s="25">
        <v>43144</v>
      </c>
      <c r="D2557" s="26">
        <v>0.88076388888888879</v>
      </c>
      <c r="E2557" s="27" t="s">
        <v>9</v>
      </c>
      <c r="F2557" s="27">
        <v>32</v>
      </c>
      <c r="G2557" s="27" t="s">
        <v>21</v>
      </c>
      <c r="H2557" s="9"/>
      <c r="I2557" s="9"/>
      <c r="J2557" s="9"/>
      <c r="K2557" s="9"/>
    </row>
    <row r="2558" spans="3:11" x14ac:dyDescent="0.3">
      <c r="C2558" s="25">
        <v>43144</v>
      </c>
      <c r="D2558" s="26">
        <v>0.8858449074074074</v>
      </c>
      <c r="E2558" s="27" t="s">
        <v>9</v>
      </c>
      <c r="F2558" s="27">
        <v>37</v>
      </c>
      <c r="G2558" s="27" t="s">
        <v>10</v>
      </c>
      <c r="H2558" s="9"/>
      <c r="I2558" s="9"/>
      <c r="J2558" s="9"/>
      <c r="K2558" s="9"/>
    </row>
    <row r="2559" spans="3:11" x14ac:dyDescent="0.3">
      <c r="C2559" s="25">
        <v>43144</v>
      </c>
      <c r="D2559" s="26">
        <v>0.88601851851851843</v>
      </c>
      <c r="E2559" s="27" t="s">
        <v>9</v>
      </c>
      <c r="F2559" s="27">
        <v>40</v>
      </c>
      <c r="G2559" s="27" t="s">
        <v>21</v>
      </c>
      <c r="H2559" s="9"/>
      <c r="I2559" s="9"/>
      <c r="J2559" s="9"/>
      <c r="K2559" s="9"/>
    </row>
    <row r="2560" spans="3:11" x14ac:dyDescent="0.3">
      <c r="C2560" s="25">
        <v>43144</v>
      </c>
      <c r="D2560" s="26">
        <v>0.88940972222222225</v>
      </c>
      <c r="E2560" s="27" t="s">
        <v>9</v>
      </c>
      <c r="F2560" s="27">
        <v>50</v>
      </c>
      <c r="G2560" s="27" t="s">
        <v>21</v>
      </c>
      <c r="H2560" s="9"/>
      <c r="I2560" s="9"/>
      <c r="J2560" s="9"/>
      <c r="K2560" s="9"/>
    </row>
    <row r="2561" spans="3:11" x14ac:dyDescent="0.3">
      <c r="C2561" s="25">
        <v>43144</v>
      </c>
      <c r="D2561" s="26">
        <v>0.89290509259259254</v>
      </c>
      <c r="E2561" s="27" t="s">
        <v>9</v>
      </c>
      <c r="F2561" s="27">
        <v>45</v>
      </c>
      <c r="G2561" s="27" t="s">
        <v>21</v>
      </c>
      <c r="H2561" s="9"/>
      <c r="I2561" s="9"/>
      <c r="J2561" s="9"/>
      <c r="K2561" s="9"/>
    </row>
    <row r="2562" spans="3:11" x14ac:dyDescent="0.3">
      <c r="C2562" s="25">
        <v>43144</v>
      </c>
      <c r="D2562" s="26">
        <v>0.89493055555555545</v>
      </c>
      <c r="E2562" s="27" t="s">
        <v>9</v>
      </c>
      <c r="F2562" s="27">
        <v>54</v>
      </c>
      <c r="G2562" s="27" t="s">
        <v>10</v>
      </c>
      <c r="H2562" s="9"/>
      <c r="I2562" s="9"/>
      <c r="J2562" s="9"/>
      <c r="K2562" s="9"/>
    </row>
    <row r="2563" spans="3:11" x14ac:dyDescent="0.3">
      <c r="C2563" s="25">
        <v>43144</v>
      </c>
      <c r="D2563" s="26">
        <v>0.90049768518518514</v>
      </c>
      <c r="E2563" s="27" t="s">
        <v>9</v>
      </c>
      <c r="F2563" s="27">
        <v>38</v>
      </c>
      <c r="G2563" s="27" t="s">
        <v>10</v>
      </c>
      <c r="H2563" s="9"/>
      <c r="I2563" s="9"/>
      <c r="J2563" s="9"/>
      <c r="K2563" s="9"/>
    </row>
    <row r="2564" spans="3:11" x14ac:dyDescent="0.3">
      <c r="C2564" s="25">
        <v>43144</v>
      </c>
      <c r="D2564" s="26">
        <v>0.90626157407407415</v>
      </c>
      <c r="E2564" s="27" t="s">
        <v>9</v>
      </c>
      <c r="F2564" s="27">
        <v>35</v>
      </c>
      <c r="G2564" s="27" t="s">
        <v>21</v>
      </c>
      <c r="H2564" s="9"/>
      <c r="I2564" s="9"/>
      <c r="J2564" s="9"/>
      <c r="K2564" s="9"/>
    </row>
    <row r="2565" spans="3:11" x14ac:dyDescent="0.3">
      <c r="C2565" s="25">
        <v>43144</v>
      </c>
      <c r="D2565" s="26">
        <v>0.90719907407407396</v>
      </c>
      <c r="E2565" s="27" t="s">
        <v>9</v>
      </c>
      <c r="F2565" s="27">
        <v>24</v>
      </c>
      <c r="G2565" s="27" t="s">
        <v>10</v>
      </c>
      <c r="H2565" s="9"/>
      <c r="I2565" s="9"/>
      <c r="J2565" s="9"/>
      <c r="K2565" s="9"/>
    </row>
    <row r="2566" spans="3:11" x14ac:dyDescent="0.3">
      <c r="C2566" s="25">
        <v>43144</v>
      </c>
      <c r="D2566" s="26">
        <v>0.90957175925925926</v>
      </c>
      <c r="E2566" s="27" t="s">
        <v>9</v>
      </c>
      <c r="F2566" s="27">
        <v>41</v>
      </c>
      <c r="G2566" s="27" t="s">
        <v>10</v>
      </c>
      <c r="H2566" s="9"/>
      <c r="I2566" s="9"/>
      <c r="J2566" s="9"/>
      <c r="K2566" s="9"/>
    </row>
    <row r="2567" spans="3:11" x14ac:dyDescent="0.3">
      <c r="C2567" s="25">
        <v>43144</v>
      </c>
      <c r="D2567" s="26">
        <v>0.90965277777777775</v>
      </c>
      <c r="E2567" s="27" t="s">
        <v>9</v>
      </c>
      <c r="F2567" s="27">
        <v>43</v>
      </c>
      <c r="G2567" s="27" t="s">
        <v>10</v>
      </c>
      <c r="H2567" s="9"/>
      <c r="I2567" s="9"/>
      <c r="J2567" s="9"/>
      <c r="K2567" s="9"/>
    </row>
    <row r="2568" spans="3:11" x14ac:dyDescent="0.3">
      <c r="C2568" s="25">
        <v>43144</v>
      </c>
      <c r="D2568" s="26">
        <v>0.91425925925925933</v>
      </c>
      <c r="E2568" s="27" t="s">
        <v>9</v>
      </c>
      <c r="F2568" s="27">
        <v>29</v>
      </c>
      <c r="G2568" s="27" t="s">
        <v>21</v>
      </c>
      <c r="H2568" s="9"/>
      <c r="I2568" s="9"/>
      <c r="J2568" s="9"/>
      <c r="K2568" s="9"/>
    </row>
    <row r="2569" spans="3:11" x14ac:dyDescent="0.3">
      <c r="C2569" s="25">
        <v>43144</v>
      </c>
      <c r="D2569" s="26">
        <v>0.91431712962962963</v>
      </c>
      <c r="E2569" s="27" t="s">
        <v>9</v>
      </c>
      <c r="F2569" s="27">
        <v>57</v>
      </c>
      <c r="G2569" s="27" t="s">
        <v>21</v>
      </c>
      <c r="H2569" s="9"/>
      <c r="I2569" s="9"/>
      <c r="J2569" s="9"/>
      <c r="K2569" s="9"/>
    </row>
    <row r="2570" spans="3:11" x14ac:dyDescent="0.3">
      <c r="C2570" s="25">
        <v>43144</v>
      </c>
      <c r="D2570" s="26">
        <v>0.914525462962963</v>
      </c>
      <c r="E2570" s="27" t="s">
        <v>9</v>
      </c>
      <c r="F2570" s="27">
        <v>36</v>
      </c>
      <c r="G2570" s="27" t="s">
        <v>21</v>
      </c>
      <c r="H2570" s="9"/>
      <c r="I2570" s="9"/>
      <c r="J2570" s="9"/>
      <c r="K2570" s="9"/>
    </row>
    <row r="2571" spans="3:11" x14ac:dyDescent="0.3">
      <c r="C2571" s="25">
        <v>43144</v>
      </c>
      <c r="D2571" s="26">
        <v>0.92947916666666675</v>
      </c>
      <c r="E2571" s="27" t="s">
        <v>9</v>
      </c>
      <c r="F2571" s="27">
        <v>36</v>
      </c>
      <c r="G2571" s="27" t="s">
        <v>21</v>
      </c>
      <c r="H2571" s="9"/>
      <c r="I2571" s="9"/>
      <c r="J2571" s="9"/>
      <c r="K2571" s="9"/>
    </row>
    <row r="2572" spans="3:11" x14ac:dyDescent="0.3">
      <c r="C2572" s="25">
        <v>43144</v>
      </c>
      <c r="D2572" s="26">
        <v>0.94824074074074083</v>
      </c>
      <c r="E2572" s="27" t="s">
        <v>9</v>
      </c>
      <c r="F2572" s="27">
        <v>43</v>
      </c>
      <c r="G2572" s="27" t="s">
        <v>21</v>
      </c>
      <c r="H2572" s="9"/>
      <c r="I2572" s="9"/>
      <c r="J2572" s="9"/>
      <c r="K2572" s="9"/>
    </row>
    <row r="2573" spans="3:11" x14ac:dyDescent="0.3">
      <c r="C2573" s="25">
        <v>43144</v>
      </c>
      <c r="D2573" s="26">
        <v>0.95454861111111111</v>
      </c>
      <c r="E2573" s="27" t="s">
        <v>9</v>
      </c>
      <c r="F2573" s="27">
        <v>46</v>
      </c>
      <c r="G2573" s="27" t="s">
        <v>21</v>
      </c>
      <c r="H2573" s="9"/>
      <c r="I2573" s="9"/>
      <c r="J2573" s="9"/>
      <c r="K2573" s="9"/>
    </row>
    <row r="2574" spans="3:11" x14ac:dyDescent="0.3">
      <c r="C2574" s="25">
        <v>43144</v>
      </c>
      <c r="D2574" s="26">
        <v>0.95461805555555557</v>
      </c>
      <c r="E2574" s="27" t="s">
        <v>9</v>
      </c>
      <c r="F2574" s="27">
        <v>40</v>
      </c>
      <c r="G2574" s="27" t="s">
        <v>10</v>
      </c>
      <c r="H2574" s="9"/>
      <c r="I2574" s="9"/>
      <c r="J2574" s="9"/>
      <c r="K2574" s="9"/>
    </row>
    <row r="2575" spans="3:11" x14ac:dyDescent="0.3">
      <c r="C2575" s="25">
        <v>43144</v>
      </c>
      <c r="D2575" s="26">
        <v>0.96164351851851848</v>
      </c>
      <c r="E2575" s="27" t="s">
        <v>9</v>
      </c>
      <c r="F2575" s="27">
        <v>46</v>
      </c>
      <c r="G2575" s="27" t="s">
        <v>21</v>
      </c>
      <c r="H2575" s="9"/>
      <c r="I2575" s="9"/>
      <c r="J2575" s="9"/>
      <c r="K2575" s="9"/>
    </row>
    <row r="2576" spans="3:11" x14ac:dyDescent="0.3">
      <c r="C2576" s="25">
        <v>43144</v>
      </c>
      <c r="D2576" s="26">
        <v>0.9735300925925926</v>
      </c>
      <c r="E2576" s="27" t="s">
        <v>9</v>
      </c>
      <c r="F2576" s="27">
        <v>39</v>
      </c>
      <c r="G2576" s="27" t="s">
        <v>21</v>
      </c>
      <c r="H2576" s="9"/>
      <c r="I2576" s="9"/>
      <c r="J2576" s="9"/>
      <c r="K2576" s="9"/>
    </row>
    <row r="2577" spans="3:11" x14ac:dyDescent="0.3">
      <c r="C2577" s="25">
        <v>43144</v>
      </c>
      <c r="D2577" s="26">
        <v>0.98607638888888882</v>
      </c>
      <c r="E2577" s="27" t="s">
        <v>9</v>
      </c>
      <c r="F2577" s="27">
        <v>25</v>
      </c>
      <c r="G2577" s="27" t="s">
        <v>21</v>
      </c>
      <c r="H2577" s="9"/>
      <c r="I2577" s="9"/>
      <c r="J2577" s="9"/>
      <c r="K2577" s="9"/>
    </row>
    <row r="2578" spans="3:11" x14ac:dyDescent="0.3">
      <c r="C2578" s="25">
        <v>43145</v>
      </c>
      <c r="D2578" s="26">
        <v>2.2314814814814815E-2</v>
      </c>
      <c r="E2578" s="27" t="s">
        <v>9</v>
      </c>
      <c r="F2578" s="27">
        <v>37</v>
      </c>
      <c r="G2578" s="27" t="s">
        <v>21</v>
      </c>
      <c r="H2578" s="9"/>
      <c r="I2578" s="9"/>
      <c r="J2578" s="9"/>
      <c r="K2578" s="9"/>
    </row>
    <row r="2579" spans="3:11" x14ac:dyDescent="0.3">
      <c r="C2579" s="25">
        <v>43145</v>
      </c>
      <c r="D2579" s="26">
        <v>0.15945601851851851</v>
      </c>
      <c r="E2579" s="27" t="s">
        <v>9</v>
      </c>
      <c r="F2579" s="27">
        <v>29</v>
      </c>
      <c r="G2579" s="27" t="s">
        <v>21</v>
      </c>
      <c r="H2579" s="9"/>
      <c r="I2579" s="9"/>
      <c r="J2579" s="9"/>
      <c r="K2579" s="9"/>
    </row>
    <row r="2580" spans="3:11" x14ac:dyDescent="0.3">
      <c r="C2580" s="25">
        <v>43145</v>
      </c>
      <c r="D2580" s="26">
        <v>0.16738425925925926</v>
      </c>
      <c r="E2580" s="27" t="s">
        <v>9</v>
      </c>
      <c r="F2580" s="27">
        <v>62</v>
      </c>
      <c r="G2580" s="27" t="s">
        <v>10</v>
      </c>
      <c r="H2580" s="9"/>
      <c r="I2580" s="9"/>
      <c r="J2580" s="9"/>
      <c r="K2580" s="9"/>
    </row>
    <row r="2581" spans="3:11" x14ac:dyDescent="0.3">
      <c r="C2581" s="25">
        <v>43145</v>
      </c>
      <c r="D2581" s="26">
        <v>0.16969907407407406</v>
      </c>
      <c r="E2581" s="27" t="s">
        <v>9</v>
      </c>
      <c r="F2581" s="27">
        <v>46</v>
      </c>
      <c r="G2581" s="27" t="s">
        <v>10</v>
      </c>
      <c r="H2581" s="9"/>
      <c r="I2581" s="9"/>
      <c r="J2581" s="9"/>
      <c r="K2581" s="9"/>
    </row>
    <row r="2582" spans="3:11" x14ac:dyDescent="0.3">
      <c r="C2582" s="25">
        <v>43145</v>
      </c>
      <c r="D2582" s="26">
        <v>0.19859953703703703</v>
      </c>
      <c r="E2582" s="27" t="s">
        <v>9</v>
      </c>
      <c r="F2582" s="27">
        <v>29</v>
      </c>
      <c r="G2582" s="27" t="s">
        <v>21</v>
      </c>
      <c r="H2582" s="9"/>
      <c r="I2582" s="9"/>
      <c r="J2582" s="9"/>
      <c r="K2582" s="9"/>
    </row>
    <row r="2583" spans="3:11" x14ac:dyDescent="0.3">
      <c r="C2583" s="25">
        <v>43145</v>
      </c>
      <c r="D2583" s="26">
        <v>0.20496527777777776</v>
      </c>
      <c r="E2583" s="27" t="s">
        <v>9</v>
      </c>
      <c r="F2583" s="27">
        <v>16</v>
      </c>
      <c r="G2583" s="27" t="s">
        <v>10</v>
      </c>
      <c r="H2583" s="9"/>
      <c r="I2583" s="9"/>
      <c r="J2583" s="9"/>
      <c r="K2583" s="9"/>
    </row>
    <row r="2584" spans="3:11" x14ac:dyDescent="0.3">
      <c r="C2584" s="25">
        <v>43145</v>
      </c>
      <c r="D2584" s="26">
        <v>0.21871527777777777</v>
      </c>
      <c r="E2584" s="27" t="s">
        <v>9</v>
      </c>
      <c r="F2584" s="27">
        <v>33</v>
      </c>
      <c r="G2584" s="27" t="s">
        <v>10</v>
      </c>
      <c r="H2584" s="9"/>
      <c r="I2584" s="9"/>
      <c r="J2584" s="9"/>
      <c r="K2584" s="9"/>
    </row>
    <row r="2585" spans="3:11" x14ac:dyDescent="0.3">
      <c r="C2585" s="25">
        <v>43145</v>
      </c>
      <c r="D2585" s="26">
        <v>0.22788194444444443</v>
      </c>
      <c r="E2585" s="27" t="s">
        <v>9</v>
      </c>
      <c r="F2585" s="27">
        <v>39</v>
      </c>
      <c r="G2585" s="27" t="s">
        <v>10</v>
      </c>
      <c r="H2585" s="9"/>
      <c r="I2585" s="9"/>
      <c r="J2585" s="9"/>
      <c r="K2585" s="9"/>
    </row>
    <row r="2586" spans="3:11" x14ac:dyDescent="0.3">
      <c r="C2586" s="25">
        <v>43145</v>
      </c>
      <c r="D2586" s="26">
        <v>0.23574074074074072</v>
      </c>
      <c r="E2586" s="27" t="s">
        <v>9</v>
      </c>
      <c r="F2586" s="27">
        <v>33</v>
      </c>
      <c r="G2586" s="27" t="s">
        <v>21</v>
      </c>
      <c r="H2586" s="9"/>
      <c r="I2586" s="9"/>
      <c r="J2586" s="9"/>
      <c r="K2586" s="9"/>
    </row>
    <row r="2587" spans="3:11" x14ac:dyDescent="0.3">
      <c r="C2587" s="25">
        <v>43145</v>
      </c>
      <c r="D2587" s="26">
        <v>0.23900462962962962</v>
      </c>
      <c r="E2587" s="27" t="s">
        <v>9</v>
      </c>
      <c r="F2587" s="27">
        <v>39</v>
      </c>
      <c r="G2587" s="27" t="s">
        <v>10</v>
      </c>
      <c r="H2587" s="9"/>
      <c r="I2587" s="9"/>
      <c r="J2587" s="9"/>
      <c r="K2587" s="9"/>
    </row>
    <row r="2588" spans="3:11" x14ac:dyDescent="0.3">
      <c r="C2588" s="25">
        <v>43145</v>
      </c>
      <c r="D2588" s="26">
        <v>0.2464699074074074</v>
      </c>
      <c r="E2588" s="27" t="s">
        <v>9</v>
      </c>
      <c r="F2588" s="27">
        <v>31</v>
      </c>
      <c r="G2588" s="27" t="s">
        <v>21</v>
      </c>
      <c r="H2588" s="9"/>
      <c r="I2588" s="9"/>
      <c r="J2588" s="9"/>
      <c r="K2588" s="9"/>
    </row>
    <row r="2589" spans="3:11" x14ac:dyDescent="0.3">
      <c r="C2589" s="25">
        <v>43145</v>
      </c>
      <c r="D2589" s="26">
        <v>0.25072916666666667</v>
      </c>
      <c r="E2589" s="27" t="s">
        <v>9</v>
      </c>
      <c r="F2589" s="27">
        <v>41</v>
      </c>
      <c r="G2589" s="27" t="s">
        <v>10</v>
      </c>
      <c r="H2589" s="9"/>
      <c r="I2589" s="9"/>
      <c r="J2589" s="9"/>
      <c r="K2589" s="9"/>
    </row>
    <row r="2590" spans="3:11" x14ac:dyDescent="0.3">
      <c r="C2590" s="25">
        <v>43145</v>
      </c>
      <c r="D2590" s="26">
        <v>0.25112268518518516</v>
      </c>
      <c r="E2590" s="27" t="s">
        <v>9</v>
      </c>
      <c r="F2590" s="27">
        <v>52</v>
      </c>
      <c r="G2590" s="27" t="s">
        <v>10</v>
      </c>
      <c r="H2590" s="9"/>
      <c r="I2590" s="9"/>
      <c r="J2590" s="9"/>
      <c r="K2590" s="9"/>
    </row>
    <row r="2591" spans="3:11" x14ac:dyDescent="0.3">
      <c r="C2591" s="25">
        <v>43145</v>
      </c>
      <c r="D2591" s="26">
        <v>0.25200231481481483</v>
      </c>
      <c r="E2591" s="27" t="s">
        <v>9</v>
      </c>
      <c r="F2591" s="27">
        <v>45</v>
      </c>
      <c r="G2591" s="27" t="s">
        <v>10</v>
      </c>
      <c r="H2591" s="9"/>
      <c r="I2591" s="9"/>
      <c r="J2591" s="9"/>
      <c r="K2591" s="9"/>
    </row>
    <row r="2592" spans="3:11" x14ac:dyDescent="0.3">
      <c r="C2592" s="25">
        <v>43145</v>
      </c>
      <c r="D2592" s="26">
        <v>0.25604166666666667</v>
      </c>
      <c r="E2592" s="27" t="s">
        <v>9</v>
      </c>
      <c r="F2592" s="27">
        <v>53</v>
      </c>
      <c r="G2592" s="27" t="s">
        <v>21</v>
      </c>
      <c r="H2592" s="9"/>
      <c r="I2592" s="9"/>
      <c r="J2592" s="9"/>
      <c r="K2592" s="9"/>
    </row>
    <row r="2593" spans="3:11" x14ac:dyDescent="0.3">
      <c r="C2593" s="25">
        <v>43145</v>
      </c>
      <c r="D2593" s="26">
        <v>0.25609953703703703</v>
      </c>
      <c r="E2593" s="27" t="s">
        <v>9</v>
      </c>
      <c r="F2593" s="27">
        <v>43</v>
      </c>
      <c r="G2593" s="27" t="s">
        <v>10</v>
      </c>
      <c r="H2593" s="9"/>
      <c r="I2593" s="9"/>
      <c r="J2593" s="9"/>
      <c r="K2593" s="9"/>
    </row>
    <row r="2594" spans="3:11" x14ac:dyDescent="0.3">
      <c r="C2594" s="25">
        <v>43145</v>
      </c>
      <c r="D2594" s="26">
        <v>0.25918981481481479</v>
      </c>
      <c r="E2594" s="27" t="s">
        <v>9</v>
      </c>
      <c r="F2594" s="27">
        <v>28</v>
      </c>
      <c r="G2594" s="27" t="s">
        <v>21</v>
      </c>
      <c r="H2594" s="9"/>
      <c r="I2594" s="9"/>
      <c r="J2594" s="9"/>
      <c r="K2594" s="9"/>
    </row>
    <row r="2595" spans="3:11" x14ac:dyDescent="0.3">
      <c r="C2595" s="25">
        <v>43145</v>
      </c>
      <c r="D2595" s="26">
        <v>0.26083333333333331</v>
      </c>
      <c r="E2595" s="27" t="s">
        <v>9</v>
      </c>
      <c r="F2595" s="27">
        <v>27</v>
      </c>
      <c r="G2595" s="27" t="s">
        <v>21</v>
      </c>
      <c r="H2595" s="9"/>
      <c r="I2595" s="9"/>
      <c r="J2595" s="9"/>
      <c r="K2595" s="9"/>
    </row>
    <row r="2596" spans="3:11" x14ac:dyDescent="0.3">
      <c r="C2596" s="25">
        <v>43145</v>
      </c>
      <c r="D2596" s="26">
        <v>0.26255787037037037</v>
      </c>
      <c r="E2596" s="27" t="s">
        <v>9</v>
      </c>
      <c r="F2596" s="27">
        <v>34</v>
      </c>
      <c r="G2596" s="27" t="s">
        <v>10</v>
      </c>
      <c r="H2596" s="9"/>
      <c r="I2596" s="9"/>
      <c r="J2596" s="9"/>
      <c r="K2596" s="9"/>
    </row>
    <row r="2597" spans="3:11" x14ac:dyDescent="0.3">
      <c r="C2597" s="25">
        <v>43145</v>
      </c>
      <c r="D2597" s="26">
        <v>0.26313657407407409</v>
      </c>
      <c r="E2597" s="27" t="s">
        <v>9</v>
      </c>
      <c r="F2597" s="27">
        <v>34</v>
      </c>
      <c r="G2597" s="27" t="s">
        <v>10</v>
      </c>
      <c r="H2597" s="9"/>
      <c r="I2597" s="9"/>
      <c r="J2597" s="9"/>
      <c r="K2597" s="9"/>
    </row>
    <row r="2598" spans="3:11" x14ac:dyDescent="0.3">
      <c r="C2598" s="25">
        <v>43145</v>
      </c>
      <c r="D2598" s="26">
        <v>0.26368055555555553</v>
      </c>
      <c r="E2598" s="27" t="s">
        <v>9</v>
      </c>
      <c r="F2598" s="27">
        <v>34</v>
      </c>
      <c r="G2598" s="27" t="s">
        <v>10</v>
      </c>
      <c r="H2598" s="9"/>
      <c r="I2598" s="9"/>
      <c r="J2598" s="9"/>
      <c r="K2598" s="9"/>
    </row>
    <row r="2599" spans="3:11" x14ac:dyDescent="0.3">
      <c r="C2599" s="25">
        <v>43145</v>
      </c>
      <c r="D2599" s="26">
        <v>0.26370370370370372</v>
      </c>
      <c r="E2599" s="27" t="s">
        <v>9</v>
      </c>
      <c r="F2599" s="27">
        <v>31</v>
      </c>
      <c r="G2599" s="27" t="s">
        <v>10</v>
      </c>
      <c r="H2599" s="9"/>
      <c r="I2599" s="9"/>
      <c r="J2599" s="9"/>
      <c r="K2599" s="9"/>
    </row>
    <row r="2600" spans="3:11" x14ac:dyDescent="0.3">
      <c r="C2600" s="25">
        <v>43145</v>
      </c>
      <c r="D2600" s="26">
        <v>0.26371527777777776</v>
      </c>
      <c r="E2600" s="27" t="s">
        <v>9</v>
      </c>
      <c r="F2600" s="27">
        <v>31</v>
      </c>
      <c r="G2600" s="27" t="s">
        <v>10</v>
      </c>
      <c r="H2600" s="9"/>
      <c r="I2600" s="9"/>
      <c r="J2600" s="9"/>
      <c r="K2600" s="9"/>
    </row>
    <row r="2601" spans="3:11" x14ac:dyDescent="0.3">
      <c r="C2601" s="25">
        <v>43145</v>
      </c>
      <c r="D2601" s="26">
        <v>0.26413194444444443</v>
      </c>
      <c r="E2601" s="27" t="s">
        <v>9</v>
      </c>
      <c r="F2601" s="27">
        <v>38</v>
      </c>
      <c r="G2601" s="27" t="s">
        <v>10</v>
      </c>
      <c r="H2601" s="9"/>
      <c r="I2601" s="9"/>
      <c r="J2601" s="9"/>
      <c r="K2601" s="9"/>
    </row>
    <row r="2602" spans="3:11" x14ac:dyDescent="0.3">
      <c r="C2602" s="25">
        <v>43145</v>
      </c>
      <c r="D2602" s="26">
        <v>0.2646412037037037</v>
      </c>
      <c r="E2602" s="27" t="s">
        <v>9</v>
      </c>
      <c r="F2602" s="27">
        <v>41</v>
      </c>
      <c r="G2602" s="27" t="s">
        <v>21</v>
      </c>
      <c r="H2602" s="9"/>
      <c r="I2602" s="9"/>
      <c r="J2602" s="9"/>
      <c r="K2602" s="9"/>
    </row>
    <row r="2603" spans="3:11" x14ac:dyDescent="0.3">
      <c r="C2603" s="25">
        <v>43145</v>
      </c>
      <c r="D2603" s="26">
        <v>0.26473379629629629</v>
      </c>
      <c r="E2603" s="27" t="s">
        <v>9</v>
      </c>
      <c r="F2603" s="27">
        <v>30</v>
      </c>
      <c r="G2603" s="27" t="s">
        <v>21</v>
      </c>
      <c r="H2603" s="9"/>
      <c r="I2603" s="9"/>
      <c r="J2603" s="9"/>
      <c r="K2603" s="9"/>
    </row>
    <row r="2604" spans="3:11" x14ac:dyDescent="0.3">
      <c r="C2604" s="25">
        <v>43145</v>
      </c>
      <c r="D2604" s="26">
        <v>0.26475694444444448</v>
      </c>
      <c r="E2604" s="27" t="s">
        <v>9</v>
      </c>
      <c r="F2604" s="27">
        <v>38</v>
      </c>
      <c r="G2604" s="27" t="s">
        <v>10</v>
      </c>
      <c r="H2604" s="9"/>
      <c r="I2604" s="9"/>
      <c r="J2604" s="9"/>
      <c r="K2604" s="9"/>
    </row>
    <row r="2605" spans="3:11" x14ac:dyDescent="0.3">
      <c r="C2605" s="25">
        <v>43145</v>
      </c>
      <c r="D2605" s="26">
        <v>0.26548611111111114</v>
      </c>
      <c r="E2605" s="27" t="s">
        <v>9</v>
      </c>
      <c r="F2605" s="27">
        <v>36</v>
      </c>
      <c r="G2605" s="27" t="s">
        <v>10</v>
      </c>
      <c r="H2605" s="9"/>
      <c r="I2605" s="9"/>
      <c r="J2605" s="9"/>
      <c r="K2605" s="9"/>
    </row>
    <row r="2606" spans="3:11" x14ac:dyDescent="0.3">
      <c r="C2606" s="25">
        <v>43145</v>
      </c>
      <c r="D2606" s="26">
        <v>0.26554398148148145</v>
      </c>
      <c r="E2606" s="27" t="s">
        <v>9</v>
      </c>
      <c r="F2606" s="27">
        <v>42</v>
      </c>
      <c r="G2606" s="27" t="s">
        <v>10</v>
      </c>
      <c r="H2606" s="9"/>
      <c r="I2606" s="9"/>
      <c r="J2606" s="9"/>
      <c r="K2606" s="9"/>
    </row>
    <row r="2607" spans="3:11" x14ac:dyDescent="0.3">
      <c r="C2607" s="25">
        <v>43145</v>
      </c>
      <c r="D2607" s="26">
        <v>0.26679398148148148</v>
      </c>
      <c r="E2607" s="27" t="s">
        <v>9</v>
      </c>
      <c r="F2607" s="27">
        <v>40</v>
      </c>
      <c r="G2607" s="27" t="s">
        <v>21</v>
      </c>
      <c r="H2607" s="9"/>
      <c r="I2607" s="9"/>
      <c r="J2607" s="9"/>
      <c r="K2607" s="9"/>
    </row>
    <row r="2608" spans="3:11" x14ac:dyDescent="0.3">
      <c r="C2608" s="25">
        <v>43145</v>
      </c>
      <c r="D2608" s="26">
        <v>0.26739583333333333</v>
      </c>
      <c r="E2608" s="27" t="s">
        <v>9</v>
      </c>
      <c r="F2608" s="27">
        <v>38</v>
      </c>
      <c r="G2608" s="27" t="s">
        <v>10</v>
      </c>
      <c r="H2608" s="9"/>
      <c r="I2608" s="9"/>
      <c r="J2608" s="9"/>
      <c r="K2608" s="9"/>
    </row>
    <row r="2609" spans="3:11" x14ac:dyDescent="0.3">
      <c r="C2609" s="25">
        <v>43145</v>
      </c>
      <c r="D2609" s="26">
        <v>0.26874999999999999</v>
      </c>
      <c r="E2609" s="27" t="s">
        <v>9</v>
      </c>
      <c r="F2609" s="27">
        <v>58</v>
      </c>
      <c r="G2609" s="27" t="s">
        <v>10</v>
      </c>
      <c r="H2609" s="9"/>
      <c r="I2609" s="9"/>
      <c r="J2609" s="9"/>
      <c r="K2609" s="9"/>
    </row>
    <row r="2610" spans="3:11" x14ac:dyDescent="0.3">
      <c r="C2610" s="25">
        <v>43145</v>
      </c>
      <c r="D2610" s="26">
        <v>0.26923611111111112</v>
      </c>
      <c r="E2610" s="27" t="s">
        <v>9</v>
      </c>
      <c r="F2610" s="27">
        <v>55</v>
      </c>
      <c r="G2610" s="27" t="s">
        <v>10</v>
      </c>
      <c r="H2610" s="9"/>
      <c r="I2610" s="9"/>
      <c r="J2610" s="9"/>
      <c r="K2610" s="9"/>
    </row>
    <row r="2611" spans="3:11" x14ac:dyDescent="0.3">
      <c r="C2611" s="25">
        <v>43145</v>
      </c>
      <c r="D2611" s="26">
        <v>0.27006944444444442</v>
      </c>
      <c r="E2611" s="27" t="s">
        <v>9</v>
      </c>
      <c r="F2611" s="27">
        <v>38</v>
      </c>
      <c r="G2611" s="27" t="s">
        <v>10</v>
      </c>
      <c r="H2611" s="9"/>
      <c r="I2611" s="9"/>
      <c r="J2611" s="9"/>
      <c r="K2611" s="9"/>
    </row>
    <row r="2612" spans="3:11" x14ac:dyDescent="0.3">
      <c r="C2612" s="25">
        <v>43145</v>
      </c>
      <c r="D2612" s="26">
        <v>0.27015046296296297</v>
      </c>
      <c r="E2612" s="27" t="s">
        <v>9</v>
      </c>
      <c r="F2612" s="27">
        <v>41</v>
      </c>
      <c r="G2612" s="27" t="s">
        <v>10</v>
      </c>
      <c r="H2612" s="9"/>
      <c r="I2612" s="9"/>
      <c r="J2612" s="9"/>
      <c r="K2612" s="9"/>
    </row>
    <row r="2613" spans="3:11" x14ac:dyDescent="0.3">
      <c r="C2613" s="25">
        <v>43145</v>
      </c>
      <c r="D2613" s="26">
        <v>0.2708564814814815</v>
      </c>
      <c r="E2613" s="27" t="s">
        <v>9</v>
      </c>
      <c r="F2613" s="27">
        <v>26</v>
      </c>
      <c r="G2613" s="27" t="s">
        <v>21</v>
      </c>
      <c r="H2613" s="9"/>
      <c r="I2613" s="9"/>
      <c r="J2613" s="9"/>
      <c r="K2613" s="9"/>
    </row>
    <row r="2614" spans="3:11" x14ac:dyDescent="0.3">
      <c r="C2614" s="25">
        <v>43145</v>
      </c>
      <c r="D2614" s="26">
        <v>0.27166666666666667</v>
      </c>
      <c r="E2614" s="27" t="s">
        <v>9</v>
      </c>
      <c r="F2614" s="27">
        <v>40</v>
      </c>
      <c r="G2614" s="27" t="s">
        <v>10</v>
      </c>
      <c r="H2614" s="9"/>
      <c r="I2614" s="9"/>
      <c r="J2614" s="9"/>
      <c r="K2614" s="9"/>
    </row>
    <row r="2615" spans="3:11" x14ac:dyDescent="0.3">
      <c r="C2615" s="25">
        <v>43145</v>
      </c>
      <c r="D2615" s="26">
        <v>0.27182870370370371</v>
      </c>
      <c r="E2615" s="27" t="s">
        <v>9</v>
      </c>
      <c r="F2615" s="27">
        <v>38</v>
      </c>
      <c r="G2615" s="27" t="s">
        <v>10</v>
      </c>
      <c r="H2615" s="9"/>
      <c r="I2615" s="9"/>
      <c r="J2615" s="9"/>
      <c r="K2615" s="9"/>
    </row>
    <row r="2616" spans="3:11" x14ac:dyDescent="0.3">
      <c r="C2616" s="25">
        <v>43145</v>
      </c>
      <c r="D2616" s="26">
        <v>0.27262731481481484</v>
      </c>
      <c r="E2616" s="27" t="s">
        <v>9</v>
      </c>
      <c r="F2616" s="27">
        <v>34</v>
      </c>
      <c r="G2616" s="27" t="s">
        <v>21</v>
      </c>
      <c r="H2616" s="9"/>
      <c r="I2616" s="9"/>
      <c r="J2616" s="9"/>
      <c r="K2616" s="9"/>
    </row>
    <row r="2617" spans="3:11" x14ac:dyDescent="0.3">
      <c r="C2617" s="25">
        <v>43145</v>
      </c>
      <c r="D2617" s="26">
        <v>0.27309027777777778</v>
      </c>
      <c r="E2617" s="27" t="s">
        <v>9</v>
      </c>
      <c r="F2617" s="27">
        <v>42</v>
      </c>
      <c r="G2617" s="27" t="s">
        <v>10</v>
      </c>
      <c r="H2617" s="9"/>
      <c r="I2617" s="9"/>
      <c r="J2617" s="9"/>
      <c r="K2617" s="9"/>
    </row>
    <row r="2618" spans="3:11" x14ac:dyDescent="0.3">
      <c r="C2618" s="25">
        <v>43145</v>
      </c>
      <c r="D2618" s="26">
        <v>0.27440972222222221</v>
      </c>
      <c r="E2618" s="27" t="s">
        <v>9</v>
      </c>
      <c r="F2618" s="27">
        <v>51</v>
      </c>
      <c r="G2618" s="27" t="s">
        <v>10</v>
      </c>
      <c r="H2618" s="9"/>
      <c r="I2618" s="9"/>
      <c r="J2618" s="9"/>
      <c r="K2618" s="9"/>
    </row>
    <row r="2619" spans="3:11" x14ac:dyDescent="0.3">
      <c r="C2619" s="25">
        <v>43145</v>
      </c>
      <c r="D2619" s="26">
        <v>0.27486111111111111</v>
      </c>
      <c r="E2619" s="27" t="s">
        <v>9</v>
      </c>
      <c r="F2619" s="27">
        <v>35</v>
      </c>
      <c r="G2619" s="27" t="s">
        <v>10</v>
      </c>
      <c r="H2619" s="9"/>
      <c r="I2619" s="9"/>
      <c r="J2619" s="9"/>
      <c r="K2619" s="9"/>
    </row>
    <row r="2620" spans="3:11" x14ac:dyDescent="0.3">
      <c r="C2620" s="25">
        <v>43145</v>
      </c>
      <c r="D2620" s="26">
        <v>0.27506944444444442</v>
      </c>
      <c r="E2620" s="27" t="s">
        <v>9</v>
      </c>
      <c r="F2620" s="27">
        <v>42</v>
      </c>
      <c r="G2620" s="27" t="s">
        <v>10</v>
      </c>
      <c r="H2620" s="9"/>
      <c r="I2620" s="9"/>
      <c r="J2620" s="9"/>
      <c r="K2620" s="9"/>
    </row>
    <row r="2621" spans="3:11" x14ac:dyDescent="0.3">
      <c r="C2621" s="25">
        <v>43145</v>
      </c>
      <c r="D2621" s="26">
        <v>0.27653935185185186</v>
      </c>
      <c r="E2621" s="27" t="s">
        <v>9</v>
      </c>
      <c r="F2621" s="27">
        <v>48</v>
      </c>
      <c r="G2621" s="27" t="s">
        <v>10</v>
      </c>
      <c r="H2621" s="9"/>
      <c r="I2621" s="9"/>
      <c r="J2621" s="9"/>
      <c r="K2621" s="9"/>
    </row>
    <row r="2622" spans="3:11" x14ac:dyDescent="0.3">
      <c r="C2622" s="25">
        <v>43145</v>
      </c>
      <c r="D2622" s="26">
        <v>0.27922453703703703</v>
      </c>
      <c r="E2622" s="27" t="s">
        <v>9</v>
      </c>
      <c r="F2622" s="27">
        <v>41</v>
      </c>
      <c r="G2622" s="27" t="s">
        <v>21</v>
      </c>
      <c r="H2622" s="9"/>
      <c r="I2622" s="9"/>
      <c r="J2622" s="9"/>
      <c r="K2622" s="9"/>
    </row>
    <row r="2623" spans="3:11" x14ac:dyDescent="0.3">
      <c r="C2623" s="25">
        <v>43145</v>
      </c>
      <c r="D2623" s="26">
        <v>0.27975694444444443</v>
      </c>
      <c r="E2623" s="27" t="s">
        <v>9</v>
      </c>
      <c r="F2623" s="27">
        <v>52</v>
      </c>
      <c r="G2623" s="27" t="s">
        <v>10</v>
      </c>
      <c r="H2623" s="9"/>
      <c r="I2623" s="9"/>
      <c r="J2623" s="9"/>
      <c r="K2623" s="9"/>
    </row>
    <row r="2624" spans="3:11" x14ac:dyDescent="0.3">
      <c r="C2624" s="25">
        <v>43145</v>
      </c>
      <c r="D2624" s="26">
        <v>0.28001157407407407</v>
      </c>
      <c r="E2624" s="27" t="s">
        <v>9</v>
      </c>
      <c r="F2624" s="27">
        <v>36</v>
      </c>
      <c r="G2624" s="27" t="s">
        <v>10</v>
      </c>
      <c r="H2624" s="9"/>
      <c r="I2624" s="9"/>
      <c r="J2624" s="9"/>
      <c r="K2624" s="9"/>
    </row>
    <row r="2625" spans="3:11" x14ac:dyDescent="0.3">
      <c r="C2625" s="25">
        <v>43145</v>
      </c>
      <c r="D2625" s="26">
        <v>0.28075231481481483</v>
      </c>
      <c r="E2625" s="27" t="s">
        <v>9</v>
      </c>
      <c r="F2625" s="27">
        <v>38</v>
      </c>
      <c r="G2625" s="27" t="s">
        <v>10</v>
      </c>
      <c r="H2625" s="9"/>
      <c r="I2625" s="9"/>
      <c r="J2625" s="9"/>
      <c r="K2625" s="9"/>
    </row>
    <row r="2626" spans="3:11" x14ac:dyDescent="0.3">
      <c r="C2626" s="25">
        <v>43145</v>
      </c>
      <c r="D2626" s="26">
        <v>0.28084490740740742</v>
      </c>
      <c r="E2626" s="27" t="s">
        <v>9</v>
      </c>
      <c r="F2626" s="27">
        <v>34</v>
      </c>
      <c r="G2626" s="27" t="s">
        <v>21</v>
      </c>
      <c r="H2626" s="9"/>
      <c r="I2626" s="9"/>
      <c r="J2626" s="9"/>
      <c r="K2626" s="9"/>
    </row>
    <row r="2627" spans="3:11" x14ac:dyDescent="0.3">
      <c r="C2627" s="25">
        <v>43145</v>
      </c>
      <c r="D2627" s="26">
        <v>0.28278935185185183</v>
      </c>
      <c r="E2627" s="27" t="s">
        <v>9</v>
      </c>
      <c r="F2627" s="27">
        <v>43</v>
      </c>
      <c r="G2627" s="27" t="s">
        <v>10</v>
      </c>
      <c r="H2627" s="9"/>
      <c r="I2627" s="9"/>
      <c r="J2627" s="9"/>
      <c r="K2627" s="9"/>
    </row>
    <row r="2628" spans="3:11" x14ac:dyDescent="0.3">
      <c r="C2628" s="25">
        <v>43145</v>
      </c>
      <c r="D2628" s="26">
        <v>0.28307870370370369</v>
      </c>
      <c r="E2628" s="27" t="s">
        <v>9</v>
      </c>
      <c r="F2628" s="27">
        <v>26</v>
      </c>
      <c r="G2628" s="27" t="s">
        <v>21</v>
      </c>
      <c r="H2628" s="9"/>
      <c r="I2628" s="9"/>
      <c r="J2628" s="9"/>
      <c r="K2628" s="9"/>
    </row>
    <row r="2629" spans="3:11" x14ac:dyDescent="0.3">
      <c r="C2629" s="25">
        <v>43145</v>
      </c>
      <c r="D2629" s="26">
        <v>0.28327546296296297</v>
      </c>
      <c r="E2629" s="27" t="s">
        <v>9</v>
      </c>
      <c r="F2629" s="27">
        <v>33</v>
      </c>
      <c r="G2629" s="27" t="s">
        <v>10</v>
      </c>
      <c r="H2629" s="9"/>
      <c r="I2629" s="9"/>
      <c r="J2629" s="9"/>
      <c r="K2629" s="9"/>
    </row>
    <row r="2630" spans="3:11" x14ac:dyDescent="0.3">
      <c r="C2630" s="25">
        <v>43145</v>
      </c>
      <c r="D2630" s="26">
        <v>0.28390046296296295</v>
      </c>
      <c r="E2630" s="27" t="s">
        <v>9</v>
      </c>
      <c r="F2630" s="27">
        <v>52</v>
      </c>
      <c r="G2630" s="27" t="s">
        <v>10</v>
      </c>
      <c r="H2630" s="9"/>
      <c r="I2630" s="9"/>
      <c r="J2630" s="9"/>
      <c r="K2630" s="9"/>
    </row>
    <row r="2631" spans="3:11" x14ac:dyDescent="0.3">
      <c r="C2631" s="25">
        <v>43145</v>
      </c>
      <c r="D2631" s="26">
        <v>0.28444444444444444</v>
      </c>
      <c r="E2631" s="27" t="s">
        <v>9</v>
      </c>
      <c r="F2631" s="27">
        <v>41</v>
      </c>
      <c r="G2631" s="27" t="s">
        <v>10</v>
      </c>
      <c r="H2631" s="9"/>
      <c r="I2631" s="9"/>
      <c r="J2631" s="9"/>
      <c r="K2631" s="9"/>
    </row>
    <row r="2632" spans="3:11" x14ac:dyDescent="0.3">
      <c r="C2632" s="25">
        <v>43145</v>
      </c>
      <c r="D2632" s="26">
        <v>0.28475694444444444</v>
      </c>
      <c r="E2632" s="27" t="s">
        <v>9</v>
      </c>
      <c r="F2632" s="27">
        <v>41</v>
      </c>
      <c r="G2632" s="27" t="s">
        <v>10</v>
      </c>
      <c r="H2632" s="9"/>
      <c r="I2632" s="9"/>
      <c r="J2632" s="9"/>
      <c r="K2632" s="9"/>
    </row>
    <row r="2633" spans="3:11" x14ac:dyDescent="0.3">
      <c r="C2633" s="25">
        <v>43145</v>
      </c>
      <c r="D2633" s="26">
        <v>0.2852662037037037</v>
      </c>
      <c r="E2633" s="27" t="s">
        <v>9</v>
      </c>
      <c r="F2633" s="27">
        <v>40</v>
      </c>
      <c r="G2633" s="27" t="s">
        <v>10</v>
      </c>
      <c r="H2633" s="9"/>
      <c r="I2633" s="9"/>
      <c r="J2633" s="9"/>
      <c r="K2633" s="9"/>
    </row>
    <row r="2634" spans="3:11" x14ac:dyDescent="0.3">
      <c r="C2634" s="25">
        <v>43145</v>
      </c>
      <c r="D2634" s="26">
        <v>0.28535879629629629</v>
      </c>
      <c r="E2634" s="27" t="s">
        <v>9</v>
      </c>
      <c r="F2634" s="27">
        <v>39</v>
      </c>
      <c r="G2634" s="27" t="s">
        <v>10</v>
      </c>
      <c r="H2634" s="9"/>
      <c r="I2634" s="9"/>
      <c r="J2634" s="9"/>
      <c r="K2634" s="9"/>
    </row>
    <row r="2635" spans="3:11" x14ac:dyDescent="0.3">
      <c r="C2635" s="25">
        <v>43145</v>
      </c>
      <c r="D2635" s="26">
        <v>0.28621527777777778</v>
      </c>
      <c r="E2635" s="27" t="s">
        <v>9</v>
      </c>
      <c r="F2635" s="27">
        <v>27</v>
      </c>
      <c r="G2635" s="27" t="s">
        <v>21</v>
      </c>
      <c r="H2635" s="9"/>
      <c r="I2635" s="9"/>
      <c r="J2635" s="9"/>
      <c r="K2635" s="9"/>
    </row>
    <row r="2636" spans="3:11" x14ac:dyDescent="0.3">
      <c r="C2636" s="25">
        <v>43145</v>
      </c>
      <c r="D2636" s="26">
        <v>0.28699074074074077</v>
      </c>
      <c r="E2636" s="27" t="s">
        <v>9</v>
      </c>
      <c r="F2636" s="27">
        <v>47</v>
      </c>
      <c r="G2636" s="27" t="s">
        <v>10</v>
      </c>
      <c r="H2636" s="9"/>
      <c r="I2636" s="9"/>
      <c r="J2636" s="9"/>
      <c r="K2636" s="9"/>
    </row>
    <row r="2637" spans="3:11" x14ac:dyDescent="0.3">
      <c r="C2637" s="25">
        <v>43145</v>
      </c>
      <c r="D2637" s="26">
        <v>0.28716435185185185</v>
      </c>
      <c r="E2637" s="27" t="s">
        <v>9</v>
      </c>
      <c r="F2637" s="27">
        <v>37</v>
      </c>
      <c r="G2637" s="27" t="s">
        <v>10</v>
      </c>
      <c r="H2637" s="9"/>
      <c r="I2637" s="9"/>
      <c r="J2637" s="9"/>
      <c r="K2637" s="9"/>
    </row>
    <row r="2638" spans="3:11" x14ac:dyDescent="0.3">
      <c r="C2638" s="25">
        <v>43145</v>
      </c>
      <c r="D2638" s="26">
        <v>0.28917824074074078</v>
      </c>
      <c r="E2638" s="27" t="s">
        <v>9</v>
      </c>
      <c r="F2638" s="27">
        <v>30</v>
      </c>
      <c r="G2638" s="27" t="s">
        <v>10</v>
      </c>
      <c r="H2638" s="9"/>
      <c r="I2638" s="9"/>
      <c r="J2638" s="9"/>
      <c r="K2638" s="9"/>
    </row>
    <row r="2639" spans="3:11" x14ac:dyDescent="0.3">
      <c r="C2639" s="25">
        <v>43145</v>
      </c>
      <c r="D2639" s="26">
        <v>0.2895138888888889</v>
      </c>
      <c r="E2639" s="27" t="s">
        <v>9</v>
      </c>
      <c r="F2639" s="27">
        <v>27</v>
      </c>
      <c r="G2639" s="27" t="s">
        <v>21</v>
      </c>
      <c r="H2639" s="9"/>
      <c r="I2639" s="9"/>
      <c r="J2639" s="9"/>
      <c r="K2639" s="9"/>
    </row>
    <row r="2640" spans="3:11" x14ac:dyDescent="0.3">
      <c r="C2640" s="25">
        <v>43145</v>
      </c>
      <c r="D2640" s="26">
        <v>0.28980324074074076</v>
      </c>
      <c r="E2640" s="27" t="s">
        <v>9</v>
      </c>
      <c r="F2640" s="27">
        <v>42</v>
      </c>
      <c r="G2640" s="27" t="s">
        <v>10</v>
      </c>
      <c r="H2640" s="9"/>
      <c r="I2640" s="9"/>
      <c r="J2640" s="9"/>
      <c r="K2640" s="9"/>
    </row>
    <row r="2641" spans="3:11" x14ac:dyDescent="0.3">
      <c r="C2641" s="25">
        <v>43145</v>
      </c>
      <c r="D2641" s="26">
        <v>0.29016203703703702</v>
      </c>
      <c r="E2641" s="27" t="s">
        <v>9</v>
      </c>
      <c r="F2641" s="27">
        <v>35</v>
      </c>
      <c r="G2641" s="27" t="s">
        <v>10</v>
      </c>
      <c r="H2641" s="9"/>
      <c r="I2641" s="9"/>
      <c r="J2641" s="9"/>
      <c r="K2641" s="9"/>
    </row>
    <row r="2642" spans="3:11" x14ac:dyDescent="0.3">
      <c r="C2642" s="25">
        <v>43145</v>
      </c>
      <c r="D2642" s="26">
        <v>0.29047453703703702</v>
      </c>
      <c r="E2642" s="27" t="s">
        <v>9</v>
      </c>
      <c r="F2642" s="27">
        <v>23</v>
      </c>
      <c r="G2642" s="27" t="s">
        <v>10</v>
      </c>
      <c r="H2642" s="9"/>
      <c r="I2642" s="9"/>
      <c r="J2642" s="9"/>
      <c r="K2642" s="9"/>
    </row>
    <row r="2643" spans="3:11" x14ac:dyDescent="0.3">
      <c r="C2643" s="25">
        <v>43145</v>
      </c>
      <c r="D2643" s="26">
        <v>0.29123842592592591</v>
      </c>
      <c r="E2643" s="27" t="s">
        <v>9</v>
      </c>
      <c r="F2643" s="27">
        <v>36</v>
      </c>
      <c r="G2643" s="27" t="s">
        <v>10</v>
      </c>
      <c r="H2643" s="9"/>
      <c r="I2643" s="9"/>
      <c r="J2643" s="9"/>
      <c r="K2643" s="9"/>
    </row>
    <row r="2644" spans="3:11" x14ac:dyDescent="0.3">
      <c r="C2644" s="25">
        <v>43145</v>
      </c>
      <c r="D2644" s="26">
        <v>0.29194444444444445</v>
      </c>
      <c r="E2644" s="27" t="s">
        <v>9</v>
      </c>
      <c r="F2644" s="27">
        <v>41</v>
      </c>
      <c r="G2644" s="27" t="s">
        <v>21</v>
      </c>
      <c r="H2644" s="9"/>
      <c r="I2644" s="9"/>
      <c r="J2644" s="9"/>
      <c r="K2644" s="9"/>
    </row>
    <row r="2645" spans="3:11" x14ac:dyDescent="0.3">
      <c r="C2645" s="25">
        <v>43145</v>
      </c>
      <c r="D2645" s="26">
        <v>0.29201388888888891</v>
      </c>
      <c r="E2645" s="27" t="s">
        <v>9</v>
      </c>
      <c r="F2645" s="27">
        <v>36</v>
      </c>
      <c r="G2645" s="27" t="s">
        <v>10</v>
      </c>
      <c r="H2645" s="9"/>
      <c r="I2645" s="9"/>
      <c r="J2645" s="9"/>
      <c r="K2645" s="9"/>
    </row>
    <row r="2646" spans="3:11" x14ac:dyDescent="0.3">
      <c r="C2646" s="25">
        <v>43145</v>
      </c>
      <c r="D2646" s="26">
        <v>0.29217592592592595</v>
      </c>
      <c r="E2646" s="27" t="s">
        <v>9</v>
      </c>
      <c r="F2646" s="27">
        <v>32</v>
      </c>
      <c r="G2646" s="27" t="s">
        <v>21</v>
      </c>
      <c r="H2646" s="9"/>
      <c r="I2646" s="9"/>
      <c r="J2646" s="9"/>
      <c r="K2646" s="9"/>
    </row>
    <row r="2647" spans="3:11" x14ac:dyDescent="0.3">
      <c r="C2647" s="25">
        <v>43145</v>
      </c>
      <c r="D2647" s="26">
        <v>0.29408564814814814</v>
      </c>
      <c r="E2647" s="27" t="s">
        <v>9</v>
      </c>
      <c r="F2647" s="27">
        <v>48</v>
      </c>
      <c r="G2647" s="27" t="s">
        <v>21</v>
      </c>
      <c r="H2647" s="9"/>
      <c r="I2647" s="9"/>
      <c r="J2647" s="9"/>
      <c r="K2647" s="9"/>
    </row>
    <row r="2648" spans="3:11" x14ac:dyDescent="0.3">
      <c r="C2648" s="25">
        <v>43145</v>
      </c>
      <c r="D2648" s="26">
        <v>0.29414351851851855</v>
      </c>
      <c r="E2648" s="27" t="s">
        <v>9</v>
      </c>
      <c r="F2648" s="27">
        <v>52</v>
      </c>
      <c r="G2648" s="27" t="s">
        <v>21</v>
      </c>
      <c r="H2648" s="9"/>
      <c r="I2648" s="9"/>
      <c r="J2648" s="9"/>
      <c r="K2648" s="9"/>
    </row>
    <row r="2649" spans="3:11" x14ac:dyDescent="0.3">
      <c r="C2649" s="25">
        <v>43145</v>
      </c>
      <c r="D2649" s="26">
        <v>0.29450231481481481</v>
      </c>
      <c r="E2649" s="27" t="s">
        <v>9</v>
      </c>
      <c r="F2649" s="27">
        <v>35</v>
      </c>
      <c r="G2649" s="27" t="s">
        <v>10</v>
      </c>
      <c r="H2649" s="9"/>
      <c r="I2649" s="9"/>
      <c r="J2649" s="9"/>
      <c r="K2649" s="9"/>
    </row>
    <row r="2650" spans="3:11" x14ac:dyDescent="0.3">
      <c r="C2650" s="25">
        <v>43145</v>
      </c>
      <c r="D2650" s="26">
        <v>0.29526620370370371</v>
      </c>
      <c r="E2650" s="27" t="s">
        <v>9</v>
      </c>
      <c r="F2650" s="27">
        <v>40</v>
      </c>
      <c r="G2650" s="27" t="s">
        <v>10</v>
      </c>
      <c r="H2650" s="9"/>
      <c r="I2650" s="9"/>
      <c r="J2650" s="9"/>
      <c r="K2650" s="9"/>
    </row>
    <row r="2651" spans="3:11" x14ac:dyDescent="0.3">
      <c r="C2651" s="25">
        <v>43145</v>
      </c>
      <c r="D2651" s="26">
        <v>0.29550925925925925</v>
      </c>
      <c r="E2651" s="27" t="s">
        <v>9</v>
      </c>
      <c r="F2651" s="27">
        <v>37</v>
      </c>
      <c r="G2651" s="27" t="s">
        <v>10</v>
      </c>
      <c r="H2651" s="9"/>
      <c r="I2651" s="9"/>
      <c r="J2651" s="9"/>
      <c r="K2651" s="9"/>
    </row>
    <row r="2652" spans="3:11" x14ac:dyDescent="0.3">
      <c r="C2652" s="25">
        <v>43145</v>
      </c>
      <c r="D2652" s="26">
        <v>0.29663194444444446</v>
      </c>
      <c r="E2652" s="27" t="s">
        <v>9</v>
      </c>
      <c r="F2652" s="27">
        <v>38</v>
      </c>
      <c r="G2652" s="27" t="s">
        <v>10</v>
      </c>
      <c r="H2652" s="9"/>
      <c r="I2652" s="9"/>
      <c r="J2652" s="9"/>
      <c r="K2652" s="9"/>
    </row>
    <row r="2653" spans="3:11" x14ac:dyDescent="0.3">
      <c r="C2653" s="25">
        <v>43145</v>
      </c>
      <c r="D2653" s="26">
        <v>0.29682870370370368</v>
      </c>
      <c r="E2653" s="27" t="s">
        <v>9</v>
      </c>
      <c r="F2653" s="27">
        <v>42</v>
      </c>
      <c r="G2653" s="27" t="s">
        <v>10</v>
      </c>
      <c r="H2653" s="9"/>
      <c r="I2653" s="9"/>
      <c r="J2653" s="9"/>
      <c r="K2653" s="9"/>
    </row>
    <row r="2654" spans="3:11" x14ac:dyDescent="0.3">
      <c r="C2654" s="25">
        <v>43145</v>
      </c>
      <c r="D2654" s="26">
        <v>0.29771990740740739</v>
      </c>
      <c r="E2654" s="27" t="s">
        <v>9</v>
      </c>
      <c r="F2654" s="27">
        <v>42</v>
      </c>
      <c r="G2654" s="27" t="s">
        <v>21</v>
      </c>
      <c r="H2654" s="9"/>
      <c r="I2654" s="9"/>
      <c r="J2654" s="9"/>
      <c r="K2654" s="9"/>
    </row>
    <row r="2655" spans="3:11" x14ac:dyDescent="0.3">
      <c r="C2655" s="25">
        <v>43145</v>
      </c>
      <c r="D2655" s="26">
        <v>0.29776620370370371</v>
      </c>
      <c r="E2655" s="27" t="s">
        <v>9</v>
      </c>
      <c r="F2655" s="27">
        <v>49</v>
      </c>
      <c r="G2655" s="27" t="s">
        <v>10</v>
      </c>
      <c r="H2655" s="9"/>
      <c r="I2655" s="9"/>
      <c r="J2655" s="9"/>
      <c r="K2655" s="9"/>
    </row>
    <row r="2656" spans="3:11" x14ac:dyDescent="0.3">
      <c r="C2656" s="25">
        <v>43145</v>
      </c>
      <c r="D2656" s="26">
        <v>0.2986111111111111</v>
      </c>
      <c r="E2656" s="27" t="s">
        <v>9</v>
      </c>
      <c r="F2656" s="27">
        <v>41</v>
      </c>
      <c r="G2656" s="27" t="s">
        <v>10</v>
      </c>
      <c r="H2656" s="9"/>
      <c r="I2656" s="9"/>
      <c r="J2656" s="9"/>
      <c r="K2656" s="9"/>
    </row>
    <row r="2657" spans="3:11" x14ac:dyDescent="0.3">
      <c r="C2657" s="25">
        <v>43145</v>
      </c>
      <c r="D2657" s="26">
        <v>0.29956018518518518</v>
      </c>
      <c r="E2657" s="27" t="s">
        <v>9</v>
      </c>
      <c r="F2657" s="27">
        <v>24</v>
      </c>
      <c r="G2657" s="27" t="s">
        <v>21</v>
      </c>
      <c r="H2657" s="9"/>
      <c r="I2657" s="9"/>
      <c r="J2657" s="9"/>
      <c r="K2657" s="9"/>
    </row>
    <row r="2658" spans="3:11" x14ac:dyDescent="0.3">
      <c r="C2658" s="25">
        <v>43145</v>
      </c>
      <c r="D2658" s="26">
        <v>0.30040509259259257</v>
      </c>
      <c r="E2658" s="27" t="s">
        <v>9</v>
      </c>
      <c r="F2658" s="27">
        <v>26</v>
      </c>
      <c r="G2658" s="27" t="s">
        <v>21</v>
      </c>
      <c r="H2658" s="9"/>
      <c r="I2658" s="9"/>
      <c r="J2658" s="9"/>
      <c r="K2658" s="9"/>
    </row>
    <row r="2659" spans="3:11" x14ac:dyDescent="0.3">
      <c r="C2659" s="25">
        <v>43145</v>
      </c>
      <c r="D2659" s="26">
        <v>0.30060185185185184</v>
      </c>
      <c r="E2659" s="27" t="s">
        <v>9</v>
      </c>
      <c r="F2659" s="27">
        <v>31</v>
      </c>
      <c r="G2659" s="27" t="s">
        <v>21</v>
      </c>
      <c r="H2659" s="9"/>
      <c r="I2659" s="9"/>
      <c r="J2659" s="9"/>
      <c r="K2659" s="9"/>
    </row>
    <row r="2660" spans="3:11" x14ac:dyDescent="0.3">
      <c r="C2660" s="25">
        <v>43145</v>
      </c>
      <c r="D2660" s="26">
        <v>0.30074074074074075</v>
      </c>
      <c r="E2660" s="27" t="s">
        <v>9</v>
      </c>
      <c r="F2660" s="27">
        <v>45</v>
      </c>
      <c r="G2660" s="27" t="s">
        <v>10</v>
      </c>
      <c r="H2660" s="9"/>
      <c r="I2660" s="9"/>
      <c r="J2660" s="9"/>
      <c r="K2660" s="9"/>
    </row>
    <row r="2661" spans="3:11" x14ac:dyDescent="0.3">
      <c r="C2661" s="25">
        <v>43145</v>
      </c>
      <c r="D2661" s="26">
        <v>0.30202546296296295</v>
      </c>
      <c r="E2661" s="27" t="s">
        <v>9</v>
      </c>
      <c r="F2661" s="27">
        <v>32</v>
      </c>
      <c r="G2661" s="27" t="s">
        <v>10</v>
      </c>
      <c r="H2661" s="9"/>
      <c r="I2661" s="9"/>
      <c r="J2661" s="9"/>
      <c r="K2661" s="9"/>
    </row>
    <row r="2662" spans="3:11" x14ac:dyDescent="0.3">
      <c r="C2662" s="25">
        <v>43145</v>
      </c>
      <c r="D2662" s="26">
        <v>0.30269675925925926</v>
      </c>
      <c r="E2662" s="27" t="s">
        <v>9</v>
      </c>
      <c r="F2662" s="27">
        <v>26</v>
      </c>
      <c r="G2662" s="27" t="s">
        <v>21</v>
      </c>
      <c r="H2662" s="9"/>
      <c r="I2662" s="9"/>
      <c r="J2662" s="9"/>
      <c r="K2662" s="9"/>
    </row>
    <row r="2663" spans="3:11" x14ac:dyDescent="0.3">
      <c r="C2663" s="25">
        <v>43145</v>
      </c>
      <c r="D2663" s="26">
        <v>0.30402777777777779</v>
      </c>
      <c r="E2663" s="27" t="s">
        <v>9</v>
      </c>
      <c r="F2663" s="27">
        <v>33</v>
      </c>
      <c r="G2663" s="27" t="s">
        <v>21</v>
      </c>
      <c r="H2663" s="9"/>
      <c r="I2663" s="9"/>
      <c r="J2663" s="9"/>
      <c r="K2663" s="9"/>
    </row>
    <row r="2664" spans="3:11" x14ac:dyDescent="0.3">
      <c r="C2664" s="25">
        <v>43145</v>
      </c>
      <c r="D2664" s="26">
        <v>0.30421296296296296</v>
      </c>
      <c r="E2664" s="27" t="s">
        <v>9</v>
      </c>
      <c r="F2664" s="27">
        <v>16</v>
      </c>
      <c r="G2664" s="27" t="s">
        <v>21</v>
      </c>
      <c r="H2664" s="9"/>
      <c r="I2664" s="9"/>
      <c r="J2664" s="9"/>
      <c r="K2664" s="9"/>
    </row>
    <row r="2665" spans="3:11" x14ac:dyDescent="0.3">
      <c r="C2665" s="25">
        <v>43145</v>
      </c>
      <c r="D2665" s="26">
        <v>0.30425925925925928</v>
      </c>
      <c r="E2665" s="27" t="s">
        <v>9</v>
      </c>
      <c r="F2665" s="27">
        <v>43</v>
      </c>
      <c r="G2665" s="27" t="s">
        <v>10</v>
      </c>
      <c r="H2665" s="9"/>
      <c r="I2665" s="9"/>
      <c r="J2665" s="9"/>
      <c r="K2665" s="9"/>
    </row>
    <row r="2666" spans="3:11" x14ac:dyDescent="0.3">
      <c r="C2666" s="25">
        <v>43145</v>
      </c>
      <c r="D2666" s="26">
        <v>0.30458333333333332</v>
      </c>
      <c r="E2666" s="27" t="s">
        <v>9</v>
      </c>
      <c r="F2666" s="27">
        <v>43</v>
      </c>
      <c r="G2666" s="27" t="s">
        <v>10</v>
      </c>
      <c r="H2666" s="9"/>
      <c r="I2666" s="9"/>
      <c r="J2666" s="9"/>
      <c r="K2666" s="9"/>
    </row>
    <row r="2667" spans="3:11" x14ac:dyDescent="0.3">
      <c r="C2667" s="25">
        <v>43145</v>
      </c>
      <c r="D2667" s="26">
        <v>0.30505787037037035</v>
      </c>
      <c r="E2667" s="27" t="s">
        <v>9</v>
      </c>
      <c r="F2667" s="27">
        <v>40</v>
      </c>
      <c r="G2667" s="27" t="s">
        <v>10</v>
      </c>
      <c r="H2667" s="9"/>
      <c r="I2667" s="9"/>
      <c r="J2667" s="9"/>
      <c r="K2667" s="9"/>
    </row>
    <row r="2668" spans="3:11" x14ac:dyDescent="0.3">
      <c r="C2668" s="25">
        <v>43145</v>
      </c>
      <c r="D2668" s="26">
        <v>0.30619212962962966</v>
      </c>
      <c r="E2668" s="27" t="s">
        <v>9</v>
      </c>
      <c r="F2668" s="27">
        <v>21</v>
      </c>
      <c r="G2668" s="27" t="s">
        <v>21</v>
      </c>
      <c r="H2668" s="9"/>
      <c r="I2668" s="9"/>
      <c r="J2668" s="9"/>
      <c r="K2668" s="9"/>
    </row>
    <row r="2669" spans="3:11" x14ac:dyDescent="0.3">
      <c r="C2669" s="25">
        <v>43145</v>
      </c>
      <c r="D2669" s="26">
        <v>0.30621527777777779</v>
      </c>
      <c r="E2669" s="27" t="s">
        <v>9</v>
      </c>
      <c r="F2669" s="27">
        <v>51</v>
      </c>
      <c r="G2669" s="27" t="s">
        <v>10</v>
      </c>
      <c r="H2669" s="9"/>
      <c r="I2669" s="9"/>
      <c r="J2669" s="9"/>
      <c r="K2669" s="9"/>
    </row>
    <row r="2670" spans="3:11" x14ac:dyDescent="0.3">
      <c r="C2670" s="25">
        <v>43145</v>
      </c>
      <c r="D2670" s="26">
        <v>0.30630787037037038</v>
      </c>
      <c r="E2670" s="27" t="s">
        <v>9</v>
      </c>
      <c r="F2670" s="27">
        <v>30</v>
      </c>
      <c r="G2670" s="27" t="s">
        <v>10</v>
      </c>
      <c r="H2670" s="9"/>
      <c r="I2670" s="9"/>
      <c r="J2670" s="9"/>
      <c r="K2670" s="9"/>
    </row>
    <row r="2671" spans="3:11" x14ac:dyDescent="0.3">
      <c r="C2671" s="25">
        <v>43145</v>
      </c>
      <c r="D2671" s="26">
        <v>0.30655092592592592</v>
      </c>
      <c r="E2671" s="27" t="s">
        <v>9</v>
      </c>
      <c r="F2671" s="27">
        <v>43</v>
      </c>
      <c r="G2671" s="27" t="s">
        <v>10</v>
      </c>
      <c r="H2671" s="9"/>
      <c r="I2671" s="9"/>
      <c r="J2671" s="9"/>
      <c r="K2671" s="9"/>
    </row>
    <row r="2672" spans="3:11" x14ac:dyDescent="0.3">
      <c r="C2672" s="25">
        <v>43145</v>
      </c>
      <c r="D2672" s="26">
        <v>0.306724537037037</v>
      </c>
      <c r="E2672" s="27" t="s">
        <v>9</v>
      </c>
      <c r="F2672" s="27">
        <v>42</v>
      </c>
      <c r="G2672" s="27" t="s">
        <v>10</v>
      </c>
      <c r="H2672" s="9"/>
      <c r="I2672" s="9"/>
      <c r="J2672" s="9"/>
      <c r="K2672" s="9"/>
    </row>
    <row r="2673" spans="3:11" x14ac:dyDescent="0.3">
      <c r="C2673" s="25">
        <v>43145</v>
      </c>
      <c r="D2673" s="26">
        <v>0.3068865740740741</v>
      </c>
      <c r="E2673" s="27" t="s">
        <v>9</v>
      </c>
      <c r="F2673" s="27">
        <v>39</v>
      </c>
      <c r="G2673" s="27" t="s">
        <v>10</v>
      </c>
      <c r="H2673" s="9"/>
      <c r="I2673" s="9"/>
      <c r="J2673" s="9"/>
      <c r="K2673" s="9"/>
    </row>
    <row r="2674" spans="3:11" x14ac:dyDescent="0.3">
      <c r="C2674" s="25">
        <v>43145</v>
      </c>
      <c r="D2674" s="26">
        <v>0.30719907407407404</v>
      </c>
      <c r="E2674" s="27" t="s">
        <v>9</v>
      </c>
      <c r="F2674" s="27">
        <v>26</v>
      </c>
      <c r="G2674" s="27" t="s">
        <v>10</v>
      </c>
      <c r="H2674" s="9"/>
      <c r="I2674" s="9"/>
      <c r="J2674" s="9"/>
      <c r="K2674" s="9"/>
    </row>
    <row r="2675" spans="3:11" x14ac:dyDescent="0.3">
      <c r="C2675" s="25">
        <v>43145</v>
      </c>
      <c r="D2675" s="26">
        <v>0.30728009259259259</v>
      </c>
      <c r="E2675" s="27" t="s">
        <v>9</v>
      </c>
      <c r="F2675" s="27">
        <v>31</v>
      </c>
      <c r="G2675" s="27" t="s">
        <v>10</v>
      </c>
      <c r="H2675" s="9"/>
      <c r="I2675" s="9"/>
      <c r="J2675" s="9"/>
      <c r="K2675" s="9"/>
    </row>
    <row r="2676" spans="3:11" x14ac:dyDescent="0.3">
      <c r="C2676" s="25">
        <v>43145</v>
      </c>
      <c r="D2676" s="26">
        <v>0.30861111111111111</v>
      </c>
      <c r="E2676" s="27" t="s">
        <v>9</v>
      </c>
      <c r="F2676" s="27">
        <v>42</v>
      </c>
      <c r="G2676" s="27" t="s">
        <v>10</v>
      </c>
      <c r="H2676" s="9"/>
      <c r="I2676" s="9"/>
      <c r="J2676" s="9"/>
      <c r="K2676" s="9"/>
    </row>
    <row r="2677" spans="3:11" x14ac:dyDescent="0.3">
      <c r="C2677" s="25">
        <v>43145</v>
      </c>
      <c r="D2677" s="26">
        <v>0.31019675925925927</v>
      </c>
      <c r="E2677" s="27" t="s">
        <v>9</v>
      </c>
      <c r="F2677" s="27">
        <v>37</v>
      </c>
      <c r="G2677" s="27" t="s">
        <v>10</v>
      </c>
      <c r="H2677" s="9"/>
      <c r="I2677" s="9"/>
      <c r="J2677" s="9"/>
      <c r="K2677" s="9"/>
    </row>
    <row r="2678" spans="3:11" x14ac:dyDescent="0.3">
      <c r="C2678" s="25">
        <v>43145</v>
      </c>
      <c r="D2678" s="26">
        <v>0.31037037037037035</v>
      </c>
      <c r="E2678" s="27" t="s">
        <v>9</v>
      </c>
      <c r="F2678" s="27">
        <v>25</v>
      </c>
      <c r="G2678" s="27" t="s">
        <v>10</v>
      </c>
      <c r="H2678" s="9"/>
      <c r="I2678" s="9"/>
      <c r="J2678" s="9"/>
      <c r="K2678" s="9"/>
    </row>
    <row r="2679" spans="3:11" x14ac:dyDescent="0.3">
      <c r="C2679" s="25">
        <v>43145</v>
      </c>
      <c r="D2679" s="26">
        <v>0.31059027777777776</v>
      </c>
      <c r="E2679" s="27" t="s">
        <v>9</v>
      </c>
      <c r="F2679" s="27">
        <v>38</v>
      </c>
      <c r="G2679" s="27" t="s">
        <v>10</v>
      </c>
      <c r="H2679" s="9"/>
      <c r="I2679" s="9"/>
      <c r="J2679" s="9"/>
      <c r="K2679" s="9"/>
    </row>
    <row r="2680" spans="3:11" x14ac:dyDescent="0.3">
      <c r="C2680" s="25">
        <v>43145</v>
      </c>
      <c r="D2680" s="26">
        <v>0.31131944444444443</v>
      </c>
      <c r="E2680" s="27" t="s">
        <v>9</v>
      </c>
      <c r="F2680" s="27">
        <v>17</v>
      </c>
      <c r="G2680" s="27" t="s">
        <v>21</v>
      </c>
      <c r="H2680" s="9"/>
      <c r="I2680" s="9"/>
      <c r="J2680" s="9"/>
      <c r="K2680" s="9"/>
    </row>
    <row r="2681" spans="3:11" x14ac:dyDescent="0.3">
      <c r="C2681" s="25">
        <v>43145</v>
      </c>
      <c r="D2681" s="26">
        <v>0.31282407407407409</v>
      </c>
      <c r="E2681" s="27" t="s">
        <v>9</v>
      </c>
      <c r="F2681" s="27">
        <v>44</v>
      </c>
      <c r="G2681" s="27" t="s">
        <v>10</v>
      </c>
      <c r="H2681" s="9"/>
      <c r="I2681" s="9"/>
      <c r="J2681" s="9"/>
      <c r="K2681" s="9"/>
    </row>
    <row r="2682" spans="3:11" x14ac:dyDescent="0.3">
      <c r="C2682" s="25">
        <v>43145</v>
      </c>
      <c r="D2682" s="26">
        <v>0.31422453703703707</v>
      </c>
      <c r="E2682" s="27" t="s">
        <v>9</v>
      </c>
      <c r="F2682" s="27">
        <v>37</v>
      </c>
      <c r="G2682" s="27" t="s">
        <v>10</v>
      </c>
      <c r="H2682" s="9"/>
      <c r="I2682" s="9"/>
      <c r="J2682" s="9"/>
      <c r="K2682" s="9"/>
    </row>
    <row r="2683" spans="3:11" x14ac:dyDescent="0.3">
      <c r="C2683" s="25">
        <v>43145</v>
      </c>
      <c r="D2683" s="26">
        <v>0.31464120370370369</v>
      </c>
      <c r="E2683" s="27" t="s">
        <v>9</v>
      </c>
      <c r="F2683" s="27">
        <v>33</v>
      </c>
      <c r="G2683" s="27" t="s">
        <v>21</v>
      </c>
      <c r="H2683" s="9"/>
      <c r="I2683" s="9"/>
      <c r="J2683" s="9"/>
      <c r="K2683" s="9"/>
    </row>
    <row r="2684" spans="3:11" x14ac:dyDescent="0.3">
      <c r="C2684" s="25">
        <v>43145</v>
      </c>
      <c r="D2684" s="26">
        <v>0.31643518518518515</v>
      </c>
      <c r="E2684" s="27" t="s">
        <v>9</v>
      </c>
      <c r="F2684" s="27">
        <v>43</v>
      </c>
      <c r="G2684" s="27" t="s">
        <v>10</v>
      </c>
      <c r="H2684" s="9"/>
      <c r="I2684" s="9"/>
      <c r="J2684" s="9"/>
      <c r="K2684" s="9"/>
    </row>
    <row r="2685" spans="3:11" x14ac:dyDescent="0.3">
      <c r="C2685" s="25">
        <v>43145</v>
      </c>
      <c r="D2685" s="26">
        <v>0.31743055555555555</v>
      </c>
      <c r="E2685" s="27" t="s">
        <v>9</v>
      </c>
      <c r="F2685" s="27">
        <v>45</v>
      </c>
      <c r="G2685" s="27" t="s">
        <v>10</v>
      </c>
      <c r="H2685" s="9"/>
      <c r="I2685" s="9"/>
      <c r="J2685" s="9"/>
      <c r="K2685" s="9"/>
    </row>
    <row r="2686" spans="3:11" x14ac:dyDescent="0.3">
      <c r="C2686" s="25">
        <v>43145</v>
      </c>
      <c r="D2686" s="26">
        <v>0.31924768518518515</v>
      </c>
      <c r="E2686" s="27" t="s">
        <v>9</v>
      </c>
      <c r="F2686" s="27">
        <v>38</v>
      </c>
      <c r="G2686" s="27" t="s">
        <v>10</v>
      </c>
      <c r="H2686" s="9"/>
      <c r="I2686" s="9"/>
      <c r="J2686" s="9"/>
      <c r="K2686" s="9"/>
    </row>
    <row r="2687" spans="3:11" x14ac:dyDescent="0.3">
      <c r="C2687" s="25">
        <v>43145</v>
      </c>
      <c r="D2687" s="26">
        <v>0.31938657407407406</v>
      </c>
      <c r="E2687" s="27" t="s">
        <v>9</v>
      </c>
      <c r="F2687" s="27">
        <v>31</v>
      </c>
      <c r="G2687" s="27" t="s">
        <v>21</v>
      </c>
      <c r="H2687" s="9"/>
      <c r="I2687" s="9"/>
      <c r="J2687" s="9"/>
      <c r="K2687" s="9"/>
    </row>
    <row r="2688" spans="3:11" x14ac:dyDescent="0.3">
      <c r="C2688" s="25">
        <v>43145</v>
      </c>
      <c r="D2688" s="26">
        <v>0.32003472222222223</v>
      </c>
      <c r="E2688" s="27" t="s">
        <v>9</v>
      </c>
      <c r="F2688" s="27">
        <v>16</v>
      </c>
      <c r="G2688" s="27" t="s">
        <v>21</v>
      </c>
      <c r="H2688" s="9"/>
      <c r="I2688" s="9"/>
      <c r="J2688" s="9"/>
      <c r="K2688" s="9"/>
    </row>
    <row r="2689" spans="3:11" x14ac:dyDescent="0.3">
      <c r="C2689" s="25">
        <v>43145</v>
      </c>
      <c r="D2689" s="26">
        <v>0.32173611111111111</v>
      </c>
      <c r="E2689" s="27" t="s">
        <v>9</v>
      </c>
      <c r="F2689" s="27">
        <v>56</v>
      </c>
      <c r="G2689" s="27" t="s">
        <v>10</v>
      </c>
      <c r="H2689" s="9"/>
      <c r="I2689" s="9"/>
      <c r="J2689" s="9"/>
      <c r="K2689" s="9"/>
    </row>
    <row r="2690" spans="3:11" x14ac:dyDescent="0.3">
      <c r="C2690" s="25">
        <v>43145</v>
      </c>
      <c r="D2690" s="26">
        <v>0.32186342592592593</v>
      </c>
      <c r="E2690" s="27" t="s">
        <v>9</v>
      </c>
      <c r="F2690" s="27">
        <v>39</v>
      </c>
      <c r="G2690" s="27" t="s">
        <v>10</v>
      </c>
      <c r="H2690" s="9"/>
      <c r="I2690" s="9"/>
      <c r="J2690" s="9"/>
      <c r="K2690" s="9"/>
    </row>
    <row r="2691" spans="3:11" x14ac:dyDescent="0.3">
      <c r="C2691" s="25">
        <v>43145</v>
      </c>
      <c r="D2691" s="26">
        <v>0.32243055555555555</v>
      </c>
      <c r="E2691" s="27" t="s">
        <v>9</v>
      </c>
      <c r="F2691" s="27">
        <v>29</v>
      </c>
      <c r="G2691" s="27" t="s">
        <v>10</v>
      </c>
      <c r="H2691" s="9"/>
      <c r="I2691" s="9"/>
      <c r="J2691" s="9"/>
      <c r="K2691" s="9"/>
    </row>
    <row r="2692" spans="3:11" x14ac:dyDescent="0.3">
      <c r="C2692" s="25">
        <v>43145</v>
      </c>
      <c r="D2692" s="26">
        <v>0.32359953703703703</v>
      </c>
      <c r="E2692" s="27" t="s">
        <v>9</v>
      </c>
      <c r="F2692" s="27">
        <v>40</v>
      </c>
      <c r="G2692" s="27" t="s">
        <v>21</v>
      </c>
      <c r="H2692" s="9"/>
      <c r="I2692" s="9"/>
      <c r="J2692" s="9"/>
      <c r="K2692" s="9"/>
    </row>
    <row r="2693" spans="3:11" x14ac:dyDescent="0.3">
      <c r="C2693" s="25">
        <v>43145</v>
      </c>
      <c r="D2693" s="26">
        <v>0.32406249999999998</v>
      </c>
      <c r="E2693" s="27" t="s">
        <v>9</v>
      </c>
      <c r="F2693" s="27">
        <v>33</v>
      </c>
      <c r="G2693" s="27" t="s">
        <v>10</v>
      </c>
      <c r="H2693" s="9"/>
      <c r="I2693" s="9"/>
      <c r="J2693" s="9"/>
      <c r="K2693" s="9"/>
    </row>
    <row r="2694" spans="3:11" x14ac:dyDescent="0.3">
      <c r="C2694" s="25">
        <v>43145</v>
      </c>
      <c r="D2694" s="26">
        <v>0.32446759259259261</v>
      </c>
      <c r="E2694" s="27" t="s">
        <v>9</v>
      </c>
      <c r="F2694" s="27">
        <v>37</v>
      </c>
      <c r="G2694" s="27" t="s">
        <v>10</v>
      </c>
      <c r="H2694" s="9"/>
      <c r="I2694" s="9"/>
      <c r="J2694" s="9"/>
      <c r="K2694" s="9"/>
    </row>
    <row r="2695" spans="3:11" x14ac:dyDescent="0.3">
      <c r="C2695" s="25">
        <v>43145</v>
      </c>
      <c r="D2695" s="26">
        <v>0.32539351851851855</v>
      </c>
      <c r="E2695" s="27" t="s">
        <v>9</v>
      </c>
      <c r="F2695" s="27">
        <v>26</v>
      </c>
      <c r="G2695" s="27" t="s">
        <v>21</v>
      </c>
      <c r="H2695" s="9"/>
      <c r="I2695" s="9"/>
      <c r="J2695" s="9"/>
      <c r="K2695" s="9"/>
    </row>
    <row r="2696" spans="3:11" x14ac:dyDescent="0.3">
      <c r="C2696" s="25">
        <v>43145</v>
      </c>
      <c r="D2696" s="26">
        <v>0.32616898148148149</v>
      </c>
      <c r="E2696" s="27" t="s">
        <v>9</v>
      </c>
      <c r="F2696" s="27">
        <v>37</v>
      </c>
      <c r="G2696" s="27" t="s">
        <v>10</v>
      </c>
      <c r="H2696" s="9"/>
      <c r="I2696" s="9"/>
      <c r="J2696" s="9"/>
      <c r="K2696" s="9"/>
    </row>
    <row r="2697" spans="3:11" x14ac:dyDescent="0.3">
      <c r="C2697" s="25">
        <v>43145</v>
      </c>
      <c r="D2697" s="26">
        <v>0.32633101851851848</v>
      </c>
      <c r="E2697" s="27" t="s">
        <v>9</v>
      </c>
      <c r="F2697" s="27">
        <v>44</v>
      </c>
      <c r="G2697" s="27" t="s">
        <v>21</v>
      </c>
      <c r="H2697" s="9"/>
      <c r="I2697" s="9"/>
      <c r="J2697" s="9"/>
      <c r="K2697" s="9"/>
    </row>
    <row r="2698" spans="3:11" x14ac:dyDescent="0.3">
      <c r="C2698" s="25">
        <v>43145</v>
      </c>
      <c r="D2698" s="26">
        <v>0.32817129629629632</v>
      </c>
      <c r="E2698" s="27" t="s">
        <v>9</v>
      </c>
      <c r="F2698" s="27">
        <v>29</v>
      </c>
      <c r="G2698" s="27" t="s">
        <v>10</v>
      </c>
      <c r="H2698" s="9"/>
      <c r="I2698" s="9"/>
      <c r="J2698" s="9"/>
      <c r="K2698" s="9"/>
    </row>
    <row r="2699" spans="3:11" x14ac:dyDescent="0.3">
      <c r="C2699" s="25">
        <v>43145</v>
      </c>
      <c r="D2699" s="26">
        <v>0.32828703703703704</v>
      </c>
      <c r="E2699" s="27" t="s">
        <v>9</v>
      </c>
      <c r="F2699" s="27">
        <v>37</v>
      </c>
      <c r="G2699" s="27" t="s">
        <v>10</v>
      </c>
      <c r="H2699" s="9"/>
      <c r="I2699" s="9"/>
      <c r="J2699" s="9"/>
      <c r="K2699" s="9"/>
    </row>
    <row r="2700" spans="3:11" x14ac:dyDescent="0.3">
      <c r="C2700" s="25">
        <v>43145</v>
      </c>
      <c r="D2700" s="26">
        <v>0.32831018518518518</v>
      </c>
      <c r="E2700" s="27" t="s">
        <v>9</v>
      </c>
      <c r="F2700" s="27">
        <v>38</v>
      </c>
      <c r="G2700" s="27" t="s">
        <v>10</v>
      </c>
      <c r="H2700" s="9"/>
      <c r="I2700" s="9"/>
      <c r="J2700" s="9"/>
      <c r="K2700" s="9"/>
    </row>
    <row r="2701" spans="3:11" x14ac:dyDescent="0.3">
      <c r="C2701" s="25">
        <v>43145</v>
      </c>
      <c r="D2701" s="26">
        <v>0.32832175925925927</v>
      </c>
      <c r="E2701" s="27" t="s">
        <v>9</v>
      </c>
      <c r="F2701" s="27">
        <v>37</v>
      </c>
      <c r="G2701" s="27" t="s">
        <v>10</v>
      </c>
      <c r="H2701" s="9"/>
      <c r="I2701" s="9"/>
      <c r="J2701" s="9"/>
      <c r="K2701" s="9"/>
    </row>
    <row r="2702" spans="3:11" x14ac:dyDescent="0.3">
      <c r="C2702" s="25">
        <v>43145</v>
      </c>
      <c r="D2702" s="26">
        <v>0.32876157407407408</v>
      </c>
      <c r="E2702" s="27" t="s">
        <v>9</v>
      </c>
      <c r="F2702" s="27">
        <v>46</v>
      </c>
      <c r="G2702" s="27" t="s">
        <v>10</v>
      </c>
      <c r="H2702" s="9"/>
      <c r="I2702" s="9"/>
      <c r="J2702" s="9"/>
      <c r="K2702" s="9"/>
    </row>
    <row r="2703" spans="3:11" x14ac:dyDescent="0.3">
      <c r="C2703" s="25">
        <v>43145</v>
      </c>
      <c r="D2703" s="26">
        <v>0.3293402777777778</v>
      </c>
      <c r="E2703" s="27" t="s">
        <v>9</v>
      </c>
      <c r="F2703" s="27">
        <v>27</v>
      </c>
      <c r="G2703" s="27" t="s">
        <v>21</v>
      </c>
      <c r="H2703" s="9"/>
      <c r="I2703" s="9"/>
      <c r="J2703" s="9"/>
      <c r="K2703" s="9"/>
    </row>
    <row r="2704" spans="3:11" x14ac:dyDescent="0.3">
      <c r="C2704" s="25">
        <v>43145</v>
      </c>
      <c r="D2704" s="26">
        <v>0.33026620370370369</v>
      </c>
      <c r="E2704" s="27" t="s">
        <v>9</v>
      </c>
      <c r="F2704" s="27">
        <v>40</v>
      </c>
      <c r="G2704" s="27" t="s">
        <v>10</v>
      </c>
      <c r="H2704" s="9"/>
      <c r="I2704" s="9"/>
      <c r="J2704" s="9"/>
      <c r="K2704" s="9"/>
    </row>
    <row r="2705" spans="3:11" x14ac:dyDescent="0.3">
      <c r="C2705" s="25">
        <v>43145</v>
      </c>
      <c r="D2705" s="26">
        <v>0.33119212962962963</v>
      </c>
      <c r="E2705" s="27" t="s">
        <v>9</v>
      </c>
      <c r="F2705" s="27">
        <v>39</v>
      </c>
      <c r="G2705" s="27" t="s">
        <v>21</v>
      </c>
      <c r="H2705" s="9"/>
      <c r="I2705" s="9"/>
      <c r="J2705" s="9"/>
      <c r="K2705" s="9"/>
    </row>
    <row r="2706" spans="3:11" x14ac:dyDescent="0.3">
      <c r="C2706" s="25">
        <v>43145</v>
      </c>
      <c r="D2706" s="26">
        <v>0.33126157407407408</v>
      </c>
      <c r="E2706" s="27" t="s">
        <v>9</v>
      </c>
      <c r="F2706" s="27">
        <v>40</v>
      </c>
      <c r="G2706" s="27" t="s">
        <v>10</v>
      </c>
      <c r="H2706" s="9"/>
      <c r="I2706" s="9"/>
      <c r="J2706" s="9"/>
      <c r="K2706" s="9"/>
    </row>
    <row r="2707" spans="3:11" x14ac:dyDescent="0.3">
      <c r="C2707" s="25">
        <v>43145</v>
      </c>
      <c r="D2707" s="26">
        <v>0.33135416666666667</v>
      </c>
      <c r="E2707" s="27" t="s">
        <v>9</v>
      </c>
      <c r="F2707" s="27">
        <v>24</v>
      </c>
      <c r="G2707" s="27" t="s">
        <v>21</v>
      </c>
      <c r="H2707" s="9"/>
      <c r="I2707" s="9"/>
      <c r="J2707" s="9"/>
      <c r="K2707" s="9"/>
    </row>
    <row r="2708" spans="3:11" x14ac:dyDescent="0.3">
      <c r="C2708" s="25">
        <v>43145</v>
      </c>
      <c r="D2708" s="26">
        <v>0.33141203703703703</v>
      </c>
      <c r="E2708" s="27" t="s">
        <v>9</v>
      </c>
      <c r="F2708" s="27">
        <v>26</v>
      </c>
      <c r="G2708" s="27" t="s">
        <v>10</v>
      </c>
      <c r="H2708" s="9"/>
      <c r="I2708" s="9"/>
      <c r="J2708" s="9"/>
      <c r="K2708" s="9"/>
    </row>
    <row r="2709" spans="3:11" x14ac:dyDescent="0.3">
      <c r="C2709" s="25">
        <v>43145</v>
      </c>
      <c r="D2709" s="26">
        <v>0.33225694444444448</v>
      </c>
      <c r="E2709" s="27" t="s">
        <v>9</v>
      </c>
      <c r="F2709" s="27">
        <v>26</v>
      </c>
      <c r="G2709" s="27" t="s">
        <v>21</v>
      </c>
      <c r="H2709" s="9"/>
      <c r="I2709" s="9"/>
      <c r="J2709" s="9"/>
      <c r="K2709" s="9"/>
    </row>
    <row r="2710" spans="3:11" x14ac:dyDescent="0.3">
      <c r="C2710" s="25">
        <v>43145</v>
      </c>
      <c r="D2710" s="26">
        <v>0.33232638888888888</v>
      </c>
      <c r="E2710" s="27" t="s">
        <v>9</v>
      </c>
      <c r="F2710" s="27">
        <v>42</v>
      </c>
      <c r="G2710" s="27" t="s">
        <v>10</v>
      </c>
      <c r="H2710" s="9"/>
      <c r="I2710" s="9"/>
      <c r="J2710" s="9"/>
      <c r="K2710" s="9"/>
    </row>
    <row r="2711" spans="3:11" x14ac:dyDescent="0.3">
      <c r="C2711" s="25">
        <v>43145</v>
      </c>
      <c r="D2711" s="26">
        <v>0.3324537037037037</v>
      </c>
      <c r="E2711" s="27" t="s">
        <v>9</v>
      </c>
      <c r="F2711" s="27">
        <v>40</v>
      </c>
      <c r="G2711" s="27" t="s">
        <v>10</v>
      </c>
      <c r="H2711" s="9"/>
      <c r="I2711" s="9"/>
      <c r="J2711" s="9"/>
      <c r="K2711" s="9"/>
    </row>
    <row r="2712" spans="3:11" x14ac:dyDescent="0.3">
      <c r="C2712" s="25">
        <v>43145</v>
      </c>
      <c r="D2712" s="26">
        <v>0.33246527777777779</v>
      </c>
      <c r="E2712" s="27" t="s">
        <v>9</v>
      </c>
      <c r="F2712" s="27">
        <v>25</v>
      </c>
      <c r="G2712" s="27" t="s">
        <v>10</v>
      </c>
      <c r="H2712" s="9"/>
      <c r="I2712" s="9"/>
      <c r="J2712" s="9"/>
      <c r="K2712" s="9"/>
    </row>
    <row r="2713" spans="3:11" x14ac:dyDescent="0.3">
      <c r="C2713" s="25">
        <v>43145</v>
      </c>
      <c r="D2713" s="26">
        <v>0.33248842592592592</v>
      </c>
      <c r="E2713" s="27" t="s">
        <v>9</v>
      </c>
      <c r="F2713" s="27">
        <v>18</v>
      </c>
      <c r="G2713" s="27" t="s">
        <v>10</v>
      </c>
      <c r="H2713" s="9"/>
      <c r="I2713" s="9"/>
      <c r="J2713" s="9"/>
      <c r="K2713" s="9"/>
    </row>
    <row r="2714" spans="3:11" x14ac:dyDescent="0.3">
      <c r="C2714" s="25">
        <v>43145</v>
      </c>
      <c r="D2714" s="26">
        <v>0.33248842592592592</v>
      </c>
      <c r="E2714" s="27" t="s">
        <v>9</v>
      </c>
      <c r="F2714" s="27">
        <v>20</v>
      </c>
      <c r="G2714" s="27" t="s">
        <v>10</v>
      </c>
      <c r="H2714" s="9"/>
      <c r="I2714" s="9"/>
      <c r="J2714" s="9"/>
      <c r="K2714" s="9"/>
    </row>
    <row r="2715" spans="3:11" x14ac:dyDescent="0.3">
      <c r="C2715" s="25">
        <v>43145</v>
      </c>
      <c r="D2715" s="26">
        <v>0.33250000000000002</v>
      </c>
      <c r="E2715" s="27" t="s">
        <v>9</v>
      </c>
      <c r="F2715" s="27">
        <v>21</v>
      </c>
      <c r="G2715" s="27" t="s">
        <v>10</v>
      </c>
      <c r="H2715" s="9"/>
      <c r="I2715" s="9"/>
      <c r="J2715" s="9"/>
      <c r="K2715" s="9"/>
    </row>
    <row r="2716" spans="3:11" x14ac:dyDescent="0.3">
      <c r="C2716" s="25">
        <v>43145</v>
      </c>
      <c r="D2716" s="26">
        <v>0.33311342592592591</v>
      </c>
      <c r="E2716" s="27" t="s">
        <v>9</v>
      </c>
      <c r="F2716" s="27">
        <v>41</v>
      </c>
      <c r="G2716" s="27" t="s">
        <v>10</v>
      </c>
      <c r="H2716" s="9"/>
      <c r="I2716" s="9"/>
      <c r="J2716" s="9"/>
      <c r="K2716" s="9"/>
    </row>
    <row r="2717" spans="3:11" x14ac:dyDescent="0.3">
      <c r="C2717" s="25">
        <v>43145</v>
      </c>
      <c r="D2717" s="26">
        <v>0.33415509259259263</v>
      </c>
      <c r="E2717" s="27" t="s">
        <v>9</v>
      </c>
      <c r="F2717" s="27">
        <v>49</v>
      </c>
      <c r="G2717" s="27" t="s">
        <v>10</v>
      </c>
      <c r="H2717" s="9"/>
      <c r="I2717" s="9"/>
      <c r="J2717" s="9"/>
      <c r="K2717" s="9"/>
    </row>
    <row r="2718" spans="3:11" x14ac:dyDescent="0.3">
      <c r="C2718" s="25">
        <v>43145</v>
      </c>
      <c r="D2718" s="26">
        <v>0.33430555555555558</v>
      </c>
      <c r="E2718" s="27" t="s">
        <v>9</v>
      </c>
      <c r="F2718" s="27">
        <v>27</v>
      </c>
      <c r="G2718" s="27" t="s">
        <v>21</v>
      </c>
      <c r="H2718" s="9"/>
      <c r="I2718" s="9"/>
      <c r="J2718" s="9"/>
      <c r="K2718" s="9"/>
    </row>
    <row r="2719" spans="3:11" x14ac:dyDescent="0.3">
      <c r="C2719" s="25">
        <v>43145</v>
      </c>
      <c r="D2719" s="26">
        <v>0.33466435185185189</v>
      </c>
      <c r="E2719" s="27" t="s">
        <v>9</v>
      </c>
      <c r="F2719" s="27">
        <v>26</v>
      </c>
      <c r="G2719" s="27" t="s">
        <v>10</v>
      </c>
      <c r="H2719" s="9"/>
      <c r="I2719" s="9"/>
      <c r="J2719" s="9"/>
      <c r="K2719" s="9"/>
    </row>
    <row r="2720" spans="3:11" x14ac:dyDescent="0.3">
      <c r="C2720" s="25">
        <v>43145</v>
      </c>
      <c r="D2720" s="26">
        <v>0.33506944444444442</v>
      </c>
      <c r="E2720" s="27" t="s">
        <v>9</v>
      </c>
      <c r="F2720" s="27">
        <v>43</v>
      </c>
      <c r="G2720" s="27" t="s">
        <v>10</v>
      </c>
      <c r="H2720" s="9"/>
      <c r="I2720" s="9"/>
      <c r="J2720" s="9"/>
      <c r="K2720" s="9"/>
    </row>
    <row r="2721" spans="3:11" x14ac:dyDescent="0.3">
      <c r="C2721" s="25">
        <v>43145</v>
      </c>
      <c r="D2721" s="26">
        <v>0.33508101851851851</v>
      </c>
      <c r="E2721" s="27" t="s">
        <v>9</v>
      </c>
      <c r="F2721" s="27">
        <v>40</v>
      </c>
      <c r="G2721" s="27" t="s">
        <v>10</v>
      </c>
      <c r="H2721" s="9"/>
      <c r="I2721" s="9"/>
      <c r="J2721" s="9"/>
      <c r="K2721" s="9"/>
    </row>
    <row r="2722" spans="3:11" x14ac:dyDescent="0.3">
      <c r="C2722" s="25">
        <v>43145</v>
      </c>
      <c r="D2722" s="26">
        <v>0.33546296296296302</v>
      </c>
      <c r="E2722" s="27" t="s">
        <v>9</v>
      </c>
      <c r="F2722" s="27">
        <v>39</v>
      </c>
      <c r="G2722" s="27" t="s">
        <v>10</v>
      </c>
      <c r="H2722" s="9"/>
      <c r="I2722" s="9"/>
      <c r="J2722" s="9"/>
      <c r="K2722" s="9"/>
    </row>
    <row r="2723" spans="3:11" x14ac:dyDescent="0.3">
      <c r="C2723" s="25">
        <v>43145</v>
      </c>
      <c r="D2723" s="26">
        <v>0.33604166666666663</v>
      </c>
      <c r="E2723" s="27" t="s">
        <v>9</v>
      </c>
      <c r="F2723" s="27">
        <v>37</v>
      </c>
      <c r="G2723" s="27" t="s">
        <v>10</v>
      </c>
      <c r="H2723" s="9"/>
      <c r="I2723" s="9"/>
      <c r="J2723" s="9"/>
      <c r="K2723" s="9"/>
    </row>
    <row r="2724" spans="3:11" x14ac:dyDescent="0.3">
      <c r="C2724" s="25">
        <v>43145</v>
      </c>
      <c r="D2724" s="26">
        <v>0.33651620370370372</v>
      </c>
      <c r="E2724" s="27" t="s">
        <v>9</v>
      </c>
      <c r="F2724" s="27">
        <v>32</v>
      </c>
      <c r="G2724" s="27" t="s">
        <v>21</v>
      </c>
      <c r="H2724" s="9"/>
      <c r="I2724" s="9"/>
      <c r="J2724" s="9"/>
      <c r="K2724" s="9"/>
    </row>
    <row r="2725" spans="3:11" x14ac:dyDescent="0.3">
      <c r="C2725" s="25">
        <v>43145</v>
      </c>
      <c r="D2725" s="26">
        <v>0.33681712962962962</v>
      </c>
      <c r="E2725" s="27" t="s">
        <v>9</v>
      </c>
      <c r="F2725" s="27">
        <v>47</v>
      </c>
      <c r="G2725" s="27" t="s">
        <v>10</v>
      </c>
      <c r="H2725" s="9"/>
      <c r="I2725" s="9"/>
      <c r="J2725" s="9"/>
      <c r="K2725" s="9"/>
    </row>
    <row r="2726" spans="3:11" x14ac:dyDescent="0.3">
      <c r="C2726" s="25">
        <v>43145</v>
      </c>
      <c r="D2726" s="26">
        <v>0.33736111111111106</v>
      </c>
      <c r="E2726" s="27" t="s">
        <v>9</v>
      </c>
      <c r="F2726" s="27">
        <v>23</v>
      </c>
      <c r="G2726" s="27" t="s">
        <v>21</v>
      </c>
      <c r="H2726" s="9"/>
      <c r="I2726" s="9"/>
      <c r="J2726" s="9"/>
      <c r="K2726" s="9"/>
    </row>
    <row r="2727" spans="3:11" x14ac:dyDescent="0.3">
      <c r="C2727" s="25">
        <v>43145</v>
      </c>
      <c r="D2727" s="26">
        <v>0.3376736111111111</v>
      </c>
      <c r="E2727" s="27" t="s">
        <v>9</v>
      </c>
      <c r="F2727" s="27">
        <v>26</v>
      </c>
      <c r="G2727" s="27" t="s">
        <v>21</v>
      </c>
      <c r="H2727" s="9"/>
      <c r="I2727" s="9"/>
      <c r="J2727" s="9"/>
      <c r="K2727" s="9"/>
    </row>
    <row r="2728" spans="3:11" x14ac:dyDescent="0.3">
      <c r="C2728" s="25">
        <v>43145</v>
      </c>
      <c r="D2728" s="26">
        <v>0.33875000000000005</v>
      </c>
      <c r="E2728" s="27" t="s">
        <v>9</v>
      </c>
      <c r="F2728" s="27">
        <v>37</v>
      </c>
      <c r="G2728" s="27" t="s">
        <v>10</v>
      </c>
      <c r="H2728" s="9"/>
      <c r="I2728" s="9"/>
      <c r="J2728" s="9"/>
      <c r="K2728" s="9"/>
    </row>
    <row r="2729" spans="3:11" x14ac:dyDescent="0.3">
      <c r="C2729" s="25">
        <v>43145</v>
      </c>
      <c r="D2729" s="26">
        <v>0.33918981481481486</v>
      </c>
      <c r="E2729" s="27" t="s">
        <v>9</v>
      </c>
      <c r="F2729" s="27">
        <v>42</v>
      </c>
      <c r="G2729" s="27" t="s">
        <v>10</v>
      </c>
      <c r="H2729" s="9"/>
      <c r="I2729" s="9"/>
      <c r="J2729" s="9"/>
      <c r="K2729" s="9"/>
    </row>
    <row r="2730" spans="3:11" x14ac:dyDescent="0.3">
      <c r="C2730" s="25">
        <v>43145</v>
      </c>
      <c r="D2730" s="26">
        <v>0.3402546296296296</v>
      </c>
      <c r="E2730" s="27" t="s">
        <v>9</v>
      </c>
      <c r="F2730" s="27">
        <v>29</v>
      </c>
      <c r="G2730" s="27" t="s">
        <v>10</v>
      </c>
      <c r="H2730" s="9"/>
      <c r="I2730" s="9"/>
      <c r="J2730" s="9"/>
      <c r="K2730" s="9"/>
    </row>
    <row r="2731" spans="3:11" x14ac:dyDescent="0.3">
      <c r="C2731" s="25">
        <v>43145</v>
      </c>
      <c r="D2731" s="26">
        <v>0.34047453703703701</v>
      </c>
      <c r="E2731" s="27" t="s">
        <v>9</v>
      </c>
      <c r="F2731" s="27">
        <v>27</v>
      </c>
      <c r="G2731" s="27" t="s">
        <v>21</v>
      </c>
      <c r="H2731" s="9"/>
      <c r="I2731" s="9"/>
      <c r="J2731" s="9"/>
      <c r="K2731" s="9"/>
    </row>
    <row r="2732" spans="3:11" x14ac:dyDescent="0.3">
      <c r="C2732" s="25">
        <v>43145</v>
      </c>
      <c r="D2732" s="26">
        <v>0.34141203703703704</v>
      </c>
      <c r="E2732" s="27" t="s">
        <v>9</v>
      </c>
      <c r="F2732" s="27">
        <v>27</v>
      </c>
      <c r="G2732" s="27" t="s">
        <v>10</v>
      </c>
      <c r="H2732" s="9"/>
      <c r="I2732" s="9"/>
      <c r="J2732" s="9"/>
      <c r="K2732" s="9"/>
    </row>
    <row r="2733" spans="3:11" x14ac:dyDescent="0.3">
      <c r="C2733" s="25">
        <v>43145</v>
      </c>
      <c r="D2733" s="26">
        <v>0.34153935185185186</v>
      </c>
      <c r="E2733" s="27" t="s">
        <v>9</v>
      </c>
      <c r="F2733" s="27">
        <v>35</v>
      </c>
      <c r="G2733" s="27" t="s">
        <v>10</v>
      </c>
      <c r="H2733" s="9"/>
      <c r="I2733" s="9"/>
      <c r="J2733" s="9"/>
      <c r="K2733" s="9"/>
    </row>
    <row r="2734" spans="3:11" x14ac:dyDescent="0.3">
      <c r="C2734" s="25">
        <v>43145</v>
      </c>
      <c r="D2734" s="26">
        <v>0.34233796296296298</v>
      </c>
      <c r="E2734" s="27" t="s">
        <v>9</v>
      </c>
      <c r="F2734" s="27">
        <v>41</v>
      </c>
      <c r="G2734" s="27" t="s">
        <v>10</v>
      </c>
      <c r="H2734" s="9"/>
      <c r="I2734" s="9"/>
      <c r="J2734" s="9"/>
      <c r="K2734" s="9"/>
    </row>
    <row r="2735" spans="3:11" x14ac:dyDescent="0.3">
      <c r="C2735" s="25">
        <v>43145</v>
      </c>
      <c r="D2735" s="26">
        <v>0.34630787037037036</v>
      </c>
      <c r="E2735" s="27" t="s">
        <v>9</v>
      </c>
      <c r="F2735" s="27">
        <v>22</v>
      </c>
      <c r="G2735" s="27" t="s">
        <v>21</v>
      </c>
      <c r="H2735" s="9"/>
      <c r="I2735" s="9"/>
      <c r="J2735" s="9"/>
      <c r="K2735" s="9"/>
    </row>
    <row r="2736" spans="3:11" x14ac:dyDescent="0.3">
      <c r="C2736" s="25">
        <v>43145</v>
      </c>
      <c r="D2736" s="26">
        <v>0.34767361111111111</v>
      </c>
      <c r="E2736" s="27" t="s">
        <v>9</v>
      </c>
      <c r="F2736" s="27">
        <v>25</v>
      </c>
      <c r="G2736" s="27" t="s">
        <v>21</v>
      </c>
      <c r="H2736" s="9"/>
      <c r="I2736" s="9"/>
      <c r="J2736" s="9"/>
      <c r="K2736" s="9"/>
    </row>
    <row r="2737" spans="3:11" x14ac:dyDescent="0.3">
      <c r="C2737" s="25">
        <v>43145</v>
      </c>
      <c r="D2737" s="26">
        <v>0.34774305555555557</v>
      </c>
      <c r="E2737" s="27" t="s">
        <v>9</v>
      </c>
      <c r="F2737" s="27">
        <v>21</v>
      </c>
      <c r="G2737" s="27" t="s">
        <v>21</v>
      </c>
      <c r="H2737" s="9"/>
      <c r="I2737" s="9"/>
      <c r="J2737" s="9"/>
      <c r="K2737" s="9"/>
    </row>
    <row r="2738" spans="3:11" x14ac:dyDescent="0.3">
      <c r="C2738" s="25">
        <v>43145</v>
      </c>
      <c r="D2738" s="26">
        <v>0.34855324074074073</v>
      </c>
      <c r="E2738" s="27" t="s">
        <v>9</v>
      </c>
      <c r="F2738" s="27">
        <v>31</v>
      </c>
      <c r="G2738" s="27" t="s">
        <v>10</v>
      </c>
      <c r="H2738" s="9"/>
      <c r="I2738" s="9"/>
      <c r="J2738" s="9"/>
      <c r="K2738" s="9"/>
    </row>
    <row r="2739" spans="3:11" x14ac:dyDescent="0.3">
      <c r="C2739" s="25">
        <v>43145</v>
      </c>
      <c r="D2739" s="26">
        <v>0.34858796296296296</v>
      </c>
      <c r="E2739" s="27" t="s">
        <v>9</v>
      </c>
      <c r="F2739" s="27">
        <v>34</v>
      </c>
      <c r="G2739" s="27" t="s">
        <v>21</v>
      </c>
      <c r="H2739" s="9"/>
      <c r="I2739" s="9"/>
      <c r="J2739" s="9"/>
      <c r="K2739" s="9"/>
    </row>
    <row r="2740" spans="3:11" x14ac:dyDescent="0.3">
      <c r="C2740" s="25">
        <v>43145</v>
      </c>
      <c r="D2740" s="26">
        <v>0.34912037037037041</v>
      </c>
      <c r="E2740" s="27" t="s">
        <v>9</v>
      </c>
      <c r="F2740" s="27">
        <v>28</v>
      </c>
      <c r="G2740" s="27" t="s">
        <v>21</v>
      </c>
      <c r="H2740" s="9"/>
      <c r="I2740" s="9"/>
      <c r="J2740" s="9"/>
      <c r="K2740" s="9"/>
    </row>
    <row r="2741" spans="3:11" x14ac:dyDescent="0.3">
      <c r="C2741" s="25">
        <v>43145</v>
      </c>
      <c r="D2741" s="26">
        <v>0.35020833333333329</v>
      </c>
      <c r="E2741" s="27" t="s">
        <v>9</v>
      </c>
      <c r="F2741" s="27">
        <v>31</v>
      </c>
      <c r="G2741" s="27" t="s">
        <v>21</v>
      </c>
      <c r="H2741" s="9"/>
      <c r="I2741" s="9"/>
      <c r="J2741" s="9"/>
      <c r="K2741" s="9"/>
    </row>
    <row r="2742" spans="3:11" x14ac:dyDescent="0.3">
      <c r="C2742" s="25">
        <v>43145</v>
      </c>
      <c r="D2742" s="26">
        <v>0.35223379629629631</v>
      </c>
      <c r="E2742" s="27" t="s">
        <v>9</v>
      </c>
      <c r="F2742" s="27">
        <v>46</v>
      </c>
      <c r="G2742" s="27" t="s">
        <v>10</v>
      </c>
      <c r="H2742" s="9"/>
      <c r="I2742" s="9"/>
      <c r="J2742" s="9"/>
      <c r="K2742" s="9"/>
    </row>
    <row r="2743" spans="3:11" x14ac:dyDescent="0.3">
      <c r="C2743" s="25">
        <v>43145</v>
      </c>
      <c r="D2743" s="26">
        <v>0.35391203703703705</v>
      </c>
      <c r="E2743" s="27" t="s">
        <v>9</v>
      </c>
      <c r="F2743" s="27">
        <v>29</v>
      </c>
      <c r="G2743" s="27" t="s">
        <v>10</v>
      </c>
      <c r="H2743" s="9"/>
      <c r="I2743" s="9"/>
      <c r="J2743" s="9"/>
      <c r="K2743" s="9"/>
    </row>
    <row r="2744" spans="3:11" x14ac:dyDescent="0.3">
      <c r="C2744" s="25">
        <v>43145</v>
      </c>
      <c r="D2744" s="26">
        <v>0.35540509259259262</v>
      </c>
      <c r="E2744" s="27" t="s">
        <v>9</v>
      </c>
      <c r="F2744" s="27">
        <v>28</v>
      </c>
      <c r="G2744" s="27" t="s">
        <v>21</v>
      </c>
      <c r="H2744" s="9"/>
      <c r="I2744" s="9"/>
      <c r="J2744" s="9"/>
      <c r="K2744" s="9"/>
    </row>
    <row r="2745" spans="3:11" x14ac:dyDescent="0.3">
      <c r="C2745" s="25">
        <v>43145</v>
      </c>
      <c r="D2745" s="26">
        <v>0.35630787037037037</v>
      </c>
      <c r="E2745" s="27" t="s">
        <v>9</v>
      </c>
      <c r="F2745" s="27">
        <v>43</v>
      </c>
      <c r="G2745" s="27" t="s">
        <v>10</v>
      </c>
      <c r="H2745" s="9"/>
      <c r="I2745" s="9"/>
      <c r="J2745" s="9"/>
      <c r="K2745" s="9"/>
    </row>
    <row r="2746" spans="3:11" x14ac:dyDescent="0.3">
      <c r="C2746" s="25">
        <v>43145</v>
      </c>
      <c r="D2746" s="26">
        <v>0.35677083333333331</v>
      </c>
      <c r="E2746" s="27" t="s">
        <v>9</v>
      </c>
      <c r="F2746" s="27">
        <v>46</v>
      </c>
      <c r="G2746" s="27" t="s">
        <v>10</v>
      </c>
      <c r="H2746" s="9"/>
      <c r="I2746" s="9"/>
      <c r="J2746" s="9"/>
      <c r="K2746" s="9"/>
    </row>
    <row r="2747" spans="3:11" x14ac:dyDescent="0.3">
      <c r="C2747" s="25">
        <v>43145</v>
      </c>
      <c r="D2747" s="26">
        <v>0.35851851851851851</v>
      </c>
      <c r="E2747" s="27" t="s">
        <v>9</v>
      </c>
      <c r="F2747" s="27">
        <v>51</v>
      </c>
      <c r="G2747" s="27" t="s">
        <v>10</v>
      </c>
      <c r="H2747" s="9"/>
      <c r="I2747" s="9"/>
      <c r="J2747" s="9"/>
      <c r="K2747" s="9"/>
    </row>
    <row r="2748" spans="3:11" x14ac:dyDescent="0.3">
      <c r="C2748" s="25">
        <v>43145</v>
      </c>
      <c r="D2748" s="26">
        <v>0.3588541666666667</v>
      </c>
      <c r="E2748" s="27" t="s">
        <v>9</v>
      </c>
      <c r="F2748" s="27">
        <v>40</v>
      </c>
      <c r="G2748" s="27" t="s">
        <v>10</v>
      </c>
      <c r="H2748" s="9"/>
      <c r="I2748" s="9"/>
      <c r="J2748" s="9"/>
      <c r="K2748" s="9"/>
    </row>
    <row r="2749" spans="3:11" x14ac:dyDescent="0.3">
      <c r="C2749" s="25">
        <v>43145</v>
      </c>
      <c r="D2749" s="26">
        <v>0.35936342592592596</v>
      </c>
      <c r="E2749" s="27" t="s">
        <v>9</v>
      </c>
      <c r="F2749" s="27">
        <v>49</v>
      </c>
      <c r="G2749" s="27" t="s">
        <v>10</v>
      </c>
      <c r="H2749" s="9"/>
      <c r="I2749" s="9"/>
      <c r="J2749" s="9"/>
      <c r="K2749" s="9"/>
    </row>
    <row r="2750" spans="3:11" x14ac:dyDescent="0.3">
      <c r="C2750" s="25">
        <v>43145</v>
      </c>
      <c r="D2750" s="26">
        <v>0.36010416666666667</v>
      </c>
      <c r="E2750" s="27" t="s">
        <v>9</v>
      </c>
      <c r="F2750" s="27">
        <v>35</v>
      </c>
      <c r="G2750" s="27" t="s">
        <v>10</v>
      </c>
      <c r="H2750" s="9"/>
      <c r="I2750" s="9"/>
      <c r="J2750" s="9"/>
      <c r="K2750" s="9"/>
    </row>
    <row r="2751" spans="3:11" x14ac:dyDescent="0.3">
      <c r="C2751" s="25">
        <v>43145</v>
      </c>
      <c r="D2751" s="26">
        <v>0.36207175925925927</v>
      </c>
      <c r="E2751" s="27" t="s">
        <v>9</v>
      </c>
      <c r="F2751" s="27">
        <v>64</v>
      </c>
      <c r="G2751" s="27" t="s">
        <v>21</v>
      </c>
      <c r="H2751" s="9"/>
      <c r="I2751" s="9"/>
      <c r="J2751" s="9"/>
      <c r="K2751" s="9"/>
    </row>
    <row r="2752" spans="3:11" x14ac:dyDescent="0.3">
      <c r="C2752" s="25">
        <v>43145</v>
      </c>
      <c r="D2752" s="26">
        <v>0.36346064814814816</v>
      </c>
      <c r="E2752" s="27" t="s">
        <v>9</v>
      </c>
      <c r="F2752" s="27">
        <v>23</v>
      </c>
      <c r="G2752" s="27" t="s">
        <v>21</v>
      </c>
      <c r="H2752" s="9"/>
      <c r="I2752" s="9"/>
      <c r="J2752" s="9"/>
      <c r="K2752" s="9"/>
    </row>
    <row r="2753" spans="3:11" x14ac:dyDescent="0.3">
      <c r="C2753" s="25">
        <v>43145</v>
      </c>
      <c r="D2753" s="26">
        <v>0.36451388888888886</v>
      </c>
      <c r="E2753" s="27" t="s">
        <v>9</v>
      </c>
      <c r="F2753" s="27">
        <v>44</v>
      </c>
      <c r="G2753" s="27" t="s">
        <v>10</v>
      </c>
      <c r="H2753" s="9"/>
      <c r="I2753" s="9"/>
      <c r="J2753" s="9"/>
      <c r="K2753" s="9"/>
    </row>
    <row r="2754" spans="3:11" x14ac:dyDescent="0.3">
      <c r="C2754" s="25">
        <v>43145</v>
      </c>
      <c r="D2754" s="26">
        <v>0.36862268518518521</v>
      </c>
      <c r="E2754" s="27" t="s">
        <v>9</v>
      </c>
      <c r="F2754" s="27">
        <v>36</v>
      </c>
      <c r="G2754" s="27" t="s">
        <v>21</v>
      </c>
      <c r="H2754" s="9"/>
      <c r="I2754" s="9"/>
      <c r="J2754" s="9"/>
      <c r="K2754" s="9"/>
    </row>
    <row r="2755" spans="3:11" x14ac:dyDescent="0.3">
      <c r="C2755" s="25">
        <v>43145</v>
      </c>
      <c r="D2755" s="26">
        <v>0.37149305555555556</v>
      </c>
      <c r="E2755" s="27" t="s">
        <v>9</v>
      </c>
      <c r="F2755" s="27">
        <v>21</v>
      </c>
      <c r="G2755" s="27" t="s">
        <v>21</v>
      </c>
      <c r="H2755" s="9"/>
      <c r="I2755" s="9"/>
      <c r="J2755" s="9"/>
      <c r="K2755" s="9"/>
    </row>
    <row r="2756" spans="3:11" x14ac:dyDescent="0.3">
      <c r="C2756" s="25">
        <v>43145</v>
      </c>
      <c r="D2756" s="26">
        <v>0.3725</v>
      </c>
      <c r="E2756" s="27" t="s">
        <v>9</v>
      </c>
      <c r="F2756" s="27">
        <v>32</v>
      </c>
      <c r="G2756" s="27" t="s">
        <v>21</v>
      </c>
      <c r="H2756" s="9"/>
      <c r="I2756" s="9"/>
      <c r="J2756" s="9"/>
      <c r="K2756" s="9"/>
    </row>
    <row r="2757" spans="3:11" x14ac:dyDescent="0.3">
      <c r="C2757" s="25">
        <v>43145</v>
      </c>
      <c r="D2757" s="26">
        <v>0.37403935185185189</v>
      </c>
      <c r="E2757" s="27" t="s">
        <v>9</v>
      </c>
      <c r="F2757" s="27">
        <v>23</v>
      </c>
      <c r="G2757" s="27" t="s">
        <v>21</v>
      </c>
      <c r="H2757" s="9"/>
      <c r="I2757" s="9"/>
      <c r="J2757" s="9"/>
      <c r="K2757" s="9"/>
    </row>
    <row r="2758" spans="3:11" x14ac:dyDescent="0.3">
      <c r="C2758" s="25">
        <v>43145</v>
      </c>
      <c r="D2758" s="26">
        <v>0.37417824074074074</v>
      </c>
      <c r="E2758" s="27" t="s">
        <v>9</v>
      </c>
      <c r="F2758" s="27">
        <v>25</v>
      </c>
      <c r="G2758" s="27" t="s">
        <v>21</v>
      </c>
      <c r="H2758" s="9"/>
      <c r="I2758" s="9"/>
      <c r="J2758" s="9"/>
      <c r="K2758" s="9"/>
    </row>
    <row r="2759" spans="3:11" x14ac:dyDescent="0.3">
      <c r="C2759" s="25">
        <v>43145</v>
      </c>
      <c r="D2759" s="26">
        <v>0.37466435185185182</v>
      </c>
      <c r="E2759" s="27" t="s">
        <v>9</v>
      </c>
      <c r="F2759" s="27">
        <v>45</v>
      </c>
      <c r="G2759" s="27" t="s">
        <v>10</v>
      </c>
      <c r="H2759" s="9"/>
      <c r="I2759" s="9"/>
      <c r="J2759" s="9"/>
      <c r="K2759" s="9"/>
    </row>
    <row r="2760" spans="3:11" x14ac:dyDescent="0.3">
      <c r="C2760" s="25">
        <v>43145</v>
      </c>
      <c r="D2760" s="26">
        <v>0.37571759259259258</v>
      </c>
      <c r="E2760" s="27" t="s">
        <v>9</v>
      </c>
      <c r="F2760" s="27">
        <v>39</v>
      </c>
      <c r="G2760" s="27" t="s">
        <v>10</v>
      </c>
      <c r="H2760" s="9"/>
      <c r="I2760" s="9"/>
      <c r="J2760" s="9"/>
      <c r="K2760" s="9"/>
    </row>
    <row r="2761" spans="3:11" x14ac:dyDescent="0.3">
      <c r="C2761" s="25">
        <v>43145</v>
      </c>
      <c r="D2761" s="26">
        <v>0.37844907407407408</v>
      </c>
      <c r="E2761" s="27" t="s">
        <v>9</v>
      </c>
      <c r="F2761" s="27">
        <v>25</v>
      </c>
      <c r="G2761" s="27" t="s">
        <v>10</v>
      </c>
      <c r="H2761" s="9"/>
      <c r="I2761" s="9"/>
      <c r="J2761" s="9"/>
      <c r="K2761" s="9"/>
    </row>
    <row r="2762" spans="3:11" x14ac:dyDescent="0.3">
      <c r="C2762" s="25">
        <v>43145</v>
      </c>
      <c r="D2762" s="26">
        <v>0.37881944444444443</v>
      </c>
      <c r="E2762" s="27" t="s">
        <v>9</v>
      </c>
      <c r="F2762" s="27">
        <v>43</v>
      </c>
      <c r="G2762" s="27" t="s">
        <v>10</v>
      </c>
      <c r="H2762" s="9"/>
      <c r="I2762" s="9"/>
      <c r="J2762" s="9"/>
      <c r="K2762" s="9"/>
    </row>
    <row r="2763" spans="3:11" x14ac:dyDescent="0.3">
      <c r="C2763" s="25">
        <v>43145</v>
      </c>
      <c r="D2763" s="26">
        <v>0.37916666666666665</v>
      </c>
      <c r="E2763" s="27" t="s">
        <v>9</v>
      </c>
      <c r="F2763" s="27">
        <v>26</v>
      </c>
      <c r="G2763" s="27" t="s">
        <v>21</v>
      </c>
      <c r="H2763" s="9"/>
      <c r="I2763" s="9"/>
      <c r="J2763" s="9"/>
      <c r="K2763" s="9"/>
    </row>
    <row r="2764" spans="3:11" x14ac:dyDescent="0.3">
      <c r="C2764" s="25">
        <v>43145</v>
      </c>
      <c r="D2764" s="26">
        <v>0.38130787037037034</v>
      </c>
      <c r="E2764" s="27" t="s">
        <v>9</v>
      </c>
      <c r="F2764" s="27">
        <v>51</v>
      </c>
      <c r="G2764" s="27" t="s">
        <v>10</v>
      </c>
      <c r="H2764" s="9"/>
      <c r="I2764" s="9"/>
      <c r="J2764" s="9"/>
      <c r="K2764" s="9"/>
    </row>
    <row r="2765" spans="3:11" x14ac:dyDescent="0.3">
      <c r="C2765" s="25">
        <v>43145</v>
      </c>
      <c r="D2765" s="26">
        <v>0.38217592592592592</v>
      </c>
      <c r="E2765" s="27" t="s">
        <v>9</v>
      </c>
      <c r="F2765" s="27">
        <v>25</v>
      </c>
      <c r="G2765" s="27" t="s">
        <v>21</v>
      </c>
      <c r="H2765" s="9"/>
      <c r="I2765" s="9"/>
      <c r="J2765" s="9"/>
      <c r="K2765" s="9"/>
    </row>
    <row r="2766" spans="3:11" x14ac:dyDescent="0.3">
      <c r="C2766" s="25">
        <v>43145</v>
      </c>
      <c r="D2766" s="26">
        <v>0.38230324074074074</v>
      </c>
      <c r="E2766" s="27" t="s">
        <v>9</v>
      </c>
      <c r="F2766" s="27">
        <v>33</v>
      </c>
      <c r="G2766" s="27" t="s">
        <v>21</v>
      </c>
      <c r="H2766" s="9"/>
      <c r="I2766" s="9"/>
      <c r="J2766" s="9"/>
      <c r="K2766" s="9"/>
    </row>
    <row r="2767" spans="3:11" x14ac:dyDescent="0.3">
      <c r="C2767" s="25">
        <v>43145</v>
      </c>
      <c r="D2767" s="26">
        <v>0.38484953703703706</v>
      </c>
      <c r="E2767" s="27" t="s">
        <v>9</v>
      </c>
      <c r="F2767" s="27">
        <v>40</v>
      </c>
      <c r="G2767" s="27" t="s">
        <v>10</v>
      </c>
      <c r="H2767" s="9"/>
      <c r="I2767" s="9"/>
      <c r="J2767" s="9"/>
      <c r="K2767" s="9"/>
    </row>
    <row r="2768" spans="3:11" x14ac:dyDescent="0.3">
      <c r="C2768" s="25">
        <v>43145</v>
      </c>
      <c r="D2768" s="26">
        <v>0.38778935185185182</v>
      </c>
      <c r="E2768" s="27" t="s">
        <v>9</v>
      </c>
      <c r="F2768" s="27">
        <v>16</v>
      </c>
      <c r="G2768" s="27" t="s">
        <v>21</v>
      </c>
      <c r="H2768" s="9"/>
      <c r="I2768" s="9"/>
      <c r="J2768" s="9"/>
      <c r="K2768" s="9"/>
    </row>
    <row r="2769" spans="3:11" x14ac:dyDescent="0.3">
      <c r="C2769" s="25">
        <v>43145</v>
      </c>
      <c r="D2769" s="26">
        <v>0.38781249999999995</v>
      </c>
      <c r="E2769" s="27" t="s">
        <v>9</v>
      </c>
      <c r="F2769" s="27">
        <v>16</v>
      </c>
      <c r="G2769" s="27" t="s">
        <v>21</v>
      </c>
      <c r="H2769" s="9"/>
      <c r="I2769" s="9"/>
      <c r="J2769" s="9"/>
      <c r="K2769" s="9"/>
    </row>
    <row r="2770" spans="3:11" x14ac:dyDescent="0.3">
      <c r="C2770" s="25">
        <v>43145</v>
      </c>
      <c r="D2770" s="26">
        <v>0.38901620370370371</v>
      </c>
      <c r="E2770" s="27" t="s">
        <v>9</v>
      </c>
      <c r="F2770" s="27">
        <v>42</v>
      </c>
      <c r="G2770" s="27" t="s">
        <v>10</v>
      </c>
      <c r="H2770" s="9"/>
      <c r="I2770" s="9"/>
      <c r="J2770" s="9"/>
      <c r="K2770" s="9"/>
    </row>
    <row r="2771" spans="3:11" x14ac:dyDescent="0.3">
      <c r="C2771" s="25">
        <v>43145</v>
      </c>
      <c r="D2771" s="26">
        <v>0.3896296296296296</v>
      </c>
      <c r="E2771" s="27" t="s">
        <v>9</v>
      </c>
      <c r="F2771" s="27">
        <v>25</v>
      </c>
      <c r="G2771" s="27" t="s">
        <v>10</v>
      </c>
      <c r="H2771" s="9"/>
      <c r="I2771" s="9"/>
      <c r="J2771" s="9"/>
      <c r="K2771" s="9"/>
    </row>
    <row r="2772" spans="3:11" x14ac:dyDescent="0.3">
      <c r="C2772" s="25">
        <v>43145</v>
      </c>
      <c r="D2772" s="26">
        <v>0.3904050925925926</v>
      </c>
      <c r="E2772" s="27" t="s">
        <v>9</v>
      </c>
      <c r="F2772" s="27">
        <v>36</v>
      </c>
      <c r="G2772" s="27" t="s">
        <v>21</v>
      </c>
      <c r="H2772" s="9"/>
      <c r="I2772" s="9"/>
      <c r="J2772" s="9"/>
      <c r="K2772" s="9"/>
    </row>
    <row r="2773" spans="3:11" x14ac:dyDescent="0.3">
      <c r="C2773" s="25">
        <v>43145</v>
      </c>
      <c r="D2773" s="26">
        <v>0.39121527777777776</v>
      </c>
      <c r="E2773" s="27" t="s">
        <v>9</v>
      </c>
      <c r="F2773" s="27">
        <v>26</v>
      </c>
      <c r="G2773" s="27" t="s">
        <v>21</v>
      </c>
      <c r="H2773" s="9"/>
      <c r="I2773" s="9"/>
      <c r="J2773" s="9"/>
      <c r="K2773" s="9"/>
    </row>
    <row r="2774" spans="3:11" x14ac:dyDescent="0.3">
      <c r="C2774" s="25">
        <v>43145</v>
      </c>
      <c r="D2774" s="26">
        <v>0.39266203703703706</v>
      </c>
      <c r="E2774" s="27" t="s">
        <v>9</v>
      </c>
      <c r="F2774" s="27">
        <v>43</v>
      </c>
      <c r="G2774" s="27" t="s">
        <v>10</v>
      </c>
      <c r="H2774" s="9"/>
      <c r="I2774" s="9"/>
      <c r="J2774" s="9"/>
      <c r="K2774" s="9"/>
    </row>
    <row r="2775" spans="3:11" x14ac:dyDescent="0.3">
      <c r="C2775" s="25">
        <v>43145</v>
      </c>
      <c r="D2775" s="26">
        <v>0.39386574074074071</v>
      </c>
      <c r="E2775" s="27" t="s">
        <v>9</v>
      </c>
      <c r="F2775" s="27">
        <v>41</v>
      </c>
      <c r="G2775" s="27" t="s">
        <v>21</v>
      </c>
      <c r="H2775" s="9"/>
      <c r="I2775" s="9"/>
      <c r="J2775" s="9"/>
      <c r="K2775" s="9"/>
    </row>
    <row r="2776" spans="3:11" x14ac:dyDescent="0.3">
      <c r="C2776" s="25">
        <v>43145</v>
      </c>
      <c r="D2776" s="26">
        <v>0.39478009259259261</v>
      </c>
      <c r="E2776" s="27" t="s">
        <v>9</v>
      </c>
      <c r="F2776" s="27">
        <v>29</v>
      </c>
      <c r="G2776" s="27" t="s">
        <v>21</v>
      </c>
      <c r="H2776" s="9"/>
      <c r="I2776" s="9"/>
      <c r="J2776" s="9"/>
      <c r="K2776" s="9"/>
    </row>
    <row r="2777" spans="3:11" x14ac:dyDescent="0.3">
      <c r="C2777" s="25">
        <v>43145</v>
      </c>
      <c r="D2777" s="26">
        <v>0.39716435185185189</v>
      </c>
      <c r="E2777" s="27" t="s">
        <v>9</v>
      </c>
      <c r="F2777" s="27">
        <v>21</v>
      </c>
      <c r="G2777" s="27" t="s">
        <v>21</v>
      </c>
      <c r="H2777" s="9"/>
      <c r="I2777" s="9"/>
      <c r="J2777" s="9"/>
      <c r="K2777" s="9"/>
    </row>
    <row r="2778" spans="3:11" x14ac:dyDescent="0.3">
      <c r="C2778" s="25">
        <v>43145</v>
      </c>
      <c r="D2778" s="26">
        <v>0.39841435185185187</v>
      </c>
      <c r="E2778" s="27" t="s">
        <v>9</v>
      </c>
      <c r="F2778" s="27">
        <v>19</v>
      </c>
      <c r="G2778" s="27" t="s">
        <v>10</v>
      </c>
      <c r="H2778" s="9"/>
      <c r="I2778" s="9"/>
      <c r="J2778" s="9"/>
      <c r="K2778" s="9"/>
    </row>
    <row r="2779" spans="3:11" x14ac:dyDescent="0.3">
      <c r="C2779" s="25">
        <v>43145</v>
      </c>
      <c r="D2779" s="26">
        <v>0.39938657407407407</v>
      </c>
      <c r="E2779" s="27" t="s">
        <v>9</v>
      </c>
      <c r="F2779" s="27">
        <v>17</v>
      </c>
      <c r="G2779" s="27" t="s">
        <v>10</v>
      </c>
      <c r="H2779" s="9"/>
      <c r="I2779" s="9"/>
      <c r="J2779" s="9"/>
      <c r="K2779" s="9"/>
    </row>
    <row r="2780" spans="3:11" x14ac:dyDescent="0.3">
      <c r="C2780" s="25">
        <v>43145</v>
      </c>
      <c r="D2780" s="26">
        <v>0.40087962962962959</v>
      </c>
      <c r="E2780" s="27" t="s">
        <v>9</v>
      </c>
      <c r="F2780" s="27">
        <v>25</v>
      </c>
      <c r="G2780" s="27" t="s">
        <v>10</v>
      </c>
      <c r="H2780" s="9"/>
      <c r="I2780" s="9"/>
      <c r="J2780" s="9"/>
      <c r="K2780" s="9"/>
    </row>
    <row r="2781" spans="3:11" x14ac:dyDescent="0.3">
      <c r="C2781" s="25">
        <v>43145</v>
      </c>
      <c r="D2781" s="26">
        <v>0.40266203703703707</v>
      </c>
      <c r="E2781" s="27" t="s">
        <v>9</v>
      </c>
      <c r="F2781" s="27">
        <v>27</v>
      </c>
      <c r="G2781" s="27" t="s">
        <v>21</v>
      </c>
      <c r="H2781" s="9"/>
      <c r="I2781" s="9"/>
      <c r="J2781" s="9"/>
      <c r="K2781" s="9"/>
    </row>
    <row r="2782" spans="3:11" x14ac:dyDescent="0.3">
      <c r="C2782" s="25">
        <v>43145</v>
      </c>
      <c r="D2782" s="26">
        <v>0.40412037037037035</v>
      </c>
      <c r="E2782" s="27" t="s">
        <v>9</v>
      </c>
      <c r="F2782" s="27">
        <v>39</v>
      </c>
      <c r="G2782" s="27" t="s">
        <v>10</v>
      </c>
      <c r="H2782" s="9"/>
      <c r="I2782" s="9"/>
      <c r="J2782" s="9"/>
      <c r="K2782" s="9"/>
    </row>
    <row r="2783" spans="3:11" x14ac:dyDescent="0.3">
      <c r="C2783" s="25">
        <v>43145</v>
      </c>
      <c r="D2783" s="26">
        <v>0.40466435185185184</v>
      </c>
      <c r="E2783" s="27" t="s">
        <v>9</v>
      </c>
      <c r="F2783" s="27">
        <v>45</v>
      </c>
      <c r="G2783" s="27" t="s">
        <v>10</v>
      </c>
      <c r="H2783" s="9"/>
      <c r="I2783" s="9"/>
      <c r="J2783" s="9"/>
      <c r="K2783" s="9"/>
    </row>
    <row r="2784" spans="3:11" x14ac:dyDescent="0.3">
      <c r="C2784" s="25">
        <v>43145</v>
      </c>
      <c r="D2784" s="26">
        <v>0.40504629629629635</v>
      </c>
      <c r="E2784" s="27" t="s">
        <v>9</v>
      </c>
      <c r="F2784" s="27">
        <v>24</v>
      </c>
      <c r="G2784" s="27" t="s">
        <v>10</v>
      </c>
      <c r="H2784" s="9"/>
      <c r="I2784" s="9"/>
      <c r="J2784" s="9"/>
      <c r="K2784" s="9"/>
    </row>
    <row r="2785" spans="3:11" x14ac:dyDescent="0.3">
      <c r="C2785" s="25">
        <v>43145</v>
      </c>
      <c r="D2785" s="26">
        <v>0.40515046296296298</v>
      </c>
      <c r="E2785" s="27" t="s">
        <v>9</v>
      </c>
      <c r="F2785" s="27">
        <v>49</v>
      </c>
      <c r="G2785" s="27" t="s">
        <v>10</v>
      </c>
      <c r="H2785" s="9"/>
      <c r="I2785" s="9"/>
      <c r="J2785" s="9"/>
      <c r="K2785" s="9"/>
    </row>
    <row r="2786" spans="3:11" x14ac:dyDescent="0.3">
      <c r="C2786" s="25">
        <v>43145</v>
      </c>
      <c r="D2786" s="26">
        <v>0.4070023148148148</v>
      </c>
      <c r="E2786" s="27" t="s">
        <v>9</v>
      </c>
      <c r="F2786" s="27">
        <v>25</v>
      </c>
      <c r="G2786" s="27" t="s">
        <v>21</v>
      </c>
      <c r="H2786" s="9"/>
      <c r="I2786" s="9"/>
      <c r="J2786" s="9"/>
      <c r="K2786" s="9"/>
    </row>
    <row r="2787" spans="3:11" x14ac:dyDescent="0.3">
      <c r="C2787" s="25">
        <v>43145</v>
      </c>
      <c r="D2787" s="26">
        <v>0.40731481481481485</v>
      </c>
      <c r="E2787" s="27" t="s">
        <v>9</v>
      </c>
      <c r="F2787" s="27">
        <v>34</v>
      </c>
      <c r="G2787" s="27" t="s">
        <v>10</v>
      </c>
      <c r="H2787" s="9"/>
      <c r="I2787" s="9"/>
      <c r="J2787" s="9"/>
      <c r="K2787" s="9"/>
    </row>
    <row r="2788" spans="3:11" x14ac:dyDescent="0.3">
      <c r="C2788" s="25">
        <v>43145</v>
      </c>
      <c r="D2788" s="26">
        <v>0.40745370370370365</v>
      </c>
      <c r="E2788" s="27" t="s">
        <v>9</v>
      </c>
      <c r="F2788" s="27">
        <v>46</v>
      </c>
      <c r="G2788" s="27" t="s">
        <v>10</v>
      </c>
      <c r="H2788" s="9"/>
      <c r="I2788" s="9"/>
      <c r="J2788" s="9"/>
      <c r="K2788" s="9"/>
    </row>
    <row r="2789" spans="3:11" x14ac:dyDescent="0.3">
      <c r="C2789" s="25">
        <v>43145</v>
      </c>
      <c r="D2789" s="26">
        <v>0.40763888888888888</v>
      </c>
      <c r="E2789" s="27" t="s">
        <v>9</v>
      </c>
      <c r="F2789" s="27">
        <v>26</v>
      </c>
      <c r="G2789" s="27" t="s">
        <v>10</v>
      </c>
      <c r="H2789" s="9"/>
      <c r="I2789" s="9"/>
      <c r="J2789" s="9"/>
      <c r="K2789" s="9"/>
    </row>
    <row r="2790" spans="3:11" x14ac:dyDescent="0.3">
      <c r="C2790" s="25">
        <v>43145</v>
      </c>
      <c r="D2790" s="26">
        <v>0.40858796296296296</v>
      </c>
      <c r="E2790" s="27" t="s">
        <v>9</v>
      </c>
      <c r="F2790" s="27">
        <v>30</v>
      </c>
      <c r="G2790" s="27" t="s">
        <v>21</v>
      </c>
      <c r="H2790" s="9"/>
      <c r="I2790" s="9"/>
      <c r="J2790" s="9"/>
      <c r="K2790" s="9"/>
    </row>
    <row r="2791" spans="3:11" x14ac:dyDescent="0.3">
      <c r="C2791" s="25">
        <v>43145</v>
      </c>
      <c r="D2791" s="26">
        <v>0.41054398148148147</v>
      </c>
      <c r="E2791" s="27" t="s">
        <v>9</v>
      </c>
      <c r="F2791" s="27">
        <v>41</v>
      </c>
      <c r="G2791" s="27" t="s">
        <v>10</v>
      </c>
      <c r="H2791" s="9"/>
      <c r="I2791" s="9"/>
      <c r="J2791" s="9"/>
      <c r="K2791" s="9"/>
    </row>
    <row r="2792" spans="3:11" x14ac:dyDescent="0.3">
      <c r="C2792" s="25">
        <v>43145</v>
      </c>
      <c r="D2792" s="26">
        <v>0.41138888888888886</v>
      </c>
      <c r="E2792" s="27" t="s">
        <v>9</v>
      </c>
      <c r="F2792" s="27">
        <v>28</v>
      </c>
      <c r="G2792" s="27" t="s">
        <v>21</v>
      </c>
      <c r="H2792" s="9"/>
      <c r="I2792" s="9"/>
      <c r="J2792" s="9"/>
      <c r="K2792" s="9"/>
    </row>
    <row r="2793" spans="3:11" x14ac:dyDescent="0.3">
      <c r="C2793" s="25">
        <v>43145</v>
      </c>
      <c r="D2793" s="26">
        <v>0.41260416666666666</v>
      </c>
      <c r="E2793" s="27" t="s">
        <v>9</v>
      </c>
      <c r="F2793" s="27">
        <v>45</v>
      </c>
      <c r="G2793" s="27" t="s">
        <v>10</v>
      </c>
      <c r="H2793" s="9"/>
      <c r="I2793" s="9"/>
      <c r="J2793" s="9"/>
      <c r="K2793" s="9"/>
    </row>
    <row r="2794" spans="3:11" x14ac:dyDescent="0.3">
      <c r="C2794" s="25">
        <v>43145</v>
      </c>
      <c r="D2794" s="26">
        <v>0.41325231481481484</v>
      </c>
      <c r="E2794" s="27" t="s">
        <v>9</v>
      </c>
      <c r="F2794" s="27">
        <v>43</v>
      </c>
      <c r="G2794" s="27" t="s">
        <v>21</v>
      </c>
      <c r="H2794" s="9"/>
      <c r="I2794" s="9"/>
      <c r="J2794" s="9"/>
      <c r="K2794" s="9"/>
    </row>
    <row r="2795" spans="3:11" x14ac:dyDescent="0.3">
      <c r="C2795" s="25">
        <v>43145</v>
      </c>
      <c r="D2795" s="26">
        <v>0.41532407407407407</v>
      </c>
      <c r="E2795" s="27" t="s">
        <v>9</v>
      </c>
      <c r="F2795" s="27">
        <v>28</v>
      </c>
      <c r="G2795" s="27" t="s">
        <v>21</v>
      </c>
      <c r="H2795" s="9"/>
      <c r="I2795" s="9"/>
      <c r="J2795" s="9"/>
      <c r="K2795" s="9"/>
    </row>
    <row r="2796" spans="3:11" x14ac:dyDescent="0.3">
      <c r="C2796" s="25">
        <v>43145</v>
      </c>
      <c r="D2796" s="26">
        <v>0.41721064814814812</v>
      </c>
      <c r="E2796" s="27" t="s">
        <v>9</v>
      </c>
      <c r="F2796" s="27">
        <v>40</v>
      </c>
      <c r="G2796" s="27" t="s">
        <v>10</v>
      </c>
      <c r="H2796" s="9"/>
      <c r="I2796" s="9"/>
      <c r="J2796" s="9"/>
      <c r="K2796" s="9"/>
    </row>
    <row r="2797" spans="3:11" x14ac:dyDescent="0.3">
      <c r="C2797" s="25">
        <v>43145</v>
      </c>
      <c r="D2797" s="26">
        <v>0.41958333333333336</v>
      </c>
      <c r="E2797" s="27" t="s">
        <v>9</v>
      </c>
      <c r="F2797" s="27">
        <v>42</v>
      </c>
      <c r="G2797" s="27" t="s">
        <v>10</v>
      </c>
      <c r="H2797" s="9"/>
      <c r="I2797" s="9"/>
      <c r="J2797" s="9"/>
      <c r="K2797" s="9"/>
    </row>
    <row r="2798" spans="3:11" x14ac:dyDescent="0.3">
      <c r="C2798" s="25">
        <v>43145</v>
      </c>
      <c r="D2798" s="26">
        <v>0.42548611111111106</v>
      </c>
      <c r="E2798" s="27" t="s">
        <v>9</v>
      </c>
      <c r="F2798" s="27">
        <v>46</v>
      </c>
      <c r="G2798" s="27" t="s">
        <v>10</v>
      </c>
      <c r="H2798" s="9"/>
      <c r="I2798" s="9"/>
      <c r="J2798" s="9"/>
      <c r="K2798" s="9"/>
    </row>
    <row r="2799" spans="3:11" x14ac:dyDescent="0.3">
      <c r="C2799" s="25">
        <v>43145</v>
      </c>
      <c r="D2799" s="26">
        <v>0.42574074074074075</v>
      </c>
      <c r="E2799" s="27" t="s">
        <v>9</v>
      </c>
      <c r="F2799" s="27">
        <v>31</v>
      </c>
      <c r="G2799" s="27" t="s">
        <v>21</v>
      </c>
      <c r="H2799" s="9"/>
      <c r="I2799" s="9"/>
      <c r="J2799" s="9"/>
      <c r="K2799" s="9"/>
    </row>
    <row r="2800" spans="3:11" x14ac:dyDescent="0.3">
      <c r="C2800" s="25">
        <v>43145</v>
      </c>
      <c r="D2800" s="26">
        <v>0.42696759259259259</v>
      </c>
      <c r="E2800" s="27" t="s">
        <v>9</v>
      </c>
      <c r="F2800" s="27">
        <v>54</v>
      </c>
      <c r="G2800" s="27" t="s">
        <v>10</v>
      </c>
      <c r="H2800" s="9"/>
      <c r="I2800" s="9"/>
      <c r="J2800" s="9"/>
      <c r="K2800" s="9"/>
    </row>
    <row r="2801" spans="3:11" x14ac:dyDescent="0.3">
      <c r="C2801" s="25">
        <v>43145</v>
      </c>
      <c r="D2801" s="26">
        <v>0.42726851851851855</v>
      </c>
      <c r="E2801" s="27" t="s">
        <v>9</v>
      </c>
      <c r="F2801" s="27">
        <v>39</v>
      </c>
      <c r="G2801" s="27" t="s">
        <v>10</v>
      </c>
      <c r="H2801" s="9"/>
      <c r="I2801" s="9"/>
      <c r="J2801" s="9"/>
      <c r="K2801" s="9"/>
    </row>
    <row r="2802" spans="3:11" x14ac:dyDescent="0.3">
      <c r="C2802" s="25">
        <v>43145</v>
      </c>
      <c r="D2802" s="26">
        <v>0.42891203703703701</v>
      </c>
      <c r="E2802" s="27" t="s">
        <v>9</v>
      </c>
      <c r="F2802" s="27">
        <v>25</v>
      </c>
      <c r="G2802" s="27" t="s">
        <v>21</v>
      </c>
      <c r="H2802" s="9"/>
      <c r="I2802" s="9"/>
      <c r="J2802" s="9"/>
      <c r="K2802" s="9"/>
    </row>
    <row r="2803" spans="3:11" x14ac:dyDescent="0.3">
      <c r="C2803" s="25">
        <v>43145</v>
      </c>
      <c r="D2803" s="26">
        <v>0.4289930555555555</v>
      </c>
      <c r="E2803" s="27" t="s">
        <v>9</v>
      </c>
      <c r="F2803" s="27">
        <v>29</v>
      </c>
      <c r="G2803" s="27" t="s">
        <v>21</v>
      </c>
      <c r="H2803" s="9"/>
      <c r="I2803" s="9"/>
      <c r="J2803" s="9"/>
      <c r="K2803" s="9"/>
    </row>
    <row r="2804" spans="3:11" x14ac:dyDescent="0.3">
      <c r="C2804" s="25">
        <v>43145</v>
      </c>
      <c r="D2804" s="26">
        <v>0.42927083333333332</v>
      </c>
      <c r="E2804" s="27" t="s">
        <v>9</v>
      </c>
      <c r="F2804" s="27">
        <v>22</v>
      </c>
      <c r="G2804" s="27" t="s">
        <v>21</v>
      </c>
      <c r="H2804" s="9"/>
      <c r="I2804" s="9"/>
      <c r="J2804" s="9"/>
      <c r="K2804" s="9"/>
    </row>
    <row r="2805" spans="3:11" x14ac:dyDescent="0.3">
      <c r="C2805" s="25">
        <v>43145</v>
      </c>
      <c r="D2805" s="26">
        <v>0.4319560185185185</v>
      </c>
      <c r="E2805" s="27" t="s">
        <v>9</v>
      </c>
      <c r="F2805" s="27">
        <v>31</v>
      </c>
      <c r="G2805" s="27" t="s">
        <v>21</v>
      </c>
      <c r="H2805" s="9"/>
      <c r="I2805" s="9"/>
      <c r="J2805" s="9"/>
      <c r="K2805" s="9"/>
    </row>
    <row r="2806" spans="3:11" x14ac:dyDescent="0.3">
      <c r="C2806" s="25">
        <v>43145</v>
      </c>
      <c r="D2806" s="26">
        <v>0.43259259259259258</v>
      </c>
      <c r="E2806" s="27" t="s">
        <v>9</v>
      </c>
      <c r="F2806" s="27">
        <v>52</v>
      </c>
      <c r="G2806" s="27" t="s">
        <v>21</v>
      </c>
      <c r="H2806" s="9"/>
      <c r="I2806" s="9"/>
      <c r="J2806" s="9"/>
      <c r="K2806" s="9"/>
    </row>
    <row r="2807" spans="3:11" x14ac:dyDescent="0.3">
      <c r="C2807" s="25">
        <v>43145</v>
      </c>
      <c r="D2807" s="26">
        <v>0.43418981481481483</v>
      </c>
      <c r="E2807" s="27" t="s">
        <v>9</v>
      </c>
      <c r="F2807" s="27">
        <v>32</v>
      </c>
      <c r="G2807" s="27" t="s">
        <v>10</v>
      </c>
      <c r="H2807" s="9"/>
      <c r="I2807" s="9"/>
      <c r="J2807" s="9"/>
      <c r="K2807" s="9"/>
    </row>
    <row r="2808" spans="3:11" x14ac:dyDescent="0.3">
      <c r="C2808" s="25">
        <v>43145</v>
      </c>
      <c r="D2808" s="26">
        <v>0.43471064814814814</v>
      </c>
      <c r="E2808" s="27" t="s">
        <v>9</v>
      </c>
      <c r="F2808" s="27">
        <v>23</v>
      </c>
      <c r="G2808" s="27" t="s">
        <v>21</v>
      </c>
      <c r="H2808" s="9"/>
      <c r="I2808" s="9"/>
      <c r="J2808" s="9"/>
      <c r="K2808" s="9"/>
    </row>
    <row r="2809" spans="3:11" x14ac:dyDescent="0.3">
      <c r="C2809" s="25">
        <v>43145</v>
      </c>
      <c r="D2809" s="26">
        <v>0.43495370370370368</v>
      </c>
      <c r="E2809" s="27" t="s">
        <v>9</v>
      </c>
      <c r="F2809" s="27">
        <v>41</v>
      </c>
      <c r="G2809" s="27" t="s">
        <v>10</v>
      </c>
      <c r="H2809" s="9"/>
      <c r="I2809" s="9"/>
      <c r="J2809" s="9"/>
      <c r="K2809" s="9"/>
    </row>
    <row r="2810" spans="3:11" x14ac:dyDescent="0.3">
      <c r="C2810" s="25">
        <v>43145</v>
      </c>
      <c r="D2810" s="26">
        <v>0.43510416666666668</v>
      </c>
      <c r="E2810" s="27" t="s">
        <v>9</v>
      </c>
      <c r="F2810" s="27">
        <v>27</v>
      </c>
      <c r="G2810" s="27" t="s">
        <v>10</v>
      </c>
      <c r="H2810" s="9"/>
      <c r="I2810" s="9"/>
      <c r="J2810" s="9"/>
      <c r="K2810" s="9"/>
    </row>
    <row r="2811" spans="3:11" x14ac:dyDescent="0.3">
      <c r="C2811" s="25">
        <v>43145</v>
      </c>
      <c r="D2811" s="26">
        <v>0.43597222222222221</v>
      </c>
      <c r="E2811" s="27" t="s">
        <v>9</v>
      </c>
      <c r="F2811" s="27">
        <v>34</v>
      </c>
      <c r="G2811" s="27" t="s">
        <v>21</v>
      </c>
      <c r="H2811" s="9"/>
      <c r="I2811" s="9"/>
      <c r="J2811" s="9"/>
      <c r="K2811" s="9"/>
    </row>
    <row r="2812" spans="3:11" x14ac:dyDescent="0.3">
      <c r="C2812" s="25">
        <v>43145</v>
      </c>
      <c r="D2812" s="26">
        <v>0.43612268518518515</v>
      </c>
      <c r="E2812" s="27" t="s">
        <v>9</v>
      </c>
      <c r="F2812" s="27">
        <v>47</v>
      </c>
      <c r="G2812" s="27" t="s">
        <v>21</v>
      </c>
      <c r="H2812" s="9"/>
      <c r="I2812" s="9"/>
      <c r="J2812" s="9"/>
      <c r="K2812" s="9"/>
    </row>
    <row r="2813" spans="3:11" x14ac:dyDescent="0.3">
      <c r="C2813" s="25">
        <v>43145</v>
      </c>
      <c r="D2813" s="26">
        <v>0.43826388888888884</v>
      </c>
      <c r="E2813" s="27" t="s">
        <v>9</v>
      </c>
      <c r="F2813" s="27">
        <v>24</v>
      </c>
      <c r="G2813" s="27" t="s">
        <v>21</v>
      </c>
      <c r="H2813" s="9"/>
      <c r="I2813" s="9"/>
      <c r="J2813" s="9"/>
      <c r="K2813" s="9"/>
    </row>
    <row r="2814" spans="3:11" x14ac:dyDescent="0.3">
      <c r="C2814" s="25">
        <v>43145</v>
      </c>
      <c r="D2814" s="26">
        <v>0.44062499999999999</v>
      </c>
      <c r="E2814" s="27" t="s">
        <v>9</v>
      </c>
      <c r="F2814" s="27">
        <v>51</v>
      </c>
      <c r="G2814" s="27" t="s">
        <v>10</v>
      </c>
      <c r="H2814" s="9"/>
      <c r="I2814" s="9"/>
      <c r="J2814" s="9"/>
      <c r="K2814" s="9"/>
    </row>
    <row r="2815" spans="3:11" x14ac:dyDescent="0.3">
      <c r="C2815" s="25">
        <v>43145</v>
      </c>
      <c r="D2815" s="26">
        <v>0.44774305555555555</v>
      </c>
      <c r="E2815" s="27" t="s">
        <v>9</v>
      </c>
      <c r="F2815" s="27">
        <v>38</v>
      </c>
      <c r="G2815" s="27" t="s">
        <v>10</v>
      </c>
      <c r="H2815" s="9"/>
      <c r="I2815" s="9"/>
      <c r="J2815" s="9"/>
      <c r="K2815" s="9"/>
    </row>
    <row r="2816" spans="3:11" x14ac:dyDescent="0.3">
      <c r="C2816" s="25">
        <v>43145</v>
      </c>
      <c r="D2816" s="26">
        <v>0.44784722222222223</v>
      </c>
      <c r="E2816" s="27" t="s">
        <v>9</v>
      </c>
      <c r="F2816" s="27">
        <v>23</v>
      </c>
      <c r="G2816" s="27" t="s">
        <v>10</v>
      </c>
      <c r="H2816" s="9"/>
      <c r="I2816" s="9"/>
      <c r="J2816" s="9"/>
      <c r="K2816" s="9"/>
    </row>
    <row r="2817" spans="3:11" x14ac:dyDescent="0.3">
      <c r="C2817" s="25">
        <v>43145</v>
      </c>
      <c r="D2817" s="26">
        <v>0.44909722222222226</v>
      </c>
      <c r="E2817" s="27" t="s">
        <v>9</v>
      </c>
      <c r="F2817" s="27">
        <v>30</v>
      </c>
      <c r="G2817" s="27" t="s">
        <v>21</v>
      </c>
      <c r="H2817" s="9"/>
      <c r="I2817" s="9"/>
      <c r="J2817" s="9"/>
      <c r="K2817" s="9"/>
    </row>
    <row r="2818" spans="3:11" x14ac:dyDescent="0.3">
      <c r="C2818" s="25">
        <v>43145</v>
      </c>
      <c r="D2818" s="26">
        <v>0.45049768518518518</v>
      </c>
      <c r="E2818" s="27" t="s">
        <v>9</v>
      </c>
      <c r="F2818" s="27">
        <v>45</v>
      </c>
      <c r="G2818" s="27" t="s">
        <v>10</v>
      </c>
      <c r="H2818" s="9"/>
      <c r="I2818" s="9"/>
      <c r="J2818" s="9"/>
      <c r="K2818" s="9"/>
    </row>
    <row r="2819" spans="3:11" x14ac:dyDescent="0.3">
      <c r="C2819" s="25">
        <v>43145</v>
      </c>
      <c r="D2819" s="26">
        <v>0.45086805555555554</v>
      </c>
      <c r="E2819" s="27" t="s">
        <v>9</v>
      </c>
      <c r="F2819" s="27">
        <v>50</v>
      </c>
      <c r="G2819" s="27" t="s">
        <v>10</v>
      </c>
      <c r="H2819" s="9"/>
      <c r="I2819" s="9"/>
      <c r="J2819" s="9"/>
      <c r="K2819" s="9"/>
    </row>
    <row r="2820" spans="3:11" x14ac:dyDescent="0.3">
      <c r="C2820" s="25">
        <v>43145</v>
      </c>
      <c r="D2820" s="26">
        <v>0.45202546296296298</v>
      </c>
      <c r="E2820" s="27" t="s">
        <v>9</v>
      </c>
      <c r="F2820" s="27">
        <v>48</v>
      </c>
      <c r="G2820" s="27" t="s">
        <v>10</v>
      </c>
      <c r="H2820" s="9"/>
      <c r="I2820" s="9"/>
      <c r="J2820" s="9"/>
      <c r="K2820" s="9"/>
    </row>
    <row r="2821" spans="3:11" x14ac:dyDescent="0.3">
      <c r="C2821" s="25">
        <v>43145</v>
      </c>
      <c r="D2821" s="26">
        <v>0.45829861111111114</v>
      </c>
      <c r="E2821" s="27" t="s">
        <v>9</v>
      </c>
      <c r="F2821" s="27">
        <v>30</v>
      </c>
      <c r="G2821" s="27" t="s">
        <v>21</v>
      </c>
      <c r="H2821" s="9"/>
      <c r="I2821" s="9"/>
      <c r="J2821" s="9"/>
      <c r="K2821" s="9"/>
    </row>
    <row r="2822" spans="3:11" x14ac:dyDescent="0.3">
      <c r="C2822" s="25">
        <v>43145</v>
      </c>
      <c r="D2822" s="26">
        <v>0.46313657407407405</v>
      </c>
      <c r="E2822" s="27" t="s">
        <v>9</v>
      </c>
      <c r="F2822" s="27">
        <v>34</v>
      </c>
      <c r="G2822" s="27" t="s">
        <v>21</v>
      </c>
      <c r="H2822" s="9"/>
      <c r="I2822" s="9"/>
      <c r="J2822" s="9"/>
      <c r="K2822" s="9"/>
    </row>
    <row r="2823" spans="3:11" x14ac:dyDescent="0.3">
      <c r="C2823" s="25">
        <v>43145</v>
      </c>
      <c r="D2823" s="26">
        <v>0.4632060185185185</v>
      </c>
      <c r="E2823" s="27" t="s">
        <v>9</v>
      </c>
      <c r="F2823" s="27">
        <v>21</v>
      </c>
      <c r="G2823" s="27" t="s">
        <v>10</v>
      </c>
      <c r="H2823" s="9"/>
      <c r="I2823" s="9"/>
      <c r="J2823" s="9"/>
      <c r="K2823" s="9"/>
    </row>
    <row r="2824" spans="3:11" x14ac:dyDescent="0.3">
      <c r="C2824" s="25">
        <v>43145</v>
      </c>
      <c r="D2824" s="26">
        <v>0.46353009259259265</v>
      </c>
      <c r="E2824" s="27" t="s">
        <v>9</v>
      </c>
      <c r="F2824" s="27">
        <v>38</v>
      </c>
      <c r="G2824" s="27" t="s">
        <v>10</v>
      </c>
      <c r="H2824" s="9"/>
      <c r="I2824" s="9"/>
      <c r="J2824" s="9"/>
      <c r="K2824" s="9"/>
    </row>
    <row r="2825" spans="3:11" x14ac:dyDescent="0.3">
      <c r="C2825" s="25">
        <v>43145</v>
      </c>
      <c r="D2825" s="26">
        <v>0.47027777777777779</v>
      </c>
      <c r="E2825" s="27" t="s">
        <v>9</v>
      </c>
      <c r="F2825" s="27">
        <v>42</v>
      </c>
      <c r="G2825" s="27" t="s">
        <v>10</v>
      </c>
      <c r="H2825" s="9"/>
      <c r="I2825" s="9"/>
      <c r="J2825" s="9"/>
      <c r="K2825" s="9"/>
    </row>
    <row r="2826" spans="3:11" x14ac:dyDescent="0.3">
      <c r="C2826" s="25">
        <v>43145</v>
      </c>
      <c r="D2826" s="26">
        <v>0.47158564814814818</v>
      </c>
      <c r="E2826" s="27" t="s">
        <v>9</v>
      </c>
      <c r="F2826" s="27">
        <v>47</v>
      </c>
      <c r="G2826" s="27" t="s">
        <v>10</v>
      </c>
      <c r="H2826" s="9"/>
      <c r="I2826" s="9"/>
      <c r="J2826" s="9"/>
      <c r="K2826" s="9"/>
    </row>
    <row r="2827" spans="3:11" x14ac:dyDescent="0.3">
      <c r="C2827" s="25">
        <v>43145</v>
      </c>
      <c r="D2827" s="26">
        <v>0.4758101851851852</v>
      </c>
      <c r="E2827" s="27" t="s">
        <v>9</v>
      </c>
      <c r="F2827" s="27">
        <v>27</v>
      </c>
      <c r="G2827" s="27" t="s">
        <v>21</v>
      </c>
      <c r="H2827" s="9"/>
      <c r="I2827" s="9"/>
      <c r="J2827" s="9"/>
      <c r="K2827" s="9"/>
    </row>
    <row r="2828" spans="3:11" x14ac:dyDescent="0.3">
      <c r="C2828" s="25">
        <v>43145</v>
      </c>
      <c r="D2828" s="26">
        <v>0.47841435185185183</v>
      </c>
      <c r="E2828" s="27" t="s">
        <v>9</v>
      </c>
      <c r="F2828" s="27">
        <v>24</v>
      </c>
      <c r="G2828" s="27" t="s">
        <v>21</v>
      </c>
      <c r="H2828" s="9"/>
      <c r="I2828" s="9"/>
      <c r="J2828" s="9"/>
      <c r="K2828" s="9"/>
    </row>
    <row r="2829" spans="3:11" x14ac:dyDescent="0.3">
      <c r="C2829" s="25">
        <v>43145</v>
      </c>
      <c r="D2829" s="26">
        <v>0.4841550925925926</v>
      </c>
      <c r="E2829" s="27" t="s">
        <v>9</v>
      </c>
      <c r="F2829" s="27">
        <v>45</v>
      </c>
      <c r="G2829" s="27" t="s">
        <v>10</v>
      </c>
      <c r="H2829" s="9"/>
      <c r="I2829" s="9"/>
      <c r="J2829" s="9"/>
      <c r="K2829" s="9"/>
    </row>
    <row r="2830" spans="3:11" x14ac:dyDescent="0.3">
      <c r="C2830" s="25">
        <v>43145</v>
      </c>
      <c r="D2830" s="26">
        <v>0.4846064814814815</v>
      </c>
      <c r="E2830" s="27" t="s">
        <v>9</v>
      </c>
      <c r="F2830" s="27">
        <v>33</v>
      </c>
      <c r="G2830" s="27" t="s">
        <v>10</v>
      </c>
      <c r="H2830" s="9"/>
      <c r="I2830" s="9"/>
      <c r="J2830" s="9"/>
      <c r="K2830" s="9"/>
    </row>
    <row r="2831" spans="3:11" x14ac:dyDescent="0.3">
      <c r="C2831" s="25">
        <v>43145</v>
      </c>
      <c r="D2831" s="26">
        <v>0.48571759259259256</v>
      </c>
      <c r="E2831" s="27" t="s">
        <v>9</v>
      </c>
      <c r="F2831" s="27">
        <v>48</v>
      </c>
      <c r="G2831" s="27" t="s">
        <v>10</v>
      </c>
      <c r="H2831" s="9"/>
      <c r="I2831" s="9"/>
      <c r="J2831" s="9"/>
      <c r="K2831" s="9"/>
    </row>
    <row r="2832" spans="3:11" x14ac:dyDescent="0.3">
      <c r="C2832" s="25">
        <v>43145</v>
      </c>
      <c r="D2832" s="26">
        <v>0.48585648148148147</v>
      </c>
      <c r="E2832" s="27" t="s">
        <v>9</v>
      </c>
      <c r="F2832" s="27">
        <v>31</v>
      </c>
      <c r="G2832" s="27" t="s">
        <v>21</v>
      </c>
      <c r="H2832" s="9"/>
      <c r="I2832" s="9"/>
      <c r="J2832" s="9"/>
      <c r="K2832" s="9"/>
    </row>
    <row r="2833" spans="3:11" x14ac:dyDescent="0.3">
      <c r="C2833" s="25">
        <v>43145</v>
      </c>
      <c r="D2833" s="26">
        <v>0.48694444444444446</v>
      </c>
      <c r="E2833" s="27" t="s">
        <v>9</v>
      </c>
      <c r="F2833" s="27">
        <v>49</v>
      </c>
      <c r="G2833" s="27" t="s">
        <v>10</v>
      </c>
      <c r="H2833" s="9"/>
      <c r="I2833" s="9"/>
      <c r="J2833" s="9"/>
      <c r="K2833" s="9"/>
    </row>
    <row r="2834" spans="3:11" x14ac:dyDescent="0.3">
      <c r="C2834" s="25">
        <v>43145</v>
      </c>
      <c r="D2834" s="26">
        <v>0.4871759259259259</v>
      </c>
      <c r="E2834" s="27" t="s">
        <v>9</v>
      </c>
      <c r="F2834" s="27">
        <v>28</v>
      </c>
      <c r="G2834" s="27" t="s">
        <v>21</v>
      </c>
      <c r="H2834" s="9"/>
      <c r="I2834" s="9"/>
      <c r="J2834" s="9"/>
      <c r="K2834" s="9"/>
    </row>
    <row r="2835" spans="3:11" x14ac:dyDescent="0.3">
      <c r="C2835" s="25">
        <v>43145</v>
      </c>
      <c r="D2835" s="26">
        <v>0.4890856481481482</v>
      </c>
      <c r="E2835" s="27" t="s">
        <v>9</v>
      </c>
      <c r="F2835" s="27">
        <v>37</v>
      </c>
      <c r="G2835" s="27" t="s">
        <v>10</v>
      </c>
      <c r="H2835" s="9"/>
      <c r="I2835" s="9"/>
      <c r="J2835" s="9"/>
      <c r="K2835" s="9"/>
    </row>
    <row r="2836" spans="3:11" x14ac:dyDescent="0.3">
      <c r="C2836" s="25">
        <v>43145</v>
      </c>
      <c r="D2836" s="26">
        <v>0.49054398148148143</v>
      </c>
      <c r="E2836" s="27" t="s">
        <v>9</v>
      </c>
      <c r="F2836" s="27">
        <v>31</v>
      </c>
      <c r="G2836" s="27" t="s">
        <v>21</v>
      </c>
      <c r="H2836" s="9"/>
      <c r="I2836" s="9"/>
      <c r="J2836" s="9"/>
      <c r="K2836" s="9"/>
    </row>
    <row r="2837" spans="3:11" x14ac:dyDescent="0.3">
      <c r="C2837" s="25">
        <v>43145</v>
      </c>
      <c r="D2837" s="26">
        <v>0.49217592592592596</v>
      </c>
      <c r="E2837" s="27" t="s">
        <v>9</v>
      </c>
      <c r="F2837" s="27">
        <v>34</v>
      </c>
      <c r="G2837" s="27" t="s">
        <v>21</v>
      </c>
      <c r="H2837" s="9"/>
      <c r="I2837" s="9"/>
      <c r="J2837" s="9"/>
      <c r="K2837" s="9"/>
    </row>
    <row r="2838" spans="3:11" x14ac:dyDescent="0.3">
      <c r="C2838" s="25">
        <v>43145</v>
      </c>
      <c r="D2838" s="26">
        <v>0.49280092592592589</v>
      </c>
      <c r="E2838" s="27" t="s">
        <v>9</v>
      </c>
      <c r="F2838" s="27">
        <v>32</v>
      </c>
      <c r="G2838" s="27" t="s">
        <v>21</v>
      </c>
      <c r="H2838" s="9"/>
      <c r="I2838" s="9"/>
      <c r="J2838" s="9"/>
      <c r="K2838" s="9"/>
    </row>
    <row r="2839" spans="3:11" x14ac:dyDescent="0.3">
      <c r="C2839" s="25">
        <v>43145</v>
      </c>
      <c r="D2839" s="26">
        <v>0.49421296296296297</v>
      </c>
      <c r="E2839" s="27" t="s">
        <v>9</v>
      </c>
      <c r="F2839" s="27">
        <v>25</v>
      </c>
      <c r="G2839" s="27" t="s">
        <v>21</v>
      </c>
      <c r="H2839" s="9"/>
      <c r="I2839" s="9"/>
      <c r="J2839" s="9"/>
      <c r="K2839" s="9"/>
    </row>
    <row r="2840" spans="3:11" x14ac:dyDescent="0.3">
      <c r="C2840" s="25">
        <v>43145</v>
      </c>
      <c r="D2840" s="26">
        <v>0.49438657407407405</v>
      </c>
      <c r="E2840" s="27" t="s">
        <v>9</v>
      </c>
      <c r="F2840" s="27">
        <v>31</v>
      </c>
      <c r="G2840" s="27" t="s">
        <v>21</v>
      </c>
      <c r="H2840" s="9"/>
      <c r="I2840" s="9"/>
      <c r="J2840" s="9"/>
      <c r="K2840" s="9"/>
    </row>
    <row r="2841" spans="3:11" x14ac:dyDescent="0.3">
      <c r="C2841" s="25">
        <v>43145</v>
      </c>
      <c r="D2841" s="26">
        <v>0.49547453703703703</v>
      </c>
      <c r="E2841" s="27" t="s">
        <v>9</v>
      </c>
      <c r="F2841" s="27">
        <v>30</v>
      </c>
      <c r="G2841" s="27" t="s">
        <v>10</v>
      </c>
      <c r="H2841" s="9"/>
      <c r="I2841" s="9"/>
      <c r="J2841" s="9"/>
      <c r="K2841" s="9"/>
    </row>
    <row r="2842" spans="3:11" x14ac:dyDescent="0.3">
      <c r="C2842" s="25">
        <v>43145</v>
      </c>
      <c r="D2842" s="26">
        <v>0.49642361111111111</v>
      </c>
      <c r="E2842" s="27" t="s">
        <v>9</v>
      </c>
      <c r="F2842" s="27">
        <v>25</v>
      </c>
      <c r="G2842" s="27" t="s">
        <v>21</v>
      </c>
      <c r="H2842" s="9"/>
      <c r="I2842" s="9"/>
      <c r="J2842" s="9"/>
      <c r="K2842" s="9"/>
    </row>
    <row r="2843" spans="3:11" x14ac:dyDescent="0.3">
      <c r="C2843" s="25">
        <v>43145</v>
      </c>
      <c r="D2843" s="26">
        <v>0.49714120370370374</v>
      </c>
      <c r="E2843" s="27" t="s">
        <v>9</v>
      </c>
      <c r="F2843" s="27">
        <v>46</v>
      </c>
      <c r="G2843" s="27" t="s">
        <v>10</v>
      </c>
      <c r="H2843" s="9"/>
      <c r="I2843" s="9"/>
      <c r="J2843" s="9"/>
      <c r="K2843" s="9"/>
    </row>
    <row r="2844" spans="3:11" x14ac:dyDescent="0.3">
      <c r="C2844" s="25">
        <v>43145</v>
      </c>
      <c r="D2844" s="26">
        <v>0.49734953703703705</v>
      </c>
      <c r="E2844" s="27" t="s">
        <v>9</v>
      </c>
      <c r="F2844" s="27">
        <v>45</v>
      </c>
      <c r="G2844" s="27" t="s">
        <v>10</v>
      </c>
      <c r="H2844" s="9"/>
      <c r="I2844" s="9"/>
      <c r="J2844" s="9"/>
      <c r="K2844" s="9"/>
    </row>
    <row r="2845" spans="3:11" x14ac:dyDescent="0.3">
      <c r="C2845" s="25">
        <v>43145</v>
      </c>
      <c r="D2845" s="26">
        <v>0.49859953703703702</v>
      </c>
      <c r="E2845" s="27" t="s">
        <v>9</v>
      </c>
      <c r="F2845" s="27">
        <v>35</v>
      </c>
      <c r="G2845" s="27" t="s">
        <v>10</v>
      </c>
      <c r="H2845" s="9"/>
      <c r="I2845" s="9"/>
      <c r="J2845" s="9"/>
      <c r="K2845" s="9"/>
    </row>
    <row r="2846" spans="3:11" x14ac:dyDescent="0.3">
      <c r="C2846" s="25">
        <v>43145</v>
      </c>
      <c r="D2846" s="26">
        <v>0.4989467592592593</v>
      </c>
      <c r="E2846" s="27" t="s">
        <v>9</v>
      </c>
      <c r="F2846" s="27">
        <v>38</v>
      </c>
      <c r="G2846" s="27" t="s">
        <v>21</v>
      </c>
      <c r="H2846" s="9"/>
      <c r="I2846" s="9"/>
      <c r="J2846" s="9"/>
      <c r="K2846" s="9"/>
    </row>
    <row r="2847" spans="3:11" x14ac:dyDescent="0.3">
      <c r="C2847" s="25">
        <v>43145</v>
      </c>
      <c r="D2847" s="26">
        <v>0.49986111111111109</v>
      </c>
      <c r="E2847" s="27" t="s">
        <v>9</v>
      </c>
      <c r="F2847" s="27">
        <v>26</v>
      </c>
      <c r="G2847" s="27" t="s">
        <v>21</v>
      </c>
      <c r="H2847" s="9"/>
      <c r="I2847" s="9"/>
      <c r="J2847" s="9"/>
      <c r="K2847" s="9"/>
    </row>
    <row r="2848" spans="3:11" x14ac:dyDescent="0.3">
      <c r="C2848" s="25">
        <v>43145</v>
      </c>
      <c r="D2848" s="26">
        <v>0.50335648148148149</v>
      </c>
      <c r="E2848" s="27" t="s">
        <v>9</v>
      </c>
      <c r="F2848" s="27">
        <v>35</v>
      </c>
      <c r="G2848" s="27" t="s">
        <v>10</v>
      </c>
      <c r="H2848" s="9"/>
      <c r="I2848" s="9"/>
      <c r="J2848" s="9"/>
      <c r="K2848" s="9"/>
    </row>
    <row r="2849" spans="3:11" x14ac:dyDescent="0.3">
      <c r="C2849" s="25">
        <v>43145</v>
      </c>
      <c r="D2849" s="26">
        <v>0.50527777777777783</v>
      </c>
      <c r="E2849" s="27" t="s">
        <v>9</v>
      </c>
      <c r="F2849" s="27">
        <v>24</v>
      </c>
      <c r="G2849" s="27" t="s">
        <v>21</v>
      </c>
      <c r="H2849" s="9"/>
      <c r="I2849" s="9"/>
      <c r="J2849" s="9"/>
      <c r="K2849" s="9"/>
    </row>
    <row r="2850" spans="3:11" x14ac:dyDescent="0.3">
      <c r="C2850" s="25">
        <v>43145</v>
      </c>
      <c r="D2850" s="26">
        <v>0.50545138888888885</v>
      </c>
      <c r="E2850" s="27" t="s">
        <v>9</v>
      </c>
      <c r="F2850" s="27">
        <v>24</v>
      </c>
      <c r="G2850" s="27" t="s">
        <v>21</v>
      </c>
      <c r="H2850" s="9"/>
      <c r="I2850" s="9"/>
      <c r="J2850" s="9"/>
      <c r="K2850" s="9"/>
    </row>
    <row r="2851" spans="3:11" x14ac:dyDescent="0.3">
      <c r="C2851" s="25">
        <v>43145</v>
      </c>
      <c r="D2851" s="26">
        <v>0.50714120370370364</v>
      </c>
      <c r="E2851" s="27" t="s">
        <v>9</v>
      </c>
      <c r="F2851" s="27">
        <v>34</v>
      </c>
      <c r="G2851" s="27" t="s">
        <v>10</v>
      </c>
      <c r="H2851" s="9"/>
      <c r="I2851" s="9"/>
      <c r="J2851" s="9"/>
      <c r="K2851" s="9"/>
    </row>
    <row r="2852" spans="3:11" x14ac:dyDescent="0.3">
      <c r="C2852" s="25">
        <v>43145</v>
      </c>
      <c r="D2852" s="26">
        <v>0.50938657407407406</v>
      </c>
      <c r="E2852" s="27" t="s">
        <v>9</v>
      </c>
      <c r="F2852" s="27">
        <v>34</v>
      </c>
      <c r="G2852" s="27" t="s">
        <v>10</v>
      </c>
      <c r="H2852" s="9"/>
      <c r="I2852" s="9"/>
      <c r="J2852" s="9"/>
      <c r="K2852" s="9"/>
    </row>
    <row r="2853" spans="3:11" x14ac:dyDescent="0.3">
      <c r="C2853" s="25">
        <v>43145</v>
      </c>
      <c r="D2853" s="26">
        <v>0.51101851851851854</v>
      </c>
      <c r="E2853" s="27" t="s">
        <v>9</v>
      </c>
      <c r="F2853" s="27">
        <v>58</v>
      </c>
      <c r="G2853" s="27" t="s">
        <v>21</v>
      </c>
      <c r="H2853" s="9"/>
      <c r="I2853" s="9"/>
      <c r="J2853" s="9"/>
      <c r="K2853" s="9"/>
    </row>
    <row r="2854" spans="3:11" x14ac:dyDescent="0.3">
      <c r="C2854" s="25">
        <v>43145</v>
      </c>
      <c r="D2854" s="26">
        <v>0.51243055555555561</v>
      </c>
      <c r="E2854" s="27" t="s">
        <v>9</v>
      </c>
      <c r="F2854" s="27">
        <v>21</v>
      </c>
      <c r="G2854" s="27" t="s">
        <v>21</v>
      </c>
      <c r="H2854" s="9"/>
      <c r="I2854" s="9"/>
      <c r="J2854" s="9"/>
      <c r="K2854" s="9"/>
    </row>
    <row r="2855" spans="3:11" x14ac:dyDescent="0.3">
      <c r="C2855" s="25">
        <v>43145</v>
      </c>
      <c r="D2855" s="26">
        <v>0.51292824074074073</v>
      </c>
      <c r="E2855" s="27" t="s">
        <v>9</v>
      </c>
      <c r="F2855" s="27">
        <v>39</v>
      </c>
      <c r="G2855" s="27" t="s">
        <v>21</v>
      </c>
      <c r="H2855" s="9"/>
      <c r="I2855" s="9"/>
      <c r="J2855" s="9"/>
      <c r="K2855" s="9"/>
    </row>
    <row r="2856" spans="3:11" x14ac:dyDescent="0.3">
      <c r="C2856" s="25">
        <v>43145</v>
      </c>
      <c r="D2856" s="26">
        <v>0.51370370370370366</v>
      </c>
      <c r="E2856" s="27" t="s">
        <v>9</v>
      </c>
      <c r="F2856" s="27">
        <v>25</v>
      </c>
      <c r="G2856" s="27" t="s">
        <v>21</v>
      </c>
      <c r="H2856" s="9"/>
      <c r="I2856" s="9"/>
      <c r="J2856" s="9"/>
      <c r="K2856" s="9"/>
    </row>
    <row r="2857" spans="3:11" x14ac:dyDescent="0.3">
      <c r="C2857" s="25">
        <v>43145</v>
      </c>
      <c r="D2857" s="26">
        <v>0.51460648148148147</v>
      </c>
      <c r="E2857" s="27" t="s">
        <v>9</v>
      </c>
      <c r="F2857" s="27">
        <v>48</v>
      </c>
      <c r="G2857" s="27" t="s">
        <v>10</v>
      </c>
      <c r="H2857" s="9"/>
      <c r="I2857" s="9"/>
      <c r="J2857" s="9"/>
      <c r="K2857" s="9"/>
    </row>
    <row r="2858" spans="3:11" x14ac:dyDescent="0.3">
      <c r="C2858" s="25">
        <v>43145</v>
      </c>
      <c r="D2858" s="26">
        <v>0.5169097222222222</v>
      </c>
      <c r="E2858" s="27" t="s">
        <v>9</v>
      </c>
      <c r="F2858" s="27">
        <v>36</v>
      </c>
      <c r="G2858" s="27" t="s">
        <v>10</v>
      </c>
      <c r="H2858" s="9"/>
      <c r="I2858" s="9"/>
      <c r="J2858" s="9"/>
      <c r="K2858" s="9"/>
    </row>
    <row r="2859" spans="3:11" x14ac:dyDescent="0.3">
      <c r="C2859" s="25">
        <v>43145</v>
      </c>
      <c r="D2859" s="26">
        <v>0.51795138888888892</v>
      </c>
      <c r="E2859" s="27" t="s">
        <v>9</v>
      </c>
      <c r="F2859" s="27">
        <v>48</v>
      </c>
      <c r="G2859" s="27" t="s">
        <v>10</v>
      </c>
      <c r="H2859" s="9"/>
      <c r="I2859" s="9"/>
      <c r="J2859" s="9"/>
      <c r="K2859" s="9"/>
    </row>
    <row r="2860" spans="3:11" x14ac:dyDescent="0.3">
      <c r="C2860" s="25">
        <v>43145</v>
      </c>
      <c r="D2860" s="26">
        <v>0.51831018518518512</v>
      </c>
      <c r="E2860" s="27" t="s">
        <v>9</v>
      </c>
      <c r="F2860" s="27">
        <v>45</v>
      </c>
      <c r="G2860" s="27" t="s">
        <v>10</v>
      </c>
      <c r="H2860" s="9"/>
      <c r="I2860" s="9"/>
      <c r="J2860" s="9"/>
      <c r="K2860" s="9"/>
    </row>
    <row r="2861" spans="3:11" x14ac:dyDescent="0.3">
      <c r="C2861" s="25">
        <v>43145</v>
      </c>
      <c r="D2861" s="26">
        <v>0.52239583333333328</v>
      </c>
      <c r="E2861" s="27" t="s">
        <v>9</v>
      </c>
      <c r="F2861" s="27">
        <v>34</v>
      </c>
      <c r="G2861" s="27" t="s">
        <v>21</v>
      </c>
      <c r="H2861" s="9"/>
      <c r="I2861" s="9"/>
      <c r="J2861" s="9"/>
      <c r="K2861" s="9"/>
    </row>
    <row r="2862" spans="3:11" x14ac:dyDescent="0.3">
      <c r="C2862" s="25">
        <v>43145</v>
      </c>
      <c r="D2862" s="26">
        <v>0.5237384259259259</v>
      </c>
      <c r="E2862" s="27" t="s">
        <v>9</v>
      </c>
      <c r="F2862" s="27">
        <v>24</v>
      </c>
      <c r="G2862" s="27" t="s">
        <v>21</v>
      </c>
      <c r="H2862" s="9"/>
      <c r="I2862" s="9"/>
      <c r="J2862" s="9"/>
      <c r="K2862" s="9"/>
    </row>
    <row r="2863" spans="3:11" x14ac:dyDescent="0.3">
      <c r="C2863" s="25">
        <v>43145</v>
      </c>
      <c r="D2863" s="26">
        <v>0.52488425925925919</v>
      </c>
      <c r="E2863" s="27" t="s">
        <v>9</v>
      </c>
      <c r="F2863" s="27">
        <v>30</v>
      </c>
      <c r="G2863" s="27" t="s">
        <v>10</v>
      </c>
      <c r="H2863" s="9"/>
      <c r="I2863" s="9"/>
      <c r="J2863" s="9"/>
      <c r="K2863" s="9"/>
    </row>
    <row r="2864" spans="3:11" x14ac:dyDescent="0.3">
      <c r="C2864" s="25">
        <v>43145</v>
      </c>
      <c r="D2864" s="26">
        <v>0.52623842592592596</v>
      </c>
      <c r="E2864" s="27" t="s">
        <v>9</v>
      </c>
      <c r="F2864" s="27">
        <v>38</v>
      </c>
      <c r="G2864" s="27" t="s">
        <v>10</v>
      </c>
      <c r="H2864" s="9"/>
      <c r="I2864" s="9"/>
      <c r="J2864" s="9"/>
      <c r="K2864" s="9"/>
    </row>
    <row r="2865" spans="3:11" x14ac:dyDescent="0.3">
      <c r="C2865" s="25">
        <v>43145</v>
      </c>
      <c r="D2865" s="26">
        <v>0.52708333333333335</v>
      </c>
      <c r="E2865" s="27" t="s">
        <v>9</v>
      </c>
      <c r="F2865" s="27">
        <v>48</v>
      </c>
      <c r="G2865" s="27" t="s">
        <v>10</v>
      </c>
      <c r="H2865" s="9"/>
      <c r="I2865" s="9"/>
      <c r="J2865" s="9"/>
      <c r="K2865" s="9"/>
    </row>
    <row r="2866" spans="3:11" x14ac:dyDescent="0.3">
      <c r="C2866" s="25">
        <v>43145</v>
      </c>
      <c r="D2866" s="26">
        <v>0.52725694444444449</v>
      </c>
      <c r="E2866" s="27" t="s">
        <v>9</v>
      </c>
      <c r="F2866" s="27">
        <v>41</v>
      </c>
      <c r="G2866" s="27" t="s">
        <v>10</v>
      </c>
      <c r="H2866" s="9"/>
      <c r="I2866" s="9"/>
      <c r="J2866" s="9"/>
      <c r="K2866" s="9"/>
    </row>
    <row r="2867" spans="3:11" x14ac:dyDescent="0.3">
      <c r="C2867" s="25">
        <v>43145</v>
      </c>
      <c r="D2867" s="26">
        <v>0.53133101851851849</v>
      </c>
      <c r="E2867" s="27" t="s">
        <v>9</v>
      </c>
      <c r="F2867" s="27">
        <v>49</v>
      </c>
      <c r="G2867" s="27" t="s">
        <v>10</v>
      </c>
      <c r="H2867" s="9"/>
      <c r="I2867" s="9"/>
      <c r="J2867" s="9"/>
      <c r="K2867" s="9"/>
    </row>
    <row r="2868" spans="3:11" x14ac:dyDescent="0.3">
      <c r="C2868" s="25">
        <v>43145</v>
      </c>
      <c r="D2868" s="26">
        <v>0.53274305555555557</v>
      </c>
      <c r="E2868" s="27" t="s">
        <v>9</v>
      </c>
      <c r="F2868" s="27">
        <v>38</v>
      </c>
      <c r="G2868" s="27" t="s">
        <v>10</v>
      </c>
      <c r="H2868" s="9"/>
      <c r="I2868" s="9"/>
      <c r="J2868" s="9"/>
      <c r="K2868" s="9"/>
    </row>
    <row r="2869" spans="3:11" x14ac:dyDescent="0.3">
      <c r="C2869" s="25">
        <v>43145</v>
      </c>
      <c r="D2869" s="26">
        <v>0.53319444444444442</v>
      </c>
      <c r="E2869" s="27" t="s">
        <v>9</v>
      </c>
      <c r="F2869" s="27">
        <v>47</v>
      </c>
      <c r="G2869" s="27" t="s">
        <v>10</v>
      </c>
      <c r="H2869" s="9"/>
      <c r="I2869" s="9"/>
      <c r="J2869" s="9"/>
      <c r="K2869" s="9"/>
    </row>
    <row r="2870" spans="3:11" x14ac:dyDescent="0.3">
      <c r="C2870" s="25">
        <v>43145</v>
      </c>
      <c r="D2870" s="26">
        <v>0.53340277777777778</v>
      </c>
      <c r="E2870" s="27" t="s">
        <v>9</v>
      </c>
      <c r="F2870" s="27">
        <v>43</v>
      </c>
      <c r="G2870" s="27" t="s">
        <v>21</v>
      </c>
      <c r="H2870" s="9"/>
      <c r="I2870" s="9"/>
      <c r="J2870" s="9"/>
      <c r="K2870" s="9"/>
    </row>
    <row r="2871" spans="3:11" x14ac:dyDescent="0.3">
      <c r="C2871" s="25">
        <v>43145</v>
      </c>
      <c r="D2871" s="26">
        <v>0.53758101851851847</v>
      </c>
      <c r="E2871" s="27" t="s">
        <v>9</v>
      </c>
      <c r="F2871" s="27">
        <v>28</v>
      </c>
      <c r="G2871" s="27" t="s">
        <v>21</v>
      </c>
      <c r="H2871" s="9"/>
      <c r="I2871" s="9"/>
      <c r="J2871" s="9"/>
      <c r="K2871" s="9"/>
    </row>
    <row r="2872" spans="3:11" x14ac:dyDescent="0.3">
      <c r="C2872" s="25">
        <v>43145</v>
      </c>
      <c r="D2872" s="26">
        <v>0.5385416666666667</v>
      </c>
      <c r="E2872" s="27" t="s">
        <v>9</v>
      </c>
      <c r="F2872" s="27">
        <v>44</v>
      </c>
      <c r="G2872" s="27" t="s">
        <v>10</v>
      </c>
      <c r="H2872" s="9"/>
      <c r="I2872" s="9"/>
      <c r="J2872" s="9"/>
      <c r="K2872" s="9"/>
    </row>
    <row r="2873" spans="3:11" x14ac:dyDescent="0.3">
      <c r="C2873" s="25">
        <v>43145</v>
      </c>
      <c r="D2873" s="26">
        <v>0.53921296296296295</v>
      </c>
      <c r="E2873" s="27" t="s">
        <v>9</v>
      </c>
      <c r="F2873" s="27">
        <v>28</v>
      </c>
      <c r="G2873" s="27" t="s">
        <v>21</v>
      </c>
      <c r="H2873" s="9"/>
      <c r="I2873" s="9"/>
      <c r="J2873" s="9"/>
      <c r="K2873" s="9"/>
    </row>
    <row r="2874" spans="3:11" x14ac:dyDescent="0.3">
      <c r="C2874" s="25">
        <v>43145</v>
      </c>
      <c r="D2874" s="26">
        <v>0.53961805555555553</v>
      </c>
      <c r="E2874" s="27" t="s">
        <v>9</v>
      </c>
      <c r="F2874" s="27">
        <v>36</v>
      </c>
      <c r="G2874" s="27" t="s">
        <v>10</v>
      </c>
      <c r="H2874" s="9"/>
      <c r="I2874" s="9"/>
      <c r="J2874" s="9"/>
      <c r="K2874" s="9"/>
    </row>
    <row r="2875" spans="3:11" x14ac:dyDescent="0.3">
      <c r="C2875" s="25">
        <v>43145</v>
      </c>
      <c r="D2875" s="26">
        <v>0.53978009259259252</v>
      </c>
      <c r="E2875" s="27" t="s">
        <v>9</v>
      </c>
      <c r="F2875" s="27">
        <v>37</v>
      </c>
      <c r="G2875" s="27" t="s">
        <v>21</v>
      </c>
      <c r="H2875" s="9"/>
      <c r="I2875" s="9"/>
      <c r="J2875" s="9"/>
      <c r="K2875" s="9"/>
    </row>
    <row r="2876" spans="3:11" x14ac:dyDescent="0.3">
      <c r="C2876" s="25">
        <v>43145</v>
      </c>
      <c r="D2876" s="26">
        <v>0.54021990740740744</v>
      </c>
      <c r="E2876" s="27" t="s">
        <v>9</v>
      </c>
      <c r="F2876" s="27">
        <v>41</v>
      </c>
      <c r="G2876" s="27" t="s">
        <v>10</v>
      </c>
      <c r="H2876" s="9"/>
      <c r="I2876" s="9"/>
      <c r="J2876" s="9"/>
      <c r="K2876" s="9"/>
    </row>
    <row r="2877" spans="3:11" x14ac:dyDescent="0.3">
      <c r="C2877" s="25">
        <v>43145</v>
      </c>
      <c r="D2877" s="26">
        <v>0.54101851851851845</v>
      </c>
      <c r="E2877" s="27" t="s">
        <v>9</v>
      </c>
      <c r="F2877" s="27">
        <v>27</v>
      </c>
      <c r="G2877" s="27" t="s">
        <v>21</v>
      </c>
      <c r="H2877" s="9"/>
      <c r="I2877" s="9"/>
      <c r="J2877" s="9"/>
      <c r="K2877" s="9"/>
    </row>
    <row r="2878" spans="3:11" x14ac:dyDescent="0.3">
      <c r="C2878" s="25">
        <v>43145</v>
      </c>
      <c r="D2878" s="26">
        <v>0.54351851851851851</v>
      </c>
      <c r="E2878" s="27" t="s">
        <v>9</v>
      </c>
      <c r="F2878" s="27">
        <v>33</v>
      </c>
      <c r="G2878" s="27" t="s">
        <v>10</v>
      </c>
      <c r="H2878" s="9"/>
      <c r="I2878" s="9"/>
      <c r="J2878" s="9"/>
      <c r="K2878" s="9"/>
    </row>
    <row r="2879" spans="3:11" x14ac:dyDescent="0.3">
      <c r="C2879" s="25">
        <v>43145</v>
      </c>
      <c r="D2879" s="26">
        <v>0.54450231481481481</v>
      </c>
      <c r="E2879" s="27" t="s">
        <v>9</v>
      </c>
      <c r="F2879" s="27">
        <v>42</v>
      </c>
      <c r="G2879" s="27" t="s">
        <v>21</v>
      </c>
      <c r="H2879" s="9"/>
      <c r="I2879" s="9"/>
      <c r="J2879" s="9"/>
      <c r="K2879" s="9"/>
    </row>
    <row r="2880" spans="3:11" x14ac:dyDescent="0.3">
      <c r="C2880" s="25">
        <v>43145</v>
      </c>
      <c r="D2880" s="26">
        <v>0.54502314814814812</v>
      </c>
      <c r="E2880" s="27" t="s">
        <v>9</v>
      </c>
      <c r="F2880" s="27">
        <v>38</v>
      </c>
      <c r="G2880" s="27" t="s">
        <v>10</v>
      </c>
      <c r="H2880" s="9"/>
      <c r="I2880" s="9"/>
      <c r="J2880" s="9"/>
      <c r="K2880" s="9"/>
    </row>
    <row r="2881" spans="3:11" x14ac:dyDescent="0.3">
      <c r="C2881" s="25">
        <v>43145</v>
      </c>
      <c r="D2881" s="26">
        <v>0.54534722222222221</v>
      </c>
      <c r="E2881" s="27" t="s">
        <v>9</v>
      </c>
      <c r="F2881" s="27">
        <v>21</v>
      </c>
      <c r="G2881" s="27" t="s">
        <v>21</v>
      </c>
      <c r="H2881" s="9"/>
      <c r="I2881" s="9"/>
      <c r="J2881" s="9"/>
      <c r="K2881" s="9"/>
    </row>
    <row r="2882" spans="3:11" x14ac:dyDescent="0.3">
      <c r="C2882" s="25">
        <v>43145</v>
      </c>
      <c r="D2882" s="26">
        <v>0.54538194444444443</v>
      </c>
      <c r="E2882" s="27" t="s">
        <v>9</v>
      </c>
      <c r="F2882" s="27">
        <v>24</v>
      </c>
      <c r="G2882" s="27" t="s">
        <v>10</v>
      </c>
      <c r="H2882" s="9"/>
      <c r="I2882" s="9"/>
      <c r="J2882" s="9"/>
      <c r="K2882" s="9"/>
    </row>
    <row r="2883" spans="3:11" x14ac:dyDescent="0.3">
      <c r="C2883" s="25">
        <v>43145</v>
      </c>
      <c r="D2883" s="26">
        <v>0.54630787037037043</v>
      </c>
      <c r="E2883" s="27" t="s">
        <v>9</v>
      </c>
      <c r="F2883" s="27">
        <v>32</v>
      </c>
      <c r="G2883" s="27" t="s">
        <v>10</v>
      </c>
      <c r="H2883" s="9"/>
      <c r="I2883" s="9"/>
      <c r="J2883" s="9"/>
      <c r="K2883" s="9"/>
    </row>
    <row r="2884" spans="3:11" x14ac:dyDescent="0.3">
      <c r="C2884" s="25">
        <v>43145</v>
      </c>
      <c r="D2884" s="26">
        <v>0.54664351851851845</v>
      </c>
      <c r="E2884" s="27" t="s">
        <v>9</v>
      </c>
      <c r="F2884" s="27">
        <v>45</v>
      </c>
      <c r="G2884" s="27" t="s">
        <v>10</v>
      </c>
      <c r="H2884" s="9"/>
      <c r="I2884" s="9"/>
      <c r="J2884" s="9"/>
      <c r="K2884" s="9"/>
    </row>
    <row r="2885" spans="3:11" x14ac:dyDescent="0.3">
      <c r="C2885" s="25">
        <v>43145</v>
      </c>
      <c r="D2885" s="26">
        <v>0.54706018518518518</v>
      </c>
      <c r="E2885" s="27" t="s">
        <v>9</v>
      </c>
      <c r="F2885" s="27">
        <v>28</v>
      </c>
      <c r="G2885" s="27" t="s">
        <v>21</v>
      </c>
      <c r="H2885" s="9"/>
      <c r="I2885" s="9"/>
      <c r="J2885" s="9"/>
      <c r="K2885" s="9"/>
    </row>
    <row r="2886" spans="3:11" x14ac:dyDescent="0.3">
      <c r="C2886" s="25">
        <v>43145</v>
      </c>
      <c r="D2886" s="26">
        <v>0.55427083333333338</v>
      </c>
      <c r="E2886" s="27" t="s">
        <v>9</v>
      </c>
      <c r="F2886" s="27">
        <v>26</v>
      </c>
      <c r="G2886" s="27" t="s">
        <v>21</v>
      </c>
      <c r="H2886" s="9"/>
      <c r="I2886" s="9"/>
      <c r="J2886" s="9"/>
      <c r="K2886" s="9"/>
    </row>
    <row r="2887" spans="3:11" x14ac:dyDescent="0.3">
      <c r="C2887" s="25">
        <v>43145</v>
      </c>
      <c r="D2887" s="26">
        <v>0.55437499999999995</v>
      </c>
      <c r="E2887" s="27" t="s">
        <v>9</v>
      </c>
      <c r="F2887" s="27">
        <v>35</v>
      </c>
      <c r="G2887" s="27" t="s">
        <v>10</v>
      </c>
      <c r="H2887" s="9"/>
      <c r="I2887" s="9"/>
      <c r="J2887" s="9"/>
      <c r="K2887" s="9"/>
    </row>
    <row r="2888" spans="3:11" x14ac:dyDescent="0.3">
      <c r="C2888" s="25">
        <v>43145</v>
      </c>
      <c r="D2888" s="26">
        <v>0.55457175925925928</v>
      </c>
      <c r="E2888" s="27" t="s">
        <v>9</v>
      </c>
      <c r="F2888" s="27">
        <v>44</v>
      </c>
      <c r="G2888" s="27" t="s">
        <v>21</v>
      </c>
      <c r="H2888" s="9"/>
      <c r="I2888" s="9"/>
      <c r="J2888" s="9"/>
      <c r="K2888" s="9"/>
    </row>
    <row r="2889" spans="3:11" x14ac:dyDescent="0.3">
      <c r="C2889" s="25">
        <v>43145</v>
      </c>
      <c r="D2889" s="26">
        <v>0.55579861111111117</v>
      </c>
      <c r="E2889" s="27" t="s">
        <v>9</v>
      </c>
      <c r="F2889" s="27">
        <v>24</v>
      </c>
      <c r="G2889" s="27" t="s">
        <v>21</v>
      </c>
      <c r="H2889" s="9"/>
      <c r="I2889" s="9"/>
      <c r="J2889" s="9"/>
      <c r="K2889" s="9"/>
    </row>
    <row r="2890" spans="3:11" x14ac:dyDescent="0.3">
      <c r="C2890" s="25">
        <v>43145</v>
      </c>
      <c r="D2890" s="26">
        <v>0.55743055555555554</v>
      </c>
      <c r="E2890" s="27" t="s">
        <v>9</v>
      </c>
      <c r="F2890" s="27">
        <v>24</v>
      </c>
      <c r="G2890" s="27" t="s">
        <v>21</v>
      </c>
      <c r="H2890" s="9"/>
      <c r="I2890" s="9"/>
      <c r="J2890" s="9"/>
      <c r="K2890" s="9"/>
    </row>
    <row r="2891" spans="3:11" x14ac:dyDescent="0.3">
      <c r="C2891" s="25">
        <v>43145</v>
      </c>
      <c r="D2891" s="26">
        <v>0.55792824074074077</v>
      </c>
      <c r="E2891" s="27" t="s">
        <v>9</v>
      </c>
      <c r="F2891" s="27">
        <v>26</v>
      </c>
      <c r="G2891" s="27" t="s">
        <v>21</v>
      </c>
      <c r="H2891" s="9"/>
      <c r="I2891" s="9"/>
      <c r="J2891" s="9"/>
      <c r="K2891" s="9"/>
    </row>
    <row r="2892" spans="3:11" x14ac:dyDescent="0.3">
      <c r="C2892" s="25">
        <v>43145</v>
      </c>
      <c r="D2892" s="26">
        <v>0.55862268518518521</v>
      </c>
      <c r="E2892" s="27" t="s">
        <v>9</v>
      </c>
      <c r="F2892" s="27">
        <v>39</v>
      </c>
      <c r="G2892" s="27" t="s">
        <v>10</v>
      </c>
      <c r="H2892" s="9"/>
      <c r="I2892" s="9"/>
      <c r="J2892" s="9"/>
      <c r="K2892" s="9"/>
    </row>
    <row r="2893" spans="3:11" x14ac:dyDescent="0.3">
      <c r="C2893" s="25">
        <v>43145</v>
      </c>
      <c r="D2893" s="26">
        <v>0.56067129629629631</v>
      </c>
      <c r="E2893" s="27" t="s">
        <v>9</v>
      </c>
      <c r="F2893" s="27">
        <v>26</v>
      </c>
      <c r="G2893" s="27" t="s">
        <v>21</v>
      </c>
      <c r="H2893" s="9"/>
      <c r="I2893" s="9"/>
      <c r="J2893" s="9"/>
      <c r="K2893" s="9"/>
    </row>
    <row r="2894" spans="3:11" x14ac:dyDescent="0.3">
      <c r="C2894" s="25">
        <v>43145</v>
      </c>
      <c r="D2894" s="26">
        <v>0.56261574074074072</v>
      </c>
      <c r="E2894" s="27" t="s">
        <v>9</v>
      </c>
      <c r="F2894" s="27">
        <v>45</v>
      </c>
      <c r="G2894" s="27" t="s">
        <v>10</v>
      </c>
      <c r="H2894" s="9"/>
      <c r="I2894" s="9"/>
      <c r="J2894" s="9"/>
      <c r="K2894" s="9"/>
    </row>
    <row r="2895" spans="3:11" x14ac:dyDescent="0.3">
      <c r="C2895" s="25">
        <v>43145</v>
      </c>
      <c r="D2895" s="26">
        <v>0.56322916666666667</v>
      </c>
      <c r="E2895" s="27" t="s">
        <v>9</v>
      </c>
      <c r="F2895" s="27">
        <v>32</v>
      </c>
      <c r="G2895" s="27" t="s">
        <v>10</v>
      </c>
      <c r="H2895" s="9"/>
      <c r="I2895" s="9"/>
      <c r="J2895" s="9"/>
      <c r="K2895" s="9"/>
    </row>
    <row r="2896" spans="3:11" x14ac:dyDescent="0.3">
      <c r="C2896" s="25">
        <v>43145</v>
      </c>
      <c r="D2896" s="26">
        <v>0.56358796296296299</v>
      </c>
      <c r="E2896" s="27" t="s">
        <v>9</v>
      </c>
      <c r="F2896" s="27">
        <v>22</v>
      </c>
      <c r="G2896" s="27" t="s">
        <v>10</v>
      </c>
      <c r="H2896" s="9"/>
      <c r="I2896" s="9"/>
      <c r="J2896" s="9"/>
      <c r="K2896" s="9"/>
    </row>
    <row r="2897" spans="3:11" x14ac:dyDescent="0.3">
      <c r="C2897" s="25">
        <v>43145</v>
      </c>
      <c r="D2897" s="26">
        <v>0.56709490740740742</v>
      </c>
      <c r="E2897" s="27" t="s">
        <v>9</v>
      </c>
      <c r="F2897" s="27">
        <v>26</v>
      </c>
      <c r="G2897" s="27" t="s">
        <v>21</v>
      </c>
      <c r="H2897" s="9"/>
      <c r="I2897" s="9"/>
      <c r="J2897" s="9"/>
      <c r="K2897" s="9"/>
    </row>
    <row r="2898" spans="3:11" x14ac:dyDescent="0.3">
      <c r="C2898" s="25">
        <v>43145</v>
      </c>
      <c r="D2898" s="26">
        <v>0.56712962962962965</v>
      </c>
      <c r="E2898" s="27" t="s">
        <v>9</v>
      </c>
      <c r="F2898" s="27">
        <v>23</v>
      </c>
      <c r="G2898" s="27" t="s">
        <v>21</v>
      </c>
      <c r="H2898" s="9"/>
      <c r="I2898" s="9"/>
      <c r="J2898" s="9"/>
      <c r="K2898" s="9"/>
    </row>
    <row r="2899" spans="3:11" x14ac:dyDescent="0.3">
      <c r="C2899" s="25">
        <v>43145</v>
      </c>
      <c r="D2899" s="26">
        <v>0.57074074074074077</v>
      </c>
      <c r="E2899" s="27" t="s">
        <v>9</v>
      </c>
      <c r="F2899" s="27">
        <v>37</v>
      </c>
      <c r="G2899" s="27" t="s">
        <v>10</v>
      </c>
      <c r="H2899" s="9"/>
      <c r="I2899" s="9"/>
      <c r="J2899" s="9"/>
      <c r="K2899" s="9"/>
    </row>
    <row r="2900" spans="3:11" x14ac:dyDescent="0.3">
      <c r="C2900" s="25">
        <v>43145</v>
      </c>
      <c r="D2900" s="26">
        <v>0.57162037037037039</v>
      </c>
      <c r="E2900" s="27" t="s">
        <v>9</v>
      </c>
      <c r="F2900" s="27">
        <v>33</v>
      </c>
      <c r="G2900" s="27" t="s">
        <v>10</v>
      </c>
      <c r="H2900" s="9"/>
      <c r="I2900" s="9"/>
      <c r="J2900" s="9"/>
      <c r="K2900" s="9"/>
    </row>
    <row r="2901" spans="3:11" x14ac:dyDescent="0.3">
      <c r="C2901" s="25">
        <v>43145</v>
      </c>
      <c r="D2901" s="26">
        <v>0.57233796296296291</v>
      </c>
      <c r="E2901" s="27" t="s">
        <v>9</v>
      </c>
      <c r="F2901" s="27">
        <v>24</v>
      </c>
      <c r="G2901" s="27" t="s">
        <v>21</v>
      </c>
      <c r="H2901" s="9"/>
      <c r="I2901" s="9"/>
      <c r="J2901" s="9"/>
      <c r="K2901" s="9"/>
    </row>
    <row r="2902" spans="3:11" x14ac:dyDescent="0.3">
      <c r="C2902" s="25">
        <v>43145</v>
      </c>
      <c r="D2902" s="26">
        <v>0.57276620370370368</v>
      </c>
      <c r="E2902" s="27" t="s">
        <v>9</v>
      </c>
      <c r="F2902" s="27">
        <v>26</v>
      </c>
      <c r="G2902" s="27" t="s">
        <v>10</v>
      </c>
      <c r="H2902" s="9"/>
      <c r="I2902" s="9"/>
      <c r="J2902" s="9"/>
      <c r="K2902" s="9"/>
    </row>
    <row r="2903" spans="3:11" x14ac:dyDescent="0.3">
      <c r="C2903" s="25">
        <v>43145</v>
      </c>
      <c r="D2903" s="26">
        <v>0.57456018518518526</v>
      </c>
      <c r="E2903" s="27" t="s">
        <v>9</v>
      </c>
      <c r="F2903" s="27">
        <v>24</v>
      </c>
      <c r="G2903" s="27" t="s">
        <v>21</v>
      </c>
      <c r="H2903" s="9"/>
      <c r="I2903" s="9"/>
      <c r="J2903" s="9"/>
      <c r="K2903" s="9"/>
    </row>
    <row r="2904" spans="3:11" x14ac:dyDescent="0.3">
      <c r="C2904" s="25">
        <v>43145</v>
      </c>
      <c r="D2904" s="26">
        <v>0.57571759259259259</v>
      </c>
      <c r="E2904" s="27" t="s">
        <v>9</v>
      </c>
      <c r="F2904" s="27">
        <v>29</v>
      </c>
      <c r="G2904" s="27" t="s">
        <v>21</v>
      </c>
      <c r="H2904" s="9"/>
      <c r="I2904" s="9"/>
      <c r="J2904" s="9"/>
      <c r="K2904" s="9"/>
    </row>
    <row r="2905" spans="3:11" x14ac:dyDescent="0.3">
      <c r="C2905" s="25">
        <v>43145</v>
      </c>
      <c r="D2905" s="26">
        <v>0.57701388888888883</v>
      </c>
      <c r="E2905" s="27" t="s">
        <v>9</v>
      </c>
      <c r="F2905" s="27">
        <v>40</v>
      </c>
      <c r="G2905" s="27" t="s">
        <v>21</v>
      </c>
      <c r="H2905" s="9"/>
      <c r="I2905" s="9"/>
      <c r="J2905" s="9"/>
      <c r="K2905" s="9"/>
    </row>
    <row r="2906" spans="3:11" x14ac:dyDescent="0.3">
      <c r="C2906" s="25">
        <v>43145</v>
      </c>
      <c r="D2906" s="26">
        <v>0.57710648148148147</v>
      </c>
      <c r="E2906" s="27" t="s">
        <v>9</v>
      </c>
      <c r="F2906" s="27">
        <v>34</v>
      </c>
      <c r="G2906" s="27" t="s">
        <v>21</v>
      </c>
      <c r="H2906" s="9"/>
      <c r="I2906" s="9"/>
      <c r="J2906" s="9"/>
      <c r="K2906" s="9"/>
    </row>
    <row r="2907" spans="3:11" x14ac:dyDescent="0.3">
      <c r="C2907" s="25">
        <v>43145</v>
      </c>
      <c r="D2907" s="26">
        <v>0.57907407407407407</v>
      </c>
      <c r="E2907" s="27" t="s">
        <v>9</v>
      </c>
      <c r="F2907" s="27">
        <v>46</v>
      </c>
      <c r="G2907" s="27" t="s">
        <v>10</v>
      </c>
      <c r="H2907" s="9"/>
      <c r="I2907" s="9"/>
      <c r="J2907" s="9"/>
      <c r="K2907" s="9"/>
    </row>
    <row r="2908" spans="3:11" x14ac:dyDescent="0.3">
      <c r="C2908" s="25">
        <v>43145</v>
      </c>
      <c r="D2908" s="26">
        <v>0.58001157407407411</v>
      </c>
      <c r="E2908" s="27" t="s">
        <v>9</v>
      </c>
      <c r="F2908" s="27">
        <v>31</v>
      </c>
      <c r="G2908" s="27" t="s">
        <v>21</v>
      </c>
      <c r="H2908" s="9"/>
      <c r="I2908" s="9"/>
      <c r="J2908" s="9"/>
      <c r="K2908" s="9"/>
    </row>
    <row r="2909" spans="3:11" x14ac:dyDescent="0.3">
      <c r="C2909" s="25">
        <v>43145</v>
      </c>
      <c r="D2909" s="26">
        <v>0.5803935185185185</v>
      </c>
      <c r="E2909" s="27" t="s">
        <v>9</v>
      </c>
      <c r="F2909" s="27">
        <v>28</v>
      </c>
      <c r="G2909" s="27" t="s">
        <v>21</v>
      </c>
      <c r="H2909" s="9"/>
      <c r="I2909" s="9"/>
      <c r="J2909" s="9"/>
      <c r="K2909" s="9"/>
    </row>
    <row r="2910" spans="3:11" x14ac:dyDescent="0.3">
      <c r="C2910" s="25">
        <v>43145</v>
      </c>
      <c r="D2910" s="26">
        <v>0.58134259259259258</v>
      </c>
      <c r="E2910" s="27" t="s">
        <v>9</v>
      </c>
      <c r="F2910" s="27">
        <v>27</v>
      </c>
      <c r="G2910" s="27" t="s">
        <v>21</v>
      </c>
      <c r="H2910" s="9"/>
      <c r="I2910" s="9"/>
      <c r="J2910" s="9"/>
      <c r="K2910" s="9"/>
    </row>
    <row r="2911" spans="3:11" x14ac:dyDescent="0.3">
      <c r="C2911" s="25">
        <v>43145</v>
      </c>
      <c r="D2911" s="26">
        <v>0.58173611111111112</v>
      </c>
      <c r="E2911" s="27" t="s">
        <v>9</v>
      </c>
      <c r="F2911" s="27">
        <v>40</v>
      </c>
      <c r="G2911" s="27" t="s">
        <v>10</v>
      </c>
      <c r="H2911" s="9"/>
      <c r="I2911" s="9"/>
      <c r="J2911" s="9"/>
      <c r="K2911" s="9"/>
    </row>
    <row r="2912" spans="3:11" x14ac:dyDescent="0.3">
      <c r="C2912" s="25">
        <v>43145</v>
      </c>
      <c r="D2912" s="26">
        <v>0.58252314814814821</v>
      </c>
      <c r="E2912" s="27" t="s">
        <v>9</v>
      </c>
      <c r="F2912" s="27">
        <v>48</v>
      </c>
      <c r="G2912" s="27" t="s">
        <v>10</v>
      </c>
      <c r="H2912" s="9"/>
      <c r="I2912" s="9"/>
      <c r="J2912" s="9"/>
      <c r="K2912" s="9"/>
    </row>
    <row r="2913" spans="3:11" x14ac:dyDescent="0.3">
      <c r="C2913" s="25">
        <v>43145</v>
      </c>
      <c r="D2913" s="26">
        <v>0.58538194444444447</v>
      </c>
      <c r="E2913" s="27" t="s">
        <v>9</v>
      </c>
      <c r="F2913" s="27">
        <v>17</v>
      </c>
      <c r="G2913" s="27" t="s">
        <v>21</v>
      </c>
      <c r="H2913" s="9"/>
      <c r="I2913" s="9"/>
      <c r="J2913" s="9"/>
      <c r="K2913" s="9"/>
    </row>
    <row r="2914" spans="3:11" x14ac:dyDescent="0.3">
      <c r="C2914" s="25">
        <v>43145</v>
      </c>
      <c r="D2914" s="26">
        <v>0.58746527777777779</v>
      </c>
      <c r="E2914" s="27" t="s">
        <v>9</v>
      </c>
      <c r="F2914" s="27">
        <v>28</v>
      </c>
      <c r="G2914" s="27" t="s">
        <v>21</v>
      </c>
      <c r="H2914" s="9"/>
      <c r="I2914" s="9"/>
      <c r="J2914" s="9"/>
      <c r="K2914" s="9"/>
    </row>
    <row r="2915" spans="3:11" x14ac:dyDescent="0.3">
      <c r="C2915" s="25">
        <v>43145</v>
      </c>
      <c r="D2915" s="26">
        <v>0.58763888888888893</v>
      </c>
      <c r="E2915" s="27" t="s">
        <v>9</v>
      </c>
      <c r="F2915" s="27">
        <v>19</v>
      </c>
      <c r="G2915" s="27" t="s">
        <v>21</v>
      </c>
      <c r="H2915" s="9"/>
      <c r="I2915" s="9"/>
      <c r="J2915" s="9"/>
      <c r="K2915" s="9"/>
    </row>
    <row r="2916" spans="3:11" x14ac:dyDescent="0.3">
      <c r="C2916" s="25">
        <v>43145</v>
      </c>
      <c r="D2916" s="26">
        <v>0.59318287037037043</v>
      </c>
      <c r="E2916" s="27" t="s">
        <v>9</v>
      </c>
      <c r="F2916" s="27">
        <v>27</v>
      </c>
      <c r="G2916" s="27" t="s">
        <v>21</v>
      </c>
      <c r="H2916" s="9"/>
      <c r="I2916" s="9"/>
      <c r="J2916" s="9"/>
      <c r="K2916" s="9"/>
    </row>
    <row r="2917" spans="3:11" x14ac:dyDescent="0.3">
      <c r="C2917" s="25">
        <v>43145</v>
      </c>
      <c r="D2917" s="26">
        <v>0.59400462962962963</v>
      </c>
      <c r="E2917" s="27" t="s">
        <v>9</v>
      </c>
      <c r="F2917" s="27">
        <v>42</v>
      </c>
      <c r="G2917" s="27" t="s">
        <v>10</v>
      </c>
      <c r="H2917" s="9"/>
      <c r="I2917" s="9"/>
      <c r="J2917" s="9"/>
      <c r="K2917" s="9"/>
    </row>
    <row r="2918" spans="3:11" x14ac:dyDescent="0.3">
      <c r="C2918" s="25">
        <v>43145</v>
      </c>
      <c r="D2918" s="26">
        <v>0.59535879629629629</v>
      </c>
      <c r="E2918" s="27" t="s">
        <v>9</v>
      </c>
      <c r="F2918" s="27">
        <v>29</v>
      </c>
      <c r="G2918" s="27" t="s">
        <v>21</v>
      </c>
      <c r="H2918" s="9"/>
      <c r="I2918" s="9"/>
      <c r="J2918" s="9"/>
      <c r="K2918" s="9"/>
    </row>
    <row r="2919" spans="3:11" x14ac:dyDescent="0.3">
      <c r="C2919" s="25">
        <v>43145</v>
      </c>
      <c r="D2919" s="26">
        <v>0.59693287037037035</v>
      </c>
      <c r="E2919" s="27" t="s">
        <v>9</v>
      </c>
      <c r="F2919" s="27">
        <v>27</v>
      </c>
      <c r="G2919" s="27" t="s">
        <v>21</v>
      </c>
      <c r="H2919" s="9"/>
      <c r="I2919" s="9"/>
      <c r="J2919" s="9"/>
      <c r="K2919" s="9"/>
    </row>
    <row r="2920" spans="3:11" x14ac:dyDescent="0.3">
      <c r="C2920" s="25">
        <v>43145</v>
      </c>
      <c r="D2920" s="26">
        <v>0.59942129629629626</v>
      </c>
      <c r="E2920" s="27" t="s">
        <v>9</v>
      </c>
      <c r="F2920" s="27">
        <v>29</v>
      </c>
      <c r="G2920" s="27" t="s">
        <v>21</v>
      </c>
      <c r="H2920" s="9"/>
      <c r="I2920" s="9"/>
      <c r="J2920" s="9"/>
      <c r="K2920" s="9"/>
    </row>
    <row r="2921" spans="3:11" x14ac:dyDescent="0.3">
      <c r="C2921" s="25">
        <v>43145</v>
      </c>
      <c r="D2921" s="26">
        <v>0.60020833333333334</v>
      </c>
      <c r="E2921" s="27" t="s">
        <v>9</v>
      </c>
      <c r="F2921" s="27">
        <v>47</v>
      </c>
      <c r="G2921" s="27" t="s">
        <v>21</v>
      </c>
      <c r="H2921" s="9"/>
      <c r="I2921" s="9"/>
      <c r="J2921" s="9"/>
      <c r="K2921" s="9"/>
    </row>
    <row r="2922" spans="3:11" x14ac:dyDescent="0.3">
      <c r="C2922" s="25">
        <v>43145</v>
      </c>
      <c r="D2922" s="26">
        <v>0.60385416666666669</v>
      </c>
      <c r="E2922" s="27" t="s">
        <v>9</v>
      </c>
      <c r="F2922" s="27">
        <v>38</v>
      </c>
      <c r="G2922" s="27" t="s">
        <v>10</v>
      </c>
      <c r="H2922" s="9"/>
      <c r="I2922" s="9"/>
      <c r="J2922" s="9"/>
      <c r="K2922" s="9"/>
    </row>
    <row r="2923" spans="3:11" x14ac:dyDescent="0.3">
      <c r="C2923" s="25">
        <v>43145</v>
      </c>
      <c r="D2923" s="26">
        <v>0.6080092592592593</v>
      </c>
      <c r="E2923" s="27" t="s">
        <v>9</v>
      </c>
      <c r="F2923" s="27">
        <v>33</v>
      </c>
      <c r="G2923" s="27" t="s">
        <v>21</v>
      </c>
      <c r="H2923" s="9"/>
      <c r="I2923" s="9"/>
      <c r="J2923" s="9"/>
      <c r="K2923" s="9"/>
    </row>
    <row r="2924" spans="3:11" x14ac:dyDescent="0.3">
      <c r="C2924" s="25">
        <v>43145</v>
      </c>
      <c r="D2924" s="26">
        <v>0.60857638888888888</v>
      </c>
      <c r="E2924" s="27" t="s">
        <v>9</v>
      </c>
      <c r="F2924" s="27">
        <v>23</v>
      </c>
      <c r="G2924" s="27" t="s">
        <v>21</v>
      </c>
      <c r="H2924" s="9"/>
      <c r="I2924" s="9"/>
      <c r="J2924" s="9"/>
      <c r="K2924" s="9"/>
    </row>
    <row r="2925" spans="3:11" x14ac:dyDescent="0.3">
      <c r="C2925" s="25">
        <v>43145</v>
      </c>
      <c r="D2925" s="26">
        <v>0.60862268518518514</v>
      </c>
      <c r="E2925" s="27" t="s">
        <v>9</v>
      </c>
      <c r="F2925" s="27">
        <v>28</v>
      </c>
      <c r="G2925" s="27" t="s">
        <v>21</v>
      </c>
      <c r="H2925" s="9"/>
      <c r="I2925" s="9"/>
      <c r="J2925" s="9"/>
      <c r="K2925" s="9"/>
    </row>
    <row r="2926" spans="3:11" x14ac:dyDescent="0.3">
      <c r="C2926" s="25">
        <v>43145</v>
      </c>
      <c r="D2926" s="26">
        <v>0.61120370370370369</v>
      </c>
      <c r="E2926" s="27" t="s">
        <v>9</v>
      </c>
      <c r="F2926" s="27">
        <v>28</v>
      </c>
      <c r="G2926" s="27" t="s">
        <v>21</v>
      </c>
      <c r="H2926" s="9"/>
      <c r="I2926" s="9"/>
      <c r="J2926" s="9"/>
      <c r="K2926" s="9"/>
    </row>
    <row r="2927" spans="3:11" x14ac:dyDescent="0.3">
      <c r="C2927" s="25">
        <v>43145</v>
      </c>
      <c r="D2927" s="26">
        <v>0.6115856481481482</v>
      </c>
      <c r="E2927" s="27" t="s">
        <v>9</v>
      </c>
      <c r="F2927" s="27">
        <v>37</v>
      </c>
      <c r="G2927" s="27" t="s">
        <v>10</v>
      </c>
      <c r="H2927" s="9"/>
      <c r="I2927" s="9"/>
      <c r="J2927" s="9"/>
      <c r="K2927" s="9"/>
    </row>
    <row r="2928" spans="3:11" x14ac:dyDescent="0.3">
      <c r="C2928" s="25">
        <v>43145</v>
      </c>
      <c r="D2928" s="26">
        <v>0.61557870370370371</v>
      </c>
      <c r="E2928" s="27" t="s">
        <v>9</v>
      </c>
      <c r="F2928" s="27">
        <v>26</v>
      </c>
      <c r="G2928" s="27" t="s">
        <v>21</v>
      </c>
      <c r="H2928" s="9"/>
      <c r="I2928" s="9"/>
      <c r="J2928" s="9"/>
      <c r="K2928" s="9"/>
    </row>
    <row r="2929" spans="3:11" x14ac:dyDescent="0.3">
      <c r="C2929" s="25">
        <v>43145</v>
      </c>
      <c r="D2929" s="26">
        <v>0.61708333333333332</v>
      </c>
      <c r="E2929" s="27" t="s">
        <v>9</v>
      </c>
      <c r="F2929" s="27">
        <v>36</v>
      </c>
      <c r="G2929" s="27" t="s">
        <v>21</v>
      </c>
      <c r="H2929" s="9"/>
      <c r="I2929" s="9"/>
      <c r="J2929" s="9"/>
      <c r="K2929" s="9"/>
    </row>
    <row r="2930" spans="3:11" x14ac:dyDescent="0.3">
      <c r="C2930" s="25">
        <v>43145</v>
      </c>
      <c r="D2930" s="26">
        <v>0.61907407407407411</v>
      </c>
      <c r="E2930" s="27" t="s">
        <v>9</v>
      </c>
      <c r="F2930" s="27">
        <v>36</v>
      </c>
      <c r="G2930" s="27" t="s">
        <v>10</v>
      </c>
      <c r="H2930" s="9"/>
      <c r="I2930" s="9"/>
      <c r="J2930" s="9"/>
      <c r="K2930" s="9"/>
    </row>
    <row r="2931" spans="3:11" x14ac:dyDescent="0.3">
      <c r="C2931" s="25">
        <v>43145</v>
      </c>
      <c r="D2931" s="26">
        <v>0.62008101851851849</v>
      </c>
      <c r="E2931" s="27" t="s">
        <v>9</v>
      </c>
      <c r="F2931" s="27">
        <v>25</v>
      </c>
      <c r="G2931" s="27" t="s">
        <v>21</v>
      </c>
      <c r="H2931" s="9"/>
      <c r="I2931" s="9"/>
      <c r="J2931" s="9"/>
      <c r="K2931" s="9"/>
    </row>
    <row r="2932" spans="3:11" x14ac:dyDescent="0.3">
      <c r="C2932" s="25">
        <v>43145</v>
      </c>
      <c r="D2932" s="26">
        <v>0.62084490740740739</v>
      </c>
      <c r="E2932" s="27" t="s">
        <v>9</v>
      </c>
      <c r="F2932" s="27">
        <v>23</v>
      </c>
      <c r="G2932" s="27" t="s">
        <v>21</v>
      </c>
      <c r="H2932" s="9"/>
      <c r="I2932" s="9"/>
      <c r="J2932" s="9"/>
      <c r="K2932" s="9"/>
    </row>
    <row r="2933" spans="3:11" x14ac:dyDescent="0.3">
      <c r="C2933" s="25">
        <v>43145</v>
      </c>
      <c r="D2933" s="26">
        <v>0.62177083333333327</v>
      </c>
      <c r="E2933" s="27" t="s">
        <v>9</v>
      </c>
      <c r="F2933" s="27">
        <v>23</v>
      </c>
      <c r="G2933" s="27" t="s">
        <v>21</v>
      </c>
      <c r="H2933" s="9"/>
      <c r="I2933" s="9"/>
      <c r="J2933" s="9"/>
      <c r="K2933" s="9"/>
    </row>
    <row r="2934" spans="3:11" x14ac:dyDescent="0.3">
      <c r="C2934" s="25">
        <v>43145</v>
      </c>
      <c r="D2934" s="26">
        <v>0.62179398148148146</v>
      </c>
      <c r="E2934" s="27" t="s">
        <v>9</v>
      </c>
      <c r="F2934" s="27">
        <v>15</v>
      </c>
      <c r="G2934" s="27" t="s">
        <v>21</v>
      </c>
      <c r="H2934" s="9"/>
      <c r="I2934" s="9"/>
      <c r="J2934" s="9"/>
      <c r="K2934" s="9"/>
    </row>
    <row r="2935" spans="3:11" x14ac:dyDescent="0.3">
      <c r="C2935" s="25">
        <v>43145</v>
      </c>
      <c r="D2935" s="26">
        <v>0.62243055555555549</v>
      </c>
      <c r="E2935" s="27" t="s">
        <v>9</v>
      </c>
      <c r="F2935" s="27">
        <v>25</v>
      </c>
      <c r="G2935" s="27" t="s">
        <v>21</v>
      </c>
      <c r="H2935" s="9"/>
      <c r="I2935" s="9"/>
      <c r="J2935" s="9"/>
      <c r="K2935" s="9"/>
    </row>
    <row r="2936" spans="3:11" x14ac:dyDescent="0.3">
      <c r="C2936" s="25">
        <v>43145</v>
      </c>
      <c r="D2936" s="26">
        <v>0.62322916666666661</v>
      </c>
      <c r="E2936" s="27" t="s">
        <v>9</v>
      </c>
      <c r="F2936" s="27">
        <v>51</v>
      </c>
      <c r="G2936" s="27" t="s">
        <v>10</v>
      </c>
      <c r="H2936" s="9"/>
      <c r="I2936" s="9"/>
      <c r="J2936" s="9"/>
      <c r="K2936" s="9"/>
    </row>
    <row r="2937" spans="3:11" x14ac:dyDescent="0.3">
      <c r="C2937" s="25">
        <v>43145</v>
      </c>
      <c r="D2937" s="26">
        <v>0.62502314814814819</v>
      </c>
      <c r="E2937" s="27" t="s">
        <v>9</v>
      </c>
      <c r="F2937" s="27">
        <v>16</v>
      </c>
      <c r="G2937" s="27" t="s">
        <v>21</v>
      </c>
      <c r="H2937" s="9"/>
      <c r="I2937" s="9"/>
      <c r="J2937" s="9"/>
      <c r="K2937" s="9"/>
    </row>
    <row r="2938" spans="3:11" x14ac:dyDescent="0.3">
      <c r="C2938" s="25">
        <v>43145</v>
      </c>
      <c r="D2938" s="26">
        <v>0.62615740740740744</v>
      </c>
      <c r="E2938" s="27" t="s">
        <v>9</v>
      </c>
      <c r="F2938" s="27">
        <v>42</v>
      </c>
      <c r="G2938" s="27" t="s">
        <v>10</v>
      </c>
      <c r="H2938" s="9"/>
      <c r="I2938" s="9"/>
      <c r="J2938" s="9"/>
      <c r="K2938" s="9"/>
    </row>
    <row r="2939" spans="3:11" x14ac:dyDescent="0.3">
      <c r="C2939" s="25">
        <v>43145</v>
      </c>
      <c r="D2939" s="26">
        <v>0.62788194444444445</v>
      </c>
      <c r="E2939" s="27" t="s">
        <v>9</v>
      </c>
      <c r="F2939" s="27">
        <v>30</v>
      </c>
      <c r="G2939" s="27" t="s">
        <v>10</v>
      </c>
      <c r="H2939" s="9"/>
      <c r="I2939" s="9"/>
      <c r="J2939" s="9"/>
      <c r="K2939" s="9"/>
    </row>
    <row r="2940" spans="3:11" x14ac:dyDescent="0.3">
      <c r="C2940" s="25">
        <v>43145</v>
      </c>
      <c r="D2940" s="26">
        <v>0.62798611111111113</v>
      </c>
      <c r="E2940" s="27" t="s">
        <v>9</v>
      </c>
      <c r="F2940" s="27">
        <v>33</v>
      </c>
      <c r="G2940" s="27" t="s">
        <v>21</v>
      </c>
      <c r="H2940" s="9"/>
      <c r="I2940" s="9"/>
      <c r="J2940" s="9"/>
      <c r="K2940" s="9"/>
    </row>
    <row r="2941" spans="3:11" x14ac:dyDescent="0.3">
      <c r="C2941" s="25">
        <v>43145</v>
      </c>
      <c r="D2941" s="26">
        <v>0.62840277777777775</v>
      </c>
      <c r="E2941" s="27" t="s">
        <v>9</v>
      </c>
      <c r="F2941" s="27">
        <v>49</v>
      </c>
      <c r="G2941" s="27" t="s">
        <v>10</v>
      </c>
      <c r="H2941" s="9"/>
      <c r="I2941" s="9"/>
      <c r="J2941" s="9"/>
      <c r="K2941" s="9"/>
    </row>
    <row r="2942" spans="3:11" x14ac:dyDescent="0.3">
      <c r="C2942" s="25">
        <v>43145</v>
      </c>
      <c r="D2942" s="26">
        <v>0.63197916666666665</v>
      </c>
      <c r="E2942" s="27" t="s">
        <v>9</v>
      </c>
      <c r="F2942" s="27">
        <v>19</v>
      </c>
      <c r="G2942" s="27" t="s">
        <v>21</v>
      </c>
      <c r="H2942" s="9"/>
      <c r="I2942" s="9"/>
      <c r="J2942" s="9"/>
      <c r="K2942" s="9"/>
    </row>
    <row r="2943" spans="3:11" x14ac:dyDescent="0.3">
      <c r="C2943" s="25">
        <v>43145</v>
      </c>
      <c r="D2943" s="26">
        <v>0.63226851851851851</v>
      </c>
      <c r="E2943" s="27" t="s">
        <v>9</v>
      </c>
      <c r="F2943" s="27">
        <v>26</v>
      </c>
      <c r="G2943" s="27" t="s">
        <v>21</v>
      </c>
      <c r="H2943" s="9"/>
      <c r="I2943" s="9"/>
      <c r="J2943" s="9"/>
      <c r="K2943" s="9"/>
    </row>
    <row r="2944" spans="3:11" x14ac:dyDescent="0.3">
      <c r="C2944" s="25">
        <v>43145</v>
      </c>
      <c r="D2944" s="26">
        <v>0.63339120370370372</v>
      </c>
      <c r="E2944" s="27" t="s">
        <v>9</v>
      </c>
      <c r="F2944" s="27">
        <v>45</v>
      </c>
      <c r="G2944" s="27" t="s">
        <v>21</v>
      </c>
      <c r="H2944" s="9"/>
      <c r="I2944" s="9"/>
      <c r="J2944" s="9"/>
      <c r="K2944" s="9"/>
    </row>
    <row r="2945" spans="3:11" x14ac:dyDescent="0.3">
      <c r="C2945" s="25">
        <v>43145</v>
      </c>
      <c r="D2945" s="26">
        <v>0.63344907407407403</v>
      </c>
      <c r="E2945" s="27" t="s">
        <v>9</v>
      </c>
      <c r="F2945" s="27">
        <v>42</v>
      </c>
      <c r="G2945" s="27" t="s">
        <v>10</v>
      </c>
      <c r="H2945" s="9"/>
      <c r="I2945" s="9"/>
      <c r="J2945" s="9"/>
      <c r="K2945" s="9"/>
    </row>
    <row r="2946" spans="3:11" x14ac:dyDescent="0.3">
      <c r="C2946" s="25">
        <v>43145</v>
      </c>
      <c r="D2946" s="26">
        <v>0.63491898148148151</v>
      </c>
      <c r="E2946" s="27" t="s">
        <v>9</v>
      </c>
      <c r="F2946" s="27">
        <v>26</v>
      </c>
      <c r="G2946" s="27" t="s">
        <v>21</v>
      </c>
      <c r="H2946" s="9"/>
      <c r="I2946" s="9"/>
      <c r="J2946" s="9"/>
      <c r="K2946" s="9"/>
    </row>
    <row r="2947" spans="3:11" x14ac:dyDescent="0.3">
      <c r="C2947" s="25">
        <v>43145</v>
      </c>
      <c r="D2947" s="26">
        <v>0.63497685185185182</v>
      </c>
      <c r="E2947" s="27" t="s">
        <v>9</v>
      </c>
      <c r="F2947" s="27">
        <v>39</v>
      </c>
      <c r="G2947" s="27" t="s">
        <v>10</v>
      </c>
      <c r="H2947" s="9"/>
      <c r="I2947" s="9"/>
      <c r="J2947" s="9"/>
      <c r="K2947" s="9"/>
    </row>
    <row r="2948" spans="3:11" x14ac:dyDescent="0.3">
      <c r="C2948" s="25">
        <v>43145</v>
      </c>
      <c r="D2948" s="26">
        <v>0.63689814814814816</v>
      </c>
      <c r="E2948" s="27" t="s">
        <v>9</v>
      </c>
      <c r="F2948" s="27">
        <v>60</v>
      </c>
      <c r="G2948" s="27" t="s">
        <v>10</v>
      </c>
      <c r="H2948" s="9"/>
      <c r="I2948" s="9"/>
      <c r="J2948" s="9"/>
      <c r="K2948" s="9"/>
    </row>
    <row r="2949" spans="3:11" x14ac:dyDescent="0.3">
      <c r="C2949" s="25">
        <v>43145</v>
      </c>
      <c r="D2949" s="26">
        <v>0.63883101851851853</v>
      </c>
      <c r="E2949" s="27" t="s">
        <v>9</v>
      </c>
      <c r="F2949" s="27">
        <v>35</v>
      </c>
      <c r="G2949" s="27" t="s">
        <v>10</v>
      </c>
      <c r="H2949" s="9"/>
      <c r="I2949" s="9"/>
      <c r="J2949" s="9"/>
      <c r="K2949" s="9"/>
    </row>
    <row r="2950" spans="3:11" x14ac:dyDescent="0.3">
      <c r="C2950" s="25">
        <v>43145</v>
      </c>
      <c r="D2950" s="26">
        <v>0.63917824074074081</v>
      </c>
      <c r="E2950" s="27" t="s">
        <v>9</v>
      </c>
      <c r="F2950" s="27">
        <v>17</v>
      </c>
      <c r="G2950" s="27" t="s">
        <v>21</v>
      </c>
      <c r="H2950" s="9"/>
      <c r="I2950" s="9"/>
      <c r="J2950" s="9"/>
      <c r="K2950" s="9"/>
    </row>
    <row r="2951" spans="3:11" x14ac:dyDescent="0.3">
      <c r="C2951" s="25">
        <v>43145</v>
      </c>
      <c r="D2951" s="26">
        <v>0.63995370370370364</v>
      </c>
      <c r="E2951" s="27" t="s">
        <v>9</v>
      </c>
      <c r="F2951" s="27">
        <v>29</v>
      </c>
      <c r="G2951" s="27" t="s">
        <v>21</v>
      </c>
      <c r="H2951" s="9"/>
      <c r="I2951" s="9"/>
      <c r="J2951" s="9"/>
      <c r="K2951" s="9"/>
    </row>
    <row r="2952" spans="3:11" x14ac:dyDescent="0.3">
      <c r="C2952" s="25">
        <v>43145</v>
      </c>
      <c r="D2952" s="26">
        <v>0.64002314814814809</v>
      </c>
      <c r="E2952" s="27" t="s">
        <v>9</v>
      </c>
      <c r="F2952" s="27">
        <v>29</v>
      </c>
      <c r="G2952" s="27" t="s">
        <v>10</v>
      </c>
      <c r="H2952" s="9"/>
      <c r="I2952" s="9"/>
      <c r="J2952" s="9"/>
      <c r="K2952" s="9"/>
    </row>
    <row r="2953" spans="3:11" x14ac:dyDescent="0.3">
      <c r="C2953" s="25">
        <v>43145</v>
      </c>
      <c r="D2953" s="26">
        <v>0.64052083333333332</v>
      </c>
      <c r="E2953" s="27" t="s">
        <v>9</v>
      </c>
      <c r="F2953" s="27">
        <v>26</v>
      </c>
      <c r="G2953" s="27" t="s">
        <v>21</v>
      </c>
      <c r="H2953" s="9"/>
      <c r="I2953" s="9"/>
      <c r="J2953" s="9"/>
      <c r="K2953" s="9"/>
    </row>
    <row r="2954" spans="3:11" x14ac:dyDescent="0.3">
      <c r="C2954" s="25">
        <v>43145</v>
      </c>
      <c r="D2954" s="26">
        <v>0.64155092592592589</v>
      </c>
      <c r="E2954" s="27" t="s">
        <v>9</v>
      </c>
      <c r="F2954" s="27">
        <v>29</v>
      </c>
      <c r="G2954" s="27" t="s">
        <v>21</v>
      </c>
      <c r="H2954" s="9"/>
      <c r="I2954" s="9"/>
      <c r="J2954" s="9"/>
      <c r="K2954" s="9"/>
    </row>
    <row r="2955" spans="3:11" x14ac:dyDescent="0.3">
      <c r="C2955" s="25">
        <v>43145</v>
      </c>
      <c r="D2955" s="26">
        <v>0.64162037037037034</v>
      </c>
      <c r="E2955" s="27" t="s">
        <v>9</v>
      </c>
      <c r="F2955" s="27">
        <v>41</v>
      </c>
      <c r="G2955" s="27" t="s">
        <v>10</v>
      </c>
      <c r="H2955" s="9"/>
      <c r="I2955" s="9"/>
      <c r="J2955" s="9"/>
      <c r="K2955" s="9"/>
    </row>
    <row r="2956" spans="3:11" x14ac:dyDescent="0.3">
      <c r="C2956" s="25">
        <v>43145</v>
      </c>
      <c r="D2956" s="26">
        <v>0.64178240740740744</v>
      </c>
      <c r="E2956" s="27" t="s">
        <v>9</v>
      </c>
      <c r="F2956" s="27">
        <v>22</v>
      </c>
      <c r="G2956" s="27" t="s">
        <v>10</v>
      </c>
      <c r="H2956" s="9"/>
      <c r="I2956" s="9"/>
      <c r="J2956" s="9"/>
      <c r="K2956" s="9"/>
    </row>
    <row r="2957" spans="3:11" x14ac:dyDescent="0.3">
      <c r="C2957" s="25">
        <v>43145</v>
      </c>
      <c r="D2957" s="26">
        <v>0.64231481481481478</v>
      </c>
      <c r="E2957" s="27" t="s">
        <v>9</v>
      </c>
      <c r="F2957" s="27">
        <v>45</v>
      </c>
      <c r="G2957" s="27" t="s">
        <v>10</v>
      </c>
      <c r="H2957" s="9"/>
      <c r="I2957" s="9"/>
      <c r="J2957" s="9"/>
      <c r="K2957" s="9"/>
    </row>
    <row r="2958" spans="3:11" x14ac:dyDescent="0.3">
      <c r="C2958" s="25">
        <v>43145</v>
      </c>
      <c r="D2958" s="26">
        <v>0.64533564814814814</v>
      </c>
      <c r="E2958" s="27" t="s">
        <v>9</v>
      </c>
      <c r="F2958" s="27">
        <v>32</v>
      </c>
      <c r="G2958" s="27" t="s">
        <v>21</v>
      </c>
      <c r="H2958" s="9"/>
      <c r="I2958" s="9"/>
      <c r="J2958" s="9"/>
      <c r="K2958" s="9"/>
    </row>
    <row r="2959" spans="3:11" x14ac:dyDescent="0.3">
      <c r="C2959" s="25">
        <v>43145</v>
      </c>
      <c r="D2959" s="26">
        <v>0.64738425925925924</v>
      </c>
      <c r="E2959" s="27" t="s">
        <v>9</v>
      </c>
      <c r="F2959" s="27">
        <v>30</v>
      </c>
      <c r="G2959" s="27" t="s">
        <v>21</v>
      </c>
      <c r="H2959" s="9"/>
      <c r="I2959" s="9"/>
      <c r="J2959" s="9"/>
      <c r="K2959" s="9"/>
    </row>
    <row r="2960" spans="3:11" x14ac:dyDescent="0.3">
      <c r="C2960" s="25">
        <v>43145</v>
      </c>
      <c r="D2960" s="26">
        <v>0.64842592592592596</v>
      </c>
      <c r="E2960" s="27" t="s">
        <v>9</v>
      </c>
      <c r="F2960" s="27">
        <v>23</v>
      </c>
      <c r="G2960" s="27" t="s">
        <v>21</v>
      </c>
      <c r="H2960" s="9"/>
      <c r="I2960" s="9"/>
      <c r="J2960" s="9"/>
      <c r="K2960" s="9"/>
    </row>
    <row r="2961" spans="3:11" x14ac:dyDescent="0.3">
      <c r="C2961" s="25">
        <v>43145</v>
      </c>
      <c r="D2961" s="26">
        <v>0.64954861111111117</v>
      </c>
      <c r="E2961" s="27" t="s">
        <v>9</v>
      </c>
      <c r="F2961" s="27">
        <v>24</v>
      </c>
      <c r="G2961" s="27" t="s">
        <v>21</v>
      </c>
      <c r="H2961" s="9"/>
      <c r="I2961" s="9"/>
      <c r="J2961" s="9"/>
      <c r="K2961" s="9"/>
    </row>
    <row r="2962" spans="3:11" x14ac:dyDescent="0.3">
      <c r="C2962" s="25">
        <v>43145</v>
      </c>
      <c r="D2962" s="26">
        <v>0.64956018518518521</v>
      </c>
      <c r="E2962" s="27" t="s">
        <v>9</v>
      </c>
      <c r="F2962" s="27">
        <v>26</v>
      </c>
      <c r="G2962" s="27" t="s">
        <v>21</v>
      </c>
      <c r="H2962" s="9"/>
      <c r="I2962" s="9"/>
      <c r="J2962" s="9"/>
      <c r="K2962" s="9"/>
    </row>
    <row r="2963" spans="3:11" x14ac:dyDescent="0.3">
      <c r="C2963" s="25">
        <v>43145</v>
      </c>
      <c r="D2963" s="26">
        <v>0.64960648148148148</v>
      </c>
      <c r="E2963" s="27" t="s">
        <v>9</v>
      </c>
      <c r="F2963" s="27">
        <v>19</v>
      </c>
      <c r="G2963" s="27" t="s">
        <v>21</v>
      </c>
      <c r="H2963" s="9"/>
      <c r="I2963" s="9"/>
      <c r="J2963" s="9"/>
      <c r="K2963" s="9"/>
    </row>
    <row r="2964" spans="3:11" x14ac:dyDescent="0.3">
      <c r="C2964" s="25">
        <v>43145</v>
      </c>
      <c r="D2964" s="26">
        <v>0.65016203703703701</v>
      </c>
      <c r="E2964" s="27" t="s">
        <v>9</v>
      </c>
      <c r="F2964" s="27">
        <v>26</v>
      </c>
      <c r="G2964" s="27" t="s">
        <v>21</v>
      </c>
      <c r="H2964" s="9"/>
      <c r="I2964" s="9"/>
      <c r="J2964" s="9"/>
      <c r="K2964" s="9"/>
    </row>
    <row r="2965" spans="3:11" x14ac:dyDescent="0.3">
      <c r="C2965" s="25">
        <v>43145</v>
      </c>
      <c r="D2965" s="26">
        <v>0.65219907407407407</v>
      </c>
      <c r="E2965" s="27" t="s">
        <v>9</v>
      </c>
      <c r="F2965" s="27">
        <v>34</v>
      </c>
      <c r="G2965" s="27" t="s">
        <v>10</v>
      </c>
      <c r="H2965" s="9"/>
      <c r="I2965" s="9"/>
      <c r="J2965" s="9"/>
      <c r="K2965" s="9"/>
    </row>
    <row r="2966" spans="3:11" x14ac:dyDescent="0.3">
      <c r="C2966" s="25">
        <v>43145</v>
      </c>
      <c r="D2966" s="26">
        <v>0.65226851851851853</v>
      </c>
      <c r="E2966" s="27" t="s">
        <v>9</v>
      </c>
      <c r="F2966" s="27">
        <v>42</v>
      </c>
      <c r="G2966" s="27" t="s">
        <v>10</v>
      </c>
      <c r="H2966" s="9"/>
      <c r="I2966" s="9"/>
      <c r="J2966" s="9"/>
      <c r="K2966" s="9"/>
    </row>
    <row r="2967" spans="3:11" x14ac:dyDescent="0.3">
      <c r="C2967" s="25">
        <v>43145</v>
      </c>
      <c r="D2967" s="26">
        <v>0.65258101851851846</v>
      </c>
      <c r="E2967" s="27" t="s">
        <v>9</v>
      </c>
      <c r="F2967" s="27">
        <v>43</v>
      </c>
      <c r="G2967" s="27" t="s">
        <v>10</v>
      </c>
      <c r="H2967" s="9"/>
      <c r="I2967" s="9"/>
      <c r="J2967" s="9"/>
      <c r="K2967" s="9"/>
    </row>
    <row r="2968" spans="3:11" x14ac:dyDescent="0.3">
      <c r="C2968" s="25">
        <v>43145</v>
      </c>
      <c r="D2968" s="26">
        <v>0.65305555555555561</v>
      </c>
      <c r="E2968" s="27" t="s">
        <v>9</v>
      </c>
      <c r="F2968" s="27">
        <v>45</v>
      </c>
      <c r="G2968" s="27" t="s">
        <v>10</v>
      </c>
      <c r="H2968" s="9"/>
      <c r="I2968" s="9"/>
      <c r="J2968" s="9"/>
      <c r="K2968" s="9"/>
    </row>
    <row r="2969" spans="3:11" x14ac:dyDescent="0.3">
      <c r="C2969" s="25">
        <v>43145</v>
      </c>
      <c r="D2969" s="26">
        <v>0.65329861111111109</v>
      </c>
      <c r="E2969" s="27" t="s">
        <v>9</v>
      </c>
      <c r="F2969" s="27">
        <v>39</v>
      </c>
      <c r="G2969" s="27" t="s">
        <v>21</v>
      </c>
      <c r="H2969" s="9"/>
      <c r="I2969" s="9"/>
      <c r="J2969" s="9"/>
      <c r="K2969" s="9"/>
    </row>
    <row r="2970" spans="3:11" x14ac:dyDescent="0.3">
      <c r="C2970" s="25">
        <v>43145</v>
      </c>
      <c r="D2970" s="26">
        <v>0.65409722222222222</v>
      </c>
      <c r="E2970" s="27" t="s">
        <v>9</v>
      </c>
      <c r="F2970" s="27">
        <v>36</v>
      </c>
      <c r="G2970" s="27" t="s">
        <v>10</v>
      </c>
      <c r="H2970" s="9"/>
      <c r="I2970" s="9"/>
      <c r="J2970" s="9"/>
      <c r="K2970" s="9"/>
    </row>
    <row r="2971" spans="3:11" x14ac:dyDescent="0.3">
      <c r="C2971" s="25">
        <v>43145</v>
      </c>
      <c r="D2971" s="26">
        <v>0.65503472222222225</v>
      </c>
      <c r="E2971" s="27" t="s">
        <v>9</v>
      </c>
      <c r="F2971" s="27">
        <v>40</v>
      </c>
      <c r="G2971" s="27" t="s">
        <v>10</v>
      </c>
      <c r="H2971" s="9"/>
      <c r="I2971" s="9"/>
      <c r="J2971" s="9"/>
      <c r="K2971" s="9"/>
    </row>
    <row r="2972" spans="3:11" x14ac:dyDescent="0.3">
      <c r="C2972" s="25">
        <v>43145</v>
      </c>
      <c r="D2972" s="26">
        <v>0.65516203703703701</v>
      </c>
      <c r="E2972" s="27" t="s">
        <v>9</v>
      </c>
      <c r="F2972" s="27">
        <v>21</v>
      </c>
      <c r="G2972" s="27" t="s">
        <v>21</v>
      </c>
      <c r="H2972" s="9"/>
      <c r="I2972" s="9"/>
      <c r="J2972" s="9"/>
      <c r="K2972" s="9"/>
    </row>
    <row r="2973" spans="3:11" x14ac:dyDescent="0.3">
      <c r="C2973" s="25">
        <v>43145</v>
      </c>
      <c r="D2973" s="26">
        <v>0.65517361111111116</v>
      </c>
      <c r="E2973" s="27" t="s">
        <v>9</v>
      </c>
      <c r="F2973" s="27">
        <v>21</v>
      </c>
      <c r="G2973" s="27" t="s">
        <v>21</v>
      </c>
      <c r="H2973" s="9"/>
      <c r="I2973" s="9"/>
      <c r="J2973" s="9"/>
      <c r="K2973" s="9"/>
    </row>
    <row r="2974" spans="3:11" x14ac:dyDescent="0.3">
      <c r="C2974" s="25">
        <v>43145</v>
      </c>
      <c r="D2974" s="26">
        <v>0.65520833333333328</v>
      </c>
      <c r="E2974" s="27" t="s">
        <v>9</v>
      </c>
      <c r="F2974" s="27">
        <v>25</v>
      </c>
      <c r="G2974" s="27" t="s">
        <v>21</v>
      </c>
      <c r="H2974" s="9"/>
      <c r="I2974" s="9"/>
      <c r="J2974" s="9"/>
      <c r="K2974" s="9"/>
    </row>
    <row r="2975" spans="3:11" x14ac:dyDescent="0.3">
      <c r="C2975" s="25">
        <v>43145</v>
      </c>
      <c r="D2975" s="26">
        <v>0.6564699074074074</v>
      </c>
      <c r="E2975" s="27" t="s">
        <v>9</v>
      </c>
      <c r="F2975" s="27">
        <v>36</v>
      </c>
      <c r="G2975" s="27" t="s">
        <v>10</v>
      </c>
      <c r="H2975" s="9"/>
      <c r="I2975" s="9"/>
      <c r="J2975" s="9"/>
      <c r="K2975" s="9"/>
    </row>
    <row r="2976" spans="3:11" x14ac:dyDescent="0.3">
      <c r="C2976" s="25">
        <v>43145</v>
      </c>
      <c r="D2976" s="26">
        <v>0.65668981481481481</v>
      </c>
      <c r="E2976" s="27" t="s">
        <v>9</v>
      </c>
      <c r="F2976" s="27">
        <v>48</v>
      </c>
      <c r="G2976" s="27" t="s">
        <v>10</v>
      </c>
      <c r="H2976" s="9"/>
      <c r="I2976" s="9"/>
      <c r="J2976" s="9"/>
      <c r="K2976" s="9"/>
    </row>
    <row r="2977" spans="3:11" x14ac:dyDescent="0.3">
      <c r="C2977" s="25">
        <v>43145</v>
      </c>
      <c r="D2977" s="26">
        <v>0.65694444444444444</v>
      </c>
      <c r="E2977" s="27" t="s">
        <v>9</v>
      </c>
      <c r="F2977" s="27">
        <v>28</v>
      </c>
      <c r="G2977" s="27" t="s">
        <v>10</v>
      </c>
      <c r="H2977" s="9"/>
      <c r="I2977" s="9"/>
      <c r="J2977" s="9"/>
      <c r="K2977" s="9"/>
    </row>
    <row r="2978" spans="3:11" x14ac:dyDescent="0.3">
      <c r="C2978" s="25">
        <v>43145</v>
      </c>
      <c r="D2978" s="26">
        <v>0.65798611111111105</v>
      </c>
      <c r="E2978" s="27" t="s">
        <v>9</v>
      </c>
      <c r="F2978" s="27">
        <v>30</v>
      </c>
      <c r="G2978" s="27" t="s">
        <v>21</v>
      </c>
      <c r="H2978" s="9"/>
      <c r="I2978" s="9"/>
      <c r="J2978" s="9"/>
      <c r="K2978" s="9"/>
    </row>
    <row r="2979" spans="3:11" x14ac:dyDescent="0.3">
      <c r="C2979" s="25">
        <v>43145</v>
      </c>
      <c r="D2979" s="26">
        <v>0.65849537037037031</v>
      </c>
      <c r="E2979" s="27" t="s">
        <v>9</v>
      </c>
      <c r="F2979" s="27">
        <v>38</v>
      </c>
      <c r="G2979" s="27" t="s">
        <v>21</v>
      </c>
      <c r="H2979" s="9"/>
      <c r="I2979" s="9"/>
      <c r="J2979" s="9"/>
      <c r="K2979" s="9"/>
    </row>
    <row r="2980" spans="3:11" x14ac:dyDescent="0.3">
      <c r="C2980" s="25">
        <v>43145</v>
      </c>
      <c r="D2980" s="26">
        <v>0.65871527777777772</v>
      </c>
      <c r="E2980" s="27" t="s">
        <v>9</v>
      </c>
      <c r="F2980" s="27">
        <v>28</v>
      </c>
      <c r="G2980" s="27" t="s">
        <v>21</v>
      </c>
      <c r="H2980" s="9"/>
      <c r="I2980" s="9"/>
      <c r="J2980" s="9"/>
      <c r="K2980" s="9"/>
    </row>
    <row r="2981" spans="3:11" x14ac:dyDescent="0.3">
      <c r="C2981" s="25">
        <v>43145</v>
      </c>
      <c r="D2981" s="26">
        <v>0.65878472222222217</v>
      </c>
      <c r="E2981" s="27" t="s">
        <v>9</v>
      </c>
      <c r="F2981" s="27">
        <v>31</v>
      </c>
      <c r="G2981" s="27" t="s">
        <v>21</v>
      </c>
      <c r="H2981" s="9"/>
      <c r="I2981" s="9"/>
      <c r="J2981" s="9"/>
      <c r="K2981" s="9"/>
    </row>
    <row r="2982" spans="3:11" x14ac:dyDescent="0.3">
      <c r="C2982" s="25">
        <v>43145</v>
      </c>
      <c r="D2982" s="26">
        <v>0.65923611111111113</v>
      </c>
      <c r="E2982" s="27" t="s">
        <v>9</v>
      </c>
      <c r="F2982" s="27">
        <v>24</v>
      </c>
      <c r="G2982" s="27" t="s">
        <v>21</v>
      </c>
      <c r="H2982" s="9"/>
      <c r="I2982" s="9"/>
      <c r="J2982" s="9"/>
      <c r="K2982" s="9"/>
    </row>
    <row r="2983" spans="3:11" x14ac:dyDescent="0.3">
      <c r="C2983" s="25">
        <v>43145</v>
      </c>
      <c r="D2983" s="26">
        <v>0.6597453703703704</v>
      </c>
      <c r="E2983" s="27" t="s">
        <v>9</v>
      </c>
      <c r="F2983" s="27">
        <v>31</v>
      </c>
      <c r="G2983" s="27" t="s">
        <v>21</v>
      </c>
      <c r="H2983" s="9"/>
      <c r="I2983" s="9"/>
      <c r="J2983" s="9"/>
      <c r="K2983" s="9"/>
    </row>
    <row r="2984" spans="3:11" x14ac:dyDescent="0.3">
      <c r="C2984" s="25">
        <v>43145</v>
      </c>
      <c r="D2984" s="26">
        <v>0.66025462962962966</v>
      </c>
      <c r="E2984" s="27" t="s">
        <v>9</v>
      </c>
      <c r="F2984" s="27">
        <v>24</v>
      </c>
      <c r="G2984" s="27" t="s">
        <v>21</v>
      </c>
      <c r="H2984" s="9"/>
      <c r="I2984" s="9"/>
      <c r="J2984" s="9"/>
      <c r="K2984" s="9"/>
    </row>
    <row r="2985" spans="3:11" x14ac:dyDescent="0.3">
      <c r="C2985" s="25">
        <v>43145</v>
      </c>
      <c r="D2985" s="26">
        <v>0.66273148148148142</v>
      </c>
      <c r="E2985" s="27" t="s">
        <v>9</v>
      </c>
      <c r="F2985" s="27">
        <v>26</v>
      </c>
      <c r="G2985" s="27" t="s">
        <v>21</v>
      </c>
      <c r="H2985" s="9"/>
      <c r="I2985" s="9"/>
      <c r="J2985" s="9"/>
      <c r="K2985" s="9"/>
    </row>
    <row r="2986" spans="3:11" x14ac:dyDescent="0.3">
      <c r="C2986" s="25">
        <v>43145</v>
      </c>
      <c r="D2986" s="26">
        <v>0.66318287037037038</v>
      </c>
      <c r="E2986" s="27" t="s">
        <v>9</v>
      </c>
      <c r="F2986" s="27">
        <v>53</v>
      </c>
      <c r="G2986" s="27" t="s">
        <v>10</v>
      </c>
      <c r="H2986" s="9"/>
      <c r="I2986" s="9"/>
      <c r="J2986" s="9"/>
      <c r="K2986" s="9"/>
    </row>
    <row r="2987" spans="3:11" x14ac:dyDescent="0.3">
      <c r="C2987" s="25">
        <v>43145</v>
      </c>
      <c r="D2987" s="26">
        <v>0.66319444444444442</v>
      </c>
      <c r="E2987" s="27" t="s">
        <v>9</v>
      </c>
      <c r="F2987" s="27">
        <v>48</v>
      </c>
      <c r="G2987" s="27" t="s">
        <v>10</v>
      </c>
      <c r="H2987" s="9"/>
      <c r="I2987" s="9"/>
      <c r="J2987" s="9"/>
      <c r="K2987" s="9"/>
    </row>
    <row r="2988" spans="3:11" x14ac:dyDescent="0.3">
      <c r="C2988" s="25">
        <v>43145</v>
      </c>
      <c r="D2988" s="26">
        <v>0.66520833333333329</v>
      </c>
      <c r="E2988" s="27" t="s">
        <v>9</v>
      </c>
      <c r="F2988" s="27">
        <v>35</v>
      </c>
      <c r="G2988" s="27" t="s">
        <v>10</v>
      </c>
      <c r="H2988" s="9"/>
      <c r="I2988" s="9"/>
      <c r="J2988" s="9"/>
      <c r="K2988" s="9"/>
    </row>
    <row r="2989" spans="3:11" x14ac:dyDescent="0.3">
      <c r="C2989" s="25">
        <v>43145</v>
      </c>
      <c r="D2989" s="26">
        <v>0.66570601851851852</v>
      </c>
      <c r="E2989" s="27" t="s">
        <v>9</v>
      </c>
      <c r="F2989" s="27">
        <v>38</v>
      </c>
      <c r="G2989" s="27" t="s">
        <v>21</v>
      </c>
      <c r="H2989" s="9"/>
      <c r="I2989" s="9"/>
      <c r="J2989" s="9"/>
      <c r="K2989" s="9"/>
    </row>
    <row r="2990" spans="3:11" x14ac:dyDescent="0.3">
      <c r="C2990" s="25">
        <v>43145</v>
      </c>
      <c r="D2990" s="26">
        <v>0.66684027777777777</v>
      </c>
      <c r="E2990" s="27" t="s">
        <v>9</v>
      </c>
      <c r="F2990" s="27">
        <v>33</v>
      </c>
      <c r="G2990" s="27" t="s">
        <v>21</v>
      </c>
      <c r="H2990" s="9"/>
      <c r="I2990" s="9"/>
      <c r="J2990" s="9"/>
      <c r="K2990" s="9"/>
    </row>
    <row r="2991" spans="3:11" x14ac:dyDescent="0.3">
      <c r="C2991" s="25">
        <v>43145</v>
      </c>
      <c r="D2991" s="26">
        <v>0.67020833333333341</v>
      </c>
      <c r="E2991" s="27" t="s">
        <v>9</v>
      </c>
      <c r="F2991" s="27">
        <v>42</v>
      </c>
      <c r="G2991" s="27" t="s">
        <v>21</v>
      </c>
      <c r="H2991" s="9"/>
      <c r="I2991" s="9"/>
      <c r="J2991" s="9"/>
      <c r="K2991" s="9"/>
    </row>
    <row r="2992" spans="3:11" x14ac:dyDescent="0.3">
      <c r="C2992" s="25">
        <v>43145</v>
      </c>
      <c r="D2992" s="26">
        <v>0.67207175925925933</v>
      </c>
      <c r="E2992" s="27" t="s">
        <v>9</v>
      </c>
      <c r="F2992" s="27">
        <v>40</v>
      </c>
      <c r="G2992" s="27" t="s">
        <v>10</v>
      </c>
      <c r="H2992" s="9"/>
      <c r="I2992" s="9"/>
      <c r="J2992" s="9"/>
      <c r="K2992" s="9"/>
    </row>
    <row r="2993" spans="3:11" x14ac:dyDescent="0.3">
      <c r="C2993" s="25">
        <v>43145</v>
      </c>
      <c r="D2993" s="26">
        <v>0.67344907407407406</v>
      </c>
      <c r="E2993" s="27" t="s">
        <v>9</v>
      </c>
      <c r="F2993" s="27">
        <v>31</v>
      </c>
      <c r="G2993" s="27" t="s">
        <v>10</v>
      </c>
      <c r="H2993" s="9"/>
      <c r="I2993" s="9"/>
      <c r="J2993" s="9"/>
      <c r="K2993" s="9"/>
    </row>
    <row r="2994" spans="3:11" x14ac:dyDescent="0.3">
      <c r="C2994" s="25">
        <v>43145</v>
      </c>
      <c r="D2994" s="26">
        <v>0.67379629629629623</v>
      </c>
      <c r="E2994" s="27" t="s">
        <v>9</v>
      </c>
      <c r="F2994" s="27">
        <v>35</v>
      </c>
      <c r="G2994" s="27" t="s">
        <v>10</v>
      </c>
      <c r="H2994" s="9"/>
      <c r="I2994" s="9"/>
      <c r="J2994" s="9"/>
      <c r="K2994" s="9"/>
    </row>
    <row r="2995" spans="3:11" x14ac:dyDescent="0.3">
      <c r="C2995" s="25">
        <v>43145</v>
      </c>
      <c r="D2995" s="26">
        <v>0.67383101851851857</v>
      </c>
      <c r="E2995" s="27" t="s">
        <v>9</v>
      </c>
      <c r="F2995" s="27">
        <v>27</v>
      </c>
      <c r="G2995" s="27" t="s">
        <v>21</v>
      </c>
      <c r="H2995" s="9"/>
      <c r="I2995" s="9"/>
      <c r="J2995" s="9"/>
      <c r="K2995" s="9"/>
    </row>
    <row r="2996" spans="3:11" x14ac:dyDescent="0.3">
      <c r="C2996" s="25">
        <v>43145</v>
      </c>
      <c r="D2996" s="26">
        <v>0.6756712962962963</v>
      </c>
      <c r="E2996" s="27" t="s">
        <v>9</v>
      </c>
      <c r="F2996" s="27">
        <v>32</v>
      </c>
      <c r="G2996" s="27" t="s">
        <v>21</v>
      </c>
      <c r="H2996" s="9"/>
      <c r="I2996" s="9"/>
      <c r="J2996" s="9"/>
      <c r="K2996" s="9"/>
    </row>
    <row r="2997" spans="3:11" x14ac:dyDescent="0.3">
      <c r="C2997" s="25">
        <v>43145</v>
      </c>
      <c r="D2997" s="26">
        <v>0.67642361111111116</v>
      </c>
      <c r="E2997" s="27" t="s">
        <v>9</v>
      </c>
      <c r="F2997" s="27">
        <v>31</v>
      </c>
      <c r="G2997" s="27" t="s">
        <v>21</v>
      </c>
      <c r="H2997" s="9"/>
      <c r="I2997" s="9"/>
      <c r="J2997" s="9"/>
      <c r="K2997" s="9"/>
    </row>
    <row r="2998" spans="3:11" x14ac:dyDescent="0.3">
      <c r="C2998" s="25">
        <v>43145</v>
      </c>
      <c r="D2998" s="26">
        <v>0.67648148148148157</v>
      </c>
      <c r="E2998" s="27" t="s">
        <v>9</v>
      </c>
      <c r="F2998" s="27">
        <v>33</v>
      </c>
      <c r="G2998" s="27" t="s">
        <v>21</v>
      </c>
      <c r="H2998" s="9"/>
      <c r="I2998" s="9"/>
      <c r="J2998" s="9"/>
      <c r="K2998" s="9"/>
    </row>
    <row r="2999" spans="3:11" x14ac:dyDescent="0.3">
      <c r="C2999" s="25">
        <v>43145</v>
      </c>
      <c r="D2999" s="26">
        <v>0.67716435185185186</v>
      </c>
      <c r="E2999" s="27" t="s">
        <v>9</v>
      </c>
      <c r="F2999" s="27">
        <v>40</v>
      </c>
      <c r="G2999" s="27" t="s">
        <v>21</v>
      </c>
      <c r="H2999" s="9"/>
      <c r="I2999" s="9"/>
      <c r="J2999" s="9"/>
      <c r="K2999" s="9"/>
    </row>
    <row r="3000" spans="3:11" x14ac:dyDescent="0.3">
      <c r="C3000" s="25">
        <v>43145</v>
      </c>
      <c r="D3000" s="26">
        <v>0.67726851851851855</v>
      </c>
      <c r="E3000" s="27" t="s">
        <v>9</v>
      </c>
      <c r="F3000" s="27">
        <v>45</v>
      </c>
      <c r="G3000" s="27" t="s">
        <v>10</v>
      </c>
      <c r="H3000" s="9"/>
      <c r="I3000" s="9"/>
      <c r="J3000" s="9"/>
      <c r="K3000" s="9"/>
    </row>
    <row r="3001" spans="3:11" x14ac:dyDescent="0.3">
      <c r="C3001" s="25">
        <v>43145</v>
      </c>
      <c r="D3001" s="26">
        <v>0.67844907407407407</v>
      </c>
      <c r="E3001" s="27" t="s">
        <v>9</v>
      </c>
      <c r="F3001" s="27">
        <v>35</v>
      </c>
      <c r="G3001" s="27" t="s">
        <v>21</v>
      </c>
      <c r="H3001" s="9"/>
      <c r="I3001" s="9"/>
      <c r="J3001" s="9"/>
      <c r="K3001" s="9"/>
    </row>
    <row r="3002" spans="3:11" x14ac:dyDescent="0.3">
      <c r="C3002" s="25">
        <v>43145</v>
      </c>
      <c r="D3002" s="26">
        <v>0.67851851851851841</v>
      </c>
      <c r="E3002" s="27" t="s">
        <v>9</v>
      </c>
      <c r="F3002" s="27">
        <v>34</v>
      </c>
      <c r="G3002" s="27" t="s">
        <v>21</v>
      </c>
      <c r="H3002" s="9"/>
      <c r="I3002" s="9"/>
      <c r="J3002" s="9"/>
      <c r="K3002" s="9"/>
    </row>
    <row r="3003" spans="3:11" x14ac:dyDescent="0.3">
      <c r="C3003" s="25">
        <v>43145</v>
      </c>
      <c r="D3003" s="26">
        <v>0.67866898148148147</v>
      </c>
      <c r="E3003" s="27" t="s">
        <v>9</v>
      </c>
      <c r="F3003" s="27">
        <v>29</v>
      </c>
      <c r="G3003" s="27" t="s">
        <v>21</v>
      </c>
      <c r="H3003" s="9"/>
      <c r="I3003" s="9"/>
      <c r="J3003" s="9"/>
      <c r="K3003" s="9"/>
    </row>
    <row r="3004" spans="3:11" x14ac:dyDescent="0.3">
      <c r="C3004" s="25">
        <v>43145</v>
      </c>
      <c r="D3004" s="26">
        <v>0.6788657407407408</v>
      </c>
      <c r="E3004" s="27" t="s">
        <v>9</v>
      </c>
      <c r="F3004" s="27">
        <v>22</v>
      </c>
      <c r="G3004" s="27" t="s">
        <v>21</v>
      </c>
      <c r="H3004" s="9"/>
      <c r="I3004" s="9"/>
      <c r="J3004" s="9"/>
      <c r="K3004" s="9"/>
    </row>
    <row r="3005" spans="3:11" x14ac:dyDescent="0.3">
      <c r="C3005" s="25">
        <v>43145</v>
      </c>
      <c r="D3005" s="26">
        <v>0.68098379629629635</v>
      </c>
      <c r="E3005" s="27" t="s">
        <v>9</v>
      </c>
      <c r="F3005" s="27">
        <v>34</v>
      </c>
      <c r="G3005" s="27" t="s">
        <v>21</v>
      </c>
      <c r="H3005" s="9"/>
      <c r="I3005" s="9"/>
      <c r="J3005" s="9"/>
      <c r="K3005" s="9"/>
    </row>
    <row r="3006" spans="3:11" x14ac:dyDescent="0.3">
      <c r="C3006" s="25">
        <v>43145</v>
      </c>
      <c r="D3006" s="26">
        <v>0.68156250000000007</v>
      </c>
      <c r="E3006" s="27" t="s">
        <v>9</v>
      </c>
      <c r="F3006" s="27">
        <v>29</v>
      </c>
      <c r="G3006" s="27" t="s">
        <v>21</v>
      </c>
      <c r="H3006" s="9"/>
      <c r="I3006" s="9"/>
      <c r="J3006" s="9"/>
      <c r="K3006" s="9"/>
    </row>
    <row r="3007" spans="3:11" x14ac:dyDescent="0.3">
      <c r="C3007" s="25">
        <v>43145</v>
      </c>
      <c r="D3007" s="26">
        <v>0.6815972222222223</v>
      </c>
      <c r="E3007" s="27" t="s">
        <v>9</v>
      </c>
      <c r="F3007" s="27">
        <v>62</v>
      </c>
      <c r="G3007" s="27" t="s">
        <v>10</v>
      </c>
      <c r="H3007" s="9"/>
      <c r="I3007" s="9"/>
      <c r="J3007" s="9"/>
      <c r="K3007" s="9"/>
    </row>
    <row r="3008" spans="3:11" x14ac:dyDescent="0.3">
      <c r="C3008" s="25">
        <v>43145</v>
      </c>
      <c r="D3008" s="26">
        <v>0.68216435185185187</v>
      </c>
      <c r="E3008" s="27" t="s">
        <v>9</v>
      </c>
      <c r="F3008" s="27">
        <v>48</v>
      </c>
      <c r="G3008" s="27" t="s">
        <v>21</v>
      </c>
      <c r="H3008" s="9"/>
      <c r="I3008" s="9"/>
      <c r="J3008" s="9"/>
      <c r="K3008" s="9"/>
    </row>
    <row r="3009" spans="3:11" x14ac:dyDescent="0.3">
      <c r="C3009" s="25">
        <v>43145</v>
      </c>
      <c r="D3009" s="26">
        <v>0.68292824074074077</v>
      </c>
      <c r="E3009" s="27" t="s">
        <v>9</v>
      </c>
      <c r="F3009" s="27">
        <v>39</v>
      </c>
      <c r="G3009" s="27" t="s">
        <v>21</v>
      </c>
      <c r="H3009" s="9"/>
      <c r="I3009" s="9"/>
      <c r="J3009" s="9"/>
      <c r="K3009" s="9"/>
    </row>
    <row r="3010" spans="3:11" x14ac:dyDescent="0.3">
      <c r="C3010" s="25">
        <v>43145</v>
      </c>
      <c r="D3010" s="26">
        <v>0.6834837962962963</v>
      </c>
      <c r="E3010" s="27" t="s">
        <v>9</v>
      </c>
      <c r="F3010" s="27">
        <v>33</v>
      </c>
      <c r="G3010" s="27" t="s">
        <v>21</v>
      </c>
      <c r="H3010" s="9"/>
      <c r="I3010" s="9"/>
      <c r="J3010" s="9"/>
      <c r="K3010" s="9"/>
    </row>
    <row r="3011" spans="3:11" x14ac:dyDescent="0.3">
      <c r="C3011" s="25">
        <v>43145</v>
      </c>
      <c r="D3011" s="26">
        <v>0.68391203703703696</v>
      </c>
      <c r="E3011" s="27" t="s">
        <v>9</v>
      </c>
      <c r="F3011" s="27">
        <v>40</v>
      </c>
      <c r="G3011" s="27" t="s">
        <v>21</v>
      </c>
      <c r="H3011" s="9"/>
      <c r="I3011" s="9"/>
      <c r="J3011" s="9"/>
      <c r="K3011" s="9"/>
    </row>
    <row r="3012" spans="3:11" x14ac:dyDescent="0.3">
      <c r="C3012" s="25">
        <v>43145</v>
      </c>
      <c r="D3012" s="26">
        <v>0.68414351851851851</v>
      </c>
      <c r="E3012" s="27" t="s">
        <v>9</v>
      </c>
      <c r="F3012" s="27">
        <v>41</v>
      </c>
      <c r="G3012" s="27" t="s">
        <v>21</v>
      </c>
      <c r="H3012" s="9"/>
      <c r="I3012" s="9"/>
      <c r="J3012" s="9"/>
      <c r="K3012" s="9"/>
    </row>
    <row r="3013" spans="3:11" x14ac:dyDescent="0.3">
      <c r="C3013" s="25">
        <v>43145</v>
      </c>
      <c r="D3013" s="26">
        <v>0.68425925925925923</v>
      </c>
      <c r="E3013" s="27" t="s">
        <v>9</v>
      </c>
      <c r="F3013" s="27">
        <v>20</v>
      </c>
      <c r="G3013" s="27" t="s">
        <v>10</v>
      </c>
      <c r="H3013" s="9"/>
      <c r="I3013" s="9"/>
      <c r="J3013" s="9"/>
      <c r="K3013" s="9"/>
    </row>
    <row r="3014" spans="3:11" x14ac:dyDescent="0.3">
      <c r="C3014" s="25">
        <v>43145</v>
      </c>
      <c r="D3014" s="26">
        <v>0.6844675925925926</v>
      </c>
      <c r="E3014" s="27" t="s">
        <v>9</v>
      </c>
      <c r="F3014" s="27">
        <v>41</v>
      </c>
      <c r="G3014" s="27" t="s">
        <v>21</v>
      </c>
      <c r="H3014" s="9"/>
      <c r="I3014" s="9"/>
      <c r="J3014" s="9"/>
      <c r="K3014" s="9"/>
    </row>
    <row r="3015" spans="3:11" x14ac:dyDescent="0.3">
      <c r="C3015" s="25">
        <v>43145</v>
      </c>
      <c r="D3015" s="26">
        <v>0.68493055555555549</v>
      </c>
      <c r="E3015" s="27" t="s">
        <v>9</v>
      </c>
      <c r="F3015" s="27">
        <v>50</v>
      </c>
      <c r="G3015" s="27" t="s">
        <v>21</v>
      </c>
      <c r="H3015" s="9"/>
      <c r="I3015" s="9"/>
      <c r="J3015" s="9"/>
      <c r="K3015" s="9"/>
    </row>
    <row r="3016" spans="3:11" x14ac:dyDescent="0.3">
      <c r="C3016" s="25">
        <v>43145</v>
      </c>
      <c r="D3016" s="26">
        <v>0.68500000000000005</v>
      </c>
      <c r="E3016" s="27" t="s">
        <v>9</v>
      </c>
      <c r="F3016" s="27">
        <v>52</v>
      </c>
      <c r="G3016" s="27" t="s">
        <v>21</v>
      </c>
      <c r="H3016" s="9"/>
      <c r="I3016" s="9"/>
      <c r="J3016" s="9"/>
      <c r="K3016" s="9"/>
    </row>
    <row r="3017" spans="3:11" x14ac:dyDescent="0.3">
      <c r="C3017" s="25">
        <v>43145</v>
      </c>
      <c r="D3017" s="26">
        <v>0.6850694444444444</v>
      </c>
      <c r="E3017" s="27" t="s">
        <v>9</v>
      </c>
      <c r="F3017" s="27">
        <v>43</v>
      </c>
      <c r="G3017" s="27" t="s">
        <v>21</v>
      </c>
      <c r="H3017" s="9"/>
      <c r="I3017" s="9"/>
      <c r="J3017" s="9"/>
      <c r="K3017" s="9"/>
    </row>
    <row r="3018" spans="3:11" x14ac:dyDescent="0.3">
      <c r="C3018" s="25">
        <v>43145</v>
      </c>
      <c r="D3018" s="26">
        <v>0.68513888888888896</v>
      </c>
      <c r="E3018" s="27" t="s">
        <v>9</v>
      </c>
      <c r="F3018" s="27">
        <v>23</v>
      </c>
      <c r="G3018" s="27" t="s">
        <v>10</v>
      </c>
      <c r="H3018" s="9"/>
      <c r="I3018" s="9"/>
      <c r="J3018" s="9"/>
      <c r="K3018" s="9"/>
    </row>
    <row r="3019" spans="3:11" x14ac:dyDescent="0.3">
      <c r="C3019" s="25">
        <v>43145</v>
      </c>
      <c r="D3019" s="26">
        <v>0.68526620370370372</v>
      </c>
      <c r="E3019" s="27" t="s">
        <v>9</v>
      </c>
      <c r="F3019" s="27">
        <v>30</v>
      </c>
      <c r="G3019" s="27" t="s">
        <v>21</v>
      </c>
      <c r="H3019" s="9"/>
      <c r="I3019" s="9"/>
      <c r="J3019" s="9"/>
      <c r="K3019" s="9"/>
    </row>
    <row r="3020" spans="3:11" x14ac:dyDescent="0.3">
      <c r="C3020" s="25">
        <v>43145</v>
      </c>
      <c r="D3020" s="26">
        <v>0.68615740740740738</v>
      </c>
      <c r="E3020" s="27" t="s">
        <v>9</v>
      </c>
      <c r="F3020" s="27">
        <v>27</v>
      </c>
      <c r="G3020" s="27" t="s">
        <v>21</v>
      </c>
      <c r="H3020" s="9"/>
      <c r="I3020" s="9"/>
      <c r="J3020" s="9"/>
      <c r="K3020" s="9"/>
    </row>
    <row r="3021" spans="3:11" x14ac:dyDescent="0.3">
      <c r="C3021" s="25">
        <v>43145</v>
      </c>
      <c r="D3021" s="26">
        <v>0.68631944444444448</v>
      </c>
      <c r="E3021" s="27" t="s">
        <v>9</v>
      </c>
      <c r="F3021" s="27">
        <v>24</v>
      </c>
      <c r="G3021" s="27" t="s">
        <v>21</v>
      </c>
      <c r="H3021" s="9"/>
      <c r="I3021" s="9"/>
      <c r="J3021" s="9"/>
      <c r="K3021" s="9"/>
    </row>
    <row r="3022" spans="3:11" x14ac:dyDescent="0.3">
      <c r="C3022" s="25">
        <v>43145</v>
      </c>
      <c r="D3022" s="26">
        <v>0.68658564814814815</v>
      </c>
      <c r="E3022" s="27" t="s">
        <v>9</v>
      </c>
      <c r="F3022" s="27">
        <v>29</v>
      </c>
      <c r="G3022" s="27" t="s">
        <v>21</v>
      </c>
      <c r="H3022" s="9"/>
      <c r="I3022" s="9"/>
      <c r="J3022" s="9"/>
      <c r="K3022" s="9"/>
    </row>
    <row r="3023" spans="3:11" x14ac:dyDescent="0.3">
      <c r="C3023" s="25">
        <v>43145</v>
      </c>
      <c r="D3023" s="26">
        <v>0.68839120370370377</v>
      </c>
      <c r="E3023" s="27" t="s">
        <v>9</v>
      </c>
      <c r="F3023" s="27">
        <v>61</v>
      </c>
      <c r="G3023" s="27" t="s">
        <v>10</v>
      </c>
      <c r="H3023" s="9"/>
      <c r="I3023" s="9"/>
      <c r="J3023" s="9"/>
      <c r="K3023" s="9"/>
    </row>
    <row r="3024" spans="3:11" x14ac:dyDescent="0.3">
      <c r="C3024" s="25">
        <v>43145</v>
      </c>
      <c r="D3024" s="26">
        <v>0.68855324074074076</v>
      </c>
      <c r="E3024" s="27" t="s">
        <v>9</v>
      </c>
      <c r="F3024" s="27">
        <v>51</v>
      </c>
      <c r="G3024" s="27" t="s">
        <v>10</v>
      </c>
      <c r="H3024" s="9"/>
      <c r="I3024" s="9"/>
      <c r="J3024" s="9"/>
      <c r="K3024" s="9"/>
    </row>
    <row r="3025" spans="3:11" x14ac:dyDescent="0.3">
      <c r="C3025" s="25">
        <v>43145</v>
      </c>
      <c r="D3025" s="26">
        <v>0.68864583333333329</v>
      </c>
      <c r="E3025" s="27" t="s">
        <v>9</v>
      </c>
      <c r="F3025" s="27">
        <v>38</v>
      </c>
      <c r="G3025" s="27" t="s">
        <v>10</v>
      </c>
      <c r="H3025" s="9"/>
      <c r="I3025" s="9"/>
      <c r="J3025" s="9"/>
      <c r="K3025" s="9"/>
    </row>
    <row r="3026" spans="3:11" x14ac:dyDescent="0.3">
      <c r="C3026" s="25">
        <v>43145</v>
      </c>
      <c r="D3026" s="26">
        <v>0.6899305555555556</v>
      </c>
      <c r="E3026" s="27" t="s">
        <v>9</v>
      </c>
      <c r="F3026" s="27">
        <v>45</v>
      </c>
      <c r="G3026" s="27" t="s">
        <v>10</v>
      </c>
      <c r="H3026" s="9"/>
      <c r="I3026" s="9"/>
      <c r="J3026" s="9"/>
      <c r="K3026" s="9"/>
    </row>
    <row r="3027" spans="3:11" x14ac:dyDescent="0.3">
      <c r="C3027" s="25">
        <v>43145</v>
      </c>
      <c r="D3027" s="26">
        <v>0.69109953703703697</v>
      </c>
      <c r="E3027" s="27" t="s">
        <v>9</v>
      </c>
      <c r="F3027" s="27">
        <v>34</v>
      </c>
      <c r="G3027" s="27" t="s">
        <v>21</v>
      </c>
      <c r="H3027" s="9"/>
      <c r="I3027" s="9"/>
      <c r="J3027" s="9"/>
      <c r="K3027" s="9"/>
    </row>
    <row r="3028" spans="3:11" x14ac:dyDescent="0.3">
      <c r="C3028" s="25">
        <v>43145</v>
      </c>
      <c r="D3028" s="26">
        <v>0.69174768518518526</v>
      </c>
      <c r="E3028" s="27" t="s">
        <v>9</v>
      </c>
      <c r="F3028" s="27">
        <v>32</v>
      </c>
      <c r="G3028" s="27" t="s">
        <v>21</v>
      </c>
      <c r="H3028" s="9"/>
      <c r="I3028" s="9"/>
      <c r="J3028" s="9"/>
      <c r="K3028" s="9"/>
    </row>
    <row r="3029" spans="3:11" x14ac:dyDescent="0.3">
      <c r="C3029" s="25">
        <v>43145</v>
      </c>
      <c r="D3029" s="26">
        <v>0.69180555555555545</v>
      </c>
      <c r="E3029" s="27" t="s">
        <v>9</v>
      </c>
      <c r="F3029" s="27">
        <v>28</v>
      </c>
      <c r="G3029" s="27" t="s">
        <v>21</v>
      </c>
      <c r="H3029" s="9"/>
      <c r="I3029" s="9"/>
      <c r="J3029" s="9"/>
      <c r="K3029" s="9"/>
    </row>
    <row r="3030" spans="3:11" x14ac:dyDescent="0.3">
      <c r="C3030" s="25">
        <v>43145</v>
      </c>
      <c r="D3030" s="26">
        <v>0.69276620370370379</v>
      </c>
      <c r="E3030" s="27" t="s">
        <v>9</v>
      </c>
      <c r="F3030" s="27">
        <v>25</v>
      </c>
      <c r="G3030" s="27" t="s">
        <v>21</v>
      </c>
      <c r="H3030" s="9"/>
      <c r="I3030" s="9"/>
      <c r="J3030" s="9"/>
      <c r="K3030" s="9"/>
    </row>
    <row r="3031" spans="3:11" x14ac:dyDescent="0.3">
      <c r="C3031" s="25">
        <v>43145</v>
      </c>
      <c r="D3031" s="26">
        <v>0.69307870370370372</v>
      </c>
      <c r="E3031" s="27" t="s">
        <v>9</v>
      </c>
      <c r="F3031" s="27">
        <v>29</v>
      </c>
      <c r="G3031" s="27" t="s">
        <v>21</v>
      </c>
      <c r="H3031" s="9"/>
      <c r="I3031" s="9"/>
      <c r="J3031" s="9"/>
      <c r="K3031" s="9"/>
    </row>
    <row r="3032" spans="3:11" x14ac:dyDescent="0.3">
      <c r="C3032" s="25">
        <v>43145</v>
      </c>
      <c r="D3032" s="26">
        <v>0.69388888888888889</v>
      </c>
      <c r="E3032" s="27" t="s">
        <v>9</v>
      </c>
      <c r="F3032" s="27">
        <v>44</v>
      </c>
      <c r="G3032" s="27" t="s">
        <v>10</v>
      </c>
      <c r="H3032" s="9"/>
      <c r="I3032" s="9"/>
      <c r="J3032" s="9"/>
      <c r="K3032" s="9"/>
    </row>
    <row r="3033" spans="3:11" x14ac:dyDescent="0.3">
      <c r="C3033" s="25">
        <v>43145</v>
      </c>
      <c r="D3033" s="26">
        <v>0.69427083333333339</v>
      </c>
      <c r="E3033" s="27" t="s">
        <v>9</v>
      </c>
      <c r="F3033" s="27">
        <v>23</v>
      </c>
      <c r="G3033" s="27" t="s">
        <v>21</v>
      </c>
      <c r="H3033" s="9"/>
      <c r="I3033" s="9"/>
      <c r="J3033" s="9"/>
      <c r="K3033" s="9"/>
    </row>
    <row r="3034" spans="3:11" x14ac:dyDescent="0.3">
      <c r="C3034" s="25">
        <v>43145</v>
      </c>
      <c r="D3034" s="26">
        <v>0.69431712962962966</v>
      </c>
      <c r="E3034" s="27" t="s">
        <v>9</v>
      </c>
      <c r="F3034" s="27">
        <v>39</v>
      </c>
      <c r="G3034" s="27" t="s">
        <v>10</v>
      </c>
      <c r="H3034" s="9"/>
      <c r="I3034" s="9"/>
      <c r="J3034" s="9"/>
      <c r="K3034" s="9"/>
    </row>
    <row r="3035" spans="3:11" x14ac:dyDescent="0.3">
      <c r="C3035" s="25">
        <v>43145</v>
      </c>
      <c r="D3035" s="26">
        <v>0.69446759259259261</v>
      </c>
      <c r="E3035" s="27" t="s">
        <v>9</v>
      </c>
      <c r="F3035" s="27">
        <v>31</v>
      </c>
      <c r="G3035" s="27" t="s">
        <v>21</v>
      </c>
      <c r="H3035" s="9"/>
      <c r="I3035" s="9"/>
      <c r="J3035" s="9"/>
      <c r="K3035" s="9"/>
    </row>
    <row r="3036" spans="3:11" x14ac:dyDescent="0.3">
      <c r="C3036" s="25">
        <v>43145</v>
      </c>
      <c r="D3036" s="26">
        <v>0.69446759259259261</v>
      </c>
      <c r="E3036" s="27" t="s">
        <v>9</v>
      </c>
      <c r="F3036" s="27">
        <v>23</v>
      </c>
      <c r="G3036" s="27" t="s">
        <v>21</v>
      </c>
      <c r="H3036" s="9"/>
      <c r="I3036" s="9"/>
      <c r="J3036" s="9"/>
      <c r="K3036" s="9"/>
    </row>
    <row r="3037" spans="3:11" x14ac:dyDescent="0.3">
      <c r="C3037" s="25">
        <v>43145</v>
      </c>
      <c r="D3037" s="26">
        <v>0.69447916666666665</v>
      </c>
      <c r="E3037" s="27" t="s">
        <v>9</v>
      </c>
      <c r="F3037" s="27">
        <v>17</v>
      </c>
      <c r="G3037" s="27" t="s">
        <v>21</v>
      </c>
      <c r="H3037" s="9"/>
      <c r="I3037" s="9"/>
      <c r="J3037" s="9"/>
      <c r="K3037" s="9"/>
    </row>
    <row r="3038" spans="3:11" x14ac:dyDescent="0.3">
      <c r="C3038" s="25">
        <v>43145</v>
      </c>
      <c r="D3038" s="26">
        <v>0.6944907407407408</v>
      </c>
      <c r="E3038" s="27" t="s">
        <v>9</v>
      </c>
      <c r="F3038" s="27">
        <v>21</v>
      </c>
      <c r="G3038" s="27" t="s">
        <v>21</v>
      </c>
      <c r="H3038" s="9"/>
      <c r="I3038" s="9"/>
      <c r="J3038" s="9"/>
      <c r="K3038" s="9"/>
    </row>
    <row r="3039" spans="3:11" x14ac:dyDescent="0.3">
      <c r="C3039" s="25">
        <v>43145</v>
      </c>
      <c r="D3039" s="26">
        <v>0.69493055555555561</v>
      </c>
      <c r="E3039" s="27" t="s">
        <v>9</v>
      </c>
      <c r="F3039" s="27">
        <v>33</v>
      </c>
      <c r="G3039" s="27" t="s">
        <v>21</v>
      </c>
      <c r="H3039" s="9"/>
      <c r="I3039" s="9"/>
      <c r="J3039" s="9"/>
      <c r="K3039" s="9"/>
    </row>
    <row r="3040" spans="3:11" x14ac:dyDescent="0.3">
      <c r="C3040" s="25">
        <v>43145</v>
      </c>
      <c r="D3040" s="26">
        <v>0.6950115740740741</v>
      </c>
      <c r="E3040" s="27" t="s">
        <v>9</v>
      </c>
      <c r="F3040" s="27">
        <v>28</v>
      </c>
      <c r="G3040" s="27" t="s">
        <v>21</v>
      </c>
      <c r="H3040" s="9"/>
      <c r="I3040" s="9"/>
      <c r="J3040" s="9"/>
      <c r="K3040" s="9"/>
    </row>
    <row r="3041" spans="3:11" x14ac:dyDescent="0.3">
      <c r="C3041" s="25">
        <v>43145</v>
      </c>
      <c r="D3041" s="26">
        <v>0.69517361111111109</v>
      </c>
      <c r="E3041" s="27" t="s">
        <v>9</v>
      </c>
      <c r="F3041" s="27">
        <v>19</v>
      </c>
      <c r="G3041" s="27" t="s">
        <v>10</v>
      </c>
      <c r="H3041" s="9"/>
      <c r="I3041" s="9"/>
      <c r="J3041" s="9"/>
      <c r="K3041" s="9"/>
    </row>
    <row r="3042" spans="3:11" x14ac:dyDescent="0.3">
      <c r="C3042" s="25">
        <v>43145</v>
      </c>
      <c r="D3042" s="26">
        <v>0.69643518518518521</v>
      </c>
      <c r="E3042" s="27" t="s">
        <v>9</v>
      </c>
      <c r="F3042" s="27">
        <v>53</v>
      </c>
      <c r="G3042" s="27" t="s">
        <v>10</v>
      </c>
      <c r="H3042" s="9"/>
      <c r="I3042" s="9"/>
      <c r="J3042" s="9"/>
      <c r="K3042" s="9"/>
    </row>
    <row r="3043" spans="3:11" x14ac:dyDescent="0.3">
      <c r="C3043" s="25">
        <v>43145</v>
      </c>
      <c r="D3043" s="26">
        <v>0.69673611111111111</v>
      </c>
      <c r="E3043" s="27" t="s">
        <v>9</v>
      </c>
      <c r="F3043" s="27">
        <v>45</v>
      </c>
      <c r="G3043" s="27" t="s">
        <v>10</v>
      </c>
      <c r="H3043" s="9"/>
      <c r="I3043" s="9"/>
      <c r="J3043" s="9"/>
      <c r="K3043" s="9"/>
    </row>
    <row r="3044" spans="3:11" x14ac:dyDescent="0.3">
      <c r="C3044" s="25">
        <v>43145</v>
      </c>
      <c r="D3044" s="26">
        <v>0.69723379629629623</v>
      </c>
      <c r="E3044" s="27" t="s">
        <v>9</v>
      </c>
      <c r="F3044" s="27">
        <v>44</v>
      </c>
      <c r="G3044" s="27" t="s">
        <v>10</v>
      </c>
      <c r="H3044" s="9"/>
      <c r="I3044" s="9"/>
      <c r="J3044" s="9"/>
      <c r="K3044" s="9"/>
    </row>
    <row r="3045" spans="3:11" x14ac:dyDescent="0.3">
      <c r="C3045" s="25">
        <v>43145</v>
      </c>
      <c r="D3045" s="26">
        <v>0.69792824074074078</v>
      </c>
      <c r="E3045" s="27" t="s">
        <v>9</v>
      </c>
      <c r="F3045" s="27">
        <v>24</v>
      </c>
      <c r="G3045" s="27" t="s">
        <v>21</v>
      </c>
      <c r="H3045" s="9"/>
      <c r="I3045" s="9"/>
      <c r="J3045" s="9"/>
      <c r="K3045" s="9"/>
    </row>
    <row r="3046" spans="3:11" x14ac:dyDescent="0.3">
      <c r="C3046" s="25">
        <v>43145</v>
      </c>
      <c r="D3046" s="26">
        <v>0.69828703703703709</v>
      </c>
      <c r="E3046" s="27" t="s">
        <v>9</v>
      </c>
      <c r="F3046" s="27">
        <v>29</v>
      </c>
      <c r="G3046" s="27" t="s">
        <v>21</v>
      </c>
      <c r="H3046" s="9"/>
      <c r="I3046" s="9"/>
      <c r="J3046" s="9"/>
      <c r="K3046" s="9"/>
    </row>
    <row r="3047" spans="3:11" x14ac:dyDescent="0.3">
      <c r="C3047" s="25">
        <v>43145</v>
      </c>
      <c r="D3047" s="26">
        <v>0.69837962962962974</v>
      </c>
      <c r="E3047" s="27" t="s">
        <v>9</v>
      </c>
      <c r="F3047" s="27">
        <v>43</v>
      </c>
      <c r="G3047" s="27" t="s">
        <v>10</v>
      </c>
      <c r="H3047" s="9"/>
      <c r="I3047" s="9"/>
      <c r="J3047" s="9"/>
      <c r="K3047" s="9"/>
    </row>
    <row r="3048" spans="3:11" x14ac:dyDescent="0.3">
      <c r="C3048" s="25">
        <v>43145</v>
      </c>
      <c r="D3048" s="26">
        <v>0.69891203703703697</v>
      </c>
      <c r="E3048" s="27" t="s">
        <v>9</v>
      </c>
      <c r="F3048" s="27">
        <v>34</v>
      </c>
      <c r="G3048" s="27" t="s">
        <v>10</v>
      </c>
      <c r="H3048" s="9"/>
      <c r="I3048" s="9"/>
      <c r="J3048" s="9"/>
      <c r="K3048" s="9"/>
    </row>
    <row r="3049" spans="3:11" x14ac:dyDescent="0.3">
      <c r="C3049" s="25">
        <v>43145</v>
      </c>
      <c r="D3049" s="26">
        <v>0.70104166666666667</v>
      </c>
      <c r="E3049" s="27" t="s">
        <v>9</v>
      </c>
      <c r="F3049" s="27">
        <v>25</v>
      </c>
      <c r="G3049" s="27" t="s">
        <v>21</v>
      </c>
      <c r="H3049" s="9"/>
      <c r="I3049" s="9"/>
      <c r="J3049" s="9"/>
      <c r="K3049" s="9"/>
    </row>
    <row r="3050" spans="3:11" x14ac:dyDescent="0.3">
      <c r="C3050" s="25">
        <v>43145</v>
      </c>
      <c r="D3050" s="26">
        <v>0.70135416666666661</v>
      </c>
      <c r="E3050" s="27" t="s">
        <v>9</v>
      </c>
      <c r="F3050" s="27">
        <v>20</v>
      </c>
      <c r="G3050" s="27" t="s">
        <v>10</v>
      </c>
      <c r="H3050" s="9"/>
      <c r="I3050" s="9"/>
      <c r="J3050" s="9"/>
      <c r="K3050" s="9"/>
    </row>
    <row r="3051" spans="3:11" x14ac:dyDescent="0.3">
      <c r="C3051" s="25">
        <v>43145</v>
      </c>
      <c r="D3051" s="26">
        <v>0.70159722222222232</v>
      </c>
      <c r="E3051" s="27" t="s">
        <v>9</v>
      </c>
      <c r="F3051" s="27">
        <v>31</v>
      </c>
      <c r="G3051" s="27" t="s">
        <v>21</v>
      </c>
      <c r="H3051" s="9"/>
      <c r="I3051" s="9"/>
      <c r="J3051" s="9"/>
      <c r="K3051" s="9"/>
    </row>
    <row r="3052" spans="3:11" x14ac:dyDescent="0.3">
      <c r="C3052" s="25">
        <v>43145</v>
      </c>
      <c r="D3052" s="26">
        <v>0.70173611111111101</v>
      </c>
      <c r="E3052" s="27" t="s">
        <v>9</v>
      </c>
      <c r="F3052" s="27">
        <v>43</v>
      </c>
      <c r="G3052" s="27" t="s">
        <v>21</v>
      </c>
      <c r="H3052" s="9"/>
      <c r="I3052" s="9"/>
      <c r="J3052" s="9"/>
      <c r="K3052" s="9"/>
    </row>
    <row r="3053" spans="3:11" x14ac:dyDescent="0.3">
      <c r="C3053" s="25">
        <v>43145</v>
      </c>
      <c r="D3053" s="26">
        <v>0.70250000000000001</v>
      </c>
      <c r="E3053" s="27" t="s">
        <v>9</v>
      </c>
      <c r="F3053" s="27">
        <v>35</v>
      </c>
      <c r="G3053" s="27" t="s">
        <v>21</v>
      </c>
      <c r="H3053" s="9"/>
      <c r="I3053" s="9"/>
      <c r="J3053" s="9"/>
      <c r="K3053" s="9"/>
    </row>
    <row r="3054" spans="3:11" x14ac:dyDescent="0.3">
      <c r="C3054" s="25">
        <v>43145</v>
      </c>
      <c r="D3054" s="26">
        <v>0.70274305555555561</v>
      </c>
      <c r="E3054" s="27" t="s">
        <v>9</v>
      </c>
      <c r="F3054" s="27">
        <v>57</v>
      </c>
      <c r="G3054" s="27" t="s">
        <v>10</v>
      </c>
      <c r="H3054" s="9"/>
      <c r="I3054" s="9"/>
      <c r="J3054" s="9"/>
      <c r="K3054" s="9"/>
    </row>
    <row r="3055" spans="3:11" x14ac:dyDescent="0.3">
      <c r="C3055" s="25">
        <v>43145</v>
      </c>
      <c r="D3055" s="26">
        <v>0.70374999999999999</v>
      </c>
      <c r="E3055" s="27" t="s">
        <v>9</v>
      </c>
      <c r="F3055" s="27">
        <v>47</v>
      </c>
      <c r="G3055" s="27" t="s">
        <v>10</v>
      </c>
      <c r="H3055" s="9"/>
      <c r="I3055" s="9"/>
      <c r="J3055" s="9"/>
      <c r="K3055" s="9"/>
    </row>
    <row r="3056" spans="3:11" x14ac:dyDescent="0.3">
      <c r="C3056" s="25">
        <v>43145</v>
      </c>
      <c r="D3056" s="26">
        <v>0.70412037037037034</v>
      </c>
      <c r="E3056" s="27" t="s">
        <v>9</v>
      </c>
      <c r="F3056" s="27">
        <v>29</v>
      </c>
      <c r="G3056" s="27" t="s">
        <v>10</v>
      </c>
      <c r="H3056" s="9"/>
      <c r="I3056" s="9"/>
      <c r="J3056" s="9"/>
      <c r="K3056" s="9"/>
    </row>
    <row r="3057" spans="3:11" x14ac:dyDescent="0.3">
      <c r="C3057" s="25">
        <v>43145</v>
      </c>
      <c r="D3057" s="26">
        <v>0.70467592592592598</v>
      </c>
      <c r="E3057" s="27" t="s">
        <v>9</v>
      </c>
      <c r="F3057" s="27">
        <v>33</v>
      </c>
      <c r="G3057" s="27" t="s">
        <v>21</v>
      </c>
      <c r="H3057" s="9"/>
      <c r="I3057" s="9"/>
      <c r="J3057" s="9"/>
      <c r="K3057" s="9"/>
    </row>
    <row r="3058" spans="3:11" x14ac:dyDescent="0.3">
      <c r="C3058" s="25">
        <v>43145</v>
      </c>
      <c r="D3058" s="26">
        <v>0.70652777777777775</v>
      </c>
      <c r="E3058" s="27" t="s">
        <v>9</v>
      </c>
      <c r="F3058" s="27">
        <v>31</v>
      </c>
      <c r="G3058" s="27" t="s">
        <v>21</v>
      </c>
      <c r="H3058" s="9"/>
      <c r="I3058" s="9"/>
      <c r="J3058" s="9"/>
      <c r="K3058" s="9"/>
    </row>
    <row r="3059" spans="3:11" x14ac:dyDescent="0.3">
      <c r="C3059" s="25">
        <v>43145</v>
      </c>
      <c r="D3059" s="26">
        <v>0.70696759259259256</v>
      </c>
      <c r="E3059" s="27" t="s">
        <v>9</v>
      </c>
      <c r="F3059" s="27">
        <v>46</v>
      </c>
      <c r="G3059" s="27" t="s">
        <v>10</v>
      </c>
      <c r="H3059" s="9"/>
      <c r="I3059" s="9"/>
      <c r="J3059" s="9"/>
      <c r="K3059" s="9"/>
    </row>
    <row r="3060" spans="3:11" x14ac:dyDescent="0.3">
      <c r="C3060" s="25">
        <v>43145</v>
      </c>
      <c r="D3060" s="26">
        <v>0.70763888888888893</v>
      </c>
      <c r="E3060" s="27" t="s">
        <v>9</v>
      </c>
      <c r="F3060" s="27">
        <v>37</v>
      </c>
      <c r="G3060" s="27" t="s">
        <v>21</v>
      </c>
      <c r="H3060" s="9"/>
      <c r="I3060" s="9"/>
      <c r="J3060" s="9"/>
      <c r="K3060" s="9"/>
    </row>
    <row r="3061" spans="3:11" x14ac:dyDescent="0.3">
      <c r="C3061" s="25">
        <v>43145</v>
      </c>
      <c r="D3061" s="26">
        <v>0.70840277777777771</v>
      </c>
      <c r="E3061" s="27" t="s">
        <v>9</v>
      </c>
      <c r="F3061" s="27">
        <v>28</v>
      </c>
      <c r="G3061" s="27" t="s">
        <v>21</v>
      </c>
      <c r="H3061" s="9"/>
      <c r="I3061" s="9"/>
      <c r="J3061" s="9"/>
      <c r="K3061" s="9"/>
    </row>
    <row r="3062" spans="3:11" x14ac:dyDescent="0.3">
      <c r="C3062" s="25">
        <v>43145</v>
      </c>
      <c r="D3062" s="26">
        <v>0.71008101851851846</v>
      </c>
      <c r="E3062" s="27" t="s">
        <v>9</v>
      </c>
      <c r="F3062" s="27">
        <v>40</v>
      </c>
      <c r="G3062" s="27" t="s">
        <v>21</v>
      </c>
      <c r="H3062" s="9"/>
      <c r="I3062" s="9"/>
      <c r="J3062" s="9"/>
      <c r="K3062" s="9"/>
    </row>
    <row r="3063" spans="3:11" x14ac:dyDescent="0.3">
      <c r="C3063" s="25">
        <v>43145</v>
      </c>
      <c r="D3063" s="26">
        <v>0.71182870370370377</v>
      </c>
      <c r="E3063" s="27" t="s">
        <v>9</v>
      </c>
      <c r="F3063" s="27">
        <v>51</v>
      </c>
      <c r="G3063" s="27" t="s">
        <v>21</v>
      </c>
      <c r="H3063" s="9"/>
      <c r="I3063" s="9"/>
      <c r="J3063" s="9"/>
      <c r="K3063" s="9"/>
    </row>
    <row r="3064" spans="3:11" x14ac:dyDescent="0.3">
      <c r="C3064" s="25">
        <v>43145</v>
      </c>
      <c r="D3064" s="26">
        <v>0.71313657407407405</v>
      </c>
      <c r="E3064" s="27" t="s">
        <v>9</v>
      </c>
      <c r="F3064" s="27">
        <v>39</v>
      </c>
      <c r="G3064" s="27" t="s">
        <v>21</v>
      </c>
      <c r="H3064" s="9"/>
      <c r="I3064" s="9"/>
      <c r="J3064" s="9"/>
      <c r="K3064" s="9"/>
    </row>
    <row r="3065" spans="3:11" x14ac:dyDescent="0.3">
      <c r="C3065" s="25">
        <v>43145</v>
      </c>
      <c r="D3065" s="26">
        <v>0.71471064814814822</v>
      </c>
      <c r="E3065" s="27" t="s">
        <v>9</v>
      </c>
      <c r="F3065" s="27">
        <v>42</v>
      </c>
      <c r="G3065" s="27" t="s">
        <v>10</v>
      </c>
      <c r="H3065" s="9"/>
      <c r="I3065" s="9"/>
      <c r="J3065" s="9"/>
      <c r="K3065" s="9"/>
    </row>
    <row r="3066" spans="3:11" x14ac:dyDescent="0.3">
      <c r="C3066" s="25">
        <v>43145</v>
      </c>
      <c r="D3066" s="26">
        <v>0.71700231481481491</v>
      </c>
      <c r="E3066" s="27" t="s">
        <v>9</v>
      </c>
      <c r="F3066" s="27">
        <v>37</v>
      </c>
      <c r="G3066" s="27" t="s">
        <v>10</v>
      </c>
      <c r="H3066" s="9"/>
      <c r="I3066" s="9"/>
      <c r="J3066" s="9"/>
      <c r="K3066" s="9"/>
    </row>
    <row r="3067" spans="3:11" x14ac:dyDescent="0.3">
      <c r="C3067" s="25">
        <v>43145</v>
      </c>
      <c r="D3067" s="26">
        <v>0.71797453703703706</v>
      </c>
      <c r="E3067" s="27" t="s">
        <v>9</v>
      </c>
      <c r="F3067" s="27">
        <v>33</v>
      </c>
      <c r="G3067" s="27" t="s">
        <v>21</v>
      </c>
      <c r="H3067" s="9"/>
      <c r="I3067" s="9"/>
      <c r="J3067" s="9"/>
      <c r="K3067" s="9"/>
    </row>
    <row r="3068" spans="3:11" x14ac:dyDescent="0.3">
      <c r="C3068" s="25">
        <v>43145</v>
      </c>
      <c r="D3068" s="26">
        <v>0.71854166666666675</v>
      </c>
      <c r="E3068" s="27" t="s">
        <v>9</v>
      </c>
      <c r="F3068" s="27">
        <v>35</v>
      </c>
      <c r="G3068" s="27" t="s">
        <v>21</v>
      </c>
      <c r="H3068" s="9"/>
      <c r="I3068" s="9"/>
      <c r="J3068" s="9"/>
      <c r="K3068" s="9"/>
    </row>
    <row r="3069" spans="3:11" x14ac:dyDescent="0.3">
      <c r="C3069" s="25">
        <v>43145</v>
      </c>
      <c r="D3069" s="26">
        <v>0.71937499999999999</v>
      </c>
      <c r="E3069" s="27" t="s">
        <v>9</v>
      </c>
      <c r="F3069" s="27">
        <v>46</v>
      </c>
      <c r="G3069" s="27" t="s">
        <v>21</v>
      </c>
      <c r="H3069" s="9"/>
      <c r="I3069" s="9"/>
      <c r="J3069" s="9"/>
      <c r="K3069" s="9"/>
    </row>
    <row r="3070" spans="3:11" x14ac:dyDescent="0.3">
      <c r="C3070" s="25">
        <v>43145</v>
      </c>
      <c r="D3070" s="26">
        <v>0.72107638888888881</v>
      </c>
      <c r="E3070" s="27" t="s">
        <v>9</v>
      </c>
      <c r="F3070" s="27">
        <v>36</v>
      </c>
      <c r="G3070" s="27" t="s">
        <v>21</v>
      </c>
      <c r="H3070" s="9"/>
      <c r="I3070" s="9"/>
      <c r="J3070" s="9"/>
      <c r="K3070" s="9"/>
    </row>
    <row r="3071" spans="3:11" x14ac:dyDescent="0.3">
      <c r="C3071" s="25">
        <v>43145</v>
      </c>
      <c r="D3071" s="26">
        <v>0.72146990740740735</v>
      </c>
      <c r="E3071" s="27" t="s">
        <v>9</v>
      </c>
      <c r="F3071" s="27">
        <v>34</v>
      </c>
      <c r="G3071" s="27" t="s">
        <v>21</v>
      </c>
      <c r="H3071" s="9"/>
      <c r="I3071" s="9"/>
      <c r="J3071" s="9"/>
      <c r="K3071" s="9"/>
    </row>
    <row r="3072" spans="3:11" x14ac:dyDescent="0.3">
      <c r="C3072" s="25">
        <v>43145</v>
      </c>
      <c r="D3072" s="26">
        <v>0.7224652777777778</v>
      </c>
      <c r="E3072" s="27" t="s">
        <v>9</v>
      </c>
      <c r="F3072" s="27">
        <v>39</v>
      </c>
      <c r="G3072" s="27" t="s">
        <v>21</v>
      </c>
      <c r="H3072" s="9"/>
      <c r="I3072" s="9"/>
      <c r="J3072" s="9"/>
      <c r="K3072" s="9"/>
    </row>
    <row r="3073" spans="3:11" x14ac:dyDescent="0.3">
      <c r="C3073" s="25">
        <v>43145</v>
      </c>
      <c r="D3073" s="26">
        <v>0.72283564814814805</v>
      </c>
      <c r="E3073" s="27" t="s">
        <v>9</v>
      </c>
      <c r="F3073" s="27">
        <v>39</v>
      </c>
      <c r="G3073" s="27" t="s">
        <v>21</v>
      </c>
      <c r="H3073" s="9"/>
      <c r="I3073" s="9"/>
      <c r="J3073" s="9"/>
      <c r="K3073" s="9"/>
    </row>
    <row r="3074" spans="3:11" x14ac:dyDescent="0.3">
      <c r="C3074" s="25">
        <v>43145</v>
      </c>
      <c r="D3074" s="26">
        <v>0.72459490740740751</v>
      </c>
      <c r="E3074" s="27" t="s">
        <v>9</v>
      </c>
      <c r="F3074" s="27">
        <v>41</v>
      </c>
      <c r="G3074" s="27" t="s">
        <v>21</v>
      </c>
      <c r="H3074" s="9"/>
      <c r="I3074" s="9"/>
      <c r="J3074" s="9"/>
      <c r="K3074" s="9"/>
    </row>
    <row r="3075" spans="3:11" x14ac:dyDescent="0.3">
      <c r="C3075" s="25">
        <v>43145</v>
      </c>
      <c r="D3075" s="26">
        <v>0.72601851851851851</v>
      </c>
      <c r="E3075" s="27" t="s">
        <v>9</v>
      </c>
      <c r="F3075" s="27">
        <v>51</v>
      </c>
      <c r="G3075" s="27" t="s">
        <v>21</v>
      </c>
      <c r="H3075" s="9"/>
      <c r="I3075" s="9"/>
      <c r="J3075" s="9"/>
      <c r="K3075" s="9"/>
    </row>
    <row r="3076" spans="3:11" x14ac:dyDescent="0.3">
      <c r="C3076" s="25">
        <v>43145</v>
      </c>
      <c r="D3076" s="26">
        <v>0.72915509259259259</v>
      </c>
      <c r="E3076" s="27" t="s">
        <v>9</v>
      </c>
      <c r="F3076" s="27">
        <v>34</v>
      </c>
      <c r="G3076" s="27" t="s">
        <v>21</v>
      </c>
      <c r="H3076" s="9"/>
      <c r="I3076" s="9"/>
      <c r="J3076" s="9"/>
      <c r="K3076" s="9"/>
    </row>
    <row r="3077" spans="3:11" x14ac:dyDescent="0.3">
      <c r="C3077" s="25">
        <v>43145</v>
      </c>
      <c r="D3077" s="26">
        <v>0.73048611111111106</v>
      </c>
      <c r="E3077" s="27" t="s">
        <v>9</v>
      </c>
      <c r="F3077" s="27">
        <v>45</v>
      </c>
      <c r="G3077" s="27" t="s">
        <v>21</v>
      </c>
      <c r="H3077" s="9"/>
      <c r="I3077" s="9"/>
      <c r="J3077" s="9"/>
      <c r="K3077" s="9"/>
    </row>
    <row r="3078" spans="3:11" x14ac:dyDescent="0.3">
      <c r="C3078" s="25">
        <v>43145</v>
      </c>
      <c r="D3078" s="26">
        <v>0.73075231481481484</v>
      </c>
      <c r="E3078" s="27" t="s">
        <v>9</v>
      </c>
      <c r="F3078" s="27">
        <v>41</v>
      </c>
      <c r="G3078" s="27" t="s">
        <v>21</v>
      </c>
      <c r="H3078" s="9"/>
      <c r="I3078" s="9"/>
      <c r="J3078" s="9"/>
      <c r="K3078" s="9"/>
    </row>
    <row r="3079" spans="3:11" x14ac:dyDescent="0.3">
      <c r="C3079" s="25">
        <v>43145</v>
      </c>
      <c r="D3079" s="26">
        <v>0.73148148148148151</v>
      </c>
      <c r="E3079" s="27" t="s">
        <v>9</v>
      </c>
      <c r="F3079" s="27">
        <v>39</v>
      </c>
      <c r="G3079" s="27" t="s">
        <v>10</v>
      </c>
      <c r="H3079" s="9"/>
      <c r="I3079" s="9"/>
      <c r="J3079" s="9"/>
      <c r="K3079" s="9"/>
    </row>
    <row r="3080" spans="3:11" x14ac:dyDescent="0.3">
      <c r="C3080" s="25">
        <v>43145</v>
      </c>
      <c r="D3080" s="26">
        <v>0.7315625</v>
      </c>
      <c r="E3080" s="27" t="s">
        <v>9</v>
      </c>
      <c r="F3080" s="27">
        <v>40</v>
      </c>
      <c r="G3080" s="27" t="s">
        <v>21</v>
      </c>
      <c r="H3080" s="9"/>
      <c r="I3080" s="9"/>
      <c r="J3080" s="9"/>
      <c r="K3080" s="9"/>
    </row>
    <row r="3081" spans="3:11" x14ac:dyDescent="0.3">
      <c r="C3081" s="25">
        <v>43145</v>
      </c>
      <c r="D3081" s="26">
        <v>0.73284722222222232</v>
      </c>
      <c r="E3081" s="27" t="s">
        <v>9</v>
      </c>
      <c r="F3081" s="27">
        <v>45</v>
      </c>
      <c r="G3081" s="27" t="s">
        <v>21</v>
      </c>
      <c r="H3081" s="9"/>
      <c r="I3081" s="9"/>
      <c r="J3081" s="9"/>
      <c r="K3081" s="9"/>
    </row>
    <row r="3082" spans="3:11" x14ac:dyDescent="0.3">
      <c r="C3082" s="25">
        <v>43145</v>
      </c>
      <c r="D3082" s="26">
        <v>0.73346064814814815</v>
      </c>
      <c r="E3082" s="27" t="s">
        <v>9</v>
      </c>
      <c r="F3082" s="27">
        <v>41</v>
      </c>
      <c r="G3082" s="27" t="s">
        <v>21</v>
      </c>
      <c r="H3082" s="9"/>
      <c r="I3082" s="9"/>
      <c r="J3082" s="9"/>
      <c r="K3082" s="9"/>
    </row>
    <row r="3083" spans="3:11" x14ac:dyDescent="0.3">
      <c r="C3083" s="25">
        <v>43145</v>
      </c>
      <c r="D3083" s="26">
        <v>0.7338541666666667</v>
      </c>
      <c r="E3083" s="27" t="s">
        <v>9</v>
      </c>
      <c r="F3083" s="27">
        <v>28</v>
      </c>
      <c r="G3083" s="27" t="s">
        <v>21</v>
      </c>
      <c r="H3083" s="9"/>
      <c r="I3083" s="9"/>
      <c r="J3083" s="9"/>
      <c r="K3083" s="9"/>
    </row>
    <row r="3084" spans="3:11" x14ac:dyDescent="0.3">
      <c r="C3084" s="25">
        <v>43145</v>
      </c>
      <c r="D3084" s="26">
        <v>0.73665509259259254</v>
      </c>
      <c r="E3084" s="27" t="s">
        <v>9</v>
      </c>
      <c r="F3084" s="27">
        <v>39</v>
      </c>
      <c r="G3084" s="27" t="s">
        <v>21</v>
      </c>
      <c r="H3084" s="9"/>
      <c r="I3084" s="9"/>
      <c r="J3084" s="9"/>
      <c r="K3084" s="9"/>
    </row>
    <row r="3085" spans="3:11" x14ac:dyDescent="0.3">
      <c r="C3085" s="25">
        <v>43145</v>
      </c>
      <c r="D3085" s="26">
        <v>0.73745370370370367</v>
      </c>
      <c r="E3085" s="27" t="s">
        <v>9</v>
      </c>
      <c r="F3085" s="27">
        <v>52</v>
      </c>
      <c r="G3085" s="27" t="s">
        <v>10</v>
      </c>
      <c r="H3085" s="9"/>
      <c r="I3085" s="9"/>
      <c r="J3085" s="9"/>
      <c r="K3085" s="9"/>
    </row>
    <row r="3086" spans="3:11" x14ac:dyDescent="0.3">
      <c r="C3086" s="25">
        <v>43145</v>
      </c>
      <c r="D3086" s="26">
        <v>0.73753472222222216</v>
      </c>
      <c r="E3086" s="27" t="s">
        <v>9</v>
      </c>
      <c r="F3086" s="27">
        <v>45</v>
      </c>
      <c r="G3086" s="27" t="s">
        <v>10</v>
      </c>
      <c r="H3086" s="9"/>
      <c r="I3086" s="9"/>
      <c r="J3086" s="9"/>
      <c r="K3086" s="9"/>
    </row>
    <row r="3087" spans="3:11" x14ac:dyDescent="0.3">
      <c r="C3087" s="25">
        <v>43145</v>
      </c>
      <c r="D3087" s="26">
        <v>0.73780092592592583</v>
      </c>
      <c r="E3087" s="27" t="s">
        <v>9</v>
      </c>
      <c r="F3087" s="27">
        <v>27</v>
      </c>
      <c r="G3087" s="27" t="s">
        <v>21</v>
      </c>
      <c r="H3087" s="9"/>
      <c r="I3087" s="9"/>
      <c r="J3087" s="9"/>
      <c r="K3087" s="9"/>
    </row>
    <row r="3088" spans="3:11" x14ac:dyDescent="0.3">
      <c r="C3088" s="25">
        <v>43145</v>
      </c>
      <c r="D3088" s="26">
        <v>0.73842592592592593</v>
      </c>
      <c r="E3088" s="27" t="s">
        <v>9</v>
      </c>
      <c r="F3088" s="27">
        <v>50</v>
      </c>
      <c r="G3088" s="27" t="s">
        <v>10</v>
      </c>
      <c r="H3088" s="9"/>
      <c r="I3088" s="9"/>
      <c r="J3088" s="9"/>
      <c r="K3088" s="9"/>
    </row>
    <row r="3089" spans="3:11" x14ac:dyDescent="0.3">
      <c r="C3089" s="25">
        <v>43145</v>
      </c>
      <c r="D3089" s="26">
        <v>0.73843749999999997</v>
      </c>
      <c r="E3089" s="27" t="s">
        <v>9</v>
      </c>
      <c r="F3089" s="27">
        <v>48</v>
      </c>
      <c r="G3089" s="27" t="s">
        <v>21</v>
      </c>
      <c r="H3089" s="9"/>
      <c r="I3089" s="9"/>
      <c r="J3089" s="9"/>
      <c r="K3089" s="9"/>
    </row>
    <row r="3090" spans="3:11" x14ac:dyDescent="0.3">
      <c r="C3090" s="25">
        <v>43145</v>
      </c>
      <c r="D3090" s="26">
        <v>0.74124999999999996</v>
      </c>
      <c r="E3090" s="27" t="s">
        <v>9</v>
      </c>
      <c r="F3090" s="27">
        <v>37</v>
      </c>
      <c r="G3090" s="27" t="s">
        <v>10</v>
      </c>
      <c r="H3090" s="9"/>
      <c r="I3090" s="9"/>
      <c r="J3090" s="9"/>
      <c r="K3090" s="9"/>
    </row>
    <row r="3091" spans="3:11" x14ac:dyDescent="0.3">
      <c r="C3091" s="25">
        <v>43145</v>
      </c>
      <c r="D3091" s="26">
        <v>0.7442939814814814</v>
      </c>
      <c r="E3091" s="27" t="s">
        <v>9</v>
      </c>
      <c r="F3091" s="27">
        <v>41</v>
      </c>
      <c r="G3091" s="27" t="s">
        <v>21</v>
      </c>
      <c r="H3091" s="9"/>
      <c r="I3091" s="9"/>
      <c r="J3091" s="9"/>
      <c r="K3091" s="9"/>
    </row>
    <row r="3092" spans="3:11" x14ac:dyDescent="0.3">
      <c r="C3092" s="25">
        <v>43145</v>
      </c>
      <c r="D3092" s="26">
        <v>0.74728009259259265</v>
      </c>
      <c r="E3092" s="27" t="s">
        <v>9</v>
      </c>
      <c r="F3092" s="27">
        <v>41</v>
      </c>
      <c r="G3092" s="27" t="s">
        <v>10</v>
      </c>
      <c r="H3092" s="9"/>
      <c r="I3092" s="9"/>
      <c r="J3092" s="9"/>
      <c r="K3092" s="9"/>
    </row>
    <row r="3093" spans="3:11" x14ac:dyDescent="0.3">
      <c r="C3093" s="25">
        <v>43145</v>
      </c>
      <c r="D3093" s="26">
        <v>0.74874999999999992</v>
      </c>
      <c r="E3093" s="27" t="s">
        <v>9</v>
      </c>
      <c r="F3093" s="27">
        <v>41</v>
      </c>
      <c r="G3093" s="27" t="s">
        <v>21</v>
      </c>
      <c r="H3093" s="9"/>
      <c r="I3093" s="9"/>
      <c r="J3093" s="9"/>
      <c r="K3093" s="9"/>
    </row>
    <row r="3094" spans="3:11" x14ac:dyDescent="0.3">
      <c r="C3094" s="25">
        <v>43145</v>
      </c>
      <c r="D3094" s="26">
        <v>0.7490162037037037</v>
      </c>
      <c r="E3094" s="27" t="s">
        <v>9</v>
      </c>
      <c r="F3094" s="27">
        <v>37</v>
      </c>
      <c r="G3094" s="27" t="s">
        <v>10</v>
      </c>
      <c r="H3094" s="9"/>
      <c r="I3094" s="9"/>
      <c r="J3094" s="9"/>
      <c r="K3094" s="9"/>
    </row>
    <row r="3095" spans="3:11" x14ac:dyDescent="0.3">
      <c r="C3095" s="25">
        <v>43145</v>
      </c>
      <c r="D3095" s="26">
        <v>0.74929398148148152</v>
      </c>
      <c r="E3095" s="27" t="s">
        <v>9</v>
      </c>
      <c r="F3095" s="27">
        <v>36</v>
      </c>
      <c r="G3095" s="27" t="s">
        <v>21</v>
      </c>
      <c r="H3095" s="9"/>
      <c r="I3095" s="9"/>
      <c r="J3095" s="9"/>
      <c r="K3095" s="9"/>
    </row>
    <row r="3096" spans="3:11" x14ac:dyDescent="0.3">
      <c r="C3096" s="25">
        <v>43145</v>
      </c>
      <c r="D3096" s="26">
        <v>0.74950231481481477</v>
      </c>
      <c r="E3096" s="27" t="s">
        <v>9</v>
      </c>
      <c r="F3096" s="27">
        <v>41</v>
      </c>
      <c r="G3096" s="27" t="s">
        <v>10</v>
      </c>
      <c r="H3096" s="9"/>
      <c r="I3096" s="9"/>
      <c r="J3096" s="9"/>
      <c r="K3096" s="9"/>
    </row>
    <row r="3097" spans="3:11" x14ac:dyDescent="0.3">
      <c r="C3097" s="25">
        <v>43145</v>
      </c>
      <c r="D3097" s="26">
        <v>0.75069444444444444</v>
      </c>
      <c r="E3097" s="27" t="s">
        <v>9</v>
      </c>
      <c r="F3097" s="27">
        <v>45</v>
      </c>
      <c r="G3097" s="27" t="s">
        <v>21</v>
      </c>
      <c r="H3097" s="9"/>
      <c r="I3097" s="9"/>
      <c r="J3097" s="9"/>
      <c r="K3097" s="9"/>
    </row>
    <row r="3098" spans="3:11" x14ac:dyDescent="0.3">
      <c r="C3098" s="25">
        <v>43145</v>
      </c>
      <c r="D3098" s="26">
        <v>0.75346064814814817</v>
      </c>
      <c r="E3098" s="27" t="s">
        <v>9</v>
      </c>
      <c r="F3098" s="27">
        <v>36</v>
      </c>
      <c r="G3098" s="27" t="s">
        <v>21</v>
      </c>
      <c r="H3098" s="9"/>
      <c r="I3098" s="9"/>
      <c r="J3098" s="9"/>
      <c r="K3098" s="9"/>
    </row>
    <row r="3099" spans="3:11" x14ac:dyDescent="0.3">
      <c r="C3099" s="25">
        <v>43145</v>
      </c>
      <c r="D3099" s="26">
        <v>0.7535532407407407</v>
      </c>
      <c r="E3099" s="27" t="s">
        <v>9</v>
      </c>
      <c r="F3099" s="27">
        <v>42</v>
      </c>
      <c r="G3099" s="27" t="s">
        <v>21</v>
      </c>
      <c r="H3099" s="9"/>
      <c r="I3099" s="9"/>
      <c r="J3099" s="9"/>
      <c r="K3099" s="9"/>
    </row>
    <row r="3100" spans="3:11" x14ac:dyDescent="0.3">
      <c r="C3100" s="25">
        <v>43145</v>
      </c>
      <c r="D3100" s="26">
        <v>0.75820601851851854</v>
      </c>
      <c r="E3100" s="27" t="s">
        <v>9</v>
      </c>
      <c r="F3100" s="27">
        <v>41</v>
      </c>
      <c r="G3100" s="27" t="s">
        <v>21</v>
      </c>
      <c r="H3100" s="9"/>
      <c r="I3100" s="9"/>
      <c r="J3100" s="9"/>
      <c r="K3100" s="9"/>
    </row>
    <row r="3101" spans="3:11" x14ac:dyDescent="0.3">
      <c r="C3101" s="25">
        <v>43145</v>
      </c>
      <c r="D3101" s="26">
        <v>0.75884259259259268</v>
      </c>
      <c r="E3101" s="27" t="s">
        <v>9</v>
      </c>
      <c r="F3101" s="27">
        <v>39</v>
      </c>
      <c r="G3101" s="27" t="s">
        <v>21</v>
      </c>
      <c r="H3101" s="9"/>
      <c r="I3101" s="9"/>
      <c r="J3101" s="9"/>
      <c r="K3101" s="9"/>
    </row>
    <row r="3102" spans="3:11" x14ac:dyDescent="0.3">
      <c r="C3102" s="25">
        <v>43145</v>
      </c>
      <c r="D3102" s="26">
        <v>0.75998842592592597</v>
      </c>
      <c r="E3102" s="27" t="s">
        <v>9</v>
      </c>
      <c r="F3102" s="27">
        <v>27</v>
      </c>
      <c r="G3102" s="27" t="s">
        <v>10</v>
      </c>
      <c r="H3102" s="9"/>
      <c r="I3102" s="9"/>
      <c r="J3102" s="9"/>
      <c r="K3102" s="9"/>
    </row>
    <row r="3103" spans="3:11" x14ac:dyDescent="0.3">
      <c r="C3103" s="25">
        <v>43145</v>
      </c>
      <c r="D3103" s="26">
        <v>0.76128472222222221</v>
      </c>
      <c r="E3103" s="27" t="s">
        <v>9</v>
      </c>
      <c r="F3103" s="27">
        <v>44</v>
      </c>
      <c r="G3103" s="27" t="s">
        <v>21</v>
      </c>
      <c r="H3103" s="9"/>
      <c r="I3103" s="9"/>
      <c r="J3103" s="9"/>
      <c r="K3103" s="9"/>
    </row>
    <row r="3104" spans="3:11" x14ac:dyDescent="0.3">
      <c r="C3104" s="25">
        <v>43145</v>
      </c>
      <c r="D3104" s="26">
        <v>0.76199074074074069</v>
      </c>
      <c r="E3104" s="27" t="s">
        <v>9</v>
      </c>
      <c r="F3104" s="27">
        <v>52</v>
      </c>
      <c r="G3104" s="27" t="s">
        <v>10</v>
      </c>
      <c r="H3104" s="9"/>
      <c r="I3104" s="9"/>
      <c r="J3104" s="9"/>
      <c r="K3104" s="9"/>
    </row>
    <row r="3105" spans="3:11" x14ac:dyDescent="0.3">
      <c r="C3105" s="25">
        <v>43145</v>
      </c>
      <c r="D3105" s="26">
        <v>0.76967592592592593</v>
      </c>
      <c r="E3105" s="27" t="s">
        <v>9</v>
      </c>
      <c r="F3105" s="27">
        <v>39</v>
      </c>
      <c r="G3105" s="27" t="s">
        <v>21</v>
      </c>
      <c r="H3105" s="9"/>
      <c r="I3105" s="9"/>
      <c r="J3105" s="9"/>
      <c r="K3105" s="9"/>
    </row>
    <row r="3106" spans="3:11" x14ac:dyDescent="0.3">
      <c r="C3106" s="25">
        <v>43145</v>
      </c>
      <c r="D3106" s="26">
        <v>0.76981481481481484</v>
      </c>
      <c r="E3106" s="27" t="s">
        <v>9</v>
      </c>
      <c r="F3106" s="27">
        <v>40</v>
      </c>
      <c r="G3106" s="27" t="s">
        <v>10</v>
      </c>
      <c r="H3106" s="9"/>
      <c r="I3106" s="9"/>
      <c r="J3106" s="9"/>
      <c r="K3106" s="9"/>
    </row>
    <row r="3107" spans="3:11" x14ac:dyDescent="0.3">
      <c r="C3107" s="25">
        <v>43145</v>
      </c>
      <c r="D3107" s="26">
        <v>0.77034722222222218</v>
      </c>
      <c r="E3107" s="27" t="s">
        <v>9</v>
      </c>
      <c r="F3107" s="27">
        <v>52</v>
      </c>
      <c r="G3107" s="27" t="s">
        <v>10</v>
      </c>
      <c r="H3107" s="9"/>
      <c r="I3107" s="9"/>
      <c r="J3107" s="9"/>
      <c r="K3107" s="9"/>
    </row>
    <row r="3108" spans="3:11" x14ac:dyDescent="0.3">
      <c r="C3108" s="25">
        <v>43145</v>
      </c>
      <c r="D3108" s="26">
        <v>0.77134259259259252</v>
      </c>
      <c r="E3108" s="27" t="s">
        <v>9</v>
      </c>
      <c r="F3108" s="27">
        <v>36</v>
      </c>
      <c r="G3108" s="27" t="s">
        <v>10</v>
      </c>
      <c r="H3108" s="9"/>
      <c r="I3108" s="9"/>
      <c r="J3108" s="9"/>
      <c r="K3108" s="9"/>
    </row>
    <row r="3109" spans="3:11" x14ac:dyDescent="0.3">
      <c r="C3109" s="25">
        <v>43145</v>
      </c>
      <c r="D3109" s="26">
        <v>0.77211805555555557</v>
      </c>
      <c r="E3109" s="27" t="s">
        <v>9</v>
      </c>
      <c r="F3109" s="27">
        <v>43</v>
      </c>
      <c r="G3109" s="27" t="s">
        <v>21</v>
      </c>
      <c r="H3109" s="9"/>
      <c r="I3109" s="9"/>
      <c r="J3109" s="9"/>
      <c r="K3109" s="9"/>
    </row>
    <row r="3110" spans="3:11" x14ac:dyDescent="0.3">
      <c r="C3110" s="25">
        <v>43145</v>
      </c>
      <c r="D3110" s="26">
        <v>0.77364583333333325</v>
      </c>
      <c r="E3110" s="27" t="s">
        <v>9</v>
      </c>
      <c r="F3110" s="27">
        <v>45</v>
      </c>
      <c r="G3110" s="27" t="s">
        <v>21</v>
      </c>
      <c r="H3110" s="9"/>
      <c r="I3110" s="9"/>
      <c r="J3110" s="9"/>
      <c r="K3110" s="9"/>
    </row>
    <row r="3111" spans="3:11" x14ac:dyDescent="0.3">
      <c r="C3111" s="25">
        <v>43145</v>
      </c>
      <c r="D3111" s="26">
        <v>0.77392361111111108</v>
      </c>
      <c r="E3111" s="27" t="s">
        <v>9</v>
      </c>
      <c r="F3111" s="27">
        <v>25</v>
      </c>
      <c r="G3111" s="27" t="s">
        <v>21</v>
      </c>
      <c r="H3111" s="9"/>
      <c r="I3111" s="9"/>
      <c r="J3111" s="9"/>
      <c r="K3111" s="9"/>
    </row>
    <row r="3112" spans="3:11" x14ac:dyDescent="0.3">
      <c r="C3112" s="25">
        <v>43145</v>
      </c>
      <c r="D3112" s="26">
        <v>0.77414351851851848</v>
      </c>
      <c r="E3112" s="27" t="s">
        <v>9</v>
      </c>
      <c r="F3112" s="27">
        <v>46</v>
      </c>
      <c r="G3112" s="27" t="s">
        <v>21</v>
      </c>
      <c r="H3112" s="9"/>
      <c r="I3112" s="9"/>
      <c r="J3112" s="9"/>
      <c r="K3112" s="9"/>
    </row>
    <row r="3113" spans="3:11" x14ac:dyDescent="0.3">
      <c r="C3113" s="25">
        <v>43145</v>
      </c>
      <c r="D3113" s="26">
        <v>0.77447916666666661</v>
      </c>
      <c r="E3113" s="27" t="s">
        <v>9</v>
      </c>
      <c r="F3113" s="27">
        <v>31</v>
      </c>
      <c r="G3113" s="27" t="s">
        <v>10</v>
      </c>
      <c r="H3113" s="9"/>
      <c r="I3113" s="9"/>
      <c r="J3113" s="9"/>
      <c r="K3113" s="9"/>
    </row>
    <row r="3114" spans="3:11" x14ac:dyDescent="0.3">
      <c r="C3114" s="25">
        <v>43145</v>
      </c>
      <c r="D3114" s="26">
        <v>0.77495370370370376</v>
      </c>
      <c r="E3114" s="27" t="s">
        <v>9</v>
      </c>
      <c r="F3114" s="27">
        <v>38</v>
      </c>
      <c r="G3114" s="27" t="s">
        <v>10</v>
      </c>
      <c r="H3114" s="9"/>
      <c r="I3114" s="9"/>
      <c r="J3114" s="9"/>
      <c r="K3114" s="9"/>
    </row>
    <row r="3115" spans="3:11" x14ac:dyDescent="0.3">
      <c r="C3115" s="25">
        <v>43145</v>
      </c>
      <c r="D3115" s="26">
        <v>0.77508101851851852</v>
      </c>
      <c r="E3115" s="27" t="s">
        <v>9</v>
      </c>
      <c r="F3115" s="27">
        <v>32</v>
      </c>
      <c r="G3115" s="27" t="s">
        <v>10</v>
      </c>
      <c r="H3115" s="9"/>
      <c r="I3115" s="9"/>
      <c r="J3115" s="9"/>
      <c r="K3115" s="9"/>
    </row>
    <row r="3116" spans="3:11" x14ac:dyDescent="0.3">
      <c r="C3116" s="25">
        <v>43145</v>
      </c>
      <c r="D3116" s="26">
        <v>0.77695601851851848</v>
      </c>
      <c r="E3116" s="27" t="s">
        <v>9</v>
      </c>
      <c r="F3116" s="27">
        <v>40</v>
      </c>
      <c r="G3116" s="27" t="s">
        <v>21</v>
      </c>
      <c r="H3116" s="9"/>
      <c r="I3116" s="9"/>
      <c r="J3116" s="9"/>
      <c r="K3116" s="9"/>
    </row>
    <row r="3117" spans="3:11" x14ac:dyDescent="0.3">
      <c r="C3117" s="25">
        <v>43145</v>
      </c>
      <c r="D3117" s="26">
        <v>0.77771990740740737</v>
      </c>
      <c r="E3117" s="27" t="s">
        <v>9</v>
      </c>
      <c r="F3117" s="27">
        <v>29</v>
      </c>
      <c r="G3117" s="27" t="s">
        <v>21</v>
      </c>
      <c r="H3117" s="9"/>
      <c r="I3117" s="9"/>
      <c r="J3117" s="9"/>
      <c r="K3117" s="9"/>
    </row>
    <row r="3118" spans="3:11" x14ac:dyDescent="0.3">
      <c r="C3118" s="25">
        <v>43145</v>
      </c>
      <c r="D3118" s="26">
        <v>0.7778356481481481</v>
      </c>
      <c r="E3118" s="27" t="s">
        <v>9</v>
      </c>
      <c r="F3118" s="27">
        <v>47</v>
      </c>
      <c r="G3118" s="27" t="s">
        <v>10</v>
      </c>
      <c r="H3118" s="9"/>
      <c r="I3118" s="9"/>
      <c r="J3118" s="9"/>
      <c r="K3118" s="9"/>
    </row>
    <row r="3119" spans="3:11" x14ac:dyDescent="0.3">
      <c r="C3119" s="25">
        <v>43145</v>
      </c>
      <c r="D3119" s="26">
        <v>0.77802083333333327</v>
      </c>
      <c r="E3119" s="27" t="s">
        <v>9</v>
      </c>
      <c r="F3119" s="27">
        <v>37</v>
      </c>
      <c r="G3119" s="27" t="s">
        <v>21</v>
      </c>
      <c r="H3119" s="9"/>
      <c r="I3119" s="9"/>
      <c r="J3119" s="9"/>
      <c r="K3119" s="9"/>
    </row>
    <row r="3120" spans="3:11" x14ac:dyDescent="0.3">
      <c r="C3120" s="25">
        <v>43145</v>
      </c>
      <c r="D3120" s="26">
        <v>0.77965277777777775</v>
      </c>
      <c r="E3120" s="27" t="s">
        <v>9</v>
      </c>
      <c r="F3120" s="27">
        <v>39</v>
      </c>
      <c r="G3120" s="27" t="s">
        <v>21</v>
      </c>
      <c r="H3120" s="9"/>
      <c r="I3120" s="9"/>
      <c r="J3120" s="9"/>
      <c r="K3120" s="9"/>
    </row>
    <row r="3121" spans="3:11" x14ac:dyDescent="0.3">
      <c r="C3121" s="25">
        <v>43145</v>
      </c>
      <c r="D3121" s="26">
        <v>0.77972222222222232</v>
      </c>
      <c r="E3121" s="27" t="s">
        <v>9</v>
      </c>
      <c r="F3121" s="27">
        <v>33</v>
      </c>
      <c r="G3121" s="27" t="s">
        <v>10</v>
      </c>
      <c r="H3121" s="9"/>
      <c r="I3121" s="9"/>
      <c r="J3121" s="9"/>
      <c r="K3121" s="9"/>
    </row>
    <row r="3122" spans="3:11" x14ac:dyDescent="0.3">
      <c r="C3122" s="25">
        <v>43145</v>
      </c>
      <c r="D3122" s="26">
        <v>0.77984953703703708</v>
      </c>
      <c r="E3122" s="27" t="s">
        <v>9</v>
      </c>
      <c r="F3122" s="27">
        <v>60</v>
      </c>
      <c r="G3122" s="27" t="s">
        <v>21</v>
      </c>
      <c r="H3122" s="9"/>
      <c r="I3122" s="9"/>
      <c r="J3122" s="9"/>
      <c r="K3122" s="9"/>
    </row>
    <row r="3123" spans="3:11" x14ac:dyDescent="0.3">
      <c r="C3123" s="25">
        <v>43145</v>
      </c>
      <c r="D3123" s="26">
        <v>0.7802662037037037</v>
      </c>
      <c r="E3123" s="27" t="s">
        <v>9</v>
      </c>
      <c r="F3123" s="27">
        <v>42</v>
      </c>
      <c r="G3123" s="27" t="s">
        <v>10</v>
      </c>
      <c r="H3123" s="9"/>
      <c r="I3123" s="9"/>
      <c r="J3123" s="9"/>
      <c r="K3123" s="9"/>
    </row>
    <row r="3124" spans="3:11" x14ac:dyDescent="0.3">
      <c r="C3124" s="25">
        <v>43145</v>
      </c>
      <c r="D3124" s="26">
        <v>0.78101851851851845</v>
      </c>
      <c r="E3124" s="27" t="s">
        <v>9</v>
      </c>
      <c r="F3124" s="27">
        <v>35</v>
      </c>
      <c r="G3124" s="27" t="s">
        <v>21</v>
      </c>
      <c r="H3124" s="9"/>
      <c r="I3124" s="9"/>
      <c r="J3124" s="9"/>
      <c r="K3124" s="9"/>
    </row>
    <row r="3125" spans="3:11" x14ac:dyDescent="0.3">
      <c r="C3125" s="25">
        <v>43145</v>
      </c>
      <c r="D3125" s="26">
        <v>0.78118055555555566</v>
      </c>
      <c r="E3125" s="27" t="s">
        <v>9</v>
      </c>
      <c r="F3125" s="27">
        <v>41</v>
      </c>
      <c r="G3125" s="27" t="s">
        <v>21</v>
      </c>
      <c r="H3125" s="9"/>
      <c r="I3125" s="9"/>
      <c r="J3125" s="9"/>
      <c r="K3125" s="9"/>
    </row>
    <row r="3126" spans="3:11" x14ac:dyDescent="0.3">
      <c r="C3126" s="25">
        <v>43145</v>
      </c>
      <c r="D3126" s="26">
        <v>0.78434027777777782</v>
      </c>
      <c r="E3126" s="27" t="s">
        <v>9</v>
      </c>
      <c r="F3126" s="27">
        <v>19</v>
      </c>
      <c r="G3126" s="27" t="s">
        <v>21</v>
      </c>
      <c r="H3126" s="9"/>
      <c r="I3126" s="9"/>
      <c r="J3126" s="9"/>
      <c r="K3126" s="9"/>
    </row>
    <row r="3127" spans="3:11" x14ac:dyDescent="0.3">
      <c r="C3127" s="25">
        <v>43145</v>
      </c>
      <c r="D3127" s="26">
        <v>0.78442129629629631</v>
      </c>
      <c r="E3127" s="27" t="s">
        <v>9</v>
      </c>
      <c r="F3127" s="27">
        <v>49</v>
      </c>
      <c r="G3127" s="27" t="s">
        <v>10</v>
      </c>
      <c r="H3127" s="9"/>
      <c r="I3127" s="9"/>
      <c r="J3127" s="9"/>
      <c r="K3127" s="9"/>
    </row>
    <row r="3128" spans="3:11" x14ac:dyDescent="0.3">
      <c r="C3128" s="25">
        <v>43145</v>
      </c>
      <c r="D3128" s="26">
        <v>0.78545138888888888</v>
      </c>
      <c r="E3128" s="27" t="s">
        <v>9</v>
      </c>
      <c r="F3128" s="27">
        <v>36</v>
      </c>
      <c r="G3128" s="27" t="s">
        <v>21</v>
      </c>
      <c r="H3128" s="9"/>
      <c r="I3128" s="9"/>
      <c r="J3128" s="9"/>
      <c r="K3128" s="9"/>
    </row>
    <row r="3129" spans="3:11" x14ac:dyDescent="0.3">
      <c r="C3129" s="25">
        <v>43145</v>
      </c>
      <c r="D3129" s="26">
        <v>0.78641203703703699</v>
      </c>
      <c r="E3129" s="27" t="s">
        <v>9</v>
      </c>
      <c r="F3129" s="27">
        <v>32</v>
      </c>
      <c r="G3129" s="27" t="s">
        <v>21</v>
      </c>
      <c r="H3129" s="9"/>
      <c r="I3129" s="9"/>
      <c r="J3129" s="9"/>
      <c r="K3129" s="9"/>
    </row>
    <row r="3130" spans="3:11" x14ac:dyDescent="0.3">
      <c r="C3130" s="25">
        <v>43145</v>
      </c>
      <c r="D3130" s="26">
        <v>0.78646990740740741</v>
      </c>
      <c r="E3130" s="27" t="s">
        <v>9</v>
      </c>
      <c r="F3130" s="27">
        <v>35</v>
      </c>
      <c r="G3130" s="27" t="s">
        <v>10</v>
      </c>
      <c r="H3130" s="9"/>
      <c r="I3130" s="9"/>
      <c r="J3130" s="9"/>
      <c r="K3130" s="9"/>
    </row>
    <row r="3131" spans="3:11" x14ac:dyDescent="0.3">
      <c r="C3131" s="25">
        <v>43145</v>
      </c>
      <c r="D3131" s="26">
        <v>0.78684027777777776</v>
      </c>
      <c r="E3131" s="27" t="s">
        <v>9</v>
      </c>
      <c r="F3131" s="27">
        <v>40</v>
      </c>
      <c r="G3131" s="27" t="s">
        <v>21</v>
      </c>
      <c r="H3131" s="9"/>
      <c r="I3131" s="9"/>
      <c r="J3131" s="9"/>
      <c r="K3131" s="9"/>
    </row>
    <row r="3132" spans="3:11" x14ac:dyDescent="0.3">
      <c r="C3132" s="25">
        <v>43145</v>
      </c>
      <c r="D3132" s="26">
        <v>0.787175925925926</v>
      </c>
      <c r="E3132" s="27" t="s">
        <v>9</v>
      </c>
      <c r="F3132" s="27">
        <v>47</v>
      </c>
      <c r="G3132" s="27" t="s">
        <v>10</v>
      </c>
      <c r="H3132" s="9"/>
      <c r="I3132" s="9"/>
      <c r="J3132" s="9"/>
      <c r="K3132" s="9"/>
    </row>
    <row r="3133" spans="3:11" x14ac:dyDescent="0.3">
      <c r="C3133" s="25">
        <v>43145</v>
      </c>
      <c r="D3133" s="26">
        <v>0.78825231481481473</v>
      </c>
      <c r="E3133" s="27" t="s">
        <v>9</v>
      </c>
      <c r="F3133" s="27">
        <v>42</v>
      </c>
      <c r="G3133" s="27" t="s">
        <v>21</v>
      </c>
      <c r="H3133" s="9"/>
      <c r="I3133" s="9"/>
      <c r="J3133" s="9"/>
      <c r="K3133" s="9"/>
    </row>
    <row r="3134" spans="3:11" x14ac:dyDescent="0.3">
      <c r="C3134" s="25">
        <v>43145</v>
      </c>
      <c r="D3134" s="26">
        <v>0.78848379629629628</v>
      </c>
      <c r="E3134" s="27" t="s">
        <v>9</v>
      </c>
      <c r="F3134" s="27">
        <v>35</v>
      </c>
      <c r="G3134" s="27" t="s">
        <v>21</v>
      </c>
      <c r="H3134" s="9"/>
      <c r="I3134" s="9"/>
      <c r="J3134" s="9"/>
      <c r="K3134" s="9"/>
    </row>
    <row r="3135" spans="3:11" x14ac:dyDescent="0.3">
      <c r="C3135" s="25">
        <v>43145</v>
      </c>
      <c r="D3135" s="26">
        <v>0.79317129629629635</v>
      </c>
      <c r="E3135" s="27" t="s">
        <v>9</v>
      </c>
      <c r="F3135" s="27">
        <v>35</v>
      </c>
      <c r="G3135" s="27" t="s">
        <v>21</v>
      </c>
      <c r="H3135" s="9"/>
      <c r="I3135" s="9"/>
      <c r="J3135" s="9"/>
      <c r="K3135" s="9"/>
    </row>
    <row r="3136" spans="3:11" x14ac:dyDescent="0.3">
      <c r="C3136" s="25">
        <v>43145</v>
      </c>
      <c r="D3136" s="26">
        <v>0.79349537037037043</v>
      </c>
      <c r="E3136" s="27" t="s">
        <v>9</v>
      </c>
      <c r="F3136" s="27">
        <v>40</v>
      </c>
      <c r="G3136" s="27" t="s">
        <v>21</v>
      </c>
      <c r="H3136" s="9"/>
      <c r="I3136" s="9"/>
      <c r="J3136" s="9"/>
      <c r="K3136" s="9"/>
    </row>
    <row r="3137" spans="3:11" x14ac:dyDescent="0.3">
      <c r="C3137" s="25">
        <v>43145</v>
      </c>
      <c r="D3137" s="26">
        <v>0.79362268518518519</v>
      </c>
      <c r="E3137" s="27" t="s">
        <v>9</v>
      </c>
      <c r="F3137" s="27">
        <v>41</v>
      </c>
      <c r="G3137" s="27" t="s">
        <v>21</v>
      </c>
      <c r="H3137" s="9"/>
      <c r="I3137" s="9"/>
      <c r="J3137" s="9"/>
      <c r="K3137" s="9"/>
    </row>
    <row r="3138" spans="3:11" x14ac:dyDescent="0.3">
      <c r="C3138" s="25">
        <v>43145</v>
      </c>
      <c r="D3138" s="26">
        <v>0.79555555555555557</v>
      </c>
      <c r="E3138" s="27" t="s">
        <v>9</v>
      </c>
      <c r="F3138" s="27">
        <v>41</v>
      </c>
      <c r="G3138" s="27" t="s">
        <v>10</v>
      </c>
      <c r="H3138" s="9"/>
      <c r="I3138" s="9"/>
      <c r="J3138" s="9"/>
      <c r="K3138" s="9"/>
    </row>
    <row r="3139" spans="3:11" x14ac:dyDescent="0.3">
      <c r="C3139" s="25">
        <v>43145</v>
      </c>
      <c r="D3139" s="26">
        <v>0.79795138888888895</v>
      </c>
      <c r="E3139" s="27" t="s">
        <v>9</v>
      </c>
      <c r="F3139" s="27">
        <v>33</v>
      </c>
      <c r="G3139" s="27" t="s">
        <v>10</v>
      </c>
      <c r="H3139" s="9"/>
      <c r="I3139" s="9"/>
      <c r="J3139" s="9"/>
      <c r="K3139" s="9"/>
    </row>
    <row r="3140" spans="3:11" x14ac:dyDescent="0.3">
      <c r="C3140" s="25">
        <v>43145</v>
      </c>
      <c r="D3140" s="26">
        <v>0.80012731481481481</v>
      </c>
      <c r="E3140" s="27" t="s">
        <v>9</v>
      </c>
      <c r="F3140" s="27">
        <v>23</v>
      </c>
      <c r="G3140" s="27" t="s">
        <v>21</v>
      </c>
      <c r="H3140" s="9"/>
      <c r="I3140" s="9"/>
      <c r="J3140" s="9"/>
      <c r="K3140" s="9"/>
    </row>
    <row r="3141" spans="3:11" x14ac:dyDescent="0.3">
      <c r="C3141" s="25">
        <v>43145</v>
      </c>
      <c r="D3141" s="26">
        <v>0.80019675925925926</v>
      </c>
      <c r="E3141" s="27" t="s">
        <v>9</v>
      </c>
      <c r="F3141" s="27">
        <v>15</v>
      </c>
      <c r="G3141" s="27" t="s">
        <v>21</v>
      </c>
      <c r="H3141" s="9"/>
      <c r="I3141" s="9"/>
      <c r="J3141" s="9"/>
      <c r="K3141" s="9"/>
    </row>
    <row r="3142" spans="3:11" x14ac:dyDescent="0.3">
      <c r="C3142" s="25">
        <v>43145</v>
      </c>
      <c r="D3142" s="26">
        <v>0.80087962962962955</v>
      </c>
      <c r="E3142" s="27" t="s">
        <v>9</v>
      </c>
      <c r="F3142" s="27">
        <v>25</v>
      </c>
      <c r="G3142" s="27" t="s">
        <v>21</v>
      </c>
      <c r="H3142" s="9"/>
      <c r="I3142" s="9"/>
      <c r="J3142" s="9"/>
      <c r="K3142" s="9"/>
    </row>
    <row r="3143" spans="3:11" x14ac:dyDescent="0.3">
      <c r="C3143" s="25">
        <v>43145</v>
      </c>
      <c r="D3143" s="26">
        <v>0.80100694444444442</v>
      </c>
      <c r="E3143" s="27" t="s">
        <v>9</v>
      </c>
      <c r="F3143" s="27">
        <v>28</v>
      </c>
      <c r="G3143" s="27" t="s">
        <v>21</v>
      </c>
      <c r="H3143" s="9"/>
      <c r="I3143" s="9"/>
      <c r="J3143" s="9"/>
      <c r="K3143" s="9"/>
    </row>
    <row r="3144" spans="3:11" x14ac:dyDescent="0.3">
      <c r="C3144" s="25">
        <v>43145</v>
      </c>
      <c r="D3144" s="26">
        <v>0.8046875</v>
      </c>
      <c r="E3144" s="27" t="s">
        <v>9</v>
      </c>
      <c r="F3144" s="27">
        <v>45</v>
      </c>
      <c r="G3144" s="27" t="s">
        <v>21</v>
      </c>
      <c r="H3144" s="9"/>
      <c r="I3144" s="9"/>
      <c r="J3144" s="9"/>
      <c r="K3144" s="9"/>
    </row>
    <row r="3145" spans="3:11" x14ac:dyDescent="0.3">
      <c r="C3145" s="25">
        <v>43145</v>
      </c>
      <c r="D3145" s="26">
        <v>0.80568287037037034</v>
      </c>
      <c r="E3145" s="27" t="s">
        <v>9</v>
      </c>
      <c r="F3145" s="27">
        <v>42</v>
      </c>
      <c r="G3145" s="27" t="s">
        <v>10</v>
      </c>
      <c r="H3145" s="9"/>
      <c r="I3145" s="9"/>
      <c r="J3145" s="9"/>
      <c r="K3145" s="9"/>
    </row>
    <row r="3146" spans="3:11" x14ac:dyDescent="0.3">
      <c r="C3146" s="25">
        <v>43145</v>
      </c>
      <c r="D3146" s="26">
        <v>0.80753472222222233</v>
      </c>
      <c r="E3146" s="27" t="s">
        <v>9</v>
      </c>
      <c r="F3146" s="27">
        <v>36</v>
      </c>
      <c r="G3146" s="27" t="s">
        <v>21</v>
      </c>
      <c r="H3146" s="9"/>
      <c r="I3146" s="9"/>
      <c r="J3146" s="9"/>
      <c r="K3146" s="9"/>
    </row>
    <row r="3147" spans="3:11" x14ac:dyDescent="0.3">
      <c r="C3147" s="25">
        <v>43145</v>
      </c>
      <c r="D3147" s="26">
        <v>0.81032407407407403</v>
      </c>
      <c r="E3147" s="27" t="s">
        <v>9</v>
      </c>
      <c r="F3147" s="27">
        <v>40</v>
      </c>
      <c r="G3147" s="27" t="s">
        <v>21</v>
      </c>
      <c r="H3147" s="9"/>
      <c r="I3147" s="9"/>
      <c r="J3147" s="9"/>
      <c r="K3147" s="9"/>
    </row>
    <row r="3148" spans="3:11" x14ac:dyDescent="0.3">
      <c r="C3148" s="25">
        <v>43145</v>
      </c>
      <c r="D3148" s="26">
        <v>0.81327546296296294</v>
      </c>
      <c r="E3148" s="27" t="s">
        <v>9</v>
      </c>
      <c r="F3148" s="27">
        <v>26</v>
      </c>
      <c r="G3148" s="27" t="s">
        <v>10</v>
      </c>
      <c r="H3148" s="9"/>
      <c r="I3148" s="9"/>
      <c r="J3148" s="9"/>
      <c r="K3148" s="9"/>
    </row>
    <row r="3149" spans="3:11" x14ac:dyDescent="0.3">
      <c r="C3149" s="25">
        <v>43145</v>
      </c>
      <c r="D3149" s="26">
        <v>0.81334490740740739</v>
      </c>
      <c r="E3149" s="27" t="s">
        <v>9</v>
      </c>
      <c r="F3149" s="27">
        <v>28</v>
      </c>
      <c r="G3149" s="27" t="s">
        <v>21</v>
      </c>
      <c r="H3149" s="9"/>
      <c r="I3149" s="9"/>
      <c r="J3149" s="9"/>
      <c r="K3149" s="9"/>
    </row>
    <row r="3150" spans="3:11" x14ac:dyDescent="0.3">
      <c r="C3150" s="25">
        <v>43145</v>
      </c>
      <c r="D3150" s="26">
        <v>0.81966435185185194</v>
      </c>
      <c r="E3150" s="27" t="s">
        <v>9</v>
      </c>
      <c r="F3150" s="27">
        <v>43</v>
      </c>
      <c r="G3150" s="27" t="s">
        <v>21</v>
      </c>
      <c r="H3150" s="9"/>
      <c r="I3150" s="9"/>
      <c r="J3150" s="9"/>
      <c r="K3150" s="9"/>
    </row>
    <row r="3151" spans="3:11" x14ac:dyDescent="0.3">
      <c r="C3151" s="25">
        <v>43145</v>
      </c>
      <c r="D3151" s="26">
        <v>0.82168981481481485</v>
      </c>
      <c r="E3151" s="27" t="s">
        <v>9</v>
      </c>
      <c r="F3151" s="27">
        <v>33</v>
      </c>
      <c r="G3151" s="27" t="s">
        <v>21</v>
      </c>
      <c r="H3151" s="9"/>
      <c r="I3151" s="9"/>
      <c r="J3151" s="9"/>
      <c r="K3151" s="9"/>
    </row>
    <row r="3152" spans="3:11" x14ac:dyDescent="0.3">
      <c r="C3152" s="25">
        <v>43145</v>
      </c>
      <c r="D3152" s="26">
        <v>0.82267361111111104</v>
      </c>
      <c r="E3152" s="27" t="s">
        <v>9</v>
      </c>
      <c r="F3152" s="27">
        <v>37</v>
      </c>
      <c r="G3152" s="27" t="s">
        <v>10</v>
      </c>
      <c r="H3152" s="9"/>
      <c r="I3152" s="9"/>
      <c r="J3152" s="9"/>
      <c r="K3152" s="9"/>
    </row>
    <row r="3153" spans="3:11" x14ac:dyDescent="0.3">
      <c r="C3153" s="25">
        <v>43145</v>
      </c>
      <c r="D3153" s="26">
        <v>0.82732638888888888</v>
      </c>
      <c r="E3153" s="27" t="s">
        <v>9</v>
      </c>
      <c r="F3153" s="27">
        <v>38</v>
      </c>
      <c r="G3153" s="27" t="s">
        <v>21</v>
      </c>
      <c r="H3153" s="9"/>
      <c r="I3153" s="9"/>
      <c r="J3153" s="9"/>
      <c r="K3153" s="9"/>
    </row>
    <row r="3154" spans="3:11" x14ac:dyDescent="0.3">
      <c r="C3154" s="25">
        <v>43145</v>
      </c>
      <c r="D3154" s="26">
        <v>0.82739583333333344</v>
      </c>
      <c r="E3154" s="27" t="s">
        <v>9</v>
      </c>
      <c r="F3154" s="27">
        <v>45</v>
      </c>
      <c r="G3154" s="27" t="s">
        <v>21</v>
      </c>
      <c r="H3154" s="9"/>
      <c r="I3154" s="9"/>
      <c r="J3154" s="9"/>
      <c r="K3154" s="9"/>
    </row>
    <row r="3155" spans="3:11" x14ac:dyDescent="0.3">
      <c r="C3155" s="25">
        <v>43145</v>
      </c>
      <c r="D3155" s="26">
        <v>0.82795138888888886</v>
      </c>
      <c r="E3155" s="27" t="s">
        <v>9</v>
      </c>
      <c r="F3155" s="27">
        <v>31</v>
      </c>
      <c r="G3155" s="27" t="s">
        <v>10</v>
      </c>
      <c r="H3155" s="9"/>
      <c r="I3155" s="9"/>
      <c r="J3155" s="9"/>
      <c r="K3155" s="9"/>
    </row>
    <row r="3156" spans="3:11" x14ac:dyDescent="0.3">
      <c r="C3156" s="25">
        <v>43145</v>
      </c>
      <c r="D3156" s="26">
        <v>0.82803240740740736</v>
      </c>
      <c r="E3156" s="27" t="s">
        <v>9</v>
      </c>
      <c r="F3156" s="27">
        <v>39</v>
      </c>
      <c r="G3156" s="27" t="s">
        <v>10</v>
      </c>
      <c r="H3156" s="9"/>
      <c r="I3156" s="9"/>
      <c r="J3156" s="9"/>
      <c r="K3156" s="9"/>
    </row>
    <row r="3157" spans="3:11" x14ac:dyDescent="0.3">
      <c r="C3157" s="25">
        <v>43145</v>
      </c>
      <c r="D3157" s="26">
        <v>0.83034722222222224</v>
      </c>
      <c r="E3157" s="27" t="s">
        <v>9</v>
      </c>
      <c r="F3157" s="27">
        <v>29</v>
      </c>
      <c r="G3157" s="27" t="s">
        <v>10</v>
      </c>
      <c r="H3157" s="9"/>
      <c r="I3157" s="9"/>
      <c r="J3157" s="9"/>
      <c r="K3157" s="9"/>
    </row>
    <row r="3158" spans="3:11" x14ac:dyDescent="0.3">
      <c r="C3158" s="25">
        <v>43145</v>
      </c>
      <c r="D3158" s="26">
        <v>0.83355324074074078</v>
      </c>
      <c r="E3158" s="27" t="s">
        <v>9</v>
      </c>
      <c r="F3158" s="27">
        <v>28</v>
      </c>
      <c r="G3158" s="27" t="s">
        <v>21</v>
      </c>
      <c r="H3158" s="9"/>
      <c r="I3158" s="9"/>
      <c r="J3158" s="9"/>
      <c r="K3158" s="9"/>
    </row>
    <row r="3159" spans="3:11" x14ac:dyDescent="0.3">
      <c r="C3159" s="25">
        <v>43145</v>
      </c>
      <c r="D3159" s="26">
        <v>0.83568287037037037</v>
      </c>
      <c r="E3159" s="27" t="s">
        <v>9</v>
      </c>
      <c r="F3159" s="27">
        <v>43</v>
      </c>
      <c r="G3159" s="27" t="s">
        <v>21</v>
      </c>
      <c r="H3159" s="9"/>
      <c r="I3159" s="9"/>
      <c r="J3159" s="9"/>
      <c r="K3159" s="9"/>
    </row>
    <row r="3160" spans="3:11" x14ac:dyDescent="0.3">
      <c r="C3160" s="25">
        <v>43145</v>
      </c>
      <c r="D3160" s="26">
        <v>0.83706018518518521</v>
      </c>
      <c r="E3160" s="27" t="s">
        <v>9</v>
      </c>
      <c r="F3160" s="27">
        <v>42</v>
      </c>
      <c r="G3160" s="27" t="s">
        <v>21</v>
      </c>
      <c r="H3160" s="9"/>
      <c r="I3160" s="9"/>
      <c r="J3160" s="9"/>
      <c r="K3160" s="9"/>
    </row>
    <row r="3161" spans="3:11" x14ac:dyDescent="0.3">
      <c r="C3161" s="25">
        <v>43145</v>
      </c>
      <c r="D3161" s="26">
        <v>0.83710648148148159</v>
      </c>
      <c r="E3161" s="27" t="s">
        <v>9</v>
      </c>
      <c r="F3161" s="27">
        <v>30</v>
      </c>
      <c r="G3161" s="27" t="s">
        <v>21</v>
      </c>
      <c r="H3161" s="9"/>
      <c r="I3161" s="9"/>
      <c r="J3161" s="9"/>
      <c r="K3161" s="9"/>
    </row>
    <row r="3162" spans="3:11" x14ac:dyDescent="0.3">
      <c r="C3162" s="25">
        <v>43145</v>
      </c>
      <c r="D3162" s="26">
        <v>0.83796296296296291</v>
      </c>
      <c r="E3162" s="27" t="s">
        <v>9</v>
      </c>
      <c r="F3162" s="27">
        <v>26</v>
      </c>
      <c r="G3162" s="27" t="s">
        <v>21</v>
      </c>
      <c r="H3162" s="9"/>
      <c r="I3162" s="9"/>
      <c r="J3162" s="9"/>
      <c r="K3162" s="9"/>
    </row>
    <row r="3163" spans="3:11" x14ac:dyDescent="0.3">
      <c r="C3163" s="25">
        <v>43145</v>
      </c>
      <c r="D3163" s="26">
        <v>0.83986111111111106</v>
      </c>
      <c r="E3163" s="27" t="s">
        <v>9</v>
      </c>
      <c r="F3163" s="27">
        <v>42</v>
      </c>
      <c r="G3163" s="27" t="s">
        <v>10</v>
      </c>
      <c r="H3163" s="9"/>
      <c r="I3163" s="9"/>
      <c r="J3163" s="9"/>
      <c r="K3163" s="9"/>
    </row>
    <row r="3164" spans="3:11" x14ac:dyDescent="0.3">
      <c r="C3164" s="25">
        <v>43145</v>
      </c>
      <c r="D3164" s="26">
        <v>0.84790509259259261</v>
      </c>
      <c r="E3164" s="27" t="s">
        <v>9</v>
      </c>
      <c r="F3164" s="27">
        <v>47</v>
      </c>
      <c r="G3164" s="27" t="s">
        <v>10</v>
      </c>
      <c r="H3164" s="9"/>
      <c r="I3164" s="9"/>
      <c r="J3164" s="9"/>
      <c r="K3164" s="9"/>
    </row>
    <row r="3165" spans="3:11" x14ac:dyDescent="0.3">
      <c r="C3165" s="25">
        <v>43145</v>
      </c>
      <c r="D3165" s="26">
        <v>0.8497337962962962</v>
      </c>
      <c r="E3165" s="27" t="s">
        <v>9</v>
      </c>
      <c r="F3165" s="27">
        <v>33</v>
      </c>
      <c r="G3165" s="27" t="s">
        <v>21</v>
      </c>
      <c r="H3165" s="9"/>
      <c r="I3165" s="9"/>
      <c r="J3165" s="9"/>
      <c r="K3165" s="9"/>
    </row>
    <row r="3166" spans="3:11" x14ac:dyDescent="0.3">
      <c r="C3166" s="25">
        <v>43145</v>
      </c>
      <c r="D3166" s="26">
        <v>0.85136574074074067</v>
      </c>
      <c r="E3166" s="27" t="s">
        <v>9</v>
      </c>
      <c r="F3166" s="27">
        <v>16</v>
      </c>
      <c r="G3166" s="27" t="s">
        <v>10</v>
      </c>
      <c r="H3166" s="9"/>
      <c r="I3166" s="9"/>
      <c r="J3166" s="9"/>
      <c r="K3166" s="9"/>
    </row>
    <row r="3167" spans="3:11" x14ac:dyDescent="0.3">
      <c r="C3167" s="25">
        <v>43145</v>
      </c>
      <c r="D3167" s="26">
        <v>0.85629629629629633</v>
      </c>
      <c r="E3167" s="27" t="s">
        <v>9</v>
      </c>
      <c r="F3167" s="27">
        <v>38</v>
      </c>
      <c r="G3167" s="27" t="s">
        <v>21</v>
      </c>
      <c r="H3167" s="9"/>
      <c r="I3167" s="9"/>
      <c r="J3167" s="9"/>
      <c r="K3167" s="9"/>
    </row>
    <row r="3168" spans="3:11" x14ac:dyDescent="0.3">
      <c r="C3168" s="25">
        <v>43145</v>
      </c>
      <c r="D3168" s="26">
        <v>0.85870370370370364</v>
      </c>
      <c r="E3168" s="27" t="s">
        <v>9</v>
      </c>
      <c r="F3168" s="27">
        <v>40</v>
      </c>
      <c r="G3168" s="27" t="s">
        <v>10</v>
      </c>
      <c r="H3168" s="9"/>
      <c r="I3168" s="9"/>
      <c r="J3168" s="9"/>
      <c r="K3168" s="9"/>
    </row>
    <row r="3169" spans="3:11" x14ac:dyDescent="0.3">
      <c r="C3169" s="25">
        <v>43145</v>
      </c>
      <c r="D3169" s="26">
        <v>0.85910879629629633</v>
      </c>
      <c r="E3169" s="27" t="s">
        <v>9</v>
      </c>
      <c r="F3169" s="27">
        <v>35</v>
      </c>
      <c r="G3169" s="27" t="s">
        <v>21</v>
      </c>
      <c r="H3169" s="9"/>
      <c r="I3169" s="9"/>
      <c r="J3169" s="9"/>
      <c r="K3169" s="9"/>
    </row>
    <row r="3170" spans="3:11" x14ac:dyDescent="0.3">
      <c r="C3170" s="25">
        <v>43145</v>
      </c>
      <c r="D3170" s="26">
        <v>0.85951388888888891</v>
      </c>
      <c r="E3170" s="27" t="s">
        <v>9</v>
      </c>
      <c r="F3170" s="27">
        <v>37</v>
      </c>
      <c r="G3170" s="27" t="s">
        <v>21</v>
      </c>
      <c r="H3170" s="9"/>
      <c r="I3170" s="9"/>
      <c r="J3170" s="9"/>
      <c r="K3170" s="9"/>
    </row>
    <row r="3171" spans="3:11" x14ac:dyDescent="0.3">
      <c r="C3171" s="25">
        <v>43145</v>
      </c>
      <c r="D3171" s="26">
        <v>0.86181712962962964</v>
      </c>
      <c r="E3171" s="27" t="s">
        <v>9</v>
      </c>
      <c r="F3171" s="27">
        <v>43</v>
      </c>
      <c r="G3171" s="27" t="s">
        <v>21</v>
      </c>
      <c r="H3171" s="9"/>
      <c r="I3171" s="9"/>
      <c r="J3171" s="9"/>
      <c r="K3171" s="9"/>
    </row>
    <row r="3172" spans="3:11" x14ac:dyDescent="0.3">
      <c r="C3172" s="25">
        <v>43145</v>
      </c>
      <c r="D3172" s="26">
        <v>0.86187499999999995</v>
      </c>
      <c r="E3172" s="27" t="s">
        <v>9</v>
      </c>
      <c r="F3172" s="27">
        <v>39</v>
      </c>
      <c r="G3172" s="27" t="s">
        <v>10</v>
      </c>
      <c r="H3172" s="9"/>
      <c r="I3172" s="9"/>
      <c r="J3172" s="9"/>
      <c r="K3172" s="9"/>
    </row>
    <row r="3173" spans="3:11" x14ac:dyDescent="0.3">
      <c r="C3173" s="25">
        <v>43145</v>
      </c>
      <c r="D3173" s="26">
        <v>0.86265046296296299</v>
      </c>
      <c r="E3173" s="27" t="s">
        <v>9</v>
      </c>
      <c r="F3173" s="27">
        <v>39</v>
      </c>
      <c r="G3173" s="27" t="s">
        <v>10</v>
      </c>
      <c r="H3173" s="9"/>
      <c r="I3173" s="9"/>
      <c r="J3173" s="9"/>
      <c r="K3173" s="9"/>
    </row>
    <row r="3174" spans="3:11" x14ac:dyDescent="0.3">
      <c r="C3174" s="25">
        <v>43145</v>
      </c>
      <c r="D3174" s="26">
        <v>0.86576388888888889</v>
      </c>
      <c r="E3174" s="27" t="s">
        <v>9</v>
      </c>
      <c r="F3174" s="27">
        <v>46</v>
      </c>
      <c r="G3174" s="27" t="s">
        <v>21</v>
      </c>
      <c r="H3174" s="9"/>
      <c r="I3174" s="9"/>
      <c r="J3174" s="9"/>
      <c r="K3174" s="9"/>
    </row>
    <row r="3175" spans="3:11" x14ac:dyDescent="0.3">
      <c r="C3175" s="25">
        <v>43145</v>
      </c>
      <c r="D3175" s="26">
        <v>0.8677893518518518</v>
      </c>
      <c r="E3175" s="27" t="s">
        <v>9</v>
      </c>
      <c r="F3175" s="27">
        <v>36</v>
      </c>
      <c r="G3175" s="27" t="s">
        <v>21</v>
      </c>
      <c r="H3175" s="9"/>
      <c r="I3175" s="9"/>
      <c r="J3175" s="9"/>
      <c r="K3175" s="9"/>
    </row>
    <row r="3176" spans="3:11" x14ac:dyDescent="0.3">
      <c r="C3176" s="25">
        <v>43145</v>
      </c>
      <c r="D3176" s="26">
        <v>0.87548611111111108</v>
      </c>
      <c r="E3176" s="27" t="s">
        <v>9</v>
      </c>
      <c r="F3176" s="27">
        <v>44</v>
      </c>
      <c r="G3176" s="27" t="s">
        <v>10</v>
      </c>
      <c r="H3176" s="9"/>
      <c r="I3176" s="9"/>
      <c r="J3176" s="9"/>
      <c r="K3176" s="9"/>
    </row>
    <row r="3177" spans="3:11" x14ac:dyDescent="0.3">
      <c r="C3177" s="25">
        <v>43145</v>
      </c>
      <c r="D3177" s="26">
        <v>0.87799768518518517</v>
      </c>
      <c r="E3177" s="27" t="s">
        <v>9</v>
      </c>
      <c r="F3177" s="27">
        <v>55</v>
      </c>
      <c r="G3177" s="27" t="s">
        <v>21</v>
      </c>
      <c r="H3177" s="9"/>
      <c r="I3177" s="9"/>
      <c r="J3177" s="9"/>
      <c r="K3177" s="9"/>
    </row>
    <row r="3178" spans="3:11" x14ac:dyDescent="0.3">
      <c r="C3178" s="25">
        <v>43145</v>
      </c>
      <c r="D3178" s="26">
        <v>0.87822916666666673</v>
      </c>
      <c r="E3178" s="27" t="s">
        <v>9</v>
      </c>
      <c r="F3178" s="27">
        <v>44</v>
      </c>
      <c r="G3178" s="27" t="s">
        <v>21</v>
      </c>
      <c r="H3178" s="9"/>
      <c r="I3178" s="9"/>
      <c r="J3178" s="9"/>
      <c r="K3178" s="9"/>
    </row>
    <row r="3179" spans="3:11" x14ac:dyDescent="0.3">
      <c r="C3179" s="25">
        <v>43145</v>
      </c>
      <c r="D3179" s="26">
        <v>0.88045138888888885</v>
      </c>
      <c r="E3179" s="27" t="s">
        <v>9</v>
      </c>
      <c r="F3179" s="27">
        <v>43</v>
      </c>
      <c r="G3179" s="27" t="s">
        <v>10</v>
      </c>
      <c r="H3179" s="9"/>
      <c r="I3179" s="9"/>
      <c r="J3179" s="9"/>
      <c r="K3179" s="9"/>
    </row>
    <row r="3180" spans="3:11" x14ac:dyDescent="0.3">
      <c r="C3180" s="25">
        <v>43145</v>
      </c>
      <c r="D3180" s="26">
        <v>0.88135416666666666</v>
      </c>
      <c r="E3180" s="27" t="s">
        <v>9</v>
      </c>
      <c r="F3180" s="27">
        <v>34</v>
      </c>
      <c r="G3180" s="27" t="s">
        <v>10</v>
      </c>
      <c r="H3180" s="9"/>
      <c r="I3180" s="9"/>
      <c r="J3180" s="9"/>
      <c r="K3180" s="9"/>
    </row>
    <row r="3181" spans="3:11" x14ac:dyDescent="0.3">
      <c r="C3181" s="25">
        <v>43145</v>
      </c>
      <c r="D3181" s="26">
        <v>0.89468749999999997</v>
      </c>
      <c r="E3181" s="27" t="s">
        <v>9</v>
      </c>
      <c r="F3181" s="27">
        <v>38</v>
      </c>
      <c r="G3181" s="27" t="s">
        <v>21</v>
      </c>
      <c r="H3181" s="9"/>
      <c r="I3181" s="9"/>
      <c r="J3181" s="9"/>
      <c r="K3181" s="9"/>
    </row>
    <row r="3182" spans="3:11" x14ac:dyDescent="0.3">
      <c r="C3182" s="25">
        <v>43145</v>
      </c>
      <c r="D3182" s="26">
        <v>0.89475694444444442</v>
      </c>
      <c r="E3182" s="27" t="s">
        <v>9</v>
      </c>
      <c r="F3182" s="27">
        <v>58</v>
      </c>
      <c r="G3182" s="27" t="s">
        <v>21</v>
      </c>
      <c r="H3182" s="9"/>
      <c r="I3182" s="9"/>
      <c r="J3182" s="9"/>
      <c r="K3182" s="9"/>
    </row>
    <row r="3183" spans="3:11" x14ac:dyDescent="0.3">
      <c r="C3183" s="25">
        <v>43145</v>
      </c>
      <c r="D3183" s="26">
        <v>0.89684027777777775</v>
      </c>
      <c r="E3183" s="27" t="s">
        <v>9</v>
      </c>
      <c r="F3183" s="27">
        <v>35</v>
      </c>
      <c r="G3183" s="27" t="s">
        <v>21</v>
      </c>
      <c r="H3183" s="9"/>
      <c r="I3183" s="9"/>
      <c r="J3183" s="9"/>
      <c r="K3183" s="9"/>
    </row>
    <row r="3184" spans="3:11" x14ac:dyDescent="0.3">
      <c r="C3184" s="25">
        <v>43145</v>
      </c>
      <c r="D3184" s="26">
        <v>0.9005439814814814</v>
      </c>
      <c r="E3184" s="27" t="s">
        <v>9</v>
      </c>
      <c r="F3184" s="27">
        <v>41</v>
      </c>
      <c r="G3184" s="27" t="s">
        <v>21</v>
      </c>
      <c r="H3184" s="9"/>
      <c r="I3184" s="9"/>
      <c r="J3184" s="9"/>
      <c r="K3184" s="9"/>
    </row>
    <row r="3185" spans="3:11" x14ac:dyDescent="0.3">
      <c r="C3185" s="25">
        <v>43145</v>
      </c>
      <c r="D3185" s="26">
        <v>0.90614583333333332</v>
      </c>
      <c r="E3185" s="27" t="s">
        <v>9</v>
      </c>
      <c r="F3185" s="27">
        <v>40</v>
      </c>
      <c r="G3185" s="27" t="s">
        <v>10</v>
      </c>
      <c r="H3185" s="9"/>
      <c r="I3185" s="9"/>
      <c r="J3185" s="9"/>
      <c r="K3185" s="9"/>
    </row>
    <row r="3186" spans="3:11" x14ac:dyDescent="0.3">
      <c r="C3186" s="25">
        <v>43145</v>
      </c>
      <c r="D3186" s="26">
        <v>0.91276620370370365</v>
      </c>
      <c r="E3186" s="27" t="s">
        <v>9</v>
      </c>
      <c r="F3186" s="27">
        <v>42</v>
      </c>
      <c r="G3186" s="27" t="s">
        <v>21</v>
      </c>
      <c r="H3186" s="9"/>
      <c r="I3186" s="9"/>
      <c r="J3186" s="9"/>
      <c r="K3186" s="9"/>
    </row>
    <row r="3187" spans="3:11" x14ac:dyDescent="0.3">
      <c r="C3187" s="25">
        <v>43145</v>
      </c>
      <c r="D3187" s="26">
        <v>0.92839120370370365</v>
      </c>
      <c r="E3187" s="27" t="s">
        <v>9</v>
      </c>
      <c r="F3187" s="27">
        <v>40</v>
      </c>
      <c r="G3187" s="27" t="s">
        <v>21</v>
      </c>
      <c r="H3187" s="9"/>
      <c r="I3187" s="9"/>
      <c r="J3187" s="9"/>
      <c r="K3187" s="9"/>
    </row>
    <row r="3188" spans="3:11" x14ac:dyDescent="0.3">
      <c r="C3188" s="25">
        <v>43145</v>
      </c>
      <c r="D3188" s="26">
        <v>0.95767361111111116</v>
      </c>
      <c r="E3188" s="27" t="s">
        <v>9</v>
      </c>
      <c r="F3188" s="27">
        <v>32</v>
      </c>
      <c r="G3188" s="27" t="s">
        <v>10</v>
      </c>
      <c r="H3188" s="9"/>
      <c r="I3188" s="9"/>
      <c r="J3188" s="9"/>
      <c r="K3188" s="9"/>
    </row>
    <row r="3189" spans="3:11" x14ac:dyDescent="0.3">
      <c r="C3189" s="25">
        <v>43145</v>
      </c>
      <c r="D3189" s="26">
        <v>0.95885416666666667</v>
      </c>
      <c r="E3189" s="27" t="s">
        <v>9</v>
      </c>
      <c r="F3189" s="27">
        <v>47</v>
      </c>
      <c r="G3189" s="27" t="s">
        <v>21</v>
      </c>
      <c r="H3189" s="9"/>
      <c r="I3189" s="9"/>
      <c r="J3189" s="9"/>
      <c r="K3189" s="9"/>
    </row>
    <row r="3190" spans="3:11" x14ac:dyDescent="0.3">
      <c r="C3190" s="25">
        <v>43145</v>
      </c>
      <c r="D3190" s="26">
        <v>0.96920138888888896</v>
      </c>
      <c r="E3190" s="27" t="s">
        <v>9</v>
      </c>
      <c r="F3190" s="27">
        <v>45</v>
      </c>
      <c r="G3190" s="27" t="s">
        <v>21</v>
      </c>
      <c r="H3190" s="9"/>
      <c r="I3190" s="9"/>
      <c r="J3190" s="9"/>
      <c r="K3190" s="9"/>
    </row>
    <row r="3191" spans="3:11" x14ac:dyDescent="0.3">
      <c r="C3191" s="25">
        <v>43145</v>
      </c>
      <c r="D3191" s="26">
        <v>0.9692708333333333</v>
      </c>
      <c r="E3191" s="27" t="s">
        <v>9</v>
      </c>
      <c r="F3191" s="27">
        <v>39</v>
      </c>
      <c r="G3191" s="27" t="s">
        <v>21</v>
      </c>
      <c r="H3191" s="9"/>
      <c r="I3191" s="9"/>
      <c r="J3191" s="9"/>
      <c r="K3191" s="9"/>
    </row>
    <row r="3192" spans="3:11" x14ac:dyDescent="0.3">
      <c r="C3192" s="25">
        <v>43146</v>
      </c>
      <c r="D3192" s="26">
        <v>4.6990740740740743E-2</v>
      </c>
      <c r="E3192" s="27" t="s">
        <v>9</v>
      </c>
      <c r="F3192" s="27">
        <v>29</v>
      </c>
      <c r="G3192" s="27" t="s">
        <v>21</v>
      </c>
      <c r="H3192" s="9"/>
      <c r="I3192" s="9"/>
      <c r="J3192" s="9"/>
      <c r="K3192" s="9"/>
    </row>
    <row r="3193" spans="3:11" x14ac:dyDescent="0.3">
      <c r="C3193" s="25">
        <v>43146</v>
      </c>
      <c r="D3193" s="26">
        <v>4.7071759259259265E-2</v>
      </c>
      <c r="E3193" s="27" t="s">
        <v>9</v>
      </c>
      <c r="F3193" s="27">
        <v>38</v>
      </c>
      <c r="G3193" s="27" t="s">
        <v>21</v>
      </c>
      <c r="H3193" s="9"/>
      <c r="I3193" s="9"/>
      <c r="J3193" s="9"/>
      <c r="K3193" s="9"/>
    </row>
    <row r="3194" spans="3:11" x14ac:dyDescent="0.3">
      <c r="C3194" s="25">
        <v>43146</v>
      </c>
      <c r="D3194" s="26">
        <v>0.16094907407407408</v>
      </c>
      <c r="E3194" s="27" t="s">
        <v>9</v>
      </c>
      <c r="F3194" s="27">
        <v>26</v>
      </c>
      <c r="G3194" s="27" t="s">
        <v>21</v>
      </c>
      <c r="H3194" s="9"/>
      <c r="I3194" s="9"/>
      <c r="J3194" s="9"/>
      <c r="K3194" s="9"/>
    </row>
    <row r="3195" spans="3:11" x14ac:dyDescent="0.3">
      <c r="C3195" s="25">
        <v>43146</v>
      </c>
      <c r="D3195" s="26">
        <v>0.17130787037037035</v>
      </c>
      <c r="E3195" s="27" t="s">
        <v>9</v>
      </c>
      <c r="F3195" s="27">
        <v>43</v>
      </c>
      <c r="G3195" s="27" t="s">
        <v>10</v>
      </c>
      <c r="H3195" s="9"/>
      <c r="I3195" s="9"/>
      <c r="J3195" s="9"/>
      <c r="K3195" s="9"/>
    </row>
    <row r="3196" spans="3:11" x14ac:dyDescent="0.3">
      <c r="C3196" s="25">
        <v>43146</v>
      </c>
      <c r="D3196" s="26">
        <v>0.17158564814814814</v>
      </c>
      <c r="E3196" s="27" t="s">
        <v>9</v>
      </c>
      <c r="F3196" s="27">
        <v>37</v>
      </c>
      <c r="G3196" s="27" t="s">
        <v>10</v>
      </c>
      <c r="H3196" s="9"/>
      <c r="I3196" s="9"/>
      <c r="J3196" s="9"/>
      <c r="K3196" s="9"/>
    </row>
    <row r="3197" spans="3:11" x14ac:dyDescent="0.3">
      <c r="C3197" s="25">
        <v>43146</v>
      </c>
      <c r="D3197" s="26">
        <v>0.21184027777777778</v>
      </c>
      <c r="E3197" s="27" t="s">
        <v>9</v>
      </c>
      <c r="F3197" s="27">
        <v>41</v>
      </c>
      <c r="G3197" s="27" t="s">
        <v>10</v>
      </c>
      <c r="H3197" s="9"/>
      <c r="I3197" s="9"/>
      <c r="J3197" s="9"/>
      <c r="K3197" s="9"/>
    </row>
    <row r="3198" spans="3:11" x14ac:dyDescent="0.3">
      <c r="C3198" s="25">
        <v>43146</v>
      </c>
      <c r="D3198" s="26">
        <v>0.23072916666666665</v>
      </c>
      <c r="E3198" s="27" t="s">
        <v>9</v>
      </c>
      <c r="F3198" s="27">
        <v>36</v>
      </c>
      <c r="G3198" s="27" t="s">
        <v>10</v>
      </c>
      <c r="H3198" s="9"/>
      <c r="I3198" s="9"/>
      <c r="J3198" s="9"/>
      <c r="K3198" s="9"/>
    </row>
    <row r="3199" spans="3:11" x14ac:dyDescent="0.3">
      <c r="C3199" s="25">
        <v>43146</v>
      </c>
      <c r="D3199" s="26">
        <v>0.23144675925925925</v>
      </c>
      <c r="E3199" s="27" t="s">
        <v>9</v>
      </c>
      <c r="F3199" s="27">
        <v>38</v>
      </c>
      <c r="G3199" s="27" t="s">
        <v>10</v>
      </c>
      <c r="H3199" s="9"/>
      <c r="I3199" s="9"/>
      <c r="J3199" s="9"/>
      <c r="K3199" s="9"/>
    </row>
    <row r="3200" spans="3:11" x14ac:dyDescent="0.3">
      <c r="C3200" s="25">
        <v>43146</v>
      </c>
      <c r="D3200" s="26">
        <v>0.23196759259259259</v>
      </c>
      <c r="E3200" s="27" t="s">
        <v>9</v>
      </c>
      <c r="F3200" s="27">
        <v>38</v>
      </c>
      <c r="G3200" s="27" t="s">
        <v>21</v>
      </c>
      <c r="H3200" s="9"/>
      <c r="I3200" s="9"/>
      <c r="J3200" s="9"/>
      <c r="K3200" s="9"/>
    </row>
    <row r="3201" spans="3:11" x14ac:dyDescent="0.3">
      <c r="C3201" s="25">
        <v>43146</v>
      </c>
      <c r="D3201" s="26">
        <v>0.23548611111111109</v>
      </c>
      <c r="E3201" s="27" t="s">
        <v>9</v>
      </c>
      <c r="F3201" s="27">
        <v>37</v>
      </c>
      <c r="G3201" s="27" t="s">
        <v>10</v>
      </c>
      <c r="H3201" s="9"/>
      <c r="I3201" s="9"/>
      <c r="J3201" s="9"/>
      <c r="K3201" s="9"/>
    </row>
    <row r="3202" spans="3:11" x14ac:dyDescent="0.3">
      <c r="C3202" s="25">
        <v>43146</v>
      </c>
      <c r="D3202" s="26">
        <v>0.23827546296296295</v>
      </c>
      <c r="E3202" s="27" t="s">
        <v>9</v>
      </c>
      <c r="F3202" s="27">
        <v>39</v>
      </c>
      <c r="G3202" s="27" t="s">
        <v>21</v>
      </c>
      <c r="H3202" s="9"/>
      <c r="I3202" s="9"/>
      <c r="J3202" s="9"/>
      <c r="K3202" s="9"/>
    </row>
    <row r="3203" spans="3:11" x14ac:dyDescent="0.3">
      <c r="C3203" s="25">
        <v>43146</v>
      </c>
      <c r="D3203" s="26">
        <v>0.24239583333333334</v>
      </c>
      <c r="E3203" s="27" t="s">
        <v>9</v>
      </c>
      <c r="F3203" s="27">
        <v>35</v>
      </c>
      <c r="G3203" s="27" t="s">
        <v>10</v>
      </c>
      <c r="H3203" s="9"/>
      <c r="I3203" s="9"/>
      <c r="J3203" s="9"/>
      <c r="K3203" s="9"/>
    </row>
    <row r="3204" spans="3:11" x14ac:dyDescent="0.3">
      <c r="C3204" s="25">
        <v>43146</v>
      </c>
      <c r="D3204" s="26">
        <v>0.24335648148148148</v>
      </c>
      <c r="E3204" s="27" t="s">
        <v>9</v>
      </c>
      <c r="F3204" s="27">
        <v>47</v>
      </c>
      <c r="G3204" s="27" t="s">
        <v>21</v>
      </c>
      <c r="H3204" s="9"/>
      <c r="I3204" s="9"/>
      <c r="J3204" s="9"/>
      <c r="K3204" s="9"/>
    </row>
    <row r="3205" spans="3:11" x14ac:dyDescent="0.3">
      <c r="C3205" s="25">
        <v>43146</v>
      </c>
      <c r="D3205" s="26">
        <v>0.24953703703703703</v>
      </c>
      <c r="E3205" s="27" t="s">
        <v>9</v>
      </c>
      <c r="F3205" s="27">
        <v>34</v>
      </c>
      <c r="G3205" s="27" t="s">
        <v>10</v>
      </c>
      <c r="H3205" s="9"/>
      <c r="I3205" s="9"/>
      <c r="J3205" s="9"/>
      <c r="K3205" s="9"/>
    </row>
    <row r="3206" spans="3:11" x14ac:dyDescent="0.3">
      <c r="C3206" s="25">
        <v>43146</v>
      </c>
      <c r="D3206" s="26">
        <v>0.25158564814814816</v>
      </c>
      <c r="E3206" s="27" t="s">
        <v>9</v>
      </c>
      <c r="F3206" s="27">
        <v>36</v>
      </c>
      <c r="G3206" s="27" t="s">
        <v>21</v>
      </c>
      <c r="H3206" s="9"/>
      <c r="I3206" s="9"/>
      <c r="J3206" s="9"/>
      <c r="K3206" s="9"/>
    </row>
    <row r="3207" spans="3:11" x14ac:dyDescent="0.3">
      <c r="C3207" s="25">
        <v>43146</v>
      </c>
      <c r="D3207" s="26">
        <v>0.25201388888888887</v>
      </c>
      <c r="E3207" s="27" t="s">
        <v>9</v>
      </c>
      <c r="F3207" s="27">
        <v>40</v>
      </c>
      <c r="G3207" s="27" t="s">
        <v>10</v>
      </c>
      <c r="H3207" s="9"/>
      <c r="I3207" s="9"/>
      <c r="J3207" s="9"/>
      <c r="K3207" s="9"/>
    </row>
    <row r="3208" spans="3:11" x14ac:dyDescent="0.3">
      <c r="C3208" s="25">
        <v>43146</v>
      </c>
      <c r="D3208" s="26">
        <v>0.25278935185185186</v>
      </c>
      <c r="E3208" s="27" t="s">
        <v>9</v>
      </c>
      <c r="F3208" s="27">
        <v>54</v>
      </c>
      <c r="G3208" s="27" t="s">
        <v>10</v>
      </c>
      <c r="H3208" s="9"/>
      <c r="I3208" s="9"/>
      <c r="J3208" s="9"/>
      <c r="K3208" s="9"/>
    </row>
    <row r="3209" spans="3:11" x14ac:dyDescent="0.3">
      <c r="C3209" s="25">
        <v>43146</v>
      </c>
      <c r="D3209" s="26">
        <v>0.25618055555555558</v>
      </c>
      <c r="E3209" s="27" t="s">
        <v>9</v>
      </c>
      <c r="F3209" s="27">
        <v>41</v>
      </c>
      <c r="G3209" s="27" t="s">
        <v>10</v>
      </c>
      <c r="H3209" s="9"/>
      <c r="I3209" s="9"/>
      <c r="J3209" s="9"/>
      <c r="K3209" s="9"/>
    </row>
    <row r="3210" spans="3:11" x14ac:dyDescent="0.3">
      <c r="C3210" s="25">
        <v>43146</v>
      </c>
      <c r="D3210" s="26">
        <v>0.25729166666666664</v>
      </c>
      <c r="E3210" s="27" t="s">
        <v>9</v>
      </c>
      <c r="F3210" s="27">
        <v>27</v>
      </c>
      <c r="G3210" s="27" t="s">
        <v>21</v>
      </c>
      <c r="H3210" s="9"/>
      <c r="I3210" s="9"/>
      <c r="J3210" s="9"/>
      <c r="K3210" s="9"/>
    </row>
    <row r="3211" spans="3:11" x14ac:dyDescent="0.3">
      <c r="C3211" s="25">
        <v>43146</v>
      </c>
      <c r="D3211" s="26">
        <v>0.25812499999999999</v>
      </c>
      <c r="E3211" s="27" t="s">
        <v>9</v>
      </c>
      <c r="F3211" s="27">
        <v>39</v>
      </c>
      <c r="G3211" s="27" t="s">
        <v>10</v>
      </c>
      <c r="H3211" s="9"/>
      <c r="I3211" s="9"/>
      <c r="J3211" s="9"/>
      <c r="K3211" s="9"/>
    </row>
    <row r="3212" spans="3:11" x14ac:dyDescent="0.3">
      <c r="C3212" s="25">
        <v>43146</v>
      </c>
      <c r="D3212" s="26">
        <v>0.25829861111111113</v>
      </c>
      <c r="E3212" s="27" t="s">
        <v>9</v>
      </c>
      <c r="F3212" s="27">
        <v>40</v>
      </c>
      <c r="G3212" s="27" t="s">
        <v>10</v>
      </c>
      <c r="H3212" s="9"/>
      <c r="I3212" s="9"/>
      <c r="J3212" s="9"/>
      <c r="K3212" s="9"/>
    </row>
    <row r="3213" spans="3:11" x14ac:dyDescent="0.3">
      <c r="C3213" s="25">
        <v>43146</v>
      </c>
      <c r="D3213" s="26">
        <v>0.26186342592592593</v>
      </c>
      <c r="E3213" s="27" t="s">
        <v>9</v>
      </c>
      <c r="F3213" s="27">
        <v>36</v>
      </c>
      <c r="G3213" s="27" t="s">
        <v>10</v>
      </c>
      <c r="H3213" s="9"/>
      <c r="I3213" s="9"/>
      <c r="J3213" s="9"/>
      <c r="K3213" s="9"/>
    </row>
    <row r="3214" spans="3:11" x14ac:dyDescent="0.3">
      <c r="C3214" s="25">
        <v>43146</v>
      </c>
      <c r="D3214" s="26">
        <v>0.26228009259259261</v>
      </c>
      <c r="E3214" s="27" t="s">
        <v>9</v>
      </c>
      <c r="F3214" s="27">
        <v>44</v>
      </c>
      <c r="G3214" s="27" t="s">
        <v>10</v>
      </c>
      <c r="H3214" s="9"/>
      <c r="I3214" s="9"/>
      <c r="J3214" s="9"/>
      <c r="K3214" s="9"/>
    </row>
    <row r="3215" spans="3:11" x14ac:dyDescent="0.3">
      <c r="C3215" s="25">
        <v>43146</v>
      </c>
      <c r="D3215" s="26">
        <v>0.26256944444444447</v>
      </c>
      <c r="E3215" s="27" t="s">
        <v>9</v>
      </c>
      <c r="F3215" s="27">
        <v>36</v>
      </c>
      <c r="G3215" s="27" t="s">
        <v>21</v>
      </c>
      <c r="H3215" s="9"/>
      <c r="I3215" s="9"/>
      <c r="J3215" s="9"/>
      <c r="K3215" s="9"/>
    </row>
    <row r="3216" spans="3:11" x14ac:dyDescent="0.3">
      <c r="C3216" s="25">
        <v>43146</v>
      </c>
      <c r="D3216" s="26">
        <v>0.26315972222222223</v>
      </c>
      <c r="E3216" s="27" t="s">
        <v>9</v>
      </c>
      <c r="F3216" s="27">
        <v>40</v>
      </c>
      <c r="G3216" s="27" t="s">
        <v>10</v>
      </c>
      <c r="H3216" s="9"/>
      <c r="I3216" s="9"/>
      <c r="J3216" s="9"/>
      <c r="K3216" s="9"/>
    </row>
    <row r="3217" spans="3:11" x14ac:dyDescent="0.3">
      <c r="C3217" s="25">
        <v>43146</v>
      </c>
      <c r="D3217" s="26">
        <v>0.2661574074074074</v>
      </c>
      <c r="E3217" s="27" t="s">
        <v>9</v>
      </c>
      <c r="F3217" s="27">
        <v>35</v>
      </c>
      <c r="G3217" s="27" t="s">
        <v>10</v>
      </c>
      <c r="H3217" s="9"/>
      <c r="I3217" s="9"/>
      <c r="J3217" s="9"/>
      <c r="K3217" s="9"/>
    </row>
    <row r="3218" spans="3:11" x14ac:dyDescent="0.3">
      <c r="C3218" s="25">
        <v>43146</v>
      </c>
      <c r="D3218" s="26">
        <v>0.26756944444444447</v>
      </c>
      <c r="E3218" s="27" t="s">
        <v>9</v>
      </c>
      <c r="F3218" s="27">
        <v>30</v>
      </c>
      <c r="G3218" s="27" t="s">
        <v>21</v>
      </c>
      <c r="H3218" s="9"/>
      <c r="I3218" s="9"/>
      <c r="J3218" s="9"/>
      <c r="K3218" s="9"/>
    </row>
    <row r="3219" spans="3:11" x14ac:dyDescent="0.3">
      <c r="C3219" s="25">
        <v>43146</v>
      </c>
      <c r="D3219" s="26">
        <v>0.26959490740740738</v>
      </c>
      <c r="E3219" s="27" t="s">
        <v>9</v>
      </c>
      <c r="F3219" s="27">
        <v>44</v>
      </c>
      <c r="G3219" s="27" t="s">
        <v>21</v>
      </c>
      <c r="H3219" s="9"/>
      <c r="I3219" s="9"/>
      <c r="J3219" s="9"/>
      <c r="K3219" s="9"/>
    </row>
    <row r="3220" spans="3:11" x14ac:dyDescent="0.3">
      <c r="C3220" s="25">
        <v>43146</v>
      </c>
      <c r="D3220" s="26">
        <v>0.26969907407407406</v>
      </c>
      <c r="E3220" s="27" t="s">
        <v>9</v>
      </c>
      <c r="F3220" s="27">
        <v>43</v>
      </c>
      <c r="G3220" s="27" t="s">
        <v>10</v>
      </c>
      <c r="H3220" s="9"/>
      <c r="I3220" s="9"/>
      <c r="J3220" s="9"/>
      <c r="K3220" s="9"/>
    </row>
    <row r="3221" spans="3:11" x14ac:dyDescent="0.3">
      <c r="C3221" s="25">
        <v>43146</v>
      </c>
      <c r="D3221" s="26">
        <v>0.27055555555555555</v>
      </c>
      <c r="E3221" s="27" t="s">
        <v>9</v>
      </c>
      <c r="F3221" s="27">
        <v>36</v>
      </c>
      <c r="G3221" s="27" t="s">
        <v>10</v>
      </c>
      <c r="H3221" s="9"/>
      <c r="I3221" s="9"/>
      <c r="J3221" s="9"/>
      <c r="K3221" s="9"/>
    </row>
    <row r="3222" spans="3:11" x14ac:dyDescent="0.3">
      <c r="C3222" s="25">
        <v>43146</v>
      </c>
      <c r="D3222" s="26">
        <v>0.27081018518518518</v>
      </c>
      <c r="E3222" s="27" t="s">
        <v>9</v>
      </c>
      <c r="F3222" s="27">
        <v>24</v>
      </c>
      <c r="G3222" s="27" t="s">
        <v>21</v>
      </c>
      <c r="H3222" s="9"/>
      <c r="I3222" s="9"/>
      <c r="J3222" s="9"/>
      <c r="K3222" s="9"/>
    </row>
    <row r="3223" spans="3:11" x14ac:dyDescent="0.3">
      <c r="C3223" s="25">
        <v>43146</v>
      </c>
      <c r="D3223" s="26">
        <v>0.27106481481481481</v>
      </c>
      <c r="E3223" s="27" t="s">
        <v>9</v>
      </c>
      <c r="F3223" s="27">
        <v>42</v>
      </c>
      <c r="G3223" s="27" t="s">
        <v>10</v>
      </c>
      <c r="H3223" s="9"/>
      <c r="I3223" s="9"/>
      <c r="J3223" s="9"/>
      <c r="K3223" s="9"/>
    </row>
    <row r="3224" spans="3:11" x14ac:dyDescent="0.3">
      <c r="C3224" s="25">
        <v>43146</v>
      </c>
      <c r="D3224" s="26">
        <v>0.27107638888888891</v>
      </c>
      <c r="E3224" s="27" t="s">
        <v>9</v>
      </c>
      <c r="F3224" s="27">
        <v>37</v>
      </c>
      <c r="G3224" s="27" t="s">
        <v>21</v>
      </c>
      <c r="H3224" s="9"/>
      <c r="I3224" s="9"/>
      <c r="J3224" s="9"/>
      <c r="K3224" s="9"/>
    </row>
    <row r="3225" spans="3:11" x14ac:dyDescent="0.3">
      <c r="C3225" s="25">
        <v>43146</v>
      </c>
      <c r="D3225" s="26">
        <v>0.27158564814814817</v>
      </c>
      <c r="E3225" s="27" t="s">
        <v>9</v>
      </c>
      <c r="F3225" s="27">
        <v>47</v>
      </c>
      <c r="G3225" s="27" t="s">
        <v>10</v>
      </c>
      <c r="H3225" s="9"/>
      <c r="I3225" s="9"/>
      <c r="J3225" s="9"/>
      <c r="K3225" s="9"/>
    </row>
    <row r="3226" spans="3:11" x14ac:dyDescent="0.3">
      <c r="C3226" s="25">
        <v>43146</v>
      </c>
      <c r="D3226" s="26">
        <v>0.27309027777777778</v>
      </c>
      <c r="E3226" s="27" t="s">
        <v>9</v>
      </c>
      <c r="F3226" s="27">
        <v>39</v>
      </c>
      <c r="G3226" s="27" t="s">
        <v>10</v>
      </c>
      <c r="H3226" s="9"/>
      <c r="I3226" s="9"/>
      <c r="J3226" s="9"/>
      <c r="K3226" s="9"/>
    </row>
    <row r="3227" spans="3:11" x14ac:dyDescent="0.3">
      <c r="C3227" s="25">
        <v>43146</v>
      </c>
      <c r="D3227" s="26">
        <v>0.2732175925925926</v>
      </c>
      <c r="E3227" s="27" t="s">
        <v>9</v>
      </c>
      <c r="F3227" s="27">
        <v>46</v>
      </c>
      <c r="G3227" s="27" t="s">
        <v>10</v>
      </c>
      <c r="H3227" s="9"/>
      <c r="I3227" s="9"/>
      <c r="J3227" s="9"/>
      <c r="K3227" s="9"/>
    </row>
    <row r="3228" spans="3:11" x14ac:dyDescent="0.3">
      <c r="C3228" s="25">
        <v>43146</v>
      </c>
      <c r="D3228" s="26">
        <v>0.27329861111111109</v>
      </c>
      <c r="E3228" s="27" t="s">
        <v>9</v>
      </c>
      <c r="F3228" s="27">
        <v>42</v>
      </c>
      <c r="G3228" s="27" t="s">
        <v>10</v>
      </c>
      <c r="H3228" s="9"/>
      <c r="I3228" s="9"/>
      <c r="J3228" s="9"/>
      <c r="K3228" s="9"/>
    </row>
    <row r="3229" spans="3:11" x14ac:dyDescent="0.3">
      <c r="C3229" s="25">
        <v>43146</v>
      </c>
      <c r="D3229" s="26">
        <v>0.27489583333333334</v>
      </c>
      <c r="E3229" s="27" t="s">
        <v>9</v>
      </c>
      <c r="F3229" s="27">
        <v>36</v>
      </c>
      <c r="G3229" s="27" t="s">
        <v>10</v>
      </c>
      <c r="H3229" s="9"/>
      <c r="I3229" s="9"/>
      <c r="J3229" s="9"/>
      <c r="K3229" s="9"/>
    </row>
    <row r="3230" spans="3:11" x14ac:dyDescent="0.3">
      <c r="C3230" s="25">
        <v>43146</v>
      </c>
      <c r="D3230" s="26">
        <v>0.27498842592592593</v>
      </c>
      <c r="E3230" s="27" t="s">
        <v>9</v>
      </c>
      <c r="F3230" s="27">
        <v>37</v>
      </c>
      <c r="G3230" s="27" t="s">
        <v>10</v>
      </c>
      <c r="H3230" s="9"/>
      <c r="I3230" s="9"/>
      <c r="J3230" s="9"/>
      <c r="K3230" s="9"/>
    </row>
    <row r="3231" spans="3:11" x14ac:dyDescent="0.3">
      <c r="C3231" s="25">
        <v>43146</v>
      </c>
      <c r="D3231" s="26">
        <v>0.2754050925925926</v>
      </c>
      <c r="E3231" s="27" t="s">
        <v>9</v>
      </c>
      <c r="F3231" s="27">
        <v>45</v>
      </c>
      <c r="G3231" s="27" t="s">
        <v>10</v>
      </c>
      <c r="H3231" s="9"/>
      <c r="I3231" s="9"/>
      <c r="J3231" s="9"/>
      <c r="K3231" s="9"/>
    </row>
    <row r="3232" spans="3:11" x14ac:dyDescent="0.3">
      <c r="C3232" s="25">
        <v>43146</v>
      </c>
      <c r="D3232" s="26">
        <v>0.27605324074074072</v>
      </c>
      <c r="E3232" s="27" t="s">
        <v>9</v>
      </c>
      <c r="F3232" s="27">
        <v>32</v>
      </c>
      <c r="G3232" s="27" t="s">
        <v>10</v>
      </c>
      <c r="H3232" s="9"/>
      <c r="I3232" s="9"/>
      <c r="J3232" s="9"/>
      <c r="K3232" s="9"/>
    </row>
    <row r="3233" spans="3:11" x14ac:dyDescent="0.3">
      <c r="C3233" s="25">
        <v>43146</v>
      </c>
      <c r="D3233" s="26">
        <v>0.27606481481481482</v>
      </c>
      <c r="E3233" s="27" t="s">
        <v>9</v>
      </c>
      <c r="F3233" s="27">
        <v>34</v>
      </c>
      <c r="G3233" s="27" t="s">
        <v>21</v>
      </c>
      <c r="H3233" s="9"/>
      <c r="I3233" s="9"/>
      <c r="J3233" s="9"/>
      <c r="K3233" s="9"/>
    </row>
    <row r="3234" spans="3:11" x14ac:dyDescent="0.3">
      <c r="C3234" s="25">
        <v>43146</v>
      </c>
      <c r="D3234" s="26">
        <v>0.27696759259259257</v>
      </c>
      <c r="E3234" s="27" t="s">
        <v>9</v>
      </c>
      <c r="F3234" s="27">
        <v>33</v>
      </c>
      <c r="G3234" s="27" t="s">
        <v>10</v>
      </c>
      <c r="H3234" s="9"/>
      <c r="I3234" s="9"/>
      <c r="J3234" s="9"/>
      <c r="K3234" s="9"/>
    </row>
    <row r="3235" spans="3:11" x14ac:dyDescent="0.3">
      <c r="C3235" s="25">
        <v>43146</v>
      </c>
      <c r="D3235" s="26">
        <v>0.27771990740740743</v>
      </c>
      <c r="E3235" s="27" t="s">
        <v>9</v>
      </c>
      <c r="F3235" s="27">
        <v>35</v>
      </c>
      <c r="G3235" s="27" t="s">
        <v>10</v>
      </c>
      <c r="H3235" s="9"/>
      <c r="I3235" s="9"/>
      <c r="J3235" s="9"/>
      <c r="K3235" s="9"/>
    </row>
    <row r="3236" spans="3:11" x14ac:dyDescent="0.3">
      <c r="C3236" s="25">
        <v>43146</v>
      </c>
      <c r="D3236" s="26">
        <v>0.27792824074074074</v>
      </c>
      <c r="E3236" s="27" t="s">
        <v>9</v>
      </c>
      <c r="F3236" s="27">
        <v>38</v>
      </c>
      <c r="G3236" s="27" t="s">
        <v>10</v>
      </c>
      <c r="H3236" s="9"/>
      <c r="I3236" s="9"/>
      <c r="J3236" s="9"/>
      <c r="K3236" s="9"/>
    </row>
    <row r="3237" spans="3:11" x14ac:dyDescent="0.3">
      <c r="C3237" s="25">
        <v>43146</v>
      </c>
      <c r="D3237" s="26">
        <v>0.27908564814814812</v>
      </c>
      <c r="E3237" s="27" t="s">
        <v>9</v>
      </c>
      <c r="F3237" s="27">
        <v>42</v>
      </c>
      <c r="G3237" s="27" t="s">
        <v>10</v>
      </c>
      <c r="H3237" s="9"/>
      <c r="I3237" s="9"/>
      <c r="J3237" s="9"/>
      <c r="K3237" s="9"/>
    </row>
    <row r="3238" spans="3:11" x14ac:dyDescent="0.3">
      <c r="C3238" s="25">
        <v>43146</v>
      </c>
      <c r="D3238" s="26">
        <v>0.27931712962962962</v>
      </c>
      <c r="E3238" s="27" t="s">
        <v>9</v>
      </c>
      <c r="F3238" s="27">
        <v>41</v>
      </c>
      <c r="G3238" s="27" t="s">
        <v>10</v>
      </c>
      <c r="H3238" s="9"/>
      <c r="I3238" s="9"/>
      <c r="J3238" s="9"/>
      <c r="K3238" s="9"/>
    </row>
    <row r="3239" spans="3:11" x14ac:dyDescent="0.3">
      <c r="C3239" s="25">
        <v>43146</v>
      </c>
      <c r="D3239" s="26">
        <v>0.28074074074074074</v>
      </c>
      <c r="E3239" s="27" t="s">
        <v>9</v>
      </c>
      <c r="F3239" s="27">
        <v>43</v>
      </c>
      <c r="G3239" s="27" t="s">
        <v>10</v>
      </c>
      <c r="H3239" s="9"/>
      <c r="I3239" s="9"/>
      <c r="J3239" s="9"/>
      <c r="K3239" s="9"/>
    </row>
    <row r="3240" spans="3:11" x14ac:dyDescent="0.3">
      <c r="C3240" s="25">
        <v>43146</v>
      </c>
      <c r="D3240" s="26">
        <v>0.28188657407407408</v>
      </c>
      <c r="E3240" s="27" t="s">
        <v>9</v>
      </c>
      <c r="F3240" s="27">
        <v>43</v>
      </c>
      <c r="G3240" s="27" t="s">
        <v>10</v>
      </c>
      <c r="H3240" s="9"/>
      <c r="I3240" s="9"/>
      <c r="J3240" s="9"/>
      <c r="K3240" s="9"/>
    </row>
    <row r="3241" spans="3:11" x14ac:dyDescent="0.3">
      <c r="C3241" s="25">
        <v>43146</v>
      </c>
      <c r="D3241" s="26">
        <v>0.28196759259259258</v>
      </c>
      <c r="E3241" s="27" t="s">
        <v>9</v>
      </c>
      <c r="F3241" s="27">
        <v>39</v>
      </c>
      <c r="G3241" s="27" t="s">
        <v>10</v>
      </c>
      <c r="H3241" s="9"/>
      <c r="I3241" s="9"/>
      <c r="J3241" s="9"/>
      <c r="K3241" s="9"/>
    </row>
    <row r="3242" spans="3:11" x14ac:dyDescent="0.3">
      <c r="C3242" s="25">
        <v>43146</v>
      </c>
      <c r="D3242" s="26">
        <v>0.28307870370370369</v>
      </c>
      <c r="E3242" s="27" t="s">
        <v>9</v>
      </c>
      <c r="F3242" s="27">
        <v>35</v>
      </c>
      <c r="G3242" s="27" t="s">
        <v>10</v>
      </c>
      <c r="H3242" s="9"/>
      <c r="I3242" s="9"/>
      <c r="J3242" s="9"/>
      <c r="K3242" s="9"/>
    </row>
    <row r="3243" spans="3:11" x14ac:dyDescent="0.3">
      <c r="C3243" s="25">
        <v>43146</v>
      </c>
      <c r="D3243" s="26">
        <v>0.28416666666666668</v>
      </c>
      <c r="E3243" s="27" t="s">
        <v>9</v>
      </c>
      <c r="F3243" s="27">
        <v>46</v>
      </c>
      <c r="G3243" s="27" t="s">
        <v>10</v>
      </c>
      <c r="H3243" s="9"/>
      <c r="I3243" s="9"/>
      <c r="J3243" s="9"/>
      <c r="K3243" s="9"/>
    </row>
    <row r="3244" spans="3:11" x14ac:dyDescent="0.3">
      <c r="C3244" s="25">
        <v>43146</v>
      </c>
      <c r="D3244" s="26">
        <v>0.28457175925925926</v>
      </c>
      <c r="E3244" s="27" t="s">
        <v>9</v>
      </c>
      <c r="F3244" s="27">
        <v>42</v>
      </c>
      <c r="G3244" s="27" t="s">
        <v>10</v>
      </c>
      <c r="H3244" s="9"/>
      <c r="I3244" s="9"/>
      <c r="J3244" s="9"/>
      <c r="K3244" s="9"/>
    </row>
    <row r="3245" spans="3:11" x14ac:dyDescent="0.3">
      <c r="C3245" s="25">
        <v>43146</v>
      </c>
      <c r="D3245" s="26">
        <v>0.28464120370370372</v>
      </c>
      <c r="E3245" s="27" t="s">
        <v>9</v>
      </c>
      <c r="F3245" s="27">
        <v>28</v>
      </c>
      <c r="G3245" s="27" t="s">
        <v>21</v>
      </c>
      <c r="H3245" s="9"/>
      <c r="I3245" s="9"/>
      <c r="J3245" s="9"/>
      <c r="K3245" s="9"/>
    </row>
    <row r="3246" spans="3:11" x14ac:dyDescent="0.3">
      <c r="C3246" s="25">
        <v>43146</v>
      </c>
      <c r="D3246" s="26">
        <v>0.28643518518518518</v>
      </c>
      <c r="E3246" s="27" t="s">
        <v>9</v>
      </c>
      <c r="F3246" s="27">
        <v>46</v>
      </c>
      <c r="G3246" s="27" t="s">
        <v>10</v>
      </c>
      <c r="H3246" s="9"/>
      <c r="I3246" s="9"/>
      <c r="J3246" s="9"/>
      <c r="K3246" s="9"/>
    </row>
    <row r="3247" spans="3:11" x14ac:dyDescent="0.3">
      <c r="C3247" s="25">
        <v>43146</v>
      </c>
      <c r="D3247" s="26">
        <v>0.28682870370370367</v>
      </c>
      <c r="E3247" s="27" t="s">
        <v>9</v>
      </c>
      <c r="F3247" s="27">
        <v>40</v>
      </c>
      <c r="G3247" s="27" t="s">
        <v>10</v>
      </c>
      <c r="H3247" s="9"/>
      <c r="I3247" s="9"/>
      <c r="J3247" s="9"/>
      <c r="K3247" s="9"/>
    </row>
    <row r="3248" spans="3:11" x14ac:dyDescent="0.3">
      <c r="C3248" s="25">
        <v>43146</v>
      </c>
      <c r="D3248" s="26">
        <v>0.28736111111111112</v>
      </c>
      <c r="E3248" s="27" t="s">
        <v>9</v>
      </c>
      <c r="F3248" s="27">
        <v>48</v>
      </c>
      <c r="G3248" s="27" t="s">
        <v>10</v>
      </c>
      <c r="H3248" s="9"/>
      <c r="I3248" s="9"/>
      <c r="J3248" s="9"/>
      <c r="K3248" s="9"/>
    </row>
    <row r="3249" spans="3:11" x14ac:dyDescent="0.3">
      <c r="C3249" s="25">
        <v>43146</v>
      </c>
      <c r="D3249" s="26">
        <v>0.28875000000000001</v>
      </c>
      <c r="E3249" s="27" t="s">
        <v>9</v>
      </c>
      <c r="F3249" s="27">
        <v>33</v>
      </c>
      <c r="G3249" s="27" t="s">
        <v>21</v>
      </c>
      <c r="H3249" s="9"/>
      <c r="I3249" s="9"/>
      <c r="J3249" s="9"/>
      <c r="K3249" s="9"/>
    </row>
    <row r="3250" spans="3:11" x14ac:dyDescent="0.3">
      <c r="C3250" s="25">
        <v>43146</v>
      </c>
      <c r="D3250" s="26">
        <v>0.28903935185185187</v>
      </c>
      <c r="E3250" s="27" t="s">
        <v>9</v>
      </c>
      <c r="F3250" s="27">
        <v>32</v>
      </c>
      <c r="G3250" s="27" t="s">
        <v>10</v>
      </c>
      <c r="H3250" s="9"/>
      <c r="I3250" s="9"/>
      <c r="J3250" s="9"/>
      <c r="K3250" s="9"/>
    </row>
    <row r="3251" spans="3:11" x14ac:dyDescent="0.3">
      <c r="C3251" s="25">
        <v>43146</v>
      </c>
      <c r="D3251" s="26">
        <v>0.28953703703703704</v>
      </c>
      <c r="E3251" s="27" t="s">
        <v>9</v>
      </c>
      <c r="F3251" s="27">
        <v>35</v>
      </c>
      <c r="G3251" s="27" t="s">
        <v>10</v>
      </c>
      <c r="H3251" s="9"/>
      <c r="I3251" s="9"/>
      <c r="J3251" s="9"/>
      <c r="K3251" s="9"/>
    </row>
    <row r="3252" spans="3:11" x14ac:dyDescent="0.3">
      <c r="C3252" s="25">
        <v>43146</v>
      </c>
      <c r="D3252" s="26">
        <v>0.28957175925925926</v>
      </c>
      <c r="E3252" s="27" t="s">
        <v>9</v>
      </c>
      <c r="F3252" s="27">
        <v>39</v>
      </c>
      <c r="G3252" s="27" t="s">
        <v>10</v>
      </c>
      <c r="H3252" s="9"/>
      <c r="I3252" s="9"/>
      <c r="J3252" s="9"/>
      <c r="K3252" s="9"/>
    </row>
    <row r="3253" spans="3:11" x14ac:dyDescent="0.3">
      <c r="C3253" s="25">
        <v>43146</v>
      </c>
      <c r="D3253" s="26">
        <v>0.28958333333333336</v>
      </c>
      <c r="E3253" s="27" t="s">
        <v>9</v>
      </c>
      <c r="F3253" s="27">
        <v>38</v>
      </c>
      <c r="G3253" s="27" t="s">
        <v>10</v>
      </c>
      <c r="H3253" s="9"/>
      <c r="I3253" s="9"/>
      <c r="J3253" s="9"/>
      <c r="K3253" s="9"/>
    </row>
    <row r="3254" spans="3:11" x14ac:dyDescent="0.3">
      <c r="C3254" s="25">
        <v>43146</v>
      </c>
      <c r="D3254" s="26">
        <v>0.28995370370370371</v>
      </c>
      <c r="E3254" s="27" t="s">
        <v>9</v>
      </c>
      <c r="F3254" s="27">
        <v>27</v>
      </c>
      <c r="G3254" s="27" t="s">
        <v>21</v>
      </c>
      <c r="H3254" s="9"/>
      <c r="I3254" s="9"/>
      <c r="J3254" s="9"/>
      <c r="K3254" s="9"/>
    </row>
    <row r="3255" spans="3:11" x14ac:dyDescent="0.3">
      <c r="C3255" s="25">
        <v>43146</v>
      </c>
      <c r="D3255" s="26">
        <v>0.29048611111111111</v>
      </c>
      <c r="E3255" s="27" t="s">
        <v>9</v>
      </c>
      <c r="F3255" s="27">
        <v>39</v>
      </c>
      <c r="G3255" s="27" t="s">
        <v>21</v>
      </c>
      <c r="H3255" s="9"/>
      <c r="I3255" s="9"/>
      <c r="J3255" s="9"/>
      <c r="K3255" s="9"/>
    </row>
    <row r="3256" spans="3:11" x14ac:dyDescent="0.3">
      <c r="C3256" s="25">
        <v>43146</v>
      </c>
      <c r="D3256" s="26">
        <v>0.29106481481481478</v>
      </c>
      <c r="E3256" s="27" t="s">
        <v>9</v>
      </c>
      <c r="F3256" s="27">
        <v>38</v>
      </c>
      <c r="G3256" s="27" t="s">
        <v>10</v>
      </c>
      <c r="H3256" s="9"/>
      <c r="I3256" s="9"/>
      <c r="J3256" s="9"/>
      <c r="K3256" s="9"/>
    </row>
    <row r="3257" spans="3:11" x14ac:dyDescent="0.3">
      <c r="C3257" s="25">
        <v>43146</v>
      </c>
      <c r="D3257" s="26">
        <v>0.2913310185185185</v>
      </c>
      <c r="E3257" s="27" t="s">
        <v>9</v>
      </c>
      <c r="F3257" s="27">
        <v>33</v>
      </c>
      <c r="G3257" s="27" t="s">
        <v>10</v>
      </c>
      <c r="H3257" s="9"/>
      <c r="I3257" s="9"/>
      <c r="J3257" s="9"/>
      <c r="K3257" s="9"/>
    </row>
    <row r="3258" spans="3:11" x14ac:dyDescent="0.3">
      <c r="C3258" s="25">
        <v>43146</v>
      </c>
      <c r="D3258" s="26">
        <v>0.2928472222222222</v>
      </c>
      <c r="E3258" s="27" t="s">
        <v>9</v>
      </c>
      <c r="F3258" s="27">
        <v>37</v>
      </c>
      <c r="G3258" s="27" t="s">
        <v>21</v>
      </c>
      <c r="H3258" s="9"/>
      <c r="I3258" s="9"/>
      <c r="J3258" s="9"/>
      <c r="K3258" s="9"/>
    </row>
    <row r="3259" spans="3:11" x14ac:dyDescent="0.3">
      <c r="C3259" s="25">
        <v>43146</v>
      </c>
      <c r="D3259" s="26">
        <v>0.29366898148148152</v>
      </c>
      <c r="E3259" s="27" t="s">
        <v>9</v>
      </c>
      <c r="F3259" s="27">
        <v>38</v>
      </c>
      <c r="G3259" s="27" t="s">
        <v>10</v>
      </c>
      <c r="H3259" s="9"/>
      <c r="I3259" s="9"/>
      <c r="J3259" s="9"/>
      <c r="K3259" s="9"/>
    </row>
    <row r="3260" spans="3:11" x14ac:dyDescent="0.3">
      <c r="C3260" s="25">
        <v>43146</v>
      </c>
      <c r="D3260" s="26">
        <v>0.29493055555555553</v>
      </c>
      <c r="E3260" s="27" t="s">
        <v>9</v>
      </c>
      <c r="F3260" s="27">
        <v>35</v>
      </c>
      <c r="G3260" s="27" t="s">
        <v>10</v>
      </c>
      <c r="H3260" s="9"/>
      <c r="I3260" s="9"/>
      <c r="J3260" s="9"/>
      <c r="K3260" s="9"/>
    </row>
    <row r="3261" spans="3:11" x14ac:dyDescent="0.3">
      <c r="C3261" s="25">
        <v>43146</v>
      </c>
      <c r="D3261" s="26">
        <v>0.29599537037037038</v>
      </c>
      <c r="E3261" s="27" t="s">
        <v>9</v>
      </c>
      <c r="F3261" s="27">
        <v>44</v>
      </c>
      <c r="G3261" s="27" t="s">
        <v>10</v>
      </c>
      <c r="H3261" s="9"/>
      <c r="I3261" s="9"/>
      <c r="J3261" s="9"/>
      <c r="K3261" s="9"/>
    </row>
    <row r="3262" spans="3:11" x14ac:dyDescent="0.3">
      <c r="C3262" s="25">
        <v>43146</v>
      </c>
      <c r="D3262" s="26">
        <v>0.29725694444444445</v>
      </c>
      <c r="E3262" s="27" t="s">
        <v>9</v>
      </c>
      <c r="F3262" s="27">
        <v>30</v>
      </c>
      <c r="G3262" s="27" t="s">
        <v>21</v>
      </c>
      <c r="H3262" s="9"/>
      <c r="I3262" s="9"/>
      <c r="J3262" s="9"/>
      <c r="K3262" s="9"/>
    </row>
    <row r="3263" spans="3:11" x14ac:dyDescent="0.3">
      <c r="C3263" s="25">
        <v>43146</v>
      </c>
      <c r="D3263" s="26">
        <v>0.2976273148148148</v>
      </c>
      <c r="E3263" s="27" t="s">
        <v>9</v>
      </c>
      <c r="F3263" s="27">
        <v>40</v>
      </c>
      <c r="G3263" s="27" t="s">
        <v>10</v>
      </c>
      <c r="H3263" s="9"/>
      <c r="I3263" s="9"/>
      <c r="J3263" s="9"/>
      <c r="K3263" s="9"/>
    </row>
    <row r="3264" spans="3:11" x14ac:dyDescent="0.3">
      <c r="C3264" s="25">
        <v>43146</v>
      </c>
      <c r="D3264" s="26">
        <v>0.2977083333333333</v>
      </c>
      <c r="E3264" s="27" t="s">
        <v>9</v>
      </c>
      <c r="F3264" s="27">
        <v>40</v>
      </c>
      <c r="G3264" s="27" t="s">
        <v>10</v>
      </c>
      <c r="H3264" s="9"/>
      <c r="I3264" s="9"/>
      <c r="J3264" s="9"/>
      <c r="K3264" s="9"/>
    </row>
    <row r="3265" spans="3:11" x14ac:dyDescent="0.3">
      <c r="C3265" s="25">
        <v>43146</v>
      </c>
      <c r="D3265" s="26">
        <v>0.29803240740740738</v>
      </c>
      <c r="E3265" s="27" t="s">
        <v>9</v>
      </c>
      <c r="F3265" s="27">
        <v>25</v>
      </c>
      <c r="G3265" s="27" t="s">
        <v>21</v>
      </c>
      <c r="H3265" s="9"/>
      <c r="I3265" s="9"/>
      <c r="J3265" s="9"/>
      <c r="K3265" s="9"/>
    </row>
    <row r="3266" spans="3:11" x14ac:dyDescent="0.3">
      <c r="C3266" s="25">
        <v>43146</v>
      </c>
      <c r="D3266" s="26">
        <v>0.29873842592592592</v>
      </c>
      <c r="E3266" s="27" t="s">
        <v>9</v>
      </c>
      <c r="F3266" s="27">
        <v>36</v>
      </c>
      <c r="G3266" s="27" t="s">
        <v>10</v>
      </c>
      <c r="H3266" s="9"/>
      <c r="I3266" s="9"/>
      <c r="J3266" s="9"/>
      <c r="K3266" s="9"/>
    </row>
    <row r="3267" spans="3:11" x14ac:dyDescent="0.3">
      <c r="C3267" s="25">
        <v>43146</v>
      </c>
      <c r="D3267" s="26">
        <v>0.298912037037037</v>
      </c>
      <c r="E3267" s="27" t="s">
        <v>9</v>
      </c>
      <c r="F3267" s="27">
        <v>25</v>
      </c>
      <c r="G3267" s="27" t="s">
        <v>21</v>
      </c>
      <c r="H3267" s="9"/>
      <c r="I3267" s="9"/>
      <c r="J3267" s="9"/>
      <c r="K3267" s="9"/>
    </row>
    <row r="3268" spans="3:11" x14ac:dyDescent="0.3">
      <c r="C3268" s="25">
        <v>43146</v>
      </c>
      <c r="D3268" s="26">
        <v>0.29980324074074077</v>
      </c>
      <c r="E3268" s="27" t="s">
        <v>9</v>
      </c>
      <c r="F3268" s="27">
        <v>35</v>
      </c>
      <c r="G3268" s="27" t="s">
        <v>10</v>
      </c>
      <c r="H3268" s="9"/>
      <c r="I3268" s="9"/>
      <c r="J3268" s="9"/>
      <c r="K3268" s="9"/>
    </row>
    <row r="3269" spans="3:11" x14ac:dyDescent="0.3">
      <c r="C3269" s="25">
        <v>43146</v>
      </c>
      <c r="D3269" s="26">
        <v>0.30135416666666665</v>
      </c>
      <c r="E3269" s="27" t="s">
        <v>9</v>
      </c>
      <c r="F3269" s="27">
        <v>42</v>
      </c>
      <c r="G3269" s="27" t="s">
        <v>10</v>
      </c>
      <c r="H3269" s="9"/>
      <c r="I3269" s="9"/>
      <c r="J3269" s="9"/>
      <c r="K3269" s="9"/>
    </row>
    <row r="3270" spans="3:11" x14ac:dyDescent="0.3">
      <c r="C3270" s="25">
        <v>43146</v>
      </c>
      <c r="D3270" s="26">
        <v>0.30146990740740742</v>
      </c>
      <c r="E3270" s="27" t="s">
        <v>9</v>
      </c>
      <c r="F3270" s="27">
        <v>23</v>
      </c>
      <c r="G3270" s="27" t="s">
        <v>21</v>
      </c>
      <c r="H3270" s="9"/>
      <c r="I3270" s="9"/>
      <c r="J3270" s="9"/>
      <c r="K3270" s="9"/>
    </row>
    <row r="3271" spans="3:11" x14ac:dyDescent="0.3">
      <c r="C3271" s="25">
        <v>43146</v>
      </c>
      <c r="D3271" s="26">
        <v>0.30148148148148152</v>
      </c>
      <c r="E3271" s="27" t="s">
        <v>9</v>
      </c>
      <c r="F3271" s="27">
        <v>19</v>
      </c>
      <c r="G3271" s="27" t="s">
        <v>10</v>
      </c>
      <c r="H3271" s="9"/>
      <c r="I3271" s="9"/>
      <c r="J3271" s="9"/>
      <c r="K3271" s="9"/>
    </row>
    <row r="3272" spans="3:11" x14ac:dyDescent="0.3">
      <c r="C3272" s="25">
        <v>43146</v>
      </c>
      <c r="D3272" s="26">
        <v>0.30148148148148152</v>
      </c>
      <c r="E3272" s="27" t="s">
        <v>9</v>
      </c>
      <c r="F3272" s="27">
        <v>20</v>
      </c>
      <c r="G3272" s="27" t="s">
        <v>10</v>
      </c>
      <c r="H3272" s="9"/>
      <c r="I3272" s="9"/>
      <c r="J3272" s="9"/>
      <c r="K3272" s="9"/>
    </row>
    <row r="3273" spans="3:11" x14ac:dyDescent="0.3">
      <c r="C3273" s="25">
        <v>43146</v>
      </c>
      <c r="D3273" s="26">
        <v>0.30151620370370369</v>
      </c>
      <c r="E3273" s="27" t="s">
        <v>9</v>
      </c>
      <c r="F3273" s="27">
        <v>33</v>
      </c>
      <c r="G3273" s="27" t="s">
        <v>10</v>
      </c>
      <c r="H3273" s="9"/>
      <c r="I3273" s="9"/>
      <c r="J3273" s="9"/>
      <c r="K3273" s="9"/>
    </row>
    <row r="3274" spans="3:11" x14ac:dyDescent="0.3">
      <c r="C3274" s="25">
        <v>43146</v>
      </c>
      <c r="D3274" s="26">
        <v>0.30256944444444445</v>
      </c>
      <c r="E3274" s="27" t="s">
        <v>9</v>
      </c>
      <c r="F3274" s="27">
        <v>35</v>
      </c>
      <c r="G3274" s="27" t="s">
        <v>21</v>
      </c>
      <c r="H3274" s="9"/>
      <c r="I3274" s="9"/>
      <c r="J3274" s="9"/>
      <c r="K3274" s="9"/>
    </row>
    <row r="3275" spans="3:11" x14ac:dyDescent="0.3">
      <c r="C3275" s="25">
        <v>43146</v>
      </c>
      <c r="D3275" s="26">
        <v>0.30280092592592595</v>
      </c>
      <c r="E3275" s="27" t="s">
        <v>9</v>
      </c>
      <c r="F3275" s="27">
        <v>48</v>
      </c>
      <c r="G3275" s="27" t="s">
        <v>10</v>
      </c>
      <c r="H3275" s="9"/>
      <c r="I3275" s="9"/>
      <c r="J3275" s="9"/>
      <c r="K3275" s="9"/>
    </row>
    <row r="3276" spans="3:11" x14ac:dyDescent="0.3">
      <c r="C3276" s="25">
        <v>43146</v>
      </c>
      <c r="D3276" s="26">
        <v>0.30318287037037034</v>
      </c>
      <c r="E3276" s="27" t="s">
        <v>9</v>
      </c>
      <c r="F3276" s="27">
        <v>36</v>
      </c>
      <c r="G3276" s="27" t="s">
        <v>21</v>
      </c>
      <c r="H3276" s="9"/>
      <c r="I3276" s="9"/>
      <c r="J3276" s="9"/>
      <c r="K3276" s="9"/>
    </row>
    <row r="3277" spans="3:11" x14ac:dyDescent="0.3">
      <c r="C3277" s="25">
        <v>43146</v>
      </c>
      <c r="D3277" s="26">
        <v>0.30325231481481479</v>
      </c>
      <c r="E3277" s="27" t="s">
        <v>9</v>
      </c>
      <c r="F3277" s="27">
        <v>43</v>
      </c>
      <c r="G3277" s="27" t="s">
        <v>10</v>
      </c>
      <c r="H3277" s="9"/>
      <c r="I3277" s="9"/>
      <c r="J3277" s="9"/>
      <c r="K3277" s="9"/>
    </row>
    <row r="3278" spans="3:11" x14ac:dyDescent="0.3">
      <c r="C3278" s="25">
        <v>43146</v>
      </c>
      <c r="D3278" s="26">
        <v>0.30364583333333334</v>
      </c>
      <c r="E3278" s="27" t="s">
        <v>9</v>
      </c>
      <c r="F3278" s="27">
        <v>41</v>
      </c>
      <c r="G3278" s="27" t="s">
        <v>10</v>
      </c>
      <c r="H3278" s="9"/>
      <c r="I3278" s="9"/>
      <c r="J3278" s="9"/>
      <c r="K3278" s="9"/>
    </row>
    <row r="3279" spans="3:11" x14ac:dyDescent="0.3">
      <c r="C3279" s="25">
        <v>43146</v>
      </c>
      <c r="D3279" s="26">
        <v>0.30394675925925924</v>
      </c>
      <c r="E3279" s="27" t="s">
        <v>9</v>
      </c>
      <c r="F3279" s="27">
        <v>49</v>
      </c>
      <c r="G3279" s="27" t="s">
        <v>10</v>
      </c>
      <c r="H3279" s="9"/>
      <c r="I3279" s="9"/>
      <c r="J3279" s="9"/>
      <c r="K3279" s="9"/>
    </row>
    <row r="3280" spans="3:11" x14ac:dyDescent="0.3">
      <c r="C3280" s="25">
        <v>43146</v>
      </c>
      <c r="D3280" s="26">
        <v>0.3041550925925926</v>
      </c>
      <c r="E3280" s="27" t="s">
        <v>9</v>
      </c>
      <c r="F3280" s="27">
        <v>33</v>
      </c>
      <c r="G3280" s="27" t="s">
        <v>10</v>
      </c>
      <c r="H3280" s="9"/>
      <c r="I3280" s="9"/>
      <c r="J3280" s="9"/>
      <c r="K3280" s="9"/>
    </row>
    <row r="3281" spans="3:11" x14ac:dyDescent="0.3">
      <c r="C3281" s="25">
        <v>43146</v>
      </c>
      <c r="D3281" s="26">
        <v>0.30593750000000003</v>
      </c>
      <c r="E3281" s="27" t="s">
        <v>9</v>
      </c>
      <c r="F3281" s="27">
        <v>23</v>
      </c>
      <c r="G3281" s="27" t="s">
        <v>10</v>
      </c>
      <c r="H3281" s="9"/>
      <c r="I3281" s="9"/>
      <c r="J3281" s="9"/>
      <c r="K3281" s="9"/>
    </row>
    <row r="3282" spans="3:11" x14ac:dyDescent="0.3">
      <c r="C3282" s="25">
        <v>43146</v>
      </c>
      <c r="D3282" s="26">
        <v>0.30658564814814815</v>
      </c>
      <c r="E3282" s="27" t="s">
        <v>9</v>
      </c>
      <c r="F3282" s="27">
        <v>26</v>
      </c>
      <c r="G3282" s="27" t="s">
        <v>21</v>
      </c>
      <c r="H3282" s="9"/>
      <c r="I3282" s="9"/>
      <c r="J3282" s="9"/>
      <c r="K3282" s="9"/>
    </row>
    <row r="3283" spans="3:11" x14ac:dyDescent="0.3">
      <c r="C3283" s="25">
        <v>43146</v>
      </c>
      <c r="D3283" s="26">
        <v>0.30664351851851851</v>
      </c>
      <c r="E3283" s="27" t="s">
        <v>9</v>
      </c>
      <c r="F3283" s="27">
        <v>52</v>
      </c>
      <c r="G3283" s="27" t="s">
        <v>10</v>
      </c>
      <c r="H3283" s="9"/>
      <c r="I3283" s="9"/>
      <c r="J3283" s="9"/>
      <c r="K3283" s="9"/>
    </row>
    <row r="3284" spans="3:11" x14ac:dyDescent="0.3">
      <c r="C3284" s="25">
        <v>43146</v>
      </c>
      <c r="D3284" s="26">
        <v>0.30717592592592591</v>
      </c>
      <c r="E3284" s="27" t="s">
        <v>9</v>
      </c>
      <c r="F3284" s="27">
        <v>37</v>
      </c>
      <c r="G3284" s="27" t="s">
        <v>10</v>
      </c>
      <c r="H3284" s="9"/>
      <c r="I3284" s="9"/>
      <c r="J3284" s="9"/>
      <c r="K3284" s="9"/>
    </row>
    <row r="3285" spans="3:11" x14ac:dyDescent="0.3">
      <c r="C3285" s="25">
        <v>43146</v>
      </c>
      <c r="D3285" s="26">
        <v>0.30784722222222222</v>
      </c>
      <c r="E3285" s="27" t="s">
        <v>9</v>
      </c>
      <c r="F3285" s="27">
        <v>50</v>
      </c>
      <c r="G3285" s="27" t="s">
        <v>10</v>
      </c>
      <c r="H3285" s="9"/>
      <c r="I3285" s="9"/>
      <c r="J3285" s="9"/>
      <c r="K3285" s="9"/>
    </row>
    <row r="3286" spans="3:11" x14ac:dyDescent="0.3">
      <c r="C3286" s="25">
        <v>43146</v>
      </c>
      <c r="D3286" s="26">
        <v>0.30837962962962961</v>
      </c>
      <c r="E3286" s="27" t="s">
        <v>9</v>
      </c>
      <c r="F3286" s="27">
        <v>45</v>
      </c>
      <c r="G3286" s="27" t="s">
        <v>10</v>
      </c>
      <c r="H3286" s="9"/>
      <c r="I3286" s="9"/>
      <c r="J3286" s="9"/>
      <c r="K3286" s="9"/>
    </row>
    <row r="3287" spans="3:11" x14ac:dyDescent="0.3">
      <c r="C3287" s="25">
        <v>43146</v>
      </c>
      <c r="D3287" s="26">
        <v>0.30853009259259262</v>
      </c>
      <c r="E3287" s="27" t="s">
        <v>9</v>
      </c>
      <c r="F3287" s="27">
        <v>42</v>
      </c>
      <c r="G3287" s="27" t="s">
        <v>10</v>
      </c>
      <c r="H3287" s="9"/>
      <c r="I3287" s="9"/>
      <c r="J3287" s="9"/>
      <c r="K3287" s="9"/>
    </row>
    <row r="3288" spans="3:11" x14ac:dyDescent="0.3">
      <c r="C3288" s="25">
        <v>43146</v>
      </c>
      <c r="D3288" s="26">
        <v>0.30928240740740742</v>
      </c>
      <c r="E3288" s="27" t="s">
        <v>9</v>
      </c>
      <c r="F3288" s="27">
        <v>42</v>
      </c>
      <c r="G3288" s="27" t="s">
        <v>10</v>
      </c>
      <c r="H3288" s="9"/>
      <c r="I3288" s="9"/>
      <c r="J3288" s="9"/>
      <c r="K3288" s="9"/>
    </row>
    <row r="3289" spans="3:11" x14ac:dyDescent="0.3">
      <c r="C3289" s="25">
        <v>43146</v>
      </c>
      <c r="D3289" s="26">
        <v>0.30944444444444447</v>
      </c>
      <c r="E3289" s="27" t="s">
        <v>9</v>
      </c>
      <c r="F3289" s="27">
        <v>27</v>
      </c>
      <c r="G3289" s="27" t="s">
        <v>21</v>
      </c>
      <c r="H3289" s="9"/>
      <c r="I3289" s="9"/>
      <c r="J3289" s="9"/>
      <c r="K3289" s="9"/>
    </row>
    <row r="3290" spans="3:11" x14ac:dyDescent="0.3">
      <c r="C3290" s="25">
        <v>43146</v>
      </c>
      <c r="D3290" s="26">
        <v>0.31020833333333336</v>
      </c>
      <c r="E3290" s="27" t="s">
        <v>9</v>
      </c>
      <c r="F3290" s="27">
        <v>26</v>
      </c>
      <c r="G3290" s="27" t="s">
        <v>21</v>
      </c>
      <c r="H3290" s="9"/>
      <c r="I3290" s="9"/>
      <c r="J3290" s="9"/>
      <c r="K3290" s="9"/>
    </row>
    <row r="3291" spans="3:11" x14ac:dyDescent="0.3">
      <c r="C3291" s="25">
        <v>43146</v>
      </c>
      <c r="D3291" s="26">
        <v>0.31085648148148148</v>
      </c>
      <c r="E3291" s="27" t="s">
        <v>9</v>
      </c>
      <c r="F3291" s="27">
        <v>36</v>
      </c>
      <c r="G3291" s="27" t="s">
        <v>10</v>
      </c>
      <c r="H3291" s="9"/>
      <c r="I3291" s="9"/>
      <c r="J3291" s="9"/>
      <c r="K3291" s="9"/>
    </row>
    <row r="3292" spans="3:11" x14ac:dyDescent="0.3">
      <c r="C3292" s="25">
        <v>43146</v>
      </c>
      <c r="D3292" s="26">
        <v>0.31126157407407407</v>
      </c>
      <c r="E3292" s="27" t="s">
        <v>9</v>
      </c>
      <c r="F3292" s="27">
        <v>28</v>
      </c>
      <c r="G3292" s="27" t="s">
        <v>21</v>
      </c>
      <c r="H3292" s="9"/>
      <c r="I3292" s="9"/>
      <c r="J3292" s="9"/>
      <c r="K3292" s="9"/>
    </row>
    <row r="3293" spans="3:11" x14ac:dyDescent="0.3">
      <c r="C3293" s="25">
        <v>43146</v>
      </c>
      <c r="D3293" s="26">
        <v>0.31230324074074073</v>
      </c>
      <c r="E3293" s="27" t="s">
        <v>9</v>
      </c>
      <c r="F3293" s="27">
        <v>33</v>
      </c>
      <c r="G3293" s="27" t="s">
        <v>10</v>
      </c>
      <c r="H3293" s="9"/>
      <c r="I3293" s="9"/>
      <c r="J3293" s="9"/>
      <c r="K3293" s="9"/>
    </row>
    <row r="3294" spans="3:11" x14ac:dyDescent="0.3">
      <c r="C3294" s="25">
        <v>43146</v>
      </c>
      <c r="D3294" s="26">
        <v>0.31239583333333332</v>
      </c>
      <c r="E3294" s="27" t="s">
        <v>9</v>
      </c>
      <c r="F3294" s="27">
        <v>38</v>
      </c>
      <c r="G3294" s="27" t="s">
        <v>10</v>
      </c>
      <c r="H3294" s="9"/>
      <c r="I3294" s="9"/>
      <c r="J3294" s="9"/>
      <c r="K3294" s="9"/>
    </row>
    <row r="3295" spans="3:11" x14ac:dyDescent="0.3">
      <c r="C3295" s="25">
        <v>43146</v>
      </c>
      <c r="D3295" s="26">
        <v>0.31282407407407409</v>
      </c>
      <c r="E3295" s="27" t="s">
        <v>9</v>
      </c>
      <c r="F3295" s="27">
        <v>43</v>
      </c>
      <c r="G3295" s="27" t="s">
        <v>10</v>
      </c>
      <c r="H3295" s="9"/>
      <c r="I3295" s="9"/>
      <c r="J3295" s="9"/>
      <c r="K3295" s="9"/>
    </row>
    <row r="3296" spans="3:11" x14ac:dyDescent="0.3">
      <c r="C3296" s="25">
        <v>43146</v>
      </c>
      <c r="D3296" s="26">
        <v>0.3132523148148148</v>
      </c>
      <c r="E3296" s="27" t="s">
        <v>9</v>
      </c>
      <c r="F3296" s="27">
        <v>37</v>
      </c>
      <c r="G3296" s="27" t="s">
        <v>10</v>
      </c>
      <c r="H3296" s="9"/>
      <c r="I3296" s="9"/>
      <c r="J3296" s="9"/>
      <c r="K3296" s="9"/>
    </row>
    <row r="3297" spans="3:11" x14ac:dyDescent="0.3">
      <c r="C3297" s="25">
        <v>43146</v>
      </c>
      <c r="D3297" s="26">
        <v>0.31334490740740739</v>
      </c>
      <c r="E3297" s="27" t="s">
        <v>9</v>
      </c>
      <c r="F3297" s="27">
        <v>34</v>
      </c>
      <c r="G3297" s="27" t="s">
        <v>10</v>
      </c>
      <c r="H3297" s="9"/>
      <c r="I3297" s="9"/>
      <c r="J3297" s="9"/>
      <c r="K3297" s="9"/>
    </row>
    <row r="3298" spans="3:11" x14ac:dyDescent="0.3">
      <c r="C3298" s="25">
        <v>43146</v>
      </c>
      <c r="D3298" s="26">
        <v>0.3134953703703704</v>
      </c>
      <c r="E3298" s="27" t="s">
        <v>9</v>
      </c>
      <c r="F3298" s="27">
        <v>35</v>
      </c>
      <c r="G3298" s="27" t="s">
        <v>21</v>
      </c>
      <c r="H3298" s="9"/>
      <c r="I3298" s="9"/>
      <c r="J3298" s="9"/>
      <c r="K3298" s="9"/>
    </row>
    <row r="3299" spans="3:11" x14ac:dyDescent="0.3">
      <c r="C3299" s="25">
        <v>43146</v>
      </c>
      <c r="D3299" s="26">
        <v>0.31366898148148148</v>
      </c>
      <c r="E3299" s="27" t="s">
        <v>9</v>
      </c>
      <c r="F3299" s="27">
        <v>39</v>
      </c>
      <c r="G3299" s="27" t="s">
        <v>10</v>
      </c>
      <c r="H3299" s="9"/>
      <c r="I3299" s="9"/>
      <c r="J3299" s="9"/>
      <c r="K3299" s="9"/>
    </row>
    <row r="3300" spans="3:11" x14ac:dyDescent="0.3">
      <c r="C3300" s="25">
        <v>43146</v>
      </c>
      <c r="D3300" s="26">
        <v>0.31509259259259259</v>
      </c>
      <c r="E3300" s="27" t="s">
        <v>9</v>
      </c>
      <c r="F3300" s="27">
        <v>30</v>
      </c>
      <c r="G3300" s="27" t="s">
        <v>10</v>
      </c>
      <c r="H3300" s="9"/>
      <c r="I3300" s="9"/>
      <c r="J3300" s="9"/>
      <c r="K3300" s="9"/>
    </row>
    <row r="3301" spans="3:11" x14ac:dyDescent="0.3">
      <c r="C3301" s="25">
        <v>43146</v>
      </c>
      <c r="D3301" s="26">
        <v>0.31686342592592592</v>
      </c>
      <c r="E3301" s="27" t="s">
        <v>9</v>
      </c>
      <c r="F3301" s="27">
        <v>28</v>
      </c>
      <c r="G3301" s="27" t="s">
        <v>21</v>
      </c>
      <c r="H3301" s="9"/>
      <c r="I3301" s="9"/>
      <c r="J3301" s="9"/>
      <c r="K3301" s="9"/>
    </row>
    <row r="3302" spans="3:11" x14ac:dyDescent="0.3">
      <c r="C3302" s="25">
        <v>43146</v>
      </c>
      <c r="D3302" s="26">
        <v>0.31748842592592591</v>
      </c>
      <c r="E3302" s="27" t="s">
        <v>9</v>
      </c>
      <c r="F3302" s="27">
        <v>33</v>
      </c>
      <c r="G3302" s="27" t="s">
        <v>10</v>
      </c>
      <c r="H3302" s="9"/>
      <c r="I3302" s="9"/>
      <c r="J3302" s="9"/>
      <c r="K3302" s="9"/>
    </row>
    <row r="3303" spans="3:11" x14ac:dyDescent="0.3">
      <c r="C3303" s="25">
        <v>43146</v>
      </c>
      <c r="D3303" s="26">
        <v>0.31930555555555556</v>
      </c>
      <c r="E3303" s="27" t="s">
        <v>9</v>
      </c>
      <c r="F3303" s="27">
        <v>47</v>
      </c>
      <c r="G3303" s="27" t="s">
        <v>10</v>
      </c>
      <c r="H3303" s="9"/>
      <c r="I3303" s="9"/>
      <c r="J3303" s="9"/>
      <c r="K3303" s="9"/>
    </row>
    <row r="3304" spans="3:11" x14ac:dyDescent="0.3">
      <c r="C3304" s="25">
        <v>43146</v>
      </c>
      <c r="D3304" s="26">
        <v>0.32</v>
      </c>
      <c r="E3304" s="27" t="s">
        <v>9</v>
      </c>
      <c r="F3304" s="27">
        <v>17</v>
      </c>
      <c r="G3304" s="27" t="s">
        <v>21</v>
      </c>
      <c r="H3304" s="9"/>
      <c r="I3304" s="9"/>
      <c r="J3304" s="9"/>
      <c r="K3304" s="9"/>
    </row>
    <row r="3305" spans="3:11" x14ac:dyDescent="0.3">
      <c r="C3305" s="25">
        <v>43146</v>
      </c>
      <c r="D3305" s="26">
        <v>0.3208449074074074</v>
      </c>
      <c r="E3305" s="27" t="s">
        <v>9</v>
      </c>
      <c r="F3305" s="27">
        <v>49</v>
      </c>
      <c r="G3305" s="27" t="s">
        <v>10</v>
      </c>
      <c r="H3305" s="9"/>
      <c r="I3305" s="9"/>
      <c r="J3305" s="9"/>
      <c r="K3305" s="9"/>
    </row>
    <row r="3306" spans="3:11" x14ac:dyDescent="0.3">
      <c r="C3306" s="25">
        <v>43146</v>
      </c>
      <c r="D3306" s="26">
        <v>0.32223379629629628</v>
      </c>
      <c r="E3306" s="27" t="s">
        <v>9</v>
      </c>
      <c r="F3306" s="27">
        <v>16</v>
      </c>
      <c r="G3306" s="27" t="s">
        <v>21</v>
      </c>
      <c r="H3306" s="9"/>
      <c r="I3306" s="9"/>
      <c r="J3306" s="9"/>
      <c r="K3306" s="9"/>
    </row>
    <row r="3307" spans="3:11" x14ac:dyDescent="0.3">
      <c r="C3307" s="25">
        <v>43146</v>
      </c>
      <c r="D3307" s="26">
        <v>0.32267361111111109</v>
      </c>
      <c r="E3307" s="27" t="s">
        <v>9</v>
      </c>
      <c r="F3307" s="27">
        <v>30</v>
      </c>
      <c r="G3307" s="27" t="s">
        <v>21</v>
      </c>
      <c r="H3307" s="9"/>
      <c r="I3307" s="9"/>
      <c r="J3307" s="9"/>
      <c r="K3307" s="9"/>
    </row>
    <row r="3308" spans="3:11" x14ac:dyDescent="0.3">
      <c r="C3308" s="25">
        <v>43146</v>
      </c>
      <c r="D3308" s="26">
        <v>0.32369212962962962</v>
      </c>
      <c r="E3308" s="27" t="s">
        <v>9</v>
      </c>
      <c r="F3308" s="27">
        <v>32</v>
      </c>
      <c r="G3308" s="27" t="s">
        <v>21</v>
      </c>
      <c r="H3308" s="9"/>
      <c r="I3308" s="9"/>
      <c r="J3308" s="9"/>
      <c r="K3308" s="9"/>
    </row>
    <row r="3309" spans="3:11" x14ac:dyDescent="0.3">
      <c r="C3309" s="25">
        <v>43146</v>
      </c>
      <c r="D3309" s="26">
        <v>0.32403935185185184</v>
      </c>
      <c r="E3309" s="27" t="s">
        <v>9</v>
      </c>
      <c r="F3309" s="27">
        <v>38</v>
      </c>
      <c r="G3309" s="27" t="s">
        <v>10</v>
      </c>
      <c r="H3309" s="9"/>
      <c r="I3309" s="9"/>
      <c r="J3309" s="9"/>
      <c r="K3309" s="9"/>
    </row>
    <row r="3310" spans="3:11" x14ac:dyDescent="0.3">
      <c r="C3310" s="25">
        <v>43146</v>
      </c>
      <c r="D3310" s="26">
        <v>0.32699074074074075</v>
      </c>
      <c r="E3310" s="27" t="s">
        <v>9</v>
      </c>
      <c r="F3310" s="27">
        <v>29</v>
      </c>
      <c r="G3310" s="27" t="s">
        <v>10</v>
      </c>
      <c r="H3310" s="9"/>
      <c r="I3310" s="9"/>
      <c r="J3310" s="9"/>
      <c r="K3310" s="9"/>
    </row>
    <row r="3311" spans="3:11" x14ac:dyDescent="0.3">
      <c r="C3311" s="25">
        <v>43146</v>
      </c>
      <c r="D3311" s="26">
        <v>0.32799768518518518</v>
      </c>
      <c r="E3311" s="27" t="s">
        <v>9</v>
      </c>
      <c r="F3311" s="27">
        <v>40</v>
      </c>
      <c r="G3311" s="27" t="s">
        <v>10</v>
      </c>
      <c r="H3311" s="9"/>
      <c r="I3311" s="9"/>
      <c r="J3311" s="9"/>
      <c r="K3311" s="9"/>
    </row>
    <row r="3312" spans="3:11" x14ac:dyDescent="0.3">
      <c r="C3312" s="25">
        <v>43146</v>
      </c>
      <c r="D3312" s="26">
        <v>0.33006944444444447</v>
      </c>
      <c r="E3312" s="27" t="s">
        <v>9</v>
      </c>
      <c r="F3312" s="27">
        <v>26</v>
      </c>
      <c r="G3312" s="27" t="s">
        <v>21</v>
      </c>
      <c r="H3312" s="9"/>
      <c r="I3312" s="9"/>
      <c r="J3312" s="9"/>
      <c r="K3312" s="9"/>
    </row>
    <row r="3313" spans="3:11" x14ac:dyDescent="0.3">
      <c r="C3313" s="25">
        <v>43146</v>
      </c>
      <c r="D3313" s="26">
        <v>0.33067129629629627</v>
      </c>
      <c r="E3313" s="27" t="s">
        <v>9</v>
      </c>
      <c r="F3313" s="27">
        <v>59</v>
      </c>
      <c r="G3313" s="27" t="s">
        <v>21</v>
      </c>
      <c r="H3313" s="9"/>
      <c r="I3313" s="9"/>
      <c r="J3313" s="9"/>
      <c r="K3313" s="9"/>
    </row>
    <row r="3314" spans="3:11" x14ac:dyDescent="0.3">
      <c r="C3314" s="25">
        <v>43146</v>
      </c>
      <c r="D3314" s="26">
        <v>0.33148148148148149</v>
      </c>
      <c r="E3314" s="27" t="s">
        <v>9</v>
      </c>
      <c r="F3314" s="27">
        <v>47</v>
      </c>
      <c r="G3314" s="27" t="s">
        <v>10</v>
      </c>
      <c r="H3314" s="9"/>
      <c r="I3314" s="9"/>
      <c r="J3314" s="9"/>
      <c r="K3314" s="9"/>
    </row>
    <row r="3315" spans="3:11" x14ac:dyDescent="0.3">
      <c r="C3315" s="25">
        <v>43146</v>
      </c>
      <c r="D3315" s="26">
        <v>0.33232638888888888</v>
      </c>
      <c r="E3315" s="27" t="s">
        <v>9</v>
      </c>
      <c r="F3315" s="27">
        <v>44</v>
      </c>
      <c r="G3315" s="27" t="s">
        <v>10</v>
      </c>
      <c r="H3315" s="9"/>
      <c r="I3315" s="9"/>
      <c r="J3315" s="9"/>
      <c r="K3315" s="9"/>
    </row>
    <row r="3316" spans="3:11" x14ac:dyDescent="0.3">
      <c r="C3316" s="25">
        <v>43146</v>
      </c>
      <c r="D3316" s="26">
        <v>0.33309027777777778</v>
      </c>
      <c r="E3316" s="27" t="s">
        <v>9</v>
      </c>
      <c r="F3316" s="27">
        <v>28</v>
      </c>
      <c r="G3316" s="27" t="s">
        <v>21</v>
      </c>
      <c r="H3316" s="9"/>
      <c r="I3316" s="9"/>
      <c r="J3316" s="9"/>
      <c r="K3316" s="9"/>
    </row>
    <row r="3317" spans="3:11" x14ac:dyDescent="0.3">
      <c r="C3317" s="25">
        <v>43146</v>
      </c>
      <c r="D3317" s="26">
        <v>0.33321759259259259</v>
      </c>
      <c r="E3317" s="27" t="s">
        <v>9</v>
      </c>
      <c r="F3317" s="27">
        <v>22</v>
      </c>
      <c r="G3317" s="27" t="s">
        <v>10</v>
      </c>
      <c r="H3317" s="9"/>
      <c r="I3317" s="9"/>
      <c r="J3317" s="9"/>
      <c r="K3317" s="9"/>
    </row>
    <row r="3318" spans="3:11" x14ac:dyDescent="0.3">
      <c r="C3318" s="25">
        <v>43146</v>
      </c>
      <c r="D3318" s="26">
        <v>0.33322916666666669</v>
      </c>
      <c r="E3318" s="27" t="s">
        <v>9</v>
      </c>
      <c r="F3318" s="27">
        <v>50</v>
      </c>
      <c r="G3318" s="27" t="s">
        <v>10</v>
      </c>
      <c r="H3318" s="9"/>
      <c r="I3318" s="9"/>
      <c r="J3318" s="9"/>
      <c r="K3318" s="9"/>
    </row>
    <row r="3319" spans="3:11" x14ac:dyDescent="0.3">
      <c r="C3319" s="25">
        <v>43146</v>
      </c>
      <c r="D3319" s="26">
        <v>0.33322916666666669</v>
      </c>
      <c r="E3319" s="27" t="s">
        <v>9</v>
      </c>
      <c r="F3319" s="27">
        <v>44</v>
      </c>
      <c r="G3319" s="27" t="s">
        <v>10</v>
      </c>
      <c r="H3319" s="9"/>
      <c r="I3319" s="9"/>
      <c r="J3319" s="9"/>
      <c r="K3319" s="9"/>
    </row>
    <row r="3320" spans="3:11" x14ac:dyDescent="0.3">
      <c r="C3320" s="25">
        <v>43146</v>
      </c>
      <c r="D3320" s="26">
        <v>0.33325231481481482</v>
      </c>
      <c r="E3320" s="27" t="s">
        <v>9</v>
      </c>
      <c r="F3320" s="27">
        <v>41</v>
      </c>
      <c r="G3320" s="27" t="s">
        <v>10</v>
      </c>
      <c r="H3320" s="9"/>
      <c r="I3320" s="9"/>
      <c r="J3320" s="9"/>
      <c r="K3320" s="9"/>
    </row>
    <row r="3321" spans="3:11" x14ac:dyDescent="0.3">
      <c r="C3321" s="25">
        <v>43146</v>
      </c>
      <c r="D3321" s="26">
        <v>0.33393518518518522</v>
      </c>
      <c r="E3321" s="27" t="s">
        <v>9</v>
      </c>
      <c r="F3321" s="27">
        <v>28</v>
      </c>
      <c r="G3321" s="27" t="s">
        <v>21</v>
      </c>
      <c r="H3321" s="9"/>
      <c r="I3321" s="9"/>
      <c r="J3321" s="9"/>
      <c r="K3321" s="9"/>
    </row>
    <row r="3322" spans="3:11" x14ac:dyDescent="0.3">
      <c r="C3322" s="25">
        <v>43146</v>
      </c>
      <c r="D3322" s="26">
        <v>0.33430555555555558</v>
      </c>
      <c r="E3322" s="27" t="s">
        <v>9</v>
      </c>
      <c r="F3322" s="27">
        <v>44</v>
      </c>
      <c r="G3322" s="27" t="s">
        <v>10</v>
      </c>
      <c r="H3322" s="9"/>
      <c r="I3322" s="9"/>
      <c r="J3322" s="9"/>
      <c r="K3322" s="9"/>
    </row>
    <row r="3323" spans="3:11" x14ac:dyDescent="0.3">
      <c r="C3323" s="25">
        <v>43146</v>
      </c>
      <c r="D3323" s="26">
        <v>0.33476851851851852</v>
      </c>
      <c r="E3323" s="27" t="s">
        <v>9</v>
      </c>
      <c r="F3323" s="27">
        <v>45</v>
      </c>
      <c r="G3323" s="27" t="s">
        <v>10</v>
      </c>
      <c r="H3323" s="9"/>
      <c r="I3323" s="9"/>
      <c r="J3323" s="9"/>
      <c r="K3323" s="9"/>
    </row>
    <row r="3324" spans="3:11" x14ac:dyDescent="0.3">
      <c r="C3324" s="25">
        <v>43146</v>
      </c>
      <c r="D3324" s="26">
        <v>0.33484953703703701</v>
      </c>
      <c r="E3324" s="27" t="s">
        <v>9</v>
      </c>
      <c r="F3324" s="27">
        <v>45</v>
      </c>
      <c r="G3324" s="27" t="s">
        <v>10</v>
      </c>
      <c r="H3324" s="9"/>
      <c r="I3324" s="9"/>
      <c r="J3324" s="9"/>
      <c r="K3324" s="9"/>
    </row>
    <row r="3325" spans="3:11" x14ac:dyDescent="0.3">
      <c r="C3325" s="25">
        <v>43146</v>
      </c>
      <c r="D3325" s="26">
        <v>0.3354050925925926</v>
      </c>
      <c r="E3325" s="27" t="s">
        <v>9</v>
      </c>
      <c r="F3325" s="27">
        <v>27</v>
      </c>
      <c r="G3325" s="27" t="s">
        <v>21</v>
      </c>
      <c r="H3325" s="9"/>
      <c r="I3325" s="9"/>
      <c r="J3325" s="9"/>
      <c r="K3325" s="9"/>
    </row>
    <row r="3326" spans="3:11" x14ac:dyDescent="0.3">
      <c r="C3326" s="25">
        <v>43146</v>
      </c>
      <c r="D3326" s="26">
        <v>0.33587962962962964</v>
      </c>
      <c r="E3326" s="27" t="s">
        <v>9</v>
      </c>
      <c r="F3326" s="27">
        <v>33</v>
      </c>
      <c r="G3326" s="27" t="s">
        <v>10</v>
      </c>
      <c r="H3326" s="9"/>
      <c r="I3326" s="9"/>
      <c r="J3326" s="9"/>
      <c r="K3326" s="9"/>
    </row>
    <row r="3327" spans="3:11" x14ac:dyDescent="0.3">
      <c r="C3327" s="25">
        <v>43146</v>
      </c>
      <c r="D3327" s="26">
        <v>0.33658564814814818</v>
      </c>
      <c r="E3327" s="27" t="s">
        <v>9</v>
      </c>
      <c r="F3327" s="27">
        <v>28</v>
      </c>
      <c r="G3327" s="27" t="s">
        <v>10</v>
      </c>
      <c r="H3327" s="9"/>
      <c r="I3327" s="9"/>
      <c r="J3327" s="9"/>
      <c r="K3327" s="9"/>
    </row>
    <row r="3328" spans="3:11" x14ac:dyDescent="0.3">
      <c r="C3328" s="25">
        <v>43146</v>
      </c>
      <c r="D3328" s="26">
        <v>0.33664351851851854</v>
      </c>
      <c r="E3328" s="27" t="s">
        <v>9</v>
      </c>
      <c r="F3328" s="27">
        <v>30</v>
      </c>
      <c r="G3328" s="27" t="s">
        <v>10</v>
      </c>
      <c r="H3328" s="9"/>
      <c r="I3328" s="9"/>
      <c r="J3328" s="9"/>
      <c r="K3328" s="9"/>
    </row>
    <row r="3329" spans="3:11" x14ac:dyDescent="0.3">
      <c r="C3329" s="25">
        <v>43146</v>
      </c>
      <c r="D3329" s="26">
        <v>0.33703703703703702</v>
      </c>
      <c r="E3329" s="27" t="s">
        <v>9</v>
      </c>
      <c r="F3329" s="27">
        <v>36</v>
      </c>
      <c r="G3329" s="27" t="s">
        <v>10</v>
      </c>
      <c r="H3329" s="9"/>
      <c r="I3329" s="9"/>
      <c r="J3329" s="9"/>
      <c r="K3329" s="9"/>
    </row>
    <row r="3330" spans="3:11" x14ac:dyDescent="0.3">
      <c r="C3330" s="25">
        <v>43146</v>
      </c>
      <c r="D3330" s="26">
        <v>0.33940972222222227</v>
      </c>
      <c r="E3330" s="27" t="s">
        <v>9</v>
      </c>
      <c r="F3330" s="27">
        <v>26</v>
      </c>
      <c r="G3330" s="27" t="s">
        <v>21</v>
      </c>
      <c r="H3330" s="9"/>
      <c r="I3330" s="9"/>
      <c r="J3330" s="9"/>
      <c r="K3330" s="9"/>
    </row>
    <row r="3331" spans="3:11" x14ac:dyDescent="0.3">
      <c r="C3331" s="25">
        <v>43146</v>
      </c>
      <c r="D3331" s="26">
        <v>0.3394328703703704</v>
      </c>
      <c r="E3331" s="27" t="s">
        <v>9</v>
      </c>
      <c r="F3331" s="27">
        <v>36</v>
      </c>
      <c r="G3331" s="27" t="s">
        <v>10</v>
      </c>
      <c r="H3331" s="9"/>
      <c r="I3331" s="9"/>
      <c r="J3331" s="9"/>
      <c r="K3331" s="9"/>
    </row>
    <row r="3332" spans="3:11" x14ac:dyDescent="0.3">
      <c r="C3332" s="25">
        <v>43146</v>
      </c>
      <c r="D3332" s="26">
        <v>0.3408680555555556</v>
      </c>
      <c r="E3332" s="27" t="s">
        <v>9</v>
      </c>
      <c r="F3332" s="27">
        <v>27</v>
      </c>
      <c r="G3332" s="27" t="s">
        <v>21</v>
      </c>
      <c r="H3332" s="9"/>
      <c r="I3332" s="9"/>
      <c r="J3332" s="9"/>
      <c r="K3332" s="9"/>
    </row>
    <row r="3333" spans="3:11" x14ac:dyDescent="0.3">
      <c r="C3333" s="25">
        <v>43146</v>
      </c>
      <c r="D3333" s="26">
        <v>0.3414814814814815</v>
      </c>
      <c r="E3333" s="27" t="s">
        <v>9</v>
      </c>
      <c r="F3333" s="27">
        <v>25</v>
      </c>
      <c r="G3333" s="27" t="s">
        <v>21</v>
      </c>
      <c r="H3333" s="9"/>
      <c r="I3333" s="9"/>
      <c r="J3333" s="9"/>
      <c r="K3333" s="9"/>
    </row>
    <row r="3334" spans="3:11" x14ac:dyDescent="0.3">
      <c r="C3334" s="25">
        <v>43146</v>
      </c>
      <c r="D3334" s="26">
        <v>0.34172453703703703</v>
      </c>
      <c r="E3334" s="27" t="s">
        <v>9</v>
      </c>
      <c r="F3334" s="27">
        <v>34</v>
      </c>
      <c r="G3334" s="27" t="s">
        <v>21</v>
      </c>
      <c r="H3334" s="9"/>
      <c r="I3334" s="9"/>
      <c r="J3334" s="9"/>
      <c r="K3334" s="9"/>
    </row>
    <row r="3335" spans="3:11" x14ac:dyDescent="0.3">
      <c r="C3335" s="25">
        <v>43146</v>
      </c>
      <c r="D3335" s="26">
        <v>0.34193287037037035</v>
      </c>
      <c r="E3335" s="27" t="s">
        <v>9</v>
      </c>
      <c r="F3335" s="27">
        <v>43</v>
      </c>
      <c r="G3335" s="27" t="s">
        <v>10</v>
      </c>
      <c r="H3335" s="9"/>
      <c r="I3335" s="9"/>
      <c r="J3335" s="9"/>
      <c r="K3335" s="9"/>
    </row>
    <row r="3336" spans="3:11" x14ac:dyDescent="0.3">
      <c r="C3336" s="25">
        <v>43146</v>
      </c>
      <c r="D3336" s="26">
        <v>0.34371527777777783</v>
      </c>
      <c r="E3336" s="27" t="s">
        <v>9</v>
      </c>
      <c r="F3336" s="27">
        <v>32</v>
      </c>
      <c r="G3336" s="27" t="s">
        <v>10</v>
      </c>
      <c r="H3336" s="9"/>
      <c r="I3336" s="9"/>
      <c r="J3336" s="9"/>
      <c r="K3336" s="9"/>
    </row>
    <row r="3337" spans="3:11" x14ac:dyDescent="0.3">
      <c r="C3337" s="25">
        <v>43146</v>
      </c>
      <c r="D3337" s="26">
        <v>0.34476851851851853</v>
      </c>
      <c r="E3337" s="27" t="s">
        <v>9</v>
      </c>
      <c r="F3337" s="27">
        <v>24</v>
      </c>
      <c r="G3337" s="27" t="s">
        <v>21</v>
      </c>
      <c r="H3337" s="9"/>
      <c r="I3337" s="9"/>
      <c r="J3337" s="9"/>
      <c r="K3337" s="9"/>
    </row>
    <row r="3338" spans="3:11" x14ac:dyDescent="0.3">
      <c r="C3338" s="25">
        <v>43146</v>
      </c>
      <c r="D3338" s="26">
        <v>0.34576388888888893</v>
      </c>
      <c r="E3338" s="27" t="s">
        <v>9</v>
      </c>
      <c r="F3338" s="27">
        <v>46</v>
      </c>
      <c r="G3338" s="27" t="s">
        <v>10</v>
      </c>
      <c r="H3338" s="9"/>
      <c r="I3338" s="9"/>
      <c r="J3338" s="9"/>
      <c r="K3338" s="9"/>
    </row>
    <row r="3339" spans="3:11" x14ac:dyDescent="0.3">
      <c r="C3339" s="25">
        <v>43146</v>
      </c>
      <c r="D3339" s="26">
        <v>0.34599537037037037</v>
      </c>
      <c r="E3339" s="27" t="s">
        <v>9</v>
      </c>
      <c r="F3339" s="27">
        <v>32</v>
      </c>
      <c r="G3339" s="27" t="s">
        <v>10</v>
      </c>
      <c r="H3339" s="9"/>
      <c r="I3339" s="9"/>
      <c r="J3339" s="9"/>
      <c r="K3339" s="9"/>
    </row>
    <row r="3340" spans="3:11" x14ac:dyDescent="0.3">
      <c r="C3340" s="25">
        <v>43146</v>
      </c>
      <c r="D3340" s="26">
        <v>0.34609953703703705</v>
      </c>
      <c r="E3340" s="27" t="s">
        <v>9</v>
      </c>
      <c r="F3340" s="27">
        <v>41</v>
      </c>
      <c r="G3340" s="27" t="s">
        <v>10</v>
      </c>
      <c r="H3340" s="9"/>
      <c r="I3340" s="9"/>
      <c r="J3340" s="9"/>
      <c r="K3340" s="9"/>
    </row>
    <row r="3341" spans="3:11" x14ac:dyDescent="0.3">
      <c r="C3341" s="25">
        <v>43146</v>
      </c>
      <c r="D3341" s="26">
        <v>0.34677083333333331</v>
      </c>
      <c r="E3341" s="27" t="s">
        <v>9</v>
      </c>
      <c r="F3341" s="27">
        <v>34</v>
      </c>
      <c r="G3341" s="27" t="s">
        <v>10</v>
      </c>
      <c r="H3341" s="9"/>
      <c r="I3341" s="9"/>
      <c r="J3341" s="9"/>
      <c r="K3341" s="9"/>
    </row>
    <row r="3342" spans="3:11" x14ac:dyDescent="0.3">
      <c r="C3342" s="25">
        <v>43146</v>
      </c>
      <c r="D3342" s="26">
        <v>0.34740740740740739</v>
      </c>
      <c r="E3342" s="27" t="s">
        <v>9</v>
      </c>
      <c r="F3342" s="27">
        <v>21</v>
      </c>
      <c r="G3342" s="27" t="s">
        <v>21</v>
      </c>
      <c r="H3342" s="9"/>
      <c r="I3342" s="9"/>
      <c r="J3342" s="9"/>
      <c r="K3342" s="9"/>
    </row>
    <row r="3343" spans="3:11" x14ac:dyDescent="0.3">
      <c r="C3343" s="25">
        <v>43146</v>
      </c>
      <c r="D3343" s="26">
        <v>0.34767361111111111</v>
      </c>
      <c r="E3343" s="27" t="s">
        <v>9</v>
      </c>
      <c r="F3343" s="27">
        <v>17</v>
      </c>
      <c r="G3343" s="27" t="s">
        <v>21</v>
      </c>
      <c r="H3343" s="9"/>
      <c r="I3343" s="9"/>
      <c r="J3343" s="9"/>
      <c r="K3343" s="9"/>
    </row>
    <row r="3344" spans="3:11" x14ac:dyDescent="0.3">
      <c r="C3344" s="25">
        <v>43146</v>
      </c>
      <c r="D3344" s="26">
        <v>0.34817129629629634</v>
      </c>
      <c r="E3344" s="27" t="s">
        <v>9</v>
      </c>
      <c r="F3344" s="27">
        <v>28</v>
      </c>
      <c r="G3344" s="27" t="s">
        <v>21</v>
      </c>
      <c r="H3344" s="9"/>
      <c r="I3344" s="9"/>
      <c r="J3344" s="9"/>
      <c r="K3344" s="9"/>
    </row>
    <row r="3345" spans="3:11" x14ac:dyDescent="0.3">
      <c r="C3345" s="25">
        <v>43146</v>
      </c>
      <c r="D3345" s="26">
        <v>0.34942129629629631</v>
      </c>
      <c r="E3345" s="27" t="s">
        <v>9</v>
      </c>
      <c r="F3345" s="27">
        <v>31</v>
      </c>
      <c r="G3345" s="27" t="s">
        <v>21</v>
      </c>
      <c r="H3345" s="9"/>
      <c r="I3345" s="9"/>
      <c r="J3345" s="9"/>
      <c r="K3345" s="9"/>
    </row>
    <row r="3346" spans="3:11" x14ac:dyDescent="0.3">
      <c r="C3346" s="25">
        <v>43146</v>
      </c>
      <c r="D3346" s="26">
        <v>0.34979166666666667</v>
      </c>
      <c r="E3346" s="27" t="s">
        <v>9</v>
      </c>
      <c r="F3346" s="27">
        <v>27</v>
      </c>
      <c r="G3346" s="27" t="s">
        <v>21</v>
      </c>
      <c r="H3346" s="9"/>
      <c r="I3346" s="9"/>
      <c r="J3346" s="9"/>
      <c r="K3346" s="9"/>
    </row>
    <row r="3347" spans="3:11" x14ac:dyDescent="0.3">
      <c r="C3347" s="25">
        <v>43146</v>
      </c>
      <c r="D3347" s="26">
        <v>0.34987268518518522</v>
      </c>
      <c r="E3347" s="27" t="s">
        <v>9</v>
      </c>
      <c r="F3347" s="27">
        <v>31</v>
      </c>
      <c r="G3347" s="27" t="s">
        <v>10</v>
      </c>
      <c r="H3347" s="9"/>
      <c r="I3347" s="9"/>
      <c r="J3347" s="9"/>
      <c r="K3347" s="9"/>
    </row>
    <row r="3348" spans="3:11" x14ac:dyDescent="0.3">
      <c r="C3348" s="25">
        <v>43146</v>
      </c>
      <c r="D3348" s="26">
        <v>0.3508680555555555</v>
      </c>
      <c r="E3348" s="27" t="s">
        <v>9</v>
      </c>
      <c r="F3348" s="27">
        <v>41</v>
      </c>
      <c r="G3348" s="27" t="s">
        <v>10</v>
      </c>
      <c r="H3348" s="9"/>
      <c r="I3348" s="9"/>
      <c r="J3348" s="9"/>
      <c r="K3348" s="9"/>
    </row>
    <row r="3349" spans="3:11" x14ac:dyDescent="0.3">
      <c r="C3349" s="25">
        <v>43146</v>
      </c>
      <c r="D3349" s="26">
        <v>0.35136574074074073</v>
      </c>
      <c r="E3349" s="27" t="s">
        <v>9</v>
      </c>
      <c r="F3349" s="27">
        <v>36</v>
      </c>
      <c r="G3349" s="27" t="s">
        <v>10</v>
      </c>
      <c r="H3349" s="9"/>
      <c r="I3349" s="9"/>
      <c r="J3349" s="9"/>
      <c r="K3349" s="9"/>
    </row>
    <row r="3350" spans="3:11" x14ac:dyDescent="0.3">
      <c r="C3350" s="25">
        <v>43146</v>
      </c>
      <c r="D3350" s="26">
        <v>0.35145833333333337</v>
      </c>
      <c r="E3350" s="27" t="s">
        <v>9</v>
      </c>
      <c r="F3350" s="27">
        <v>38</v>
      </c>
      <c r="G3350" s="27" t="s">
        <v>10</v>
      </c>
      <c r="H3350" s="9"/>
      <c r="I3350" s="9"/>
      <c r="J3350" s="9"/>
      <c r="K3350" s="9"/>
    </row>
    <row r="3351" spans="3:11" x14ac:dyDescent="0.3">
      <c r="C3351" s="25">
        <v>43146</v>
      </c>
      <c r="D3351" s="26">
        <v>0.35263888888888889</v>
      </c>
      <c r="E3351" s="27" t="s">
        <v>9</v>
      </c>
      <c r="F3351" s="27">
        <v>34</v>
      </c>
      <c r="G3351" s="27" t="s">
        <v>10</v>
      </c>
      <c r="H3351" s="9"/>
      <c r="I3351" s="9"/>
      <c r="J3351" s="9"/>
      <c r="K3351" s="9"/>
    </row>
    <row r="3352" spans="3:11" x14ac:dyDescent="0.3">
      <c r="C3352" s="25">
        <v>43146</v>
      </c>
      <c r="D3352" s="26">
        <v>0.35293981481481485</v>
      </c>
      <c r="E3352" s="27" t="s">
        <v>9</v>
      </c>
      <c r="F3352" s="27">
        <v>41</v>
      </c>
      <c r="G3352" s="27" t="s">
        <v>10</v>
      </c>
      <c r="H3352" s="9"/>
      <c r="I3352" s="9"/>
      <c r="J3352" s="9"/>
      <c r="K3352" s="9"/>
    </row>
    <row r="3353" spans="3:11" x14ac:dyDescent="0.3">
      <c r="C3353" s="25">
        <v>43146</v>
      </c>
      <c r="D3353" s="26">
        <v>0.35305555555555551</v>
      </c>
      <c r="E3353" s="27" t="s">
        <v>9</v>
      </c>
      <c r="F3353" s="27">
        <v>28</v>
      </c>
      <c r="G3353" s="27" t="s">
        <v>21</v>
      </c>
      <c r="H3353" s="9"/>
      <c r="I3353" s="9"/>
      <c r="J3353" s="9"/>
      <c r="K3353" s="9"/>
    </row>
    <row r="3354" spans="3:11" x14ac:dyDescent="0.3">
      <c r="C3354" s="25">
        <v>43146</v>
      </c>
      <c r="D3354" s="26">
        <v>0.35311342592592593</v>
      </c>
      <c r="E3354" s="27" t="s">
        <v>9</v>
      </c>
      <c r="F3354" s="27">
        <v>35</v>
      </c>
      <c r="G3354" s="27" t="s">
        <v>10</v>
      </c>
      <c r="H3354" s="9"/>
      <c r="I3354" s="9"/>
      <c r="J3354" s="9"/>
      <c r="K3354" s="9"/>
    </row>
    <row r="3355" spans="3:11" x14ac:dyDescent="0.3">
      <c r="C3355" s="25">
        <v>43146</v>
      </c>
      <c r="D3355" s="26">
        <v>0.35375000000000001</v>
      </c>
      <c r="E3355" s="27" t="s">
        <v>9</v>
      </c>
      <c r="F3355" s="27">
        <v>27</v>
      </c>
      <c r="G3355" s="27" t="s">
        <v>21</v>
      </c>
      <c r="H3355" s="9"/>
      <c r="I3355" s="9"/>
      <c r="J3355" s="9"/>
      <c r="K3355" s="9"/>
    </row>
    <row r="3356" spans="3:11" x14ac:dyDescent="0.3">
      <c r="C3356" s="25">
        <v>43146</v>
      </c>
      <c r="D3356" s="26">
        <v>0.35575231481481479</v>
      </c>
      <c r="E3356" s="27" t="s">
        <v>9</v>
      </c>
      <c r="F3356" s="27">
        <v>34</v>
      </c>
      <c r="G3356" s="27" t="s">
        <v>10</v>
      </c>
      <c r="H3356" s="9"/>
      <c r="I3356" s="9"/>
      <c r="J3356" s="9"/>
      <c r="K3356" s="9"/>
    </row>
    <row r="3357" spans="3:11" x14ac:dyDescent="0.3">
      <c r="C3357" s="25">
        <v>43146</v>
      </c>
      <c r="D3357" s="26">
        <v>0.35835648148148147</v>
      </c>
      <c r="E3357" s="27" t="s">
        <v>9</v>
      </c>
      <c r="F3357" s="27">
        <v>35</v>
      </c>
      <c r="G3357" s="27" t="s">
        <v>21</v>
      </c>
      <c r="H3357" s="9"/>
      <c r="I3357" s="9"/>
      <c r="J3357" s="9"/>
      <c r="K3357" s="9"/>
    </row>
    <row r="3358" spans="3:11" x14ac:dyDescent="0.3">
      <c r="C3358" s="25">
        <v>43146</v>
      </c>
      <c r="D3358" s="26">
        <v>0.35856481481481484</v>
      </c>
      <c r="E3358" s="27" t="s">
        <v>9</v>
      </c>
      <c r="F3358" s="27">
        <v>46</v>
      </c>
      <c r="G3358" s="27" t="s">
        <v>21</v>
      </c>
      <c r="H3358" s="9"/>
      <c r="I3358" s="9"/>
      <c r="J3358" s="9"/>
      <c r="K3358" s="9"/>
    </row>
    <row r="3359" spans="3:11" x14ac:dyDescent="0.3">
      <c r="C3359" s="25">
        <v>43146</v>
      </c>
      <c r="D3359" s="26">
        <v>0.36013888888888884</v>
      </c>
      <c r="E3359" s="27" t="s">
        <v>9</v>
      </c>
      <c r="F3359" s="27">
        <v>30</v>
      </c>
      <c r="G3359" s="27" t="s">
        <v>21</v>
      </c>
      <c r="H3359" s="9"/>
      <c r="I3359" s="9"/>
      <c r="J3359" s="9"/>
      <c r="K3359" s="9"/>
    </row>
    <row r="3360" spans="3:11" x14ac:dyDescent="0.3">
      <c r="C3360" s="25">
        <v>43146</v>
      </c>
      <c r="D3360" s="26">
        <v>0.36186342592592591</v>
      </c>
      <c r="E3360" s="27" t="s">
        <v>9</v>
      </c>
      <c r="F3360" s="27">
        <v>41</v>
      </c>
      <c r="G3360" s="27" t="s">
        <v>10</v>
      </c>
      <c r="H3360" s="9"/>
      <c r="I3360" s="9"/>
      <c r="J3360" s="9"/>
      <c r="K3360" s="9"/>
    </row>
    <row r="3361" spans="3:11" x14ac:dyDescent="0.3">
      <c r="C3361" s="25">
        <v>43146</v>
      </c>
      <c r="D3361" s="26">
        <v>0.36488425925925921</v>
      </c>
      <c r="E3361" s="27" t="s">
        <v>9</v>
      </c>
      <c r="F3361" s="27">
        <v>46</v>
      </c>
      <c r="G3361" s="27" t="s">
        <v>10</v>
      </c>
      <c r="H3361" s="9"/>
      <c r="I3361" s="9"/>
      <c r="J3361" s="9"/>
      <c r="K3361" s="9"/>
    </row>
    <row r="3362" spans="3:11" x14ac:dyDescent="0.3">
      <c r="C3362" s="25">
        <v>43146</v>
      </c>
      <c r="D3362" s="26">
        <v>0.37089120370370371</v>
      </c>
      <c r="E3362" s="27" t="s">
        <v>9</v>
      </c>
      <c r="F3362" s="27">
        <v>55</v>
      </c>
      <c r="G3362" s="27" t="s">
        <v>10</v>
      </c>
      <c r="H3362" s="9"/>
      <c r="I3362" s="9"/>
      <c r="J3362" s="9"/>
      <c r="K3362" s="9"/>
    </row>
    <row r="3363" spans="3:11" x14ac:dyDescent="0.3">
      <c r="C3363" s="25">
        <v>43146</v>
      </c>
      <c r="D3363" s="26">
        <v>0.3725</v>
      </c>
      <c r="E3363" s="27" t="s">
        <v>9</v>
      </c>
      <c r="F3363" s="27">
        <v>41</v>
      </c>
      <c r="G3363" s="27" t="s">
        <v>10</v>
      </c>
      <c r="H3363" s="9"/>
      <c r="I3363" s="9"/>
      <c r="J3363" s="9"/>
      <c r="K3363" s="9"/>
    </row>
    <row r="3364" spans="3:11" x14ac:dyDescent="0.3">
      <c r="C3364" s="25">
        <v>43146</v>
      </c>
      <c r="D3364" s="26">
        <v>0.37299768518518522</v>
      </c>
      <c r="E3364" s="27" t="s">
        <v>9</v>
      </c>
      <c r="F3364" s="27">
        <v>55</v>
      </c>
      <c r="G3364" s="27" t="s">
        <v>10</v>
      </c>
      <c r="H3364" s="9"/>
      <c r="I3364" s="9"/>
      <c r="J3364" s="9"/>
      <c r="K3364" s="9"/>
    </row>
    <row r="3365" spans="3:11" x14ac:dyDescent="0.3">
      <c r="C3365" s="25">
        <v>43146</v>
      </c>
      <c r="D3365" s="26">
        <v>0.37427083333333333</v>
      </c>
      <c r="E3365" s="27" t="s">
        <v>9</v>
      </c>
      <c r="F3365" s="27">
        <v>26</v>
      </c>
      <c r="G3365" s="27" t="s">
        <v>21</v>
      </c>
      <c r="H3365" s="9"/>
      <c r="I3365" s="9"/>
      <c r="J3365" s="9"/>
      <c r="K3365" s="9"/>
    </row>
    <row r="3366" spans="3:11" x14ac:dyDescent="0.3">
      <c r="C3366" s="25">
        <v>43146</v>
      </c>
      <c r="D3366" s="26">
        <v>0.37445601851851856</v>
      </c>
      <c r="E3366" s="27" t="s">
        <v>9</v>
      </c>
      <c r="F3366" s="27">
        <v>25</v>
      </c>
      <c r="G3366" s="27" t="s">
        <v>21</v>
      </c>
      <c r="H3366" s="9"/>
      <c r="I3366" s="9"/>
      <c r="J3366" s="9"/>
      <c r="K3366" s="9"/>
    </row>
    <row r="3367" spans="3:11" x14ac:dyDescent="0.3">
      <c r="C3367" s="25">
        <v>43146</v>
      </c>
      <c r="D3367" s="26">
        <v>0.37991898148148145</v>
      </c>
      <c r="E3367" s="27" t="s">
        <v>9</v>
      </c>
      <c r="F3367" s="27">
        <v>27</v>
      </c>
      <c r="G3367" s="27" t="s">
        <v>10</v>
      </c>
      <c r="H3367" s="9"/>
      <c r="I3367" s="9"/>
      <c r="J3367" s="9"/>
      <c r="K3367" s="9"/>
    </row>
    <row r="3368" spans="3:11" x14ac:dyDescent="0.3">
      <c r="C3368" s="25">
        <v>43146</v>
      </c>
      <c r="D3368" s="26">
        <v>0.38125000000000003</v>
      </c>
      <c r="E3368" s="27" t="s">
        <v>9</v>
      </c>
      <c r="F3368" s="27">
        <v>34</v>
      </c>
      <c r="G3368" s="27" t="s">
        <v>10</v>
      </c>
      <c r="H3368" s="9"/>
      <c r="I3368" s="9"/>
      <c r="J3368" s="9"/>
      <c r="K3368" s="9"/>
    </row>
    <row r="3369" spans="3:11" x14ac:dyDescent="0.3">
      <c r="C3369" s="25">
        <v>43146</v>
      </c>
      <c r="D3369" s="26">
        <v>0.38572916666666668</v>
      </c>
      <c r="E3369" s="27" t="s">
        <v>9</v>
      </c>
      <c r="F3369" s="27">
        <v>49</v>
      </c>
      <c r="G3369" s="27" t="s">
        <v>21</v>
      </c>
      <c r="H3369" s="9"/>
      <c r="I3369" s="9"/>
      <c r="J3369" s="9"/>
      <c r="K3369" s="9"/>
    </row>
    <row r="3370" spans="3:11" x14ac:dyDescent="0.3">
      <c r="C3370" s="25">
        <v>43146</v>
      </c>
      <c r="D3370" s="26">
        <v>0.38598379629629626</v>
      </c>
      <c r="E3370" s="27" t="s">
        <v>9</v>
      </c>
      <c r="F3370" s="27">
        <v>56</v>
      </c>
      <c r="G3370" s="27" t="s">
        <v>10</v>
      </c>
      <c r="H3370" s="9"/>
      <c r="I3370" s="9"/>
      <c r="J3370" s="9"/>
      <c r="K3370" s="9"/>
    </row>
    <row r="3371" spans="3:11" x14ac:dyDescent="0.3">
      <c r="C3371" s="25">
        <v>43146</v>
      </c>
      <c r="D3371" s="26">
        <v>0.39079861111111108</v>
      </c>
      <c r="E3371" s="27" t="s">
        <v>9</v>
      </c>
      <c r="F3371" s="27">
        <v>28</v>
      </c>
      <c r="G3371" s="27" t="s">
        <v>21</v>
      </c>
      <c r="H3371" s="9"/>
      <c r="I3371" s="9"/>
      <c r="J3371" s="9"/>
      <c r="K3371" s="9"/>
    </row>
    <row r="3372" spans="3:11" x14ac:dyDescent="0.3">
      <c r="C3372" s="25">
        <v>43146</v>
      </c>
      <c r="D3372" s="26">
        <v>0.39218749999999997</v>
      </c>
      <c r="E3372" s="27" t="s">
        <v>9</v>
      </c>
      <c r="F3372" s="27">
        <v>47</v>
      </c>
      <c r="G3372" s="27" t="s">
        <v>10</v>
      </c>
      <c r="H3372" s="9"/>
      <c r="I3372" s="9"/>
      <c r="J3372" s="9"/>
      <c r="K3372" s="9"/>
    </row>
    <row r="3373" spans="3:11" x14ac:dyDescent="0.3">
      <c r="C3373" s="25">
        <v>43146</v>
      </c>
      <c r="D3373" s="26">
        <v>0.39287037037037037</v>
      </c>
      <c r="E3373" s="27" t="s">
        <v>9</v>
      </c>
      <c r="F3373" s="27">
        <v>35</v>
      </c>
      <c r="G3373" s="27" t="s">
        <v>10</v>
      </c>
      <c r="H3373" s="9"/>
      <c r="I3373" s="9"/>
      <c r="J3373" s="9"/>
      <c r="K3373" s="9"/>
    </row>
    <row r="3374" spans="3:11" x14ac:dyDescent="0.3">
      <c r="C3374" s="25">
        <v>43146</v>
      </c>
      <c r="D3374" s="26">
        <v>0.39351851851851855</v>
      </c>
      <c r="E3374" s="27" t="s">
        <v>9</v>
      </c>
      <c r="F3374" s="27">
        <v>20</v>
      </c>
      <c r="G3374" s="27" t="s">
        <v>21</v>
      </c>
      <c r="H3374" s="9"/>
      <c r="I3374" s="9"/>
      <c r="J3374" s="9"/>
      <c r="K3374" s="9"/>
    </row>
    <row r="3375" spans="3:11" x14ac:dyDescent="0.3">
      <c r="C3375" s="25">
        <v>43146</v>
      </c>
      <c r="D3375" s="26">
        <v>0.40033564814814815</v>
      </c>
      <c r="E3375" s="27" t="s">
        <v>9</v>
      </c>
      <c r="F3375" s="27">
        <v>29</v>
      </c>
      <c r="G3375" s="27" t="s">
        <v>21</v>
      </c>
      <c r="H3375" s="9"/>
      <c r="I3375" s="9"/>
      <c r="J3375" s="9"/>
      <c r="K3375" s="9"/>
    </row>
    <row r="3376" spans="3:11" x14ac:dyDescent="0.3">
      <c r="C3376" s="25">
        <v>43146</v>
      </c>
      <c r="D3376" s="26">
        <v>0.40162037037037041</v>
      </c>
      <c r="E3376" s="27" t="s">
        <v>9</v>
      </c>
      <c r="F3376" s="27">
        <v>47</v>
      </c>
      <c r="G3376" s="27" t="s">
        <v>10</v>
      </c>
      <c r="H3376" s="9"/>
      <c r="I3376" s="9"/>
      <c r="J3376" s="9"/>
      <c r="K3376" s="9"/>
    </row>
    <row r="3377" spans="3:11" x14ac:dyDescent="0.3">
      <c r="C3377" s="25">
        <v>43146</v>
      </c>
      <c r="D3377" s="26">
        <v>0.40386574074074072</v>
      </c>
      <c r="E3377" s="27" t="s">
        <v>9</v>
      </c>
      <c r="F3377" s="27">
        <v>36</v>
      </c>
      <c r="G3377" s="27" t="s">
        <v>10</v>
      </c>
      <c r="H3377" s="9"/>
      <c r="I3377" s="9"/>
      <c r="J3377" s="9"/>
      <c r="K3377" s="9"/>
    </row>
    <row r="3378" spans="3:11" x14ac:dyDescent="0.3">
      <c r="C3378" s="25">
        <v>43146</v>
      </c>
      <c r="D3378" s="26">
        <v>0.40576388888888887</v>
      </c>
      <c r="E3378" s="27" t="s">
        <v>9</v>
      </c>
      <c r="F3378" s="27">
        <v>44</v>
      </c>
      <c r="G3378" s="27" t="s">
        <v>10</v>
      </c>
      <c r="H3378" s="9"/>
      <c r="I3378" s="9"/>
      <c r="J3378" s="9"/>
      <c r="K3378" s="9"/>
    </row>
    <row r="3379" spans="3:11" x14ac:dyDescent="0.3">
      <c r="C3379" s="25">
        <v>43146</v>
      </c>
      <c r="D3379" s="26">
        <v>0.40787037037037038</v>
      </c>
      <c r="E3379" s="27" t="s">
        <v>9</v>
      </c>
      <c r="F3379" s="27">
        <v>32</v>
      </c>
      <c r="G3379" s="27" t="s">
        <v>21</v>
      </c>
      <c r="H3379" s="9"/>
      <c r="I3379" s="9"/>
      <c r="J3379" s="9"/>
      <c r="K3379" s="9"/>
    </row>
    <row r="3380" spans="3:11" x14ac:dyDescent="0.3">
      <c r="C3380" s="25">
        <v>43146</v>
      </c>
      <c r="D3380" s="26">
        <v>0.4100462962962963</v>
      </c>
      <c r="E3380" s="27" t="s">
        <v>9</v>
      </c>
      <c r="F3380" s="27">
        <v>34</v>
      </c>
      <c r="G3380" s="27" t="s">
        <v>21</v>
      </c>
      <c r="H3380" s="9"/>
      <c r="I3380" s="9"/>
      <c r="J3380" s="9"/>
      <c r="K3380" s="9"/>
    </row>
    <row r="3381" spans="3:11" x14ac:dyDescent="0.3">
      <c r="C3381" s="25">
        <v>43146</v>
      </c>
      <c r="D3381" s="26">
        <v>0.41077546296296297</v>
      </c>
      <c r="E3381" s="27" t="s">
        <v>9</v>
      </c>
      <c r="F3381" s="27">
        <v>29</v>
      </c>
      <c r="G3381" s="27" t="s">
        <v>10</v>
      </c>
      <c r="H3381" s="9"/>
      <c r="I3381" s="9"/>
      <c r="J3381" s="9"/>
      <c r="K3381" s="9"/>
    </row>
    <row r="3382" spans="3:11" x14ac:dyDescent="0.3">
      <c r="C3382" s="25">
        <v>43146</v>
      </c>
      <c r="D3382" s="26">
        <v>0.41293981481481484</v>
      </c>
      <c r="E3382" s="27" t="s">
        <v>9</v>
      </c>
      <c r="F3382" s="27">
        <v>29</v>
      </c>
      <c r="G3382" s="27" t="s">
        <v>21</v>
      </c>
      <c r="H3382" s="9"/>
      <c r="I3382" s="9"/>
      <c r="J3382" s="9"/>
      <c r="K3382" s="9"/>
    </row>
    <row r="3383" spans="3:11" x14ac:dyDescent="0.3">
      <c r="C3383" s="25">
        <v>43146</v>
      </c>
      <c r="D3383" s="26">
        <v>0.41386574074074073</v>
      </c>
      <c r="E3383" s="27" t="s">
        <v>9</v>
      </c>
      <c r="F3383" s="27">
        <v>32</v>
      </c>
      <c r="G3383" s="27" t="s">
        <v>21</v>
      </c>
      <c r="H3383" s="9"/>
      <c r="I3383" s="9"/>
      <c r="J3383" s="9"/>
      <c r="K3383" s="9"/>
    </row>
    <row r="3384" spans="3:11" x14ac:dyDescent="0.3">
      <c r="C3384" s="25">
        <v>43146</v>
      </c>
      <c r="D3384" s="26">
        <v>0.4151157407407407</v>
      </c>
      <c r="E3384" s="27" t="s">
        <v>9</v>
      </c>
      <c r="F3384" s="27">
        <v>37</v>
      </c>
      <c r="G3384" s="27" t="s">
        <v>10</v>
      </c>
      <c r="H3384" s="9"/>
      <c r="I3384" s="9"/>
      <c r="J3384" s="9"/>
      <c r="K3384" s="9"/>
    </row>
    <row r="3385" spans="3:11" x14ac:dyDescent="0.3">
      <c r="C3385" s="25">
        <v>43146</v>
      </c>
      <c r="D3385" s="26">
        <v>0.41701388888888885</v>
      </c>
      <c r="E3385" s="27" t="s">
        <v>9</v>
      </c>
      <c r="F3385" s="27">
        <v>35</v>
      </c>
      <c r="G3385" s="27" t="s">
        <v>10</v>
      </c>
      <c r="H3385" s="9"/>
      <c r="I3385" s="9"/>
      <c r="J3385" s="9"/>
      <c r="K3385" s="9"/>
    </row>
    <row r="3386" spans="3:11" x14ac:dyDescent="0.3">
      <c r="C3386" s="25">
        <v>43146</v>
      </c>
      <c r="D3386" s="26">
        <v>0.41749999999999998</v>
      </c>
      <c r="E3386" s="27" t="s">
        <v>9</v>
      </c>
      <c r="F3386" s="27">
        <v>49</v>
      </c>
      <c r="G3386" s="27" t="s">
        <v>10</v>
      </c>
      <c r="H3386" s="9"/>
      <c r="I3386" s="9"/>
      <c r="J3386" s="9"/>
      <c r="K3386" s="9"/>
    </row>
    <row r="3387" spans="3:11" x14ac:dyDescent="0.3">
      <c r="C3387" s="25">
        <v>43146</v>
      </c>
      <c r="D3387" s="26">
        <v>0.41790509259259262</v>
      </c>
      <c r="E3387" s="27" t="s">
        <v>9</v>
      </c>
      <c r="F3387" s="27">
        <v>25</v>
      </c>
      <c r="G3387" s="27" t="s">
        <v>21</v>
      </c>
      <c r="H3387" s="9"/>
      <c r="I3387" s="9"/>
      <c r="J3387" s="9"/>
      <c r="K3387" s="9"/>
    </row>
    <row r="3388" spans="3:11" x14ac:dyDescent="0.3">
      <c r="C3388" s="25">
        <v>43146</v>
      </c>
      <c r="D3388" s="26">
        <v>0.42038194444444449</v>
      </c>
      <c r="E3388" s="27" t="s">
        <v>9</v>
      </c>
      <c r="F3388" s="27">
        <v>41</v>
      </c>
      <c r="G3388" s="27" t="s">
        <v>21</v>
      </c>
      <c r="H3388" s="9"/>
      <c r="I3388" s="9"/>
      <c r="J3388" s="9"/>
      <c r="K3388" s="9"/>
    </row>
    <row r="3389" spans="3:11" x14ac:dyDescent="0.3">
      <c r="C3389" s="25">
        <v>43146</v>
      </c>
      <c r="D3389" s="26">
        <v>0.42126157407407411</v>
      </c>
      <c r="E3389" s="27" t="s">
        <v>9</v>
      </c>
      <c r="F3389" s="27">
        <v>31</v>
      </c>
      <c r="G3389" s="27" t="s">
        <v>21</v>
      </c>
      <c r="H3389" s="9"/>
      <c r="I3389" s="9"/>
      <c r="J3389" s="9"/>
      <c r="K3389" s="9"/>
    </row>
    <row r="3390" spans="3:11" x14ac:dyDescent="0.3">
      <c r="C3390" s="25">
        <v>43146</v>
      </c>
      <c r="D3390" s="26">
        <v>0.42163194444444446</v>
      </c>
      <c r="E3390" s="27" t="s">
        <v>9</v>
      </c>
      <c r="F3390" s="27">
        <v>25</v>
      </c>
      <c r="G3390" s="27" t="s">
        <v>21</v>
      </c>
      <c r="H3390" s="9"/>
      <c r="I3390" s="9"/>
      <c r="J3390" s="9"/>
      <c r="K3390" s="9"/>
    </row>
    <row r="3391" spans="3:11" x14ac:dyDescent="0.3">
      <c r="C3391" s="25">
        <v>43146</v>
      </c>
      <c r="D3391" s="26">
        <v>0.4271875</v>
      </c>
      <c r="E3391" s="27" t="s">
        <v>9</v>
      </c>
      <c r="F3391" s="27">
        <v>37</v>
      </c>
      <c r="G3391" s="27" t="s">
        <v>10</v>
      </c>
      <c r="H3391" s="9"/>
      <c r="I3391" s="9"/>
      <c r="J3391" s="9"/>
      <c r="K3391" s="9"/>
    </row>
    <row r="3392" spans="3:11" x14ac:dyDescent="0.3">
      <c r="C3392" s="25">
        <v>43146</v>
      </c>
      <c r="D3392" s="26">
        <v>0.42734953703703704</v>
      </c>
      <c r="E3392" s="27" t="s">
        <v>9</v>
      </c>
      <c r="F3392" s="27">
        <v>30</v>
      </c>
      <c r="G3392" s="27" t="s">
        <v>10</v>
      </c>
      <c r="H3392" s="9"/>
      <c r="I3392" s="9"/>
      <c r="J3392" s="9"/>
      <c r="K3392" s="9"/>
    </row>
    <row r="3393" spans="3:11" x14ac:dyDescent="0.3">
      <c r="C3393" s="25">
        <v>43146</v>
      </c>
      <c r="D3393" s="26">
        <v>0.42987268518518523</v>
      </c>
      <c r="E3393" s="27" t="s">
        <v>9</v>
      </c>
      <c r="F3393" s="27">
        <v>25</v>
      </c>
      <c r="G3393" s="27" t="s">
        <v>21</v>
      </c>
      <c r="H3393" s="9"/>
      <c r="I3393" s="9"/>
      <c r="J3393" s="9"/>
      <c r="K3393" s="9"/>
    </row>
    <row r="3394" spans="3:11" x14ac:dyDescent="0.3">
      <c r="C3394" s="25">
        <v>43146</v>
      </c>
      <c r="D3394" s="26">
        <v>0.43119212962962966</v>
      </c>
      <c r="E3394" s="27" t="s">
        <v>9</v>
      </c>
      <c r="F3394" s="27">
        <v>29</v>
      </c>
      <c r="G3394" s="27" t="s">
        <v>10</v>
      </c>
      <c r="H3394" s="9"/>
      <c r="I3394" s="9"/>
      <c r="J3394" s="9"/>
      <c r="K3394" s="9"/>
    </row>
    <row r="3395" spans="3:11" x14ac:dyDescent="0.3">
      <c r="C3395" s="25">
        <v>43146</v>
      </c>
      <c r="D3395" s="26">
        <v>0.43445601851851851</v>
      </c>
      <c r="E3395" s="27" t="s">
        <v>9</v>
      </c>
      <c r="F3395" s="27">
        <v>28</v>
      </c>
      <c r="G3395" s="27" t="s">
        <v>21</v>
      </c>
      <c r="H3395" s="9"/>
      <c r="I3395" s="9"/>
      <c r="J3395" s="9"/>
      <c r="K3395" s="9"/>
    </row>
    <row r="3396" spans="3:11" x14ac:dyDescent="0.3">
      <c r="C3396" s="25">
        <v>43146</v>
      </c>
      <c r="D3396" s="26">
        <v>0.43621527777777774</v>
      </c>
      <c r="E3396" s="27" t="s">
        <v>9</v>
      </c>
      <c r="F3396" s="27">
        <v>30</v>
      </c>
      <c r="G3396" s="27" t="s">
        <v>10</v>
      </c>
      <c r="H3396" s="9"/>
      <c r="I3396" s="9"/>
      <c r="J3396" s="9"/>
      <c r="K3396" s="9"/>
    </row>
    <row r="3397" spans="3:11" x14ac:dyDescent="0.3">
      <c r="C3397" s="25">
        <v>43146</v>
      </c>
      <c r="D3397" s="26">
        <v>0.43665509259259255</v>
      </c>
      <c r="E3397" s="27" t="s">
        <v>9</v>
      </c>
      <c r="F3397" s="27">
        <v>31</v>
      </c>
      <c r="G3397" s="27" t="s">
        <v>10</v>
      </c>
      <c r="H3397" s="9"/>
      <c r="I3397" s="9"/>
      <c r="J3397" s="9"/>
      <c r="K3397" s="9"/>
    </row>
    <row r="3398" spans="3:11" x14ac:dyDescent="0.3">
      <c r="C3398" s="25">
        <v>43146</v>
      </c>
      <c r="D3398" s="26">
        <v>0.44005787037037036</v>
      </c>
      <c r="E3398" s="27" t="s">
        <v>9</v>
      </c>
      <c r="F3398" s="27">
        <v>36</v>
      </c>
      <c r="G3398" s="27" t="s">
        <v>21</v>
      </c>
      <c r="H3398" s="9"/>
      <c r="I3398" s="9"/>
      <c r="J3398" s="9"/>
      <c r="K3398" s="9"/>
    </row>
    <row r="3399" spans="3:11" x14ac:dyDescent="0.3">
      <c r="C3399" s="25">
        <v>43146</v>
      </c>
      <c r="D3399" s="26">
        <v>0.44226851851851851</v>
      </c>
      <c r="E3399" s="27" t="s">
        <v>9</v>
      </c>
      <c r="F3399" s="27">
        <v>30</v>
      </c>
      <c r="G3399" s="27" t="s">
        <v>21</v>
      </c>
      <c r="H3399" s="9"/>
      <c r="I3399" s="9"/>
      <c r="J3399" s="9"/>
      <c r="K3399" s="9"/>
    </row>
    <row r="3400" spans="3:11" x14ac:dyDescent="0.3">
      <c r="C3400" s="25">
        <v>43146</v>
      </c>
      <c r="D3400" s="26">
        <v>0.44451388888888888</v>
      </c>
      <c r="E3400" s="27" t="s">
        <v>9</v>
      </c>
      <c r="F3400" s="27">
        <v>40</v>
      </c>
      <c r="G3400" s="27" t="s">
        <v>10</v>
      </c>
      <c r="H3400" s="9"/>
      <c r="I3400" s="9"/>
      <c r="J3400" s="9"/>
      <c r="K3400" s="9"/>
    </row>
    <row r="3401" spans="3:11" x14ac:dyDescent="0.3">
      <c r="C3401" s="25">
        <v>43146</v>
      </c>
      <c r="D3401" s="26">
        <v>0.44525462962962964</v>
      </c>
      <c r="E3401" s="27" t="s">
        <v>9</v>
      </c>
      <c r="F3401" s="27">
        <v>40</v>
      </c>
      <c r="G3401" s="27" t="s">
        <v>10</v>
      </c>
      <c r="H3401" s="9"/>
      <c r="I3401" s="9"/>
      <c r="J3401" s="9"/>
      <c r="K3401" s="9"/>
    </row>
    <row r="3402" spans="3:11" x14ac:dyDescent="0.3">
      <c r="C3402" s="25">
        <v>43146</v>
      </c>
      <c r="D3402" s="26">
        <v>0.44664351851851852</v>
      </c>
      <c r="E3402" s="27" t="s">
        <v>9</v>
      </c>
      <c r="F3402" s="27">
        <v>37</v>
      </c>
      <c r="G3402" s="27" t="s">
        <v>10</v>
      </c>
      <c r="H3402" s="9"/>
      <c r="I3402" s="9"/>
      <c r="J3402" s="9"/>
      <c r="K3402" s="9"/>
    </row>
    <row r="3403" spans="3:11" x14ac:dyDescent="0.3">
      <c r="C3403" s="25">
        <v>43146</v>
      </c>
      <c r="D3403" s="26">
        <v>0.44797453703703699</v>
      </c>
      <c r="E3403" s="27" t="s">
        <v>9</v>
      </c>
      <c r="F3403" s="27">
        <v>22</v>
      </c>
      <c r="G3403" s="27" t="s">
        <v>21</v>
      </c>
      <c r="H3403" s="9"/>
      <c r="I3403" s="9"/>
      <c r="J3403" s="9"/>
      <c r="K3403" s="9"/>
    </row>
    <row r="3404" spans="3:11" x14ac:dyDescent="0.3">
      <c r="C3404" s="25">
        <v>43146</v>
      </c>
      <c r="D3404" s="26">
        <v>0.44921296296296293</v>
      </c>
      <c r="E3404" s="27" t="s">
        <v>9</v>
      </c>
      <c r="F3404" s="27">
        <v>28</v>
      </c>
      <c r="G3404" s="27" t="s">
        <v>21</v>
      </c>
      <c r="H3404" s="9"/>
      <c r="I3404" s="9"/>
      <c r="J3404" s="9"/>
      <c r="K3404" s="9"/>
    </row>
    <row r="3405" spans="3:11" x14ac:dyDescent="0.3">
      <c r="C3405" s="25">
        <v>43146</v>
      </c>
      <c r="D3405" s="26">
        <v>0.45108796296296294</v>
      </c>
      <c r="E3405" s="27" t="s">
        <v>9</v>
      </c>
      <c r="F3405" s="27">
        <v>22</v>
      </c>
      <c r="G3405" s="27" t="s">
        <v>21</v>
      </c>
      <c r="H3405" s="9"/>
      <c r="I3405" s="9"/>
      <c r="J3405" s="9"/>
      <c r="K3405" s="9"/>
    </row>
    <row r="3406" spans="3:11" x14ac:dyDescent="0.3">
      <c r="C3406" s="25">
        <v>43146</v>
      </c>
      <c r="D3406" s="26">
        <v>0.45277777777777778</v>
      </c>
      <c r="E3406" s="27" t="s">
        <v>9</v>
      </c>
      <c r="F3406" s="27">
        <v>38</v>
      </c>
      <c r="G3406" s="27" t="s">
        <v>10</v>
      </c>
      <c r="H3406" s="9"/>
      <c r="I3406" s="9"/>
      <c r="J3406" s="9"/>
      <c r="K3406" s="9"/>
    </row>
    <row r="3407" spans="3:11" x14ac:dyDescent="0.3">
      <c r="C3407" s="25">
        <v>43146</v>
      </c>
      <c r="D3407" s="26">
        <v>0.4576736111111111</v>
      </c>
      <c r="E3407" s="27" t="s">
        <v>9</v>
      </c>
      <c r="F3407" s="27">
        <v>33</v>
      </c>
      <c r="G3407" s="27" t="s">
        <v>10</v>
      </c>
      <c r="H3407" s="9"/>
      <c r="I3407" s="9"/>
      <c r="J3407" s="9"/>
      <c r="K3407" s="9"/>
    </row>
    <row r="3408" spans="3:11" x14ac:dyDescent="0.3">
      <c r="C3408" s="25">
        <v>43146</v>
      </c>
      <c r="D3408" s="26">
        <v>0.45788194444444441</v>
      </c>
      <c r="E3408" s="27" t="s">
        <v>9</v>
      </c>
      <c r="F3408" s="27">
        <v>44</v>
      </c>
      <c r="G3408" s="27" t="s">
        <v>10</v>
      </c>
      <c r="H3408" s="9"/>
      <c r="I3408" s="9"/>
      <c r="J3408" s="9"/>
      <c r="K3408" s="9"/>
    </row>
    <row r="3409" spans="3:11" x14ac:dyDescent="0.3">
      <c r="C3409" s="25">
        <v>43146</v>
      </c>
      <c r="D3409" s="26">
        <v>0.45841435185185181</v>
      </c>
      <c r="E3409" s="27" t="s">
        <v>9</v>
      </c>
      <c r="F3409" s="27">
        <v>29</v>
      </c>
      <c r="G3409" s="27" t="s">
        <v>21</v>
      </c>
      <c r="H3409" s="9"/>
      <c r="I3409" s="9"/>
      <c r="J3409" s="9"/>
      <c r="K3409" s="9"/>
    </row>
    <row r="3410" spans="3:11" x14ac:dyDescent="0.3">
      <c r="C3410" s="25">
        <v>43146</v>
      </c>
      <c r="D3410" s="26">
        <v>0.45848379629629626</v>
      </c>
      <c r="E3410" s="27" t="s">
        <v>9</v>
      </c>
      <c r="F3410" s="27">
        <v>23</v>
      </c>
      <c r="G3410" s="27" t="s">
        <v>21</v>
      </c>
      <c r="H3410" s="9"/>
      <c r="I3410" s="9"/>
      <c r="J3410" s="9"/>
      <c r="K3410" s="9"/>
    </row>
    <row r="3411" spans="3:11" x14ac:dyDescent="0.3">
      <c r="C3411" s="25">
        <v>43146</v>
      </c>
      <c r="D3411" s="26">
        <v>0.46432870370370366</v>
      </c>
      <c r="E3411" s="27" t="s">
        <v>9</v>
      </c>
      <c r="F3411" s="27">
        <v>24</v>
      </c>
      <c r="G3411" s="27" t="s">
        <v>10</v>
      </c>
      <c r="H3411" s="9"/>
      <c r="I3411" s="9"/>
      <c r="J3411" s="9"/>
      <c r="K3411" s="9"/>
    </row>
    <row r="3412" spans="3:11" x14ac:dyDescent="0.3">
      <c r="C3412" s="25">
        <v>43146</v>
      </c>
      <c r="D3412" s="26">
        <v>0.46714120370370371</v>
      </c>
      <c r="E3412" s="27" t="s">
        <v>9</v>
      </c>
      <c r="F3412" s="27">
        <v>38</v>
      </c>
      <c r="G3412" s="27" t="s">
        <v>10</v>
      </c>
      <c r="H3412" s="9"/>
      <c r="I3412" s="9"/>
      <c r="J3412" s="9"/>
      <c r="K3412" s="9"/>
    </row>
    <row r="3413" spans="3:11" x14ac:dyDescent="0.3">
      <c r="C3413" s="25">
        <v>43146</v>
      </c>
      <c r="D3413" s="26">
        <v>0.46863425925925922</v>
      </c>
      <c r="E3413" s="27" t="s">
        <v>9</v>
      </c>
      <c r="F3413" s="27">
        <v>37</v>
      </c>
      <c r="G3413" s="27" t="s">
        <v>10</v>
      </c>
      <c r="H3413" s="9"/>
      <c r="I3413" s="9"/>
      <c r="J3413" s="9"/>
      <c r="K3413" s="9"/>
    </row>
    <row r="3414" spans="3:11" x14ac:dyDescent="0.3">
      <c r="C3414" s="25">
        <v>43146</v>
      </c>
      <c r="D3414" s="26">
        <v>0.46885416666666663</v>
      </c>
      <c r="E3414" s="27" t="s">
        <v>9</v>
      </c>
      <c r="F3414" s="27">
        <v>28</v>
      </c>
      <c r="G3414" s="27" t="s">
        <v>21</v>
      </c>
      <c r="H3414" s="9"/>
      <c r="I3414" s="9"/>
      <c r="J3414" s="9"/>
      <c r="K3414" s="9"/>
    </row>
    <row r="3415" spans="3:11" x14ac:dyDescent="0.3">
      <c r="C3415" s="25">
        <v>43146</v>
      </c>
      <c r="D3415" s="26">
        <v>0.46964120370370371</v>
      </c>
      <c r="E3415" s="27" t="s">
        <v>9</v>
      </c>
      <c r="F3415" s="27">
        <v>40</v>
      </c>
      <c r="G3415" s="27" t="s">
        <v>21</v>
      </c>
      <c r="H3415" s="9"/>
      <c r="I3415" s="9"/>
      <c r="J3415" s="9"/>
      <c r="K3415" s="9"/>
    </row>
    <row r="3416" spans="3:11" x14ac:dyDescent="0.3">
      <c r="C3416" s="25">
        <v>43146</v>
      </c>
      <c r="D3416" s="26">
        <v>0.47241898148148148</v>
      </c>
      <c r="E3416" s="27" t="s">
        <v>9</v>
      </c>
      <c r="F3416" s="27">
        <v>44</v>
      </c>
      <c r="G3416" s="27" t="s">
        <v>21</v>
      </c>
      <c r="H3416" s="9"/>
      <c r="I3416" s="9"/>
      <c r="J3416" s="9"/>
      <c r="K3416" s="9"/>
    </row>
    <row r="3417" spans="3:11" x14ac:dyDescent="0.3">
      <c r="C3417" s="25">
        <v>43146</v>
      </c>
      <c r="D3417" s="26">
        <v>0.4762615740740741</v>
      </c>
      <c r="E3417" s="27" t="s">
        <v>9</v>
      </c>
      <c r="F3417" s="27">
        <v>29</v>
      </c>
      <c r="G3417" s="27" t="s">
        <v>10</v>
      </c>
      <c r="H3417" s="9"/>
      <c r="I3417" s="9"/>
      <c r="J3417" s="9"/>
      <c r="K3417" s="9"/>
    </row>
    <row r="3418" spans="3:11" x14ac:dyDescent="0.3">
      <c r="C3418" s="25">
        <v>43146</v>
      </c>
      <c r="D3418" s="26">
        <v>0.47722222222222221</v>
      </c>
      <c r="E3418" s="27" t="s">
        <v>9</v>
      </c>
      <c r="F3418" s="27">
        <v>27</v>
      </c>
      <c r="G3418" s="27" t="s">
        <v>21</v>
      </c>
      <c r="H3418" s="9"/>
      <c r="I3418" s="9"/>
      <c r="J3418" s="9"/>
      <c r="K3418" s="9"/>
    </row>
    <row r="3419" spans="3:11" x14ac:dyDescent="0.3">
      <c r="C3419" s="25">
        <v>43146</v>
      </c>
      <c r="D3419" s="26">
        <v>0.4772569444444445</v>
      </c>
      <c r="E3419" s="27" t="s">
        <v>9</v>
      </c>
      <c r="F3419" s="27">
        <v>39</v>
      </c>
      <c r="G3419" s="27" t="s">
        <v>10</v>
      </c>
      <c r="H3419" s="9"/>
      <c r="I3419" s="9"/>
      <c r="J3419" s="9"/>
      <c r="K3419" s="9"/>
    </row>
    <row r="3420" spans="3:11" x14ac:dyDescent="0.3">
      <c r="C3420" s="25">
        <v>43146</v>
      </c>
      <c r="D3420" s="26">
        <v>0.47729166666666667</v>
      </c>
      <c r="E3420" s="27" t="s">
        <v>9</v>
      </c>
      <c r="F3420" s="27">
        <v>40</v>
      </c>
      <c r="G3420" s="27" t="s">
        <v>10</v>
      </c>
      <c r="H3420" s="9"/>
      <c r="I3420" s="9"/>
      <c r="J3420" s="9"/>
      <c r="K3420" s="9"/>
    </row>
    <row r="3421" spans="3:11" x14ac:dyDescent="0.3">
      <c r="C3421" s="25">
        <v>43146</v>
      </c>
      <c r="D3421" s="26">
        <v>0.48055555555555557</v>
      </c>
      <c r="E3421" s="27" t="s">
        <v>9</v>
      </c>
      <c r="F3421" s="27">
        <v>40</v>
      </c>
      <c r="G3421" s="27" t="s">
        <v>10</v>
      </c>
      <c r="H3421" s="9"/>
      <c r="I3421" s="9"/>
      <c r="J3421" s="9"/>
      <c r="K3421" s="9"/>
    </row>
    <row r="3422" spans="3:11" x14ac:dyDescent="0.3">
      <c r="C3422" s="25">
        <v>43146</v>
      </c>
      <c r="D3422" s="26">
        <v>0.48282407407407407</v>
      </c>
      <c r="E3422" s="27" t="s">
        <v>9</v>
      </c>
      <c r="F3422" s="27">
        <v>24</v>
      </c>
      <c r="G3422" s="27" t="s">
        <v>21</v>
      </c>
      <c r="H3422" s="9"/>
      <c r="I3422" s="9"/>
      <c r="J3422" s="9"/>
      <c r="K3422" s="9"/>
    </row>
    <row r="3423" spans="3:11" x14ac:dyDescent="0.3">
      <c r="C3423" s="25">
        <v>43146</v>
      </c>
      <c r="D3423" s="26">
        <v>0.48322916666666665</v>
      </c>
      <c r="E3423" s="27" t="s">
        <v>9</v>
      </c>
      <c r="F3423" s="27">
        <v>38</v>
      </c>
      <c r="G3423" s="27" t="s">
        <v>10</v>
      </c>
      <c r="H3423" s="9"/>
      <c r="I3423" s="9"/>
      <c r="J3423" s="9"/>
      <c r="K3423" s="9"/>
    </row>
    <row r="3424" spans="3:11" x14ac:dyDescent="0.3">
      <c r="C3424" s="25">
        <v>43146</v>
      </c>
      <c r="D3424" s="26">
        <v>0.48501157407407408</v>
      </c>
      <c r="E3424" s="27" t="s">
        <v>9</v>
      </c>
      <c r="F3424" s="27">
        <v>39</v>
      </c>
      <c r="G3424" s="27" t="s">
        <v>10</v>
      </c>
      <c r="H3424" s="9"/>
      <c r="I3424" s="9"/>
      <c r="J3424" s="9"/>
      <c r="K3424" s="9"/>
    </row>
    <row r="3425" spans="3:11" x14ac:dyDescent="0.3">
      <c r="C3425" s="25">
        <v>43146</v>
      </c>
      <c r="D3425" s="26">
        <v>0.48534722222222221</v>
      </c>
      <c r="E3425" s="27" t="s">
        <v>9</v>
      </c>
      <c r="F3425" s="27">
        <v>30</v>
      </c>
      <c r="G3425" s="27" t="s">
        <v>10</v>
      </c>
      <c r="H3425" s="9"/>
      <c r="I3425" s="9"/>
      <c r="J3425" s="9"/>
      <c r="K3425" s="9"/>
    </row>
    <row r="3426" spans="3:11" x14ac:dyDescent="0.3">
      <c r="C3426" s="25">
        <v>43146</v>
      </c>
      <c r="D3426" s="26">
        <v>0.49049768518518522</v>
      </c>
      <c r="E3426" s="27" t="s">
        <v>9</v>
      </c>
      <c r="F3426" s="27">
        <v>40</v>
      </c>
      <c r="G3426" s="27" t="s">
        <v>21</v>
      </c>
      <c r="H3426" s="9"/>
      <c r="I3426" s="9"/>
      <c r="J3426" s="9"/>
      <c r="K3426" s="9"/>
    </row>
    <row r="3427" spans="3:11" x14ac:dyDescent="0.3">
      <c r="C3427" s="25">
        <v>43146</v>
      </c>
      <c r="D3427" s="26">
        <v>0.49057870370370371</v>
      </c>
      <c r="E3427" s="27" t="s">
        <v>9</v>
      </c>
      <c r="F3427" s="27">
        <v>29</v>
      </c>
      <c r="G3427" s="27" t="s">
        <v>21</v>
      </c>
      <c r="H3427" s="9"/>
      <c r="I3427" s="9"/>
      <c r="J3427" s="9"/>
      <c r="K3427" s="9"/>
    </row>
    <row r="3428" spans="3:11" x14ac:dyDescent="0.3">
      <c r="C3428" s="25">
        <v>43146</v>
      </c>
      <c r="D3428" s="26">
        <v>0.49180555555555555</v>
      </c>
      <c r="E3428" s="27" t="s">
        <v>9</v>
      </c>
      <c r="F3428" s="27">
        <v>32</v>
      </c>
      <c r="G3428" s="27" t="s">
        <v>21</v>
      </c>
      <c r="H3428" s="9"/>
      <c r="I3428" s="9"/>
      <c r="J3428" s="9"/>
      <c r="K3428" s="9"/>
    </row>
    <row r="3429" spans="3:11" x14ac:dyDescent="0.3">
      <c r="C3429" s="25">
        <v>43146</v>
      </c>
      <c r="D3429" s="26">
        <v>0.4921875</v>
      </c>
      <c r="E3429" s="27" t="s">
        <v>9</v>
      </c>
      <c r="F3429" s="27">
        <v>44</v>
      </c>
      <c r="G3429" s="27" t="s">
        <v>21</v>
      </c>
      <c r="H3429" s="9"/>
      <c r="I3429" s="9"/>
      <c r="J3429" s="9"/>
      <c r="K3429" s="9"/>
    </row>
    <row r="3430" spans="3:11" x14ac:dyDescent="0.3">
      <c r="C3430" s="25">
        <v>43146</v>
      </c>
      <c r="D3430" s="26">
        <v>0.49300925925925926</v>
      </c>
      <c r="E3430" s="27" t="s">
        <v>9</v>
      </c>
      <c r="F3430" s="27">
        <v>23</v>
      </c>
      <c r="G3430" s="27" t="s">
        <v>21</v>
      </c>
      <c r="H3430" s="9"/>
      <c r="I3430" s="9"/>
      <c r="J3430" s="9"/>
      <c r="K3430" s="9"/>
    </row>
    <row r="3431" spans="3:11" x14ac:dyDescent="0.3">
      <c r="C3431" s="25">
        <v>43146</v>
      </c>
      <c r="D3431" s="26">
        <v>0.49305555555555558</v>
      </c>
      <c r="E3431" s="27" t="s">
        <v>9</v>
      </c>
      <c r="F3431" s="27">
        <v>46</v>
      </c>
      <c r="G3431" s="27" t="s">
        <v>10</v>
      </c>
      <c r="H3431" s="9"/>
      <c r="I3431" s="9"/>
      <c r="J3431" s="9"/>
      <c r="K3431" s="9"/>
    </row>
    <row r="3432" spans="3:11" x14ac:dyDescent="0.3">
      <c r="C3432" s="25">
        <v>43146</v>
      </c>
      <c r="D3432" s="26">
        <v>0.49381944444444442</v>
      </c>
      <c r="E3432" s="27" t="s">
        <v>9</v>
      </c>
      <c r="F3432" s="27">
        <v>54</v>
      </c>
      <c r="G3432" s="27" t="s">
        <v>10</v>
      </c>
      <c r="H3432" s="9"/>
      <c r="I3432" s="9"/>
      <c r="J3432" s="9"/>
      <c r="K3432" s="9"/>
    </row>
    <row r="3433" spans="3:11" x14ac:dyDescent="0.3">
      <c r="C3433" s="25">
        <v>43146</v>
      </c>
      <c r="D3433" s="26">
        <v>0.49629629629629629</v>
      </c>
      <c r="E3433" s="27" t="s">
        <v>9</v>
      </c>
      <c r="F3433" s="27">
        <v>59</v>
      </c>
      <c r="G3433" s="27" t="s">
        <v>21</v>
      </c>
      <c r="H3433" s="9"/>
      <c r="I3433" s="9"/>
      <c r="J3433" s="9"/>
      <c r="K3433" s="9"/>
    </row>
    <row r="3434" spans="3:11" x14ac:dyDescent="0.3">
      <c r="C3434" s="25">
        <v>43146</v>
      </c>
      <c r="D3434" s="26">
        <v>0.49686342592592592</v>
      </c>
      <c r="E3434" s="27" t="s">
        <v>9</v>
      </c>
      <c r="F3434" s="27">
        <v>36</v>
      </c>
      <c r="G3434" s="27" t="s">
        <v>21</v>
      </c>
      <c r="H3434" s="9"/>
      <c r="I3434" s="9"/>
      <c r="J3434" s="9"/>
      <c r="K3434" s="9"/>
    </row>
    <row r="3435" spans="3:11" x14ac:dyDescent="0.3">
      <c r="C3435" s="25">
        <v>43146</v>
      </c>
      <c r="D3435" s="26">
        <v>0.50033564814814813</v>
      </c>
      <c r="E3435" s="27" t="s">
        <v>9</v>
      </c>
      <c r="F3435" s="27">
        <v>29</v>
      </c>
      <c r="G3435" s="27" t="s">
        <v>21</v>
      </c>
      <c r="H3435" s="9"/>
      <c r="I3435" s="9"/>
      <c r="J3435" s="9"/>
      <c r="K3435" s="9"/>
    </row>
    <row r="3436" spans="3:11" x14ac:dyDescent="0.3">
      <c r="C3436" s="25">
        <v>43146</v>
      </c>
      <c r="D3436" s="26">
        <v>0.50039351851851854</v>
      </c>
      <c r="E3436" s="27" t="s">
        <v>9</v>
      </c>
      <c r="F3436" s="27">
        <v>54</v>
      </c>
      <c r="G3436" s="27" t="s">
        <v>10</v>
      </c>
      <c r="H3436" s="9"/>
      <c r="I3436" s="9"/>
      <c r="J3436" s="9"/>
      <c r="K3436" s="9"/>
    </row>
    <row r="3437" spans="3:11" x14ac:dyDescent="0.3">
      <c r="C3437" s="25">
        <v>43146</v>
      </c>
      <c r="D3437" s="26">
        <v>0.50373842592592599</v>
      </c>
      <c r="E3437" s="27" t="s">
        <v>9</v>
      </c>
      <c r="F3437" s="27">
        <v>39</v>
      </c>
      <c r="G3437" s="27" t="s">
        <v>21</v>
      </c>
      <c r="H3437" s="9"/>
      <c r="I3437" s="9"/>
      <c r="J3437" s="9"/>
      <c r="K3437" s="9"/>
    </row>
    <row r="3438" spans="3:11" x14ac:dyDescent="0.3">
      <c r="C3438" s="25">
        <v>43146</v>
      </c>
      <c r="D3438" s="26">
        <v>0.5074305555555555</v>
      </c>
      <c r="E3438" s="27" t="s">
        <v>9</v>
      </c>
      <c r="F3438" s="27">
        <v>21</v>
      </c>
      <c r="G3438" s="27" t="s">
        <v>21</v>
      </c>
      <c r="H3438" s="9"/>
      <c r="I3438" s="9"/>
      <c r="J3438" s="9"/>
      <c r="K3438" s="9"/>
    </row>
    <row r="3439" spans="3:11" x14ac:dyDescent="0.3">
      <c r="C3439" s="25">
        <v>43146</v>
      </c>
      <c r="D3439" s="26">
        <v>0.50749999999999995</v>
      </c>
      <c r="E3439" s="27" t="s">
        <v>9</v>
      </c>
      <c r="F3439" s="27">
        <v>33</v>
      </c>
      <c r="G3439" s="27" t="s">
        <v>10</v>
      </c>
      <c r="H3439" s="9"/>
      <c r="I3439" s="9"/>
      <c r="J3439" s="9"/>
      <c r="K3439" s="9"/>
    </row>
    <row r="3440" spans="3:11" x14ac:dyDescent="0.3">
      <c r="C3440" s="25">
        <v>43146</v>
      </c>
      <c r="D3440" s="26">
        <v>0.50876157407407407</v>
      </c>
      <c r="E3440" s="27" t="s">
        <v>9</v>
      </c>
      <c r="F3440" s="27">
        <v>23</v>
      </c>
      <c r="G3440" s="27" t="s">
        <v>21</v>
      </c>
      <c r="H3440" s="9"/>
      <c r="I3440" s="9"/>
      <c r="J3440" s="9"/>
      <c r="K3440" s="9"/>
    </row>
    <row r="3441" spans="3:11" x14ac:dyDescent="0.3">
      <c r="C3441" s="25">
        <v>43146</v>
      </c>
      <c r="D3441" s="26">
        <v>0.50881944444444438</v>
      </c>
      <c r="E3441" s="27" t="s">
        <v>9</v>
      </c>
      <c r="F3441" s="27">
        <v>51</v>
      </c>
      <c r="G3441" s="27" t="s">
        <v>10</v>
      </c>
      <c r="H3441" s="9"/>
      <c r="I3441" s="9"/>
      <c r="J3441" s="9"/>
      <c r="K3441" s="9"/>
    </row>
    <row r="3442" spans="3:11" x14ac:dyDescent="0.3">
      <c r="C3442" s="25">
        <v>43146</v>
      </c>
      <c r="D3442" s="26">
        <v>0.51069444444444445</v>
      </c>
      <c r="E3442" s="27" t="s">
        <v>9</v>
      </c>
      <c r="F3442" s="27">
        <v>26</v>
      </c>
      <c r="G3442" s="27" t="s">
        <v>10</v>
      </c>
      <c r="H3442" s="9"/>
      <c r="I3442" s="9"/>
      <c r="J3442" s="9"/>
      <c r="K3442" s="9"/>
    </row>
    <row r="3443" spans="3:11" x14ac:dyDescent="0.3">
      <c r="C3443" s="25">
        <v>43146</v>
      </c>
      <c r="D3443" s="26">
        <v>0.51189814814814816</v>
      </c>
      <c r="E3443" s="27" t="s">
        <v>9</v>
      </c>
      <c r="F3443" s="27">
        <v>23</v>
      </c>
      <c r="G3443" s="27" t="s">
        <v>21</v>
      </c>
      <c r="H3443" s="9"/>
      <c r="I3443" s="9"/>
      <c r="J3443" s="9"/>
      <c r="K3443" s="9"/>
    </row>
    <row r="3444" spans="3:11" x14ac:dyDescent="0.3">
      <c r="C3444" s="25">
        <v>43146</v>
      </c>
      <c r="D3444" s="26">
        <v>0.5120717592592593</v>
      </c>
      <c r="E3444" s="27" t="s">
        <v>9</v>
      </c>
      <c r="F3444" s="27">
        <v>27</v>
      </c>
      <c r="G3444" s="27" t="s">
        <v>21</v>
      </c>
      <c r="H3444" s="9"/>
      <c r="I3444" s="9"/>
      <c r="J3444" s="9"/>
      <c r="K3444" s="9"/>
    </row>
    <row r="3445" spans="3:11" x14ac:dyDescent="0.3">
      <c r="C3445" s="25">
        <v>43146</v>
      </c>
      <c r="D3445" s="26">
        <v>0.51378472222222216</v>
      </c>
      <c r="E3445" s="27" t="s">
        <v>9</v>
      </c>
      <c r="F3445" s="27">
        <v>22</v>
      </c>
      <c r="G3445" s="27" t="s">
        <v>10</v>
      </c>
      <c r="H3445" s="9"/>
      <c r="I3445" s="9"/>
      <c r="J3445" s="9"/>
      <c r="K3445" s="9"/>
    </row>
    <row r="3446" spans="3:11" x14ac:dyDescent="0.3">
      <c r="C3446" s="25">
        <v>43146</v>
      </c>
      <c r="D3446" s="26">
        <v>0.51436342592592588</v>
      </c>
      <c r="E3446" s="27" t="s">
        <v>9</v>
      </c>
      <c r="F3446" s="27">
        <v>41</v>
      </c>
      <c r="G3446" s="27" t="s">
        <v>21</v>
      </c>
      <c r="H3446" s="9"/>
      <c r="I3446" s="9"/>
      <c r="J3446" s="9"/>
      <c r="K3446" s="9"/>
    </row>
    <row r="3447" spans="3:11" x14ac:dyDescent="0.3">
      <c r="C3447" s="25">
        <v>43146</v>
      </c>
      <c r="D3447" s="26">
        <v>0.51454861111111116</v>
      </c>
      <c r="E3447" s="27" t="s">
        <v>9</v>
      </c>
      <c r="F3447" s="27">
        <v>39</v>
      </c>
      <c r="G3447" s="27" t="s">
        <v>10</v>
      </c>
      <c r="H3447" s="9"/>
      <c r="I3447" s="9"/>
      <c r="J3447" s="9"/>
      <c r="K3447" s="9"/>
    </row>
    <row r="3448" spans="3:11" x14ac:dyDescent="0.3">
      <c r="C3448" s="25">
        <v>43146</v>
      </c>
      <c r="D3448" s="26">
        <v>0.51549768518518524</v>
      </c>
      <c r="E3448" s="27" t="s">
        <v>9</v>
      </c>
      <c r="F3448" s="27">
        <v>44</v>
      </c>
      <c r="G3448" s="27" t="s">
        <v>10</v>
      </c>
      <c r="H3448" s="9"/>
      <c r="I3448" s="9"/>
      <c r="J3448" s="9"/>
      <c r="K3448" s="9"/>
    </row>
    <row r="3449" spans="3:11" x14ac:dyDescent="0.3">
      <c r="C3449" s="25">
        <v>43146</v>
      </c>
      <c r="D3449" s="26">
        <v>0.51615740740740745</v>
      </c>
      <c r="E3449" s="27" t="s">
        <v>9</v>
      </c>
      <c r="F3449" s="27">
        <v>31</v>
      </c>
      <c r="G3449" s="27" t="s">
        <v>10</v>
      </c>
      <c r="H3449" s="9"/>
      <c r="I3449" s="9"/>
      <c r="J3449" s="9"/>
      <c r="K3449" s="9"/>
    </row>
    <row r="3450" spans="3:11" x14ac:dyDescent="0.3">
      <c r="C3450" s="25">
        <v>43146</v>
      </c>
      <c r="D3450" s="26">
        <v>0.51633101851851848</v>
      </c>
      <c r="E3450" s="27" t="s">
        <v>9</v>
      </c>
      <c r="F3450" s="27">
        <v>39</v>
      </c>
      <c r="G3450" s="27" t="s">
        <v>10</v>
      </c>
      <c r="H3450" s="9"/>
      <c r="I3450" s="9"/>
      <c r="J3450" s="9"/>
      <c r="K3450" s="9"/>
    </row>
    <row r="3451" spans="3:11" x14ac:dyDescent="0.3">
      <c r="C3451" s="25">
        <v>43146</v>
      </c>
      <c r="D3451" s="26">
        <v>0.51771990740740736</v>
      </c>
      <c r="E3451" s="27" t="s">
        <v>9</v>
      </c>
      <c r="F3451" s="27">
        <v>32</v>
      </c>
      <c r="G3451" s="27" t="s">
        <v>21</v>
      </c>
      <c r="H3451" s="9"/>
      <c r="I3451" s="9"/>
      <c r="J3451" s="9"/>
      <c r="K3451" s="9"/>
    </row>
    <row r="3452" spans="3:11" x14ac:dyDescent="0.3">
      <c r="C3452" s="25">
        <v>43146</v>
      </c>
      <c r="D3452" s="26">
        <v>0.52018518518518519</v>
      </c>
      <c r="E3452" s="27" t="s">
        <v>9</v>
      </c>
      <c r="F3452" s="27">
        <v>39</v>
      </c>
      <c r="G3452" s="27" t="s">
        <v>21</v>
      </c>
      <c r="H3452" s="9"/>
      <c r="I3452" s="9"/>
      <c r="J3452" s="9"/>
      <c r="K3452" s="9"/>
    </row>
    <row r="3453" spans="3:11" x14ac:dyDescent="0.3">
      <c r="C3453" s="25">
        <v>43146</v>
      </c>
      <c r="D3453" s="26">
        <v>0.52120370370370372</v>
      </c>
      <c r="E3453" s="27" t="s">
        <v>9</v>
      </c>
      <c r="F3453" s="27">
        <v>28</v>
      </c>
      <c r="G3453" s="27" t="s">
        <v>21</v>
      </c>
      <c r="H3453" s="9"/>
      <c r="I3453" s="9"/>
      <c r="J3453" s="9"/>
      <c r="K3453" s="9"/>
    </row>
    <row r="3454" spans="3:11" x14ac:dyDescent="0.3">
      <c r="C3454" s="25">
        <v>43146</v>
      </c>
      <c r="D3454" s="26">
        <v>0.52233796296296298</v>
      </c>
      <c r="E3454" s="27" t="s">
        <v>9</v>
      </c>
      <c r="F3454" s="27">
        <v>42</v>
      </c>
      <c r="G3454" s="27" t="s">
        <v>10</v>
      </c>
      <c r="H3454" s="9"/>
      <c r="I3454" s="9"/>
      <c r="J3454" s="9"/>
      <c r="K3454" s="9"/>
    </row>
    <row r="3455" spans="3:11" x14ac:dyDescent="0.3">
      <c r="C3455" s="25">
        <v>43146</v>
      </c>
      <c r="D3455" s="26">
        <v>0.52459490740740744</v>
      </c>
      <c r="E3455" s="27" t="s">
        <v>9</v>
      </c>
      <c r="F3455" s="27">
        <v>36</v>
      </c>
      <c r="G3455" s="27" t="s">
        <v>10</v>
      </c>
      <c r="H3455" s="9"/>
      <c r="I3455" s="9"/>
      <c r="J3455" s="9"/>
      <c r="K3455" s="9"/>
    </row>
    <row r="3456" spans="3:11" x14ac:dyDescent="0.3">
      <c r="C3456" s="25">
        <v>43146</v>
      </c>
      <c r="D3456" s="26">
        <v>0.52596064814814814</v>
      </c>
      <c r="E3456" s="27" t="s">
        <v>9</v>
      </c>
      <c r="F3456" s="27">
        <v>52</v>
      </c>
      <c r="G3456" s="27" t="s">
        <v>10</v>
      </c>
      <c r="H3456" s="9"/>
      <c r="I3456" s="9"/>
      <c r="J3456" s="9"/>
      <c r="K3456" s="9"/>
    </row>
    <row r="3457" spans="3:11" x14ac:dyDescent="0.3">
      <c r="C3457" s="25">
        <v>43146</v>
      </c>
      <c r="D3457" s="26">
        <v>0.52879629629629632</v>
      </c>
      <c r="E3457" s="27" t="s">
        <v>9</v>
      </c>
      <c r="F3457" s="27">
        <v>31</v>
      </c>
      <c r="G3457" s="27" t="s">
        <v>21</v>
      </c>
      <c r="H3457" s="9"/>
      <c r="I3457" s="9"/>
      <c r="J3457" s="9"/>
      <c r="K3457" s="9"/>
    </row>
    <row r="3458" spans="3:11" x14ac:dyDescent="0.3">
      <c r="C3458" s="25">
        <v>43146</v>
      </c>
      <c r="D3458" s="26">
        <v>0.52885416666666674</v>
      </c>
      <c r="E3458" s="27" t="s">
        <v>9</v>
      </c>
      <c r="F3458" s="27">
        <v>39</v>
      </c>
      <c r="G3458" s="27" t="s">
        <v>10</v>
      </c>
      <c r="H3458" s="9"/>
      <c r="I3458" s="9"/>
      <c r="J3458" s="9"/>
      <c r="K3458" s="9"/>
    </row>
    <row r="3459" spans="3:11" x14ac:dyDescent="0.3">
      <c r="C3459" s="25">
        <v>43146</v>
      </c>
      <c r="D3459" s="26">
        <v>0.53027777777777774</v>
      </c>
      <c r="E3459" s="27" t="s">
        <v>9</v>
      </c>
      <c r="F3459" s="27">
        <v>26</v>
      </c>
      <c r="G3459" s="27" t="s">
        <v>21</v>
      </c>
      <c r="H3459" s="9"/>
      <c r="I3459" s="9"/>
      <c r="J3459" s="9"/>
      <c r="K3459" s="9"/>
    </row>
    <row r="3460" spans="3:11" x14ac:dyDescent="0.3">
      <c r="C3460" s="25">
        <v>43146</v>
      </c>
      <c r="D3460" s="26">
        <v>0.53140046296296295</v>
      </c>
      <c r="E3460" s="27" t="s">
        <v>9</v>
      </c>
      <c r="F3460" s="27">
        <v>47</v>
      </c>
      <c r="G3460" s="27" t="s">
        <v>10</v>
      </c>
      <c r="H3460" s="9"/>
      <c r="I3460" s="9"/>
      <c r="J3460" s="9"/>
      <c r="K3460" s="9"/>
    </row>
    <row r="3461" spans="3:11" x14ac:dyDescent="0.3">
      <c r="C3461" s="25">
        <v>43146</v>
      </c>
      <c r="D3461" s="26">
        <v>0.53211805555555558</v>
      </c>
      <c r="E3461" s="27" t="s">
        <v>9</v>
      </c>
      <c r="F3461" s="27">
        <v>33</v>
      </c>
      <c r="G3461" s="27" t="s">
        <v>21</v>
      </c>
      <c r="H3461" s="9"/>
      <c r="I3461" s="9"/>
      <c r="J3461" s="9"/>
      <c r="K3461" s="9"/>
    </row>
    <row r="3462" spans="3:11" x14ac:dyDescent="0.3">
      <c r="C3462" s="25">
        <v>43146</v>
      </c>
      <c r="D3462" s="26">
        <v>0.53320601851851845</v>
      </c>
      <c r="E3462" s="27" t="s">
        <v>9</v>
      </c>
      <c r="F3462" s="27">
        <v>24</v>
      </c>
      <c r="G3462" s="27" t="s">
        <v>21</v>
      </c>
      <c r="H3462" s="9"/>
      <c r="I3462" s="9"/>
      <c r="J3462" s="9"/>
      <c r="K3462" s="9"/>
    </row>
    <row r="3463" spans="3:11" x14ac:dyDescent="0.3">
      <c r="C3463" s="25">
        <v>43146</v>
      </c>
      <c r="D3463" s="26">
        <v>0.53543981481481484</v>
      </c>
      <c r="E3463" s="27" t="s">
        <v>9</v>
      </c>
      <c r="F3463" s="27">
        <v>47</v>
      </c>
      <c r="G3463" s="27" t="s">
        <v>10</v>
      </c>
      <c r="H3463" s="9"/>
      <c r="I3463" s="9"/>
      <c r="J3463" s="9"/>
      <c r="K3463" s="9"/>
    </row>
    <row r="3464" spans="3:11" x14ac:dyDescent="0.3">
      <c r="C3464" s="25">
        <v>43146</v>
      </c>
      <c r="D3464" s="26">
        <v>0.53696759259259264</v>
      </c>
      <c r="E3464" s="27" t="s">
        <v>9</v>
      </c>
      <c r="F3464" s="27">
        <v>43</v>
      </c>
      <c r="G3464" s="27" t="s">
        <v>10</v>
      </c>
      <c r="H3464" s="9"/>
      <c r="I3464" s="9"/>
      <c r="J3464" s="9"/>
      <c r="K3464" s="9"/>
    </row>
    <row r="3465" spans="3:11" x14ac:dyDescent="0.3">
      <c r="C3465" s="25">
        <v>43146</v>
      </c>
      <c r="D3465" s="26">
        <v>0.53708333333333336</v>
      </c>
      <c r="E3465" s="27" t="s">
        <v>9</v>
      </c>
      <c r="F3465" s="27">
        <v>40</v>
      </c>
      <c r="G3465" s="27" t="s">
        <v>10</v>
      </c>
      <c r="H3465" s="9"/>
      <c r="I3465" s="9"/>
      <c r="J3465" s="9"/>
      <c r="K3465" s="9"/>
    </row>
    <row r="3466" spans="3:11" x14ac:dyDescent="0.3">
      <c r="C3466" s="25">
        <v>43146</v>
      </c>
      <c r="D3466" s="26">
        <v>0.5376967592592593</v>
      </c>
      <c r="E3466" s="27" t="s">
        <v>9</v>
      </c>
      <c r="F3466" s="27">
        <v>55</v>
      </c>
      <c r="G3466" s="27" t="s">
        <v>10</v>
      </c>
      <c r="H3466" s="9"/>
      <c r="I3466" s="9"/>
      <c r="J3466" s="9"/>
      <c r="K3466" s="9"/>
    </row>
    <row r="3467" spans="3:11" x14ac:dyDescent="0.3">
      <c r="C3467" s="25">
        <v>43146</v>
      </c>
      <c r="D3467" s="26">
        <v>0.54128472222222224</v>
      </c>
      <c r="E3467" s="27" t="s">
        <v>9</v>
      </c>
      <c r="F3467" s="27">
        <v>32</v>
      </c>
      <c r="G3467" s="27" t="s">
        <v>21</v>
      </c>
      <c r="H3467" s="9"/>
      <c r="I3467" s="9"/>
      <c r="J3467" s="9"/>
      <c r="K3467" s="9"/>
    </row>
    <row r="3468" spans="3:11" x14ac:dyDescent="0.3">
      <c r="C3468" s="25">
        <v>43146</v>
      </c>
      <c r="D3468" s="26">
        <v>0.54229166666666673</v>
      </c>
      <c r="E3468" s="27" t="s">
        <v>9</v>
      </c>
      <c r="F3468" s="27">
        <v>41</v>
      </c>
      <c r="G3468" s="27" t="s">
        <v>10</v>
      </c>
      <c r="H3468" s="9"/>
      <c r="I3468" s="9"/>
      <c r="J3468" s="9"/>
      <c r="K3468" s="9"/>
    </row>
    <row r="3469" spans="3:11" x14ac:dyDescent="0.3">
      <c r="C3469" s="25">
        <v>43146</v>
      </c>
      <c r="D3469" s="26">
        <v>0.54297453703703702</v>
      </c>
      <c r="E3469" s="27" t="s">
        <v>9</v>
      </c>
      <c r="F3469" s="27">
        <v>26</v>
      </c>
      <c r="G3469" s="27" t="s">
        <v>21</v>
      </c>
      <c r="H3469" s="9"/>
      <c r="I3469" s="9"/>
      <c r="J3469" s="9"/>
      <c r="K3469" s="9"/>
    </row>
    <row r="3470" spans="3:11" x14ac:dyDescent="0.3">
      <c r="C3470" s="25">
        <v>43146</v>
      </c>
      <c r="D3470" s="26">
        <v>0.54381944444444441</v>
      </c>
      <c r="E3470" s="27" t="s">
        <v>9</v>
      </c>
      <c r="F3470" s="27">
        <v>36</v>
      </c>
      <c r="G3470" s="27" t="s">
        <v>21</v>
      </c>
      <c r="H3470" s="9"/>
      <c r="I3470" s="9"/>
      <c r="J3470" s="9"/>
      <c r="K3470" s="9"/>
    </row>
    <row r="3471" spans="3:11" x14ac:dyDescent="0.3">
      <c r="C3471" s="25">
        <v>43146</v>
      </c>
      <c r="D3471" s="26">
        <v>0.54583333333333328</v>
      </c>
      <c r="E3471" s="27" t="s">
        <v>9</v>
      </c>
      <c r="F3471" s="27">
        <v>21</v>
      </c>
      <c r="G3471" s="27" t="s">
        <v>21</v>
      </c>
      <c r="H3471" s="9"/>
      <c r="I3471" s="9"/>
      <c r="J3471" s="9"/>
      <c r="K3471" s="9"/>
    </row>
    <row r="3472" spans="3:11" x14ac:dyDescent="0.3">
      <c r="C3472" s="25">
        <v>43146</v>
      </c>
      <c r="D3472" s="26">
        <v>0.54622685185185182</v>
      </c>
      <c r="E3472" s="27" t="s">
        <v>9</v>
      </c>
      <c r="F3472" s="27">
        <v>38</v>
      </c>
      <c r="G3472" s="27" t="s">
        <v>10</v>
      </c>
      <c r="H3472" s="9"/>
      <c r="I3472" s="9"/>
      <c r="J3472" s="9"/>
      <c r="K3472" s="9"/>
    </row>
    <row r="3473" spans="3:11" x14ac:dyDescent="0.3">
      <c r="C3473" s="25">
        <v>43146</v>
      </c>
      <c r="D3473" s="26">
        <v>0.546412037037037</v>
      </c>
      <c r="E3473" s="27" t="s">
        <v>9</v>
      </c>
      <c r="F3473" s="27">
        <v>32</v>
      </c>
      <c r="G3473" s="27" t="s">
        <v>21</v>
      </c>
      <c r="H3473" s="9"/>
      <c r="I3473" s="9"/>
      <c r="J3473" s="9"/>
      <c r="K3473" s="9"/>
    </row>
    <row r="3474" spans="3:11" x14ac:dyDescent="0.3">
      <c r="C3474" s="25">
        <v>43146</v>
      </c>
      <c r="D3474" s="26">
        <v>0.54685185185185181</v>
      </c>
      <c r="E3474" s="27" t="s">
        <v>9</v>
      </c>
      <c r="F3474" s="27">
        <v>27</v>
      </c>
      <c r="G3474" s="27" t="s">
        <v>21</v>
      </c>
      <c r="H3474" s="9"/>
      <c r="I3474" s="9"/>
      <c r="J3474" s="9"/>
      <c r="K3474" s="9"/>
    </row>
    <row r="3475" spans="3:11" x14ac:dyDescent="0.3">
      <c r="C3475" s="25">
        <v>43146</v>
      </c>
      <c r="D3475" s="26">
        <v>0.54901620370370374</v>
      </c>
      <c r="E3475" s="27" t="s">
        <v>9</v>
      </c>
      <c r="F3475" s="27">
        <v>30</v>
      </c>
      <c r="G3475" s="27" t="s">
        <v>21</v>
      </c>
      <c r="H3475" s="9"/>
      <c r="I3475" s="9"/>
      <c r="J3475" s="9"/>
      <c r="K3475" s="9"/>
    </row>
    <row r="3476" spans="3:11" x14ac:dyDescent="0.3">
      <c r="C3476" s="25">
        <v>43146</v>
      </c>
      <c r="D3476" s="26">
        <v>0.55086805555555551</v>
      </c>
      <c r="E3476" s="27" t="s">
        <v>9</v>
      </c>
      <c r="F3476" s="27">
        <v>38</v>
      </c>
      <c r="G3476" s="27" t="s">
        <v>10</v>
      </c>
      <c r="H3476" s="9"/>
      <c r="I3476" s="9"/>
      <c r="J3476" s="9"/>
      <c r="K3476" s="9"/>
    </row>
    <row r="3477" spans="3:11" x14ac:dyDescent="0.3">
      <c r="C3477" s="25">
        <v>43146</v>
      </c>
      <c r="D3477" s="26">
        <v>0.55173611111111109</v>
      </c>
      <c r="E3477" s="27" t="s">
        <v>9</v>
      </c>
      <c r="F3477" s="27">
        <v>26</v>
      </c>
      <c r="G3477" s="27" t="s">
        <v>10</v>
      </c>
      <c r="H3477" s="9"/>
      <c r="I3477" s="9"/>
      <c r="J3477" s="9"/>
      <c r="K3477" s="9"/>
    </row>
    <row r="3478" spans="3:11" x14ac:dyDescent="0.3">
      <c r="C3478" s="25">
        <v>43146</v>
      </c>
      <c r="D3478" s="26">
        <v>0.55366898148148147</v>
      </c>
      <c r="E3478" s="27" t="s">
        <v>9</v>
      </c>
      <c r="F3478" s="27">
        <v>25</v>
      </c>
      <c r="G3478" s="27" t="s">
        <v>21</v>
      </c>
      <c r="H3478" s="9"/>
      <c r="I3478" s="9"/>
      <c r="J3478" s="9"/>
      <c r="K3478" s="9"/>
    </row>
    <row r="3479" spans="3:11" x14ac:dyDescent="0.3">
      <c r="C3479" s="25">
        <v>43146</v>
      </c>
      <c r="D3479" s="26">
        <v>0.55398148148148152</v>
      </c>
      <c r="E3479" s="27" t="s">
        <v>9</v>
      </c>
      <c r="F3479" s="27">
        <v>36</v>
      </c>
      <c r="G3479" s="27" t="s">
        <v>10</v>
      </c>
      <c r="H3479" s="9"/>
      <c r="I3479" s="9"/>
      <c r="J3479" s="9"/>
      <c r="K3479" s="9"/>
    </row>
    <row r="3480" spans="3:11" x14ac:dyDescent="0.3">
      <c r="C3480" s="25">
        <v>43146</v>
      </c>
      <c r="D3480" s="26">
        <v>0.55414351851851851</v>
      </c>
      <c r="E3480" s="27" t="s">
        <v>9</v>
      </c>
      <c r="F3480" s="27">
        <v>38</v>
      </c>
      <c r="G3480" s="27" t="s">
        <v>10</v>
      </c>
      <c r="H3480" s="9"/>
      <c r="I3480" s="9"/>
      <c r="J3480" s="9"/>
      <c r="K3480" s="9"/>
    </row>
    <row r="3481" spans="3:11" x14ac:dyDescent="0.3">
      <c r="C3481" s="25">
        <v>43146</v>
      </c>
      <c r="D3481" s="26">
        <v>0.55488425925925922</v>
      </c>
      <c r="E3481" s="27" t="s">
        <v>9</v>
      </c>
      <c r="F3481" s="27">
        <v>27</v>
      </c>
      <c r="G3481" s="27" t="s">
        <v>21</v>
      </c>
      <c r="H3481" s="9"/>
      <c r="I3481" s="9"/>
      <c r="J3481" s="9"/>
      <c r="K3481" s="9"/>
    </row>
    <row r="3482" spans="3:11" x14ac:dyDescent="0.3">
      <c r="C3482" s="25">
        <v>43146</v>
      </c>
      <c r="D3482" s="26">
        <v>0.55495370370370367</v>
      </c>
      <c r="E3482" s="27" t="s">
        <v>9</v>
      </c>
      <c r="F3482" s="27">
        <v>30</v>
      </c>
      <c r="G3482" s="27" t="s">
        <v>10</v>
      </c>
      <c r="H3482" s="9"/>
      <c r="I3482" s="9"/>
      <c r="J3482" s="9"/>
      <c r="K3482" s="9"/>
    </row>
    <row r="3483" spans="3:11" x14ac:dyDescent="0.3">
      <c r="C3483" s="25">
        <v>43146</v>
      </c>
      <c r="D3483" s="26">
        <v>0.55952546296296302</v>
      </c>
      <c r="E3483" s="27" t="s">
        <v>9</v>
      </c>
      <c r="F3483" s="27">
        <v>26</v>
      </c>
      <c r="G3483" s="27" t="s">
        <v>21</v>
      </c>
      <c r="H3483" s="9"/>
      <c r="I3483" s="9"/>
      <c r="J3483" s="9"/>
      <c r="K3483" s="9"/>
    </row>
    <row r="3484" spans="3:11" x14ac:dyDescent="0.3">
      <c r="C3484" s="25">
        <v>43146</v>
      </c>
      <c r="D3484" s="26">
        <v>0.55958333333333332</v>
      </c>
      <c r="E3484" s="27" t="s">
        <v>9</v>
      </c>
      <c r="F3484" s="27">
        <v>40</v>
      </c>
      <c r="G3484" s="27" t="s">
        <v>10</v>
      </c>
      <c r="H3484" s="9"/>
      <c r="I3484" s="9"/>
      <c r="J3484" s="9"/>
      <c r="K3484" s="9"/>
    </row>
    <row r="3485" spans="3:11" x14ac:dyDescent="0.3">
      <c r="C3485" s="25">
        <v>43146</v>
      </c>
      <c r="D3485" s="26">
        <v>0.55983796296296295</v>
      </c>
      <c r="E3485" s="27" t="s">
        <v>9</v>
      </c>
      <c r="F3485" s="27">
        <v>25</v>
      </c>
      <c r="G3485" s="27" t="s">
        <v>21</v>
      </c>
      <c r="H3485" s="9"/>
      <c r="I3485" s="9"/>
      <c r="J3485" s="9"/>
      <c r="K3485" s="9"/>
    </row>
    <row r="3486" spans="3:11" x14ac:dyDescent="0.3">
      <c r="C3486" s="25">
        <v>43146</v>
      </c>
      <c r="D3486" s="26">
        <v>0.56146990740740743</v>
      </c>
      <c r="E3486" s="27" t="s">
        <v>9</v>
      </c>
      <c r="F3486" s="27">
        <v>34</v>
      </c>
      <c r="G3486" s="27" t="s">
        <v>10</v>
      </c>
      <c r="H3486" s="9"/>
      <c r="I3486" s="9"/>
      <c r="J3486" s="9"/>
      <c r="K3486" s="9"/>
    </row>
    <row r="3487" spans="3:11" x14ac:dyDescent="0.3">
      <c r="C3487" s="25">
        <v>43146</v>
      </c>
      <c r="D3487" s="26">
        <v>0.56270833333333337</v>
      </c>
      <c r="E3487" s="27" t="s">
        <v>9</v>
      </c>
      <c r="F3487" s="27">
        <v>40</v>
      </c>
      <c r="G3487" s="27" t="s">
        <v>10</v>
      </c>
      <c r="H3487" s="9"/>
      <c r="I3487" s="9"/>
      <c r="J3487" s="9"/>
      <c r="K3487" s="9"/>
    </row>
    <row r="3488" spans="3:11" x14ac:dyDescent="0.3">
      <c r="C3488" s="25">
        <v>43146</v>
      </c>
      <c r="D3488" s="26">
        <v>0.56456018518518525</v>
      </c>
      <c r="E3488" s="27" t="s">
        <v>9</v>
      </c>
      <c r="F3488" s="27">
        <v>27</v>
      </c>
      <c r="G3488" s="27" t="s">
        <v>21</v>
      </c>
      <c r="H3488" s="9"/>
      <c r="I3488" s="9"/>
      <c r="J3488" s="9"/>
      <c r="K3488" s="9"/>
    </row>
    <row r="3489" spans="3:11" x14ac:dyDescent="0.3">
      <c r="C3489" s="25">
        <v>43146</v>
      </c>
      <c r="D3489" s="26">
        <v>0.56511574074074067</v>
      </c>
      <c r="E3489" s="27" t="s">
        <v>9</v>
      </c>
      <c r="F3489" s="27">
        <v>27</v>
      </c>
      <c r="G3489" s="27" t="s">
        <v>21</v>
      </c>
      <c r="H3489" s="9"/>
      <c r="I3489" s="9"/>
      <c r="J3489" s="9"/>
      <c r="K3489" s="9"/>
    </row>
    <row r="3490" spans="3:11" x14ac:dyDescent="0.3">
      <c r="C3490" s="25">
        <v>43146</v>
      </c>
      <c r="D3490" s="26">
        <v>0.56601851851851859</v>
      </c>
      <c r="E3490" s="27" t="s">
        <v>9</v>
      </c>
      <c r="F3490" s="27">
        <v>32</v>
      </c>
      <c r="G3490" s="27" t="s">
        <v>21</v>
      </c>
      <c r="H3490" s="9"/>
      <c r="I3490" s="9"/>
      <c r="J3490" s="9"/>
      <c r="K3490" s="9"/>
    </row>
    <row r="3491" spans="3:11" x14ac:dyDescent="0.3">
      <c r="C3491" s="25">
        <v>43146</v>
      </c>
      <c r="D3491" s="26">
        <v>0.5669791666666667</v>
      </c>
      <c r="E3491" s="27" t="s">
        <v>9</v>
      </c>
      <c r="F3491" s="27">
        <v>35</v>
      </c>
      <c r="G3491" s="27" t="s">
        <v>10</v>
      </c>
      <c r="H3491" s="9"/>
      <c r="I3491" s="9"/>
      <c r="J3491" s="9"/>
      <c r="K3491" s="9"/>
    </row>
    <row r="3492" spans="3:11" x14ac:dyDescent="0.3">
      <c r="C3492" s="25">
        <v>43146</v>
      </c>
      <c r="D3492" s="26">
        <v>0.56752314814814808</v>
      </c>
      <c r="E3492" s="27" t="s">
        <v>9</v>
      </c>
      <c r="F3492" s="27">
        <v>26</v>
      </c>
      <c r="G3492" s="27" t="s">
        <v>21</v>
      </c>
      <c r="H3492" s="9"/>
      <c r="I3492" s="9"/>
      <c r="J3492" s="9"/>
      <c r="K3492" s="9"/>
    </row>
    <row r="3493" spans="3:11" x14ac:dyDescent="0.3">
      <c r="C3493" s="25">
        <v>43146</v>
      </c>
      <c r="D3493" s="26">
        <v>0.56781249999999994</v>
      </c>
      <c r="E3493" s="27" t="s">
        <v>9</v>
      </c>
      <c r="F3493" s="27">
        <v>39</v>
      </c>
      <c r="G3493" s="27" t="s">
        <v>10</v>
      </c>
      <c r="H3493" s="9"/>
      <c r="I3493" s="9"/>
      <c r="J3493" s="9"/>
      <c r="K3493" s="9"/>
    </row>
    <row r="3494" spans="3:11" x14ac:dyDescent="0.3">
      <c r="C3494" s="25">
        <v>43146</v>
      </c>
      <c r="D3494" s="26">
        <v>0.56805555555555554</v>
      </c>
      <c r="E3494" s="27" t="s">
        <v>9</v>
      </c>
      <c r="F3494" s="27">
        <v>46</v>
      </c>
      <c r="G3494" s="27" t="s">
        <v>10</v>
      </c>
      <c r="H3494" s="9"/>
      <c r="I3494" s="9"/>
      <c r="J3494" s="9"/>
      <c r="K3494" s="9"/>
    </row>
    <row r="3495" spans="3:11" x14ac:dyDescent="0.3">
      <c r="C3495" s="25">
        <v>43146</v>
      </c>
      <c r="D3495" s="26">
        <v>0.57027777777777777</v>
      </c>
      <c r="E3495" s="27" t="s">
        <v>9</v>
      </c>
      <c r="F3495" s="27">
        <v>46</v>
      </c>
      <c r="G3495" s="27" t="s">
        <v>10</v>
      </c>
      <c r="H3495" s="9"/>
      <c r="I3495" s="9"/>
      <c r="J3495" s="9"/>
      <c r="K3495" s="9"/>
    </row>
    <row r="3496" spans="3:11" x14ac:dyDescent="0.3">
      <c r="C3496" s="25">
        <v>43146</v>
      </c>
      <c r="D3496" s="26">
        <v>0.57111111111111112</v>
      </c>
      <c r="E3496" s="27" t="s">
        <v>9</v>
      </c>
      <c r="F3496" s="27">
        <v>37</v>
      </c>
      <c r="G3496" s="27" t="s">
        <v>10</v>
      </c>
      <c r="H3496" s="9"/>
      <c r="I3496" s="9"/>
      <c r="J3496" s="9"/>
      <c r="K3496" s="9"/>
    </row>
    <row r="3497" spans="3:11" x14ac:dyDescent="0.3">
      <c r="C3497" s="25">
        <v>43146</v>
      </c>
      <c r="D3497" s="26">
        <v>0.57143518518518521</v>
      </c>
      <c r="E3497" s="27" t="s">
        <v>9</v>
      </c>
      <c r="F3497" s="27">
        <v>31</v>
      </c>
      <c r="G3497" s="27" t="s">
        <v>10</v>
      </c>
      <c r="H3497" s="9"/>
      <c r="I3497" s="9"/>
      <c r="J3497" s="9"/>
      <c r="K3497" s="9"/>
    </row>
    <row r="3498" spans="3:11" x14ac:dyDescent="0.3">
      <c r="C3498" s="25">
        <v>43146</v>
      </c>
      <c r="D3498" s="26">
        <v>0.57344907407407408</v>
      </c>
      <c r="E3498" s="27" t="s">
        <v>9</v>
      </c>
      <c r="F3498" s="27">
        <v>35</v>
      </c>
      <c r="G3498" s="27" t="s">
        <v>10</v>
      </c>
      <c r="H3498" s="9"/>
      <c r="I3498" s="9"/>
      <c r="J3498" s="9"/>
      <c r="K3498" s="9"/>
    </row>
    <row r="3499" spans="3:11" x14ac:dyDescent="0.3">
      <c r="C3499" s="25">
        <v>43146</v>
      </c>
      <c r="D3499" s="26">
        <v>0.57866898148148149</v>
      </c>
      <c r="E3499" s="27" t="s">
        <v>9</v>
      </c>
      <c r="F3499" s="27">
        <v>34</v>
      </c>
      <c r="G3499" s="27" t="s">
        <v>21</v>
      </c>
      <c r="H3499" s="9"/>
      <c r="I3499" s="9"/>
      <c r="J3499" s="9"/>
      <c r="K3499" s="9"/>
    </row>
    <row r="3500" spans="3:11" x14ac:dyDescent="0.3">
      <c r="C3500" s="25">
        <v>43146</v>
      </c>
      <c r="D3500" s="26">
        <v>0.57886574074074071</v>
      </c>
      <c r="E3500" s="27" t="s">
        <v>9</v>
      </c>
      <c r="F3500" s="27">
        <v>24</v>
      </c>
      <c r="G3500" s="27" t="s">
        <v>21</v>
      </c>
      <c r="H3500" s="9"/>
      <c r="I3500" s="9"/>
      <c r="J3500" s="9"/>
      <c r="K3500" s="9"/>
    </row>
    <row r="3501" spans="3:11" x14ac:dyDescent="0.3">
      <c r="C3501" s="25">
        <v>43146</v>
      </c>
      <c r="D3501" s="26">
        <v>0.5797106481481481</v>
      </c>
      <c r="E3501" s="27" t="s">
        <v>9</v>
      </c>
      <c r="F3501" s="27">
        <v>31</v>
      </c>
      <c r="G3501" s="27" t="s">
        <v>21</v>
      </c>
      <c r="H3501" s="9"/>
      <c r="I3501" s="9"/>
      <c r="J3501" s="9"/>
      <c r="K3501" s="9"/>
    </row>
    <row r="3502" spans="3:11" x14ac:dyDescent="0.3">
      <c r="C3502" s="25">
        <v>43146</v>
      </c>
      <c r="D3502" s="26">
        <v>0.58464120370370376</v>
      </c>
      <c r="E3502" s="27" t="s">
        <v>9</v>
      </c>
      <c r="F3502" s="27">
        <v>28</v>
      </c>
      <c r="G3502" s="27" t="s">
        <v>21</v>
      </c>
      <c r="H3502" s="9"/>
      <c r="I3502" s="9"/>
      <c r="J3502" s="9"/>
      <c r="K3502" s="9"/>
    </row>
    <row r="3503" spans="3:11" x14ac:dyDescent="0.3">
      <c r="C3503" s="25">
        <v>43146</v>
      </c>
      <c r="D3503" s="26">
        <v>0.58810185185185182</v>
      </c>
      <c r="E3503" s="27" t="s">
        <v>9</v>
      </c>
      <c r="F3503" s="27">
        <v>32</v>
      </c>
      <c r="G3503" s="27" t="s">
        <v>21</v>
      </c>
      <c r="H3503" s="9"/>
      <c r="I3503" s="9"/>
      <c r="J3503" s="9"/>
      <c r="K3503" s="9"/>
    </row>
    <row r="3504" spans="3:11" x14ac:dyDescent="0.3">
      <c r="C3504" s="25">
        <v>43146</v>
      </c>
      <c r="D3504" s="26">
        <v>0.58841435185185187</v>
      </c>
      <c r="E3504" s="27" t="s">
        <v>9</v>
      </c>
      <c r="F3504" s="27">
        <v>43</v>
      </c>
      <c r="G3504" s="27" t="s">
        <v>21</v>
      </c>
      <c r="H3504" s="9"/>
      <c r="I3504" s="9"/>
      <c r="J3504" s="9"/>
      <c r="K3504" s="9"/>
    </row>
    <row r="3505" spans="3:11" x14ac:dyDescent="0.3">
      <c r="C3505" s="25">
        <v>43146</v>
      </c>
      <c r="D3505" s="26">
        <v>0.58875</v>
      </c>
      <c r="E3505" s="27" t="s">
        <v>9</v>
      </c>
      <c r="F3505" s="27">
        <v>31</v>
      </c>
      <c r="G3505" s="27" t="s">
        <v>21</v>
      </c>
      <c r="H3505" s="9"/>
      <c r="I3505" s="9"/>
      <c r="J3505" s="9"/>
      <c r="K3505" s="9"/>
    </row>
    <row r="3506" spans="3:11" x14ac:dyDescent="0.3">
      <c r="C3506" s="25">
        <v>43146</v>
      </c>
      <c r="D3506" s="26">
        <v>0.59083333333333332</v>
      </c>
      <c r="E3506" s="27" t="s">
        <v>9</v>
      </c>
      <c r="F3506" s="27">
        <v>40</v>
      </c>
      <c r="G3506" s="27" t="s">
        <v>10</v>
      </c>
      <c r="H3506" s="9"/>
      <c r="I3506" s="9"/>
      <c r="J3506" s="9"/>
      <c r="K3506" s="9"/>
    </row>
    <row r="3507" spans="3:11" x14ac:dyDescent="0.3">
      <c r="C3507" s="25">
        <v>43146</v>
      </c>
      <c r="D3507" s="26">
        <v>0.59240740740740738</v>
      </c>
      <c r="E3507" s="27" t="s">
        <v>9</v>
      </c>
      <c r="F3507" s="27">
        <v>30</v>
      </c>
      <c r="G3507" s="27" t="s">
        <v>10</v>
      </c>
      <c r="H3507" s="9"/>
      <c r="I3507" s="9"/>
      <c r="J3507" s="9"/>
      <c r="K3507" s="9"/>
    </row>
    <row r="3508" spans="3:11" x14ac:dyDescent="0.3">
      <c r="C3508" s="25">
        <v>43146</v>
      </c>
      <c r="D3508" s="26">
        <v>0.59583333333333333</v>
      </c>
      <c r="E3508" s="27" t="s">
        <v>9</v>
      </c>
      <c r="F3508" s="27">
        <v>37</v>
      </c>
      <c r="G3508" s="27" t="s">
        <v>10</v>
      </c>
      <c r="H3508" s="9"/>
      <c r="I3508" s="9"/>
      <c r="J3508" s="9"/>
      <c r="K3508" s="9"/>
    </row>
    <row r="3509" spans="3:11" x14ac:dyDescent="0.3">
      <c r="C3509" s="25">
        <v>43146</v>
      </c>
      <c r="D3509" s="26">
        <v>0.5961805555555556</v>
      </c>
      <c r="E3509" s="27" t="s">
        <v>9</v>
      </c>
      <c r="F3509" s="27">
        <v>40</v>
      </c>
      <c r="G3509" s="27" t="s">
        <v>10</v>
      </c>
      <c r="H3509" s="9"/>
      <c r="I3509" s="9"/>
      <c r="J3509" s="9"/>
      <c r="K3509" s="9"/>
    </row>
    <row r="3510" spans="3:11" x14ac:dyDescent="0.3">
      <c r="C3510" s="25">
        <v>43146</v>
      </c>
      <c r="D3510" s="26">
        <v>0.59736111111111112</v>
      </c>
      <c r="E3510" s="27" t="s">
        <v>9</v>
      </c>
      <c r="F3510" s="27">
        <v>22</v>
      </c>
      <c r="G3510" s="27" t="s">
        <v>21</v>
      </c>
      <c r="H3510" s="9"/>
      <c r="I3510" s="9"/>
      <c r="J3510" s="9"/>
      <c r="K3510" s="9"/>
    </row>
    <row r="3511" spans="3:11" x14ac:dyDescent="0.3">
      <c r="C3511" s="25">
        <v>43146</v>
      </c>
      <c r="D3511" s="26">
        <v>0.59859953703703705</v>
      </c>
      <c r="E3511" s="27" t="s">
        <v>9</v>
      </c>
      <c r="F3511" s="27">
        <v>25</v>
      </c>
      <c r="G3511" s="27" t="s">
        <v>21</v>
      </c>
      <c r="H3511" s="9"/>
      <c r="I3511" s="9"/>
      <c r="J3511" s="9"/>
      <c r="K3511" s="9"/>
    </row>
    <row r="3512" spans="3:11" x14ac:dyDescent="0.3">
      <c r="C3512" s="25">
        <v>43146</v>
      </c>
      <c r="D3512" s="26">
        <v>0.59865740740740747</v>
      </c>
      <c r="E3512" s="27" t="s">
        <v>9</v>
      </c>
      <c r="F3512" s="27">
        <v>39</v>
      </c>
      <c r="G3512" s="27" t="s">
        <v>10</v>
      </c>
      <c r="H3512" s="9"/>
      <c r="I3512" s="9"/>
      <c r="J3512" s="9"/>
      <c r="K3512" s="9"/>
    </row>
    <row r="3513" spans="3:11" x14ac:dyDescent="0.3">
      <c r="C3513" s="25">
        <v>43146</v>
      </c>
      <c r="D3513" s="26">
        <v>0.59938657407407414</v>
      </c>
      <c r="E3513" s="27" t="s">
        <v>9</v>
      </c>
      <c r="F3513" s="27">
        <v>30</v>
      </c>
      <c r="G3513" s="27" t="s">
        <v>21</v>
      </c>
      <c r="H3513" s="9"/>
      <c r="I3513" s="9"/>
      <c r="J3513" s="9"/>
      <c r="K3513" s="9"/>
    </row>
    <row r="3514" spans="3:11" x14ac:dyDescent="0.3">
      <c r="C3514" s="25">
        <v>43146</v>
      </c>
      <c r="D3514" s="26">
        <v>0.59983796296296299</v>
      </c>
      <c r="E3514" s="27" t="s">
        <v>9</v>
      </c>
      <c r="F3514" s="27">
        <v>39</v>
      </c>
      <c r="G3514" s="27" t="s">
        <v>10</v>
      </c>
      <c r="H3514" s="9"/>
      <c r="I3514" s="9"/>
      <c r="J3514" s="9"/>
      <c r="K3514" s="9"/>
    </row>
    <row r="3515" spans="3:11" x14ac:dyDescent="0.3">
      <c r="C3515" s="25">
        <v>43146</v>
      </c>
      <c r="D3515" s="26">
        <v>0.59994212962962956</v>
      </c>
      <c r="E3515" s="27" t="s">
        <v>9</v>
      </c>
      <c r="F3515" s="27">
        <v>27</v>
      </c>
      <c r="G3515" s="27" t="s">
        <v>21</v>
      </c>
      <c r="H3515" s="9"/>
      <c r="I3515" s="9"/>
      <c r="J3515" s="9"/>
      <c r="K3515" s="9"/>
    </row>
    <row r="3516" spans="3:11" x14ac:dyDescent="0.3">
      <c r="C3516" s="25">
        <v>43146</v>
      </c>
      <c r="D3516" s="26">
        <v>0.6017824074074074</v>
      </c>
      <c r="E3516" s="27" t="s">
        <v>9</v>
      </c>
      <c r="F3516" s="27">
        <v>33</v>
      </c>
      <c r="G3516" s="27" t="s">
        <v>21</v>
      </c>
      <c r="H3516" s="9"/>
      <c r="I3516" s="9"/>
      <c r="J3516" s="9"/>
      <c r="K3516" s="9"/>
    </row>
    <row r="3517" spans="3:11" x14ac:dyDescent="0.3">
      <c r="C3517" s="25">
        <v>43146</v>
      </c>
      <c r="D3517" s="26">
        <v>0.6022453703703704</v>
      </c>
      <c r="E3517" s="27" t="s">
        <v>9</v>
      </c>
      <c r="F3517" s="27">
        <v>28</v>
      </c>
      <c r="G3517" s="27" t="s">
        <v>21</v>
      </c>
      <c r="H3517" s="9"/>
      <c r="I3517" s="9"/>
      <c r="J3517" s="9"/>
      <c r="K3517" s="9"/>
    </row>
    <row r="3518" spans="3:11" x14ac:dyDescent="0.3">
      <c r="C3518" s="25">
        <v>43146</v>
      </c>
      <c r="D3518" s="26">
        <v>0.60296296296296303</v>
      </c>
      <c r="E3518" s="27" t="s">
        <v>9</v>
      </c>
      <c r="F3518" s="27">
        <v>25</v>
      </c>
      <c r="G3518" s="27" t="s">
        <v>21</v>
      </c>
      <c r="H3518" s="9"/>
      <c r="I3518" s="9"/>
      <c r="J3518" s="9"/>
      <c r="K3518" s="9"/>
    </row>
    <row r="3519" spans="3:11" x14ac:dyDescent="0.3">
      <c r="C3519" s="25">
        <v>43146</v>
      </c>
      <c r="D3519" s="26">
        <v>0.60302083333333334</v>
      </c>
      <c r="E3519" s="27" t="s">
        <v>9</v>
      </c>
      <c r="F3519" s="27">
        <v>25</v>
      </c>
      <c r="G3519" s="27" t="s">
        <v>21</v>
      </c>
      <c r="H3519" s="9"/>
      <c r="I3519" s="9"/>
      <c r="J3519" s="9"/>
      <c r="K3519" s="9"/>
    </row>
    <row r="3520" spans="3:11" x14ac:dyDescent="0.3">
      <c r="C3520" s="25">
        <v>43146</v>
      </c>
      <c r="D3520" s="26">
        <v>0.60349537037037038</v>
      </c>
      <c r="E3520" s="27" t="s">
        <v>9</v>
      </c>
      <c r="F3520" s="27">
        <v>43</v>
      </c>
      <c r="G3520" s="27" t="s">
        <v>10</v>
      </c>
      <c r="H3520" s="9"/>
      <c r="I3520" s="9"/>
      <c r="J3520" s="9"/>
      <c r="K3520" s="9"/>
    </row>
    <row r="3521" spans="3:11" x14ac:dyDescent="0.3">
      <c r="C3521" s="25">
        <v>43146</v>
      </c>
      <c r="D3521" s="26">
        <v>0.60395833333333326</v>
      </c>
      <c r="E3521" s="27" t="s">
        <v>9</v>
      </c>
      <c r="F3521" s="27">
        <v>28</v>
      </c>
      <c r="G3521" s="27" t="s">
        <v>21</v>
      </c>
      <c r="H3521" s="9"/>
      <c r="I3521" s="9"/>
      <c r="J3521" s="9"/>
      <c r="K3521" s="9"/>
    </row>
    <row r="3522" spans="3:11" x14ac:dyDescent="0.3">
      <c r="C3522" s="25">
        <v>43146</v>
      </c>
      <c r="D3522" s="26">
        <v>0.60461805555555559</v>
      </c>
      <c r="E3522" s="27" t="s">
        <v>9</v>
      </c>
      <c r="F3522" s="27">
        <v>45</v>
      </c>
      <c r="G3522" s="27" t="s">
        <v>21</v>
      </c>
      <c r="H3522" s="9"/>
      <c r="I3522" s="9"/>
      <c r="J3522" s="9"/>
      <c r="K3522" s="9"/>
    </row>
    <row r="3523" spans="3:11" x14ac:dyDescent="0.3">
      <c r="C3523" s="25">
        <v>43146</v>
      </c>
      <c r="D3523" s="26">
        <v>0.60466435185185186</v>
      </c>
      <c r="E3523" s="27" t="s">
        <v>9</v>
      </c>
      <c r="F3523" s="27">
        <v>48</v>
      </c>
      <c r="G3523" s="27" t="s">
        <v>10</v>
      </c>
      <c r="H3523" s="9"/>
      <c r="I3523" s="9"/>
      <c r="J3523" s="9"/>
      <c r="K3523" s="9"/>
    </row>
    <row r="3524" spans="3:11" x14ac:dyDescent="0.3">
      <c r="C3524" s="25">
        <v>43146</v>
      </c>
      <c r="D3524" s="26">
        <v>0.60479166666666673</v>
      </c>
      <c r="E3524" s="27" t="s">
        <v>9</v>
      </c>
      <c r="F3524" s="27">
        <v>33</v>
      </c>
      <c r="G3524" s="27" t="s">
        <v>21</v>
      </c>
      <c r="H3524" s="9"/>
      <c r="I3524" s="9"/>
      <c r="J3524" s="9"/>
      <c r="K3524" s="9"/>
    </row>
    <row r="3525" spans="3:11" x14ac:dyDescent="0.3">
      <c r="C3525" s="25">
        <v>43146</v>
      </c>
      <c r="D3525" s="26">
        <v>0.60548611111111106</v>
      </c>
      <c r="E3525" s="27" t="s">
        <v>9</v>
      </c>
      <c r="F3525" s="27">
        <v>27</v>
      </c>
      <c r="G3525" s="27" t="s">
        <v>21</v>
      </c>
      <c r="H3525" s="9"/>
      <c r="I3525" s="9"/>
      <c r="J3525" s="9"/>
      <c r="K3525" s="9"/>
    </row>
    <row r="3526" spans="3:11" x14ac:dyDescent="0.3">
      <c r="C3526" s="25">
        <v>43146</v>
      </c>
      <c r="D3526" s="26">
        <v>0.60567129629629635</v>
      </c>
      <c r="E3526" s="27" t="s">
        <v>9</v>
      </c>
      <c r="F3526" s="27">
        <v>54</v>
      </c>
      <c r="G3526" s="27" t="s">
        <v>10</v>
      </c>
      <c r="H3526" s="9"/>
      <c r="I3526" s="9"/>
      <c r="J3526" s="9"/>
      <c r="K3526" s="9"/>
    </row>
    <row r="3527" spans="3:11" x14ac:dyDescent="0.3">
      <c r="C3527" s="25">
        <v>43146</v>
      </c>
      <c r="D3527" s="26">
        <v>0.60577546296296292</v>
      </c>
      <c r="E3527" s="27" t="s">
        <v>9</v>
      </c>
      <c r="F3527" s="27">
        <v>40</v>
      </c>
      <c r="G3527" s="27" t="s">
        <v>10</v>
      </c>
      <c r="H3527" s="9"/>
      <c r="I3527" s="9"/>
      <c r="J3527" s="9"/>
      <c r="K3527" s="9"/>
    </row>
    <row r="3528" spans="3:11" x14ac:dyDescent="0.3">
      <c r="C3528" s="25">
        <v>43146</v>
      </c>
      <c r="D3528" s="26">
        <v>0.60619212962962965</v>
      </c>
      <c r="E3528" s="27" t="s">
        <v>9</v>
      </c>
      <c r="F3528" s="27">
        <v>33</v>
      </c>
      <c r="G3528" s="27" t="s">
        <v>21</v>
      </c>
      <c r="H3528" s="9"/>
      <c r="I3528" s="9"/>
      <c r="J3528" s="9"/>
      <c r="K3528" s="9"/>
    </row>
    <row r="3529" spans="3:11" x14ac:dyDescent="0.3">
      <c r="C3529" s="25">
        <v>43146</v>
      </c>
      <c r="D3529" s="26">
        <v>0.60957175925925922</v>
      </c>
      <c r="E3529" s="27" t="s">
        <v>9</v>
      </c>
      <c r="F3529" s="27">
        <v>27</v>
      </c>
      <c r="G3529" s="27" t="s">
        <v>10</v>
      </c>
      <c r="H3529" s="9"/>
      <c r="I3529" s="9"/>
      <c r="J3529" s="9"/>
      <c r="K3529" s="9"/>
    </row>
    <row r="3530" spans="3:11" x14ac:dyDescent="0.3">
      <c r="C3530" s="25">
        <v>43146</v>
      </c>
      <c r="D3530" s="26">
        <v>0.61056712962962967</v>
      </c>
      <c r="E3530" s="27" t="s">
        <v>9</v>
      </c>
      <c r="F3530" s="27">
        <v>27</v>
      </c>
      <c r="G3530" s="27" t="s">
        <v>21</v>
      </c>
      <c r="H3530" s="9"/>
      <c r="I3530" s="9"/>
      <c r="J3530" s="9"/>
      <c r="K3530" s="9"/>
    </row>
    <row r="3531" spans="3:11" x14ac:dyDescent="0.3">
      <c r="C3531" s="25">
        <v>43146</v>
      </c>
      <c r="D3531" s="26">
        <v>0.61092592592592598</v>
      </c>
      <c r="E3531" s="27" t="s">
        <v>9</v>
      </c>
      <c r="F3531" s="27">
        <v>32</v>
      </c>
      <c r="G3531" s="27" t="s">
        <v>21</v>
      </c>
      <c r="H3531" s="9"/>
      <c r="I3531" s="9"/>
      <c r="J3531" s="9"/>
      <c r="K3531" s="9"/>
    </row>
    <row r="3532" spans="3:11" x14ac:dyDescent="0.3">
      <c r="C3532" s="25">
        <v>43146</v>
      </c>
      <c r="D3532" s="26">
        <v>0.6111226851851852</v>
      </c>
      <c r="E3532" s="27" t="s">
        <v>9</v>
      </c>
      <c r="F3532" s="27">
        <v>30</v>
      </c>
      <c r="G3532" s="27" t="s">
        <v>21</v>
      </c>
      <c r="H3532" s="9"/>
      <c r="I3532" s="9"/>
      <c r="J3532" s="9"/>
      <c r="K3532" s="9"/>
    </row>
    <row r="3533" spans="3:11" x14ac:dyDescent="0.3">
      <c r="C3533" s="25">
        <v>43146</v>
      </c>
      <c r="D3533" s="26">
        <v>0.61122685185185188</v>
      </c>
      <c r="E3533" s="27" t="s">
        <v>9</v>
      </c>
      <c r="F3533" s="27">
        <v>25</v>
      </c>
      <c r="G3533" s="27" t="s">
        <v>21</v>
      </c>
      <c r="H3533" s="9"/>
      <c r="I3533" s="9"/>
      <c r="J3533" s="9"/>
      <c r="K3533" s="9"/>
    </row>
    <row r="3534" spans="3:11" x14ac:dyDescent="0.3">
      <c r="C3534" s="25">
        <v>43146</v>
      </c>
      <c r="D3534" s="26">
        <v>0.61232638888888891</v>
      </c>
      <c r="E3534" s="27" t="s">
        <v>9</v>
      </c>
      <c r="F3534" s="27">
        <v>29</v>
      </c>
      <c r="G3534" s="27" t="s">
        <v>10</v>
      </c>
      <c r="H3534" s="9"/>
      <c r="I3534" s="9"/>
      <c r="J3534" s="9"/>
      <c r="K3534" s="9"/>
    </row>
    <row r="3535" spans="3:11" x14ac:dyDescent="0.3">
      <c r="C3535" s="25">
        <v>43146</v>
      </c>
      <c r="D3535" s="26">
        <v>0.6124074074074074</v>
      </c>
      <c r="E3535" s="27" t="s">
        <v>9</v>
      </c>
      <c r="F3535" s="27">
        <v>44</v>
      </c>
      <c r="G3535" s="27" t="s">
        <v>10</v>
      </c>
      <c r="H3535" s="9"/>
      <c r="I3535" s="9"/>
      <c r="J3535" s="9"/>
      <c r="K3535" s="9"/>
    </row>
    <row r="3536" spans="3:11" x14ac:dyDescent="0.3">
      <c r="C3536" s="25">
        <v>43146</v>
      </c>
      <c r="D3536" s="26">
        <v>0.61379629629629628</v>
      </c>
      <c r="E3536" s="27" t="s">
        <v>9</v>
      </c>
      <c r="F3536" s="27">
        <v>47</v>
      </c>
      <c r="G3536" s="27" t="s">
        <v>10</v>
      </c>
      <c r="H3536" s="9"/>
      <c r="I3536" s="9"/>
      <c r="J3536" s="9"/>
      <c r="K3536" s="9"/>
    </row>
    <row r="3537" spans="3:11" x14ac:dyDescent="0.3">
      <c r="C3537" s="25">
        <v>43146</v>
      </c>
      <c r="D3537" s="26">
        <v>0.61400462962962965</v>
      </c>
      <c r="E3537" s="27" t="s">
        <v>9</v>
      </c>
      <c r="F3537" s="27">
        <v>36</v>
      </c>
      <c r="G3537" s="27" t="s">
        <v>10</v>
      </c>
      <c r="H3537" s="9"/>
      <c r="I3537" s="9"/>
      <c r="J3537" s="9"/>
      <c r="K3537" s="9"/>
    </row>
    <row r="3538" spans="3:11" x14ac:dyDescent="0.3">
      <c r="C3538" s="25">
        <v>43146</v>
      </c>
      <c r="D3538" s="26">
        <v>0.61466435185185186</v>
      </c>
      <c r="E3538" s="27" t="s">
        <v>9</v>
      </c>
      <c r="F3538" s="27">
        <v>37</v>
      </c>
      <c r="G3538" s="27" t="s">
        <v>10</v>
      </c>
      <c r="H3538" s="9"/>
      <c r="I3538" s="9"/>
      <c r="J3538" s="9"/>
      <c r="K3538" s="9"/>
    </row>
    <row r="3539" spans="3:11" x14ac:dyDescent="0.3">
      <c r="C3539" s="25">
        <v>43146</v>
      </c>
      <c r="D3539" s="26">
        <v>0.61550925925925926</v>
      </c>
      <c r="E3539" s="27" t="s">
        <v>9</v>
      </c>
      <c r="F3539" s="27">
        <v>36</v>
      </c>
      <c r="G3539" s="27" t="s">
        <v>10</v>
      </c>
      <c r="H3539" s="9"/>
      <c r="I3539" s="9"/>
      <c r="J3539" s="9"/>
      <c r="K3539" s="9"/>
    </row>
    <row r="3540" spans="3:11" x14ac:dyDescent="0.3">
      <c r="C3540" s="25">
        <v>43146</v>
      </c>
      <c r="D3540" s="26">
        <v>0.61563657407407402</v>
      </c>
      <c r="E3540" s="27" t="s">
        <v>9</v>
      </c>
      <c r="F3540" s="27">
        <v>25</v>
      </c>
      <c r="G3540" s="27" t="s">
        <v>21</v>
      </c>
      <c r="H3540" s="9"/>
      <c r="I3540" s="9"/>
      <c r="J3540" s="9"/>
      <c r="K3540" s="9"/>
    </row>
    <row r="3541" spans="3:11" x14ac:dyDescent="0.3">
      <c r="C3541" s="25">
        <v>43146</v>
      </c>
      <c r="D3541" s="26">
        <v>0.61728009259259264</v>
      </c>
      <c r="E3541" s="27" t="s">
        <v>9</v>
      </c>
      <c r="F3541" s="27">
        <v>30</v>
      </c>
      <c r="G3541" s="27" t="s">
        <v>21</v>
      </c>
      <c r="H3541" s="9"/>
      <c r="I3541" s="9"/>
      <c r="J3541" s="9"/>
      <c r="K3541" s="9"/>
    </row>
    <row r="3542" spans="3:11" x14ac:dyDescent="0.3">
      <c r="C3542" s="25">
        <v>43146</v>
      </c>
      <c r="D3542" s="26">
        <v>0.61743055555555559</v>
      </c>
      <c r="E3542" s="27" t="s">
        <v>9</v>
      </c>
      <c r="F3542" s="27">
        <v>44</v>
      </c>
      <c r="G3542" s="27" t="s">
        <v>10</v>
      </c>
      <c r="H3542" s="9"/>
      <c r="I3542" s="9"/>
      <c r="J3542" s="9"/>
      <c r="K3542" s="9"/>
    </row>
    <row r="3543" spans="3:11" x14ac:dyDescent="0.3">
      <c r="C3543" s="25">
        <v>43146</v>
      </c>
      <c r="D3543" s="26">
        <v>0.6192361111111111</v>
      </c>
      <c r="E3543" s="27" t="s">
        <v>9</v>
      </c>
      <c r="F3543" s="27">
        <v>24</v>
      </c>
      <c r="G3543" s="27" t="s">
        <v>21</v>
      </c>
      <c r="H3543" s="9"/>
      <c r="I3543" s="9"/>
      <c r="J3543" s="9"/>
      <c r="K3543" s="9"/>
    </row>
    <row r="3544" spans="3:11" x14ac:dyDescent="0.3">
      <c r="C3544" s="25">
        <v>43146</v>
      </c>
      <c r="D3544" s="26">
        <v>0.61987268518518512</v>
      </c>
      <c r="E3544" s="27" t="s">
        <v>9</v>
      </c>
      <c r="F3544" s="27">
        <v>34</v>
      </c>
      <c r="G3544" s="27" t="s">
        <v>10</v>
      </c>
      <c r="H3544" s="9"/>
      <c r="I3544" s="9"/>
      <c r="J3544" s="9"/>
      <c r="K3544" s="9"/>
    </row>
    <row r="3545" spans="3:11" x14ac:dyDescent="0.3">
      <c r="C3545" s="25">
        <v>43146</v>
      </c>
      <c r="D3545" s="26">
        <v>0.62475694444444441</v>
      </c>
      <c r="E3545" s="27" t="s">
        <v>9</v>
      </c>
      <c r="F3545" s="27">
        <v>33</v>
      </c>
      <c r="G3545" s="27" t="s">
        <v>21</v>
      </c>
      <c r="H3545" s="9"/>
      <c r="I3545" s="9"/>
      <c r="J3545" s="9"/>
      <c r="K3545" s="9"/>
    </row>
    <row r="3546" spans="3:11" x14ac:dyDescent="0.3">
      <c r="C3546" s="25">
        <v>43146</v>
      </c>
      <c r="D3546" s="26">
        <v>0.62480324074074078</v>
      </c>
      <c r="E3546" s="27" t="s">
        <v>9</v>
      </c>
      <c r="F3546" s="27">
        <v>39</v>
      </c>
      <c r="G3546" s="27" t="s">
        <v>10</v>
      </c>
      <c r="H3546" s="9"/>
      <c r="I3546" s="9"/>
      <c r="J3546" s="9"/>
      <c r="K3546" s="9"/>
    </row>
    <row r="3547" spans="3:11" x14ac:dyDescent="0.3">
      <c r="C3547" s="25">
        <v>43146</v>
      </c>
      <c r="D3547" s="26">
        <v>0.62524305555555559</v>
      </c>
      <c r="E3547" s="27" t="s">
        <v>9</v>
      </c>
      <c r="F3547" s="27">
        <v>25</v>
      </c>
      <c r="G3547" s="27" t="s">
        <v>21</v>
      </c>
      <c r="H3547" s="9"/>
      <c r="I3547" s="9"/>
      <c r="J3547" s="9"/>
      <c r="K3547" s="9"/>
    </row>
    <row r="3548" spans="3:11" x14ac:dyDescent="0.3">
      <c r="C3548" s="25">
        <v>43146</v>
      </c>
      <c r="D3548" s="26">
        <v>0.62769675925925927</v>
      </c>
      <c r="E3548" s="27" t="s">
        <v>9</v>
      </c>
      <c r="F3548" s="27">
        <v>22</v>
      </c>
      <c r="G3548" s="27" t="s">
        <v>21</v>
      </c>
      <c r="H3548" s="9"/>
      <c r="I3548" s="9"/>
      <c r="J3548" s="9"/>
      <c r="K3548" s="9"/>
    </row>
    <row r="3549" spans="3:11" x14ac:dyDescent="0.3">
      <c r="C3549" s="25">
        <v>43146</v>
      </c>
      <c r="D3549" s="26">
        <v>0.62775462962962958</v>
      </c>
      <c r="E3549" s="27" t="s">
        <v>9</v>
      </c>
      <c r="F3549" s="27">
        <v>45</v>
      </c>
      <c r="G3549" s="27" t="s">
        <v>10</v>
      </c>
      <c r="H3549" s="9"/>
      <c r="I3549" s="9"/>
      <c r="J3549" s="9"/>
      <c r="K3549" s="9"/>
    </row>
    <row r="3550" spans="3:11" x14ac:dyDescent="0.3">
      <c r="C3550" s="25">
        <v>43146</v>
      </c>
      <c r="D3550" s="26">
        <v>0.62981481481481483</v>
      </c>
      <c r="E3550" s="27" t="s">
        <v>9</v>
      </c>
      <c r="F3550" s="27">
        <v>27</v>
      </c>
      <c r="G3550" s="27" t="s">
        <v>21</v>
      </c>
      <c r="H3550" s="9"/>
      <c r="I3550" s="9"/>
      <c r="J3550" s="9"/>
      <c r="K3550" s="9"/>
    </row>
    <row r="3551" spans="3:11" x14ac:dyDescent="0.3">
      <c r="C3551" s="25">
        <v>43146</v>
      </c>
      <c r="D3551" s="26">
        <v>0.63070601851851849</v>
      </c>
      <c r="E3551" s="27" t="s">
        <v>9</v>
      </c>
      <c r="F3551" s="27">
        <v>28</v>
      </c>
      <c r="G3551" s="27" t="s">
        <v>10</v>
      </c>
      <c r="H3551" s="9"/>
      <c r="I3551" s="9"/>
      <c r="J3551" s="9"/>
      <c r="K3551" s="9"/>
    </row>
    <row r="3552" spans="3:11" x14ac:dyDescent="0.3">
      <c r="C3552" s="25">
        <v>43146</v>
      </c>
      <c r="D3552" s="26">
        <v>0.63140046296296293</v>
      </c>
      <c r="E3552" s="27" t="s">
        <v>9</v>
      </c>
      <c r="F3552" s="27">
        <v>26</v>
      </c>
      <c r="G3552" s="27" t="s">
        <v>21</v>
      </c>
      <c r="H3552" s="9"/>
      <c r="I3552" s="9"/>
      <c r="J3552" s="9"/>
      <c r="K3552" s="9"/>
    </row>
    <row r="3553" spans="3:11" x14ac:dyDescent="0.3">
      <c r="C3553" s="25">
        <v>43146</v>
      </c>
      <c r="D3553" s="26">
        <v>0.63172453703703701</v>
      </c>
      <c r="E3553" s="27" t="s">
        <v>9</v>
      </c>
      <c r="F3553" s="27">
        <v>35</v>
      </c>
      <c r="G3553" s="27" t="s">
        <v>21</v>
      </c>
      <c r="H3553" s="9"/>
      <c r="I3553" s="9"/>
      <c r="J3553" s="9"/>
      <c r="K3553" s="9"/>
    </row>
    <row r="3554" spans="3:11" x14ac:dyDescent="0.3">
      <c r="C3554" s="25">
        <v>43146</v>
      </c>
      <c r="D3554" s="26">
        <v>0.63226851851851851</v>
      </c>
      <c r="E3554" s="27" t="s">
        <v>9</v>
      </c>
      <c r="F3554" s="27">
        <v>24</v>
      </c>
      <c r="G3554" s="27" t="s">
        <v>10</v>
      </c>
      <c r="H3554" s="9"/>
      <c r="I3554" s="9"/>
      <c r="J3554" s="9"/>
      <c r="K3554" s="9"/>
    </row>
    <row r="3555" spans="3:11" x14ac:dyDescent="0.3">
      <c r="C3555" s="25">
        <v>43146</v>
      </c>
      <c r="D3555" s="26">
        <v>0.63228009259259255</v>
      </c>
      <c r="E3555" s="27" t="s">
        <v>9</v>
      </c>
      <c r="F3555" s="27">
        <v>34</v>
      </c>
      <c r="G3555" s="27" t="s">
        <v>10</v>
      </c>
      <c r="H3555" s="9"/>
      <c r="I3555" s="9"/>
      <c r="J3555" s="9"/>
      <c r="K3555" s="9"/>
    </row>
    <row r="3556" spans="3:11" x14ac:dyDescent="0.3">
      <c r="C3556" s="25">
        <v>43146</v>
      </c>
      <c r="D3556" s="26">
        <v>0.63230324074074074</v>
      </c>
      <c r="E3556" s="27" t="s">
        <v>9</v>
      </c>
      <c r="F3556" s="27">
        <v>35</v>
      </c>
      <c r="G3556" s="27" t="s">
        <v>10</v>
      </c>
      <c r="H3556" s="9"/>
      <c r="I3556" s="9"/>
      <c r="J3556" s="9"/>
      <c r="K3556" s="9"/>
    </row>
    <row r="3557" spans="3:11" x14ac:dyDescent="0.3">
      <c r="C3557" s="25">
        <v>43146</v>
      </c>
      <c r="D3557" s="26">
        <v>0.6325115740740741</v>
      </c>
      <c r="E3557" s="27" t="s">
        <v>9</v>
      </c>
      <c r="F3557" s="27">
        <v>43</v>
      </c>
      <c r="G3557" s="27" t="s">
        <v>10</v>
      </c>
      <c r="H3557" s="9"/>
      <c r="I3557" s="9"/>
      <c r="J3557" s="9"/>
      <c r="K3557" s="9"/>
    </row>
    <row r="3558" spans="3:11" x14ac:dyDescent="0.3">
      <c r="C3558" s="25">
        <v>43146</v>
      </c>
      <c r="D3558" s="26">
        <v>0.63342592592592595</v>
      </c>
      <c r="E3558" s="27" t="s">
        <v>9</v>
      </c>
      <c r="F3558" s="27">
        <v>26</v>
      </c>
      <c r="G3558" s="27" t="s">
        <v>21</v>
      </c>
      <c r="H3558" s="9"/>
      <c r="I3558" s="9"/>
      <c r="J3558" s="9"/>
      <c r="K3558" s="9"/>
    </row>
    <row r="3559" spans="3:11" x14ac:dyDescent="0.3">
      <c r="C3559" s="25">
        <v>43146</v>
      </c>
      <c r="D3559" s="26">
        <v>0.63591435185185186</v>
      </c>
      <c r="E3559" s="27" t="s">
        <v>9</v>
      </c>
      <c r="F3559" s="27">
        <v>26</v>
      </c>
      <c r="G3559" s="27" t="s">
        <v>21</v>
      </c>
      <c r="H3559" s="9"/>
      <c r="I3559" s="9"/>
      <c r="J3559" s="9"/>
      <c r="K3559" s="9"/>
    </row>
    <row r="3560" spans="3:11" x14ac:dyDescent="0.3">
      <c r="C3560" s="25">
        <v>43146</v>
      </c>
      <c r="D3560" s="26">
        <v>0.63603009259259258</v>
      </c>
      <c r="E3560" s="27" t="s">
        <v>9</v>
      </c>
      <c r="F3560" s="27">
        <v>26</v>
      </c>
      <c r="G3560" s="27" t="s">
        <v>21</v>
      </c>
      <c r="H3560" s="9"/>
      <c r="I3560" s="9"/>
      <c r="J3560" s="9"/>
      <c r="K3560" s="9"/>
    </row>
    <row r="3561" spans="3:11" x14ac:dyDescent="0.3">
      <c r="C3561" s="25">
        <v>43146</v>
      </c>
      <c r="D3561" s="26">
        <v>0.63674768518518521</v>
      </c>
      <c r="E3561" s="27" t="s">
        <v>9</v>
      </c>
      <c r="F3561" s="27">
        <v>34</v>
      </c>
      <c r="G3561" s="27" t="s">
        <v>21</v>
      </c>
      <c r="H3561" s="9"/>
      <c r="I3561" s="9"/>
      <c r="J3561" s="9"/>
      <c r="K3561" s="9"/>
    </row>
    <row r="3562" spans="3:11" x14ac:dyDescent="0.3">
      <c r="C3562" s="25">
        <v>43146</v>
      </c>
      <c r="D3562" s="26">
        <v>0.63746527777777773</v>
      </c>
      <c r="E3562" s="27" t="s">
        <v>9</v>
      </c>
      <c r="F3562" s="27">
        <v>54</v>
      </c>
      <c r="G3562" s="27" t="s">
        <v>21</v>
      </c>
      <c r="H3562" s="9"/>
      <c r="I3562" s="9"/>
      <c r="J3562" s="9"/>
      <c r="K3562" s="9"/>
    </row>
    <row r="3563" spans="3:11" x14ac:dyDescent="0.3">
      <c r="C3563" s="25">
        <v>43146</v>
      </c>
      <c r="D3563" s="26">
        <v>0.63768518518518513</v>
      </c>
      <c r="E3563" s="27" t="s">
        <v>9</v>
      </c>
      <c r="F3563" s="27">
        <v>42</v>
      </c>
      <c r="G3563" s="27" t="s">
        <v>10</v>
      </c>
      <c r="H3563" s="9"/>
      <c r="I3563" s="9"/>
      <c r="J3563" s="9"/>
      <c r="K3563" s="9"/>
    </row>
    <row r="3564" spans="3:11" x14ac:dyDescent="0.3">
      <c r="C3564" s="25">
        <v>43146</v>
      </c>
      <c r="D3564" s="26">
        <v>0.63813657407407409</v>
      </c>
      <c r="E3564" s="27" t="s">
        <v>9</v>
      </c>
      <c r="F3564" s="27">
        <v>26</v>
      </c>
      <c r="G3564" s="27" t="s">
        <v>21</v>
      </c>
      <c r="H3564" s="9"/>
      <c r="I3564" s="9"/>
      <c r="J3564" s="9"/>
      <c r="K3564" s="9"/>
    </row>
    <row r="3565" spans="3:11" x14ac:dyDescent="0.3">
      <c r="C3565" s="25">
        <v>43146</v>
      </c>
      <c r="D3565" s="26">
        <v>0.63855324074074071</v>
      </c>
      <c r="E3565" s="27" t="s">
        <v>9</v>
      </c>
      <c r="F3565" s="27">
        <v>18</v>
      </c>
      <c r="G3565" s="27" t="s">
        <v>21</v>
      </c>
      <c r="H3565" s="9"/>
      <c r="I3565" s="9"/>
      <c r="J3565" s="9"/>
      <c r="K3565" s="9"/>
    </row>
    <row r="3566" spans="3:11" x14ac:dyDescent="0.3">
      <c r="C3566" s="25">
        <v>43146</v>
      </c>
      <c r="D3566" s="26">
        <v>0.6388773148148148</v>
      </c>
      <c r="E3566" s="27" t="s">
        <v>9</v>
      </c>
      <c r="F3566" s="27">
        <v>44</v>
      </c>
      <c r="G3566" s="27" t="s">
        <v>10</v>
      </c>
      <c r="H3566" s="9"/>
      <c r="I3566" s="9"/>
      <c r="J3566" s="9"/>
      <c r="K3566" s="9"/>
    </row>
    <row r="3567" spans="3:11" x14ac:dyDescent="0.3">
      <c r="C3567" s="25">
        <v>43146</v>
      </c>
      <c r="D3567" s="26">
        <v>0.63961805555555562</v>
      </c>
      <c r="E3567" s="27" t="s">
        <v>9</v>
      </c>
      <c r="F3567" s="27">
        <v>26</v>
      </c>
      <c r="G3567" s="27" t="s">
        <v>21</v>
      </c>
      <c r="H3567" s="9"/>
      <c r="I3567" s="9"/>
      <c r="J3567" s="9"/>
      <c r="K3567" s="9"/>
    </row>
    <row r="3568" spans="3:11" x14ac:dyDescent="0.3">
      <c r="C3568" s="25">
        <v>43146</v>
      </c>
      <c r="D3568" s="26">
        <v>0.64337962962962958</v>
      </c>
      <c r="E3568" s="27" t="s">
        <v>9</v>
      </c>
      <c r="F3568" s="27">
        <v>41</v>
      </c>
      <c r="G3568" s="27" t="s">
        <v>10</v>
      </c>
      <c r="H3568" s="9"/>
      <c r="I3568" s="9"/>
      <c r="J3568" s="9"/>
      <c r="K3568" s="9"/>
    </row>
    <row r="3569" spans="3:11" x14ac:dyDescent="0.3">
      <c r="C3569" s="25">
        <v>43146</v>
      </c>
      <c r="D3569" s="26">
        <v>0.64396990740740734</v>
      </c>
      <c r="E3569" s="27" t="s">
        <v>9</v>
      </c>
      <c r="F3569" s="27">
        <v>28</v>
      </c>
      <c r="G3569" s="27" t="s">
        <v>21</v>
      </c>
      <c r="H3569" s="9"/>
      <c r="I3569" s="9"/>
      <c r="J3569" s="9"/>
      <c r="K3569" s="9"/>
    </row>
    <row r="3570" spans="3:11" x14ac:dyDescent="0.3">
      <c r="C3570" s="25">
        <v>43146</v>
      </c>
      <c r="D3570" s="26">
        <v>0.64432870370370365</v>
      </c>
      <c r="E3570" s="27" t="s">
        <v>9</v>
      </c>
      <c r="F3570" s="27">
        <v>39</v>
      </c>
      <c r="G3570" s="27" t="s">
        <v>10</v>
      </c>
      <c r="H3570" s="9"/>
      <c r="I3570" s="9"/>
      <c r="J3570" s="9"/>
      <c r="K3570" s="9"/>
    </row>
    <row r="3571" spans="3:11" x14ac:dyDescent="0.3">
      <c r="C3571" s="25">
        <v>43146</v>
      </c>
      <c r="D3571" s="26">
        <v>0.64564814814814808</v>
      </c>
      <c r="E3571" s="27" t="s">
        <v>9</v>
      </c>
      <c r="F3571" s="27">
        <v>24</v>
      </c>
      <c r="G3571" s="27" t="s">
        <v>21</v>
      </c>
      <c r="H3571" s="9"/>
      <c r="I3571" s="9"/>
      <c r="J3571" s="9"/>
      <c r="K3571" s="9"/>
    </row>
    <row r="3572" spans="3:11" x14ac:dyDescent="0.3">
      <c r="C3572" s="25">
        <v>43146</v>
      </c>
      <c r="D3572" s="26">
        <v>0.64704861111111112</v>
      </c>
      <c r="E3572" s="27" t="s">
        <v>9</v>
      </c>
      <c r="F3572" s="27">
        <v>23</v>
      </c>
      <c r="G3572" s="27" t="s">
        <v>21</v>
      </c>
      <c r="H3572" s="9"/>
      <c r="I3572" s="9"/>
      <c r="J3572" s="9"/>
      <c r="K3572" s="9"/>
    </row>
    <row r="3573" spans="3:11" x14ac:dyDescent="0.3">
      <c r="C3573" s="25">
        <v>43146</v>
      </c>
      <c r="D3573" s="26">
        <v>0.64815972222222229</v>
      </c>
      <c r="E3573" s="27" t="s">
        <v>9</v>
      </c>
      <c r="F3573" s="27">
        <v>33</v>
      </c>
      <c r="G3573" s="27" t="s">
        <v>21</v>
      </c>
      <c r="H3573" s="9"/>
      <c r="I3573" s="9"/>
      <c r="J3573" s="9"/>
      <c r="K3573" s="9"/>
    </row>
    <row r="3574" spans="3:11" x14ac:dyDescent="0.3">
      <c r="C3574" s="25">
        <v>43146</v>
      </c>
      <c r="D3574" s="26">
        <v>0.64931712962962962</v>
      </c>
      <c r="E3574" s="27" t="s">
        <v>9</v>
      </c>
      <c r="F3574" s="27">
        <v>31</v>
      </c>
      <c r="G3574" s="27" t="s">
        <v>21</v>
      </c>
      <c r="H3574" s="9"/>
      <c r="I3574" s="9"/>
      <c r="J3574" s="9"/>
      <c r="K3574" s="9"/>
    </row>
    <row r="3575" spans="3:11" x14ac:dyDescent="0.3">
      <c r="C3575" s="25">
        <v>43146</v>
      </c>
      <c r="D3575" s="26">
        <v>0.64953703703703702</v>
      </c>
      <c r="E3575" s="27" t="s">
        <v>9</v>
      </c>
      <c r="F3575" s="27">
        <v>31</v>
      </c>
      <c r="G3575" s="27" t="s">
        <v>10</v>
      </c>
      <c r="H3575" s="9"/>
      <c r="I3575" s="9"/>
      <c r="J3575" s="9"/>
      <c r="K3575" s="9"/>
    </row>
    <row r="3576" spans="3:11" x14ac:dyDescent="0.3">
      <c r="C3576" s="25">
        <v>43146</v>
      </c>
      <c r="D3576" s="26">
        <v>0.64976851851851858</v>
      </c>
      <c r="E3576" s="27" t="s">
        <v>9</v>
      </c>
      <c r="F3576" s="27">
        <v>42</v>
      </c>
      <c r="G3576" s="27" t="s">
        <v>10</v>
      </c>
      <c r="H3576" s="9"/>
      <c r="I3576" s="9"/>
      <c r="J3576" s="9"/>
      <c r="K3576" s="9"/>
    </row>
    <row r="3577" spans="3:11" x14ac:dyDescent="0.3">
      <c r="C3577" s="25">
        <v>43146</v>
      </c>
      <c r="D3577" s="26">
        <v>0.65111111111111108</v>
      </c>
      <c r="E3577" s="27" t="s">
        <v>9</v>
      </c>
      <c r="F3577" s="27">
        <v>35</v>
      </c>
      <c r="G3577" s="27" t="s">
        <v>21</v>
      </c>
      <c r="H3577" s="9"/>
      <c r="I3577" s="9"/>
      <c r="J3577" s="9"/>
      <c r="K3577" s="9"/>
    </row>
    <row r="3578" spans="3:11" x14ac:dyDescent="0.3">
      <c r="C3578" s="25">
        <v>43146</v>
      </c>
      <c r="D3578" s="26">
        <v>0.65204861111111112</v>
      </c>
      <c r="E3578" s="27" t="s">
        <v>9</v>
      </c>
      <c r="F3578" s="27">
        <v>27</v>
      </c>
      <c r="G3578" s="27" t="s">
        <v>21</v>
      </c>
      <c r="H3578" s="9"/>
      <c r="I3578" s="9"/>
      <c r="J3578" s="9"/>
      <c r="K3578" s="9"/>
    </row>
    <row r="3579" spans="3:11" x14ac:dyDescent="0.3">
      <c r="C3579" s="25">
        <v>43146</v>
      </c>
      <c r="D3579" s="26">
        <v>0.6534375</v>
      </c>
      <c r="E3579" s="27" t="s">
        <v>9</v>
      </c>
      <c r="F3579" s="27">
        <v>43</v>
      </c>
      <c r="G3579" s="27" t="s">
        <v>21</v>
      </c>
      <c r="H3579" s="9"/>
      <c r="I3579" s="9"/>
      <c r="J3579" s="9"/>
      <c r="K3579" s="9"/>
    </row>
    <row r="3580" spans="3:11" x14ac:dyDescent="0.3">
      <c r="C3580" s="25">
        <v>43146</v>
      </c>
      <c r="D3580" s="26">
        <v>0.65349537037037042</v>
      </c>
      <c r="E3580" s="27" t="s">
        <v>9</v>
      </c>
      <c r="F3580" s="27">
        <v>41</v>
      </c>
      <c r="G3580" s="27" t="s">
        <v>10</v>
      </c>
      <c r="H3580" s="9"/>
      <c r="I3580" s="9"/>
      <c r="J3580" s="9"/>
      <c r="K3580" s="9"/>
    </row>
    <row r="3581" spans="3:11" x14ac:dyDescent="0.3">
      <c r="C3581" s="25">
        <v>43146</v>
      </c>
      <c r="D3581" s="26">
        <v>0.65513888888888883</v>
      </c>
      <c r="E3581" s="27" t="s">
        <v>9</v>
      </c>
      <c r="F3581" s="27">
        <v>26</v>
      </c>
      <c r="G3581" s="27" t="s">
        <v>21</v>
      </c>
      <c r="H3581" s="9"/>
      <c r="I3581" s="9"/>
      <c r="J3581" s="9"/>
      <c r="K3581" s="9"/>
    </row>
    <row r="3582" spans="3:11" x14ac:dyDescent="0.3">
      <c r="C3582" s="25">
        <v>43146</v>
      </c>
      <c r="D3582" s="26">
        <v>0.65525462962962966</v>
      </c>
      <c r="E3582" s="27" t="s">
        <v>9</v>
      </c>
      <c r="F3582" s="27">
        <v>31</v>
      </c>
      <c r="G3582" s="27" t="s">
        <v>10</v>
      </c>
      <c r="H3582" s="9"/>
      <c r="I3582" s="9"/>
      <c r="J3582" s="9"/>
      <c r="K3582" s="9"/>
    </row>
    <row r="3583" spans="3:11" x14ac:dyDescent="0.3">
      <c r="C3583" s="25">
        <v>43146</v>
      </c>
      <c r="D3583" s="26">
        <v>0.65636574074074072</v>
      </c>
      <c r="E3583" s="27" t="s">
        <v>9</v>
      </c>
      <c r="F3583" s="27">
        <v>20</v>
      </c>
      <c r="G3583" s="27" t="s">
        <v>10</v>
      </c>
      <c r="H3583" s="9"/>
      <c r="I3583" s="9"/>
      <c r="J3583" s="9"/>
      <c r="K3583" s="9"/>
    </row>
    <row r="3584" spans="3:11" x14ac:dyDescent="0.3">
      <c r="C3584" s="25">
        <v>43146</v>
      </c>
      <c r="D3584" s="26">
        <v>0.6569328703703704</v>
      </c>
      <c r="E3584" s="27" t="s">
        <v>9</v>
      </c>
      <c r="F3584" s="27">
        <v>33</v>
      </c>
      <c r="G3584" s="27" t="s">
        <v>10</v>
      </c>
      <c r="H3584" s="9"/>
      <c r="I3584" s="9"/>
      <c r="J3584" s="9"/>
      <c r="K3584" s="9"/>
    </row>
    <row r="3585" spans="3:11" x14ac:dyDescent="0.3">
      <c r="C3585" s="25">
        <v>43146</v>
      </c>
      <c r="D3585" s="26">
        <v>0.65774305555555557</v>
      </c>
      <c r="E3585" s="27" t="s">
        <v>9</v>
      </c>
      <c r="F3585" s="27">
        <v>28</v>
      </c>
      <c r="G3585" s="27" t="s">
        <v>21</v>
      </c>
      <c r="H3585" s="9"/>
      <c r="I3585" s="9"/>
      <c r="J3585" s="9"/>
      <c r="K3585" s="9"/>
    </row>
    <row r="3586" spans="3:11" x14ac:dyDescent="0.3">
      <c r="C3586" s="25">
        <v>43146</v>
      </c>
      <c r="D3586" s="26">
        <v>0.65807870370370369</v>
      </c>
      <c r="E3586" s="27" t="s">
        <v>9</v>
      </c>
      <c r="F3586" s="27">
        <v>28</v>
      </c>
      <c r="G3586" s="27" t="s">
        <v>21</v>
      </c>
      <c r="H3586" s="9"/>
      <c r="I3586" s="9"/>
      <c r="J3586" s="9"/>
      <c r="K3586" s="9"/>
    </row>
    <row r="3587" spans="3:11" x14ac:dyDescent="0.3">
      <c r="C3587" s="25">
        <v>43146</v>
      </c>
      <c r="D3587" s="26">
        <v>0.65923611111111113</v>
      </c>
      <c r="E3587" s="27" t="s">
        <v>9</v>
      </c>
      <c r="F3587" s="27">
        <v>26</v>
      </c>
      <c r="G3587" s="27" t="s">
        <v>21</v>
      </c>
      <c r="H3587" s="9"/>
      <c r="I3587" s="9"/>
      <c r="J3587" s="9"/>
      <c r="K3587" s="9"/>
    </row>
    <row r="3588" spans="3:11" x14ac:dyDescent="0.3">
      <c r="C3588" s="25">
        <v>43146</v>
      </c>
      <c r="D3588" s="26">
        <v>0.65964120370370372</v>
      </c>
      <c r="E3588" s="27" t="s">
        <v>9</v>
      </c>
      <c r="F3588" s="27">
        <v>28</v>
      </c>
      <c r="G3588" s="27" t="s">
        <v>21</v>
      </c>
      <c r="H3588" s="9"/>
      <c r="I3588" s="9"/>
      <c r="J3588" s="9"/>
      <c r="K3588" s="9"/>
    </row>
    <row r="3589" spans="3:11" x14ac:dyDescent="0.3">
      <c r="C3589" s="25">
        <v>43146</v>
      </c>
      <c r="D3589" s="26">
        <v>0.66017361111111106</v>
      </c>
      <c r="E3589" s="27" t="s">
        <v>9</v>
      </c>
      <c r="F3589" s="27">
        <v>38</v>
      </c>
      <c r="G3589" s="27" t="s">
        <v>21</v>
      </c>
      <c r="H3589" s="9"/>
      <c r="I3589" s="9"/>
      <c r="J3589" s="9"/>
      <c r="K3589" s="9"/>
    </row>
    <row r="3590" spans="3:11" x14ac:dyDescent="0.3">
      <c r="C3590" s="25">
        <v>43146</v>
      </c>
      <c r="D3590" s="26">
        <v>0.6610300925925926</v>
      </c>
      <c r="E3590" s="27" t="s">
        <v>9</v>
      </c>
      <c r="F3590" s="27">
        <v>36</v>
      </c>
      <c r="G3590" s="27" t="s">
        <v>21</v>
      </c>
      <c r="H3590" s="9"/>
      <c r="I3590" s="9"/>
      <c r="J3590" s="9"/>
      <c r="K3590" s="9"/>
    </row>
    <row r="3591" spans="3:11" x14ac:dyDescent="0.3">
      <c r="C3591" s="25">
        <v>43146</v>
      </c>
      <c r="D3591" s="26">
        <v>0.66125</v>
      </c>
      <c r="E3591" s="27" t="s">
        <v>9</v>
      </c>
      <c r="F3591" s="27">
        <v>53</v>
      </c>
      <c r="G3591" s="27" t="s">
        <v>10</v>
      </c>
      <c r="H3591" s="9"/>
      <c r="I3591" s="9"/>
      <c r="J3591" s="9"/>
      <c r="K3591" s="9"/>
    </row>
    <row r="3592" spans="3:11" x14ac:dyDescent="0.3">
      <c r="C3592" s="25">
        <v>43146</v>
      </c>
      <c r="D3592" s="26">
        <v>0.66197916666666667</v>
      </c>
      <c r="E3592" s="27" t="s">
        <v>9</v>
      </c>
      <c r="F3592" s="27">
        <v>37</v>
      </c>
      <c r="G3592" s="27" t="s">
        <v>10</v>
      </c>
      <c r="H3592" s="9"/>
      <c r="I3592" s="9"/>
      <c r="J3592" s="9"/>
      <c r="K3592" s="9"/>
    </row>
    <row r="3593" spans="3:11" x14ac:dyDescent="0.3">
      <c r="C3593" s="25">
        <v>43146</v>
      </c>
      <c r="D3593" s="26">
        <v>0.66236111111111107</v>
      </c>
      <c r="E3593" s="27" t="s">
        <v>9</v>
      </c>
      <c r="F3593" s="27">
        <v>42</v>
      </c>
      <c r="G3593" s="27" t="s">
        <v>10</v>
      </c>
      <c r="H3593" s="9"/>
      <c r="I3593" s="9"/>
      <c r="J3593" s="9"/>
      <c r="K3593" s="9"/>
    </row>
    <row r="3594" spans="3:11" x14ac:dyDescent="0.3">
      <c r="C3594" s="25">
        <v>43146</v>
      </c>
      <c r="D3594" s="26">
        <v>0.66298611111111116</v>
      </c>
      <c r="E3594" s="27" t="s">
        <v>9</v>
      </c>
      <c r="F3594" s="27">
        <v>49</v>
      </c>
      <c r="G3594" s="27" t="s">
        <v>10</v>
      </c>
      <c r="H3594" s="9"/>
      <c r="I3594" s="9"/>
      <c r="J3594" s="9"/>
      <c r="K3594" s="9"/>
    </row>
    <row r="3595" spans="3:11" x14ac:dyDescent="0.3">
      <c r="C3595" s="25">
        <v>43146</v>
      </c>
      <c r="D3595" s="26">
        <v>0.66298611111111116</v>
      </c>
      <c r="E3595" s="27" t="s">
        <v>9</v>
      </c>
      <c r="F3595" s="27">
        <v>14</v>
      </c>
      <c r="G3595" s="27" t="s">
        <v>10</v>
      </c>
      <c r="H3595" s="9"/>
      <c r="I3595" s="9"/>
      <c r="J3595" s="9"/>
      <c r="K3595" s="9"/>
    </row>
    <row r="3596" spans="3:11" x14ac:dyDescent="0.3">
      <c r="C3596" s="25">
        <v>43146</v>
      </c>
      <c r="D3596" s="26">
        <v>0.66302083333333328</v>
      </c>
      <c r="E3596" s="27" t="s">
        <v>9</v>
      </c>
      <c r="F3596" s="27">
        <v>16</v>
      </c>
      <c r="G3596" s="27" t="s">
        <v>10</v>
      </c>
      <c r="H3596" s="9"/>
      <c r="I3596" s="9"/>
      <c r="J3596" s="9"/>
      <c r="K3596" s="9"/>
    </row>
    <row r="3597" spans="3:11" x14ac:dyDescent="0.3">
      <c r="C3597" s="25">
        <v>43146</v>
      </c>
      <c r="D3597" s="26">
        <v>0.66673611111111108</v>
      </c>
      <c r="E3597" s="27" t="s">
        <v>9</v>
      </c>
      <c r="F3597" s="27">
        <v>33</v>
      </c>
      <c r="G3597" s="27" t="s">
        <v>10</v>
      </c>
      <c r="H3597" s="9"/>
      <c r="I3597" s="9"/>
      <c r="J3597" s="9"/>
      <c r="K3597" s="9"/>
    </row>
    <row r="3598" spans="3:11" x14ac:dyDescent="0.3">
      <c r="C3598" s="25">
        <v>43146</v>
      </c>
      <c r="D3598" s="26">
        <v>0.66694444444444445</v>
      </c>
      <c r="E3598" s="27" t="s">
        <v>9</v>
      </c>
      <c r="F3598" s="27">
        <v>34</v>
      </c>
      <c r="G3598" s="27" t="s">
        <v>10</v>
      </c>
      <c r="H3598" s="9"/>
      <c r="I3598" s="9"/>
      <c r="J3598" s="9"/>
      <c r="K3598" s="9"/>
    </row>
    <row r="3599" spans="3:11" x14ac:dyDescent="0.3">
      <c r="C3599" s="25">
        <v>43146</v>
      </c>
      <c r="D3599" s="26">
        <v>0.66719907407407408</v>
      </c>
      <c r="E3599" s="27" t="s">
        <v>9</v>
      </c>
      <c r="F3599" s="27">
        <v>48</v>
      </c>
      <c r="G3599" s="27" t="s">
        <v>10</v>
      </c>
      <c r="H3599" s="9"/>
      <c r="I3599" s="9"/>
      <c r="J3599" s="9"/>
      <c r="K3599" s="9"/>
    </row>
    <row r="3600" spans="3:11" x14ac:dyDescent="0.3">
      <c r="C3600" s="25">
        <v>43146</v>
      </c>
      <c r="D3600" s="26">
        <v>0.66738425925925926</v>
      </c>
      <c r="E3600" s="27" t="s">
        <v>9</v>
      </c>
      <c r="F3600" s="27">
        <v>30</v>
      </c>
      <c r="G3600" s="27" t="s">
        <v>10</v>
      </c>
      <c r="H3600" s="9"/>
      <c r="I3600" s="9"/>
      <c r="J3600" s="9"/>
      <c r="K3600" s="9"/>
    </row>
    <row r="3601" spans="3:11" x14ac:dyDescent="0.3">
      <c r="C3601" s="25">
        <v>43146</v>
      </c>
      <c r="D3601" s="26">
        <v>0.6673958333333333</v>
      </c>
      <c r="E3601" s="27" t="s">
        <v>9</v>
      </c>
      <c r="F3601" s="27">
        <v>32</v>
      </c>
      <c r="G3601" s="27" t="s">
        <v>10</v>
      </c>
      <c r="H3601" s="9"/>
      <c r="I3601" s="9"/>
      <c r="J3601" s="9"/>
      <c r="K3601" s="9"/>
    </row>
    <row r="3602" spans="3:11" x14ac:dyDescent="0.3">
      <c r="C3602" s="25">
        <v>43146</v>
      </c>
      <c r="D3602" s="26">
        <v>0.66787037037037045</v>
      </c>
      <c r="E3602" s="27" t="s">
        <v>9</v>
      </c>
      <c r="F3602" s="27">
        <v>44</v>
      </c>
      <c r="G3602" s="27" t="s">
        <v>10</v>
      </c>
      <c r="H3602" s="9"/>
      <c r="I3602" s="9"/>
      <c r="J3602" s="9"/>
      <c r="K3602" s="9"/>
    </row>
    <row r="3603" spans="3:11" x14ac:dyDescent="0.3">
      <c r="C3603" s="25">
        <v>43146</v>
      </c>
      <c r="D3603" s="26">
        <v>0.66820601851851846</v>
      </c>
      <c r="E3603" s="27" t="s">
        <v>9</v>
      </c>
      <c r="F3603" s="27">
        <v>37</v>
      </c>
      <c r="G3603" s="27" t="s">
        <v>21</v>
      </c>
      <c r="H3603" s="9"/>
      <c r="I3603" s="9"/>
      <c r="J3603" s="9"/>
      <c r="K3603" s="9"/>
    </row>
    <row r="3604" spans="3:11" x14ac:dyDescent="0.3">
      <c r="C3604" s="25">
        <v>43146</v>
      </c>
      <c r="D3604" s="26">
        <v>0.66959490740740746</v>
      </c>
      <c r="E3604" s="27" t="s">
        <v>9</v>
      </c>
      <c r="F3604" s="27">
        <v>32</v>
      </c>
      <c r="G3604" s="27" t="s">
        <v>10</v>
      </c>
      <c r="H3604" s="9"/>
      <c r="I3604" s="9"/>
      <c r="J3604" s="9"/>
      <c r="K3604" s="9"/>
    </row>
    <row r="3605" spans="3:11" x14ac:dyDescent="0.3">
      <c r="C3605" s="25">
        <v>43146</v>
      </c>
      <c r="D3605" s="26">
        <v>0.66975694444444445</v>
      </c>
      <c r="E3605" s="27" t="s">
        <v>9</v>
      </c>
      <c r="F3605" s="27">
        <v>45</v>
      </c>
      <c r="G3605" s="27" t="s">
        <v>10</v>
      </c>
      <c r="H3605" s="9"/>
      <c r="I3605" s="9"/>
      <c r="J3605" s="9"/>
      <c r="K3605" s="9"/>
    </row>
    <row r="3606" spans="3:11" x14ac:dyDescent="0.3">
      <c r="C3606" s="25">
        <v>43146</v>
      </c>
      <c r="D3606" s="26">
        <v>0.66982638888888879</v>
      </c>
      <c r="E3606" s="27" t="s">
        <v>9</v>
      </c>
      <c r="F3606" s="27">
        <v>49</v>
      </c>
      <c r="G3606" s="27" t="s">
        <v>10</v>
      </c>
      <c r="H3606" s="9"/>
      <c r="I3606" s="9"/>
      <c r="J3606" s="9"/>
      <c r="K3606" s="9"/>
    </row>
    <row r="3607" spans="3:11" x14ac:dyDescent="0.3">
      <c r="C3607" s="25">
        <v>43146</v>
      </c>
      <c r="D3607" s="26">
        <v>0.6699652777777777</v>
      </c>
      <c r="E3607" s="27" t="s">
        <v>9</v>
      </c>
      <c r="F3607" s="27">
        <v>28</v>
      </c>
      <c r="G3607" s="27" t="s">
        <v>21</v>
      </c>
      <c r="H3607" s="9"/>
      <c r="I3607" s="9"/>
      <c r="J3607" s="9"/>
      <c r="K3607" s="9"/>
    </row>
    <row r="3608" spans="3:11" x14ac:dyDescent="0.3">
      <c r="C3608" s="25">
        <v>43146</v>
      </c>
      <c r="D3608" s="26">
        <v>0.67016203703703703</v>
      </c>
      <c r="E3608" s="27" t="s">
        <v>9</v>
      </c>
      <c r="F3608" s="27">
        <v>25</v>
      </c>
      <c r="G3608" s="27" t="s">
        <v>21</v>
      </c>
      <c r="H3608" s="9"/>
      <c r="I3608" s="9"/>
      <c r="J3608" s="9"/>
      <c r="K3608" s="9"/>
    </row>
    <row r="3609" spans="3:11" x14ac:dyDescent="0.3">
      <c r="C3609" s="25">
        <v>43146</v>
      </c>
      <c r="D3609" s="26">
        <v>0.67023148148148148</v>
      </c>
      <c r="E3609" s="27" t="s">
        <v>9</v>
      </c>
      <c r="F3609" s="27">
        <v>31</v>
      </c>
      <c r="G3609" s="27" t="s">
        <v>21</v>
      </c>
      <c r="H3609" s="9"/>
      <c r="I3609" s="9"/>
      <c r="J3609" s="9"/>
      <c r="K3609" s="9"/>
    </row>
    <row r="3610" spans="3:11" x14ac:dyDescent="0.3">
      <c r="C3610" s="25">
        <v>43146</v>
      </c>
      <c r="D3610" s="26">
        <v>0.67027777777777775</v>
      </c>
      <c r="E3610" s="27" t="s">
        <v>9</v>
      </c>
      <c r="F3610" s="27">
        <v>35</v>
      </c>
      <c r="G3610" s="27" t="s">
        <v>21</v>
      </c>
      <c r="H3610" s="9"/>
      <c r="I3610" s="9"/>
      <c r="J3610" s="9"/>
      <c r="K3610" s="9"/>
    </row>
    <row r="3611" spans="3:11" x14ac:dyDescent="0.3">
      <c r="C3611" s="25">
        <v>43146</v>
      </c>
      <c r="D3611" s="26">
        <v>0.67031249999999998</v>
      </c>
      <c r="E3611" s="27" t="s">
        <v>9</v>
      </c>
      <c r="F3611" s="27">
        <v>30</v>
      </c>
      <c r="G3611" s="27" t="s">
        <v>21</v>
      </c>
      <c r="H3611" s="9"/>
      <c r="I3611" s="9"/>
      <c r="J3611" s="9"/>
      <c r="K3611" s="9"/>
    </row>
    <row r="3612" spans="3:11" x14ac:dyDescent="0.3">
      <c r="C3612" s="25">
        <v>43146</v>
      </c>
      <c r="D3612" s="26">
        <v>0.67056712962962972</v>
      </c>
      <c r="E3612" s="27" t="s">
        <v>9</v>
      </c>
      <c r="F3612" s="27">
        <v>33</v>
      </c>
      <c r="G3612" s="27" t="s">
        <v>10</v>
      </c>
      <c r="H3612" s="9"/>
      <c r="I3612" s="9"/>
      <c r="J3612" s="9"/>
      <c r="K3612" s="9"/>
    </row>
    <row r="3613" spans="3:11" x14ac:dyDescent="0.3">
      <c r="C3613" s="25">
        <v>43146</v>
      </c>
      <c r="D3613" s="26">
        <v>0.67172453703703694</v>
      </c>
      <c r="E3613" s="27" t="s">
        <v>9</v>
      </c>
      <c r="F3613" s="27">
        <v>46</v>
      </c>
      <c r="G3613" s="27" t="s">
        <v>10</v>
      </c>
      <c r="H3613" s="9"/>
      <c r="I3613" s="9"/>
      <c r="J3613" s="9"/>
      <c r="K3613" s="9"/>
    </row>
    <row r="3614" spans="3:11" x14ac:dyDescent="0.3">
      <c r="C3614" s="25">
        <v>43146</v>
      </c>
      <c r="D3614" s="26">
        <v>0.67234953703703704</v>
      </c>
      <c r="E3614" s="27" t="s">
        <v>9</v>
      </c>
      <c r="F3614" s="27">
        <v>30</v>
      </c>
      <c r="G3614" s="27" t="s">
        <v>21</v>
      </c>
      <c r="H3614" s="9"/>
      <c r="I3614" s="9"/>
      <c r="J3614" s="9"/>
      <c r="K3614" s="9"/>
    </row>
    <row r="3615" spans="3:11" x14ac:dyDescent="0.3">
      <c r="C3615" s="25">
        <v>43146</v>
      </c>
      <c r="D3615" s="26">
        <v>0.67299768518518521</v>
      </c>
      <c r="E3615" s="27" t="s">
        <v>9</v>
      </c>
      <c r="F3615" s="27">
        <v>26</v>
      </c>
      <c r="G3615" s="27" t="s">
        <v>21</v>
      </c>
      <c r="H3615" s="9"/>
      <c r="I3615" s="9"/>
      <c r="J3615" s="9"/>
      <c r="K3615" s="9"/>
    </row>
    <row r="3616" spans="3:11" x14ac:dyDescent="0.3">
      <c r="C3616" s="25">
        <v>43146</v>
      </c>
      <c r="D3616" s="26">
        <v>0.67307870370370371</v>
      </c>
      <c r="E3616" s="27" t="s">
        <v>9</v>
      </c>
      <c r="F3616" s="27">
        <v>27</v>
      </c>
      <c r="G3616" s="27" t="s">
        <v>10</v>
      </c>
      <c r="H3616" s="9"/>
      <c r="I3616" s="9"/>
      <c r="J3616" s="9"/>
      <c r="K3616" s="9"/>
    </row>
    <row r="3617" spans="3:11" x14ac:dyDescent="0.3">
      <c r="C3617" s="25">
        <v>43146</v>
      </c>
      <c r="D3617" s="26">
        <v>0.67322916666666666</v>
      </c>
      <c r="E3617" s="27" t="s">
        <v>9</v>
      </c>
      <c r="F3617" s="27">
        <v>26</v>
      </c>
      <c r="G3617" s="27" t="s">
        <v>21</v>
      </c>
      <c r="H3617" s="9"/>
      <c r="I3617" s="9"/>
      <c r="J3617" s="9"/>
      <c r="K3617" s="9"/>
    </row>
    <row r="3618" spans="3:11" x14ac:dyDescent="0.3">
      <c r="C3618" s="25">
        <v>43146</v>
      </c>
      <c r="D3618" s="26">
        <v>0.67358796296296297</v>
      </c>
      <c r="E3618" s="27" t="s">
        <v>9</v>
      </c>
      <c r="F3618" s="27">
        <v>59</v>
      </c>
      <c r="G3618" s="27" t="s">
        <v>21</v>
      </c>
      <c r="H3618" s="9"/>
      <c r="I3618" s="9"/>
      <c r="J3618" s="9"/>
      <c r="K3618" s="9"/>
    </row>
    <row r="3619" spans="3:11" x14ac:dyDescent="0.3">
      <c r="C3619" s="25">
        <v>43146</v>
      </c>
      <c r="D3619" s="26">
        <v>0.67401620370370363</v>
      </c>
      <c r="E3619" s="27" t="s">
        <v>9</v>
      </c>
      <c r="F3619" s="27">
        <v>31</v>
      </c>
      <c r="G3619" s="27" t="s">
        <v>21</v>
      </c>
      <c r="H3619" s="9"/>
      <c r="I3619" s="9"/>
      <c r="J3619" s="9"/>
      <c r="K3619" s="9"/>
    </row>
    <row r="3620" spans="3:11" x14ac:dyDescent="0.3">
      <c r="C3620" s="25">
        <v>43146</v>
      </c>
      <c r="D3620" s="26">
        <v>0.67496527777777782</v>
      </c>
      <c r="E3620" s="27" t="s">
        <v>9</v>
      </c>
      <c r="F3620" s="27">
        <v>32</v>
      </c>
      <c r="G3620" s="27" t="s">
        <v>21</v>
      </c>
      <c r="H3620" s="9"/>
      <c r="I3620" s="9"/>
      <c r="J3620" s="9"/>
      <c r="K3620" s="9"/>
    </row>
    <row r="3621" spans="3:11" x14ac:dyDescent="0.3">
      <c r="C3621" s="25">
        <v>43146</v>
      </c>
      <c r="D3621" s="26">
        <v>0.67570601851851853</v>
      </c>
      <c r="E3621" s="27" t="s">
        <v>9</v>
      </c>
      <c r="F3621" s="27">
        <v>21</v>
      </c>
      <c r="G3621" s="27" t="s">
        <v>21</v>
      </c>
      <c r="H3621" s="9"/>
      <c r="I3621" s="9"/>
      <c r="J3621" s="9"/>
      <c r="K3621" s="9"/>
    </row>
    <row r="3622" spans="3:11" x14ac:dyDescent="0.3">
      <c r="C3622" s="25">
        <v>43146</v>
      </c>
      <c r="D3622" s="26">
        <v>0.67571759259259256</v>
      </c>
      <c r="E3622" s="27" t="s">
        <v>9</v>
      </c>
      <c r="F3622" s="27">
        <v>21</v>
      </c>
      <c r="G3622" s="27" t="s">
        <v>21</v>
      </c>
      <c r="H3622" s="9"/>
      <c r="I3622" s="9"/>
      <c r="J3622" s="9"/>
      <c r="K3622" s="9"/>
    </row>
    <row r="3623" spans="3:11" x14ac:dyDescent="0.3">
      <c r="C3623" s="25">
        <v>43146</v>
      </c>
      <c r="D3623" s="26">
        <v>0.67572916666666671</v>
      </c>
      <c r="E3623" s="27" t="s">
        <v>9</v>
      </c>
      <c r="F3623" s="27">
        <v>37</v>
      </c>
      <c r="G3623" s="27" t="s">
        <v>21</v>
      </c>
      <c r="H3623" s="9"/>
      <c r="I3623" s="9"/>
      <c r="J3623" s="9"/>
      <c r="K3623" s="9"/>
    </row>
    <row r="3624" spans="3:11" x14ac:dyDescent="0.3">
      <c r="C3624" s="25">
        <v>43146</v>
      </c>
      <c r="D3624" s="26">
        <v>0.67702546296296295</v>
      </c>
      <c r="E3624" s="27" t="s">
        <v>9</v>
      </c>
      <c r="F3624" s="27">
        <v>39</v>
      </c>
      <c r="G3624" s="27" t="s">
        <v>21</v>
      </c>
      <c r="H3624" s="9"/>
      <c r="I3624" s="9"/>
      <c r="J3624" s="9"/>
      <c r="K3624" s="9"/>
    </row>
    <row r="3625" spans="3:11" x14ac:dyDescent="0.3">
      <c r="C3625" s="25">
        <v>43146</v>
      </c>
      <c r="D3625" s="26">
        <v>0.67710648148148145</v>
      </c>
      <c r="E3625" s="27" t="s">
        <v>9</v>
      </c>
      <c r="F3625" s="27">
        <v>28</v>
      </c>
      <c r="G3625" s="27" t="s">
        <v>21</v>
      </c>
      <c r="H3625" s="9"/>
      <c r="I3625" s="9"/>
      <c r="J3625" s="9"/>
      <c r="K3625" s="9"/>
    </row>
    <row r="3626" spans="3:11" x14ac:dyDescent="0.3">
      <c r="C3626" s="25">
        <v>43146</v>
      </c>
      <c r="D3626" s="26">
        <v>0.67716435185185186</v>
      </c>
      <c r="E3626" s="27" t="s">
        <v>9</v>
      </c>
      <c r="F3626" s="27">
        <v>32</v>
      </c>
      <c r="G3626" s="27" t="s">
        <v>10</v>
      </c>
      <c r="H3626" s="9"/>
      <c r="I3626" s="9"/>
      <c r="J3626" s="9"/>
      <c r="K3626" s="9"/>
    </row>
    <row r="3627" spans="3:11" x14ac:dyDescent="0.3">
      <c r="C3627" s="25">
        <v>43146</v>
      </c>
      <c r="D3627" s="26">
        <v>0.67803240740740733</v>
      </c>
      <c r="E3627" s="27" t="s">
        <v>9</v>
      </c>
      <c r="F3627" s="27">
        <v>47</v>
      </c>
      <c r="G3627" s="27" t="s">
        <v>10</v>
      </c>
      <c r="H3627" s="9"/>
      <c r="I3627" s="9"/>
      <c r="J3627" s="9"/>
      <c r="K3627" s="9"/>
    </row>
    <row r="3628" spans="3:11" x14ac:dyDescent="0.3">
      <c r="C3628" s="25">
        <v>43146</v>
      </c>
      <c r="D3628" s="26">
        <v>0.67969907407407415</v>
      </c>
      <c r="E3628" s="27" t="s">
        <v>9</v>
      </c>
      <c r="F3628" s="27">
        <v>27</v>
      </c>
      <c r="G3628" s="27" t="s">
        <v>21</v>
      </c>
      <c r="H3628" s="9"/>
      <c r="I3628" s="9"/>
      <c r="J3628" s="9"/>
      <c r="K3628" s="9"/>
    </row>
    <row r="3629" spans="3:11" x14ac:dyDescent="0.3">
      <c r="C3629" s="25">
        <v>43146</v>
      </c>
      <c r="D3629" s="26">
        <v>0.68065972222222226</v>
      </c>
      <c r="E3629" s="27" t="s">
        <v>9</v>
      </c>
      <c r="F3629" s="27">
        <v>36</v>
      </c>
      <c r="G3629" s="27" t="s">
        <v>10</v>
      </c>
      <c r="H3629" s="9"/>
      <c r="I3629" s="9"/>
      <c r="J3629" s="9"/>
      <c r="K3629" s="9"/>
    </row>
    <row r="3630" spans="3:11" x14ac:dyDescent="0.3">
      <c r="C3630" s="25">
        <v>43146</v>
      </c>
      <c r="D3630" s="26">
        <v>0.68200231481481488</v>
      </c>
      <c r="E3630" s="27" t="s">
        <v>9</v>
      </c>
      <c r="F3630" s="27">
        <v>39</v>
      </c>
      <c r="G3630" s="27" t="s">
        <v>10</v>
      </c>
      <c r="H3630" s="9"/>
      <c r="I3630" s="9"/>
      <c r="J3630" s="9"/>
      <c r="K3630" s="9"/>
    </row>
    <row r="3631" spans="3:11" x14ac:dyDescent="0.3">
      <c r="C3631" s="25">
        <v>43146</v>
      </c>
      <c r="D3631" s="26">
        <v>0.68309027777777775</v>
      </c>
      <c r="E3631" s="27" t="s">
        <v>9</v>
      </c>
      <c r="F3631" s="27">
        <v>37</v>
      </c>
      <c r="G3631" s="27" t="s">
        <v>21</v>
      </c>
      <c r="H3631" s="9"/>
      <c r="I3631" s="9"/>
      <c r="J3631" s="9"/>
      <c r="K3631" s="9"/>
    </row>
    <row r="3632" spans="3:11" x14ac:dyDescent="0.3">
      <c r="C3632" s="25">
        <v>43146</v>
      </c>
      <c r="D3632" s="26">
        <v>0.68342592592592588</v>
      </c>
      <c r="E3632" s="27" t="s">
        <v>9</v>
      </c>
      <c r="F3632" s="27">
        <v>33</v>
      </c>
      <c r="G3632" s="27" t="s">
        <v>21</v>
      </c>
      <c r="H3632" s="9"/>
      <c r="I3632" s="9"/>
      <c r="J3632" s="9"/>
      <c r="K3632" s="9"/>
    </row>
    <row r="3633" spans="3:11" x14ac:dyDescent="0.3">
      <c r="C3633" s="25">
        <v>43146</v>
      </c>
      <c r="D3633" s="26">
        <v>0.68353009259259256</v>
      </c>
      <c r="E3633" s="27" t="s">
        <v>9</v>
      </c>
      <c r="F3633" s="27">
        <v>32</v>
      </c>
      <c r="G3633" s="27" t="s">
        <v>21</v>
      </c>
      <c r="H3633" s="9"/>
      <c r="I3633" s="9"/>
      <c r="J3633" s="9"/>
      <c r="K3633" s="9"/>
    </row>
    <row r="3634" spans="3:11" x14ac:dyDescent="0.3">
      <c r="C3634" s="25">
        <v>43146</v>
      </c>
      <c r="D3634" s="26">
        <v>0.68434027777777784</v>
      </c>
      <c r="E3634" s="27" t="s">
        <v>9</v>
      </c>
      <c r="F3634" s="27">
        <v>30</v>
      </c>
      <c r="G3634" s="27" t="s">
        <v>10</v>
      </c>
      <c r="H3634" s="9"/>
      <c r="I3634" s="9"/>
      <c r="J3634" s="9"/>
      <c r="K3634" s="9"/>
    </row>
    <row r="3635" spans="3:11" x14ac:dyDescent="0.3">
      <c r="C3635" s="25">
        <v>43146</v>
      </c>
      <c r="D3635" s="26">
        <v>0.68464120370370374</v>
      </c>
      <c r="E3635" s="27" t="s">
        <v>9</v>
      </c>
      <c r="F3635" s="27">
        <v>30</v>
      </c>
      <c r="G3635" s="27" t="s">
        <v>21</v>
      </c>
      <c r="H3635" s="9"/>
      <c r="I3635" s="9"/>
      <c r="J3635" s="9"/>
      <c r="K3635" s="9"/>
    </row>
    <row r="3636" spans="3:11" x14ac:dyDescent="0.3">
      <c r="C3636" s="25">
        <v>43146</v>
      </c>
      <c r="D3636" s="26">
        <v>0.68510416666666663</v>
      </c>
      <c r="E3636" s="27" t="s">
        <v>9</v>
      </c>
      <c r="F3636" s="27">
        <v>24</v>
      </c>
      <c r="G3636" s="27" t="s">
        <v>21</v>
      </c>
      <c r="H3636" s="9"/>
      <c r="I3636" s="9"/>
      <c r="J3636" s="9"/>
      <c r="K3636" s="9"/>
    </row>
    <row r="3637" spans="3:11" x14ac:dyDescent="0.3">
      <c r="C3637" s="25">
        <v>43146</v>
      </c>
      <c r="D3637" s="26">
        <v>0.68512731481481481</v>
      </c>
      <c r="E3637" s="27" t="s">
        <v>9</v>
      </c>
      <c r="F3637" s="27">
        <v>33</v>
      </c>
      <c r="G3637" s="27" t="s">
        <v>21</v>
      </c>
      <c r="H3637" s="9"/>
      <c r="I3637" s="9"/>
      <c r="J3637" s="9"/>
      <c r="K3637" s="9"/>
    </row>
    <row r="3638" spans="3:11" x14ac:dyDescent="0.3">
      <c r="C3638" s="25">
        <v>43146</v>
      </c>
      <c r="D3638" s="26">
        <v>0.68626157407407407</v>
      </c>
      <c r="E3638" s="27" t="s">
        <v>9</v>
      </c>
      <c r="F3638" s="27">
        <v>31</v>
      </c>
      <c r="G3638" s="27" t="s">
        <v>21</v>
      </c>
      <c r="H3638" s="9"/>
      <c r="I3638" s="9"/>
      <c r="J3638" s="9"/>
      <c r="K3638" s="9"/>
    </row>
    <row r="3639" spans="3:11" x14ac:dyDescent="0.3">
      <c r="C3639" s="25">
        <v>43146</v>
      </c>
      <c r="D3639" s="26">
        <v>0.68770833333333325</v>
      </c>
      <c r="E3639" s="27" t="s">
        <v>9</v>
      </c>
      <c r="F3639" s="27">
        <v>36</v>
      </c>
      <c r="G3639" s="27" t="s">
        <v>21</v>
      </c>
      <c r="H3639" s="9"/>
      <c r="I3639" s="9"/>
      <c r="J3639" s="9"/>
      <c r="K3639" s="9"/>
    </row>
    <row r="3640" spans="3:11" x14ac:dyDescent="0.3">
      <c r="C3640" s="25">
        <v>43146</v>
      </c>
      <c r="D3640" s="26">
        <v>0.68842592592592589</v>
      </c>
      <c r="E3640" s="27" t="s">
        <v>9</v>
      </c>
      <c r="F3640" s="27">
        <v>45</v>
      </c>
      <c r="G3640" s="27" t="s">
        <v>21</v>
      </c>
      <c r="H3640" s="9"/>
      <c r="I3640" s="9"/>
      <c r="J3640" s="9"/>
      <c r="K3640" s="9"/>
    </row>
    <row r="3641" spans="3:11" x14ac:dyDescent="0.3">
      <c r="C3641" s="25">
        <v>43146</v>
      </c>
      <c r="D3641" s="26">
        <v>0.6887847222222222</v>
      </c>
      <c r="E3641" s="27" t="s">
        <v>9</v>
      </c>
      <c r="F3641" s="27">
        <v>31</v>
      </c>
      <c r="G3641" s="27" t="s">
        <v>21</v>
      </c>
      <c r="H3641" s="9"/>
      <c r="I3641" s="9"/>
      <c r="J3641" s="9"/>
      <c r="K3641" s="9"/>
    </row>
    <row r="3642" spans="3:11" x14ac:dyDescent="0.3">
      <c r="C3642" s="25">
        <v>43146</v>
      </c>
      <c r="D3642" s="26">
        <v>0.68885416666666666</v>
      </c>
      <c r="E3642" s="27" t="s">
        <v>9</v>
      </c>
      <c r="F3642" s="27">
        <v>27</v>
      </c>
      <c r="G3642" s="27" t="s">
        <v>21</v>
      </c>
      <c r="H3642" s="9"/>
      <c r="I3642" s="9"/>
      <c r="J3642" s="9"/>
      <c r="K3642" s="9"/>
    </row>
    <row r="3643" spans="3:11" x14ac:dyDescent="0.3">
      <c r="C3643" s="25">
        <v>43146</v>
      </c>
      <c r="D3643" s="26">
        <v>0.68895833333333334</v>
      </c>
      <c r="E3643" s="27" t="s">
        <v>9</v>
      </c>
      <c r="F3643" s="27">
        <v>38</v>
      </c>
      <c r="G3643" s="27" t="s">
        <v>21</v>
      </c>
      <c r="H3643" s="9"/>
      <c r="I3643" s="9"/>
      <c r="J3643" s="9"/>
      <c r="K3643" s="9"/>
    </row>
    <row r="3644" spans="3:11" x14ac:dyDescent="0.3">
      <c r="C3644" s="25">
        <v>43146</v>
      </c>
      <c r="D3644" s="26">
        <v>0.68935185185185188</v>
      </c>
      <c r="E3644" s="27" t="s">
        <v>9</v>
      </c>
      <c r="F3644" s="27">
        <v>26</v>
      </c>
      <c r="G3644" s="27" t="s">
        <v>21</v>
      </c>
      <c r="H3644" s="9"/>
      <c r="I3644" s="9"/>
      <c r="J3644" s="9"/>
      <c r="K3644" s="9"/>
    </row>
    <row r="3645" spans="3:11" x14ac:dyDescent="0.3">
      <c r="C3645" s="25">
        <v>43146</v>
      </c>
      <c r="D3645" s="26">
        <v>0.6905324074074074</v>
      </c>
      <c r="E3645" s="27" t="s">
        <v>9</v>
      </c>
      <c r="F3645" s="27">
        <v>38</v>
      </c>
      <c r="G3645" s="27" t="s">
        <v>10</v>
      </c>
      <c r="H3645" s="9"/>
      <c r="I3645" s="9"/>
      <c r="J3645" s="9"/>
      <c r="K3645" s="9"/>
    </row>
    <row r="3646" spans="3:11" x14ac:dyDescent="0.3">
      <c r="C3646" s="25">
        <v>43146</v>
      </c>
      <c r="D3646" s="26">
        <v>0.6915162037037037</v>
      </c>
      <c r="E3646" s="27" t="s">
        <v>9</v>
      </c>
      <c r="F3646" s="27">
        <v>28</v>
      </c>
      <c r="G3646" s="27" t="s">
        <v>21</v>
      </c>
      <c r="H3646" s="9"/>
      <c r="I3646" s="9"/>
      <c r="J3646" s="9"/>
      <c r="K3646" s="9"/>
    </row>
    <row r="3647" spans="3:11" x14ac:dyDescent="0.3">
      <c r="C3647" s="25">
        <v>43146</v>
      </c>
      <c r="D3647" s="26">
        <v>0.6915972222222222</v>
      </c>
      <c r="E3647" s="27" t="s">
        <v>9</v>
      </c>
      <c r="F3647" s="27">
        <v>42</v>
      </c>
      <c r="G3647" s="27" t="s">
        <v>10</v>
      </c>
      <c r="H3647" s="9"/>
      <c r="I3647" s="9"/>
      <c r="J3647" s="9"/>
      <c r="K3647" s="9"/>
    </row>
    <row r="3648" spans="3:11" x14ac:dyDescent="0.3">
      <c r="C3648" s="25">
        <v>43146</v>
      </c>
      <c r="D3648" s="26">
        <v>0.69167824074074069</v>
      </c>
      <c r="E3648" s="27" t="s">
        <v>9</v>
      </c>
      <c r="F3648" s="27">
        <v>32</v>
      </c>
      <c r="G3648" s="27" t="s">
        <v>21</v>
      </c>
      <c r="H3648" s="9"/>
      <c r="I3648" s="9"/>
      <c r="J3648" s="9"/>
      <c r="K3648" s="9"/>
    </row>
    <row r="3649" spans="3:11" x14ac:dyDescent="0.3">
      <c r="C3649" s="25">
        <v>43146</v>
      </c>
      <c r="D3649" s="26">
        <v>0.6932060185185186</v>
      </c>
      <c r="E3649" s="27" t="s">
        <v>9</v>
      </c>
      <c r="F3649" s="27">
        <v>31</v>
      </c>
      <c r="G3649" s="27" t="s">
        <v>21</v>
      </c>
      <c r="H3649" s="9"/>
      <c r="I3649" s="9"/>
      <c r="J3649" s="9"/>
      <c r="K3649" s="9"/>
    </row>
    <row r="3650" spans="3:11" x14ac:dyDescent="0.3">
      <c r="C3650" s="25">
        <v>43146</v>
      </c>
      <c r="D3650" s="26">
        <v>0.69327546296296294</v>
      </c>
      <c r="E3650" s="27" t="s">
        <v>9</v>
      </c>
      <c r="F3650" s="27">
        <v>44</v>
      </c>
      <c r="G3650" s="27" t="s">
        <v>21</v>
      </c>
      <c r="H3650" s="9"/>
      <c r="I3650" s="9"/>
      <c r="J3650" s="9"/>
      <c r="K3650" s="9"/>
    </row>
    <row r="3651" spans="3:11" x14ac:dyDescent="0.3">
      <c r="C3651" s="25">
        <v>43146</v>
      </c>
      <c r="D3651" s="26">
        <v>0.69457175925925929</v>
      </c>
      <c r="E3651" s="27" t="s">
        <v>9</v>
      </c>
      <c r="F3651" s="27">
        <v>37</v>
      </c>
      <c r="G3651" s="27" t="s">
        <v>21</v>
      </c>
      <c r="H3651" s="9"/>
      <c r="I3651" s="9"/>
      <c r="J3651" s="9"/>
      <c r="K3651" s="9"/>
    </row>
    <row r="3652" spans="3:11" x14ac:dyDescent="0.3">
      <c r="C3652" s="25">
        <v>43146</v>
      </c>
      <c r="D3652" s="26">
        <v>0.6946296296296296</v>
      </c>
      <c r="E3652" s="27" t="s">
        <v>9</v>
      </c>
      <c r="F3652" s="27">
        <v>33</v>
      </c>
      <c r="G3652" s="27" t="s">
        <v>21</v>
      </c>
      <c r="H3652" s="9"/>
      <c r="I3652" s="9"/>
      <c r="J3652" s="9"/>
      <c r="K3652" s="9"/>
    </row>
    <row r="3653" spans="3:11" x14ac:dyDescent="0.3">
      <c r="C3653" s="25">
        <v>43146</v>
      </c>
      <c r="D3653" s="26">
        <v>0.69504629629629633</v>
      </c>
      <c r="E3653" s="27" t="s">
        <v>9</v>
      </c>
      <c r="F3653" s="27">
        <v>53</v>
      </c>
      <c r="G3653" s="27" t="s">
        <v>10</v>
      </c>
      <c r="H3653" s="9"/>
      <c r="I3653" s="9"/>
      <c r="J3653" s="9"/>
      <c r="K3653" s="9"/>
    </row>
    <row r="3654" spans="3:11" x14ac:dyDescent="0.3">
      <c r="C3654" s="25">
        <v>43146</v>
      </c>
      <c r="D3654" s="26">
        <v>0.69524305555555566</v>
      </c>
      <c r="E3654" s="27" t="s">
        <v>9</v>
      </c>
      <c r="F3654" s="27">
        <v>37</v>
      </c>
      <c r="G3654" s="27" t="s">
        <v>21</v>
      </c>
      <c r="H3654" s="9"/>
      <c r="I3654" s="9"/>
      <c r="J3654" s="9"/>
      <c r="K3654" s="9"/>
    </row>
    <row r="3655" spans="3:11" x14ac:dyDescent="0.3">
      <c r="C3655" s="25">
        <v>43146</v>
      </c>
      <c r="D3655" s="26">
        <v>0.6956134259259259</v>
      </c>
      <c r="E3655" s="27" t="s">
        <v>9</v>
      </c>
      <c r="F3655" s="27">
        <v>31</v>
      </c>
      <c r="G3655" s="27" t="s">
        <v>21</v>
      </c>
      <c r="H3655" s="9"/>
      <c r="I3655" s="9"/>
      <c r="J3655" s="9"/>
      <c r="K3655" s="9"/>
    </row>
    <row r="3656" spans="3:11" x14ac:dyDescent="0.3">
      <c r="C3656" s="25">
        <v>43146</v>
      </c>
      <c r="D3656" s="26">
        <v>0.69696759259259267</v>
      </c>
      <c r="E3656" s="27" t="s">
        <v>9</v>
      </c>
      <c r="F3656" s="27">
        <v>51</v>
      </c>
      <c r="G3656" s="27" t="s">
        <v>21</v>
      </c>
      <c r="H3656" s="9"/>
      <c r="I3656" s="9"/>
      <c r="J3656" s="9"/>
      <c r="K3656" s="9"/>
    </row>
    <row r="3657" spans="3:11" x14ac:dyDescent="0.3">
      <c r="C3657" s="25">
        <v>43146</v>
      </c>
      <c r="D3657" s="26">
        <v>0.69702546296296297</v>
      </c>
      <c r="E3657" s="27" t="s">
        <v>9</v>
      </c>
      <c r="F3657" s="27">
        <v>48</v>
      </c>
      <c r="G3657" s="27" t="s">
        <v>10</v>
      </c>
      <c r="H3657" s="9"/>
      <c r="I3657" s="9"/>
      <c r="J3657" s="9"/>
      <c r="K3657" s="9"/>
    </row>
    <row r="3658" spans="3:11" x14ac:dyDescent="0.3">
      <c r="C3658" s="25">
        <v>43146</v>
      </c>
      <c r="D3658" s="26">
        <v>0.69760416666666669</v>
      </c>
      <c r="E3658" s="27" t="s">
        <v>9</v>
      </c>
      <c r="F3658" s="27">
        <v>23</v>
      </c>
      <c r="G3658" s="27" t="s">
        <v>21</v>
      </c>
      <c r="H3658" s="9"/>
      <c r="I3658" s="9"/>
      <c r="J3658" s="9"/>
      <c r="K3658" s="9"/>
    </row>
    <row r="3659" spans="3:11" x14ac:dyDescent="0.3">
      <c r="C3659" s="25">
        <v>43146</v>
      </c>
      <c r="D3659" s="26">
        <v>0.69894675925925931</v>
      </c>
      <c r="E3659" s="27" t="s">
        <v>9</v>
      </c>
      <c r="F3659" s="27">
        <v>42</v>
      </c>
      <c r="G3659" s="27" t="s">
        <v>10</v>
      </c>
      <c r="H3659" s="9"/>
      <c r="I3659" s="9"/>
      <c r="J3659" s="9"/>
      <c r="K3659" s="9"/>
    </row>
    <row r="3660" spans="3:11" x14ac:dyDescent="0.3">
      <c r="C3660" s="25">
        <v>43146</v>
      </c>
      <c r="D3660" s="26">
        <v>0.69935185185185189</v>
      </c>
      <c r="E3660" s="27" t="s">
        <v>9</v>
      </c>
      <c r="F3660" s="27">
        <v>34</v>
      </c>
      <c r="G3660" s="27" t="s">
        <v>10</v>
      </c>
      <c r="H3660" s="9"/>
      <c r="I3660" s="9"/>
      <c r="J3660" s="9"/>
      <c r="K3660" s="9"/>
    </row>
    <row r="3661" spans="3:11" x14ac:dyDescent="0.3">
      <c r="C3661" s="25">
        <v>43146</v>
      </c>
      <c r="D3661" s="26">
        <v>0.69964120370370375</v>
      </c>
      <c r="E3661" s="27" t="s">
        <v>9</v>
      </c>
      <c r="F3661" s="27">
        <v>30</v>
      </c>
      <c r="G3661" s="27" t="s">
        <v>10</v>
      </c>
      <c r="H3661" s="9"/>
      <c r="I3661" s="9"/>
      <c r="J3661" s="9"/>
      <c r="K3661" s="9"/>
    </row>
    <row r="3662" spans="3:11" x14ac:dyDescent="0.3">
      <c r="C3662" s="25">
        <v>43146</v>
      </c>
      <c r="D3662" s="26">
        <v>0.6997916666666667</v>
      </c>
      <c r="E3662" s="27" t="s">
        <v>9</v>
      </c>
      <c r="F3662" s="27">
        <v>21</v>
      </c>
      <c r="G3662" s="27" t="s">
        <v>21</v>
      </c>
      <c r="H3662" s="9"/>
      <c r="I3662" s="9"/>
      <c r="J3662" s="9"/>
      <c r="K3662" s="9"/>
    </row>
    <row r="3663" spans="3:11" x14ac:dyDescent="0.3">
      <c r="C3663" s="25">
        <v>43146</v>
      </c>
      <c r="D3663" s="26">
        <v>0.70119212962962962</v>
      </c>
      <c r="E3663" s="27" t="s">
        <v>9</v>
      </c>
      <c r="F3663" s="27">
        <v>34</v>
      </c>
      <c r="G3663" s="27" t="s">
        <v>10</v>
      </c>
      <c r="H3663" s="9"/>
      <c r="I3663" s="9"/>
      <c r="J3663" s="9"/>
      <c r="K3663" s="9"/>
    </row>
    <row r="3664" spans="3:11" x14ac:dyDescent="0.3">
      <c r="C3664" s="25">
        <v>43146</v>
      </c>
      <c r="D3664" s="26">
        <v>0.70149305555555552</v>
      </c>
      <c r="E3664" s="27" t="s">
        <v>9</v>
      </c>
      <c r="F3664" s="27">
        <v>35</v>
      </c>
      <c r="G3664" s="27" t="s">
        <v>21</v>
      </c>
      <c r="H3664" s="9"/>
      <c r="I3664" s="9"/>
      <c r="J3664" s="9"/>
      <c r="K3664" s="9"/>
    </row>
    <row r="3665" spans="3:11" x14ac:dyDescent="0.3">
      <c r="C3665" s="25">
        <v>43146</v>
      </c>
      <c r="D3665" s="26">
        <v>0.70197916666666671</v>
      </c>
      <c r="E3665" s="27" t="s">
        <v>9</v>
      </c>
      <c r="F3665" s="27">
        <v>40</v>
      </c>
      <c r="G3665" s="27" t="s">
        <v>10</v>
      </c>
      <c r="H3665" s="9"/>
      <c r="I3665" s="9"/>
      <c r="J3665" s="9"/>
      <c r="K3665" s="9"/>
    </row>
    <row r="3666" spans="3:11" x14ac:dyDescent="0.3">
      <c r="C3666" s="25">
        <v>43146</v>
      </c>
      <c r="D3666" s="26">
        <v>0.70292824074074067</v>
      </c>
      <c r="E3666" s="27" t="s">
        <v>9</v>
      </c>
      <c r="F3666" s="27">
        <v>32</v>
      </c>
      <c r="G3666" s="27" t="s">
        <v>21</v>
      </c>
      <c r="H3666" s="9"/>
      <c r="I3666" s="9"/>
      <c r="J3666" s="9"/>
      <c r="K3666" s="9"/>
    </row>
    <row r="3667" spans="3:11" x14ac:dyDescent="0.3">
      <c r="C3667" s="25">
        <v>43146</v>
      </c>
      <c r="D3667" s="26">
        <v>0.70353009259259258</v>
      </c>
      <c r="E3667" s="27" t="s">
        <v>9</v>
      </c>
      <c r="F3667" s="27">
        <v>35</v>
      </c>
      <c r="G3667" s="27" t="s">
        <v>21</v>
      </c>
      <c r="H3667" s="9"/>
      <c r="I3667" s="9"/>
      <c r="J3667" s="9"/>
      <c r="K3667" s="9"/>
    </row>
    <row r="3668" spans="3:11" x14ac:dyDescent="0.3">
      <c r="C3668" s="25">
        <v>43146</v>
      </c>
      <c r="D3668" s="26">
        <v>0.703587962962963</v>
      </c>
      <c r="E3668" s="27" t="s">
        <v>9</v>
      </c>
      <c r="F3668" s="27">
        <v>47</v>
      </c>
      <c r="G3668" s="27" t="s">
        <v>10</v>
      </c>
      <c r="H3668" s="9"/>
      <c r="I3668" s="9"/>
      <c r="J3668" s="9"/>
      <c r="K3668" s="9"/>
    </row>
    <row r="3669" spans="3:11" x14ac:dyDescent="0.3">
      <c r="C3669" s="25">
        <v>43146</v>
      </c>
      <c r="D3669" s="26">
        <v>0.70385416666666656</v>
      </c>
      <c r="E3669" s="27" t="s">
        <v>9</v>
      </c>
      <c r="F3669" s="27">
        <v>34</v>
      </c>
      <c r="G3669" s="27" t="s">
        <v>10</v>
      </c>
      <c r="H3669" s="9"/>
      <c r="I3669" s="9"/>
      <c r="J3669" s="9"/>
      <c r="K3669" s="9"/>
    </row>
    <row r="3670" spans="3:11" x14ac:dyDescent="0.3">
      <c r="C3670" s="25">
        <v>43146</v>
      </c>
      <c r="D3670" s="26">
        <v>0.70512731481481483</v>
      </c>
      <c r="E3670" s="27" t="s">
        <v>9</v>
      </c>
      <c r="F3670" s="27">
        <v>29</v>
      </c>
      <c r="G3670" s="27" t="s">
        <v>21</v>
      </c>
      <c r="H3670" s="9"/>
      <c r="I3670" s="9"/>
      <c r="J3670" s="9"/>
      <c r="K3670" s="9"/>
    </row>
    <row r="3671" spans="3:11" x14ac:dyDescent="0.3">
      <c r="C3671" s="25">
        <v>43146</v>
      </c>
      <c r="D3671" s="26">
        <v>0.70521990740740748</v>
      </c>
      <c r="E3671" s="27" t="s">
        <v>9</v>
      </c>
      <c r="F3671" s="27">
        <v>44</v>
      </c>
      <c r="G3671" s="27" t="s">
        <v>10</v>
      </c>
      <c r="H3671" s="9"/>
      <c r="I3671" s="9"/>
      <c r="J3671" s="9"/>
      <c r="K3671" s="9"/>
    </row>
    <row r="3672" spans="3:11" x14ac:dyDescent="0.3">
      <c r="C3672" s="25">
        <v>43146</v>
      </c>
      <c r="D3672" s="26">
        <v>0.70535879629629628</v>
      </c>
      <c r="E3672" s="27" t="s">
        <v>9</v>
      </c>
      <c r="F3672" s="27">
        <v>34</v>
      </c>
      <c r="G3672" s="27" t="s">
        <v>21</v>
      </c>
      <c r="H3672" s="9"/>
      <c r="I3672" s="9"/>
      <c r="J3672" s="9"/>
      <c r="K3672" s="9"/>
    </row>
    <row r="3673" spans="3:11" x14ac:dyDescent="0.3">
      <c r="C3673" s="25">
        <v>43146</v>
      </c>
      <c r="D3673" s="26">
        <v>0.70776620370370369</v>
      </c>
      <c r="E3673" s="27" t="s">
        <v>9</v>
      </c>
      <c r="F3673" s="27">
        <v>44</v>
      </c>
      <c r="G3673" s="27" t="s">
        <v>10</v>
      </c>
      <c r="H3673" s="9"/>
      <c r="I3673" s="9"/>
      <c r="J3673" s="9"/>
      <c r="K3673" s="9"/>
    </row>
    <row r="3674" spans="3:11" x14ac:dyDescent="0.3">
      <c r="C3674" s="25">
        <v>43146</v>
      </c>
      <c r="D3674" s="26">
        <v>0.70781250000000007</v>
      </c>
      <c r="E3674" s="27" t="s">
        <v>9</v>
      </c>
      <c r="F3674" s="27">
        <v>43</v>
      </c>
      <c r="G3674" s="27" t="s">
        <v>21</v>
      </c>
      <c r="H3674" s="9"/>
      <c r="I3674" s="9"/>
      <c r="J3674" s="9"/>
      <c r="K3674" s="9"/>
    </row>
    <row r="3675" spans="3:11" x14ac:dyDescent="0.3">
      <c r="C3675" s="25">
        <v>43146</v>
      </c>
      <c r="D3675" s="26">
        <v>0.70828703703703699</v>
      </c>
      <c r="E3675" s="27" t="s">
        <v>9</v>
      </c>
      <c r="F3675" s="27">
        <v>37</v>
      </c>
      <c r="G3675" s="27" t="s">
        <v>21</v>
      </c>
      <c r="H3675" s="9"/>
      <c r="I3675" s="9"/>
      <c r="J3675" s="9"/>
      <c r="K3675" s="9"/>
    </row>
    <row r="3676" spans="3:11" x14ac:dyDescent="0.3">
      <c r="C3676" s="25">
        <v>43146</v>
      </c>
      <c r="D3676" s="26">
        <v>0.70837962962962964</v>
      </c>
      <c r="E3676" s="27" t="s">
        <v>9</v>
      </c>
      <c r="F3676" s="27">
        <v>29</v>
      </c>
      <c r="G3676" s="27" t="s">
        <v>21</v>
      </c>
      <c r="H3676" s="9"/>
      <c r="I3676" s="9"/>
      <c r="J3676" s="9"/>
      <c r="K3676" s="9"/>
    </row>
    <row r="3677" spans="3:11" x14ac:dyDescent="0.3">
      <c r="C3677" s="25">
        <v>43146</v>
      </c>
      <c r="D3677" s="26">
        <v>0.70998842592592604</v>
      </c>
      <c r="E3677" s="27" t="s">
        <v>9</v>
      </c>
      <c r="F3677" s="27">
        <v>36</v>
      </c>
      <c r="G3677" s="27" t="s">
        <v>10</v>
      </c>
      <c r="H3677" s="9"/>
      <c r="I3677" s="9"/>
      <c r="J3677" s="9"/>
      <c r="K3677" s="9"/>
    </row>
    <row r="3678" spans="3:11" x14ac:dyDescent="0.3">
      <c r="C3678" s="25">
        <v>43146</v>
      </c>
      <c r="D3678" s="26">
        <v>0.71052083333333327</v>
      </c>
      <c r="E3678" s="27" t="s">
        <v>9</v>
      </c>
      <c r="F3678" s="27">
        <v>41</v>
      </c>
      <c r="G3678" s="27" t="s">
        <v>21</v>
      </c>
      <c r="H3678" s="9"/>
      <c r="I3678" s="9"/>
      <c r="J3678" s="9"/>
      <c r="K3678" s="9"/>
    </row>
    <row r="3679" spans="3:11" x14ac:dyDescent="0.3">
      <c r="C3679" s="25">
        <v>43146</v>
      </c>
      <c r="D3679" s="26">
        <v>0.71129629629629632</v>
      </c>
      <c r="E3679" s="27" t="s">
        <v>9</v>
      </c>
      <c r="F3679" s="27">
        <v>46</v>
      </c>
      <c r="G3679" s="27" t="s">
        <v>10</v>
      </c>
      <c r="H3679" s="9"/>
      <c r="I3679" s="9"/>
      <c r="J3679" s="9"/>
      <c r="K3679" s="9"/>
    </row>
    <row r="3680" spans="3:11" x14ac:dyDescent="0.3">
      <c r="C3680" s="25">
        <v>43146</v>
      </c>
      <c r="D3680" s="26">
        <v>0.71268518518518509</v>
      </c>
      <c r="E3680" s="27" t="s">
        <v>9</v>
      </c>
      <c r="F3680" s="27">
        <v>33</v>
      </c>
      <c r="G3680" s="27" t="s">
        <v>21</v>
      </c>
      <c r="H3680" s="9"/>
      <c r="I3680" s="9"/>
      <c r="J3680" s="9"/>
      <c r="K3680" s="9"/>
    </row>
    <row r="3681" spans="3:11" x14ac:dyDescent="0.3">
      <c r="C3681" s="25">
        <v>43146</v>
      </c>
      <c r="D3681" s="26">
        <v>0.71302083333333333</v>
      </c>
      <c r="E3681" s="27" t="s">
        <v>9</v>
      </c>
      <c r="F3681" s="27">
        <v>42</v>
      </c>
      <c r="G3681" s="27" t="s">
        <v>21</v>
      </c>
      <c r="H3681" s="9"/>
      <c r="I3681" s="9"/>
      <c r="J3681" s="9"/>
      <c r="K3681" s="9"/>
    </row>
    <row r="3682" spans="3:11" x14ac:dyDescent="0.3">
      <c r="C3682" s="25">
        <v>43146</v>
      </c>
      <c r="D3682" s="26">
        <v>0.71307870370370363</v>
      </c>
      <c r="E3682" s="27" t="s">
        <v>9</v>
      </c>
      <c r="F3682" s="27">
        <v>38</v>
      </c>
      <c r="G3682" s="27" t="s">
        <v>10</v>
      </c>
      <c r="H3682" s="9"/>
      <c r="I3682" s="9"/>
      <c r="J3682" s="9"/>
      <c r="K3682" s="9"/>
    </row>
    <row r="3683" spans="3:11" x14ac:dyDescent="0.3">
      <c r="C3683" s="25">
        <v>43146</v>
      </c>
      <c r="D3683" s="26">
        <v>0.71318287037037031</v>
      </c>
      <c r="E3683" s="27" t="s">
        <v>9</v>
      </c>
      <c r="F3683" s="27">
        <v>38</v>
      </c>
      <c r="G3683" s="27" t="s">
        <v>21</v>
      </c>
      <c r="H3683" s="9"/>
      <c r="I3683" s="9"/>
      <c r="J3683" s="9"/>
      <c r="K3683" s="9"/>
    </row>
    <row r="3684" spans="3:11" x14ac:dyDescent="0.3">
      <c r="C3684" s="25">
        <v>43146</v>
      </c>
      <c r="D3684" s="26">
        <v>0.71416666666666673</v>
      </c>
      <c r="E3684" s="27" t="s">
        <v>9</v>
      </c>
      <c r="F3684" s="27">
        <v>43</v>
      </c>
      <c r="G3684" s="27" t="s">
        <v>10</v>
      </c>
      <c r="H3684" s="9"/>
      <c r="I3684" s="9"/>
      <c r="J3684" s="9"/>
      <c r="K3684" s="9"/>
    </row>
    <row r="3685" spans="3:11" x14ac:dyDescent="0.3">
      <c r="C3685" s="25">
        <v>43146</v>
      </c>
      <c r="D3685" s="26">
        <v>0.71479166666666671</v>
      </c>
      <c r="E3685" s="27" t="s">
        <v>9</v>
      </c>
      <c r="F3685" s="27">
        <v>43</v>
      </c>
      <c r="G3685" s="27" t="s">
        <v>21</v>
      </c>
      <c r="H3685" s="9"/>
      <c r="I3685" s="9"/>
      <c r="J3685" s="9"/>
      <c r="K3685" s="9"/>
    </row>
    <row r="3686" spans="3:11" x14ac:dyDescent="0.3">
      <c r="C3686" s="25">
        <v>43146</v>
      </c>
      <c r="D3686" s="26">
        <v>0.71564814814814814</v>
      </c>
      <c r="E3686" s="27" t="s">
        <v>9</v>
      </c>
      <c r="F3686" s="27">
        <v>46</v>
      </c>
      <c r="G3686" s="27" t="s">
        <v>21</v>
      </c>
      <c r="H3686" s="9"/>
      <c r="I3686" s="9"/>
      <c r="J3686" s="9"/>
      <c r="K3686" s="9"/>
    </row>
    <row r="3687" spans="3:11" x14ac:dyDescent="0.3">
      <c r="C3687" s="25">
        <v>43146</v>
      </c>
      <c r="D3687" s="26">
        <v>0.71600694444444446</v>
      </c>
      <c r="E3687" s="27" t="s">
        <v>9</v>
      </c>
      <c r="F3687" s="27">
        <v>36</v>
      </c>
      <c r="G3687" s="27" t="s">
        <v>21</v>
      </c>
      <c r="H3687" s="9"/>
      <c r="I3687" s="9"/>
      <c r="J3687" s="9"/>
      <c r="K3687" s="9"/>
    </row>
    <row r="3688" spans="3:11" x14ac:dyDescent="0.3">
      <c r="C3688" s="25">
        <v>43146</v>
      </c>
      <c r="D3688" s="26">
        <v>0.71652777777777776</v>
      </c>
      <c r="E3688" s="27" t="s">
        <v>9</v>
      </c>
      <c r="F3688" s="27">
        <v>31</v>
      </c>
      <c r="G3688" s="27" t="s">
        <v>21</v>
      </c>
      <c r="H3688" s="9"/>
      <c r="I3688" s="9"/>
      <c r="J3688" s="9"/>
      <c r="K3688" s="9"/>
    </row>
    <row r="3689" spans="3:11" x14ac:dyDescent="0.3">
      <c r="C3689" s="25">
        <v>43146</v>
      </c>
      <c r="D3689" s="26">
        <v>0.71688657407407408</v>
      </c>
      <c r="E3689" s="27" t="s">
        <v>9</v>
      </c>
      <c r="F3689" s="27">
        <v>41</v>
      </c>
      <c r="G3689" s="27" t="s">
        <v>21</v>
      </c>
      <c r="H3689" s="9"/>
      <c r="I3689" s="9"/>
      <c r="J3689" s="9"/>
      <c r="K3689" s="9"/>
    </row>
    <row r="3690" spans="3:11" x14ac:dyDescent="0.3">
      <c r="C3690" s="25">
        <v>43146</v>
      </c>
      <c r="D3690" s="26">
        <v>0.71793981481481473</v>
      </c>
      <c r="E3690" s="27" t="s">
        <v>9</v>
      </c>
      <c r="F3690" s="27">
        <v>50</v>
      </c>
      <c r="G3690" s="27" t="s">
        <v>21</v>
      </c>
      <c r="H3690" s="9"/>
      <c r="I3690" s="9"/>
      <c r="J3690" s="9"/>
      <c r="K3690" s="9"/>
    </row>
    <row r="3691" spans="3:11" x14ac:dyDescent="0.3">
      <c r="C3691" s="25">
        <v>43146</v>
      </c>
      <c r="D3691" s="26">
        <v>0.71849537037037037</v>
      </c>
      <c r="E3691" s="27" t="s">
        <v>9</v>
      </c>
      <c r="F3691" s="27">
        <v>22</v>
      </c>
      <c r="G3691" s="27" t="s">
        <v>21</v>
      </c>
      <c r="H3691" s="9"/>
      <c r="I3691" s="9"/>
      <c r="J3691" s="9"/>
      <c r="K3691" s="9"/>
    </row>
    <row r="3692" spans="3:11" x14ac:dyDescent="0.3">
      <c r="C3692" s="25">
        <v>43146</v>
      </c>
      <c r="D3692" s="26">
        <v>0.71936342592592595</v>
      </c>
      <c r="E3692" s="27" t="s">
        <v>9</v>
      </c>
      <c r="F3692" s="27">
        <v>45</v>
      </c>
      <c r="G3692" s="27" t="s">
        <v>21</v>
      </c>
      <c r="H3692" s="9"/>
      <c r="I3692" s="9"/>
      <c r="J3692" s="9"/>
      <c r="K3692" s="9"/>
    </row>
    <row r="3693" spans="3:11" x14ac:dyDescent="0.3">
      <c r="C3693" s="25">
        <v>43146</v>
      </c>
      <c r="D3693" s="26">
        <v>0.71945601851851848</v>
      </c>
      <c r="E3693" s="27" t="s">
        <v>9</v>
      </c>
      <c r="F3693" s="27">
        <v>36</v>
      </c>
      <c r="G3693" s="27" t="s">
        <v>10</v>
      </c>
      <c r="H3693" s="9"/>
      <c r="I3693" s="9"/>
      <c r="J3693" s="9"/>
      <c r="K3693" s="9"/>
    </row>
    <row r="3694" spans="3:11" x14ac:dyDescent="0.3">
      <c r="C3694" s="25">
        <v>43146</v>
      </c>
      <c r="D3694" s="26">
        <v>0.7195138888888889</v>
      </c>
      <c r="E3694" s="27" t="s">
        <v>9</v>
      </c>
      <c r="F3694" s="27">
        <v>29</v>
      </c>
      <c r="G3694" s="27" t="s">
        <v>21</v>
      </c>
      <c r="H3694" s="9"/>
      <c r="I3694" s="9"/>
      <c r="J3694" s="9"/>
      <c r="K3694" s="9"/>
    </row>
    <row r="3695" spans="3:11" x14ac:dyDescent="0.3">
      <c r="C3695" s="25">
        <v>43146</v>
      </c>
      <c r="D3695" s="26">
        <v>0.71976851851851853</v>
      </c>
      <c r="E3695" s="27" t="s">
        <v>9</v>
      </c>
      <c r="F3695" s="27">
        <v>29</v>
      </c>
      <c r="G3695" s="27" t="s">
        <v>10</v>
      </c>
      <c r="H3695" s="9"/>
      <c r="I3695" s="9"/>
      <c r="J3695" s="9"/>
      <c r="K3695" s="9"/>
    </row>
    <row r="3696" spans="3:11" x14ac:dyDescent="0.3">
      <c r="C3696" s="25">
        <v>43146</v>
      </c>
      <c r="D3696" s="26">
        <v>0.71978009259259268</v>
      </c>
      <c r="E3696" s="27" t="s">
        <v>9</v>
      </c>
      <c r="F3696" s="27">
        <v>27</v>
      </c>
      <c r="G3696" s="27" t="s">
        <v>10</v>
      </c>
      <c r="H3696" s="9"/>
      <c r="I3696" s="9"/>
      <c r="J3696" s="9"/>
      <c r="K3696" s="9"/>
    </row>
    <row r="3697" spans="3:11" x14ac:dyDescent="0.3">
      <c r="C3697" s="25">
        <v>43146</v>
      </c>
      <c r="D3697" s="26">
        <v>0.71979166666666661</v>
      </c>
      <c r="E3697" s="27" t="s">
        <v>9</v>
      </c>
      <c r="F3697" s="27">
        <v>37</v>
      </c>
      <c r="G3697" s="27" t="s">
        <v>10</v>
      </c>
      <c r="H3697" s="9"/>
      <c r="I3697" s="9"/>
      <c r="J3697" s="9"/>
      <c r="K3697" s="9"/>
    </row>
    <row r="3698" spans="3:11" x14ac:dyDescent="0.3">
      <c r="C3698" s="25">
        <v>43146</v>
      </c>
      <c r="D3698" s="26">
        <v>0.72061342592592592</v>
      </c>
      <c r="E3698" s="27" t="s">
        <v>9</v>
      </c>
      <c r="F3698" s="27">
        <v>44</v>
      </c>
      <c r="G3698" s="27" t="s">
        <v>21</v>
      </c>
      <c r="H3698" s="9"/>
      <c r="I3698" s="9"/>
      <c r="J3698" s="9"/>
      <c r="K3698" s="9"/>
    </row>
    <row r="3699" spans="3:11" x14ac:dyDescent="0.3">
      <c r="C3699" s="25">
        <v>43146</v>
      </c>
      <c r="D3699" s="26">
        <v>0.72081018518518514</v>
      </c>
      <c r="E3699" s="27" t="s">
        <v>9</v>
      </c>
      <c r="F3699" s="27">
        <v>32</v>
      </c>
      <c r="G3699" s="27" t="s">
        <v>21</v>
      </c>
      <c r="H3699" s="9"/>
      <c r="I3699" s="9"/>
      <c r="J3699" s="9"/>
      <c r="K3699" s="9"/>
    </row>
    <row r="3700" spans="3:11" x14ac:dyDescent="0.3">
      <c r="C3700" s="25">
        <v>43146</v>
      </c>
      <c r="D3700" s="26">
        <v>0.72128472222222229</v>
      </c>
      <c r="E3700" s="27" t="s">
        <v>9</v>
      </c>
      <c r="F3700" s="27">
        <v>43</v>
      </c>
      <c r="G3700" s="27" t="s">
        <v>10</v>
      </c>
      <c r="H3700" s="9"/>
      <c r="I3700" s="9"/>
      <c r="J3700" s="9"/>
      <c r="K3700" s="9"/>
    </row>
    <row r="3701" spans="3:11" x14ac:dyDescent="0.3">
      <c r="C3701" s="25">
        <v>43146</v>
      </c>
      <c r="D3701" s="26">
        <v>0.72600694444444447</v>
      </c>
      <c r="E3701" s="27" t="s">
        <v>9</v>
      </c>
      <c r="F3701" s="27">
        <v>31</v>
      </c>
      <c r="G3701" s="27" t="s">
        <v>21</v>
      </c>
      <c r="H3701" s="9"/>
      <c r="I3701" s="9"/>
      <c r="J3701" s="9"/>
      <c r="K3701" s="9"/>
    </row>
    <row r="3702" spans="3:11" x14ac:dyDescent="0.3">
      <c r="C3702" s="25">
        <v>43146</v>
      </c>
      <c r="D3702" s="26">
        <v>0.72655092592592585</v>
      </c>
      <c r="E3702" s="27" t="s">
        <v>9</v>
      </c>
      <c r="F3702" s="27">
        <v>31</v>
      </c>
      <c r="G3702" s="27" t="s">
        <v>21</v>
      </c>
      <c r="H3702" s="9"/>
      <c r="I3702" s="9"/>
      <c r="J3702" s="9"/>
      <c r="K3702" s="9"/>
    </row>
    <row r="3703" spans="3:11" x14ac:dyDescent="0.3">
      <c r="C3703" s="25">
        <v>43146</v>
      </c>
      <c r="D3703" s="26">
        <v>0.7273263888888889</v>
      </c>
      <c r="E3703" s="27" t="s">
        <v>9</v>
      </c>
      <c r="F3703" s="27">
        <v>25</v>
      </c>
      <c r="G3703" s="27" t="s">
        <v>21</v>
      </c>
      <c r="H3703" s="9"/>
      <c r="I3703" s="9"/>
      <c r="J3703" s="9"/>
      <c r="K3703" s="9"/>
    </row>
    <row r="3704" spans="3:11" x14ac:dyDescent="0.3">
      <c r="C3704" s="25">
        <v>43146</v>
      </c>
      <c r="D3704" s="26">
        <v>0.73048611111111106</v>
      </c>
      <c r="E3704" s="27" t="s">
        <v>9</v>
      </c>
      <c r="F3704" s="27">
        <v>59</v>
      </c>
      <c r="G3704" s="27" t="s">
        <v>21</v>
      </c>
      <c r="H3704" s="9"/>
      <c r="I3704" s="9"/>
      <c r="J3704" s="9"/>
      <c r="K3704" s="9"/>
    </row>
    <row r="3705" spans="3:11" x14ac:dyDescent="0.3">
      <c r="C3705" s="25">
        <v>43146</v>
      </c>
      <c r="D3705" s="26">
        <v>0.73056712962962955</v>
      </c>
      <c r="E3705" s="27" t="s">
        <v>9</v>
      </c>
      <c r="F3705" s="27">
        <v>17</v>
      </c>
      <c r="G3705" s="27" t="s">
        <v>10</v>
      </c>
      <c r="H3705" s="9"/>
      <c r="I3705" s="9"/>
      <c r="J3705" s="9"/>
      <c r="K3705" s="9"/>
    </row>
    <row r="3706" spans="3:11" x14ac:dyDescent="0.3">
      <c r="C3706" s="25">
        <v>43146</v>
      </c>
      <c r="D3706" s="26">
        <v>0.73202546296296289</v>
      </c>
      <c r="E3706" s="27" t="s">
        <v>9</v>
      </c>
      <c r="F3706" s="27">
        <v>41</v>
      </c>
      <c r="G3706" s="27" t="s">
        <v>21</v>
      </c>
      <c r="H3706" s="9"/>
      <c r="I3706" s="9"/>
      <c r="J3706" s="9"/>
      <c r="K3706" s="9"/>
    </row>
    <row r="3707" spans="3:11" x14ac:dyDescent="0.3">
      <c r="C3707" s="25">
        <v>43146</v>
      </c>
      <c r="D3707" s="26">
        <v>0.73237268518518517</v>
      </c>
      <c r="E3707" s="27" t="s">
        <v>9</v>
      </c>
      <c r="F3707" s="27">
        <v>33</v>
      </c>
      <c r="G3707" s="27" t="s">
        <v>21</v>
      </c>
      <c r="H3707" s="9"/>
      <c r="I3707" s="9"/>
      <c r="J3707" s="9"/>
      <c r="K3707" s="9"/>
    </row>
    <row r="3708" spans="3:11" x14ac:dyDescent="0.3">
      <c r="C3708" s="25">
        <v>43146</v>
      </c>
      <c r="D3708" s="26">
        <v>0.73253472222222227</v>
      </c>
      <c r="E3708" s="27" t="s">
        <v>9</v>
      </c>
      <c r="F3708" s="27">
        <v>47</v>
      </c>
      <c r="G3708" s="27" t="s">
        <v>21</v>
      </c>
      <c r="H3708" s="9"/>
      <c r="I3708" s="9"/>
      <c r="J3708" s="9"/>
      <c r="K3708" s="9"/>
    </row>
    <row r="3709" spans="3:11" x14ac:dyDescent="0.3">
      <c r="C3709" s="25">
        <v>43146</v>
      </c>
      <c r="D3709" s="26">
        <v>0.73394675925925934</v>
      </c>
      <c r="E3709" s="27" t="s">
        <v>9</v>
      </c>
      <c r="F3709" s="27">
        <v>46</v>
      </c>
      <c r="G3709" s="27" t="s">
        <v>10</v>
      </c>
      <c r="H3709" s="9"/>
      <c r="I3709" s="9"/>
      <c r="J3709" s="9"/>
      <c r="K3709" s="9"/>
    </row>
    <row r="3710" spans="3:11" x14ac:dyDescent="0.3">
      <c r="C3710" s="25">
        <v>43146</v>
      </c>
      <c r="D3710" s="26">
        <v>0.73396990740740742</v>
      </c>
      <c r="E3710" s="27" t="s">
        <v>9</v>
      </c>
      <c r="F3710" s="27">
        <v>47</v>
      </c>
      <c r="G3710" s="27" t="s">
        <v>10</v>
      </c>
      <c r="H3710" s="9"/>
      <c r="I3710" s="9"/>
      <c r="J3710" s="9"/>
      <c r="K3710" s="9"/>
    </row>
    <row r="3711" spans="3:11" x14ac:dyDescent="0.3">
      <c r="C3711" s="25">
        <v>43146</v>
      </c>
      <c r="D3711" s="26">
        <v>0.73438657407407415</v>
      </c>
      <c r="E3711" s="27" t="s">
        <v>9</v>
      </c>
      <c r="F3711" s="27">
        <v>54</v>
      </c>
      <c r="G3711" s="27" t="s">
        <v>21</v>
      </c>
      <c r="H3711" s="9"/>
      <c r="I3711" s="9"/>
      <c r="J3711" s="9"/>
      <c r="K3711" s="9"/>
    </row>
    <row r="3712" spans="3:11" x14ac:dyDescent="0.3">
      <c r="C3712" s="25">
        <v>43146</v>
      </c>
      <c r="D3712" s="26">
        <v>0.7348958333333333</v>
      </c>
      <c r="E3712" s="27" t="s">
        <v>9</v>
      </c>
      <c r="F3712" s="27">
        <v>35</v>
      </c>
      <c r="G3712" s="27" t="s">
        <v>21</v>
      </c>
      <c r="H3712" s="9"/>
      <c r="I3712" s="9"/>
      <c r="J3712" s="9"/>
      <c r="K3712" s="9"/>
    </row>
    <row r="3713" spans="3:11" x14ac:dyDescent="0.3">
      <c r="C3713" s="25">
        <v>43146</v>
      </c>
      <c r="D3713" s="26">
        <v>0.73637731481481483</v>
      </c>
      <c r="E3713" s="27" t="s">
        <v>9</v>
      </c>
      <c r="F3713" s="27">
        <v>48</v>
      </c>
      <c r="G3713" s="27" t="s">
        <v>10</v>
      </c>
      <c r="H3713" s="9"/>
      <c r="I3713" s="9"/>
      <c r="J3713" s="9"/>
      <c r="K3713" s="9"/>
    </row>
    <row r="3714" spans="3:11" x14ac:dyDescent="0.3">
      <c r="C3714" s="25">
        <v>43146</v>
      </c>
      <c r="D3714" s="26">
        <v>0.73701388888888886</v>
      </c>
      <c r="E3714" s="27" t="s">
        <v>9</v>
      </c>
      <c r="F3714" s="27">
        <v>39</v>
      </c>
      <c r="G3714" s="27" t="s">
        <v>21</v>
      </c>
      <c r="H3714" s="9"/>
      <c r="I3714" s="9"/>
      <c r="J3714" s="9"/>
      <c r="K3714" s="9"/>
    </row>
    <row r="3715" spans="3:11" x14ac:dyDescent="0.3">
      <c r="C3715" s="25">
        <v>43146</v>
      </c>
      <c r="D3715" s="26">
        <v>0.73732638888888891</v>
      </c>
      <c r="E3715" s="27" t="s">
        <v>9</v>
      </c>
      <c r="F3715" s="27">
        <v>32</v>
      </c>
      <c r="G3715" s="27" t="s">
        <v>10</v>
      </c>
      <c r="H3715" s="9"/>
      <c r="I3715" s="9"/>
      <c r="J3715" s="9"/>
      <c r="K3715" s="9"/>
    </row>
    <row r="3716" spans="3:11" x14ac:dyDescent="0.3">
      <c r="C3716" s="25">
        <v>43146</v>
      </c>
      <c r="D3716" s="26">
        <v>0.73733796296296295</v>
      </c>
      <c r="E3716" s="27" t="s">
        <v>9</v>
      </c>
      <c r="F3716" s="27">
        <v>37</v>
      </c>
      <c r="G3716" s="27" t="s">
        <v>10</v>
      </c>
      <c r="H3716" s="9"/>
      <c r="I3716" s="9"/>
      <c r="J3716" s="9"/>
      <c r="K3716" s="9"/>
    </row>
    <row r="3717" spans="3:11" x14ac:dyDescent="0.3">
      <c r="C3717" s="25">
        <v>43146</v>
      </c>
      <c r="D3717" s="26">
        <v>0.73828703703703702</v>
      </c>
      <c r="E3717" s="27" t="s">
        <v>9</v>
      </c>
      <c r="F3717" s="27">
        <v>38</v>
      </c>
      <c r="G3717" s="27" t="s">
        <v>21</v>
      </c>
      <c r="H3717" s="9"/>
      <c r="I3717" s="9"/>
      <c r="J3717" s="9"/>
      <c r="K3717" s="9"/>
    </row>
    <row r="3718" spans="3:11" x14ac:dyDescent="0.3">
      <c r="C3718" s="25">
        <v>43146</v>
      </c>
      <c r="D3718" s="26">
        <v>0.73858796296296303</v>
      </c>
      <c r="E3718" s="27" t="s">
        <v>9</v>
      </c>
      <c r="F3718" s="27">
        <v>35</v>
      </c>
      <c r="G3718" s="27" t="s">
        <v>21</v>
      </c>
      <c r="H3718" s="9"/>
      <c r="I3718" s="9"/>
      <c r="J3718" s="9"/>
      <c r="K3718" s="9"/>
    </row>
    <row r="3719" spans="3:11" x14ac:dyDescent="0.3">
      <c r="C3719" s="25">
        <v>43146</v>
      </c>
      <c r="D3719" s="26">
        <v>0.73960648148148145</v>
      </c>
      <c r="E3719" s="27" t="s">
        <v>9</v>
      </c>
      <c r="F3719" s="27">
        <v>39</v>
      </c>
      <c r="G3719" s="27" t="s">
        <v>21</v>
      </c>
      <c r="H3719" s="9"/>
      <c r="I3719" s="9"/>
      <c r="J3719" s="9"/>
      <c r="K3719" s="9"/>
    </row>
    <row r="3720" spans="3:11" x14ac:dyDescent="0.3">
      <c r="C3720" s="25">
        <v>43146</v>
      </c>
      <c r="D3720" s="26">
        <v>0.74018518518518517</v>
      </c>
      <c r="E3720" s="27" t="s">
        <v>9</v>
      </c>
      <c r="F3720" s="27">
        <v>32</v>
      </c>
      <c r="G3720" s="27" t="s">
        <v>21</v>
      </c>
      <c r="H3720" s="9"/>
      <c r="I3720" s="9"/>
      <c r="J3720" s="9"/>
      <c r="K3720" s="9"/>
    </row>
    <row r="3721" spans="3:11" x14ac:dyDescent="0.3">
      <c r="C3721" s="25">
        <v>43146</v>
      </c>
      <c r="D3721" s="26">
        <v>0.74129629629629623</v>
      </c>
      <c r="E3721" s="27" t="s">
        <v>9</v>
      </c>
      <c r="F3721" s="27">
        <v>24</v>
      </c>
      <c r="G3721" s="27" t="s">
        <v>21</v>
      </c>
      <c r="H3721" s="9"/>
      <c r="I3721" s="9"/>
      <c r="J3721" s="9"/>
      <c r="K3721" s="9"/>
    </row>
    <row r="3722" spans="3:11" x14ac:dyDescent="0.3">
      <c r="C3722" s="25">
        <v>43146</v>
      </c>
      <c r="D3722" s="26">
        <v>0.7413657407407408</v>
      </c>
      <c r="E3722" s="27" t="s">
        <v>9</v>
      </c>
      <c r="F3722" s="27">
        <v>42</v>
      </c>
      <c r="G3722" s="27" t="s">
        <v>21</v>
      </c>
      <c r="H3722" s="9"/>
      <c r="I3722" s="9"/>
      <c r="J3722" s="9"/>
      <c r="K3722" s="9"/>
    </row>
    <row r="3723" spans="3:11" x14ac:dyDescent="0.3">
      <c r="C3723" s="25">
        <v>43146</v>
      </c>
      <c r="D3723" s="26">
        <v>0.74208333333333332</v>
      </c>
      <c r="E3723" s="27" t="s">
        <v>9</v>
      </c>
      <c r="F3723" s="27">
        <v>53</v>
      </c>
      <c r="G3723" s="27" t="s">
        <v>21</v>
      </c>
      <c r="H3723" s="9"/>
      <c r="I3723" s="9"/>
      <c r="J3723" s="9"/>
      <c r="K3723" s="9"/>
    </row>
    <row r="3724" spans="3:11" x14ac:dyDescent="0.3">
      <c r="C3724" s="25">
        <v>43146</v>
      </c>
      <c r="D3724" s="26">
        <v>0.74214120370370373</v>
      </c>
      <c r="E3724" s="27" t="s">
        <v>9</v>
      </c>
      <c r="F3724" s="27">
        <v>46</v>
      </c>
      <c r="G3724" s="27" t="s">
        <v>10</v>
      </c>
      <c r="H3724" s="9"/>
      <c r="I3724" s="9"/>
      <c r="J3724" s="9"/>
      <c r="K3724" s="9"/>
    </row>
    <row r="3725" spans="3:11" x14ac:dyDescent="0.3">
      <c r="C3725" s="25">
        <v>43146</v>
      </c>
      <c r="D3725" s="26">
        <v>0.74405092592592592</v>
      </c>
      <c r="E3725" s="27" t="s">
        <v>9</v>
      </c>
      <c r="F3725" s="27">
        <v>34</v>
      </c>
      <c r="G3725" s="27" t="s">
        <v>21</v>
      </c>
      <c r="H3725" s="9"/>
      <c r="I3725" s="9"/>
      <c r="J3725" s="9"/>
      <c r="K3725" s="9"/>
    </row>
    <row r="3726" spans="3:11" x14ac:dyDescent="0.3">
      <c r="C3726" s="25">
        <v>43146</v>
      </c>
      <c r="D3726" s="26">
        <v>0.74557870370370372</v>
      </c>
      <c r="E3726" s="27" t="s">
        <v>9</v>
      </c>
      <c r="F3726" s="27">
        <v>52</v>
      </c>
      <c r="G3726" s="27" t="s">
        <v>21</v>
      </c>
      <c r="H3726" s="9"/>
      <c r="I3726" s="9"/>
      <c r="J3726" s="9"/>
      <c r="K3726" s="9"/>
    </row>
    <row r="3727" spans="3:11" x14ac:dyDescent="0.3">
      <c r="C3727" s="25">
        <v>43146</v>
      </c>
      <c r="D3727" s="26">
        <v>0.7456828703703704</v>
      </c>
      <c r="E3727" s="27" t="s">
        <v>9</v>
      </c>
      <c r="F3727" s="27">
        <v>52</v>
      </c>
      <c r="G3727" s="27" t="s">
        <v>10</v>
      </c>
      <c r="H3727" s="9"/>
      <c r="I3727" s="9"/>
      <c r="J3727" s="9"/>
      <c r="K3727" s="9"/>
    </row>
    <row r="3728" spans="3:11" x14ac:dyDescent="0.3">
      <c r="C3728" s="25">
        <v>43146</v>
      </c>
      <c r="D3728" s="26">
        <v>0.75039351851851854</v>
      </c>
      <c r="E3728" s="27" t="s">
        <v>9</v>
      </c>
      <c r="F3728" s="27">
        <v>33</v>
      </c>
      <c r="G3728" s="27" t="s">
        <v>10</v>
      </c>
      <c r="H3728" s="9"/>
      <c r="I3728" s="9"/>
      <c r="J3728" s="9"/>
      <c r="K3728" s="9"/>
    </row>
    <row r="3729" spans="3:11" x14ac:dyDescent="0.3">
      <c r="C3729" s="25">
        <v>43146</v>
      </c>
      <c r="D3729" s="26">
        <v>0.75065972222222221</v>
      </c>
      <c r="E3729" s="27" t="s">
        <v>9</v>
      </c>
      <c r="F3729" s="27">
        <v>36</v>
      </c>
      <c r="G3729" s="27" t="s">
        <v>21</v>
      </c>
      <c r="H3729" s="9"/>
      <c r="I3729" s="9"/>
      <c r="J3729" s="9"/>
      <c r="K3729" s="9"/>
    </row>
    <row r="3730" spans="3:11" x14ac:dyDescent="0.3">
      <c r="C3730" s="25">
        <v>43146</v>
      </c>
      <c r="D3730" s="26">
        <v>0.75115740740740744</v>
      </c>
      <c r="E3730" s="27" t="s">
        <v>9</v>
      </c>
      <c r="F3730" s="27">
        <v>47</v>
      </c>
      <c r="G3730" s="27" t="s">
        <v>10</v>
      </c>
      <c r="H3730" s="9"/>
      <c r="I3730" s="9"/>
      <c r="J3730" s="9"/>
      <c r="K3730" s="9"/>
    </row>
    <row r="3731" spans="3:11" x14ac:dyDescent="0.3">
      <c r="C3731" s="25">
        <v>43146</v>
      </c>
      <c r="D3731" s="26">
        <v>0.75127314814814816</v>
      </c>
      <c r="E3731" s="27" t="s">
        <v>9</v>
      </c>
      <c r="F3731" s="27">
        <v>48</v>
      </c>
      <c r="G3731" s="27" t="s">
        <v>10</v>
      </c>
      <c r="H3731" s="9"/>
      <c r="I3731" s="9"/>
      <c r="J3731" s="9"/>
      <c r="K3731" s="9"/>
    </row>
    <row r="3732" spans="3:11" x14ac:dyDescent="0.3">
      <c r="C3732" s="25">
        <v>43146</v>
      </c>
      <c r="D3732" s="26">
        <v>0.75200231481481483</v>
      </c>
      <c r="E3732" s="27" t="s">
        <v>9</v>
      </c>
      <c r="F3732" s="27">
        <v>45</v>
      </c>
      <c r="G3732" s="27" t="s">
        <v>10</v>
      </c>
      <c r="H3732" s="9"/>
      <c r="I3732" s="9"/>
      <c r="J3732" s="9"/>
      <c r="K3732" s="9"/>
    </row>
    <row r="3733" spans="3:11" x14ac:dyDescent="0.3">
      <c r="C3733" s="25">
        <v>43146</v>
      </c>
      <c r="D3733" s="26">
        <v>0.75201388888888887</v>
      </c>
      <c r="E3733" s="27" t="s">
        <v>9</v>
      </c>
      <c r="F3733" s="27">
        <v>44</v>
      </c>
      <c r="G3733" s="27" t="s">
        <v>21</v>
      </c>
      <c r="H3733" s="9"/>
      <c r="I3733" s="9"/>
      <c r="J3733" s="9"/>
      <c r="K3733" s="9"/>
    </row>
    <row r="3734" spans="3:11" x14ac:dyDescent="0.3">
      <c r="C3734" s="25">
        <v>43146</v>
      </c>
      <c r="D3734" s="26">
        <v>0.75206018518518514</v>
      </c>
      <c r="E3734" s="27" t="s">
        <v>9</v>
      </c>
      <c r="F3734" s="27">
        <v>43</v>
      </c>
      <c r="G3734" s="27" t="s">
        <v>21</v>
      </c>
      <c r="H3734" s="9"/>
      <c r="I3734" s="9"/>
      <c r="J3734" s="9"/>
      <c r="K3734" s="9"/>
    </row>
    <row r="3735" spans="3:11" x14ac:dyDescent="0.3">
      <c r="C3735" s="25">
        <v>43146</v>
      </c>
      <c r="D3735" s="26">
        <v>0.75246527777777772</v>
      </c>
      <c r="E3735" s="27" t="s">
        <v>9</v>
      </c>
      <c r="F3735" s="27">
        <v>47</v>
      </c>
      <c r="G3735" s="27" t="s">
        <v>10</v>
      </c>
      <c r="H3735" s="9"/>
      <c r="I3735" s="9"/>
      <c r="J3735" s="9"/>
      <c r="K3735" s="9"/>
    </row>
    <row r="3736" spans="3:11" x14ac:dyDescent="0.3">
      <c r="C3736" s="25">
        <v>43146</v>
      </c>
      <c r="D3736" s="26">
        <v>0.75309027777777782</v>
      </c>
      <c r="E3736" s="27" t="s">
        <v>9</v>
      </c>
      <c r="F3736" s="27">
        <v>32</v>
      </c>
      <c r="G3736" s="27" t="s">
        <v>21</v>
      </c>
      <c r="H3736" s="9"/>
      <c r="I3736" s="9"/>
      <c r="J3736" s="9"/>
      <c r="K3736" s="9"/>
    </row>
    <row r="3737" spans="3:11" x14ac:dyDescent="0.3">
      <c r="C3737" s="25">
        <v>43146</v>
      </c>
      <c r="D3737" s="26">
        <v>0.75434027777777779</v>
      </c>
      <c r="E3737" s="27" t="s">
        <v>9</v>
      </c>
      <c r="F3737" s="27">
        <v>40</v>
      </c>
      <c r="G3737" s="27" t="s">
        <v>10</v>
      </c>
      <c r="H3737" s="9"/>
      <c r="I3737" s="9"/>
      <c r="J3737" s="9"/>
      <c r="K3737" s="9"/>
    </row>
    <row r="3738" spans="3:11" x14ac:dyDescent="0.3">
      <c r="C3738" s="25">
        <v>43146</v>
      </c>
      <c r="D3738" s="26">
        <v>0.75442129629629628</v>
      </c>
      <c r="E3738" s="27" t="s">
        <v>9</v>
      </c>
      <c r="F3738" s="27">
        <v>54</v>
      </c>
      <c r="G3738" s="27" t="s">
        <v>10</v>
      </c>
      <c r="H3738" s="9"/>
      <c r="I3738" s="9"/>
      <c r="J3738" s="9"/>
      <c r="K3738" s="9"/>
    </row>
    <row r="3739" spans="3:11" x14ac:dyDescent="0.3">
      <c r="C3739" s="25">
        <v>43146</v>
      </c>
      <c r="D3739" s="26">
        <v>0.75490740740740747</v>
      </c>
      <c r="E3739" s="27" t="s">
        <v>9</v>
      </c>
      <c r="F3739" s="27">
        <v>46</v>
      </c>
      <c r="G3739" s="27" t="s">
        <v>21</v>
      </c>
      <c r="H3739" s="9"/>
      <c r="I3739" s="9"/>
      <c r="J3739" s="9"/>
      <c r="K3739" s="9"/>
    </row>
    <row r="3740" spans="3:11" x14ac:dyDescent="0.3">
      <c r="C3740" s="25">
        <v>43146</v>
      </c>
      <c r="D3740" s="26">
        <v>0.75621527777777775</v>
      </c>
      <c r="E3740" s="27" t="s">
        <v>9</v>
      </c>
      <c r="F3740" s="27">
        <v>32</v>
      </c>
      <c r="G3740" s="27" t="s">
        <v>21</v>
      </c>
      <c r="H3740" s="9"/>
      <c r="I3740" s="9"/>
      <c r="J3740" s="9"/>
      <c r="K3740" s="9"/>
    </row>
    <row r="3741" spans="3:11" x14ac:dyDescent="0.3">
      <c r="C3741" s="25">
        <v>43146</v>
      </c>
      <c r="D3741" s="26">
        <v>0.75634259259259251</v>
      </c>
      <c r="E3741" s="27" t="s">
        <v>9</v>
      </c>
      <c r="F3741" s="27">
        <v>25</v>
      </c>
      <c r="G3741" s="27" t="s">
        <v>10</v>
      </c>
      <c r="H3741" s="9"/>
      <c r="I3741" s="9"/>
      <c r="J3741" s="9"/>
      <c r="K3741" s="9"/>
    </row>
    <row r="3742" spans="3:11" x14ac:dyDescent="0.3">
      <c r="C3742" s="25">
        <v>43146</v>
      </c>
      <c r="D3742" s="26">
        <v>0.75967592592592592</v>
      </c>
      <c r="E3742" s="27" t="s">
        <v>9</v>
      </c>
      <c r="F3742" s="27">
        <v>45</v>
      </c>
      <c r="G3742" s="27" t="s">
        <v>21</v>
      </c>
      <c r="H3742" s="9"/>
      <c r="I3742" s="9"/>
      <c r="J3742" s="9"/>
      <c r="K3742" s="9"/>
    </row>
    <row r="3743" spans="3:11" x14ac:dyDescent="0.3">
      <c r="C3743" s="25">
        <v>43146</v>
      </c>
      <c r="D3743" s="26">
        <v>0.76053240740740735</v>
      </c>
      <c r="E3743" s="27" t="s">
        <v>9</v>
      </c>
      <c r="F3743" s="27">
        <v>40</v>
      </c>
      <c r="G3743" s="27" t="s">
        <v>10</v>
      </c>
      <c r="H3743" s="9"/>
      <c r="I3743" s="9"/>
      <c r="J3743" s="9"/>
      <c r="K3743" s="9"/>
    </row>
    <row r="3744" spans="3:11" x14ac:dyDescent="0.3">
      <c r="C3744" s="25">
        <v>43146</v>
      </c>
      <c r="D3744" s="26">
        <v>0.76162037037037045</v>
      </c>
      <c r="E3744" s="27" t="s">
        <v>9</v>
      </c>
      <c r="F3744" s="27">
        <v>42</v>
      </c>
      <c r="G3744" s="27" t="s">
        <v>10</v>
      </c>
      <c r="H3744" s="9"/>
      <c r="I3744" s="9"/>
      <c r="J3744" s="9"/>
      <c r="K3744" s="9"/>
    </row>
    <row r="3745" spans="3:11" x14ac:dyDescent="0.3">
      <c r="C3745" s="25">
        <v>43146</v>
      </c>
      <c r="D3745" s="26">
        <v>0.76293981481481488</v>
      </c>
      <c r="E3745" s="27" t="s">
        <v>9</v>
      </c>
      <c r="F3745" s="27">
        <v>41</v>
      </c>
      <c r="G3745" s="27" t="s">
        <v>10</v>
      </c>
      <c r="H3745" s="9"/>
      <c r="I3745" s="9"/>
      <c r="J3745" s="9"/>
      <c r="K3745" s="9"/>
    </row>
    <row r="3746" spans="3:11" x14ac:dyDescent="0.3">
      <c r="C3746" s="25">
        <v>43146</v>
      </c>
      <c r="D3746" s="26">
        <v>0.76564814814814808</v>
      </c>
      <c r="E3746" s="27" t="s">
        <v>9</v>
      </c>
      <c r="F3746" s="27">
        <v>44</v>
      </c>
      <c r="G3746" s="27" t="s">
        <v>10</v>
      </c>
      <c r="H3746" s="9"/>
      <c r="I3746" s="9"/>
      <c r="J3746" s="9"/>
      <c r="K3746" s="9"/>
    </row>
    <row r="3747" spans="3:11" x14ac:dyDescent="0.3">
      <c r="C3747" s="25">
        <v>43146</v>
      </c>
      <c r="D3747" s="26">
        <v>0.76734953703703701</v>
      </c>
      <c r="E3747" s="27" t="s">
        <v>9</v>
      </c>
      <c r="F3747" s="27">
        <v>38</v>
      </c>
      <c r="G3747" s="27" t="s">
        <v>21</v>
      </c>
      <c r="H3747" s="9"/>
      <c r="I3747" s="9"/>
      <c r="J3747" s="9"/>
      <c r="K3747" s="9"/>
    </row>
    <row r="3748" spans="3:11" x14ac:dyDescent="0.3">
      <c r="C3748" s="25">
        <v>43146</v>
      </c>
      <c r="D3748" s="26">
        <v>0.76834490740740735</v>
      </c>
      <c r="E3748" s="27" t="s">
        <v>9</v>
      </c>
      <c r="F3748" s="27">
        <v>40</v>
      </c>
      <c r="G3748" s="27" t="s">
        <v>21</v>
      </c>
      <c r="H3748" s="9"/>
      <c r="I3748" s="9"/>
      <c r="J3748" s="9"/>
      <c r="K3748" s="9"/>
    </row>
    <row r="3749" spans="3:11" x14ac:dyDescent="0.3">
      <c r="C3749" s="25">
        <v>43146</v>
      </c>
      <c r="D3749" s="26">
        <v>0.77407407407407414</v>
      </c>
      <c r="E3749" s="27" t="s">
        <v>9</v>
      </c>
      <c r="F3749" s="27">
        <v>31</v>
      </c>
      <c r="G3749" s="27" t="s">
        <v>21</v>
      </c>
      <c r="H3749" s="9"/>
      <c r="I3749" s="9"/>
      <c r="J3749" s="9"/>
      <c r="K3749" s="9"/>
    </row>
    <row r="3750" spans="3:11" x14ac:dyDescent="0.3">
      <c r="C3750" s="25">
        <v>43146</v>
      </c>
      <c r="D3750" s="26">
        <v>0.77413194444444444</v>
      </c>
      <c r="E3750" s="27" t="s">
        <v>9</v>
      </c>
      <c r="F3750" s="27">
        <v>44</v>
      </c>
      <c r="G3750" s="27" t="s">
        <v>21</v>
      </c>
      <c r="H3750" s="9"/>
      <c r="I3750" s="9"/>
      <c r="J3750" s="9"/>
      <c r="K3750" s="9"/>
    </row>
    <row r="3751" spans="3:11" x14ac:dyDescent="0.3">
      <c r="C3751" s="25">
        <v>43146</v>
      </c>
      <c r="D3751" s="26">
        <v>0.77452546296296287</v>
      </c>
      <c r="E3751" s="27" t="s">
        <v>9</v>
      </c>
      <c r="F3751" s="27">
        <v>37</v>
      </c>
      <c r="G3751" s="27" t="s">
        <v>21</v>
      </c>
      <c r="H3751" s="9"/>
      <c r="I3751" s="9"/>
      <c r="J3751" s="9"/>
      <c r="K3751" s="9"/>
    </row>
    <row r="3752" spans="3:11" x14ac:dyDescent="0.3">
      <c r="C3752" s="25">
        <v>43146</v>
      </c>
      <c r="D3752" s="26">
        <v>0.77546296296296291</v>
      </c>
      <c r="E3752" s="27" t="s">
        <v>9</v>
      </c>
      <c r="F3752" s="27">
        <v>50</v>
      </c>
      <c r="G3752" s="27" t="s">
        <v>21</v>
      </c>
      <c r="H3752" s="9"/>
      <c r="I3752" s="9"/>
      <c r="J3752" s="9"/>
      <c r="K3752" s="9"/>
    </row>
    <row r="3753" spans="3:11" x14ac:dyDescent="0.3">
      <c r="C3753" s="25">
        <v>43146</v>
      </c>
      <c r="D3753" s="26">
        <v>0.77577546296296296</v>
      </c>
      <c r="E3753" s="27" t="s">
        <v>9</v>
      </c>
      <c r="F3753" s="27">
        <v>25</v>
      </c>
      <c r="G3753" s="27" t="s">
        <v>10</v>
      </c>
      <c r="H3753" s="9"/>
      <c r="I3753" s="9"/>
      <c r="J3753" s="9"/>
      <c r="K3753" s="9"/>
    </row>
    <row r="3754" spans="3:11" x14ac:dyDescent="0.3">
      <c r="C3754" s="25">
        <v>43146</v>
      </c>
      <c r="D3754" s="26">
        <v>0.77582175925925922</v>
      </c>
      <c r="E3754" s="27" t="s">
        <v>9</v>
      </c>
      <c r="F3754" s="27">
        <v>22</v>
      </c>
      <c r="G3754" s="27" t="s">
        <v>10</v>
      </c>
      <c r="H3754" s="9"/>
      <c r="I3754" s="9"/>
      <c r="J3754" s="9"/>
      <c r="K3754" s="9"/>
    </row>
    <row r="3755" spans="3:11" x14ac:dyDescent="0.3">
      <c r="C3755" s="25">
        <v>43146</v>
      </c>
      <c r="D3755" s="26">
        <v>0.77702546296296304</v>
      </c>
      <c r="E3755" s="27" t="s">
        <v>9</v>
      </c>
      <c r="F3755" s="27">
        <v>22</v>
      </c>
      <c r="G3755" s="27" t="s">
        <v>21</v>
      </c>
      <c r="H3755" s="9"/>
      <c r="I3755" s="9"/>
      <c r="J3755" s="9"/>
      <c r="K3755" s="9"/>
    </row>
    <row r="3756" spans="3:11" x14ac:dyDescent="0.3">
      <c r="C3756" s="25">
        <v>43146</v>
      </c>
      <c r="D3756" s="26">
        <v>0.77706018518518516</v>
      </c>
      <c r="E3756" s="27" t="s">
        <v>9</v>
      </c>
      <c r="F3756" s="27">
        <v>31</v>
      </c>
      <c r="G3756" s="27" t="s">
        <v>21</v>
      </c>
      <c r="H3756" s="9"/>
      <c r="I3756" s="9"/>
      <c r="J3756" s="9"/>
      <c r="K3756" s="9"/>
    </row>
    <row r="3757" spans="3:11" x14ac:dyDescent="0.3">
      <c r="C3757" s="25">
        <v>43146</v>
      </c>
      <c r="D3757" s="26">
        <v>0.77731481481481479</v>
      </c>
      <c r="E3757" s="27" t="s">
        <v>9</v>
      </c>
      <c r="F3757" s="27">
        <v>35</v>
      </c>
      <c r="G3757" s="27" t="s">
        <v>21</v>
      </c>
      <c r="H3757" s="9"/>
      <c r="I3757" s="9"/>
      <c r="J3757" s="9"/>
      <c r="K3757" s="9"/>
    </row>
    <row r="3758" spans="3:11" x14ac:dyDescent="0.3">
      <c r="C3758" s="25">
        <v>43146</v>
      </c>
      <c r="D3758" s="26">
        <v>0.77829861111111109</v>
      </c>
      <c r="E3758" s="27" t="s">
        <v>9</v>
      </c>
      <c r="F3758" s="27">
        <v>34</v>
      </c>
      <c r="G3758" s="27" t="s">
        <v>21</v>
      </c>
      <c r="H3758" s="9"/>
      <c r="I3758" s="9"/>
      <c r="J3758" s="9"/>
      <c r="K3758" s="9"/>
    </row>
    <row r="3759" spans="3:11" x14ac:dyDescent="0.3">
      <c r="C3759" s="25">
        <v>43146</v>
      </c>
      <c r="D3759" s="26">
        <v>0.77869212962962964</v>
      </c>
      <c r="E3759" s="27" t="s">
        <v>9</v>
      </c>
      <c r="F3759" s="27">
        <v>33</v>
      </c>
      <c r="G3759" s="27" t="s">
        <v>21</v>
      </c>
      <c r="H3759" s="9"/>
      <c r="I3759" s="9"/>
      <c r="J3759" s="9"/>
      <c r="K3759" s="9"/>
    </row>
    <row r="3760" spans="3:11" x14ac:dyDescent="0.3">
      <c r="C3760" s="25">
        <v>43146</v>
      </c>
      <c r="D3760" s="26">
        <v>0.77905092592592595</v>
      </c>
      <c r="E3760" s="27" t="s">
        <v>9</v>
      </c>
      <c r="F3760" s="27">
        <v>36</v>
      </c>
      <c r="G3760" s="27" t="s">
        <v>21</v>
      </c>
      <c r="H3760" s="9"/>
      <c r="I3760" s="9"/>
      <c r="J3760" s="9"/>
      <c r="K3760" s="9"/>
    </row>
    <row r="3761" spans="3:11" x14ac:dyDescent="0.3">
      <c r="C3761" s="25">
        <v>43146</v>
      </c>
      <c r="D3761" s="26">
        <v>0.779363425925926</v>
      </c>
      <c r="E3761" s="27" t="s">
        <v>9</v>
      </c>
      <c r="F3761" s="27">
        <v>41</v>
      </c>
      <c r="G3761" s="27" t="s">
        <v>10</v>
      </c>
      <c r="H3761" s="9"/>
      <c r="I3761" s="9"/>
      <c r="J3761" s="9"/>
      <c r="K3761" s="9"/>
    </row>
    <row r="3762" spans="3:11" x14ac:dyDescent="0.3">
      <c r="C3762" s="25">
        <v>43146</v>
      </c>
      <c r="D3762" s="26">
        <v>0.77968749999999998</v>
      </c>
      <c r="E3762" s="27" t="s">
        <v>9</v>
      </c>
      <c r="F3762" s="27">
        <v>33</v>
      </c>
      <c r="G3762" s="27" t="s">
        <v>21</v>
      </c>
      <c r="H3762" s="9"/>
      <c r="I3762" s="9"/>
      <c r="J3762" s="9"/>
      <c r="K3762" s="9"/>
    </row>
    <row r="3763" spans="3:11" x14ac:dyDescent="0.3">
      <c r="C3763" s="25">
        <v>43146</v>
      </c>
      <c r="D3763" s="26">
        <v>0.78027777777777774</v>
      </c>
      <c r="E3763" s="27" t="s">
        <v>9</v>
      </c>
      <c r="F3763" s="27">
        <v>38</v>
      </c>
      <c r="G3763" s="27" t="s">
        <v>10</v>
      </c>
      <c r="H3763" s="9"/>
      <c r="I3763" s="9"/>
      <c r="J3763" s="9"/>
      <c r="K3763" s="9"/>
    </row>
    <row r="3764" spans="3:11" x14ac:dyDescent="0.3">
      <c r="C3764" s="25">
        <v>43146</v>
      </c>
      <c r="D3764" s="26">
        <v>0.78100694444444441</v>
      </c>
      <c r="E3764" s="27" t="s">
        <v>9</v>
      </c>
      <c r="F3764" s="27">
        <v>44</v>
      </c>
      <c r="G3764" s="27" t="s">
        <v>21</v>
      </c>
      <c r="H3764" s="9"/>
      <c r="I3764" s="9"/>
      <c r="J3764" s="9"/>
      <c r="K3764" s="9"/>
    </row>
    <row r="3765" spans="3:11" x14ac:dyDescent="0.3">
      <c r="C3765" s="25">
        <v>43146</v>
      </c>
      <c r="D3765" s="26">
        <v>0.78113425925925928</v>
      </c>
      <c r="E3765" s="27" t="s">
        <v>9</v>
      </c>
      <c r="F3765" s="27">
        <v>39</v>
      </c>
      <c r="G3765" s="27" t="s">
        <v>21</v>
      </c>
      <c r="H3765" s="9"/>
      <c r="I3765" s="9"/>
      <c r="J3765" s="9"/>
      <c r="K3765" s="9"/>
    </row>
    <row r="3766" spans="3:11" x14ac:dyDescent="0.3">
      <c r="C3766" s="25">
        <v>43146</v>
      </c>
      <c r="D3766" s="26">
        <v>0.78118055555555566</v>
      </c>
      <c r="E3766" s="27" t="s">
        <v>9</v>
      </c>
      <c r="F3766" s="27">
        <v>43</v>
      </c>
      <c r="G3766" s="27" t="s">
        <v>21</v>
      </c>
      <c r="H3766" s="9"/>
      <c r="I3766" s="9"/>
      <c r="J3766" s="9"/>
      <c r="K3766" s="9"/>
    </row>
    <row r="3767" spans="3:11" x14ac:dyDescent="0.3">
      <c r="C3767" s="25">
        <v>43146</v>
      </c>
      <c r="D3767" s="26">
        <v>0.78166666666666673</v>
      </c>
      <c r="E3767" s="27" t="s">
        <v>9</v>
      </c>
      <c r="F3767" s="27">
        <v>43</v>
      </c>
      <c r="G3767" s="27" t="s">
        <v>10</v>
      </c>
      <c r="H3767" s="9"/>
      <c r="I3767" s="9"/>
      <c r="J3767" s="9"/>
      <c r="K3767" s="9"/>
    </row>
    <row r="3768" spans="3:11" x14ac:dyDescent="0.3">
      <c r="C3768" s="25">
        <v>43146</v>
      </c>
      <c r="D3768" s="26">
        <v>0.78318287037037038</v>
      </c>
      <c r="E3768" s="27" t="s">
        <v>9</v>
      </c>
      <c r="F3768" s="27">
        <v>48</v>
      </c>
      <c r="G3768" s="27" t="s">
        <v>10</v>
      </c>
      <c r="H3768" s="9"/>
      <c r="I3768" s="9"/>
      <c r="J3768" s="9"/>
      <c r="K3768" s="9"/>
    </row>
    <row r="3769" spans="3:11" x14ac:dyDescent="0.3">
      <c r="C3769" s="25">
        <v>43146</v>
      </c>
      <c r="D3769" s="26">
        <v>0.78421296296296295</v>
      </c>
      <c r="E3769" s="27" t="s">
        <v>9</v>
      </c>
      <c r="F3769" s="27">
        <v>40</v>
      </c>
      <c r="G3769" s="27" t="s">
        <v>21</v>
      </c>
      <c r="H3769" s="9"/>
      <c r="I3769" s="9"/>
      <c r="J3769" s="9"/>
      <c r="K3769" s="9"/>
    </row>
    <row r="3770" spans="3:11" x14ac:dyDescent="0.3">
      <c r="C3770" s="25">
        <v>43146</v>
      </c>
      <c r="D3770" s="26">
        <v>0.78454861111111107</v>
      </c>
      <c r="E3770" s="27" t="s">
        <v>9</v>
      </c>
      <c r="F3770" s="27">
        <v>43</v>
      </c>
      <c r="G3770" s="27" t="s">
        <v>21</v>
      </c>
      <c r="H3770" s="9"/>
      <c r="I3770" s="9"/>
      <c r="J3770" s="9"/>
      <c r="K3770" s="9"/>
    </row>
    <row r="3771" spans="3:11" x14ac:dyDescent="0.3">
      <c r="C3771" s="25">
        <v>43146</v>
      </c>
      <c r="D3771" s="26">
        <v>0.79032407407407401</v>
      </c>
      <c r="E3771" s="27" t="s">
        <v>9</v>
      </c>
      <c r="F3771" s="27">
        <v>43</v>
      </c>
      <c r="G3771" s="27" t="s">
        <v>10</v>
      </c>
      <c r="H3771" s="9"/>
      <c r="I3771" s="9"/>
      <c r="J3771" s="9"/>
      <c r="K3771" s="9"/>
    </row>
    <row r="3772" spans="3:11" x14ac:dyDescent="0.3">
      <c r="C3772" s="25">
        <v>43146</v>
      </c>
      <c r="D3772" s="26">
        <v>0.79077546296296297</v>
      </c>
      <c r="E3772" s="27" t="s">
        <v>9</v>
      </c>
      <c r="F3772" s="27">
        <v>33</v>
      </c>
      <c r="G3772" s="27" t="s">
        <v>10</v>
      </c>
      <c r="H3772" s="9"/>
      <c r="I3772" s="9"/>
      <c r="J3772" s="9"/>
      <c r="K3772" s="9"/>
    </row>
    <row r="3773" spans="3:11" x14ac:dyDescent="0.3">
      <c r="C3773" s="25">
        <v>43146</v>
      </c>
      <c r="D3773" s="26">
        <v>0.79160879629629621</v>
      </c>
      <c r="E3773" s="27" t="s">
        <v>9</v>
      </c>
      <c r="F3773" s="27">
        <v>23</v>
      </c>
      <c r="G3773" s="27" t="s">
        <v>10</v>
      </c>
      <c r="H3773" s="9"/>
      <c r="I3773" s="9"/>
      <c r="J3773" s="9"/>
      <c r="K3773" s="9"/>
    </row>
    <row r="3774" spans="3:11" x14ac:dyDescent="0.3">
      <c r="C3774" s="25">
        <v>43146</v>
      </c>
      <c r="D3774" s="26">
        <v>0.79164351851851855</v>
      </c>
      <c r="E3774" s="27" t="s">
        <v>9</v>
      </c>
      <c r="F3774" s="27">
        <v>35</v>
      </c>
      <c r="G3774" s="27" t="s">
        <v>10</v>
      </c>
      <c r="H3774" s="9"/>
      <c r="I3774" s="9"/>
      <c r="J3774" s="9"/>
      <c r="K3774" s="9"/>
    </row>
    <row r="3775" spans="3:11" x14ac:dyDescent="0.3">
      <c r="C3775" s="25">
        <v>43146</v>
      </c>
      <c r="D3775" s="26">
        <v>0.79383101851851856</v>
      </c>
      <c r="E3775" s="27" t="s">
        <v>9</v>
      </c>
      <c r="F3775" s="27">
        <v>35</v>
      </c>
      <c r="G3775" s="27" t="s">
        <v>21</v>
      </c>
      <c r="H3775" s="9"/>
      <c r="I3775" s="9"/>
      <c r="J3775" s="9"/>
      <c r="K3775" s="9"/>
    </row>
    <row r="3776" spans="3:11" x14ac:dyDescent="0.3">
      <c r="C3776" s="25">
        <v>43146</v>
      </c>
      <c r="D3776" s="26">
        <v>0.79541666666666666</v>
      </c>
      <c r="E3776" s="27" t="s">
        <v>9</v>
      </c>
      <c r="F3776" s="27">
        <v>50</v>
      </c>
      <c r="G3776" s="27" t="s">
        <v>21</v>
      </c>
      <c r="H3776" s="9"/>
      <c r="I3776" s="9"/>
      <c r="J3776" s="9"/>
      <c r="K3776" s="9"/>
    </row>
    <row r="3777" spans="3:11" x14ac:dyDescent="0.3">
      <c r="C3777" s="25">
        <v>43146</v>
      </c>
      <c r="D3777" s="26">
        <v>0.79695601851851849</v>
      </c>
      <c r="E3777" s="27" t="s">
        <v>9</v>
      </c>
      <c r="F3777" s="27">
        <v>61</v>
      </c>
      <c r="G3777" s="27" t="s">
        <v>10</v>
      </c>
      <c r="H3777" s="9"/>
      <c r="I3777" s="9"/>
      <c r="J3777" s="9"/>
      <c r="K3777" s="9"/>
    </row>
    <row r="3778" spans="3:11" x14ac:dyDescent="0.3">
      <c r="C3778" s="25">
        <v>43146</v>
      </c>
      <c r="D3778" s="26">
        <v>0.8011342592592593</v>
      </c>
      <c r="E3778" s="27" t="s">
        <v>9</v>
      </c>
      <c r="F3778" s="27">
        <v>25</v>
      </c>
      <c r="G3778" s="27" t="s">
        <v>21</v>
      </c>
      <c r="H3778" s="9"/>
      <c r="I3778" s="9"/>
      <c r="J3778" s="9"/>
      <c r="K3778" s="9"/>
    </row>
    <row r="3779" spans="3:11" x14ac:dyDescent="0.3">
      <c r="C3779" s="25">
        <v>43146</v>
      </c>
      <c r="D3779" s="26">
        <v>0.80120370370370375</v>
      </c>
      <c r="E3779" s="27" t="s">
        <v>9</v>
      </c>
      <c r="F3779" s="27">
        <v>46</v>
      </c>
      <c r="G3779" s="27" t="s">
        <v>10</v>
      </c>
      <c r="H3779" s="9"/>
      <c r="I3779" s="9"/>
      <c r="J3779" s="9"/>
      <c r="K3779" s="9"/>
    </row>
    <row r="3780" spans="3:11" x14ac:dyDescent="0.3">
      <c r="C3780" s="25">
        <v>43146</v>
      </c>
      <c r="D3780" s="26">
        <v>0.80134259259259266</v>
      </c>
      <c r="E3780" s="27" t="s">
        <v>9</v>
      </c>
      <c r="F3780" s="27">
        <v>39</v>
      </c>
      <c r="G3780" s="27" t="s">
        <v>10</v>
      </c>
      <c r="H3780" s="9"/>
      <c r="I3780" s="9"/>
      <c r="J3780" s="9"/>
      <c r="K3780" s="9"/>
    </row>
    <row r="3781" spans="3:11" x14ac:dyDescent="0.3">
      <c r="C3781" s="25">
        <v>43146</v>
      </c>
      <c r="D3781" s="26">
        <v>0.80239583333333331</v>
      </c>
      <c r="E3781" s="27" t="s">
        <v>9</v>
      </c>
      <c r="F3781" s="27">
        <v>38</v>
      </c>
      <c r="G3781" s="27" t="s">
        <v>21</v>
      </c>
      <c r="H3781" s="9"/>
      <c r="I3781" s="9"/>
      <c r="J3781" s="9"/>
      <c r="K3781" s="9"/>
    </row>
    <row r="3782" spans="3:11" x14ac:dyDescent="0.3">
      <c r="C3782" s="25">
        <v>43146</v>
      </c>
      <c r="D3782" s="26">
        <v>0.80289351851851853</v>
      </c>
      <c r="E3782" s="27" t="s">
        <v>9</v>
      </c>
      <c r="F3782" s="27">
        <v>45</v>
      </c>
      <c r="G3782" s="27" t="s">
        <v>21</v>
      </c>
      <c r="H3782" s="9"/>
      <c r="I3782" s="9"/>
      <c r="J3782" s="9"/>
      <c r="K3782" s="9"/>
    </row>
    <row r="3783" spans="3:11" x14ac:dyDescent="0.3">
      <c r="C3783" s="25">
        <v>43146</v>
      </c>
      <c r="D3783" s="26">
        <v>0.80295138888888884</v>
      </c>
      <c r="E3783" s="27" t="s">
        <v>9</v>
      </c>
      <c r="F3783" s="27">
        <v>44</v>
      </c>
      <c r="G3783" s="27" t="s">
        <v>10</v>
      </c>
      <c r="H3783" s="9"/>
      <c r="I3783" s="9"/>
      <c r="J3783" s="9"/>
      <c r="K3783" s="9"/>
    </row>
    <row r="3784" spans="3:11" x14ac:dyDescent="0.3">
      <c r="C3784" s="25">
        <v>43146</v>
      </c>
      <c r="D3784" s="26">
        <v>0.80312499999999998</v>
      </c>
      <c r="E3784" s="27" t="s">
        <v>9</v>
      </c>
      <c r="F3784" s="27">
        <v>57</v>
      </c>
      <c r="G3784" s="27" t="s">
        <v>10</v>
      </c>
      <c r="H3784" s="9"/>
      <c r="I3784" s="9"/>
      <c r="J3784" s="9"/>
      <c r="K3784" s="9"/>
    </row>
    <row r="3785" spans="3:11" x14ac:dyDescent="0.3">
      <c r="C3785" s="25">
        <v>43146</v>
      </c>
      <c r="D3785" s="26">
        <v>0.80396990740740737</v>
      </c>
      <c r="E3785" s="27" t="s">
        <v>9</v>
      </c>
      <c r="F3785" s="27">
        <v>43</v>
      </c>
      <c r="G3785" s="27" t="s">
        <v>10</v>
      </c>
      <c r="H3785" s="9"/>
      <c r="I3785" s="9"/>
      <c r="J3785" s="9"/>
      <c r="K3785" s="9"/>
    </row>
    <row r="3786" spans="3:11" x14ac:dyDescent="0.3">
      <c r="C3786" s="25">
        <v>43146</v>
      </c>
      <c r="D3786" s="26">
        <v>0.80403935185185194</v>
      </c>
      <c r="E3786" s="27" t="s">
        <v>9</v>
      </c>
      <c r="F3786" s="27">
        <v>44</v>
      </c>
      <c r="G3786" s="27" t="s">
        <v>10</v>
      </c>
      <c r="H3786" s="9"/>
      <c r="I3786" s="9"/>
      <c r="J3786" s="9"/>
      <c r="K3786" s="9"/>
    </row>
    <row r="3787" spans="3:11" x14ac:dyDescent="0.3">
      <c r="C3787" s="25">
        <v>43146</v>
      </c>
      <c r="D3787" s="26">
        <v>0.80642361111111116</v>
      </c>
      <c r="E3787" s="27" t="s">
        <v>9</v>
      </c>
      <c r="F3787" s="27">
        <v>17</v>
      </c>
      <c r="G3787" s="27" t="s">
        <v>21</v>
      </c>
      <c r="H3787" s="9"/>
      <c r="I3787" s="9"/>
      <c r="J3787" s="9"/>
      <c r="K3787" s="9"/>
    </row>
    <row r="3788" spans="3:11" x14ac:dyDescent="0.3">
      <c r="C3788" s="25">
        <v>43146</v>
      </c>
      <c r="D3788" s="26">
        <v>0.8084027777777778</v>
      </c>
      <c r="E3788" s="27" t="s">
        <v>9</v>
      </c>
      <c r="F3788" s="27">
        <v>44</v>
      </c>
      <c r="G3788" s="27" t="s">
        <v>10</v>
      </c>
      <c r="H3788" s="9"/>
      <c r="I3788" s="9"/>
      <c r="J3788" s="9"/>
      <c r="K3788" s="9"/>
    </row>
    <row r="3789" spans="3:11" x14ac:dyDescent="0.3">
      <c r="C3789" s="25">
        <v>43146</v>
      </c>
      <c r="D3789" s="26">
        <v>0.81018518518518512</v>
      </c>
      <c r="E3789" s="27" t="s">
        <v>9</v>
      </c>
      <c r="F3789" s="27">
        <v>36</v>
      </c>
      <c r="G3789" s="27" t="s">
        <v>21</v>
      </c>
      <c r="H3789" s="9"/>
      <c r="I3789" s="9"/>
      <c r="J3789" s="9"/>
      <c r="K3789" s="9"/>
    </row>
    <row r="3790" spans="3:11" x14ac:dyDescent="0.3">
      <c r="C3790" s="25">
        <v>43146</v>
      </c>
      <c r="D3790" s="26">
        <v>0.81083333333333341</v>
      </c>
      <c r="E3790" s="27" t="s">
        <v>9</v>
      </c>
      <c r="F3790" s="27">
        <v>40</v>
      </c>
      <c r="G3790" s="27" t="s">
        <v>21</v>
      </c>
      <c r="H3790" s="9"/>
      <c r="I3790" s="9"/>
      <c r="J3790" s="9"/>
      <c r="K3790" s="9"/>
    </row>
    <row r="3791" spans="3:11" x14ac:dyDescent="0.3">
      <c r="C3791" s="25">
        <v>43146</v>
      </c>
      <c r="D3791" s="26">
        <v>0.81099537037037039</v>
      </c>
      <c r="E3791" s="27" t="s">
        <v>9</v>
      </c>
      <c r="F3791" s="27">
        <v>52</v>
      </c>
      <c r="G3791" s="27" t="s">
        <v>10</v>
      </c>
      <c r="H3791" s="9"/>
      <c r="I3791" s="9"/>
      <c r="J3791" s="9"/>
      <c r="K3791" s="9"/>
    </row>
    <row r="3792" spans="3:11" x14ac:dyDescent="0.3">
      <c r="C3792" s="25">
        <v>43146</v>
      </c>
      <c r="D3792" s="26">
        <v>0.81291666666666673</v>
      </c>
      <c r="E3792" s="27" t="s">
        <v>9</v>
      </c>
      <c r="F3792" s="27">
        <v>46</v>
      </c>
      <c r="G3792" s="27" t="s">
        <v>10</v>
      </c>
      <c r="H3792" s="9"/>
      <c r="I3792" s="9"/>
      <c r="J3792" s="9"/>
      <c r="K3792" s="9"/>
    </row>
    <row r="3793" spans="3:11" x14ac:dyDescent="0.3">
      <c r="C3793" s="25">
        <v>43146</v>
      </c>
      <c r="D3793" s="26">
        <v>0.81429398148148147</v>
      </c>
      <c r="E3793" s="27" t="s">
        <v>9</v>
      </c>
      <c r="F3793" s="27">
        <v>41</v>
      </c>
      <c r="G3793" s="27" t="s">
        <v>10</v>
      </c>
      <c r="H3793" s="9"/>
      <c r="I3793" s="9"/>
      <c r="J3793" s="9"/>
      <c r="K3793" s="9"/>
    </row>
    <row r="3794" spans="3:11" x14ac:dyDescent="0.3">
      <c r="C3794" s="25">
        <v>43146</v>
      </c>
      <c r="D3794" s="26">
        <v>0.81498842592592602</v>
      </c>
      <c r="E3794" s="27" t="s">
        <v>9</v>
      </c>
      <c r="F3794" s="27">
        <v>35</v>
      </c>
      <c r="G3794" s="27" t="s">
        <v>21</v>
      </c>
      <c r="H3794" s="9"/>
      <c r="I3794" s="9"/>
      <c r="J3794" s="9"/>
      <c r="K3794" s="9"/>
    </row>
    <row r="3795" spans="3:11" x14ac:dyDescent="0.3">
      <c r="C3795" s="25">
        <v>43146</v>
      </c>
      <c r="D3795" s="26">
        <v>0.81575231481481481</v>
      </c>
      <c r="E3795" s="27" t="s">
        <v>9</v>
      </c>
      <c r="F3795" s="27">
        <v>47</v>
      </c>
      <c r="G3795" s="27" t="s">
        <v>10</v>
      </c>
      <c r="H3795" s="9"/>
      <c r="I3795" s="9"/>
      <c r="J3795" s="9"/>
      <c r="K3795" s="9"/>
    </row>
    <row r="3796" spans="3:11" x14ac:dyDescent="0.3">
      <c r="C3796" s="25">
        <v>43146</v>
      </c>
      <c r="D3796" s="26">
        <v>0.81996527777777783</v>
      </c>
      <c r="E3796" s="27" t="s">
        <v>9</v>
      </c>
      <c r="F3796" s="27">
        <v>49</v>
      </c>
      <c r="G3796" s="27" t="s">
        <v>10</v>
      </c>
      <c r="H3796" s="9"/>
      <c r="I3796" s="9"/>
      <c r="J3796" s="9"/>
      <c r="K3796" s="9"/>
    </row>
    <row r="3797" spans="3:11" x14ac:dyDescent="0.3">
      <c r="C3797" s="25">
        <v>43146</v>
      </c>
      <c r="D3797" s="26">
        <v>0.82078703703703704</v>
      </c>
      <c r="E3797" s="27" t="s">
        <v>9</v>
      </c>
      <c r="F3797" s="27">
        <v>34</v>
      </c>
      <c r="G3797" s="27" t="s">
        <v>21</v>
      </c>
      <c r="H3797" s="9"/>
      <c r="I3797" s="9"/>
      <c r="J3797" s="9"/>
      <c r="K3797" s="9"/>
    </row>
    <row r="3798" spans="3:11" x14ac:dyDescent="0.3">
      <c r="C3798" s="25">
        <v>43146</v>
      </c>
      <c r="D3798" s="26">
        <v>0.82420138888888894</v>
      </c>
      <c r="E3798" s="27" t="s">
        <v>9</v>
      </c>
      <c r="F3798" s="27">
        <v>44</v>
      </c>
      <c r="G3798" s="27" t="s">
        <v>21</v>
      </c>
      <c r="H3798" s="9"/>
      <c r="I3798" s="9"/>
      <c r="J3798" s="9"/>
      <c r="K3798" s="9"/>
    </row>
    <row r="3799" spans="3:11" x14ac:dyDescent="0.3">
      <c r="C3799" s="25">
        <v>43146</v>
      </c>
      <c r="D3799" s="26">
        <v>0.82451388888888888</v>
      </c>
      <c r="E3799" s="27" t="s">
        <v>9</v>
      </c>
      <c r="F3799" s="27">
        <v>34</v>
      </c>
      <c r="G3799" s="27" t="s">
        <v>21</v>
      </c>
      <c r="H3799" s="9"/>
      <c r="I3799" s="9"/>
      <c r="J3799" s="9"/>
      <c r="K3799" s="9"/>
    </row>
    <row r="3800" spans="3:11" x14ac:dyDescent="0.3">
      <c r="C3800" s="25">
        <v>43146</v>
      </c>
      <c r="D3800" s="26">
        <v>0.82464120370370375</v>
      </c>
      <c r="E3800" s="27" t="s">
        <v>9</v>
      </c>
      <c r="F3800" s="27">
        <v>40</v>
      </c>
      <c r="G3800" s="27" t="s">
        <v>21</v>
      </c>
      <c r="H3800" s="9"/>
      <c r="I3800" s="9"/>
      <c r="J3800" s="9"/>
      <c r="K3800" s="9"/>
    </row>
    <row r="3801" spans="3:11" x14ac:dyDescent="0.3">
      <c r="C3801" s="25">
        <v>43146</v>
      </c>
      <c r="D3801" s="26">
        <v>0.82627314814814812</v>
      </c>
      <c r="E3801" s="27" t="s">
        <v>9</v>
      </c>
      <c r="F3801" s="27">
        <v>35</v>
      </c>
      <c r="G3801" s="27" t="s">
        <v>10</v>
      </c>
      <c r="H3801" s="9"/>
      <c r="I3801" s="9"/>
      <c r="J3801" s="9"/>
      <c r="K3801" s="9"/>
    </row>
    <row r="3802" spans="3:11" x14ac:dyDescent="0.3">
      <c r="C3802" s="25">
        <v>43146</v>
      </c>
      <c r="D3802" s="26">
        <v>0.82784722222222218</v>
      </c>
      <c r="E3802" s="27" t="s">
        <v>9</v>
      </c>
      <c r="F3802" s="27">
        <v>52</v>
      </c>
      <c r="G3802" s="27" t="s">
        <v>21</v>
      </c>
      <c r="H3802" s="9"/>
      <c r="I3802" s="9"/>
      <c r="J3802" s="9"/>
      <c r="K3802" s="9"/>
    </row>
    <row r="3803" spans="3:11" x14ac:dyDescent="0.3">
      <c r="C3803" s="25">
        <v>43146</v>
      </c>
      <c r="D3803" s="26">
        <v>0.82826388888888891</v>
      </c>
      <c r="E3803" s="27" t="s">
        <v>9</v>
      </c>
      <c r="F3803" s="27">
        <v>47</v>
      </c>
      <c r="G3803" s="27" t="s">
        <v>21</v>
      </c>
      <c r="H3803" s="9"/>
      <c r="I3803" s="9"/>
      <c r="J3803" s="9"/>
      <c r="K3803" s="9"/>
    </row>
    <row r="3804" spans="3:11" x14ac:dyDescent="0.3">
      <c r="C3804" s="25">
        <v>43146</v>
      </c>
      <c r="D3804" s="26">
        <v>0.83291666666666664</v>
      </c>
      <c r="E3804" s="27" t="s">
        <v>9</v>
      </c>
      <c r="F3804" s="27">
        <v>27</v>
      </c>
      <c r="G3804" s="27" t="s">
        <v>21</v>
      </c>
      <c r="H3804" s="9"/>
      <c r="I3804" s="9"/>
      <c r="J3804" s="9"/>
      <c r="K3804" s="9"/>
    </row>
    <row r="3805" spans="3:11" x14ac:dyDescent="0.3">
      <c r="C3805" s="25">
        <v>43146</v>
      </c>
      <c r="D3805" s="26">
        <v>0.83298611111111109</v>
      </c>
      <c r="E3805" s="27" t="s">
        <v>9</v>
      </c>
      <c r="F3805" s="27">
        <v>56</v>
      </c>
      <c r="G3805" s="27" t="s">
        <v>21</v>
      </c>
      <c r="H3805" s="9"/>
      <c r="I3805" s="9"/>
      <c r="J3805" s="9"/>
      <c r="K3805" s="9"/>
    </row>
    <row r="3806" spans="3:11" x14ac:dyDescent="0.3">
      <c r="C3806" s="25">
        <v>43146</v>
      </c>
      <c r="D3806" s="26">
        <v>0.83347222222222228</v>
      </c>
      <c r="E3806" s="27" t="s">
        <v>9</v>
      </c>
      <c r="F3806" s="27">
        <v>29</v>
      </c>
      <c r="G3806" s="27" t="s">
        <v>21</v>
      </c>
      <c r="H3806" s="9"/>
      <c r="I3806" s="9"/>
      <c r="J3806" s="9"/>
      <c r="K3806" s="9"/>
    </row>
    <row r="3807" spans="3:11" x14ac:dyDescent="0.3">
      <c r="C3807" s="25">
        <v>43146</v>
      </c>
      <c r="D3807" s="26">
        <v>0.83479166666666671</v>
      </c>
      <c r="E3807" s="27" t="s">
        <v>9</v>
      </c>
      <c r="F3807" s="27">
        <v>52</v>
      </c>
      <c r="G3807" s="27" t="s">
        <v>21</v>
      </c>
      <c r="H3807" s="9"/>
      <c r="I3807" s="9"/>
      <c r="J3807" s="9"/>
      <c r="K3807" s="9"/>
    </row>
    <row r="3808" spans="3:11" x14ac:dyDescent="0.3">
      <c r="C3808" s="25">
        <v>43146</v>
      </c>
      <c r="D3808" s="26">
        <v>0.83516203703703706</v>
      </c>
      <c r="E3808" s="27" t="s">
        <v>9</v>
      </c>
      <c r="F3808" s="27">
        <v>55</v>
      </c>
      <c r="G3808" s="27" t="s">
        <v>10</v>
      </c>
      <c r="H3808" s="9"/>
      <c r="I3808" s="9"/>
      <c r="J3808" s="9"/>
      <c r="K3808" s="9"/>
    </row>
    <row r="3809" spans="3:11" x14ac:dyDescent="0.3">
      <c r="C3809" s="25">
        <v>43146</v>
      </c>
      <c r="D3809" s="26">
        <v>0.83696759259259268</v>
      </c>
      <c r="E3809" s="27" t="s">
        <v>9</v>
      </c>
      <c r="F3809" s="27">
        <v>39</v>
      </c>
      <c r="G3809" s="27" t="s">
        <v>21</v>
      </c>
      <c r="H3809" s="9"/>
      <c r="I3809" s="9"/>
      <c r="J3809" s="9"/>
      <c r="K3809" s="9"/>
    </row>
    <row r="3810" spans="3:11" x14ac:dyDescent="0.3">
      <c r="C3810" s="25">
        <v>43146</v>
      </c>
      <c r="D3810" s="26">
        <v>0.83756944444444448</v>
      </c>
      <c r="E3810" s="27" t="s">
        <v>9</v>
      </c>
      <c r="F3810" s="27">
        <v>47</v>
      </c>
      <c r="G3810" s="27" t="s">
        <v>21</v>
      </c>
      <c r="H3810" s="9"/>
      <c r="I3810" s="9"/>
      <c r="J3810" s="9"/>
      <c r="K3810" s="9"/>
    </row>
    <row r="3811" spans="3:11" x14ac:dyDescent="0.3">
      <c r="C3811" s="25">
        <v>43146</v>
      </c>
      <c r="D3811" s="26">
        <v>0.84</v>
      </c>
      <c r="E3811" s="27" t="s">
        <v>9</v>
      </c>
      <c r="F3811" s="27">
        <v>43</v>
      </c>
      <c r="G3811" s="27" t="s">
        <v>10</v>
      </c>
      <c r="H3811" s="9"/>
      <c r="I3811" s="9"/>
      <c r="J3811" s="9"/>
      <c r="K3811" s="9"/>
    </row>
    <row r="3812" spans="3:11" x14ac:dyDescent="0.3">
      <c r="C3812" s="25">
        <v>43146</v>
      </c>
      <c r="D3812" s="26">
        <v>0.84054398148148157</v>
      </c>
      <c r="E3812" s="27" t="s">
        <v>9</v>
      </c>
      <c r="F3812" s="27">
        <v>45</v>
      </c>
      <c r="G3812" s="27" t="s">
        <v>21</v>
      </c>
      <c r="H3812" s="9"/>
      <c r="I3812" s="9"/>
      <c r="J3812" s="9"/>
      <c r="K3812" s="9"/>
    </row>
    <row r="3813" spans="3:11" x14ac:dyDescent="0.3">
      <c r="C3813" s="25">
        <v>43146</v>
      </c>
      <c r="D3813" s="26">
        <v>0.84064814814814814</v>
      </c>
      <c r="E3813" s="27" t="s">
        <v>9</v>
      </c>
      <c r="F3813" s="27">
        <v>43</v>
      </c>
      <c r="G3813" s="27" t="s">
        <v>10</v>
      </c>
      <c r="H3813" s="9"/>
      <c r="I3813" s="9"/>
      <c r="J3813" s="9"/>
      <c r="K3813" s="9"/>
    </row>
    <row r="3814" spans="3:11" x14ac:dyDescent="0.3">
      <c r="C3814" s="25">
        <v>43146</v>
      </c>
      <c r="D3814" s="26">
        <v>0.84387731481481476</v>
      </c>
      <c r="E3814" s="27" t="s">
        <v>9</v>
      </c>
      <c r="F3814" s="27">
        <v>42</v>
      </c>
      <c r="G3814" s="27" t="s">
        <v>21</v>
      </c>
      <c r="H3814" s="9"/>
      <c r="I3814" s="9"/>
      <c r="J3814" s="9"/>
      <c r="K3814" s="9"/>
    </row>
    <row r="3815" spans="3:11" x14ac:dyDescent="0.3">
      <c r="C3815" s="25">
        <v>43146</v>
      </c>
      <c r="D3815" s="26">
        <v>0.84700231481481481</v>
      </c>
      <c r="E3815" s="27" t="s">
        <v>9</v>
      </c>
      <c r="F3815" s="27">
        <v>49</v>
      </c>
      <c r="G3815" s="27" t="s">
        <v>10</v>
      </c>
      <c r="H3815" s="9"/>
      <c r="I3815" s="9"/>
      <c r="J3815" s="9"/>
      <c r="K3815" s="9"/>
    </row>
    <row r="3816" spans="3:11" x14ac:dyDescent="0.3">
      <c r="C3816" s="25">
        <v>43146</v>
      </c>
      <c r="D3816" s="26">
        <v>0.84725694444444455</v>
      </c>
      <c r="E3816" s="27" t="s">
        <v>9</v>
      </c>
      <c r="F3816" s="27">
        <v>40</v>
      </c>
      <c r="G3816" s="27" t="s">
        <v>10</v>
      </c>
      <c r="H3816" s="9"/>
      <c r="I3816" s="9"/>
      <c r="J3816" s="9"/>
      <c r="K3816" s="9"/>
    </row>
    <row r="3817" spans="3:11" x14ac:dyDescent="0.3">
      <c r="C3817" s="25">
        <v>43146</v>
      </c>
      <c r="D3817" s="26">
        <v>0.84863425925925917</v>
      </c>
      <c r="E3817" s="27" t="s">
        <v>9</v>
      </c>
      <c r="F3817" s="27">
        <v>52</v>
      </c>
      <c r="G3817" s="27" t="s">
        <v>21</v>
      </c>
      <c r="H3817" s="9"/>
      <c r="I3817" s="9"/>
      <c r="J3817" s="9"/>
      <c r="K3817" s="9"/>
    </row>
    <row r="3818" spans="3:11" x14ac:dyDescent="0.3">
      <c r="C3818" s="25">
        <v>43146</v>
      </c>
      <c r="D3818" s="26">
        <v>0.84886574074074073</v>
      </c>
      <c r="E3818" s="27" t="s">
        <v>9</v>
      </c>
      <c r="F3818" s="27">
        <v>32</v>
      </c>
      <c r="G3818" s="27" t="s">
        <v>21</v>
      </c>
      <c r="H3818" s="9"/>
      <c r="I3818" s="9"/>
      <c r="J3818" s="9"/>
      <c r="K3818" s="9"/>
    </row>
    <row r="3819" spans="3:11" x14ac:dyDescent="0.3">
      <c r="C3819" s="25">
        <v>43146</v>
      </c>
      <c r="D3819" s="26">
        <v>0.84892361111111114</v>
      </c>
      <c r="E3819" s="27" t="s">
        <v>9</v>
      </c>
      <c r="F3819" s="27">
        <v>48</v>
      </c>
      <c r="G3819" s="27" t="s">
        <v>10</v>
      </c>
      <c r="H3819" s="9"/>
      <c r="I3819" s="9"/>
      <c r="J3819" s="9"/>
      <c r="K3819" s="9"/>
    </row>
    <row r="3820" spans="3:11" x14ac:dyDescent="0.3">
      <c r="C3820" s="25">
        <v>43146</v>
      </c>
      <c r="D3820" s="26">
        <v>0.85189814814814813</v>
      </c>
      <c r="E3820" s="27" t="s">
        <v>9</v>
      </c>
      <c r="F3820" s="27">
        <v>42</v>
      </c>
      <c r="G3820" s="27" t="s">
        <v>21</v>
      </c>
      <c r="H3820" s="9"/>
      <c r="I3820" s="9"/>
      <c r="J3820" s="9"/>
      <c r="K3820" s="9"/>
    </row>
    <row r="3821" spans="3:11" x14ac:dyDescent="0.3">
      <c r="C3821" s="25">
        <v>43146</v>
      </c>
      <c r="D3821" s="26">
        <v>0.853449074074074</v>
      </c>
      <c r="E3821" s="27" t="s">
        <v>9</v>
      </c>
      <c r="F3821" s="27">
        <v>41</v>
      </c>
      <c r="G3821" s="27" t="s">
        <v>10</v>
      </c>
      <c r="H3821" s="9"/>
      <c r="I3821" s="9"/>
      <c r="J3821" s="9"/>
      <c r="K3821" s="9"/>
    </row>
    <row r="3822" spans="3:11" x14ac:dyDescent="0.3">
      <c r="C3822" s="25">
        <v>43146</v>
      </c>
      <c r="D3822" s="26">
        <v>0.85825231481481479</v>
      </c>
      <c r="E3822" s="27" t="s">
        <v>9</v>
      </c>
      <c r="F3822" s="27">
        <v>35</v>
      </c>
      <c r="G3822" s="27" t="s">
        <v>21</v>
      </c>
      <c r="H3822" s="9"/>
      <c r="I3822" s="9"/>
      <c r="J3822" s="9"/>
      <c r="K3822" s="9"/>
    </row>
    <row r="3823" spans="3:11" x14ac:dyDescent="0.3">
      <c r="C3823" s="25">
        <v>43146</v>
      </c>
      <c r="D3823" s="26">
        <v>0.86028935185185185</v>
      </c>
      <c r="E3823" s="27" t="s">
        <v>9</v>
      </c>
      <c r="F3823" s="27">
        <v>42</v>
      </c>
      <c r="G3823" s="27" t="s">
        <v>21</v>
      </c>
      <c r="H3823" s="9"/>
      <c r="I3823" s="9"/>
      <c r="J3823" s="9"/>
      <c r="K3823" s="9"/>
    </row>
    <row r="3824" spans="3:11" x14ac:dyDescent="0.3">
      <c r="C3824" s="25">
        <v>43146</v>
      </c>
      <c r="D3824" s="26">
        <v>0.86123842592592592</v>
      </c>
      <c r="E3824" s="27" t="s">
        <v>9</v>
      </c>
      <c r="F3824" s="27">
        <v>15</v>
      </c>
      <c r="G3824" s="27" t="s">
        <v>21</v>
      </c>
      <c r="H3824" s="9"/>
      <c r="I3824" s="9"/>
      <c r="J3824" s="9"/>
      <c r="K3824" s="9"/>
    </row>
    <row r="3825" spans="3:11" x14ac:dyDescent="0.3">
      <c r="C3825" s="25">
        <v>43146</v>
      </c>
      <c r="D3825" s="26">
        <v>0.86305555555555558</v>
      </c>
      <c r="E3825" s="27" t="s">
        <v>9</v>
      </c>
      <c r="F3825" s="27">
        <v>34</v>
      </c>
      <c r="G3825" s="27" t="s">
        <v>21</v>
      </c>
      <c r="H3825" s="9"/>
      <c r="I3825" s="9"/>
      <c r="J3825" s="9"/>
      <c r="K3825" s="9"/>
    </row>
    <row r="3826" spans="3:11" x14ac:dyDescent="0.3">
      <c r="C3826" s="25">
        <v>43146</v>
      </c>
      <c r="D3826" s="26">
        <v>0.864375</v>
      </c>
      <c r="E3826" s="27" t="s">
        <v>9</v>
      </c>
      <c r="F3826" s="27">
        <v>40</v>
      </c>
      <c r="G3826" s="27" t="s">
        <v>21</v>
      </c>
      <c r="H3826" s="9"/>
      <c r="I3826" s="9"/>
      <c r="J3826" s="9"/>
      <c r="K3826" s="9"/>
    </row>
    <row r="3827" spans="3:11" x14ac:dyDescent="0.3">
      <c r="C3827" s="25">
        <v>43146</v>
      </c>
      <c r="D3827" s="26">
        <v>0.86564814814814817</v>
      </c>
      <c r="E3827" s="27" t="s">
        <v>9</v>
      </c>
      <c r="F3827" s="27">
        <v>43</v>
      </c>
      <c r="G3827" s="27" t="s">
        <v>21</v>
      </c>
      <c r="H3827" s="9"/>
      <c r="I3827" s="9"/>
      <c r="J3827" s="9"/>
      <c r="K3827" s="9"/>
    </row>
    <row r="3828" spans="3:11" x14ac:dyDescent="0.3">
      <c r="C3828" s="25">
        <v>43146</v>
      </c>
      <c r="D3828" s="26">
        <v>0.87099537037037045</v>
      </c>
      <c r="E3828" s="27" t="s">
        <v>9</v>
      </c>
      <c r="F3828" s="27">
        <v>44</v>
      </c>
      <c r="G3828" s="27" t="s">
        <v>10</v>
      </c>
      <c r="H3828" s="9"/>
      <c r="I3828" s="9"/>
      <c r="J3828" s="9"/>
      <c r="K3828" s="9"/>
    </row>
    <row r="3829" spans="3:11" x14ac:dyDescent="0.3">
      <c r="C3829" s="25">
        <v>43146</v>
      </c>
      <c r="D3829" s="26">
        <v>0.87201388888888898</v>
      </c>
      <c r="E3829" s="27" t="s">
        <v>9</v>
      </c>
      <c r="F3829" s="27">
        <v>56</v>
      </c>
      <c r="G3829" s="27" t="s">
        <v>21</v>
      </c>
      <c r="H3829" s="9"/>
      <c r="I3829" s="9"/>
      <c r="J3829" s="9"/>
      <c r="K3829" s="9"/>
    </row>
    <row r="3830" spans="3:11" x14ac:dyDescent="0.3">
      <c r="C3830" s="25">
        <v>43146</v>
      </c>
      <c r="D3830" s="26">
        <v>0.87268518518518512</v>
      </c>
      <c r="E3830" s="27" t="s">
        <v>9</v>
      </c>
      <c r="F3830" s="27">
        <v>31</v>
      </c>
      <c r="G3830" s="27" t="s">
        <v>10</v>
      </c>
      <c r="H3830" s="9"/>
      <c r="I3830" s="9"/>
      <c r="J3830" s="9"/>
      <c r="K3830" s="9"/>
    </row>
    <row r="3831" spans="3:11" x14ac:dyDescent="0.3">
      <c r="C3831" s="25">
        <v>43146</v>
      </c>
      <c r="D3831" s="26">
        <v>0.88270833333333332</v>
      </c>
      <c r="E3831" s="27" t="s">
        <v>9</v>
      </c>
      <c r="F3831" s="27">
        <v>42</v>
      </c>
      <c r="G3831" s="27" t="s">
        <v>21</v>
      </c>
      <c r="H3831" s="9"/>
      <c r="I3831" s="9"/>
      <c r="J3831" s="9"/>
      <c r="K3831" s="9"/>
    </row>
    <row r="3832" spans="3:11" x14ac:dyDescent="0.3">
      <c r="C3832" s="25">
        <v>43146</v>
      </c>
      <c r="D3832" s="26">
        <v>0.89046296296296301</v>
      </c>
      <c r="E3832" s="27" t="s">
        <v>9</v>
      </c>
      <c r="F3832" s="27">
        <v>44</v>
      </c>
      <c r="G3832" s="27" t="s">
        <v>21</v>
      </c>
      <c r="H3832" s="9"/>
      <c r="I3832" s="9"/>
      <c r="J3832" s="9"/>
      <c r="K3832" s="9"/>
    </row>
    <row r="3833" spans="3:11" x14ac:dyDescent="0.3">
      <c r="C3833" s="25">
        <v>43146</v>
      </c>
      <c r="D3833" s="26">
        <v>0.89052083333333332</v>
      </c>
      <c r="E3833" s="27" t="s">
        <v>9</v>
      </c>
      <c r="F3833" s="27">
        <v>46</v>
      </c>
      <c r="G3833" s="27" t="s">
        <v>21</v>
      </c>
      <c r="H3833" s="9"/>
      <c r="I3833" s="9"/>
      <c r="J3833" s="9"/>
      <c r="K3833" s="9"/>
    </row>
    <row r="3834" spans="3:11" x14ac:dyDescent="0.3">
      <c r="C3834" s="25">
        <v>43146</v>
      </c>
      <c r="D3834" s="26">
        <v>0.89215277777777768</v>
      </c>
      <c r="E3834" s="27" t="s">
        <v>9</v>
      </c>
      <c r="F3834" s="27">
        <v>43</v>
      </c>
      <c r="G3834" s="27" t="s">
        <v>10</v>
      </c>
      <c r="H3834" s="9"/>
      <c r="I3834" s="9"/>
      <c r="J3834" s="9"/>
      <c r="K3834" s="9"/>
    </row>
    <row r="3835" spans="3:11" x14ac:dyDescent="0.3">
      <c r="C3835" s="25">
        <v>43146</v>
      </c>
      <c r="D3835" s="26">
        <v>0.89774305555555556</v>
      </c>
      <c r="E3835" s="27" t="s">
        <v>9</v>
      </c>
      <c r="F3835" s="27">
        <v>29</v>
      </c>
      <c r="G3835" s="27" t="s">
        <v>10</v>
      </c>
      <c r="H3835" s="9"/>
      <c r="I3835" s="9"/>
      <c r="J3835" s="9"/>
      <c r="K3835" s="9"/>
    </row>
    <row r="3836" spans="3:11" x14ac:dyDescent="0.3">
      <c r="C3836" s="25">
        <v>43146</v>
      </c>
      <c r="D3836" s="26">
        <v>0.89819444444444441</v>
      </c>
      <c r="E3836" s="27" t="s">
        <v>9</v>
      </c>
      <c r="F3836" s="27">
        <v>27</v>
      </c>
      <c r="G3836" s="27" t="s">
        <v>21</v>
      </c>
      <c r="H3836" s="9"/>
      <c r="I3836" s="9"/>
      <c r="J3836" s="9"/>
      <c r="K3836" s="9"/>
    </row>
    <row r="3837" spans="3:11" x14ac:dyDescent="0.3">
      <c r="C3837" s="25">
        <v>43146</v>
      </c>
      <c r="D3837" s="26">
        <v>0.8991203703703704</v>
      </c>
      <c r="E3837" s="27" t="s">
        <v>9</v>
      </c>
      <c r="F3837" s="27">
        <v>33</v>
      </c>
      <c r="G3837" s="27" t="s">
        <v>10</v>
      </c>
      <c r="H3837" s="9"/>
      <c r="I3837" s="9"/>
      <c r="J3837" s="9"/>
      <c r="K3837" s="9"/>
    </row>
    <row r="3838" spans="3:11" x14ac:dyDescent="0.3">
      <c r="C3838" s="25">
        <v>43146</v>
      </c>
      <c r="D3838" s="26">
        <v>0.91439814814814813</v>
      </c>
      <c r="E3838" s="27" t="s">
        <v>9</v>
      </c>
      <c r="F3838" s="27">
        <v>41</v>
      </c>
      <c r="G3838" s="27" t="s">
        <v>21</v>
      </c>
      <c r="H3838" s="9"/>
      <c r="I3838" s="9"/>
      <c r="J3838" s="9"/>
      <c r="K3838" s="9"/>
    </row>
    <row r="3839" spans="3:11" x14ac:dyDescent="0.3">
      <c r="C3839" s="25">
        <v>43146</v>
      </c>
      <c r="D3839" s="26">
        <v>0.91446759259259258</v>
      </c>
      <c r="E3839" s="27" t="s">
        <v>9</v>
      </c>
      <c r="F3839" s="27">
        <v>44</v>
      </c>
      <c r="G3839" s="27" t="s">
        <v>21</v>
      </c>
      <c r="H3839" s="9"/>
      <c r="I3839" s="9"/>
      <c r="J3839" s="9"/>
      <c r="K3839" s="9"/>
    </row>
    <row r="3840" spans="3:11" x14ac:dyDescent="0.3">
      <c r="C3840" s="25">
        <v>43146</v>
      </c>
      <c r="D3840" s="26">
        <v>0.91938657407407398</v>
      </c>
      <c r="E3840" s="27" t="s">
        <v>9</v>
      </c>
      <c r="F3840" s="27">
        <v>37</v>
      </c>
      <c r="G3840" s="27" t="s">
        <v>21</v>
      </c>
      <c r="H3840" s="9"/>
      <c r="I3840" s="9"/>
      <c r="J3840" s="9"/>
      <c r="K3840" s="9"/>
    </row>
    <row r="3841" spans="3:11" x14ac:dyDescent="0.3">
      <c r="C3841" s="25">
        <v>43146</v>
      </c>
      <c r="D3841" s="26">
        <v>0.92148148148148146</v>
      </c>
      <c r="E3841" s="27" t="s">
        <v>9</v>
      </c>
      <c r="F3841" s="27">
        <v>29</v>
      </c>
      <c r="G3841" s="27" t="s">
        <v>21</v>
      </c>
      <c r="H3841" s="9"/>
      <c r="I3841" s="9"/>
      <c r="J3841" s="9"/>
      <c r="K3841" s="9"/>
    </row>
    <row r="3842" spans="3:11" x14ac:dyDescent="0.3">
      <c r="C3842" s="25">
        <v>43146</v>
      </c>
      <c r="D3842" s="26">
        <v>0.93204861111111104</v>
      </c>
      <c r="E3842" s="27" t="s">
        <v>9</v>
      </c>
      <c r="F3842" s="27">
        <v>44</v>
      </c>
      <c r="G3842" s="27" t="s">
        <v>21</v>
      </c>
      <c r="H3842" s="9"/>
      <c r="I3842" s="9"/>
      <c r="J3842" s="9"/>
      <c r="K3842" s="9"/>
    </row>
    <row r="3843" spans="3:11" x14ac:dyDescent="0.3">
      <c r="C3843" s="25">
        <v>43146</v>
      </c>
      <c r="D3843" s="26">
        <v>0.93857638888888895</v>
      </c>
      <c r="E3843" s="27" t="s">
        <v>9</v>
      </c>
      <c r="F3843" s="27">
        <v>31</v>
      </c>
      <c r="G3843" s="27" t="s">
        <v>21</v>
      </c>
      <c r="H3843" s="9"/>
      <c r="I3843" s="9"/>
      <c r="J3843" s="9"/>
      <c r="K3843" s="9"/>
    </row>
    <row r="3844" spans="3:11" x14ac:dyDescent="0.3">
      <c r="C3844" s="25">
        <v>43146</v>
      </c>
      <c r="D3844" s="26">
        <v>0.94665509259259262</v>
      </c>
      <c r="E3844" s="27" t="s">
        <v>9</v>
      </c>
      <c r="F3844" s="27">
        <v>42</v>
      </c>
      <c r="G3844" s="27" t="s">
        <v>21</v>
      </c>
      <c r="H3844" s="9"/>
      <c r="I3844" s="9"/>
      <c r="J3844" s="9"/>
      <c r="K3844" s="9"/>
    </row>
    <row r="3845" spans="3:11" x14ac:dyDescent="0.3">
      <c r="C3845" s="25">
        <v>43146</v>
      </c>
      <c r="D3845" s="26">
        <v>0.95630787037037035</v>
      </c>
      <c r="E3845" s="27" t="s">
        <v>9</v>
      </c>
      <c r="F3845" s="27">
        <v>38</v>
      </c>
      <c r="G3845" s="27" t="s">
        <v>10</v>
      </c>
      <c r="H3845" s="9"/>
      <c r="I3845" s="9"/>
      <c r="J3845" s="9"/>
      <c r="K3845" s="9"/>
    </row>
    <row r="3846" spans="3:11" x14ac:dyDescent="0.3">
      <c r="C3846" s="25">
        <v>43146</v>
      </c>
      <c r="D3846" s="26">
        <v>0.97775462962962967</v>
      </c>
      <c r="E3846" s="27" t="s">
        <v>9</v>
      </c>
      <c r="F3846" s="27">
        <v>33</v>
      </c>
      <c r="G3846" s="27" t="s">
        <v>21</v>
      </c>
      <c r="H3846" s="9"/>
      <c r="I3846" s="9"/>
      <c r="J3846" s="9"/>
      <c r="K3846" s="9"/>
    </row>
    <row r="3847" spans="3:11" x14ac:dyDescent="0.3">
      <c r="C3847" s="25">
        <v>43146</v>
      </c>
      <c r="D3847" s="26">
        <v>0.99449074074074073</v>
      </c>
      <c r="E3847" s="27" t="s">
        <v>9</v>
      </c>
      <c r="F3847" s="27">
        <v>26</v>
      </c>
      <c r="G3847" s="27" t="s">
        <v>21</v>
      </c>
      <c r="H3847" s="9"/>
      <c r="I3847" s="9"/>
      <c r="J3847" s="9"/>
      <c r="K3847" s="9"/>
    </row>
    <row r="3848" spans="3:11" x14ac:dyDescent="0.3">
      <c r="C3848" s="25">
        <v>43147</v>
      </c>
      <c r="D3848" s="26">
        <v>1.5081018518518516E-2</v>
      </c>
      <c r="E3848" s="27" t="s">
        <v>9</v>
      </c>
      <c r="F3848" s="27">
        <v>34</v>
      </c>
      <c r="G3848" s="27" t="s">
        <v>21</v>
      </c>
      <c r="H3848" s="9"/>
      <c r="I3848" s="9"/>
      <c r="J3848" s="9"/>
      <c r="K3848" s="9"/>
    </row>
    <row r="3849" spans="3:11" x14ac:dyDescent="0.3">
      <c r="C3849" s="25">
        <v>43147</v>
      </c>
      <c r="D3849" s="26">
        <v>1.6875000000000001E-2</v>
      </c>
      <c r="E3849" s="27" t="s">
        <v>9</v>
      </c>
      <c r="F3849" s="27">
        <v>36</v>
      </c>
      <c r="G3849" s="27" t="s">
        <v>10</v>
      </c>
      <c r="H3849" s="9"/>
      <c r="I3849" s="9"/>
      <c r="J3849" s="9"/>
      <c r="K3849" s="9"/>
    </row>
    <row r="3850" spans="3:11" x14ac:dyDescent="0.3">
      <c r="C3850" s="25">
        <v>43147</v>
      </c>
      <c r="D3850" s="26">
        <v>2.3055555555555555E-2</v>
      </c>
      <c r="E3850" s="27" t="s">
        <v>9</v>
      </c>
      <c r="F3850" s="27">
        <v>44</v>
      </c>
      <c r="G3850" s="27" t="s">
        <v>21</v>
      </c>
      <c r="H3850" s="9"/>
      <c r="I3850" s="9"/>
      <c r="J3850" s="9"/>
      <c r="K3850" s="9"/>
    </row>
    <row r="3851" spans="3:11" x14ac:dyDescent="0.3">
      <c r="C3851" s="25">
        <v>43147</v>
      </c>
      <c r="D3851" s="26">
        <v>0.16527777777777777</v>
      </c>
      <c r="E3851" s="27" t="s">
        <v>9</v>
      </c>
      <c r="F3851" s="27">
        <v>22</v>
      </c>
      <c r="G3851" s="27" t="s">
        <v>21</v>
      </c>
      <c r="H3851" s="9"/>
      <c r="I3851" s="9"/>
      <c r="J3851" s="9"/>
      <c r="K3851" s="9"/>
    </row>
    <row r="3852" spans="3:11" x14ac:dyDescent="0.3">
      <c r="C3852" s="25">
        <v>43147</v>
      </c>
      <c r="D3852" s="26">
        <v>0.17376157407407408</v>
      </c>
      <c r="E3852" s="27" t="s">
        <v>9</v>
      </c>
      <c r="F3852" s="27">
        <v>52</v>
      </c>
      <c r="G3852" s="27" t="s">
        <v>10</v>
      </c>
      <c r="H3852" s="9"/>
      <c r="I3852" s="9"/>
      <c r="J3852" s="9"/>
      <c r="K3852" s="9"/>
    </row>
    <row r="3853" spans="3:11" x14ac:dyDescent="0.3">
      <c r="C3853" s="25">
        <v>43147</v>
      </c>
      <c r="D3853" s="26">
        <v>0.23111111111111113</v>
      </c>
      <c r="E3853" s="27" t="s">
        <v>9</v>
      </c>
      <c r="F3853" s="27">
        <v>40</v>
      </c>
      <c r="G3853" s="27" t="s">
        <v>10</v>
      </c>
      <c r="H3853" s="9"/>
      <c r="I3853" s="9"/>
      <c r="J3853" s="9"/>
      <c r="K3853" s="9"/>
    </row>
    <row r="3854" spans="3:11" x14ac:dyDescent="0.3">
      <c r="C3854" s="25">
        <v>43147</v>
      </c>
      <c r="D3854" s="26">
        <v>0.23407407407407407</v>
      </c>
      <c r="E3854" s="27" t="s">
        <v>9</v>
      </c>
      <c r="F3854" s="27">
        <v>52</v>
      </c>
      <c r="G3854" s="27" t="s">
        <v>10</v>
      </c>
      <c r="H3854" s="9"/>
      <c r="I3854" s="9"/>
      <c r="J3854" s="9"/>
      <c r="K3854" s="9"/>
    </row>
    <row r="3855" spans="3:11" x14ac:dyDescent="0.3">
      <c r="C3855" s="25">
        <v>43147</v>
      </c>
      <c r="D3855" s="26">
        <v>0.24004629629629629</v>
      </c>
      <c r="E3855" s="27" t="s">
        <v>9</v>
      </c>
      <c r="F3855" s="27">
        <v>35</v>
      </c>
      <c r="G3855" s="27" t="s">
        <v>21</v>
      </c>
      <c r="H3855" s="9"/>
      <c r="I3855" s="9"/>
      <c r="J3855" s="9"/>
      <c r="K3855" s="9"/>
    </row>
    <row r="3856" spans="3:11" x14ac:dyDescent="0.3">
      <c r="C3856" s="25">
        <v>43147</v>
      </c>
      <c r="D3856" s="26">
        <v>0.24107638888888891</v>
      </c>
      <c r="E3856" s="27" t="s">
        <v>9</v>
      </c>
      <c r="F3856" s="27">
        <v>28</v>
      </c>
      <c r="G3856" s="27" t="s">
        <v>21</v>
      </c>
      <c r="H3856" s="9"/>
      <c r="I3856" s="9"/>
      <c r="J3856" s="9"/>
      <c r="K3856" s="9"/>
    </row>
    <row r="3857" spans="3:11" x14ac:dyDescent="0.3">
      <c r="C3857" s="25">
        <v>43147</v>
      </c>
      <c r="D3857" s="26">
        <v>0.24251157407407409</v>
      </c>
      <c r="E3857" s="27" t="s">
        <v>9</v>
      </c>
      <c r="F3857" s="27">
        <v>28</v>
      </c>
      <c r="G3857" s="27" t="s">
        <v>10</v>
      </c>
      <c r="H3857" s="9"/>
      <c r="I3857" s="9"/>
      <c r="J3857" s="9"/>
      <c r="K3857" s="9"/>
    </row>
    <row r="3858" spans="3:11" x14ac:dyDescent="0.3">
      <c r="C3858" s="25">
        <v>43147</v>
      </c>
      <c r="D3858" s="26">
        <v>0.24252314814814815</v>
      </c>
      <c r="E3858" s="27" t="s">
        <v>9</v>
      </c>
      <c r="F3858" s="27">
        <v>30</v>
      </c>
      <c r="G3858" s="27" t="s">
        <v>10</v>
      </c>
      <c r="H3858" s="9"/>
      <c r="I3858" s="9"/>
      <c r="J3858" s="9"/>
      <c r="K3858" s="9"/>
    </row>
    <row r="3859" spans="3:11" x14ac:dyDescent="0.3">
      <c r="C3859" s="25">
        <v>43147</v>
      </c>
      <c r="D3859" s="26">
        <v>0.24774305555555554</v>
      </c>
      <c r="E3859" s="27" t="s">
        <v>9</v>
      </c>
      <c r="F3859" s="27">
        <v>30</v>
      </c>
      <c r="G3859" s="27" t="s">
        <v>21</v>
      </c>
      <c r="H3859" s="9"/>
      <c r="I3859" s="9"/>
      <c r="J3859" s="9"/>
      <c r="K3859" s="9"/>
    </row>
    <row r="3860" spans="3:11" x14ac:dyDescent="0.3">
      <c r="C3860" s="25">
        <v>43147</v>
      </c>
      <c r="D3860" s="26">
        <v>0.25278935185185186</v>
      </c>
      <c r="E3860" s="27" t="s">
        <v>9</v>
      </c>
      <c r="F3860" s="27">
        <v>43</v>
      </c>
      <c r="G3860" s="27" t="s">
        <v>10</v>
      </c>
      <c r="H3860" s="9"/>
      <c r="I3860" s="9"/>
      <c r="J3860" s="9"/>
      <c r="K3860" s="9"/>
    </row>
    <row r="3861" spans="3:11" x14ac:dyDescent="0.3">
      <c r="C3861" s="25">
        <v>43147</v>
      </c>
      <c r="D3861" s="26">
        <v>0.25466435185185182</v>
      </c>
      <c r="E3861" s="27" t="s">
        <v>9</v>
      </c>
      <c r="F3861" s="27">
        <v>49</v>
      </c>
      <c r="G3861" s="27" t="s">
        <v>21</v>
      </c>
      <c r="H3861" s="9"/>
      <c r="I3861" s="9"/>
      <c r="J3861" s="9"/>
      <c r="K3861" s="9"/>
    </row>
    <row r="3862" spans="3:11" x14ac:dyDescent="0.3">
      <c r="C3862" s="25">
        <v>43147</v>
      </c>
      <c r="D3862" s="26">
        <v>0.25894675925925925</v>
      </c>
      <c r="E3862" s="27" t="s">
        <v>9</v>
      </c>
      <c r="F3862" s="27">
        <v>42</v>
      </c>
      <c r="G3862" s="27" t="s">
        <v>10</v>
      </c>
      <c r="H3862" s="9"/>
      <c r="I3862" s="9"/>
      <c r="J3862" s="9"/>
      <c r="K3862" s="9"/>
    </row>
    <row r="3863" spans="3:11" x14ac:dyDescent="0.3">
      <c r="C3863" s="25">
        <v>43147</v>
      </c>
      <c r="D3863" s="26">
        <v>0.26151620370370371</v>
      </c>
      <c r="E3863" s="27" t="s">
        <v>9</v>
      </c>
      <c r="F3863" s="27">
        <v>38</v>
      </c>
      <c r="G3863" s="27" t="s">
        <v>10</v>
      </c>
      <c r="H3863" s="9"/>
      <c r="I3863" s="9"/>
      <c r="J3863" s="9"/>
      <c r="K3863" s="9"/>
    </row>
    <row r="3864" spans="3:11" x14ac:dyDescent="0.3">
      <c r="C3864" s="25">
        <v>43147</v>
      </c>
      <c r="D3864" s="26">
        <v>0.26175925925925925</v>
      </c>
      <c r="E3864" s="27" t="s">
        <v>9</v>
      </c>
      <c r="F3864" s="27">
        <v>36</v>
      </c>
      <c r="G3864" s="27" t="s">
        <v>10</v>
      </c>
      <c r="H3864" s="9"/>
      <c r="I3864" s="9"/>
      <c r="J3864" s="9"/>
      <c r="K3864" s="9"/>
    </row>
    <row r="3865" spans="3:11" x14ac:dyDescent="0.3">
      <c r="C3865" s="25">
        <v>43147</v>
      </c>
      <c r="D3865" s="26">
        <v>0.26190972222222225</v>
      </c>
      <c r="E3865" s="27" t="s">
        <v>9</v>
      </c>
      <c r="F3865" s="27">
        <v>31</v>
      </c>
      <c r="G3865" s="27" t="s">
        <v>10</v>
      </c>
      <c r="H3865" s="9"/>
      <c r="I3865" s="9"/>
      <c r="J3865" s="9"/>
      <c r="K3865" s="9"/>
    </row>
    <row r="3866" spans="3:11" x14ac:dyDescent="0.3">
      <c r="C3866" s="25">
        <v>43147</v>
      </c>
      <c r="D3866" s="26">
        <v>0.26192129629629629</v>
      </c>
      <c r="E3866" s="27" t="s">
        <v>9</v>
      </c>
      <c r="F3866" s="27">
        <v>30</v>
      </c>
      <c r="G3866" s="27" t="s">
        <v>10</v>
      </c>
      <c r="H3866" s="9"/>
      <c r="I3866" s="9"/>
      <c r="J3866" s="9"/>
      <c r="K3866" s="9"/>
    </row>
    <row r="3867" spans="3:11" x14ac:dyDescent="0.3">
      <c r="C3867" s="25">
        <v>43147</v>
      </c>
      <c r="D3867" s="26">
        <v>0.26192129629629629</v>
      </c>
      <c r="E3867" s="27" t="s">
        <v>9</v>
      </c>
      <c r="F3867" s="27">
        <v>34</v>
      </c>
      <c r="G3867" s="27" t="s">
        <v>10</v>
      </c>
      <c r="H3867" s="9"/>
      <c r="I3867" s="9"/>
      <c r="J3867" s="9"/>
      <c r="K3867" s="9"/>
    </row>
    <row r="3868" spans="3:11" x14ac:dyDescent="0.3">
      <c r="C3868" s="25">
        <v>43147</v>
      </c>
      <c r="D3868" s="26">
        <v>0.26297453703703705</v>
      </c>
      <c r="E3868" s="27" t="s">
        <v>9</v>
      </c>
      <c r="F3868" s="27">
        <v>37</v>
      </c>
      <c r="G3868" s="27" t="s">
        <v>10</v>
      </c>
      <c r="H3868" s="9"/>
      <c r="I3868" s="9"/>
      <c r="J3868" s="9"/>
      <c r="K3868" s="9"/>
    </row>
    <row r="3869" spans="3:11" x14ac:dyDescent="0.3">
      <c r="C3869" s="25">
        <v>43147</v>
      </c>
      <c r="D3869" s="26">
        <v>0.26309027777777777</v>
      </c>
      <c r="E3869" s="27" t="s">
        <v>9</v>
      </c>
      <c r="F3869" s="27">
        <v>32</v>
      </c>
      <c r="G3869" s="27" t="s">
        <v>10</v>
      </c>
      <c r="H3869" s="9"/>
      <c r="I3869" s="9"/>
      <c r="J3869" s="9"/>
      <c r="K3869" s="9"/>
    </row>
    <row r="3870" spans="3:11" x14ac:dyDescent="0.3">
      <c r="C3870" s="25">
        <v>43147</v>
      </c>
      <c r="D3870" s="26">
        <v>0.26372685185185185</v>
      </c>
      <c r="E3870" s="27" t="s">
        <v>9</v>
      </c>
      <c r="F3870" s="27">
        <v>46</v>
      </c>
      <c r="G3870" s="27" t="s">
        <v>10</v>
      </c>
      <c r="H3870" s="9"/>
      <c r="I3870" s="9"/>
      <c r="J3870" s="9"/>
      <c r="K3870" s="9"/>
    </row>
    <row r="3871" spans="3:11" x14ac:dyDescent="0.3">
      <c r="C3871" s="25">
        <v>43147</v>
      </c>
      <c r="D3871" s="26">
        <v>0.26788194444444441</v>
      </c>
      <c r="E3871" s="27" t="s">
        <v>9</v>
      </c>
      <c r="F3871" s="27">
        <v>23</v>
      </c>
      <c r="G3871" s="27" t="s">
        <v>21</v>
      </c>
      <c r="H3871" s="9"/>
      <c r="I3871" s="9"/>
      <c r="J3871" s="9"/>
      <c r="K3871" s="9"/>
    </row>
    <row r="3872" spans="3:11" x14ac:dyDescent="0.3">
      <c r="C3872" s="25">
        <v>43147</v>
      </c>
      <c r="D3872" s="26">
        <v>0.26859953703703704</v>
      </c>
      <c r="E3872" s="27" t="s">
        <v>9</v>
      </c>
      <c r="F3872" s="27">
        <v>23</v>
      </c>
      <c r="G3872" s="27" t="s">
        <v>21</v>
      </c>
      <c r="H3872" s="9"/>
      <c r="I3872" s="9"/>
      <c r="J3872" s="9"/>
      <c r="K3872" s="9"/>
    </row>
    <row r="3873" spans="3:11" x14ac:dyDescent="0.3">
      <c r="C3873" s="25">
        <v>43147</v>
      </c>
      <c r="D3873" s="26">
        <v>0.26935185185185184</v>
      </c>
      <c r="E3873" s="27" t="s">
        <v>9</v>
      </c>
      <c r="F3873" s="27">
        <v>32</v>
      </c>
      <c r="G3873" s="27" t="s">
        <v>21</v>
      </c>
      <c r="H3873" s="9"/>
      <c r="I3873" s="9"/>
      <c r="J3873" s="9"/>
      <c r="K3873" s="9"/>
    </row>
    <row r="3874" spans="3:11" x14ac:dyDescent="0.3">
      <c r="C3874" s="25">
        <v>43147</v>
      </c>
      <c r="D3874" s="26">
        <v>0.27225694444444443</v>
      </c>
      <c r="E3874" s="27" t="s">
        <v>9</v>
      </c>
      <c r="F3874" s="27">
        <v>33</v>
      </c>
      <c r="G3874" s="27" t="s">
        <v>10</v>
      </c>
      <c r="H3874" s="9"/>
      <c r="I3874" s="9"/>
      <c r="J3874" s="9"/>
      <c r="K3874" s="9"/>
    </row>
    <row r="3875" spans="3:11" x14ac:dyDescent="0.3">
      <c r="C3875" s="25">
        <v>43147</v>
      </c>
      <c r="D3875" s="26">
        <v>0.27248842592592593</v>
      </c>
      <c r="E3875" s="27" t="s">
        <v>9</v>
      </c>
      <c r="F3875" s="27">
        <v>41</v>
      </c>
      <c r="G3875" s="27" t="s">
        <v>10</v>
      </c>
      <c r="H3875" s="9"/>
      <c r="I3875" s="9"/>
      <c r="J3875" s="9"/>
      <c r="K3875" s="9"/>
    </row>
    <row r="3876" spans="3:11" x14ac:dyDescent="0.3">
      <c r="C3876" s="25">
        <v>43147</v>
      </c>
      <c r="D3876" s="26">
        <v>0.27256944444444448</v>
      </c>
      <c r="E3876" s="27" t="s">
        <v>9</v>
      </c>
      <c r="F3876" s="27">
        <v>37</v>
      </c>
      <c r="G3876" s="27" t="s">
        <v>10</v>
      </c>
      <c r="H3876" s="9"/>
      <c r="I3876" s="9"/>
      <c r="J3876" s="9"/>
      <c r="K3876" s="9"/>
    </row>
    <row r="3877" spans="3:11" x14ac:dyDescent="0.3">
      <c r="C3877" s="25">
        <v>43147</v>
      </c>
      <c r="D3877" s="26">
        <v>0.27266203703703701</v>
      </c>
      <c r="E3877" s="27" t="s">
        <v>9</v>
      </c>
      <c r="F3877" s="27">
        <v>26</v>
      </c>
      <c r="G3877" s="27" t="s">
        <v>10</v>
      </c>
      <c r="H3877" s="9"/>
      <c r="I3877" s="9"/>
      <c r="J3877" s="9"/>
      <c r="K3877" s="9"/>
    </row>
    <row r="3878" spans="3:11" x14ac:dyDescent="0.3">
      <c r="C3878" s="25">
        <v>43147</v>
      </c>
      <c r="D3878" s="26">
        <v>0.27282407407407411</v>
      </c>
      <c r="E3878" s="27" t="s">
        <v>9</v>
      </c>
      <c r="F3878" s="27">
        <v>16</v>
      </c>
      <c r="G3878" s="27" t="s">
        <v>21</v>
      </c>
      <c r="H3878" s="9"/>
      <c r="I3878" s="9"/>
      <c r="J3878" s="9"/>
      <c r="K3878" s="9"/>
    </row>
    <row r="3879" spans="3:11" x14ac:dyDescent="0.3">
      <c r="C3879" s="25">
        <v>43147</v>
      </c>
      <c r="D3879" s="26">
        <v>0.27386574074074072</v>
      </c>
      <c r="E3879" s="27" t="s">
        <v>9</v>
      </c>
      <c r="F3879" s="27">
        <v>31</v>
      </c>
      <c r="G3879" s="27" t="s">
        <v>10</v>
      </c>
      <c r="H3879" s="9"/>
      <c r="I3879" s="9"/>
      <c r="J3879" s="9"/>
      <c r="K3879" s="9"/>
    </row>
    <row r="3880" spans="3:11" x14ac:dyDescent="0.3">
      <c r="C3880" s="25">
        <v>43147</v>
      </c>
      <c r="D3880" s="26">
        <v>0.27395833333333336</v>
      </c>
      <c r="E3880" s="27" t="s">
        <v>9</v>
      </c>
      <c r="F3880" s="27">
        <v>34</v>
      </c>
      <c r="G3880" s="27" t="s">
        <v>21</v>
      </c>
      <c r="H3880" s="9"/>
      <c r="I3880" s="9"/>
      <c r="J3880" s="9"/>
      <c r="K3880" s="9"/>
    </row>
    <row r="3881" spans="3:11" x14ac:dyDescent="0.3">
      <c r="C3881" s="25">
        <v>43147</v>
      </c>
      <c r="D3881" s="26">
        <v>0.27456018518518516</v>
      </c>
      <c r="E3881" s="27" t="s">
        <v>9</v>
      </c>
      <c r="F3881" s="27">
        <v>44</v>
      </c>
      <c r="G3881" s="27" t="s">
        <v>10</v>
      </c>
      <c r="H3881" s="9"/>
      <c r="I3881" s="9"/>
      <c r="J3881" s="9"/>
      <c r="K3881" s="9"/>
    </row>
    <row r="3882" spans="3:11" x14ac:dyDescent="0.3">
      <c r="C3882" s="25">
        <v>43147</v>
      </c>
      <c r="D3882" s="26">
        <v>0.27526620370370369</v>
      </c>
      <c r="E3882" s="27" t="s">
        <v>9</v>
      </c>
      <c r="F3882" s="27">
        <v>32</v>
      </c>
      <c r="G3882" s="27" t="s">
        <v>10</v>
      </c>
      <c r="H3882" s="9"/>
      <c r="I3882" s="9"/>
      <c r="J3882" s="9"/>
      <c r="K3882" s="9"/>
    </row>
    <row r="3883" spans="3:11" x14ac:dyDescent="0.3">
      <c r="C3883" s="25">
        <v>43147</v>
      </c>
      <c r="D3883" s="26">
        <v>0.27594907407407404</v>
      </c>
      <c r="E3883" s="27" t="s">
        <v>9</v>
      </c>
      <c r="F3883" s="27">
        <v>21</v>
      </c>
      <c r="G3883" s="27" t="s">
        <v>10</v>
      </c>
      <c r="H3883" s="9"/>
      <c r="I3883" s="9"/>
      <c r="J3883" s="9"/>
      <c r="K3883" s="9"/>
    </row>
    <row r="3884" spans="3:11" x14ac:dyDescent="0.3">
      <c r="C3884" s="25">
        <v>43147</v>
      </c>
      <c r="D3884" s="26">
        <v>0.2762384259259259</v>
      </c>
      <c r="E3884" s="27" t="s">
        <v>9</v>
      </c>
      <c r="F3884" s="27">
        <v>34</v>
      </c>
      <c r="G3884" s="27" t="s">
        <v>10</v>
      </c>
      <c r="H3884" s="9"/>
      <c r="I3884" s="9"/>
      <c r="J3884" s="9"/>
      <c r="K3884" s="9"/>
    </row>
    <row r="3885" spans="3:11" x14ac:dyDescent="0.3">
      <c r="C3885" s="25">
        <v>43147</v>
      </c>
      <c r="D3885" s="26">
        <v>0.27712962962962967</v>
      </c>
      <c r="E3885" s="27" t="s">
        <v>9</v>
      </c>
      <c r="F3885" s="27">
        <v>40</v>
      </c>
      <c r="G3885" s="27" t="s">
        <v>10</v>
      </c>
      <c r="H3885" s="9"/>
      <c r="I3885" s="9"/>
      <c r="J3885" s="9"/>
      <c r="K3885" s="9"/>
    </row>
    <row r="3886" spans="3:11" x14ac:dyDescent="0.3">
      <c r="C3886" s="25">
        <v>43147</v>
      </c>
      <c r="D3886" s="26">
        <v>0.27771990740740743</v>
      </c>
      <c r="E3886" s="27" t="s">
        <v>9</v>
      </c>
      <c r="F3886" s="27">
        <v>29</v>
      </c>
      <c r="G3886" s="27" t="s">
        <v>10</v>
      </c>
      <c r="H3886" s="9"/>
      <c r="I3886" s="9"/>
      <c r="J3886" s="9"/>
      <c r="K3886" s="9"/>
    </row>
    <row r="3887" spans="3:11" x14ac:dyDescent="0.3">
      <c r="C3887" s="25">
        <v>43147</v>
      </c>
      <c r="D3887" s="26">
        <v>0.27800925925925929</v>
      </c>
      <c r="E3887" s="27" t="s">
        <v>9</v>
      </c>
      <c r="F3887" s="27">
        <v>30</v>
      </c>
      <c r="G3887" s="27" t="s">
        <v>21</v>
      </c>
      <c r="H3887" s="9"/>
      <c r="I3887" s="9"/>
      <c r="J3887" s="9"/>
      <c r="K3887" s="9"/>
    </row>
    <row r="3888" spans="3:11" x14ac:dyDescent="0.3">
      <c r="C3888" s="25">
        <v>43147</v>
      </c>
      <c r="D3888" s="26">
        <v>0.28021990740740738</v>
      </c>
      <c r="E3888" s="27" t="s">
        <v>9</v>
      </c>
      <c r="F3888" s="27">
        <v>28</v>
      </c>
      <c r="G3888" s="27" t="s">
        <v>10</v>
      </c>
      <c r="H3888" s="9"/>
      <c r="I3888" s="9"/>
      <c r="J3888" s="9"/>
      <c r="K3888" s="9"/>
    </row>
    <row r="3889" spans="3:11" x14ac:dyDescent="0.3">
      <c r="C3889" s="25">
        <v>43147</v>
      </c>
      <c r="D3889" s="26">
        <v>0.28177083333333336</v>
      </c>
      <c r="E3889" s="27" t="s">
        <v>9</v>
      </c>
      <c r="F3889" s="27">
        <v>25</v>
      </c>
      <c r="G3889" s="27" t="s">
        <v>21</v>
      </c>
      <c r="H3889" s="9"/>
      <c r="I3889" s="9"/>
      <c r="J3889" s="9"/>
      <c r="K3889" s="9"/>
    </row>
    <row r="3890" spans="3:11" x14ac:dyDescent="0.3">
      <c r="C3890" s="25">
        <v>43147</v>
      </c>
      <c r="D3890" s="26">
        <v>0.28222222222222221</v>
      </c>
      <c r="E3890" s="27" t="s">
        <v>9</v>
      </c>
      <c r="F3890" s="27">
        <v>35</v>
      </c>
      <c r="G3890" s="27" t="s">
        <v>21</v>
      </c>
      <c r="H3890" s="9"/>
      <c r="I3890" s="9"/>
      <c r="J3890" s="9"/>
      <c r="K3890" s="9"/>
    </row>
    <row r="3891" spans="3:11" x14ac:dyDescent="0.3">
      <c r="C3891" s="25">
        <v>43147</v>
      </c>
      <c r="D3891" s="26">
        <v>0.28238425925925925</v>
      </c>
      <c r="E3891" s="27" t="s">
        <v>9</v>
      </c>
      <c r="F3891" s="27">
        <v>17</v>
      </c>
      <c r="G3891" s="27" t="s">
        <v>10</v>
      </c>
      <c r="H3891" s="9"/>
      <c r="I3891" s="9"/>
      <c r="J3891" s="9"/>
      <c r="K3891" s="9"/>
    </row>
    <row r="3892" spans="3:11" x14ac:dyDescent="0.3">
      <c r="C3892" s="25">
        <v>43147</v>
      </c>
      <c r="D3892" s="26">
        <v>0.28300925925925924</v>
      </c>
      <c r="E3892" s="27" t="s">
        <v>9</v>
      </c>
      <c r="F3892" s="27">
        <v>37</v>
      </c>
      <c r="G3892" s="27" t="s">
        <v>21</v>
      </c>
      <c r="H3892" s="9"/>
      <c r="I3892" s="9"/>
      <c r="J3892" s="9"/>
      <c r="K3892" s="9"/>
    </row>
    <row r="3893" spans="3:11" x14ac:dyDescent="0.3">
      <c r="C3893" s="25">
        <v>43147</v>
      </c>
      <c r="D3893" s="26">
        <v>0.28398148148148145</v>
      </c>
      <c r="E3893" s="27" t="s">
        <v>9</v>
      </c>
      <c r="F3893" s="27">
        <v>37</v>
      </c>
      <c r="G3893" s="27" t="s">
        <v>10</v>
      </c>
      <c r="H3893" s="9"/>
      <c r="I3893" s="9"/>
      <c r="J3893" s="9"/>
      <c r="K3893" s="9"/>
    </row>
    <row r="3894" spans="3:11" x14ac:dyDescent="0.3">
      <c r="C3894" s="25">
        <v>43147</v>
      </c>
      <c r="D3894" s="26">
        <v>0.28499999999999998</v>
      </c>
      <c r="E3894" s="27" t="s">
        <v>9</v>
      </c>
      <c r="F3894" s="27">
        <v>41</v>
      </c>
      <c r="G3894" s="27" t="s">
        <v>10</v>
      </c>
      <c r="H3894" s="9"/>
      <c r="I3894" s="9"/>
      <c r="J3894" s="9"/>
      <c r="K3894" s="9"/>
    </row>
    <row r="3895" spans="3:11" x14ac:dyDescent="0.3">
      <c r="C3895" s="25">
        <v>43147</v>
      </c>
      <c r="D3895" s="26">
        <v>0.2860300925925926</v>
      </c>
      <c r="E3895" s="27" t="s">
        <v>9</v>
      </c>
      <c r="F3895" s="27">
        <v>39</v>
      </c>
      <c r="G3895" s="27" t="s">
        <v>10</v>
      </c>
      <c r="H3895" s="9"/>
      <c r="I3895" s="9"/>
      <c r="J3895" s="9"/>
      <c r="K3895" s="9"/>
    </row>
    <row r="3896" spans="3:11" x14ac:dyDescent="0.3">
      <c r="C3896" s="25">
        <v>43147</v>
      </c>
      <c r="D3896" s="26">
        <v>0.28611111111111115</v>
      </c>
      <c r="E3896" s="27" t="s">
        <v>9</v>
      </c>
      <c r="F3896" s="27">
        <v>39</v>
      </c>
      <c r="G3896" s="27" t="s">
        <v>21</v>
      </c>
      <c r="H3896" s="9"/>
      <c r="I3896" s="9"/>
      <c r="J3896" s="9"/>
      <c r="K3896" s="9"/>
    </row>
    <row r="3897" spans="3:11" x14ac:dyDescent="0.3">
      <c r="C3897" s="25">
        <v>43147</v>
      </c>
      <c r="D3897" s="26">
        <v>0.28627314814814814</v>
      </c>
      <c r="E3897" s="27" t="s">
        <v>9</v>
      </c>
      <c r="F3897" s="27">
        <v>36</v>
      </c>
      <c r="G3897" s="27" t="s">
        <v>10</v>
      </c>
      <c r="H3897" s="9"/>
      <c r="I3897" s="9"/>
      <c r="J3897" s="9"/>
      <c r="K3897" s="9"/>
    </row>
    <row r="3898" spans="3:11" x14ac:dyDescent="0.3">
      <c r="C3898" s="25">
        <v>43147</v>
      </c>
      <c r="D3898" s="26">
        <v>0.28737268518518516</v>
      </c>
      <c r="E3898" s="27" t="s">
        <v>9</v>
      </c>
      <c r="F3898" s="27">
        <v>38</v>
      </c>
      <c r="G3898" s="27" t="s">
        <v>10</v>
      </c>
      <c r="H3898" s="9"/>
      <c r="I3898" s="9"/>
      <c r="J3898" s="9"/>
      <c r="K3898" s="9"/>
    </row>
    <row r="3899" spans="3:11" x14ac:dyDescent="0.3">
      <c r="C3899" s="25">
        <v>43147</v>
      </c>
      <c r="D3899" s="26">
        <v>0.2882291666666667</v>
      </c>
      <c r="E3899" s="27" t="s">
        <v>9</v>
      </c>
      <c r="F3899" s="27">
        <v>38</v>
      </c>
      <c r="G3899" s="27" t="s">
        <v>10</v>
      </c>
      <c r="H3899" s="9"/>
      <c r="I3899" s="9"/>
      <c r="J3899" s="9"/>
      <c r="K3899" s="9"/>
    </row>
    <row r="3900" spans="3:11" x14ac:dyDescent="0.3">
      <c r="C3900" s="25">
        <v>43147</v>
      </c>
      <c r="D3900" s="26">
        <v>0.28859953703703706</v>
      </c>
      <c r="E3900" s="27" t="s">
        <v>9</v>
      </c>
      <c r="F3900" s="27">
        <v>30</v>
      </c>
      <c r="G3900" s="27" t="s">
        <v>21</v>
      </c>
      <c r="H3900" s="9"/>
      <c r="I3900" s="9"/>
      <c r="J3900" s="9"/>
      <c r="K3900" s="9"/>
    </row>
    <row r="3901" spans="3:11" x14ac:dyDescent="0.3">
      <c r="C3901" s="25">
        <v>43147</v>
      </c>
      <c r="D3901" s="26">
        <v>0.28950231481481481</v>
      </c>
      <c r="E3901" s="27" t="s">
        <v>9</v>
      </c>
      <c r="F3901" s="27">
        <v>26</v>
      </c>
      <c r="G3901" s="27" t="s">
        <v>21</v>
      </c>
      <c r="H3901" s="9"/>
      <c r="I3901" s="9"/>
      <c r="J3901" s="9"/>
      <c r="K3901" s="9"/>
    </row>
    <row r="3902" spans="3:11" x14ac:dyDescent="0.3">
      <c r="C3902" s="25">
        <v>43147</v>
      </c>
      <c r="D3902" s="26">
        <v>0.28974537037037035</v>
      </c>
      <c r="E3902" s="27" t="s">
        <v>9</v>
      </c>
      <c r="F3902" s="27">
        <v>39</v>
      </c>
      <c r="G3902" s="27" t="s">
        <v>21</v>
      </c>
      <c r="H3902" s="9"/>
      <c r="I3902" s="9"/>
      <c r="J3902" s="9"/>
      <c r="K3902" s="9"/>
    </row>
    <row r="3903" spans="3:11" x14ac:dyDescent="0.3">
      <c r="C3903" s="25">
        <v>43147</v>
      </c>
      <c r="D3903" s="26">
        <v>0.29001157407407407</v>
      </c>
      <c r="E3903" s="27" t="s">
        <v>9</v>
      </c>
      <c r="F3903" s="27">
        <v>29</v>
      </c>
      <c r="G3903" s="27" t="s">
        <v>21</v>
      </c>
      <c r="H3903" s="9"/>
      <c r="I3903" s="9"/>
      <c r="J3903" s="9"/>
      <c r="K3903" s="9"/>
    </row>
    <row r="3904" spans="3:11" x14ac:dyDescent="0.3">
      <c r="C3904" s="25">
        <v>43147</v>
      </c>
      <c r="D3904" s="26">
        <v>0.29003472222222221</v>
      </c>
      <c r="E3904" s="27" t="s">
        <v>9</v>
      </c>
      <c r="F3904" s="27">
        <v>32</v>
      </c>
      <c r="G3904" s="27" t="s">
        <v>10</v>
      </c>
      <c r="H3904" s="9"/>
      <c r="I3904" s="9"/>
      <c r="J3904" s="9"/>
      <c r="K3904" s="9"/>
    </row>
    <row r="3905" spans="3:11" x14ac:dyDescent="0.3">
      <c r="C3905" s="25">
        <v>43147</v>
      </c>
      <c r="D3905" s="26">
        <v>0.2900578703703704</v>
      </c>
      <c r="E3905" s="27" t="s">
        <v>9</v>
      </c>
      <c r="F3905" s="27">
        <v>33</v>
      </c>
      <c r="G3905" s="27" t="s">
        <v>10</v>
      </c>
      <c r="H3905" s="9"/>
      <c r="I3905" s="9"/>
      <c r="J3905" s="9"/>
      <c r="K3905" s="9"/>
    </row>
    <row r="3906" spans="3:11" x14ac:dyDescent="0.3">
      <c r="C3906" s="25">
        <v>43147</v>
      </c>
      <c r="D3906" s="26">
        <v>0.29030092592592593</v>
      </c>
      <c r="E3906" s="27" t="s">
        <v>9</v>
      </c>
      <c r="F3906" s="27">
        <v>49</v>
      </c>
      <c r="G3906" s="27" t="s">
        <v>10</v>
      </c>
      <c r="H3906" s="9"/>
      <c r="I3906" s="9"/>
      <c r="J3906" s="9"/>
      <c r="K3906" s="9"/>
    </row>
    <row r="3907" spans="3:11" x14ac:dyDescent="0.3">
      <c r="C3907" s="25">
        <v>43147</v>
      </c>
      <c r="D3907" s="26">
        <v>0.29084490740740737</v>
      </c>
      <c r="E3907" s="27" t="s">
        <v>9</v>
      </c>
      <c r="F3907" s="27">
        <v>42</v>
      </c>
      <c r="G3907" s="27" t="s">
        <v>10</v>
      </c>
      <c r="H3907" s="9"/>
      <c r="I3907" s="9"/>
      <c r="J3907" s="9"/>
      <c r="K3907" s="9"/>
    </row>
    <row r="3908" spans="3:11" x14ac:dyDescent="0.3">
      <c r="C3908" s="25">
        <v>43147</v>
      </c>
      <c r="D3908" s="26">
        <v>0.29119212962962965</v>
      </c>
      <c r="E3908" s="27" t="s">
        <v>9</v>
      </c>
      <c r="F3908" s="27">
        <v>38</v>
      </c>
      <c r="G3908" s="27" t="s">
        <v>10</v>
      </c>
      <c r="H3908" s="9"/>
      <c r="I3908" s="9"/>
      <c r="J3908" s="9"/>
      <c r="K3908" s="9"/>
    </row>
    <row r="3909" spans="3:11" x14ac:dyDescent="0.3">
      <c r="C3909" s="25">
        <v>43147</v>
      </c>
      <c r="D3909" s="26">
        <v>0.29129629629629633</v>
      </c>
      <c r="E3909" s="27" t="s">
        <v>9</v>
      </c>
      <c r="F3909" s="27">
        <v>43</v>
      </c>
      <c r="G3909" s="27" t="s">
        <v>10</v>
      </c>
      <c r="H3909" s="9"/>
      <c r="I3909" s="9"/>
      <c r="J3909" s="9"/>
      <c r="K3909" s="9"/>
    </row>
    <row r="3910" spans="3:11" x14ac:dyDescent="0.3">
      <c r="C3910" s="25">
        <v>43147</v>
      </c>
      <c r="D3910" s="26">
        <v>0.29150462962962964</v>
      </c>
      <c r="E3910" s="27" t="s">
        <v>9</v>
      </c>
      <c r="F3910" s="27">
        <v>46</v>
      </c>
      <c r="G3910" s="27" t="s">
        <v>10</v>
      </c>
      <c r="H3910" s="9"/>
      <c r="I3910" s="9"/>
      <c r="J3910" s="9"/>
      <c r="K3910" s="9"/>
    </row>
    <row r="3911" spans="3:11" x14ac:dyDescent="0.3">
      <c r="C3911" s="25">
        <v>43147</v>
      </c>
      <c r="D3911" s="26">
        <v>0.29153935185185187</v>
      </c>
      <c r="E3911" s="27" t="s">
        <v>9</v>
      </c>
      <c r="F3911" s="27">
        <v>36</v>
      </c>
      <c r="G3911" s="27" t="s">
        <v>21</v>
      </c>
      <c r="H3911" s="9"/>
      <c r="I3911" s="9"/>
      <c r="J3911" s="9"/>
      <c r="K3911" s="9"/>
    </row>
    <row r="3912" spans="3:11" x14ac:dyDescent="0.3">
      <c r="C3912" s="25">
        <v>43147</v>
      </c>
      <c r="D3912" s="26">
        <v>0.29162037037037036</v>
      </c>
      <c r="E3912" s="27" t="s">
        <v>9</v>
      </c>
      <c r="F3912" s="27">
        <v>38</v>
      </c>
      <c r="G3912" s="27" t="s">
        <v>10</v>
      </c>
      <c r="H3912" s="9"/>
      <c r="I3912" s="9"/>
      <c r="J3912" s="9"/>
      <c r="K3912" s="9"/>
    </row>
    <row r="3913" spans="3:11" x14ac:dyDescent="0.3">
      <c r="C3913" s="25">
        <v>43147</v>
      </c>
      <c r="D3913" s="26">
        <v>0.29197916666666668</v>
      </c>
      <c r="E3913" s="27" t="s">
        <v>9</v>
      </c>
      <c r="F3913" s="27">
        <v>36</v>
      </c>
      <c r="G3913" s="27" t="s">
        <v>10</v>
      </c>
      <c r="H3913" s="9"/>
      <c r="I3913" s="9"/>
      <c r="J3913" s="9"/>
      <c r="K3913" s="9"/>
    </row>
    <row r="3914" spans="3:11" x14ac:dyDescent="0.3">
      <c r="C3914" s="25">
        <v>43147</v>
      </c>
      <c r="D3914" s="26">
        <v>0.29287037037037039</v>
      </c>
      <c r="E3914" s="27" t="s">
        <v>9</v>
      </c>
      <c r="F3914" s="27">
        <v>29</v>
      </c>
      <c r="G3914" s="27" t="s">
        <v>10</v>
      </c>
      <c r="H3914" s="9"/>
      <c r="I3914" s="9"/>
      <c r="J3914" s="9"/>
      <c r="K3914" s="9"/>
    </row>
    <row r="3915" spans="3:11" x14ac:dyDescent="0.3">
      <c r="C3915" s="25">
        <v>43147</v>
      </c>
      <c r="D3915" s="26">
        <v>0.29311342592592593</v>
      </c>
      <c r="E3915" s="27" t="s">
        <v>9</v>
      </c>
      <c r="F3915" s="27">
        <v>38</v>
      </c>
      <c r="G3915" s="27" t="s">
        <v>10</v>
      </c>
      <c r="H3915" s="9"/>
      <c r="I3915" s="9"/>
      <c r="J3915" s="9"/>
      <c r="K3915" s="9"/>
    </row>
    <row r="3916" spans="3:11" x14ac:dyDescent="0.3">
      <c r="C3916" s="25">
        <v>43147</v>
      </c>
      <c r="D3916" s="26">
        <v>0.29314814814814816</v>
      </c>
      <c r="E3916" s="27" t="s">
        <v>9</v>
      </c>
      <c r="F3916" s="27">
        <v>35</v>
      </c>
      <c r="G3916" s="27" t="s">
        <v>21</v>
      </c>
      <c r="H3916" s="9"/>
      <c r="I3916" s="9"/>
      <c r="J3916" s="9"/>
      <c r="K3916" s="9"/>
    </row>
    <row r="3917" spans="3:11" x14ac:dyDescent="0.3">
      <c r="C3917" s="25">
        <v>43147</v>
      </c>
      <c r="D3917" s="26">
        <v>0.29322916666666665</v>
      </c>
      <c r="E3917" s="27" t="s">
        <v>9</v>
      </c>
      <c r="F3917" s="27">
        <v>36</v>
      </c>
      <c r="G3917" s="27" t="s">
        <v>10</v>
      </c>
      <c r="H3917" s="9"/>
      <c r="I3917" s="9"/>
      <c r="J3917" s="9"/>
      <c r="K3917" s="9"/>
    </row>
    <row r="3918" spans="3:11" x14ac:dyDescent="0.3">
      <c r="C3918" s="25">
        <v>43147</v>
      </c>
      <c r="D3918" s="26">
        <v>0.29373842592592592</v>
      </c>
      <c r="E3918" s="27" t="s">
        <v>9</v>
      </c>
      <c r="F3918" s="27">
        <v>31</v>
      </c>
      <c r="G3918" s="27" t="s">
        <v>21</v>
      </c>
      <c r="H3918" s="9"/>
      <c r="I3918" s="9"/>
      <c r="J3918" s="9"/>
      <c r="K3918" s="9"/>
    </row>
    <row r="3919" spans="3:11" x14ac:dyDescent="0.3">
      <c r="C3919" s="25">
        <v>43147</v>
      </c>
      <c r="D3919" s="26">
        <v>0.29420138888888886</v>
      </c>
      <c r="E3919" s="27" t="s">
        <v>9</v>
      </c>
      <c r="F3919" s="27">
        <v>25</v>
      </c>
      <c r="G3919" s="27" t="s">
        <v>21</v>
      </c>
      <c r="H3919" s="9"/>
      <c r="I3919" s="9"/>
      <c r="J3919" s="9"/>
      <c r="K3919" s="9"/>
    </row>
    <row r="3920" spans="3:11" x14ac:dyDescent="0.3">
      <c r="C3920" s="25">
        <v>43147</v>
      </c>
      <c r="D3920" s="26">
        <v>0.29454861111111114</v>
      </c>
      <c r="E3920" s="27" t="s">
        <v>9</v>
      </c>
      <c r="F3920" s="27">
        <v>39</v>
      </c>
      <c r="G3920" s="27" t="s">
        <v>10</v>
      </c>
      <c r="H3920" s="9"/>
      <c r="I3920" s="9"/>
      <c r="J3920" s="9"/>
      <c r="K3920" s="9"/>
    </row>
    <row r="3921" spans="3:11" x14ac:dyDescent="0.3">
      <c r="C3921" s="25">
        <v>43147</v>
      </c>
      <c r="D3921" s="26">
        <v>0.29472222222222222</v>
      </c>
      <c r="E3921" s="27" t="s">
        <v>9</v>
      </c>
      <c r="F3921" s="27">
        <v>45</v>
      </c>
      <c r="G3921" s="27" t="s">
        <v>10</v>
      </c>
      <c r="H3921" s="9"/>
      <c r="I3921" s="9"/>
      <c r="J3921" s="9"/>
      <c r="K3921" s="9"/>
    </row>
    <row r="3922" spans="3:11" x14ac:dyDescent="0.3">
      <c r="C3922" s="25">
        <v>43147</v>
      </c>
      <c r="D3922" s="26">
        <v>0.29503472222222221</v>
      </c>
      <c r="E3922" s="27" t="s">
        <v>9</v>
      </c>
      <c r="F3922" s="27">
        <v>42</v>
      </c>
      <c r="G3922" s="27" t="s">
        <v>10</v>
      </c>
      <c r="H3922" s="9"/>
      <c r="I3922" s="9"/>
      <c r="J3922" s="9"/>
      <c r="K3922" s="9"/>
    </row>
    <row r="3923" spans="3:11" x14ac:dyDescent="0.3">
      <c r="C3923" s="25">
        <v>43147</v>
      </c>
      <c r="D3923" s="26">
        <v>0.29521990740740739</v>
      </c>
      <c r="E3923" s="27" t="s">
        <v>9</v>
      </c>
      <c r="F3923" s="27">
        <v>25</v>
      </c>
      <c r="G3923" s="27" t="s">
        <v>21</v>
      </c>
      <c r="H3923" s="9"/>
      <c r="I3923" s="9"/>
      <c r="J3923" s="9"/>
      <c r="K3923" s="9"/>
    </row>
    <row r="3924" spans="3:11" x14ac:dyDescent="0.3">
      <c r="C3924" s="25">
        <v>43147</v>
      </c>
      <c r="D3924" s="26">
        <v>0.29532407407407407</v>
      </c>
      <c r="E3924" s="27" t="s">
        <v>9</v>
      </c>
      <c r="F3924" s="27">
        <v>28</v>
      </c>
      <c r="G3924" s="27" t="s">
        <v>21</v>
      </c>
      <c r="H3924" s="9"/>
      <c r="I3924" s="9"/>
      <c r="J3924" s="9"/>
      <c r="K3924" s="9"/>
    </row>
    <row r="3925" spans="3:11" x14ac:dyDescent="0.3">
      <c r="C3925" s="25">
        <v>43147</v>
      </c>
      <c r="D3925" s="26">
        <v>0.29559027777777774</v>
      </c>
      <c r="E3925" s="27" t="s">
        <v>9</v>
      </c>
      <c r="F3925" s="27">
        <v>31</v>
      </c>
      <c r="G3925" s="27" t="s">
        <v>10</v>
      </c>
      <c r="H3925" s="9"/>
      <c r="I3925" s="9"/>
      <c r="J3925" s="9"/>
      <c r="K3925" s="9"/>
    </row>
    <row r="3926" spans="3:11" x14ac:dyDescent="0.3">
      <c r="C3926" s="25">
        <v>43147</v>
      </c>
      <c r="D3926" s="26">
        <v>0.29579861111111111</v>
      </c>
      <c r="E3926" s="27" t="s">
        <v>9</v>
      </c>
      <c r="F3926" s="27">
        <v>32</v>
      </c>
      <c r="G3926" s="27" t="s">
        <v>21</v>
      </c>
      <c r="H3926" s="9"/>
      <c r="I3926" s="9"/>
      <c r="J3926" s="9"/>
      <c r="K3926" s="9"/>
    </row>
    <row r="3927" spans="3:11" x14ac:dyDescent="0.3">
      <c r="C3927" s="25">
        <v>43147</v>
      </c>
      <c r="D3927" s="26">
        <v>0.29626157407407411</v>
      </c>
      <c r="E3927" s="27" t="s">
        <v>9</v>
      </c>
      <c r="F3927" s="27">
        <v>38</v>
      </c>
      <c r="G3927" s="27" t="s">
        <v>21</v>
      </c>
      <c r="H3927" s="9"/>
      <c r="I3927" s="9"/>
      <c r="J3927" s="9"/>
      <c r="K3927" s="9"/>
    </row>
    <row r="3928" spans="3:11" x14ac:dyDescent="0.3">
      <c r="C3928" s="25">
        <v>43147</v>
      </c>
      <c r="D3928" s="26">
        <v>0.29646990740740742</v>
      </c>
      <c r="E3928" s="27" t="s">
        <v>9</v>
      </c>
      <c r="F3928" s="27">
        <v>42</v>
      </c>
      <c r="G3928" s="27" t="s">
        <v>10</v>
      </c>
      <c r="H3928" s="9"/>
      <c r="I3928" s="9"/>
      <c r="J3928" s="9"/>
      <c r="K3928" s="9"/>
    </row>
    <row r="3929" spans="3:11" x14ac:dyDescent="0.3">
      <c r="C3929" s="25">
        <v>43147</v>
      </c>
      <c r="D3929" s="26">
        <v>0.29746527777777776</v>
      </c>
      <c r="E3929" s="27" t="s">
        <v>9</v>
      </c>
      <c r="F3929" s="27">
        <v>41</v>
      </c>
      <c r="G3929" s="27" t="s">
        <v>10</v>
      </c>
      <c r="H3929" s="9"/>
      <c r="I3929" s="9"/>
      <c r="J3929" s="9"/>
      <c r="K3929" s="9"/>
    </row>
    <row r="3930" spans="3:11" x14ac:dyDescent="0.3">
      <c r="C3930" s="25">
        <v>43147</v>
      </c>
      <c r="D3930" s="26">
        <v>0.29759259259259258</v>
      </c>
      <c r="E3930" s="27" t="s">
        <v>9</v>
      </c>
      <c r="F3930" s="27">
        <v>26</v>
      </c>
      <c r="G3930" s="27" t="s">
        <v>10</v>
      </c>
      <c r="H3930" s="9"/>
      <c r="I3930" s="9"/>
      <c r="J3930" s="9"/>
      <c r="K3930" s="9"/>
    </row>
    <row r="3931" spans="3:11" x14ac:dyDescent="0.3">
      <c r="C3931" s="25">
        <v>43147</v>
      </c>
      <c r="D3931" s="26">
        <v>0.29854166666666665</v>
      </c>
      <c r="E3931" s="27" t="s">
        <v>9</v>
      </c>
      <c r="F3931" s="27">
        <v>33</v>
      </c>
      <c r="G3931" s="27" t="s">
        <v>10</v>
      </c>
      <c r="H3931" s="9"/>
      <c r="I3931" s="9"/>
      <c r="J3931" s="9"/>
      <c r="K3931" s="9"/>
    </row>
    <row r="3932" spans="3:11" x14ac:dyDescent="0.3">
      <c r="C3932" s="25">
        <v>43147</v>
      </c>
      <c r="D3932" s="26">
        <v>0.2986111111111111</v>
      </c>
      <c r="E3932" s="27" t="s">
        <v>9</v>
      </c>
      <c r="F3932" s="27">
        <v>37</v>
      </c>
      <c r="G3932" s="27" t="s">
        <v>21</v>
      </c>
      <c r="H3932" s="9"/>
      <c r="I3932" s="9"/>
      <c r="J3932" s="9"/>
      <c r="K3932" s="9"/>
    </row>
    <row r="3933" spans="3:11" x14ac:dyDescent="0.3">
      <c r="C3933" s="25">
        <v>43147</v>
      </c>
      <c r="D3933" s="26">
        <v>0.29895833333333333</v>
      </c>
      <c r="E3933" s="27" t="s">
        <v>9</v>
      </c>
      <c r="F3933" s="27">
        <v>38</v>
      </c>
      <c r="G3933" s="27" t="s">
        <v>10</v>
      </c>
      <c r="H3933" s="9"/>
      <c r="I3933" s="9"/>
      <c r="J3933" s="9"/>
      <c r="K3933" s="9"/>
    </row>
    <row r="3934" spans="3:11" x14ac:dyDescent="0.3">
      <c r="C3934" s="25">
        <v>43147</v>
      </c>
      <c r="D3934" s="26">
        <v>0.29971064814814813</v>
      </c>
      <c r="E3934" s="27" t="s">
        <v>9</v>
      </c>
      <c r="F3934" s="27">
        <v>38</v>
      </c>
      <c r="G3934" s="27" t="s">
        <v>10</v>
      </c>
      <c r="H3934" s="9"/>
      <c r="I3934" s="9"/>
      <c r="J3934" s="9"/>
      <c r="K3934" s="9"/>
    </row>
    <row r="3935" spans="3:11" x14ac:dyDescent="0.3">
      <c r="C3935" s="25">
        <v>43147</v>
      </c>
      <c r="D3935" s="26">
        <v>0.30010416666666667</v>
      </c>
      <c r="E3935" s="27" t="s">
        <v>9</v>
      </c>
      <c r="F3935" s="27">
        <v>31</v>
      </c>
      <c r="G3935" s="27" t="s">
        <v>10</v>
      </c>
      <c r="H3935" s="9"/>
      <c r="I3935" s="9"/>
      <c r="J3935" s="9"/>
      <c r="K3935" s="9"/>
    </row>
    <row r="3936" spans="3:11" x14ac:dyDescent="0.3">
      <c r="C3936" s="25">
        <v>43147</v>
      </c>
      <c r="D3936" s="26">
        <v>0.30099537037037039</v>
      </c>
      <c r="E3936" s="27" t="s">
        <v>9</v>
      </c>
      <c r="F3936" s="27">
        <v>28</v>
      </c>
      <c r="G3936" s="27" t="s">
        <v>21</v>
      </c>
      <c r="H3936" s="9"/>
      <c r="I3936" s="9"/>
      <c r="J3936" s="9"/>
      <c r="K3936" s="9"/>
    </row>
    <row r="3937" spans="3:11" x14ac:dyDescent="0.3">
      <c r="C3937" s="25">
        <v>43147</v>
      </c>
      <c r="D3937" s="26">
        <v>0.30104166666666665</v>
      </c>
      <c r="E3937" s="27" t="s">
        <v>9</v>
      </c>
      <c r="F3937" s="27">
        <v>38</v>
      </c>
      <c r="G3937" s="27" t="s">
        <v>10</v>
      </c>
      <c r="H3937" s="9"/>
      <c r="I3937" s="9"/>
      <c r="J3937" s="9"/>
      <c r="K3937" s="9"/>
    </row>
    <row r="3938" spans="3:11" x14ac:dyDescent="0.3">
      <c r="C3938" s="25">
        <v>43147</v>
      </c>
      <c r="D3938" s="26">
        <v>0.30128472222222219</v>
      </c>
      <c r="E3938" s="27" t="s">
        <v>9</v>
      </c>
      <c r="F3938" s="27">
        <v>39</v>
      </c>
      <c r="G3938" s="27" t="s">
        <v>10</v>
      </c>
      <c r="H3938" s="9"/>
      <c r="I3938" s="9"/>
      <c r="J3938" s="9"/>
      <c r="K3938" s="9"/>
    </row>
    <row r="3939" spans="3:11" x14ac:dyDescent="0.3">
      <c r="C3939" s="25">
        <v>43147</v>
      </c>
      <c r="D3939" s="26">
        <v>0.30192129629629633</v>
      </c>
      <c r="E3939" s="27" t="s">
        <v>9</v>
      </c>
      <c r="F3939" s="27">
        <v>34</v>
      </c>
      <c r="G3939" s="27" t="s">
        <v>10</v>
      </c>
      <c r="H3939" s="9"/>
      <c r="I3939" s="9"/>
      <c r="J3939" s="9"/>
      <c r="K3939" s="9"/>
    </row>
    <row r="3940" spans="3:11" x14ac:dyDescent="0.3">
      <c r="C3940" s="25">
        <v>43147</v>
      </c>
      <c r="D3940" s="26">
        <v>0.30230324074074072</v>
      </c>
      <c r="E3940" s="27" t="s">
        <v>9</v>
      </c>
      <c r="F3940" s="27">
        <v>22</v>
      </c>
      <c r="G3940" s="27" t="s">
        <v>21</v>
      </c>
      <c r="H3940" s="9"/>
      <c r="I3940" s="9"/>
      <c r="J3940" s="9"/>
      <c r="K3940" s="9"/>
    </row>
    <row r="3941" spans="3:11" x14ac:dyDescent="0.3">
      <c r="C3941" s="25">
        <v>43147</v>
      </c>
      <c r="D3941" s="26">
        <v>0.30246527777777776</v>
      </c>
      <c r="E3941" s="27" t="s">
        <v>9</v>
      </c>
      <c r="F3941" s="27">
        <v>40</v>
      </c>
      <c r="G3941" s="27" t="s">
        <v>10</v>
      </c>
      <c r="H3941" s="9"/>
      <c r="I3941" s="9"/>
      <c r="J3941" s="9"/>
      <c r="K3941" s="9"/>
    </row>
    <row r="3942" spans="3:11" x14ac:dyDescent="0.3">
      <c r="C3942" s="25">
        <v>43147</v>
      </c>
      <c r="D3942" s="26">
        <v>0.30303240740740739</v>
      </c>
      <c r="E3942" s="27" t="s">
        <v>9</v>
      </c>
      <c r="F3942" s="27">
        <v>33</v>
      </c>
      <c r="G3942" s="27" t="s">
        <v>10</v>
      </c>
      <c r="H3942" s="9"/>
      <c r="I3942" s="9"/>
      <c r="J3942" s="9"/>
      <c r="K3942" s="9"/>
    </row>
    <row r="3943" spans="3:11" x14ac:dyDescent="0.3">
      <c r="C3943" s="25">
        <v>43147</v>
      </c>
      <c r="D3943" s="26">
        <v>0.3044675925925926</v>
      </c>
      <c r="E3943" s="27" t="s">
        <v>9</v>
      </c>
      <c r="F3943" s="27">
        <v>29</v>
      </c>
      <c r="G3943" s="27" t="s">
        <v>21</v>
      </c>
      <c r="H3943" s="9"/>
      <c r="I3943" s="9"/>
      <c r="J3943" s="9"/>
      <c r="K3943" s="9"/>
    </row>
    <row r="3944" spans="3:11" x14ac:dyDescent="0.3">
      <c r="C3944" s="25">
        <v>43147</v>
      </c>
      <c r="D3944" s="26">
        <v>0.3046875</v>
      </c>
      <c r="E3944" s="27" t="s">
        <v>9</v>
      </c>
      <c r="F3944" s="27">
        <v>34</v>
      </c>
      <c r="G3944" s="27" t="s">
        <v>10</v>
      </c>
      <c r="H3944" s="9"/>
      <c r="I3944" s="9"/>
      <c r="J3944" s="9"/>
      <c r="K3944" s="9"/>
    </row>
    <row r="3945" spans="3:11" x14ac:dyDescent="0.3">
      <c r="C3945" s="25">
        <v>43147</v>
      </c>
      <c r="D3945" s="26">
        <v>0.30496527777777777</v>
      </c>
      <c r="E3945" s="27" t="s">
        <v>9</v>
      </c>
      <c r="F3945" s="27">
        <v>41</v>
      </c>
      <c r="G3945" s="27" t="s">
        <v>10</v>
      </c>
      <c r="H3945" s="9"/>
      <c r="I3945" s="9"/>
      <c r="J3945" s="9"/>
      <c r="K3945" s="9"/>
    </row>
    <row r="3946" spans="3:11" x14ac:dyDescent="0.3">
      <c r="C3946" s="25">
        <v>43147</v>
      </c>
      <c r="D3946" s="26">
        <v>0.30501157407407409</v>
      </c>
      <c r="E3946" s="27" t="s">
        <v>9</v>
      </c>
      <c r="F3946" s="27">
        <v>28</v>
      </c>
      <c r="G3946" s="27" t="s">
        <v>21</v>
      </c>
      <c r="H3946" s="9"/>
      <c r="I3946" s="9"/>
      <c r="J3946" s="9"/>
      <c r="K3946" s="9"/>
    </row>
    <row r="3947" spans="3:11" x14ac:dyDescent="0.3">
      <c r="C3947" s="25">
        <v>43147</v>
      </c>
      <c r="D3947" s="26">
        <v>0.30506944444444445</v>
      </c>
      <c r="E3947" s="27" t="s">
        <v>9</v>
      </c>
      <c r="F3947" s="27">
        <v>24</v>
      </c>
      <c r="G3947" s="27" t="s">
        <v>10</v>
      </c>
      <c r="H3947" s="9"/>
      <c r="I3947" s="9"/>
      <c r="J3947" s="9"/>
      <c r="K3947" s="9"/>
    </row>
    <row r="3948" spans="3:11" x14ac:dyDescent="0.3">
      <c r="C3948" s="25">
        <v>43147</v>
      </c>
      <c r="D3948" s="26">
        <v>0.30523148148148149</v>
      </c>
      <c r="E3948" s="27" t="s">
        <v>9</v>
      </c>
      <c r="F3948" s="27">
        <v>43</v>
      </c>
      <c r="G3948" s="27" t="s">
        <v>10</v>
      </c>
      <c r="H3948" s="9"/>
      <c r="I3948" s="9"/>
      <c r="J3948" s="9"/>
      <c r="K3948" s="9"/>
    </row>
    <row r="3949" spans="3:11" x14ac:dyDescent="0.3">
      <c r="C3949" s="25">
        <v>43147</v>
      </c>
      <c r="D3949" s="26">
        <v>0.30653935185185183</v>
      </c>
      <c r="E3949" s="27" t="s">
        <v>9</v>
      </c>
      <c r="F3949" s="27">
        <v>37</v>
      </c>
      <c r="G3949" s="27" t="s">
        <v>10</v>
      </c>
      <c r="H3949" s="9"/>
      <c r="I3949" s="9"/>
      <c r="J3949" s="9"/>
      <c r="K3949" s="9"/>
    </row>
    <row r="3950" spans="3:11" x14ac:dyDescent="0.3">
      <c r="C3950" s="25">
        <v>43147</v>
      </c>
      <c r="D3950" s="26">
        <v>0.3069675925925926</v>
      </c>
      <c r="E3950" s="27" t="s">
        <v>9</v>
      </c>
      <c r="F3950" s="27">
        <v>29</v>
      </c>
      <c r="G3950" s="27" t="s">
        <v>10</v>
      </c>
      <c r="H3950" s="9"/>
      <c r="I3950" s="9"/>
      <c r="J3950" s="9"/>
      <c r="K3950" s="9"/>
    </row>
    <row r="3951" spans="3:11" x14ac:dyDescent="0.3">
      <c r="C3951" s="25">
        <v>43147</v>
      </c>
      <c r="D3951" s="26">
        <v>0.30710648148148151</v>
      </c>
      <c r="E3951" s="27" t="s">
        <v>9</v>
      </c>
      <c r="F3951" s="27">
        <v>49</v>
      </c>
      <c r="G3951" s="27" t="s">
        <v>10</v>
      </c>
      <c r="H3951" s="9"/>
      <c r="I3951" s="9"/>
      <c r="J3951" s="9"/>
      <c r="K3951" s="9"/>
    </row>
    <row r="3952" spans="3:11" x14ac:dyDescent="0.3">
      <c r="C3952" s="25">
        <v>43147</v>
      </c>
      <c r="D3952" s="26">
        <v>0.30731481481481482</v>
      </c>
      <c r="E3952" s="27" t="s">
        <v>9</v>
      </c>
      <c r="F3952" s="27">
        <v>27</v>
      </c>
      <c r="G3952" s="27" t="s">
        <v>21</v>
      </c>
      <c r="H3952" s="9"/>
      <c r="I3952" s="9"/>
      <c r="J3952" s="9"/>
      <c r="K3952" s="9"/>
    </row>
    <row r="3953" spans="3:11" x14ac:dyDescent="0.3">
      <c r="C3953" s="25">
        <v>43147</v>
      </c>
      <c r="D3953" s="26">
        <v>0.30909722222222219</v>
      </c>
      <c r="E3953" s="27" t="s">
        <v>9</v>
      </c>
      <c r="F3953" s="27">
        <v>36</v>
      </c>
      <c r="G3953" s="27" t="s">
        <v>21</v>
      </c>
      <c r="H3953" s="9"/>
      <c r="I3953" s="9"/>
      <c r="J3953" s="9"/>
      <c r="K3953" s="9"/>
    </row>
    <row r="3954" spans="3:11" x14ac:dyDescent="0.3">
      <c r="C3954" s="25">
        <v>43147</v>
      </c>
      <c r="D3954" s="26">
        <v>0.31002314814814813</v>
      </c>
      <c r="E3954" s="27" t="s">
        <v>9</v>
      </c>
      <c r="F3954" s="27">
        <v>36</v>
      </c>
      <c r="G3954" s="27" t="s">
        <v>10</v>
      </c>
      <c r="H3954" s="9"/>
      <c r="I3954" s="9"/>
      <c r="J3954" s="9"/>
      <c r="K3954" s="9"/>
    </row>
    <row r="3955" spans="3:11" x14ac:dyDescent="0.3">
      <c r="C3955" s="25">
        <v>43147</v>
      </c>
      <c r="D3955" s="26">
        <v>0.31210648148148151</v>
      </c>
      <c r="E3955" s="27" t="s">
        <v>9</v>
      </c>
      <c r="F3955" s="27">
        <v>38</v>
      </c>
      <c r="G3955" s="27" t="s">
        <v>10</v>
      </c>
      <c r="H3955" s="9"/>
      <c r="I3955" s="9"/>
      <c r="J3955" s="9"/>
      <c r="K3955" s="9"/>
    </row>
    <row r="3956" spans="3:11" x14ac:dyDescent="0.3">
      <c r="C3956" s="25">
        <v>43147</v>
      </c>
      <c r="D3956" s="26">
        <v>0.31336805555555552</v>
      </c>
      <c r="E3956" s="27" t="s">
        <v>9</v>
      </c>
      <c r="F3956" s="27">
        <v>35</v>
      </c>
      <c r="G3956" s="27" t="s">
        <v>10</v>
      </c>
      <c r="H3956" s="9"/>
      <c r="I3956" s="9"/>
      <c r="J3956" s="9"/>
      <c r="K3956" s="9"/>
    </row>
    <row r="3957" spans="3:11" x14ac:dyDescent="0.3">
      <c r="C3957" s="25">
        <v>43147</v>
      </c>
      <c r="D3957" s="26">
        <v>0.31337962962962962</v>
      </c>
      <c r="E3957" s="27" t="s">
        <v>9</v>
      </c>
      <c r="F3957" s="27">
        <v>30</v>
      </c>
      <c r="G3957" s="27" t="s">
        <v>10</v>
      </c>
      <c r="H3957" s="9"/>
      <c r="I3957" s="9"/>
      <c r="J3957" s="9"/>
      <c r="K3957" s="9"/>
    </row>
    <row r="3958" spans="3:11" x14ac:dyDescent="0.3">
      <c r="C3958" s="25">
        <v>43147</v>
      </c>
      <c r="D3958" s="26">
        <v>0.31378472222222226</v>
      </c>
      <c r="E3958" s="27" t="s">
        <v>9</v>
      </c>
      <c r="F3958" s="27">
        <v>40</v>
      </c>
      <c r="G3958" s="27" t="s">
        <v>10</v>
      </c>
      <c r="H3958" s="9"/>
      <c r="I3958" s="9"/>
      <c r="J3958" s="9"/>
      <c r="K3958" s="9"/>
    </row>
    <row r="3959" spans="3:11" x14ac:dyDescent="0.3">
      <c r="C3959" s="25">
        <v>43147</v>
      </c>
      <c r="D3959" s="26">
        <v>0.31777777777777777</v>
      </c>
      <c r="E3959" s="27" t="s">
        <v>9</v>
      </c>
      <c r="F3959" s="27">
        <v>38</v>
      </c>
      <c r="G3959" s="27" t="s">
        <v>10</v>
      </c>
      <c r="H3959" s="9"/>
      <c r="I3959" s="9"/>
      <c r="J3959" s="9"/>
      <c r="K3959" s="9"/>
    </row>
    <row r="3960" spans="3:11" x14ac:dyDescent="0.3">
      <c r="C3960" s="25">
        <v>43147</v>
      </c>
      <c r="D3960" s="26">
        <v>0.31791666666666668</v>
      </c>
      <c r="E3960" s="27" t="s">
        <v>9</v>
      </c>
      <c r="F3960" s="27">
        <v>45</v>
      </c>
      <c r="G3960" s="27" t="s">
        <v>10</v>
      </c>
      <c r="H3960" s="9"/>
      <c r="I3960" s="9"/>
      <c r="J3960" s="9"/>
      <c r="K3960" s="9"/>
    </row>
    <row r="3961" spans="3:11" x14ac:dyDescent="0.3">
      <c r="C3961" s="25">
        <v>43147</v>
      </c>
      <c r="D3961" s="26">
        <v>0.3195601851851852</v>
      </c>
      <c r="E3961" s="27" t="s">
        <v>9</v>
      </c>
      <c r="F3961" s="27">
        <v>30</v>
      </c>
      <c r="G3961" s="27" t="s">
        <v>21</v>
      </c>
      <c r="H3961" s="9"/>
      <c r="I3961" s="9"/>
      <c r="J3961" s="9"/>
      <c r="K3961" s="9"/>
    </row>
    <row r="3962" spans="3:11" x14ac:dyDescent="0.3">
      <c r="C3962" s="25">
        <v>43147</v>
      </c>
      <c r="D3962" s="26">
        <v>0.32028935185185187</v>
      </c>
      <c r="E3962" s="27" t="s">
        <v>9</v>
      </c>
      <c r="F3962" s="27">
        <v>35</v>
      </c>
      <c r="G3962" s="27" t="s">
        <v>21</v>
      </c>
      <c r="H3962" s="9"/>
      <c r="I3962" s="9"/>
      <c r="J3962" s="9"/>
      <c r="K3962" s="9"/>
    </row>
    <row r="3963" spans="3:11" x14ac:dyDescent="0.3">
      <c r="C3963" s="25">
        <v>43147</v>
      </c>
      <c r="D3963" s="26">
        <v>0.32062499999999999</v>
      </c>
      <c r="E3963" s="27" t="s">
        <v>9</v>
      </c>
      <c r="F3963" s="27">
        <v>34</v>
      </c>
      <c r="G3963" s="27" t="s">
        <v>21</v>
      </c>
      <c r="H3963" s="9"/>
      <c r="I3963" s="9"/>
      <c r="J3963" s="9"/>
      <c r="K3963" s="9"/>
    </row>
    <row r="3964" spans="3:11" x14ac:dyDescent="0.3">
      <c r="C3964" s="25">
        <v>43147</v>
      </c>
      <c r="D3964" s="26">
        <v>0.32113425925925926</v>
      </c>
      <c r="E3964" s="27" t="s">
        <v>9</v>
      </c>
      <c r="F3964" s="27">
        <v>28</v>
      </c>
      <c r="G3964" s="27" t="s">
        <v>10</v>
      </c>
      <c r="H3964" s="9"/>
      <c r="I3964" s="9"/>
      <c r="J3964" s="9"/>
      <c r="K3964" s="9"/>
    </row>
    <row r="3965" spans="3:11" x14ac:dyDescent="0.3">
      <c r="C3965" s="25">
        <v>43147</v>
      </c>
      <c r="D3965" s="26">
        <v>0.32165509259259256</v>
      </c>
      <c r="E3965" s="27" t="s">
        <v>9</v>
      </c>
      <c r="F3965" s="27">
        <v>32</v>
      </c>
      <c r="G3965" s="27" t="s">
        <v>10</v>
      </c>
      <c r="H3965" s="9"/>
      <c r="I3965" s="9"/>
      <c r="J3965" s="9"/>
      <c r="K3965" s="9"/>
    </row>
    <row r="3966" spans="3:11" x14ac:dyDescent="0.3">
      <c r="C3966" s="25">
        <v>43147</v>
      </c>
      <c r="D3966" s="26">
        <v>0.32192129629629629</v>
      </c>
      <c r="E3966" s="27" t="s">
        <v>9</v>
      </c>
      <c r="F3966" s="27">
        <v>42</v>
      </c>
      <c r="G3966" s="27" t="s">
        <v>10</v>
      </c>
      <c r="H3966" s="9"/>
      <c r="I3966" s="9"/>
      <c r="J3966" s="9"/>
      <c r="K3966" s="9"/>
    </row>
    <row r="3967" spans="3:11" x14ac:dyDescent="0.3">
      <c r="C3967" s="25">
        <v>43147</v>
      </c>
      <c r="D3967" s="26">
        <v>0.32196759259259261</v>
      </c>
      <c r="E3967" s="27" t="s">
        <v>9</v>
      </c>
      <c r="F3967" s="27">
        <v>41</v>
      </c>
      <c r="G3967" s="27" t="s">
        <v>10</v>
      </c>
      <c r="H3967" s="9"/>
      <c r="I3967" s="9"/>
      <c r="J3967" s="9"/>
      <c r="K3967" s="9"/>
    </row>
    <row r="3968" spans="3:11" x14ac:dyDescent="0.3">
      <c r="C3968" s="25">
        <v>43147</v>
      </c>
      <c r="D3968" s="26">
        <v>0.32368055555555558</v>
      </c>
      <c r="E3968" s="27" t="s">
        <v>9</v>
      </c>
      <c r="F3968" s="27">
        <v>38</v>
      </c>
      <c r="G3968" s="27" t="s">
        <v>10</v>
      </c>
      <c r="H3968" s="9"/>
      <c r="I3968" s="9"/>
      <c r="J3968" s="9"/>
      <c r="K3968" s="9"/>
    </row>
    <row r="3969" spans="3:11" x14ac:dyDescent="0.3">
      <c r="C3969" s="25">
        <v>43147</v>
      </c>
      <c r="D3969" s="26">
        <v>0.32414351851851853</v>
      </c>
      <c r="E3969" s="27" t="s">
        <v>9</v>
      </c>
      <c r="F3969" s="27">
        <v>32</v>
      </c>
      <c r="G3969" s="27" t="s">
        <v>10</v>
      </c>
      <c r="H3969" s="9"/>
      <c r="I3969" s="9"/>
      <c r="J3969" s="9"/>
      <c r="K3969" s="9"/>
    </row>
    <row r="3970" spans="3:11" x14ac:dyDescent="0.3">
      <c r="C3970" s="25">
        <v>43147</v>
      </c>
      <c r="D3970" s="26">
        <v>0.32422453703703707</v>
      </c>
      <c r="E3970" s="27" t="s">
        <v>9</v>
      </c>
      <c r="F3970" s="27">
        <v>19</v>
      </c>
      <c r="G3970" s="27" t="s">
        <v>10</v>
      </c>
      <c r="H3970" s="9"/>
      <c r="I3970" s="9"/>
      <c r="J3970" s="9"/>
      <c r="K3970" s="9"/>
    </row>
    <row r="3971" spans="3:11" x14ac:dyDescent="0.3">
      <c r="C3971" s="25">
        <v>43147</v>
      </c>
      <c r="D3971" s="26">
        <v>0.32543981481481482</v>
      </c>
      <c r="E3971" s="27" t="s">
        <v>9</v>
      </c>
      <c r="F3971" s="27">
        <v>33</v>
      </c>
      <c r="G3971" s="27" t="s">
        <v>10</v>
      </c>
      <c r="H3971" s="9"/>
      <c r="I3971" s="9"/>
      <c r="J3971" s="9"/>
      <c r="K3971" s="9"/>
    </row>
    <row r="3972" spans="3:11" x14ac:dyDescent="0.3">
      <c r="C3972" s="25">
        <v>43147</v>
      </c>
      <c r="D3972" s="26">
        <v>0.32689814814814816</v>
      </c>
      <c r="E3972" s="27" t="s">
        <v>9</v>
      </c>
      <c r="F3972" s="27">
        <v>25</v>
      </c>
      <c r="G3972" s="27" t="s">
        <v>21</v>
      </c>
      <c r="H3972" s="9"/>
      <c r="I3972" s="9"/>
      <c r="J3972" s="9"/>
      <c r="K3972" s="9"/>
    </row>
    <row r="3973" spans="3:11" x14ac:dyDescent="0.3">
      <c r="C3973" s="25">
        <v>43147</v>
      </c>
      <c r="D3973" s="26">
        <v>0.32792824074074073</v>
      </c>
      <c r="E3973" s="27" t="s">
        <v>9</v>
      </c>
      <c r="F3973" s="27">
        <v>45</v>
      </c>
      <c r="G3973" s="27" t="s">
        <v>10</v>
      </c>
      <c r="H3973" s="9"/>
      <c r="I3973" s="9"/>
      <c r="J3973" s="9"/>
      <c r="K3973" s="9"/>
    </row>
    <row r="3974" spans="3:11" x14ac:dyDescent="0.3">
      <c r="C3974" s="25">
        <v>43147</v>
      </c>
      <c r="D3974" s="26">
        <v>0.33020833333333333</v>
      </c>
      <c r="E3974" s="27" t="s">
        <v>9</v>
      </c>
      <c r="F3974" s="27">
        <v>26</v>
      </c>
      <c r="G3974" s="27" t="s">
        <v>21</v>
      </c>
      <c r="H3974" s="9"/>
      <c r="I3974" s="9"/>
      <c r="J3974" s="9"/>
      <c r="K3974" s="9"/>
    </row>
    <row r="3975" spans="3:11" x14ac:dyDescent="0.3">
      <c r="C3975" s="25">
        <v>43147</v>
      </c>
      <c r="D3975" s="26">
        <v>0.33048611111111109</v>
      </c>
      <c r="E3975" s="27" t="s">
        <v>9</v>
      </c>
      <c r="F3975" s="27">
        <v>32</v>
      </c>
      <c r="G3975" s="27" t="s">
        <v>10</v>
      </c>
      <c r="H3975" s="9"/>
      <c r="I3975" s="9"/>
      <c r="J3975" s="9"/>
      <c r="K3975" s="9"/>
    </row>
    <row r="3976" spans="3:11" x14ac:dyDescent="0.3">
      <c r="C3976" s="25">
        <v>43147</v>
      </c>
      <c r="D3976" s="26">
        <v>0.33076388888888891</v>
      </c>
      <c r="E3976" s="27" t="s">
        <v>9</v>
      </c>
      <c r="F3976" s="27">
        <v>27</v>
      </c>
      <c r="G3976" s="27" t="s">
        <v>21</v>
      </c>
      <c r="H3976" s="9"/>
      <c r="I3976" s="9"/>
      <c r="J3976" s="9"/>
      <c r="K3976" s="9"/>
    </row>
    <row r="3977" spans="3:11" x14ac:dyDescent="0.3">
      <c r="C3977" s="25">
        <v>43147</v>
      </c>
      <c r="D3977" s="26">
        <v>0.33392361111111107</v>
      </c>
      <c r="E3977" s="27" t="s">
        <v>9</v>
      </c>
      <c r="F3977" s="27">
        <v>30</v>
      </c>
      <c r="G3977" s="27" t="s">
        <v>10</v>
      </c>
      <c r="H3977" s="9"/>
      <c r="I3977" s="9"/>
      <c r="J3977" s="9"/>
      <c r="K3977" s="9"/>
    </row>
    <row r="3978" spans="3:11" x14ac:dyDescent="0.3">
      <c r="C3978" s="25">
        <v>43147</v>
      </c>
      <c r="D3978" s="26">
        <v>0.33429398148148143</v>
      </c>
      <c r="E3978" s="27" t="s">
        <v>9</v>
      </c>
      <c r="F3978" s="27">
        <v>24</v>
      </c>
      <c r="G3978" s="27" t="s">
        <v>21</v>
      </c>
      <c r="H3978" s="9"/>
      <c r="I3978" s="9"/>
      <c r="J3978" s="9"/>
      <c r="K3978" s="9"/>
    </row>
    <row r="3979" spans="3:11" x14ac:dyDescent="0.3">
      <c r="C3979" s="25">
        <v>43147</v>
      </c>
      <c r="D3979" s="26">
        <v>0.33491898148148147</v>
      </c>
      <c r="E3979" s="27" t="s">
        <v>9</v>
      </c>
      <c r="F3979" s="27">
        <v>36</v>
      </c>
      <c r="G3979" s="27" t="s">
        <v>10</v>
      </c>
      <c r="H3979" s="9"/>
      <c r="I3979" s="9"/>
      <c r="J3979" s="9"/>
      <c r="K3979" s="9"/>
    </row>
    <row r="3980" spans="3:11" x14ac:dyDescent="0.3">
      <c r="C3980" s="25">
        <v>43147</v>
      </c>
      <c r="D3980" s="26">
        <v>0.33547453703703706</v>
      </c>
      <c r="E3980" s="27" t="s">
        <v>9</v>
      </c>
      <c r="F3980" s="27">
        <v>52</v>
      </c>
      <c r="G3980" s="27" t="s">
        <v>10</v>
      </c>
      <c r="H3980" s="9"/>
      <c r="I3980" s="9"/>
      <c r="J3980" s="9"/>
      <c r="K3980" s="9"/>
    </row>
    <row r="3981" spans="3:11" x14ac:dyDescent="0.3">
      <c r="C3981" s="25">
        <v>43147</v>
      </c>
      <c r="D3981" s="26">
        <v>0.33660879629629631</v>
      </c>
      <c r="E3981" s="27" t="s">
        <v>9</v>
      </c>
      <c r="F3981" s="27">
        <v>24</v>
      </c>
      <c r="G3981" s="27" t="s">
        <v>10</v>
      </c>
      <c r="H3981" s="9"/>
      <c r="I3981" s="9"/>
      <c r="J3981" s="9"/>
      <c r="K3981" s="9"/>
    </row>
    <row r="3982" spans="3:11" x14ac:dyDescent="0.3">
      <c r="C3982" s="25">
        <v>43147</v>
      </c>
      <c r="D3982" s="26">
        <v>0.33884259259259258</v>
      </c>
      <c r="E3982" s="27" t="s">
        <v>9</v>
      </c>
      <c r="F3982" s="27">
        <v>30</v>
      </c>
      <c r="G3982" s="27" t="s">
        <v>21</v>
      </c>
      <c r="H3982" s="9"/>
      <c r="I3982" s="9"/>
      <c r="J3982" s="9"/>
      <c r="K3982" s="9"/>
    </row>
    <row r="3983" spans="3:11" x14ac:dyDescent="0.3">
      <c r="C3983" s="25">
        <v>43147</v>
      </c>
      <c r="D3983" s="26">
        <v>0.34023148148148147</v>
      </c>
      <c r="E3983" s="27" t="s">
        <v>9</v>
      </c>
      <c r="F3983" s="27">
        <v>25</v>
      </c>
      <c r="G3983" s="27" t="s">
        <v>21</v>
      </c>
      <c r="H3983" s="9"/>
      <c r="I3983" s="9"/>
      <c r="J3983" s="9"/>
      <c r="K3983" s="9"/>
    </row>
    <row r="3984" spans="3:11" x14ac:dyDescent="0.3">
      <c r="C3984" s="25">
        <v>43147</v>
      </c>
      <c r="D3984" s="26">
        <v>0.34121527777777777</v>
      </c>
      <c r="E3984" s="27" t="s">
        <v>9</v>
      </c>
      <c r="F3984" s="27">
        <v>41</v>
      </c>
      <c r="G3984" s="27" t="s">
        <v>10</v>
      </c>
      <c r="H3984" s="9"/>
      <c r="I3984" s="9"/>
      <c r="J3984" s="9"/>
      <c r="K3984" s="9"/>
    </row>
    <row r="3985" spans="3:11" x14ac:dyDescent="0.3">
      <c r="C3985" s="25">
        <v>43147</v>
      </c>
      <c r="D3985" s="26">
        <v>0.34243055555555557</v>
      </c>
      <c r="E3985" s="27" t="s">
        <v>9</v>
      </c>
      <c r="F3985" s="27">
        <v>44</v>
      </c>
      <c r="G3985" s="27" t="s">
        <v>10</v>
      </c>
      <c r="H3985" s="9"/>
      <c r="I3985" s="9"/>
      <c r="J3985" s="9"/>
      <c r="K3985" s="9"/>
    </row>
    <row r="3986" spans="3:11" x14ac:dyDescent="0.3">
      <c r="C3986" s="25">
        <v>43147</v>
      </c>
      <c r="D3986" s="26">
        <v>0.34407407407407403</v>
      </c>
      <c r="E3986" s="27" t="s">
        <v>9</v>
      </c>
      <c r="F3986" s="27">
        <v>21</v>
      </c>
      <c r="G3986" s="27" t="s">
        <v>21</v>
      </c>
      <c r="H3986" s="9"/>
      <c r="I3986" s="9"/>
      <c r="J3986" s="9"/>
      <c r="K3986" s="9"/>
    </row>
    <row r="3987" spans="3:11" x14ac:dyDescent="0.3">
      <c r="C3987" s="25">
        <v>43147</v>
      </c>
      <c r="D3987" s="26">
        <v>0.3442013888888889</v>
      </c>
      <c r="E3987" s="27" t="s">
        <v>9</v>
      </c>
      <c r="F3987" s="27">
        <v>38</v>
      </c>
      <c r="G3987" s="27" t="s">
        <v>10</v>
      </c>
      <c r="H3987" s="9"/>
      <c r="I3987" s="9"/>
      <c r="J3987" s="9"/>
      <c r="K3987" s="9"/>
    </row>
    <row r="3988" spans="3:11" x14ac:dyDescent="0.3">
      <c r="C3988" s="25">
        <v>43147</v>
      </c>
      <c r="D3988" s="26">
        <v>0.34590277777777773</v>
      </c>
      <c r="E3988" s="27" t="s">
        <v>9</v>
      </c>
      <c r="F3988" s="27">
        <v>40</v>
      </c>
      <c r="G3988" s="27" t="s">
        <v>10</v>
      </c>
      <c r="H3988" s="9"/>
      <c r="I3988" s="9"/>
      <c r="J3988" s="9"/>
      <c r="K3988" s="9"/>
    </row>
    <row r="3989" spans="3:11" x14ac:dyDescent="0.3">
      <c r="C3989" s="25">
        <v>43147</v>
      </c>
      <c r="D3989" s="26">
        <v>0.34638888888888886</v>
      </c>
      <c r="E3989" s="27" t="s">
        <v>9</v>
      </c>
      <c r="F3989" s="27">
        <v>48</v>
      </c>
      <c r="G3989" s="27" t="s">
        <v>10</v>
      </c>
      <c r="H3989" s="9"/>
      <c r="I3989" s="9"/>
      <c r="J3989" s="9"/>
      <c r="K3989" s="9"/>
    </row>
    <row r="3990" spans="3:11" x14ac:dyDescent="0.3">
      <c r="C3990" s="25">
        <v>43147</v>
      </c>
      <c r="D3990" s="26">
        <v>0.34693287037037041</v>
      </c>
      <c r="E3990" s="27" t="s">
        <v>9</v>
      </c>
      <c r="F3990" s="27">
        <v>46</v>
      </c>
      <c r="G3990" s="27" t="s">
        <v>21</v>
      </c>
      <c r="H3990" s="9"/>
      <c r="I3990" s="9"/>
      <c r="J3990" s="9"/>
      <c r="K3990" s="9"/>
    </row>
    <row r="3991" spans="3:11" x14ac:dyDescent="0.3">
      <c r="C3991" s="25">
        <v>43147</v>
      </c>
      <c r="D3991" s="26">
        <v>0.34758101851851847</v>
      </c>
      <c r="E3991" s="27" t="s">
        <v>9</v>
      </c>
      <c r="F3991" s="27">
        <v>36</v>
      </c>
      <c r="G3991" s="27" t="s">
        <v>21</v>
      </c>
      <c r="H3991" s="9"/>
      <c r="I3991" s="9"/>
      <c r="J3991" s="9"/>
      <c r="K3991" s="9"/>
    </row>
    <row r="3992" spans="3:11" x14ac:dyDescent="0.3">
      <c r="C3992" s="25">
        <v>43147</v>
      </c>
      <c r="D3992" s="26">
        <v>0.34769675925925925</v>
      </c>
      <c r="E3992" s="27" t="s">
        <v>9</v>
      </c>
      <c r="F3992" s="27">
        <v>29</v>
      </c>
      <c r="G3992" s="27" t="s">
        <v>21</v>
      </c>
      <c r="H3992" s="9"/>
      <c r="I3992" s="9"/>
      <c r="J3992" s="9"/>
      <c r="K3992" s="9"/>
    </row>
    <row r="3993" spans="3:11" x14ac:dyDescent="0.3">
      <c r="C3993" s="25">
        <v>43147</v>
      </c>
      <c r="D3993" s="26">
        <v>0.34796296296296297</v>
      </c>
      <c r="E3993" s="27" t="s">
        <v>9</v>
      </c>
      <c r="F3993" s="27">
        <v>23</v>
      </c>
      <c r="G3993" s="27" t="s">
        <v>10</v>
      </c>
      <c r="H3993" s="9"/>
      <c r="I3993" s="9"/>
      <c r="J3993" s="9"/>
      <c r="K3993" s="9"/>
    </row>
    <row r="3994" spans="3:11" x14ac:dyDescent="0.3">
      <c r="C3994" s="25">
        <v>43147</v>
      </c>
      <c r="D3994" s="26">
        <v>0.34840277777777778</v>
      </c>
      <c r="E3994" s="27" t="s">
        <v>9</v>
      </c>
      <c r="F3994" s="27">
        <v>53</v>
      </c>
      <c r="G3994" s="27" t="s">
        <v>10</v>
      </c>
      <c r="H3994" s="9"/>
      <c r="I3994" s="9"/>
      <c r="J3994" s="9"/>
      <c r="K3994" s="9"/>
    </row>
    <row r="3995" spans="3:11" x14ac:dyDescent="0.3">
      <c r="C3995" s="25">
        <v>43147</v>
      </c>
      <c r="D3995" s="26">
        <v>0.3510416666666667</v>
      </c>
      <c r="E3995" s="27" t="s">
        <v>9</v>
      </c>
      <c r="F3995" s="27">
        <v>29</v>
      </c>
      <c r="G3995" s="27" t="s">
        <v>21</v>
      </c>
      <c r="H3995" s="9"/>
      <c r="I3995" s="9"/>
      <c r="J3995" s="9"/>
      <c r="K3995" s="9"/>
    </row>
    <row r="3996" spans="3:11" x14ac:dyDescent="0.3">
      <c r="C3996" s="25">
        <v>43147</v>
      </c>
      <c r="D3996" s="26">
        <v>0.35108796296296302</v>
      </c>
      <c r="E3996" s="27" t="s">
        <v>9</v>
      </c>
      <c r="F3996" s="27">
        <v>40</v>
      </c>
      <c r="G3996" s="27" t="s">
        <v>10</v>
      </c>
      <c r="H3996" s="9"/>
      <c r="I3996" s="9"/>
      <c r="J3996" s="9"/>
      <c r="K3996" s="9"/>
    </row>
    <row r="3997" spans="3:11" x14ac:dyDescent="0.3">
      <c r="C3997" s="25">
        <v>43147</v>
      </c>
      <c r="D3997" s="26">
        <v>0.35243055555555558</v>
      </c>
      <c r="E3997" s="27" t="s">
        <v>9</v>
      </c>
      <c r="F3997" s="27">
        <v>23</v>
      </c>
      <c r="G3997" s="27" t="s">
        <v>10</v>
      </c>
      <c r="H3997" s="9"/>
      <c r="I3997" s="9"/>
      <c r="J3997" s="9"/>
      <c r="K3997" s="9"/>
    </row>
    <row r="3998" spans="3:11" x14ac:dyDescent="0.3">
      <c r="C3998" s="25">
        <v>43147</v>
      </c>
      <c r="D3998" s="26">
        <v>0.35609953703703701</v>
      </c>
      <c r="E3998" s="27" t="s">
        <v>9</v>
      </c>
      <c r="F3998" s="27">
        <v>26</v>
      </c>
      <c r="G3998" s="27" t="s">
        <v>21</v>
      </c>
      <c r="H3998" s="9"/>
      <c r="I3998" s="9"/>
      <c r="J3998" s="9"/>
      <c r="K3998" s="9"/>
    </row>
    <row r="3999" spans="3:11" x14ac:dyDescent="0.3">
      <c r="C3999" s="25">
        <v>43147</v>
      </c>
      <c r="D3999" s="26">
        <v>0.35633101851851851</v>
      </c>
      <c r="E3999" s="27" t="s">
        <v>9</v>
      </c>
      <c r="F3999" s="27">
        <v>43</v>
      </c>
      <c r="G3999" s="27" t="s">
        <v>10</v>
      </c>
      <c r="H3999" s="9"/>
      <c r="I3999" s="9"/>
      <c r="J3999" s="9"/>
      <c r="K3999" s="9"/>
    </row>
    <row r="4000" spans="3:11" x14ac:dyDescent="0.3">
      <c r="C4000" s="25">
        <v>43147</v>
      </c>
      <c r="D4000" s="26">
        <v>0.35697916666666668</v>
      </c>
      <c r="E4000" s="27" t="s">
        <v>9</v>
      </c>
      <c r="F4000" s="27">
        <v>27</v>
      </c>
      <c r="G4000" s="27" t="s">
        <v>10</v>
      </c>
      <c r="H4000" s="9"/>
      <c r="I4000" s="9"/>
      <c r="J4000" s="9"/>
      <c r="K4000" s="9"/>
    </row>
    <row r="4001" spans="3:11" x14ac:dyDescent="0.3">
      <c r="C4001" s="25">
        <v>43147</v>
      </c>
      <c r="D4001" s="26">
        <v>0.35833333333333334</v>
      </c>
      <c r="E4001" s="27" t="s">
        <v>9</v>
      </c>
      <c r="F4001" s="27">
        <v>36</v>
      </c>
      <c r="G4001" s="27" t="s">
        <v>10</v>
      </c>
      <c r="H4001" s="9"/>
      <c r="I4001" s="9"/>
      <c r="J4001" s="9"/>
      <c r="K4001" s="9"/>
    </row>
    <row r="4002" spans="3:11" x14ac:dyDescent="0.3">
      <c r="C4002" s="25">
        <v>43147</v>
      </c>
      <c r="D4002" s="26">
        <v>0.35865740740740742</v>
      </c>
      <c r="E4002" s="27" t="s">
        <v>9</v>
      </c>
      <c r="F4002" s="27">
        <v>24</v>
      </c>
      <c r="G4002" s="27" t="s">
        <v>21</v>
      </c>
      <c r="H4002" s="9"/>
      <c r="I4002" s="9"/>
      <c r="J4002" s="9"/>
      <c r="K4002" s="9"/>
    </row>
    <row r="4003" spans="3:11" x14ac:dyDescent="0.3">
      <c r="C4003" s="25">
        <v>43147</v>
      </c>
      <c r="D4003" s="26">
        <v>0.36204861111111114</v>
      </c>
      <c r="E4003" s="27" t="s">
        <v>9</v>
      </c>
      <c r="F4003" s="27">
        <v>26</v>
      </c>
      <c r="G4003" s="27" t="s">
        <v>21</v>
      </c>
      <c r="H4003" s="9"/>
      <c r="I4003" s="9"/>
      <c r="J4003" s="9"/>
      <c r="K4003" s="9"/>
    </row>
    <row r="4004" spans="3:11" x14ac:dyDescent="0.3">
      <c r="C4004" s="25">
        <v>43147</v>
      </c>
      <c r="D4004" s="26">
        <v>0.36219907407407409</v>
      </c>
      <c r="E4004" s="27" t="s">
        <v>9</v>
      </c>
      <c r="F4004" s="27">
        <v>23</v>
      </c>
      <c r="G4004" s="27" t="s">
        <v>21</v>
      </c>
      <c r="H4004" s="9"/>
      <c r="I4004" s="9"/>
      <c r="J4004" s="9"/>
      <c r="K4004" s="9"/>
    </row>
    <row r="4005" spans="3:11" x14ac:dyDescent="0.3">
      <c r="C4005" s="25">
        <v>43147</v>
      </c>
      <c r="D4005" s="26">
        <v>0.36321759259259262</v>
      </c>
      <c r="E4005" s="27" t="s">
        <v>9</v>
      </c>
      <c r="F4005" s="27">
        <v>28</v>
      </c>
      <c r="G4005" s="27" t="s">
        <v>21</v>
      </c>
      <c r="H4005" s="9"/>
      <c r="I4005" s="9"/>
      <c r="J4005" s="9"/>
      <c r="K4005" s="9"/>
    </row>
    <row r="4006" spans="3:11" x14ac:dyDescent="0.3">
      <c r="C4006" s="25">
        <v>43147</v>
      </c>
      <c r="D4006" s="26">
        <v>0.36329861111111111</v>
      </c>
      <c r="E4006" s="27" t="s">
        <v>9</v>
      </c>
      <c r="F4006" s="27">
        <v>29</v>
      </c>
      <c r="G4006" s="27" t="s">
        <v>10</v>
      </c>
      <c r="H4006" s="9"/>
      <c r="I4006" s="9"/>
      <c r="J4006" s="9"/>
      <c r="K4006" s="9"/>
    </row>
    <row r="4007" spans="3:11" x14ac:dyDescent="0.3">
      <c r="C4007" s="25">
        <v>43147</v>
      </c>
      <c r="D4007" s="26">
        <v>0.36381944444444447</v>
      </c>
      <c r="E4007" s="27" t="s">
        <v>9</v>
      </c>
      <c r="F4007" s="27">
        <v>34</v>
      </c>
      <c r="G4007" s="27" t="s">
        <v>10</v>
      </c>
      <c r="H4007" s="9"/>
      <c r="I4007" s="9"/>
      <c r="J4007" s="9"/>
      <c r="K4007" s="9"/>
    </row>
    <row r="4008" spans="3:11" x14ac:dyDescent="0.3">
      <c r="C4008" s="25">
        <v>43147</v>
      </c>
      <c r="D4008" s="26">
        <v>0.36415509259259254</v>
      </c>
      <c r="E4008" s="27" t="s">
        <v>9</v>
      </c>
      <c r="F4008" s="27">
        <v>29</v>
      </c>
      <c r="G4008" s="27" t="s">
        <v>21</v>
      </c>
      <c r="H4008" s="9"/>
      <c r="I4008" s="9"/>
      <c r="J4008" s="9"/>
      <c r="K4008" s="9"/>
    </row>
    <row r="4009" spans="3:11" x14ac:dyDescent="0.3">
      <c r="C4009" s="25">
        <v>43147</v>
      </c>
      <c r="D4009" s="26">
        <v>0.36569444444444449</v>
      </c>
      <c r="E4009" s="27" t="s">
        <v>9</v>
      </c>
      <c r="F4009" s="27">
        <v>46</v>
      </c>
      <c r="G4009" s="27" t="s">
        <v>10</v>
      </c>
      <c r="H4009" s="9"/>
      <c r="I4009" s="9"/>
      <c r="J4009" s="9"/>
      <c r="K4009" s="9"/>
    </row>
    <row r="4010" spans="3:11" x14ac:dyDescent="0.3">
      <c r="C4010" s="25">
        <v>43147</v>
      </c>
      <c r="D4010" s="26">
        <v>0.36937500000000001</v>
      </c>
      <c r="E4010" s="27" t="s">
        <v>9</v>
      </c>
      <c r="F4010" s="27">
        <v>25</v>
      </c>
      <c r="G4010" s="27" t="s">
        <v>21</v>
      </c>
      <c r="H4010" s="9"/>
      <c r="I4010" s="9"/>
      <c r="J4010" s="9"/>
      <c r="K4010" s="9"/>
    </row>
    <row r="4011" spans="3:11" x14ac:dyDescent="0.3">
      <c r="C4011" s="25">
        <v>43147</v>
      </c>
      <c r="D4011" s="26">
        <v>0.37141203703703707</v>
      </c>
      <c r="E4011" s="27" t="s">
        <v>9</v>
      </c>
      <c r="F4011" s="27">
        <v>44</v>
      </c>
      <c r="G4011" s="27" t="s">
        <v>10</v>
      </c>
      <c r="H4011" s="9"/>
      <c r="I4011" s="9"/>
      <c r="J4011" s="9"/>
      <c r="K4011" s="9"/>
    </row>
    <row r="4012" spans="3:11" x14ac:dyDescent="0.3">
      <c r="C4012" s="25">
        <v>43147</v>
      </c>
      <c r="D4012" s="26">
        <v>0.37637731481481485</v>
      </c>
      <c r="E4012" s="27" t="s">
        <v>9</v>
      </c>
      <c r="F4012" s="27">
        <v>32</v>
      </c>
      <c r="G4012" s="27" t="s">
        <v>21</v>
      </c>
      <c r="H4012" s="9"/>
      <c r="I4012" s="9"/>
      <c r="J4012" s="9"/>
      <c r="K4012" s="9"/>
    </row>
    <row r="4013" spans="3:11" x14ac:dyDescent="0.3">
      <c r="C4013" s="25">
        <v>43147</v>
      </c>
      <c r="D4013" s="26">
        <v>0.37663194444444442</v>
      </c>
      <c r="E4013" s="27" t="s">
        <v>9</v>
      </c>
      <c r="F4013" s="27">
        <v>42</v>
      </c>
      <c r="G4013" s="27" t="s">
        <v>10</v>
      </c>
      <c r="H4013" s="9"/>
      <c r="I4013" s="9"/>
      <c r="J4013" s="9"/>
      <c r="K4013" s="9"/>
    </row>
    <row r="4014" spans="3:11" x14ac:dyDescent="0.3">
      <c r="C4014" s="25">
        <v>43147</v>
      </c>
      <c r="D4014" s="26">
        <v>0.37768518518518518</v>
      </c>
      <c r="E4014" s="27" t="s">
        <v>9</v>
      </c>
      <c r="F4014" s="27">
        <v>32</v>
      </c>
      <c r="G4014" s="27" t="s">
        <v>21</v>
      </c>
      <c r="H4014" s="9"/>
      <c r="I4014" s="9"/>
      <c r="J4014" s="9"/>
      <c r="K4014" s="9"/>
    </row>
    <row r="4015" spans="3:11" x14ac:dyDescent="0.3">
      <c r="C4015" s="25">
        <v>43147</v>
      </c>
      <c r="D4015" s="26">
        <v>0.37885416666666666</v>
      </c>
      <c r="E4015" s="27" t="s">
        <v>9</v>
      </c>
      <c r="F4015" s="27">
        <v>37</v>
      </c>
      <c r="G4015" s="27" t="s">
        <v>21</v>
      </c>
      <c r="H4015" s="9"/>
      <c r="I4015" s="9"/>
      <c r="J4015" s="9"/>
      <c r="K4015" s="9"/>
    </row>
    <row r="4016" spans="3:11" x14ac:dyDescent="0.3">
      <c r="C4016" s="25">
        <v>43147</v>
      </c>
      <c r="D4016" s="26">
        <v>0.37974537037037037</v>
      </c>
      <c r="E4016" s="27" t="s">
        <v>9</v>
      </c>
      <c r="F4016" s="27">
        <v>18</v>
      </c>
      <c r="G4016" s="27" t="s">
        <v>10</v>
      </c>
      <c r="H4016" s="9"/>
      <c r="I4016" s="9"/>
      <c r="J4016" s="9"/>
      <c r="K4016" s="9"/>
    </row>
    <row r="4017" spans="3:11" x14ac:dyDescent="0.3">
      <c r="C4017" s="25">
        <v>43147</v>
      </c>
      <c r="D4017" s="26">
        <v>0.38097222222222221</v>
      </c>
      <c r="E4017" s="27" t="s">
        <v>9</v>
      </c>
      <c r="F4017" s="27">
        <v>44</v>
      </c>
      <c r="G4017" s="27" t="s">
        <v>10</v>
      </c>
      <c r="H4017" s="9"/>
      <c r="I4017" s="9"/>
      <c r="J4017" s="9"/>
      <c r="K4017" s="9"/>
    </row>
    <row r="4018" spans="3:11" x14ac:dyDescent="0.3">
      <c r="C4018" s="25">
        <v>43147</v>
      </c>
      <c r="D4018" s="26">
        <v>0.38194444444444442</v>
      </c>
      <c r="E4018" s="27" t="s">
        <v>9</v>
      </c>
      <c r="F4018" s="27">
        <v>24</v>
      </c>
      <c r="G4018" s="27" t="s">
        <v>21</v>
      </c>
      <c r="H4018" s="9"/>
      <c r="I4018" s="9"/>
      <c r="J4018" s="9"/>
      <c r="K4018" s="9"/>
    </row>
    <row r="4019" spans="3:11" x14ac:dyDescent="0.3">
      <c r="C4019" s="25">
        <v>43147</v>
      </c>
      <c r="D4019" s="26">
        <v>0.38681712962962966</v>
      </c>
      <c r="E4019" s="27" t="s">
        <v>9</v>
      </c>
      <c r="F4019" s="27">
        <v>31</v>
      </c>
      <c r="G4019" s="27" t="s">
        <v>10</v>
      </c>
      <c r="H4019" s="9"/>
      <c r="I4019" s="9"/>
      <c r="J4019" s="9"/>
      <c r="K4019" s="9"/>
    </row>
    <row r="4020" spans="3:11" x14ac:dyDescent="0.3">
      <c r="C4020" s="25">
        <v>43147</v>
      </c>
      <c r="D4020" s="26">
        <v>0.38787037037037037</v>
      </c>
      <c r="E4020" s="27" t="s">
        <v>9</v>
      </c>
      <c r="F4020" s="27">
        <v>29</v>
      </c>
      <c r="G4020" s="27" t="s">
        <v>21</v>
      </c>
      <c r="H4020" s="9"/>
      <c r="I4020" s="9"/>
      <c r="J4020" s="9"/>
      <c r="K4020" s="9"/>
    </row>
    <row r="4021" spans="3:11" x14ac:dyDescent="0.3">
      <c r="C4021" s="25">
        <v>43147</v>
      </c>
      <c r="D4021" s="26">
        <v>0.38969907407407406</v>
      </c>
      <c r="E4021" s="27" t="s">
        <v>9</v>
      </c>
      <c r="F4021" s="27">
        <v>37</v>
      </c>
      <c r="G4021" s="27" t="s">
        <v>10</v>
      </c>
      <c r="H4021" s="9"/>
      <c r="I4021" s="9"/>
      <c r="J4021" s="9"/>
      <c r="K4021" s="9"/>
    </row>
    <row r="4022" spans="3:11" x14ac:dyDescent="0.3">
      <c r="C4022" s="25">
        <v>43147</v>
      </c>
      <c r="D4022" s="26">
        <v>0.39241898148148152</v>
      </c>
      <c r="E4022" s="27" t="s">
        <v>9</v>
      </c>
      <c r="F4022" s="27">
        <v>36</v>
      </c>
      <c r="G4022" s="27" t="s">
        <v>10</v>
      </c>
      <c r="H4022" s="9"/>
      <c r="I4022" s="9"/>
      <c r="J4022" s="9"/>
      <c r="K4022" s="9"/>
    </row>
    <row r="4023" spans="3:11" x14ac:dyDescent="0.3">
      <c r="C4023" s="25">
        <v>43147</v>
      </c>
      <c r="D4023" s="26">
        <v>0.39521990740740742</v>
      </c>
      <c r="E4023" s="27" t="s">
        <v>9</v>
      </c>
      <c r="F4023" s="27">
        <v>41</v>
      </c>
      <c r="G4023" s="27" t="s">
        <v>21</v>
      </c>
      <c r="H4023" s="9"/>
      <c r="I4023" s="9"/>
      <c r="J4023" s="9"/>
      <c r="K4023" s="9"/>
    </row>
    <row r="4024" spans="3:11" x14ac:dyDescent="0.3">
      <c r="C4024" s="25">
        <v>43147</v>
      </c>
      <c r="D4024" s="26">
        <v>0.39532407407407405</v>
      </c>
      <c r="E4024" s="27" t="s">
        <v>9</v>
      </c>
      <c r="F4024" s="27">
        <v>38</v>
      </c>
      <c r="G4024" s="27" t="s">
        <v>21</v>
      </c>
      <c r="H4024" s="9"/>
      <c r="I4024" s="9"/>
      <c r="J4024" s="9"/>
      <c r="K4024" s="9"/>
    </row>
    <row r="4025" spans="3:11" x14ac:dyDescent="0.3">
      <c r="C4025" s="25">
        <v>43147</v>
      </c>
      <c r="D4025" s="26">
        <v>0.39540509259259254</v>
      </c>
      <c r="E4025" s="27" t="s">
        <v>9</v>
      </c>
      <c r="F4025" s="27">
        <v>28</v>
      </c>
      <c r="G4025" s="27" t="s">
        <v>10</v>
      </c>
      <c r="H4025" s="9"/>
      <c r="I4025" s="9"/>
      <c r="J4025" s="9"/>
      <c r="K4025" s="9"/>
    </row>
    <row r="4026" spans="3:11" x14ac:dyDescent="0.3">
      <c r="C4026" s="25">
        <v>43147</v>
      </c>
      <c r="D4026" s="26">
        <v>0.39642361111111107</v>
      </c>
      <c r="E4026" s="27" t="s">
        <v>9</v>
      </c>
      <c r="F4026" s="27">
        <v>64</v>
      </c>
      <c r="G4026" s="27" t="s">
        <v>10</v>
      </c>
      <c r="H4026" s="9"/>
      <c r="I4026" s="9"/>
      <c r="J4026" s="9"/>
      <c r="K4026" s="9"/>
    </row>
    <row r="4027" spans="3:11" x14ac:dyDescent="0.3">
      <c r="C4027" s="25">
        <v>43147</v>
      </c>
      <c r="D4027" s="26">
        <v>0.39696759259259262</v>
      </c>
      <c r="E4027" s="27" t="s">
        <v>9</v>
      </c>
      <c r="F4027" s="27">
        <v>39</v>
      </c>
      <c r="G4027" s="27" t="s">
        <v>10</v>
      </c>
      <c r="H4027" s="9"/>
      <c r="I4027" s="9"/>
      <c r="J4027" s="9"/>
      <c r="K4027" s="9"/>
    </row>
    <row r="4028" spans="3:11" x14ac:dyDescent="0.3">
      <c r="C4028" s="25">
        <v>43147</v>
      </c>
      <c r="D4028" s="26">
        <v>0.3986689814814815</v>
      </c>
      <c r="E4028" s="27" t="s">
        <v>9</v>
      </c>
      <c r="F4028" s="27">
        <v>19</v>
      </c>
      <c r="G4028" s="27" t="s">
        <v>21</v>
      </c>
      <c r="H4028" s="9"/>
      <c r="I4028" s="9"/>
      <c r="J4028" s="9"/>
      <c r="K4028" s="9"/>
    </row>
    <row r="4029" spans="3:11" x14ac:dyDescent="0.3">
      <c r="C4029" s="25">
        <v>43147</v>
      </c>
      <c r="D4029" s="26">
        <v>0.40078703703703705</v>
      </c>
      <c r="E4029" s="27" t="s">
        <v>9</v>
      </c>
      <c r="F4029" s="27">
        <v>35</v>
      </c>
      <c r="G4029" s="27" t="s">
        <v>21</v>
      </c>
      <c r="H4029" s="9"/>
      <c r="I4029" s="9"/>
      <c r="J4029" s="9"/>
      <c r="K4029" s="9"/>
    </row>
    <row r="4030" spans="3:11" x14ac:dyDescent="0.3">
      <c r="C4030" s="25">
        <v>43147</v>
      </c>
      <c r="D4030" s="26">
        <v>0.40086805555555555</v>
      </c>
      <c r="E4030" s="27" t="s">
        <v>9</v>
      </c>
      <c r="F4030" s="27">
        <v>37</v>
      </c>
      <c r="G4030" s="27" t="s">
        <v>10</v>
      </c>
      <c r="H4030" s="9"/>
      <c r="I4030" s="9"/>
      <c r="J4030" s="9"/>
      <c r="K4030" s="9"/>
    </row>
    <row r="4031" spans="3:11" x14ac:dyDescent="0.3">
      <c r="C4031" s="25">
        <v>43147</v>
      </c>
      <c r="D4031" s="26">
        <v>0.40353009259259259</v>
      </c>
      <c r="E4031" s="27" t="s">
        <v>9</v>
      </c>
      <c r="F4031" s="27">
        <v>43</v>
      </c>
      <c r="G4031" s="27" t="s">
        <v>10</v>
      </c>
      <c r="H4031" s="9"/>
      <c r="I4031" s="9"/>
      <c r="J4031" s="9"/>
      <c r="K4031" s="9"/>
    </row>
    <row r="4032" spans="3:11" x14ac:dyDescent="0.3">
      <c r="C4032" s="25">
        <v>43147</v>
      </c>
      <c r="D4032" s="26">
        <v>0.40393518518518517</v>
      </c>
      <c r="E4032" s="27" t="s">
        <v>9</v>
      </c>
      <c r="F4032" s="27">
        <v>28</v>
      </c>
      <c r="G4032" s="27" t="s">
        <v>21</v>
      </c>
      <c r="H4032" s="9"/>
      <c r="I4032" s="9"/>
      <c r="J4032" s="9"/>
      <c r="K4032" s="9"/>
    </row>
    <row r="4033" spans="3:11" x14ac:dyDescent="0.3">
      <c r="C4033" s="25">
        <v>43147</v>
      </c>
      <c r="D4033" s="26">
        <v>0.40534722222222225</v>
      </c>
      <c r="E4033" s="27" t="s">
        <v>9</v>
      </c>
      <c r="F4033" s="27">
        <v>31</v>
      </c>
      <c r="G4033" s="27" t="s">
        <v>10</v>
      </c>
      <c r="H4033" s="9"/>
      <c r="I4033" s="9"/>
      <c r="J4033" s="9"/>
      <c r="K4033" s="9"/>
    </row>
    <row r="4034" spans="3:11" x14ac:dyDescent="0.3">
      <c r="C4034" s="25">
        <v>43147</v>
      </c>
      <c r="D4034" s="26">
        <v>0.40561342592592592</v>
      </c>
      <c r="E4034" s="27" t="s">
        <v>9</v>
      </c>
      <c r="F4034" s="27">
        <v>36</v>
      </c>
      <c r="G4034" s="27" t="s">
        <v>10</v>
      </c>
      <c r="H4034" s="9"/>
      <c r="I4034" s="9"/>
      <c r="J4034" s="9"/>
      <c r="K4034" s="9"/>
    </row>
    <row r="4035" spans="3:11" x14ac:dyDescent="0.3">
      <c r="C4035" s="25">
        <v>43147</v>
      </c>
      <c r="D4035" s="26">
        <v>0.4067013888888889</v>
      </c>
      <c r="E4035" s="27" t="s">
        <v>9</v>
      </c>
      <c r="F4035" s="27">
        <v>34</v>
      </c>
      <c r="G4035" s="27" t="s">
        <v>10</v>
      </c>
      <c r="H4035" s="9"/>
      <c r="I4035" s="9"/>
      <c r="J4035" s="9"/>
      <c r="K4035" s="9"/>
    </row>
    <row r="4036" spans="3:11" x14ac:dyDescent="0.3">
      <c r="C4036" s="25">
        <v>43147</v>
      </c>
      <c r="D4036" s="26">
        <v>0.40879629629629632</v>
      </c>
      <c r="E4036" s="27" t="s">
        <v>9</v>
      </c>
      <c r="F4036" s="27">
        <v>47</v>
      </c>
      <c r="G4036" s="27" t="s">
        <v>10</v>
      </c>
      <c r="H4036" s="9"/>
      <c r="I4036" s="9"/>
      <c r="J4036" s="9"/>
      <c r="K4036" s="9"/>
    </row>
    <row r="4037" spans="3:11" x14ac:dyDescent="0.3">
      <c r="C4037" s="25">
        <v>43147</v>
      </c>
      <c r="D4037" s="26">
        <v>0.41142361111111114</v>
      </c>
      <c r="E4037" s="27" t="s">
        <v>9</v>
      </c>
      <c r="F4037" s="27">
        <v>20</v>
      </c>
      <c r="G4037" s="27" t="s">
        <v>21</v>
      </c>
      <c r="H4037" s="9"/>
      <c r="I4037" s="9"/>
      <c r="J4037" s="9"/>
      <c r="K4037" s="9"/>
    </row>
    <row r="4038" spans="3:11" x14ac:dyDescent="0.3">
      <c r="C4038" s="25">
        <v>43147</v>
      </c>
      <c r="D4038" s="26">
        <v>0.41197916666666662</v>
      </c>
      <c r="E4038" s="27" t="s">
        <v>9</v>
      </c>
      <c r="F4038" s="27">
        <v>40</v>
      </c>
      <c r="G4038" s="27" t="s">
        <v>10</v>
      </c>
      <c r="H4038" s="9"/>
      <c r="I4038" s="9"/>
      <c r="J4038" s="9"/>
      <c r="K4038" s="9"/>
    </row>
    <row r="4039" spans="3:11" x14ac:dyDescent="0.3">
      <c r="C4039" s="25">
        <v>43147</v>
      </c>
      <c r="D4039" s="26">
        <v>0.41218749999999998</v>
      </c>
      <c r="E4039" s="27" t="s">
        <v>9</v>
      </c>
      <c r="F4039" s="27">
        <v>14</v>
      </c>
      <c r="G4039" s="27" t="s">
        <v>10</v>
      </c>
      <c r="H4039" s="9"/>
      <c r="I4039" s="9"/>
      <c r="J4039" s="9"/>
      <c r="K4039" s="9"/>
    </row>
    <row r="4040" spans="3:11" x14ac:dyDescent="0.3">
      <c r="C4040" s="25">
        <v>43147</v>
      </c>
      <c r="D4040" s="26">
        <v>0.41270833333333329</v>
      </c>
      <c r="E4040" s="27" t="s">
        <v>9</v>
      </c>
      <c r="F4040" s="27">
        <v>41</v>
      </c>
      <c r="G4040" s="27" t="s">
        <v>10</v>
      </c>
      <c r="H4040" s="9"/>
      <c r="I4040" s="9"/>
      <c r="J4040" s="9"/>
      <c r="K4040" s="9"/>
    </row>
    <row r="4041" spans="3:11" x14ac:dyDescent="0.3">
      <c r="C4041" s="25">
        <v>43147</v>
      </c>
      <c r="D4041" s="26">
        <v>0.41283564814814816</v>
      </c>
      <c r="E4041" s="27" t="s">
        <v>9</v>
      </c>
      <c r="F4041" s="27">
        <v>42</v>
      </c>
      <c r="G4041" s="27" t="s">
        <v>21</v>
      </c>
      <c r="H4041" s="9"/>
      <c r="I4041" s="9"/>
      <c r="J4041" s="9"/>
      <c r="K4041" s="9"/>
    </row>
    <row r="4042" spans="3:11" x14ac:dyDescent="0.3">
      <c r="C4042" s="25">
        <v>43147</v>
      </c>
      <c r="D4042" s="26">
        <v>0.41307870370370375</v>
      </c>
      <c r="E4042" s="27" t="s">
        <v>9</v>
      </c>
      <c r="F4042" s="27">
        <v>35</v>
      </c>
      <c r="G4042" s="27" t="s">
        <v>10</v>
      </c>
      <c r="H4042" s="9"/>
      <c r="I4042" s="9"/>
      <c r="J4042" s="9"/>
      <c r="K4042" s="9"/>
    </row>
    <row r="4043" spans="3:11" x14ac:dyDescent="0.3">
      <c r="C4043" s="25">
        <v>43147</v>
      </c>
      <c r="D4043" s="26">
        <v>0.41479166666666667</v>
      </c>
      <c r="E4043" s="27" t="s">
        <v>9</v>
      </c>
      <c r="F4043" s="27">
        <v>30</v>
      </c>
      <c r="G4043" s="27" t="s">
        <v>21</v>
      </c>
      <c r="H4043" s="9"/>
      <c r="I4043" s="9"/>
      <c r="J4043" s="9"/>
      <c r="K4043" s="9"/>
    </row>
    <row r="4044" spans="3:11" x14ac:dyDescent="0.3">
      <c r="C4044" s="25">
        <v>43147</v>
      </c>
      <c r="D4044" s="26">
        <v>0.4173263888888889</v>
      </c>
      <c r="E4044" s="27" t="s">
        <v>9</v>
      </c>
      <c r="F4044" s="27">
        <v>36</v>
      </c>
      <c r="G4044" s="27" t="s">
        <v>21</v>
      </c>
      <c r="H4044" s="9"/>
      <c r="I4044" s="9"/>
      <c r="J4044" s="9"/>
      <c r="K4044" s="9"/>
    </row>
    <row r="4045" spans="3:11" x14ac:dyDescent="0.3">
      <c r="C4045" s="25">
        <v>43147</v>
      </c>
      <c r="D4045" s="26">
        <v>0.41971064814814812</v>
      </c>
      <c r="E4045" s="27" t="s">
        <v>9</v>
      </c>
      <c r="F4045" s="27">
        <v>27</v>
      </c>
      <c r="G4045" s="27" t="s">
        <v>21</v>
      </c>
      <c r="H4045" s="9"/>
      <c r="I4045" s="9"/>
      <c r="J4045" s="9"/>
      <c r="K4045" s="9"/>
    </row>
    <row r="4046" spans="3:11" x14ac:dyDescent="0.3">
      <c r="C4046" s="25">
        <v>43147</v>
      </c>
      <c r="D4046" s="26">
        <v>0.4208796296296296</v>
      </c>
      <c r="E4046" s="27" t="s">
        <v>9</v>
      </c>
      <c r="F4046" s="27">
        <v>29</v>
      </c>
      <c r="G4046" s="27" t="s">
        <v>21</v>
      </c>
      <c r="H4046" s="9"/>
      <c r="I4046" s="9"/>
      <c r="J4046" s="9"/>
      <c r="K4046" s="9"/>
    </row>
    <row r="4047" spans="3:11" x14ac:dyDescent="0.3">
      <c r="C4047" s="25">
        <v>43147</v>
      </c>
      <c r="D4047" s="26">
        <v>0.42388888888888893</v>
      </c>
      <c r="E4047" s="27" t="s">
        <v>9</v>
      </c>
      <c r="F4047" s="27">
        <v>43</v>
      </c>
      <c r="G4047" s="27" t="s">
        <v>10</v>
      </c>
      <c r="H4047" s="9"/>
      <c r="I4047" s="9"/>
      <c r="J4047" s="9"/>
      <c r="K4047" s="9"/>
    </row>
    <row r="4048" spans="3:11" x14ac:dyDescent="0.3">
      <c r="C4048" s="25">
        <v>43147</v>
      </c>
      <c r="D4048" s="26">
        <v>0.42476851851851855</v>
      </c>
      <c r="E4048" s="27" t="s">
        <v>9</v>
      </c>
      <c r="F4048" s="27">
        <v>15</v>
      </c>
      <c r="G4048" s="27" t="s">
        <v>21</v>
      </c>
      <c r="H4048" s="9"/>
      <c r="I4048" s="9"/>
      <c r="J4048" s="9"/>
      <c r="K4048" s="9"/>
    </row>
    <row r="4049" spans="3:11" x14ac:dyDescent="0.3">
      <c r="C4049" s="25">
        <v>43147</v>
      </c>
      <c r="D4049" s="26">
        <v>0.42736111111111108</v>
      </c>
      <c r="E4049" s="27" t="s">
        <v>9</v>
      </c>
      <c r="F4049" s="27">
        <v>31</v>
      </c>
      <c r="G4049" s="27" t="s">
        <v>21</v>
      </c>
      <c r="H4049" s="9"/>
      <c r="I4049" s="9"/>
      <c r="J4049" s="9"/>
      <c r="K4049" s="9"/>
    </row>
    <row r="4050" spans="3:11" x14ac:dyDescent="0.3">
      <c r="C4050" s="25">
        <v>43147</v>
      </c>
      <c r="D4050" s="26">
        <v>0.42802083333333335</v>
      </c>
      <c r="E4050" s="27" t="s">
        <v>9</v>
      </c>
      <c r="F4050" s="27">
        <v>32</v>
      </c>
      <c r="G4050" s="27" t="s">
        <v>10</v>
      </c>
      <c r="H4050" s="9"/>
      <c r="I4050" s="9"/>
      <c r="J4050" s="9"/>
      <c r="K4050" s="9"/>
    </row>
    <row r="4051" spans="3:11" x14ac:dyDescent="0.3">
      <c r="C4051" s="25">
        <v>43147</v>
      </c>
      <c r="D4051" s="26">
        <v>0.42809027777777775</v>
      </c>
      <c r="E4051" s="27" t="s">
        <v>9</v>
      </c>
      <c r="F4051" s="27">
        <v>28</v>
      </c>
      <c r="G4051" s="27" t="s">
        <v>21</v>
      </c>
      <c r="H4051" s="9"/>
      <c r="I4051" s="9"/>
      <c r="J4051" s="9"/>
      <c r="K4051" s="9"/>
    </row>
    <row r="4052" spans="3:11" x14ac:dyDescent="0.3">
      <c r="C4052" s="25">
        <v>43147</v>
      </c>
      <c r="D4052" s="26">
        <v>0.43189814814814814</v>
      </c>
      <c r="E4052" s="27" t="s">
        <v>9</v>
      </c>
      <c r="F4052" s="27">
        <v>36</v>
      </c>
      <c r="G4052" s="27" t="s">
        <v>10</v>
      </c>
      <c r="H4052" s="9"/>
      <c r="I4052" s="9"/>
      <c r="J4052" s="9"/>
      <c r="K4052" s="9"/>
    </row>
    <row r="4053" spans="3:11" x14ac:dyDescent="0.3">
      <c r="C4053" s="25">
        <v>43147</v>
      </c>
      <c r="D4053" s="26">
        <v>0.43244212962962963</v>
      </c>
      <c r="E4053" s="27" t="s">
        <v>9</v>
      </c>
      <c r="F4053" s="27">
        <v>26</v>
      </c>
      <c r="G4053" s="27" t="s">
        <v>21</v>
      </c>
      <c r="H4053" s="9"/>
      <c r="I4053" s="9"/>
      <c r="J4053" s="9"/>
      <c r="K4053" s="9"/>
    </row>
    <row r="4054" spans="3:11" x14ac:dyDescent="0.3">
      <c r="C4054" s="25">
        <v>43147</v>
      </c>
      <c r="D4054" s="26">
        <v>0.43736111111111109</v>
      </c>
      <c r="E4054" s="27" t="s">
        <v>9</v>
      </c>
      <c r="F4054" s="27">
        <v>23</v>
      </c>
      <c r="G4054" s="27" t="s">
        <v>21</v>
      </c>
      <c r="H4054" s="9"/>
      <c r="I4054" s="9"/>
      <c r="J4054" s="9"/>
      <c r="K4054" s="9"/>
    </row>
    <row r="4055" spans="3:11" x14ac:dyDescent="0.3">
      <c r="C4055" s="25">
        <v>43147</v>
      </c>
      <c r="D4055" s="26">
        <v>0.43828703703703703</v>
      </c>
      <c r="E4055" s="27" t="s">
        <v>9</v>
      </c>
      <c r="F4055" s="27">
        <v>35</v>
      </c>
      <c r="G4055" s="27" t="s">
        <v>21</v>
      </c>
      <c r="H4055" s="9"/>
      <c r="I4055" s="9"/>
      <c r="J4055" s="9"/>
      <c r="K4055" s="9"/>
    </row>
    <row r="4056" spans="3:11" x14ac:dyDescent="0.3">
      <c r="C4056" s="25">
        <v>43147</v>
      </c>
      <c r="D4056" s="26">
        <v>0.43865740740740744</v>
      </c>
      <c r="E4056" s="27" t="s">
        <v>9</v>
      </c>
      <c r="F4056" s="27">
        <v>36</v>
      </c>
      <c r="G4056" s="27" t="s">
        <v>10</v>
      </c>
      <c r="H4056" s="9"/>
      <c r="I4056" s="9"/>
      <c r="J4056" s="9"/>
      <c r="K4056" s="9"/>
    </row>
    <row r="4057" spans="3:11" x14ac:dyDescent="0.3">
      <c r="C4057" s="25">
        <v>43147</v>
      </c>
      <c r="D4057" s="26">
        <v>0.43934027777777779</v>
      </c>
      <c r="E4057" s="27" t="s">
        <v>9</v>
      </c>
      <c r="F4057" s="27">
        <v>27</v>
      </c>
      <c r="G4057" s="27" t="s">
        <v>21</v>
      </c>
      <c r="H4057" s="9"/>
      <c r="I4057" s="9"/>
      <c r="J4057" s="9"/>
      <c r="K4057" s="9"/>
    </row>
    <row r="4058" spans="3:11" x14ac:dyDescent="0.3">
      <c r="C4058" s="25">
        <v>43147</v>
      </c>
      <c r="D4058" s="26">
        <v>0.44631944444444444</v>
      </c>
      <c r="E4058" s="27" t="s">
        <v>9</v>
      </c>
      <c r="F4058" s="27">
        <v>26</v>
      </c>
      <c r="G4058" s="27" t="s">
        <v>21</v>
      </c>
      <c r="H4058" s="9"/>
      <c r="I4058" s="9"/>
      <c r="J4058" s="9"/>
      <c r="K4058" s="9"/>
    </row>
    <row r="4059" spans="3:11" x14ac:dyDescent="0.3">
      <c r="C4059" s="25">
        <v>43147</v>
      </c>
      <c r="D4059" s="26">
        <v>0.44743055555555555</v>
      </c>
      <c r="E4059" s="27" t="s">
        <v>9</v>
      </c>
      <c r="F4059" s="27">
        <v>35</v>
      </c>
      <c r="G4059" s="27" t="s">
        <v>10</v>
      </c>
      <c r="H4059" s="9"/>
      <c r="I4059" s="9"/>
      <c r="J4059" s="9"/>
      <c r="K4059" s="9"/>
    </row>
    <row r="4060" spans="3:11" x14ac:dyDescent="0.3">
      <c r="C4060" s="25">
        <v>43147</v>
      </c>
      <c r="D4060" s="26">
        <v>0.44822916666666668</v>
      </c>
      <c r="E4060" s="27" t="s">
        <v>9</v>
      </c>
      <c r="F4060" s="27">
        <v>37</v>
      </c>
      <c r="G4060" s="27" t="s">
        <v>10</v>
      </c>
      <c r="H4060" s="9"/>
      <c r="I4060" s="9"/>
      <c r="J4060" s="9"/>
      <c r="K4060" s="9"/>
    </row>
    <row r="4061" spans="3:11" x14ac:dyDescent="0.3">
      <c r="C4061" s="25">
        <v>43147</v>
      </c>
      <c r="D4061" s="26">
        <v>0.4486342592592592</v>
      </c>
      <c r="E4061" s="27" t="s">
        <v>9</v>
      </c>
      <c r="F4061" s="27">
        <v>46</v>
      </c>
      <c r="G4061" s="27" t="s">
        <v>10</v>
      </c>
      <c r="H4061" s="9"/>
      <c r="I4061" s="9"/>
      <c r="J4061" s="9"/>
      <c r="K4061" s="9"/>
    </row>
    <row r="4062" spans="3:11" x14ac:dyDescent="0.3">
      <c r="C4062" s="25">
        <v>43147</v>
      </c>
      <c r="D4062" s="26">
        <v>0.44974537037037038</v>
      </c>
      <c r="E4062" s="27" t="s">
        <v>9</v>
      </c>
      <c r="F4062" s="27">
        <v>18</v>
      </c>
      <c r="G4062" s="27" t="s">
        <v>10</v>
      </c>
      <c r="H4062" s="9"/>
      <c r="I4062" s="9"/>
      <c r="J4062" s="9"/>
      <c r="K4062" s="9"/>
    </row>
    <row r="4063" spans="3:11" x14ac:dyDescent="0.3">
      <c r="C4063" s="25">
        <v>43147</v>
      </c>
      <c r="D4063" s="26">
        <v>0.45008101851851851</v>
      </c>
      <c r="E4063" s="27" t="s">
        <v>9</v>
      </c>
      <c r="F4063" s="27">
        <v>37</v>
      </c>
      <c r="G4063" s="27" t="s">
        <v>21</v>
      </c>
      <c r="H4063" s="9"/>
      <c r="I4063" s="9"/>
      <c r="J4063" s="9"/>
      <c r="K4063" s="9"/>
    </row>
    <row r="4064" spans="3:11" x14ac:dyDescent="0.3">
      <c r="C4064" s="25">
        <v>43147</v>
      </c>
      <c r="D4064" s="26">
        <v>0.45093749999999999</v>
      </c>
      <c r="E4064" s="27" t="s">
        <v>9</v>
      </c>
      <c r="F4064" s="27">
        <v>34</v>
      </c>
      <c r="G4064" s="27" t="s">
        <v>10</v>
      </c>
      <c r="H4064" s="9"/>
      <c r="I4064" s="9"/>
      <c r="J4064" s="9"/>
      <c r="K4064" s="9"/>
    </row>
    <row r="4065" spans="3:11" x14ac:dyDescent="0.3">
      <c r="C4065" s="25">
        <v>43147</v>
      </c>
      <c r="D4065" s="26">
        <v>0.45119212962962968</v>
      </c>
      <c r="E4065" s="27" t="s">
        <v>9</v>
      </c>
      <c r="F4065" s="27">
        <v>37</v>
      </c>
      <c r="G4065" s="27" t="s">
        <v>10</v>
      </c>
      <c r="H4065" s="9"/>
      <c r="I4065" s="9"/>
      <c r="J4065" s="9"/>
      <c r="K4065" s="9"/>
    </row>
    <row r="4066" spans="3:11" x14ac:dyDescent="0.3">
      <c r="C4066" s="25">
        <v>43147</v>
      </c>
      <c r="D4066" s="26">
        <v>0.45210648148148147</v>
      </c>
      <c r="E4066" s="27" t="s">
        <v>9</v>
      </c>
      <c r="F4066" s="27">
        <v>47</v>
      </c>
      <c r="G4066" s="27" t="s">
        <v>10</v>
      </c>
      <c r="H4066" s="9"/>
      <c r="I4066" s="9"/>
      <c r="J4066" s="9"/>
      <c r="K4066" s="9"/>
    </row>
    <row r="4067" spans="3:11" x14ac:dyDescent="0.3">
      <c r="C4067" s="25">
        <v>43147</v>
      </c>
      <c r="D4067" s="26">
        <v>0.45232638888888888</v>
      </c>
      <c r="E4067" s="27" t="s">
        <v>9</v>
      </c>
      <c r="F4067" s="27">
        <v>15</v>
      </c>
      <c r="G4067" s="27" t="s">
        <v>21</v>
      </c>
      <c r="H4067" s="9"/>
      <c r="I4067" s="9"/>
      <c r="J4067" s="9"/>
      <c r="K4067" s="9"/>
    </row>
    <row r="4068" spans="3:11" x14ac:dyDescent="0.3">
      <c r="C4068" s="28">
        <v>43147</v>
      </c>
      <c r="D4068" s="29">
        <v>0.4543402777777778</v>
      </c>
      <c r="E4068" s="30" t="s">
        <v>9</v>
      </c>
      <c r="F4068" s="30">
        <v>16</v>
      </c>
      <c r="G4068" s="30" t="s">
        <v>21</v>
      </c>
      <c r="H4068" s="9"/>
      <c r="I4068" s="9"/>
      <c r="J4068" s="9"/>
      <c r="K4068" s="9"/>
    </row>
    <row r="4069" spans="3:11" x14ac:dyDescent="0.3">
      <c r="C4069" s="9"/>
      <c r="D4069" s="9"/>
      <c r="E4069" s="9"/>
      <c r="F4069" s="9"/>
      <c r="G4069" s="9"/>
      <c r="H4069" s="9"/>
      <c r="I4069" s="9"/>
      <c r="J4069" s="9"/>
      <c r="K4069" s="9"/>
    </row>
    <row r="4070" spans="3:11" x14ac:dyDescent="0.3">
      <c r="C4070" s="9"/>
      <c r="D4070" s="9"/>
      <c r="E4070" s="9"/>
      <c r="F4070" s="9"/>
      <c r="G4070" s="9"/>
      <c r="H4070" s="9"/>
      <c r="I4070" s="9"/>
      <c r="J4070" s="9"/>
      <c r="K4070" s="9"/>
    </row>
    <row r="4071" spans="3:11" x14ac:dyDescent="0.3">
      <c r="C4071" s="9"/>
      <c r="D4071" s="9"/>
      <c r="E4071" s="9"/>
      <c r="F4071" s="9"/>
      <c r="G4071" s="9"/>
      <c r="H4071" s="9"/>
      <c r="I4071" s="9"/>
      <c r="J4071" s="9"/>
      <c r="K4071" s="9"/>
    </row>
    <row r="4072" spans="3:11" x14ac:dyDescent="0.3">
      <c r="C4072" s="9"/>
      <c r="D4072" s="9"/>
      <c r="E4072" s="9"/>
      <c r="F4072" s="9"/>
      <c r="G4072" s="9"/>
      <c r="H4072" s="9"/>
      <c r="I4072" s="9"/>
      <c r="J4072" s="9"/>
      <c r="K4072" s="9"/>
    </row>
    <row r="4073" spans="3:11" x14ac:dyDescent="0.3">
      <c r="C4073" s="9"/>
      <c r="D4073" s="9"/>
      <c r="E4073" s="9"/>
      <c r="F4073" s="9"/>
      <c r="G4073" s="9"/>
      <c r="H4073" s="9"/>
      <c r="I4073" s="9"/>
      <c r="J4073" s="9"/>
      <c r="K4073" s="9"/>
    </row>
    <row r="4074" spans="3:11" x14ac:dyDescent="0.3">
      <c r="C4074" s="9"/>
      <c r="D4074" s="9"/>
      <c r="E4074" s="9"/>
      <c r="F4074" s="9"/>
      <c r="G4074" s="9"/>
      <c r="H4074" s="9"/>
      <c r="I4074" s="9"/>
      <c r="J4074" s="9"/>
      <c r="K4074" s="9"/>
    </row>
    <row r="4075" spans="3:11" x14ac:dyDescent="0.3">
      <c r="C4075" s="9"/>
      <c r="D4075" s="9"/>
      <c r="E4075" s="9"/>
      <c r="F4075" s="9"/>
      <c r="G4075" s="9"/>
      <c r="H4075" s="9"/>
      <c r="I4075" s="9"/>
      <c r="J4075" s="9"/>
      <c r="K4075" s="9"/>
    </row>
    <row r="4076" spans="3:11" x14ac:dyDescent="0.3">
      <c r="C4076" s="9"/>
      <c r="D4076" s="9"/>
      <c r="E4076" s="9"/>
      <c r="F4076" s="9"/>
      <c r="G4076" s="9"/>
      <c r="H4076" s="9"/>
      <c r="I4076" s="9"/>
      <c r="J4076" s="9"/>
      <c r="K4076" s="9"/>
    </row>
    <row r="4077" spans="3:11" x14ac:dyDescent="0.3">
      <c r="C4077" s="9"/>
      <c r="D4077" s="9"/>
      <c r="E4077" s="9"/>
      <c r="F4077" s="9"/>
      <c r="G4077" s="9"/>
      <c r="H4077" s="9"/>
      <c r="I4077" s="9"/>
      <c r="J4077" s="9"/>
      <c r="K4077" s="9"/>
    </row>
    <row r="4078" spans="3:11" x14ac:dyDescent="0.3">
      <c r="C4078" s="9"/>
      <c r="D4078" s="9"/>
      <c r="E4078" s="9"/>
      <c r="F4078" s="9"/>
      <c r="G4078" s="9"/>
      <c r="H4078" s="9"/>
      <c r="I4078" s="9"/>
      <c r="J4078" s="9"/>
      <c r="K4078" s="9"/>
    </row>
    <row r="4079" spans="3:11" x14ac:dyDescent="0.3">
      <c r="C4079" s="9"/>
      <c r="D4079" s="9"/>
      <c r="E4079" s="9"/>
      <c r="F4079" s="9"/>
      <c r="G4079" s="9"/>
      <c r="H4079" s="9"/>
      <c r="I4079" s="9"/>
      <c r="J4079" s="9"/>
      <c r="K4079" s="9"/>
    </row>
    <row r="4080" spans="3:11" x14ac:dyDescent="0.3">
      <c r="C4080" s="9"/>
      <c r="D4080" s="9"/>
      <c r="E4080" s="9"/>
      <c r="F4080" s="9"/>
      <c r="G4080" s="9"/>
      <c r="H4080" s="9"/>
      <c r="I4080" s="9"/>
      <c r="J4080" s="9"/>
      <c r="K4080" s="9"/>
    </row>
    <row r="4081" spans="3:11" x14ac:dyDescent="0.3">
      <c r="C4081" s="9"/>
      <c r="D4081" s="9"/>
      <c r="E4081" s="9"/>
      <c r="F4081" s="9"/>
      <c r="G4081" s="9"/>
      <c r="H4081" s="9"/>
      <c r="I4081" s="9"/>
      <c r="J4081" s="9"/>
      <c r="K4081" s="9"/>
    </row>
    <row r="4082" spans="3:11" x14ac:dyDescent="0.3">
      <c r="C4082" s="9"/>
      <c r="D4082" s="9"/>
      <c r="E4082" s="9"/>
      <c r="F4082" s="9"/>
      <c r="G4082" s="9"/>
      <c r="H4082" s="9"/>
      <c r="I4082" s="9"/>
      <c r="J4082" s="9"/>
      <c r="K4082" s="9"/>
    </row>
    <row r="4083" spans="3:11" x14ac:dyDescent="0.3">
      <c r="C4083" s="9"/>
      <c r="D4083" s="9"/>
      <c r="E4083" s="9"/>
      <c r="F4083" s="9"/>
      <c r="G4083" s="9"/>
      <c r="H4083" s="9"/>
      <c r="I4083" s="9"/>
      <c r="J4083" s="9"/>
      <c r="K4083" s="9"/>
    </row>
    <row r="4084" spans="3:11" x14ac:dyDescent="0.3">
      <c r="C4084" s="9"/>
      <c r="D4084" s="9"/>
      <c r="E4084" s="9"/>
      <c r="F4084" s="9"/>
      <c r="G4084" s="9"/>
      <c r="H4084" s="9"/>
      <c r="I4084" s="9"/>
      <c r="J4084" s="9"/>
      <c r="K4084" s="9"/>
    </row>
    <row r="4085" spans="3:11" x14ac:dyDescent="0.3">
      <c r="C4085" s="9"/>
      <c r="D4085" s="9"/>
      <c r="E4085" s="9"/>
      <c r="F4085" s="9"/>
      <c r="G4085" s="9"/>
      <c r="H4085" s="9"/>
      <c r="I4085" s="9"/>
      <c r="J4085" s="9"/>
      <c r="K4085" s="9"/>
    </row>
    <row r="4086" spans="3:11" x14ac:dyDescent="0.3">
      <c r="C4086" s="9"/>
      <c r="D4086" s="9"/>
      <c r="E4086" s="9"/>
      <c r="F4086" s="9"/>
      <c r="G4086" s="9"/>
      <c r="H4086" s="9"/>
      <c r="I4086" s="9"/>
      <c r="J4086" s="9"/>
      <c r="K4086" s="9"/>
    </row>
    <row r="4087" spans="3:11" x14ac:dyDescent="0.3">
      <c r="C4087" s="9"/>
      <c r="D4087" s="9"/>
      <c r="E4087" s="9"/>
      <c r="F4087" s="9"/>
      <c r="G4087" s="9"/>
      <c r="H4087" s="9"/>
      <c r="I4087" s="9"/>
      <c r="J4087" s="9"/>
      <c r="K4087" s="9"/>
    </row>
    <row r="4088" spans="3:11" x14ac:dyDescent="0.3">
      <c r="C4088" s="9"/>
      <c r="D4088" s="9"/>
      <c r="E4088" s="9"/>
      <c r="F4088" s="9"/>
      <c r="G4088" s="9"/>
      <c r="H4088" s="9"/>
      <c r="I4088" s="9"/>
      <c r="J4088" s="9"/>
      <c r="K4088" s="9"/>
    </row>
    <row r="4089" spans="3:11" x14ac:dyDescent="0.3">
      <c r="C4089" s="9"/>
      <c r="D4089" s="9"/>
      <c r="E4089" s="9"/>
      <c r="F4089" s="9"/>
      <c r="G4089" s="9"/>
      <c r="H4089" s="9"/>
      <c r="I4089" s="9"/>
      <c r="J4089" s="9"/>
      <c r="K4089" s="9"/>
    </row>
    <row r="4090" spans="3:11" x14ac:dyDescent="0.3">
      <c r="C4090" s="9"/>
      <c r="D4090" s="9"/>
      <c r="E4090" s="9"/>
      <c r="F4090" s="9"/>
      <c r="G4090" s="9"/>
      <c r="H4090" s="9"/>
      <c r="I4090" s="9"/>
      <c r="J4090" s="9"/>
      <c r="K4090" s="9"/>
    </row>
    <row r="4091" spans="3:11" x14ac:dyDescent="0.3">
      <c r="C4091" s="9"/>
      <c r="D4091" s="9"/>
      <c r="E4091" s="9"/>
      <c r="F4091" s="9"/>
      <c r="G4091" s="9"/>
      <c r="H4091" s="9"/>
      <c r="I4091" s="9"/>
      <c r="J4091" s="9"/>
      <c r="K4091" s="9"/>
    </row>
    <row r="4092" spans="3:11" x14ac:dyDescent="0.3">
      <c r="C4092" s="9"/>
      <c r="D4092" s="9"/>
      <c r="E4092" s="9"/>
      <c r="F4092" s="9"/>
      <c r="G4092" s="9"/>
      <c r="H4092" s="9"/>
      <c r="I4092" s="9"/>
      <c r="J4092" s="9"/>
      <c r="K4092" s="9"/>
    </row>
    <row r="4093" spans="3:11" x14ac:dyDescent="0.3">
      <c r="C4093" s="9"/>
      <c r="D4093" s="9"/>
      <c r="E4093" s="9"/>
      <c r="F4093" s="9"/>
      <c r="G4093" s="9"/>
      <c r="H4093" s="9"/>
      <c r="I4093" s="9"/>
      <c r="J4093" s="9"/>
      <c r="K4093" s="9"/>
    </row>
    <row r="4094" spans="3:11" x14ac:dyDescent="0.3">
      <c r="C4094" s="9"/>
      <c r="D4094" s="9"/>
      <c r="E4094" s="9"/>
      <c r="F4094" s="9"/>
      <c r="G4094" s="9"/>
      <c r="H4094" s="9"/>
      <c r="I4094" s="9"/>
      <c r="J4094" s="9"/>
      <c r="K4094" s="9"/>
    </row>
    <row r="4095" spans="3:11" x14ac:dyDescent="0.3">
      <c r="C4095" s="9"/>
      <c r="D4095" s="9"/>
      <c r="E4095" s="9"/>
      <c r="F4095" s="9"/>
      <c r="G4095" s="9"/>
      <c r="H4095" s="9"/>
      <c r="I4095" s="9"/>
      <c r="J4095" s="9"/>
      <c r="K4095" s="9"/>
    </row>
    <row r="4096" spans="3:11" x14ac:dyDescent="0.3">
      <c r="C4096" s="9"/>
      <c r="D4096" s="9"/>
      <c r="E4096" s="9"/>
      <c r="F4096" s="9"/>
      <c r="G4096" s="9"/>
      <c r="H4096" s="9"/>
      <c r="I4096" s="9"/>
      <c r="J4096" s="9"/>
      <c r="K4096" s="9"/>
    </row>
    <row r="4097" spans="3:11" x14ac:dyDescent="0.3">
      <c r="C4097" s="9"/>
      <c r="D4097" s="9"/>
      <c r="E4097" s="9"/>
      <c r="F4097" s="9"/>
      <c r="G4097" s="9"/>
      <c r="H4097" s="9"/>
      <c r="I4097" s="9"/>
      <c r="J4097" s="9"/>
      <c r="K4097" s="9"/>
    </row>
    <row r="4098" spans="3:11" x14ac:dyDescent="0.3">
      <c r="C4098" s="9"/>
      <c r="D4098" s="9"/>
      <c r="E4098" s="9"/>
      <c r="F4098" s="9"/>
      <c r="G4098" s="9"/>
      <c r="H4098" s="9"/>
      <c r="I4098" s="9"/>
      <c r="J4098" s="9"/>
      <c r="K4098" s="9"/>
    </row>
    <row r="4099" spans="3:11" x14ac:dyDescent="0.3">
      <c r="C4099" s="9"/>
      <c r="D4099" s="9"/>
      <c r="E4099" s="9"/>
      <c r="F4099" s="9"/>
      <c r="G4099" s="9"/>
      <c r="H4099" s="9"/>
      <c r="I4099" s="9"/>
      <c r="J4099" s="9"/>
      <c r="K4099" s="9"/>
    </row>
    <row r="4100" spans="3:11" x14ac:dyDescent="0.3">
      <c r="C4100" s="9"/>
      <c r="D4100" s="9"/>
      <c r="E4100" s="9"/>
      <c r="F4100" s="9"/>
      <c r="G4100" s="9"/>
      <c r="H4100" s="9"/>
      <c r="I4100" s="9"/>
      <c r="J4100" s="9"/>
      <c r="K4100" s="9"/>
    </row>
    <row r="4101" spans="3:11" x14ac:dyDescent="0.3">
      <c r="C4101" s="9"/>
      <c r="D4101" s="9"/>
      <c r="E4101" s="9"/>
      <c r="F4101" s="9"/>
      <c r="G4101" s="9"/>
      <c r="H4101" s="9"/>
      <c r="I4101" s="9"/>
      <c r="J4101" s="9"/>
      <c r="K4101" s="9"/>
    </row>
    <row r="4102" spans="3:11" x14ac:dyDescent="0.3">
      <c r="C4102" s="9"/>
      <c r="D4102" s="9"/>
      <c r="E4102" s="9"/>
      <c r="F4102" s="9"/>
      <c r="G4102" s="9"/>
      <c r="H4102" s="9"/>
      <c r="I4102" s="9"/>
      <c r="J4102" s="9"/>
      <c r="K4102" s="9"/>
    </row>
    <row r="4103" spans="3:11" x14ac:dyDescent="0.3">
      <c r="C4103" s="9"/>
      <c r="D4103" s="9"/>
      <c r="E4103" s="9"/>
      <c r="F4103" s="9"/>
      <c r="G4103" s="9"/>
      <c r="H4103" s="9"/>
      <c r="I4103" s="9"/>
      <c r="J4103" s="9"/>
      <c r="K4103" s="9"/>
    </row>
    <row r="4104" spans="3:11" x14ac:dyDescent="0.3">
      <c r="C4104" s="9"/>
      <c r="D4104" s="9"/>
      <c r="E4104" s="9"/>
      <c r="F4104" s="9"/>
      <c r="G4104" s="9"/>
      <c r="H4104" s="9"/>
      <c r="I4104" s="9"/>
      <c r="J4104" s="9"/>
      <c r="K4104" s="9"/>
    </row>
    <row r="4105" spans="3:11" x14ac:dyDescent="0.3">
      <c r="C4105" s="9"/>
      <c r="D4105" s="9"/>
      <c r="E4105" s="9"/>
      <c r="F4105" s="9"/>
      <c r="G4105" s="9"/>
      <c r="H4105" s="9"/>
      <c r="I4105" s="9"/>
      <c r="J4105" s="9"/>
      <c r="K4105" s="9"/>
    </row>
    <row r="4106" spans="3:11" x14ac:dyDescent="0.3">
      <c r="C4106" s="9"/>
      <c r="D4106" s="9"/>
      <c r="E4106" s="9"/>
      <c r="F4106" s="9"/>
      <c r="G4106" s="9"/>
      <c r="H4106" s="9"/>
      <c r="I4106" s="9"/>
      <c r="J4106" s="9"/>
      <c r="K4106" s="9"/>
    </row>
    <row r="4107" spans="3:11" x14ac:dyDescent="0.3">
      <c r="C4107" s="9"/>
      <c r="D4107" s="9"/>
      <c r="E4107" s="9"/>
      <c r="F4107" s="9"/>
      <c r="G4107" s="9"/>
      <c r="H4107" s="9"/>
      <c r="I4107" s="9"/>
      <c r="J4107" s="9"/>
      <c r="K4107" s="9"/>
    </row>
    <row r="4108" spans="3:11" x14ac:dyDescent="0.3">
      <c r="C4108" s="9"/>
      <c r="D4108" s="9"/>
      <c r="E4108" s="9"/>
      <c r="F4108" s="9"/>
      <c r="G4108" s="9"/>
      <c r="H4108" s="9"/>
      <c r="I4108" s="9"/>
      <c r="J4108" s="9"/>
      <c r="K4108" s="9"/>
    </row>
    <row r="4109" spans="3:11" x14ac:dyDescent="0.3">
      <c r="C4109" s="9"/>
      <c r="D4109" s="9"/>
      <c r="E4109" s="9"/>
      <c r="F4109" s="9"/>
      <c r="G4109" s="9"/>
      <c r="H4109" s="9"/>
      <c r="I4109" s="9"/>
      <c r="J4109" s="9"/>
      <c r="K4109" s="9"/>
    </row>
    <row r="4110" spans="3:11" x14ac:dyDescent="0.3">
      <c r="C4110" s="9"/>
      <c r="D4110" s="9"/>
      <c r="E4110" s="9"/>
      <c r="F4110" s="9"/>
      <c r="G4110" s="9"/>
      <c r="H4110" s="9"/>
      <c r="I4110" s="9"/>
      <c r="J4110" s="9"/>
      <c r="K4110" s="9"/>
    </row>
    <row r="4111" spans="3:11" x14ac:dyDescent="0.3">
      <c r="C4111" s="9"/>
      <c r="D4111" s="9"/>
      <c r="E4111" s="9"/>
      <c r="F4111" s="9"/>
      <c r="G4111" s="9"/>
      <c r="H4111" s="9"/>
      <c r="I4111" s="9"/>
      <c r="J4111" s="9"/>
      <c r="K4111" s="9"/>
    </row>
    <row r="4112" spans="3:11" x14ac:dyDescent="0.3">
      <c r="C4112" s="9"/>
      <c r="D4112" s="9"/>
      <c r="E4112" s="9"/>
      <c r="F4112" s="9"/>
      <c r="G4112" s="9"/>
      <c r="H4112" s="9"/>
      <c r="I4112" s="9"/>
      <c r="J4112" s="9"/>
      <c r="K4112" s="9"/>
    </row>
    <row r="4113" spans="3:11" x14ac:dyDescent="0.3">
      <c r="C4113" s="9"/>
      <c r="D4113" s="9"/>
      <c r="E4113" s="9"/>
      <c r="F4113" s="9"/>
      <c r="G4113" s="9"/>
      <c r="H4113" s="9"/>
      <c r="I4113" s="9"/>
      <c r="J4113" s="9"/>
      <c r="K4113" s="9"/>
    </row>
    <row r="4114" spans="3:11" x14ac:dyDescent="0.3">
      <c r="C4114" s="9"/>
      <c r="D4114" s="9"/>
      <c r="E4114" s="9"/>
      <c r="F4114" s="9"/>
      <c r="G4114" s="9"/>
      <c r="H4114" s="9"/>
      <c r="I4114" s="9"/>
      <c r="J4114" s="9"/>
      <c r="K4114" s="9"/>
    </row>
    <row r="4115" spans="3:11" x14ac:dyDescent="0.3">
      <c r="C4115" s="9"/>
      <c r="D4115" s="9"/>
      <c r="E4115" s="9"/>
      <c r="F4115" s="9"/>
      <c r="G4115" s="9"/>
      <c r="H4115" s="9"/>
      <c r="I4115" s="9"/>
      <c r="J4115" s="9"/>
      <c r="K4115" s="9"/>
    </row>
    <row r="4116" spans="3:11" x14ac:dyDescent="0.3">
      <c r="C4116" s="9"/>
      <c r="D4116" s="9"/>
      <c r="E4116" s="9"/>
      <c r="F4116" s="9"/>
      <c r="G4116" s="9"/>
      <c r="H4116" s="9"/>
      <c r="I4116" s="9"/>
      <c r="J4116" s="9"/>
      <c r="K4116" s="9"/>
    </row>
    <row r="4117" spans="3:11" x14ac:dyDescent="0.3">
      <c r="C4117" s="9"/>
      <c r="D4117" s="9"/>
      <c r="E4117" s="9"/>
      <c r="F4117" s="9"/>
      <c r="G4117" s="9"/>
      <c r="H4117" s="9"/>
      <c r="I4117" s="9"/>
      <c r="J4117" s="9"/>
      <c r="K4117" s="9"/>
    </row>
    <row r="4118" spans="3:11" x14ac:dyDescent="0.3">
      <c r="C4118" s="9"/>
      <c r="D4118" s="9"/>
      <c r="E4118" s="9"/>
      <c r="F4118" s="9"/>
      <c r="G4118" s="9"/>
      <c r="H4118" s="9"/>
      <c r="I4118" s="9"/>
      <c r="J4118" s="9"/>
      <c r="K4118" s="9"/>
    </row>
    <row r="4119" spans="3:11" x14ac:dyDescent="0.3">
      <c r="C4119" s="9"/>
      <c r="D4119" s="9"/>
      <c r="E4119" s="9"/>
      <c r="F4119" s="9"/>
      <c r="G4119" s="9"/>
      <c r="H4119" s="9"/>
      <c r="I4119" s="9"/>
      <c r="J4119" s="9"/>
      <c r="K4119" s="9"/>
    </row>
    <row r="4120" spans="3:11" x14ac:dyDescent="0.3">
      <c r="C4120" s="9"/>
      <c r="D4120" s="9"/>
      <c r="E4120" s="9"/>
      <c r="F4120" s="9"/>
      <c r="G4120" s="9"/>
      <c r="H4120" s="9"/>
      <c r="I4120" s="9"/>
      <c r="J4120" s="9"/>
      <c r="K4120" s="9"/>
    </row>
    <row r="4121" spans="3:11" x14ac:dyDescent="0.3">
      <c r="C4121" s="9"/>
      <c r="D4121" s="9"/>
      <c r="E4121" s="9"/>
      <c r="F4121" s="9"/>
      <c r="G4121" s="9"/>
      <c r="H4121" s="9"/>
      <c r="I4121" s="9"/>
      <c r="J4121" s="9"/>
      <c r="K4121" s="9"/>
    </row>
    <row r="4122" spans="3:11" x14ac:dyDescent="0.3">
      <c r="C4122" s="9"/>
      <c r="D4122" s="9"/>
      <c r="E4122" s="9"/>
      <c r="F4122" s="9"/>
      <c r="G4122" s="9"/>
      <c r="H4122" s="9"/>
      <c r="I4122" s="9"/>
      <c r="J4122" s="9"/>
      <c r="K4122" s="9"/>
    </row>
    <row r="4123" spans="3:11" x14ac:dyDescent="0.3">
      <c r="C4123" s="9"/>
      <c r="D4123" s="9"/>
      <c r="E4123" s="9"/>
      <c r="F4123" s="9"/>
      <c r="G4123" s="9"/>
      <c r="H4123" s="9"/>
      <c r="I4123" s="9"/>
      <c r="J4123" s="9"/>
      <c r="K4123" s="9"/>
    </row>
    <row r="4124" spans="3:11" x14ac:dyDescent="0.3">
      <c r="C4124" s="9"/>
      <c r="D4124" s="9"/>
      <c r="E4124" s="9"/>
      <c r="F4124" s="9"/>
      <c r="G4124" s="9"/>
      <c r="H4124" s="9"/>
      <c r="I4124" s="9"/>
      <c r="J4124" s="9"/>
      <c r="K4124" s="9"/>
    </row>
    <row r="4125" spans="3:11" x14ac:dyDescent="0.3">
      <c r="C4125" s="9"/>
      <c r="D4125" s="9"/>
      <c r="E4125" s="9"/>
      <c r="F4125" s="9"/>
      <c r="G4125" s="9"/>
      <c r="H4125" s="9"/>
      <c r="I4125" s="9"/>
      <c r="J4125" s="9"/>
      <c r="K4125" s="9"/>
    </row>
    <row r="4126" spans="3:11" x14ac:dyDescent="0.3">
      <c r="C4126" s="9"/>
      <c r="D4126" s="9"/>
      <c r="E4126" s="9"/>
      <c r="F4126" s="9"/>
      <c r="G4126" s="9"/>
      <c r="H4126" s="9"/>
      <c r="I4126" s="9"/>
      <c r="J4126" s="9"/>
      <c r="K4126" s="9"/>
    </row>
    <row r="4127" spans="3:11" x14ac:dyDescent="0.3">
      <c r="C4127" s="9"/>
      <c r="D4127" s="9"/>
      <c r="E4127" s="9"/>
      <c r="F4127" s="9"/>
      <c r="G4127" s="9"/>
      <c r="H4127" s="9"/>
      <c r="I4127" s="9"/>
      <c r="J4127" s="9"/>
      <c r="K4127" s="9"/>
    </row>
    <row r="4128" spans="3:11" x14ac:dyDescent="0.3">
      <c r="C4128" s="9"/>
      <c r="D4128" s="9"/>
      <c r="E4128" s="9"/>
      <c r="F4128" s="9"/>
      <c r="G4128" s="9"/>
      <c r="H4128" s="9"/>
      <c r="I4128" s="9"/>
      <c r="J4128" s="9"/>
      <c r="K4128" s="9"/>
    </row>
    <row r="4129" spans="3:11" x14ac:dyDescent="0.3">
      <c r="C4129" s="9"/>
      <c r="D4129" s="9"/>
      <c r="E4129" s="9"/>
      <c r="F4129" s="9"/>
      <c r="G4129" s="9"/>
      <c r="H4129" s="9"/>
      <c r="I4129" s="9"/>
      <c r="J4129" s="9"/>
      <c r="K4129" s="9"/>
    </row>
    <row r="4130" spans="3:11" x14ac:dyDescent="0.3">
      <c r="C4130" s="9"/>
      <c r="D4130" s="9"/>
      <c r="E4130" s="9"/>
      <c r="F4130" s="9"/>
      <c r="G4130" s="9"/>
      <c r="H4130" s="9"/>
      <c r="I4130" s="9"/>
      <c r="J4130" s="9"/>
      <c r="K4130" s="9"/>
    </row>
    <row r="4131" spans="3:11" x14ac:dyDescent="0.3">
      <c r="C4131" s="9"/>
      <c r="D4131" s="9"/>
      <c r="E4131" s="9"/>
      <c r="F4131" s="9"/>
      <c r="G4131" s="9"/>
      <c r="H4131" s="9"/>
      <c r="I4131" s="9"/>
      <c r="J4131" s="9"/>
      <c r="K4131" s="9"/>
    </row>
    <row r="4132" spans="3:11" x14ac:dyDescent="0.3">
      <c r="C4132" s="9"/>
      <c r="D4132" s="9"/>
      <c r="E4132" s="9"/>
      <c r="F4132" s="9"/>
      <c r="G4132" s="9"/>
      <c r="H4132" s="9"/>
      <c r="I4132" s="9"/>
      <c r="J4132" s="9"/>
      <c r="K4132" s="9"/>
    </row>
    <row r="4133" spans="3:11" x14ac:dyDescent="0.3">
      <c r="C4133" s="9"/>
      <c r="D4133" s="9"/>
      <c r="E4133" s="9"/>
      <c r="F4133" s="9"/>
      <c r="G4133" s="9"/>
      <c r="H4133" s="9"/>
      <c r="I4133" s="9"/>
      <c r="J4133" s="9"/>
      <c r="K4133" s="9"/>
    </row>
    <row r="4134" spans="3:11" x14ac:dyDescent="0.3">
      <c r="C4134" s="9"/>
      <c r="D4134" s="9"/>
      <c r="E4134" s="9"/>
      <c r="F4134" s="9"/>
      <c r="G4134" s="9"/>
      <c r="H4134" s="9"/>
      <c r="I4134" s="9"/>
      <c r="J4134" s="9"/>
      <c r="K4134" s="9"/>
    </row>
    <row r="4135" spans="3:11" x14ac:dyDescent="0.3">
      <c r="C4135" s="9"/>
      <c r="D4135" s="9"/>
      <c r="E4135" s="9"/>
      <c r="F4135" s="9"/>
      <c r="G4135" s="9"/>
      <c r="H4135" s="9"/>
      <c r="I4135" s="9"/>
      <c r="J4135" s="9"/>
      <c r="K4135" s="9"/>
    </row>
    <row r="4136" spans="3:11" x14ac:dyDescent="0.3">
      <c r="C4136" s="9"/>
      <c r="D4136" s="9"/>
      <c r="E4136" s="9"/>
      <c r="F4136" s="9"/>
      <c r="G4136" s="9"/>
      <c r="H4136" s="9"/>
      <c r="I4136" s="9"/>
      <c r="J4136" s="9"/>
      <c r="K4136" s="9"/>
    </row>
    <row r="4137" spans="3:11" x14ac:dyDescent="0.3">
      <c r="C4137" s="9"/>
      <c r="D4137" s="9"/>
      <c r="E4137" s="9"/>
      <c r="F4137" s="9"/>
      <c r="G4137" s="9"/>
      <c r="H4137" s="9"/>
      <c r="I4137" s="9"/>
      <c r="J4137" s="9"/>
      <c r="K4137" s="9"/>
    </row>
    <row r="4138" spans="3:11" x14ac:dyDescent="0.3">
      <c r="C4138" s="9"/>
      <c r="D4138" s="9"/>
      <c r="E4138" s="9"/>
      <c r="F4138" s="9"/>
      <c r="G4138" s="9"/>
      <c r="H4138" s="9"/>
      <c r="I4138" s="9"/>
      <c r="J4138" s="9"/>
      <c r="K4138" s="9"/>
    </row>
    <row r="4139" spans="3:11" x14ac:dyDescent="0.3">
      <c r="C4139" s="9"/>
      <c r="D4139" s="9"/>
      <c r="E4139" s="9"/>
      <c r="F4139" s="9"/>
      <c r="G4139" s="9"/>
      <c r="H4139" s="9"/>
      <c r="I4139" s="9"/>
      <c r="J4139" s="9"/>
      <c r="K4139" s="9"/>
    </row>
    <row r="4140" spans="3:11" x14ac:dyDescent="0.3">
      <c r="C4140" s="9"/>
      <c r="D4140" s="9"/>
      <c r="E4140" s="9"/>
      <c r="F4140" s="9"/>
      <c r="G4140" s="9"/>
      <c r="H4140" s="9"/>
      <c r="I4140" s="9"/>
      <c r="J4140" s="9"/>
      <c r="K4140" s="9"/>
    </row>
    <row r="4141" spans="3:11" x14ac:dyDescent="0.3">
      <c r="C4141" s="9"/>
      <c r="D4141" s="9"/>
      <c r="E4141" s="9"/>
      <c r="F4141" s="9"/>
      <c r="G4141" s="9"/>
      <c r="H4141" s="9"/>
      <c r="I4141" s="9"/>
      <c r="J4141" s="9"/>
      <c r="K4141" s="9"/>
    </row>
    <row r="4142" spans="3:11" x14ac:dyDescent="0.3">
      <c r="C4142" s="9"/>
      <c r="D4142" s="9"/>
      <c r="E4142" s="9"/>
      <c r="F4142" s="9"/>
      <c r="G4142" s="9"/>
      <c r="H4142" s="9"/>
      <c r="I4142" s="9"/>
      <c r="J4142" s="9"/>
      <c r="K4142" s="9"/>
    </row>
    <row r="4143" spans="3:11" x14ac:dyDescent="0.3">
      <c r="C4143" s="9"/>
      <c r="D4143" s="9"/>
      <c r="E4143" s="9"/>
      <c r="F4143" s="9"/>
      <c r="G4143" s="9"/>
      <c r="H4143" s="9"/>
      <c r="I4143" s="9"/>
      <c r="J4143" s="9"/>
      <c r="K4143" s="9"/>
    </row>
    <row r="4144" spans="3:11" x14ac:dyDescent="0.3">
      <c r="C4144" s="9"/>
      <c r="D4144" s="9"/>
      <c r="E4144" s="9"/>
      <c r="F4144" s="9"/>
      <c r="G4144" s="9"/>
      <c r="H4144" s="9"/>
      <c r="I4144" s="9"/>
      <c r="J4144" s="9"/>
      <c r="K4144" s="9"/>
    </row>
    <row r="4145" spans="3:11" x14ac:dyDescent="0.3">
      <c r="C4145" s="9"/>
      <c r="D4145" s="9"/>
      <c r="E4145" s="9"/>
      <c r="F4145" s="9"/>
      <c r="G4145" s="9"/>
      <c r="H4145" s="9"/>
      <c r="I4145" s="9"/>
      <c r="J4145" s="9"/>
      <c r="K4145" s="9"/>
    </row>
    <row r="4146" spans="3:11" x14ac:dyDescent="0.3">
      <c r="C4146" s="9"/>
      <c r="D4146" s="9"/>
      <c r="E4146" s="9"/>
      <c r="F4146" s="9"/>
      <c r="G4146" s="9"/>
      <c r="H4146" s="9"/>
      <c r="I4146" s="9"/>
      <c r="J4146" s="9"/>
      <c r="K4146" s="9"/>
    </row>
    <row r="4147" spans="3:11" x14ac:dyDescent="0.3">
      <c r="C4147" s="9"/>
      <c r="D4147" s="9"/>
      <c r="E4147" s="9"/>
      <c r="F4147" s="9"/>
      <c r="G4147" s="9"/>
      <c r="H4147" s="9"/>
      <c r="I4147" s="9"/>
      <c r="J4147" s="9"/>
      <c r="K4147" s="9"/>
    </row>
    <row r="4148" spans="3:11" x14ac:dyDescent="0.3">
      <c r="C4148" s="9"/>
      <c r="D4148" s="9"/>
      <c r="E4148" s="9"/>
      <c r="F4148" s="9"/>
      <c r="G4148" s="9"/>
      <c r="H4148" s="9"/>
      <c r="I4148" s="9"/>
      <c r="J4148" s="9"/>
      <c r="K4148" s="9"/>
    </row>
    <row r="4149" spans="3:11" x14ac:dyDescent="0.3">
      <c r="C4149" s="9"/>
      <c r="D4149" s="9"/>
      <c r="E4149" s="9"/>
      <c r="F4149" s="9"/>
      <c r="G4149" s="9"/>
      <c r="H4149" s="9"/>
      <c r="I4149" s="9"/>
      <c r="J4149" s="9"/>
      <c r="K4149" s="9"/>
    </row>
    <row r="4150" spans="3:11" x14ac:dyDescent="0.3">
      <c r="C4150" s="9"/>
      <c r="D4150" s="9"/>
      <c r="E4150" s="9"/>
      <c r="F4150" s="9"/>
      <c r="G4150" s="9"/>
      <c r="H4150" s="9"/>
      <c r="I4150" s="9"/>
      <c r="J4150" s="9"/>
      <c r="K4150" s="9"/>
    </row>
    <row r="4151" spans="3:11" x14ac:dyDescent="0.3">
      <c r="C4151" s="9"/>
      <c r="D4151" s="9"/>
      <c r="E4151" s="9"/>
      <c r="F4151" s="9"/>
      <c r="G4151" s="9"/>
      <c r="H4151" s="9"/>
      <c r="I4151" s="9"/>
      <c r="J4151" s="9"/>
      <c r="K4151" s="9"/>
    </row>
    <row r="4152" spans="3:11" x14ac:dyDescent="0.3">
      <c r="C4152" s="9"/>
      <c r="D4152" s="9"/>
      <c r="E4152" s="9"/>
      <c r="F4152" s="9"/>
      <c r="G4152" s="9"/>
      <c r="H4152" s="9"/>
      <c r="I4152" s="9"/>
      <c r="J4152" s="9"/>
      <c r="K4152" s="9"/>
    </row>
    <row r="4153" spans="3:11" x14ac:dyDescent="0.3">
      <c r="C4153" s="9"/>
      <c r="D4153" s="9"/>
      <c r="E4153" s="9"/>
      <c r="F4153" s="9"/>
      <c r="G4153" s="9"/>
      <c r="H4153" s="9"/>
      <c r="I4153" s="9"/>
      <c r="J4153" s="9"/>
      <c r="K4153" s="9"/>
    </row>
    <row r="4154" spans="3:11" x14ac:dyDescent="0.3">
      <c r="C4154" s="9"/>
      <c r="D4154" s="9"/>
      <c r="E4154" s="9"/>
      <c r="F4154" s="9"/>
      <c r="G4154" s="9"/>
      <c r="H4154" s="9"/>
      <c r="I4154" s="9"/>
      <c r="J4154" s="9"/>
      <c r="K4154" s="9"/>
    </row>
    <row r="4155" spans="3:11" x14ac:dyDescent="0.3">
      <c r="C4155" s="9"/>
      <c r="D4155" s="9"/>
      <c r="E4155" s="9"/>
      <c r="F4155" s="9"/>
      <c r="G4155" s="9"/>
      <c r="H4155" s="9"/>
      <c r="I4155" s="9"/>
      <c r="J4155" s="9"/>
      <c r="K4155" s="9"/>
    </row>
    <row r="4156" spans="3:11" x14ac:dyDescent="0.3">
      <c r="C4156" s="9"/>
      <c r="D4156" s="9"/>
      <c r="E4156" s="9"/>
      <c r="F4156" s="9"/>
      <c r="G4156" s="9"/>
      <c r="H4156" s="9"/>
      <c r="I4156" s="9"/>
      <c r="J4156" s="9"/>
      <c r="K4156" s="9"/>
    </row>
    <row r="4157" spans="3:11" x14ac:dyDescent="0.3">
      <c r="C4157" s="9"/>
      <c r="D4157" s="9"/>
      <c r="E4157" s="9"/>
      <c r="F4157" s="9"/>
      <c r="G4157" s="9"/>
      <c r="H4157" s="9"/>
      <c r="I4157" s="9"/>
      <c r="J4157" s="9"/>
      <c r="K4157" s="9"/>
    </row>
    <row r="4158" spans="3:11" x14ac:dyDescent="0.3">
      <c r="C4158" s="9"/>
      <c r="D4158" s="9"/>
      <c r="E4158" s="9"/>
      <c r="F4158" s="9"/>
      <c r="G4158" s="9"/>
      <c r="H4158" s="9"/>
      <c r="I4158" s="9"/>
      <c r="J4158" s="9"/>
      <c r="K4158" s="9"/>
    </row>
    <row r="4159" spans="3:11" x14ac:dyDescent="0.3">
      <c r="C4159" s="9"/>
      <c r="D4159" s="9"/>
      <c r="E4159" s="9"/>
      <c r="F4159" s="9"/>
      <c r="G4159" s="9"/>
      <c r="H4159" s="9"/>
      <c r="I4159" s="9"/>
      <c r="J4159" s="9"/>
      <c r="K4159" s="9"/>
    </row>
    <row r="4160" spans="3:11" x14ac:dyDescent="0.3">
      <c r="C4160" s="9"/>
      <c r="D4160" s="9"/>
      <c r="E4160" s="9"/>
      <c r="F4160" s="9"/>
      <c r="G4160" s="9"/>
      <c r="H4160" s="9"/>
      <c r="I4160" s="9"/>
      <c r="J4160" s="9"/>
      <c r="K4160" s="9"/>
    </row>
    <row r="4161" spans="3:11" x14ac:dyDescent="0.3">
      <c r="C4161" s="9"/>
      <c r="D4161" s="9"/>
      <c r="E4161" s="9"/>
      <c r="F4161" s="9"/>
      <c r="G4161" s="9"/>
      <c r="H4161" s="9"/>
      <c r="I4161" s="9"/>
      <c r="J4161" s="9"/>
      <c r="K4161" s="9"/>
    </row>
    <row r="4162" spans="3:11" x14ac:dyDescent="0.3">
      <c r="C4162" s="9"/>
      <c r="D4162" s="9"/>
      <c r="E4162" s="9"/>
      <c r="F4162" s="9"/>
      <c r="G4162" s="9"/>
      <c r="H4162" s="9"/>
      <c r="I4162" s="9"/>
      <c r="J4162" s="9"/>
      <c r="K4162" s="9"/>
    </row>
    <row r="4163" spans="3:11" x14ac:dyDescent="0.3">
      <c r="C4163" s="9"/>
      <c r="D4163" s="9"/>
      <c r="E4163" s="9"/>
      <c r="F4163" s="9"/>
      <c r="G4163" s="9"/>
      <c r="H4163" s="9"/>
      <c r="I4163" s="9"/>
      <c r="J4163" s="9"/>
      <c r="K4163" s="9"/>
    </row>
    <row r="4164" spans="3:11" x14ac:dyDescent="0.3">
      <c r="C4164" s="9"/>
      <c r="D4164" s="9"/>
      <c r="E4164" s="9"/>
      <c r="F4164" s="9"/>
      <c r="G4164" s="9"/>
      <c r="H4164" s="9"/>
      <c r="I4164" s="9"/>
      <c r="J4164" s="9"/>
      <c r="K4164" s="9"/>
    </row>
    <row r="4165" spans="3:11" x14ac:dyDescent="0.3">
      <c r="C4165" s="9"/>
      <c r="D4165" s="9"/>
      <c r="E4165" s="9"/>
      <c r="F4165" s="9"/>
      <c r="G4165" s="9"/>
      <c r="H4165" s="9"/>
      <c r="I4165" s="9"/>
      <c r="J4165" s="9"/>
      <c r="K4165" s="9"/>
    </row>
    <row r="4166" spans="3:11" x14ac:dyDescent="0.3">
      <c r="C4166" s="9"/>
      <c r="D4166" s="9"/>
      <c r="E4166" s="9"/>
      <c r="F4166" s="9"/>
      <c r="G4166" s="9"/>
      <c r="H4166" s="9"/>
      <c r="I4166" s="9"/>
      <c r="J4166" s="9"/>
      <c r="K4166" s="9"/>
    </row>
    <row r="4167" spans="3:11" x14ac:dyDescent="0.3">
      <c r="C4167" s="9"/>
      <c r="D4167" s="9"/>
      <c r="E4167" s="9"/>
      <c r="F4167" s="9"/>
      <c r="G4167" s="9"/>
      <c r="H4167" s="9"/>
      <c r="I4167" s="9"/>
      <c r="J4167" s="9"/>
      <c r="K4167" s="9"/>
    </row>
    <row r="4168" spans="3:11" x14ac:dyDescent="0.3">
      <c r="C4168" s="9"/>
      <c r="D4168" s="9"/>
      <c r="E4168" s="9"/>
      <c r="F4168" s="9"/>
      <c r="G4168" s="9"/>
      <c r="H4168" s="9"/>
      <c r="I4168" s="9"/>
      <c r="J4168" s="9"/>
      <c r="K4168" s="9"/>
    </row>
    <row r="4169" spans="3:11" x14ac:dyDescent="0.3">
      <c r="C4169" s="9"/>
      <c r="D4169" s="9"/>
      <c r="E4169" s="9"/>
      <c r="F4169" s="9"/>
      <c r="G4169" s="9"/>
      <c r="H4169" s="9"/>
      <c r="I4169" s="9"/>
      <c r="J4169" s="9"/>
      <c r="K4169" s="9"/>
    </row>
    <row r="4170" spans="3:11" x14ac:dyDescent="0.3">
      <c r="C4170" s="9"/>
      <c r="D4170" s="9"/>
      <c r="E4170" s="9"/>
      <c r="F4170" s="9"/>
      <c r="G4170" s="9"/>
      <c r="H4170" s="9"/>
      <c r="I4170" s="9"/>
      <c r="J4170" s="9"/>
      <c r="K4170" s="9"/>
    </row>
    <row r="4171" spans="3:11" x14ac:dyDescent="0.3">
      <c r="C4171" s="9"/>
      <c r="D4171" s="9"/>
      <c r="E4171" s="9"/>
      <c r="F4171" s="9"/>
      <c r="G4171" s="9"/>
      <c r="H4171" s="9"/>
      <c r="I4171" s="9"/>
      <c r="J4171" s="9"/>
      <c r="K4171" s="9"/>
    </row>
    <row r="4172" spans="3:11" x14ac:dyDescent="0.3">
      <c r="C4172" s="9"/>
      <c r="D4172" s="9"/>
      <c r="E4172" s="9"/>
      <c r="F4172" s="9"/>
      <c r="G4172" s="9"/>
      <c r="H4172" s="9"/>
      <c r="I4172" s="9"/>
      <c r="J4172" s="9"/>
      <c r="K4172" s="9"/>
    </row>
    <row r="4173" spans="3:11" x14ac:dyDescent="0.3">
      <c r="C4173" s="9"/>
      <c r="D4173" s="9"/>
      <c r="E4173" s="9"/>
      <c r="F4173" s="9"/>
      <c r="G4173" s="9"/>
      <c r="H4173" s="9"/>
      <c r="I4173" s="9"/>
      <c r="J4173" s="9"/>
      <c r="K4173" s="9"/>
    </row>
    <row r="4174" spans="3:11" x14ac:dyDescent="0.3">
      <c r="C4174" s="9"/>
      <c r="D4174" s="9"/>
      <c r="E4174" s="9"/>
      <c r="F4174" s="9"/>
      <c r="G4174" s="9"/>
      <c r="H4174" s="9"/>
      <c r="I4174" s="9"/>
      <c r="J4174" s="9"/>
      <c r="K4174" s="9"/>
    </row>
    <row r="4175" spans="3:11" x14ac:dyDescent="0.3">
      <c r="C4175" s="9"/>
      <c r="D4175" s="9"/>
      <c r="E4175" s="9"/>
      <c r="F4175" s="9"/>
      <c r="G4175" s="9"/>
      <c r="H4175" s="9"/>
      <c r="I4175" s="9"/>
      <c r="J4175" s="9"/>
      <c r="K4175" s="9"/>
    </row>
    <row r="4176" spans="3:11" x14ac:dyDescent="0.3">
      <c r="C4176" s="9"/>
      <c r="D4176" s="9"/>
      <c r="E4176" s="9"/>
      <c r="F4176" s="9"/>
      <c r="G4176" s="9"/>
      <c r="H4176" s="9"/>
      <c r="I4176" s="9"/>
      <c r="J4176" s="9"/>
      <c r="K4176" s="9"/>
    </row>
    <row r="4177" spans="3:11" x14ac:dyDescent="0.3">
      <c r="C4177" s="9"/>
      <c r="D4177" s="9"/>
      <c r="E4177" s="9"/>
      <c r="F4177" s="9"/>
      <c r="G4177" s="9"/>
      <c r="H4177" s="9"/>
      <c r="I4177" s="9"/>
      <c r="J4177" s="9"/>
      <c r="K4177" s="9"/>
    </row>
    <row r="4178" spans="3:11" x14ac:dyDescent="0.3">
      <c r="C4178" s="9"/>
      <c r="D4178" s="9"/>
      <c r="E4178" s="9"/>
      <c r="F4178" s="9"/>
      <c r="G4178" s="9"/>
      <c r="H4178" s="9"/>
      <c r="I4178" s="9"/>
      <c r="J4178" s="9"/>
      <c r="K4178" s="9"/>
    </row>
    <row r="4179" spans="3:11" x14ac:dyDescent="0.3">
      <c r="C4179" s="9"/>
      <c r="D4179" s="9"/>
      <c r="E4179" s="9"/>
      <c r="F4179" s="9"/>
      <c r="G4179" s="9"/>
      <c r="H4179" s="9"/>
      <c r="I4179" s="9"/>
      <c r="J4179" s="9"/>
      <c r="K4179" s="9"/>
    </row>
    <row r="4180" spans="3:11" x14ac:dyDescent="0.3">
      <c r="C4180" s="9"/>
      <c r="D4180" s="9"/>
      <c r="E4180" s="9"/>
      <c r="F4180" s="9"/>
      <c r="G4180" s="9"/>
      <c r="H4180" s="9"/>
      <c r="I4180" s="9"/>
      <c r="J4180" s="9"/>
      <c r="K4180" s="9"/>
    </row>
    <row r="4181" spans="3:11" x14ac:dyDescent="0.3">
      <c r="C4181" s="9"/>
      <c r="D4181" s="9"/>
      <c r="E4181" s="9"/>
      <c r="F4181" s="9"/>
      <c r="G4181" s="9"/>
      <c r="H4181" s="9"/>
      <c r="I4181" s="9"/>
      <c r="J4181" s="9"/>
      <c r="K4181" s="9"/>
    </row>
    <row r="4182" spans="3:11" x14ac:dyDescent="0.3">
      <c r="C4182" s="9"/>
      <c r="D4182" s="9"/>
      <c r="E4182" s="9"/>
      <c r="F4182" s="9"/>
      <c r="G4182" s="9"/>
      <c r="H4182" s="9"/>
      <c r="I4182" s="9"/>
      <c r="J4182" s="9"/>
      <c r="K4182" s="9"/>
    </row>
    <row r="4183" spans="3:11" x14ac:dyDescent="0.3">
      <c r="C4183" s="9"/>
      <c r="D4183" s="9"/>
      <c r="E4183" s="9"/>
      <c r="F4183" s="9"/>
      <c r="G4183" s="9"/>
      <c r="H4183" s="9"/>
      <c r="I4183" s="9"/>
      <c r="J4183" s="9"/>
      <c r="K4183" s="9"/>
    </row>
    <row r="4184" spans="3:11" x14ac:dyDescent="0.3">
      <c r="C4184" s="9"/>
      <c r="D4184" s="9"/>
      <c r="E4184" s="9"/>
      <c r="F4184" s="9"/>
      <c r="G4184" s="9"/>
      <c r="H4184" s="9"/>
      <c r="I4184" s="9"/>
      <c r="J4184" s="9"/>
      <c r="K4184" s="9"/>
    </row>
    <row r="4185" spans="3:11" x14ac:dyDescent="0.3">
      <c r="C4185" s="9"/>
      <c r="D4185" s="9"/>
      <c r="E4185" s="9"/>
      <c r="F4185" s="9"/>
      <c r="G4185" s="9"/>
      <c r="H4185" s="9"/>
      <c r="I4185" s="9"/>
      <c r="J4185" s="9"/>
      <c r="K4185" s="9"/>
    </row>
    <row r="4186" spans="3:11" x14ac:dyDescent="0.3">
      <c r="C4186" s="9"/>
      <c r="D4186" s="9"/>
      <c r="E4186" s="9"/>
      <c r="F4186" s="9"/>
      <c r="G4186" s="9"/>
      <c r="H4186" s="9"/>
      <c r="I4186" s="9"/>
      <c r="J4186" s="9"/>
      <c r="K4186" s="9"/>
    </row>
    <row r="4187" spans="3:11" x14ac:dyDescent="0.3">
      <c r="C4187" s="9"/>
      <c r="D4187" s="9"/>
      <c r="E4187" s="9"/>
      <c r="F4187" s="9"/>
      <c r="G4187" s="9"/>
      <c r="H4187" s="9"/>
      <c r="I4187" s="9"/>
      <c r="J4187" s="9"/>
      <c r="K4187" s="9"/>
    </row>
    <row r="4188" spans="3:11" x14ac:dyDescent="0.3">
      <c r="C4188" s="9"/>
      <c r="D4188" s="9"/>
      <c r="E4188" s="9"/>
      <c r="F4188" s="9"/>
      <c r="G4188" s="9"/>
      <c r="H4188" s="9"/>
      <c r="I4188" s="9"/>
      <c r="J4188" s="9"/>
      <c r="K4188" s="9"/>
    </row>
    <row r="4189" spans="3:11" x14ac:dyDescent="0.3">
      <c r="C4189" s="9"/>
      <c r="D4189" s="9"/>
      <c r="E4189" s="9"/>
      <c r="F4189" s="9"/>
      <c r="G4189" s="9"/>
      <c r="H4189" s="9"/>
      <c r="I4189" s="9"/>
      <c r="J4189" s="9"/>
      <c r="K4189" s="9"/>
    </row>
    <row r="4190" spans="3:11" x14ac:dyDescent="0.3">
      <c r="C4190" s="9"/>
      <c r="D4190" s="9"/>
      <c r="E4190" s="9"/>
      <c r="F4190" s="9"/>
      <c r="G4190" s="9"/>
      <c r="H4190" s="9"/>
      <c r="I4190" s="9"/>
      <c r="J4190" s="9"/>
      <c r="K4190" s="9"/>
    </row>
    <row r="4191" spans="3:11" x14ac:dyDescent="0.3">
      <c r="C4191" s="9"/>
      <c r="D4191" s="9"/>
      <c r="E4191" s="9"/>
      <c r="F4191" s="9"/>
      <c r="G4191" s="9"/>
      <c r="H4191" s="9"/>
      <c r="I4191" s="9"/>
      <c r="J4191" s="9"/>
      <c r="K4191" s="9"/>
    </row>
    <row r="4192" spans="3:11" x14ac:dyDescent="0.3">
      <c r="C4192" s="9"/>
      <c r="D4192" s="9"/>
      <c r="E4192" s="9"/>
      <c r="F4192" s="9"/>
      <c r="G4192" s="9"/>
      <c r="H4192" s="9"/>
      <c r="I4192" s="9"/>
      <c r="J4192" s="9"/>
      <c r="K4192" s="9"/>
    </row>
    <row r="4193" spans="3:11" x14ac:dyDescent="0.3">
      <c r="C4193" s="9"/>
      <c r="D4193" s="9"/>
      <c r="E4193" s="9"/>
      <c r="F4193" s="9"/>
      <c r="G4193" s="9"/>
      <c r="H4193" s="9"/>
      <c r="I4193" s="9"/>
      <c r="J4193" s="9"/>
      <c r="K4193" s="9"/>
    </row>
    <row r="4194" spans="3:11" x14ac:dyDescent="0.3">
      <c r="C4194" s="9"/>
      <c r="D4194" s="9"/>
      <c r="E4194" s="9"/>
      <c r="F4194" s="9"/>
      <c r="G4194" s="9"/>
      <c r="H4194" s="9"/>
      <c r="I4194" s="9"/>
      <c r="J4194" s="9"/>
      <c r="K4194" s="9"/>
    </row>
    <row r="4195" spans="3:11" x14ac:dyDescent="0.3">
      <c r="C4195" s="9"/>
      <c r="D4195" s="9"/>
      <c r="E4195" s="9"/>
      <c r="F4195" s="9"/>
      <c r="G4195" s="9"/>
      <c r="H4195" s="9"/>
      <c r="I4195" s="9"/>
      <c r="J4195" s="9"/>
      <c r="K4195" s="9"/>
    </row>
    <row r="4196" spans="3:11" x14ac:dyDescent="0.3">
      <c r="C4196" s="9"/>
      <c r="D4196" s="9"/>
      <c r="E4196" s="9"/>
      <c r="F4196" s="9"/>
      <c r="G4196" s="9"/>
      <c r="H4196" s="9"/>
      <c r="I4196" s="9"/>
      <c r="J4196" s="9"/>
      <c r="K4196" s="9"/>
    </row>
    <row r="4197" spans="3:11" x14ac:dyDescent="0.3">
      <c r="C4197" s="9"/>
      <c r="D4197" s="9"/>
      <c r="E4197" s="9"/>
      <c r="F4197" s="9"/>
      <c r="G4197" s="9"/>
      <c r="H4197" s="9"/>
      <c r="I4197" s="9"/>
      <c r="J4197" s="9"/>
      <c r="K4197" s="9"/>
    </row>
    <row r="4198" spans="3:11" x14ac:dyDescent="0.3">
      <c r="C4198" s="9"/>
      <c r="D4198" s="9"/>
      <c r="E4198" s="9"/>
      <c r="F4198" s="9"/>
      <c r="G4198" s="9"/>
      <c r="H4198" s="9"/>
      <c r="I4198" s="9"/>
      <c r="J4198" s="9"/>
      <c r="K4198" s="9"/>
    </row>
    <row r="4199" spans="3:11" x14ac:dyDescent="0.3">
      <c r="C4199" s="9"/>
      <c r="D4199" s="9"/>
      <c r="E4199" s="9"/>
      <c r="F4199" s="9"/>
      <c r="G4199" s="9"/>
      <c r="H4199" s="9"/>
      <c r="I4199" s="9"/>
      <c r="J4199" s="9"/>
      <c r="K4199" s="9"/>
    </row>
    <row r="4200" spans="3:11" x14ac:dyDescent="0.3">
      <c r="C4200" s="9"/>
      <c r="D4200" s="9"/>
      <c r="E4200" s="9"/>
      <c r="F4200" s="9"/>
      <c r="G4200" s="9"/>
      <c r="H4200" s="9"/>
      <c r="I4200" s="9"/>
      <c r="J4200" s="9"/>
      <c r="K4200" s="9"/>
    </row>
    <row r="4201" spans="3:11" x14ac:dyDescent="0.3">
      <c r="C4201" s="9"/>
      <c r="D4201" s="9"/>
      <c r="E4201" s="9"/>
      <c r="F4201" s="9"/>
      <c r="G4201" s="9"/>
      <c r="H4201" s="9"/>
      <c r="I4201" s="9"/>
      <c r="J4201" s="9"/>
      <c r="K4201" s="9"/>
    </row>
    <row r="4202" spans="3:11" x14ac:dyDescent="0.3">
      <c r="C4202" s="9"/>
      <c r="D4202" s="9"/>
      <c r="E4202" s="9"/>
      <c r="F4202" s="9"/>
      <c r="G4202" s="9"/>
      <c r="H4202" s="9"/>
      <c r="I4202" s="9"/>
      <c r="J4202" s="9"/>
      <c r="K4202" s="9"/>
    </row>
    <row r="4203" spans="3:11" x14ac:dyDescent="0.3">
      <c r="C4203" s="9"/>
      <c r="D4203" s="9"/>
      <c r="E4203" s="9"/>
      <c r="F4203" s="9"/>
      <c r="G4203" s="9"/>
      <c r="H4203" s="9"/>
      <c r="I4203" s="9"/>
      <c r="J4203" s="9"/>
      <c r="K4203" s="9"/>
    </row>
    <row r="4204" spans="3:11" x14ac:dyDescent="0.3">
      <c r="C4204" s="9"/>
      <c r="D4204" s="9"/>
      <c r="E4204" s="9"/>
      <c r="F4204" s="9"/>
      <c r="G4204" s="9"/>
      <c r="H4204" s="9"/>
      <c r="I4204" s="9"/>
      <c r="J4204" s="9"/>
      <c r="K4204" s="9"/>
    </row>
    <row r="4205" spans="3:11" x14ac:dyDescent="0.3">
      <c r="C4205" s="9"/>
      <c r="D4205" s="9"/>
      <c r="E4205" s="9"/>
      <c r="F4205" s="9"/>
      <c r="G4205" s="9"/>
      <c r="H4205" s="9"/>
      <c r="I4205" s="9"/>
      <c r="J4205" s="9"/>
      <c r="K4205" s="9"/>
    </row>
    <row r="4206" spans="3:11" x14ac:dyDescent="0.3">
      <c r="C4206" s="9"/>
      <c r="D4206" s="9"/>
      <c r="E4206" s="9"/>
      <c r="F4206" s="9"/>
      <c r="G4206" s="9"/>
      <c r="H4206" s="9"/>
      <c r="I4206" s="9"/>
      <c r="J4206" s="9"/>
      <c r="K4206" s="9"/>
    </row>
    <row r="4207" spans="3:11" x14ac:dyDescent="0.3">
      <c r="C4207" s="9"/>
      <c r="D4207" s="9"/>
      <c r="E4207" s="9"/>
      <c r="F4207" s="9"/>
      <c r="G4207" s="9"/>
      <c r="H4207" s="9"/>
      <c r="I4207" s="9"/>
      <c r="J4207" s="9"/>
      <c r="K4207" s="9"/>
    </row>
    <row r="4208" spans="3:11" x14ac:dyDescent="0.3">
      <c r="C4208" s="9"/>
      <c r="D4208" s="9"/>
      <c r="E4208" s="9"/>
      <c r="F4208" s="9"/>
      <c r="G4208" s="9"/>
      <c r="H4208" s="9"/>
      <c r="I4208" s="9"/>
      <c r="J4208" s="9"/>
      <c r="K4208" s="9"/>
    </row>
    <row r="4209" spans="3:11" x14ac:dyDescent="0.3">
      <c r="C4209" s="9"/>
      <c r="D4209" s="9"/>
      <c r="E4209" s="9"/>
      <c r="F4209" s="9"/>
      <c r="G4209" s="9"/>
      <c r="H4209" s="9"/>
      <c r="I4209" s="9"/>
      <c r="J4209" s="9"/>
      <c r="K4209" s="9"/>
    </row>
    <row r="4210" spans="3:11" x14ac:dyDescent="0.3">
      <c r="C4210" s="9"/>
      <c r="D4210" s="9"/>
      <c r="E4210" s="9"/>
      <c r="F4210" s="9"/>
      <c r="G4210" s="9"/>
      <c r="H4210" s="9"/>
      <c r="I4210" s="9"/>
      <c r="J4210" s="9"/>
      <c r="K4210" s="9"/>
    </row>
    <row r="4211" spans="3:11" x14ac:dyDescent="0.3">
      <c r="C4211" s="9"/>
      <c r="D4211" s="9"/>
      <c r="E4211" s="9"/>
      <c r="F4211" s="9"/>
      <c r="G4211" s="9"/>
      <c r="H4211" s="9"/>
      <c r="I4211" s="9"/>
      <c r="J4211" s="9"/>
      <c r="K4211" s="9"/>
    </row>
    <row r="4212" spans="3:11" x14ac:dyDescent="0.3">
      <c r="C4212" s="9"/>
      <c r="D4212" s="9"/>
      <c r="E4212" s="9"/>
      <c r="F4212" s="9"/>
      <c r="G4212" s="9"/>
      <c r="H4212" s="9"/>
      <c r="I4212" s="9"/>
      <c r="J4212" s="9"/>
      <c r="K4212" s="9"/>
    </row>
    <row r="4213" spans="3:11" x14ac:dyDescent="0.3">
      <c r="C4213" s="9"/>
      <c r="D4213" s="9"/>
      <c r="E4213" s="9"/>
      <c r="F4213" s="9"/>
      <c r="G4213" s="9"/>
      <c r="H4213" s="9"/>
      <c r="I4213" s="9"/>
      <c r="J4213" s="9"/>
      <c r="K4213" s="9"/>
    </row>
    <row r="4214" spans="3:11" x14ac:dyDescent="0.3">
      <c r="C4214" s="9"/>
      <c r="D4214" s="9"/>
      <c r="E4214" s="9"/>
      <c r="F4214" s="9"/>
      <c r="G4214" s="9"/>
      <c r="H4214" s="9"/>
      <c r="I4214" s="9"/>
      <c r="J4214" s="9"/>
      <c r="K4214" s="9"/>
    </row>
    <row r="4215" spans="3:11" x14ac:dyDescent="0.3">
      <c r="C4215" s="9"/>
      <c r="D4215" s="9"/>
      <c r="E4215" s="9"/>
      <c r="F4215" s="9"/>
      <c r="G4215" s="9"/>
      <c r="H4215" s="9"/>
      <c r="I4215" s="9"/>
      <c r="J4215" s="9"/>
      <c r="K4215" s="9"/>
    </row>
    <row r="4216" spans="3:11" x14ac:dyDescent="0.3">
      <c r="C4216" s="9"/>
      <c r="D4216" s="9"/>
      <c r="E4216" s="9"/>
      <c r="F4216" s="9"/>
      <c r="G4216" s="9"/>
      <c r="H4216" s="9"/>
      <c r="I4216" s="9"/>
      <c r="J4216" s="9"/>
      <c r="K4216" s="9"/>
    </row>
    <row r="4217" spans="3:11" x14ac:dyDescent="0.3">
      <c r="C4217" s="9"/>
      <c r="D4217" s="9"/>
      <c r="E4217" s="9"/>
      <c r="F4217" s="9"/>
      <c r="G4217" s="9"/>
      <c r="H4217" s="9"/>
      <c r="I4217" s="9"/>
      <c r="J4217" s="9"/>
      <c r="K4217" s="9"/>
    </row>
    <row r="4218" spans="3:11" x14ac:dyDescent="0.3">
      <c r="C4218" s="9"/>
      <c r="D4218" s="9"/>
      <c r="E4218" s="9"/>
      <c r="F4218" s="9"/>
      <c r="G4218" s="9"/>
      <c r="H4218" s="9"/>
      <c r="I4218" s="9"/>
      <c r="J4218" s="9"/>
      <c r="K4218" s="9"/>
    </row>
    <row r="4219" spans="3:11" x14ac:dyDescent="0.3">
      <c r="C4219" s="9"/>
      <c r="D4219" s="9"/>
      <c r="E4219" s="9"/>
      <c r="F4219" s="9"/>
      <c r="G4219" s="9"/>
      <c r="H4219" s="9"/>
      <c r="I4219" s="9"/>
      <c r="J4219" s="9"/>
      <c r="K4219" s="9"/>
    </row>
    <row r="4220" spans="3:11" x14ac:dyDescent="0.3">
      <c r="C4220" s="9"/>
      <c r="D4220" s="9"/>
      <c r="E4220" s="9"/>
      <c r="F4220" s="9"/>
      <c r="G4220" s="9"/>
      <c r="H4220" s="9"/>
      <c r="I4220" s="9"/>
      <c r="J4220" s="9"/>
      <c r="K4220" s="9"/>
    </row>
    <row r="4221" spans="3:11" x14ac:dyDescent="0.3">
      <c r="C4221" s="9"/>
      <c r="D4221" s="9"/>
      <c r="E4221" s="9"/>
      <c r="F4221" s="9"/>
      <c r="G4221" s="9"/>
      <c r="H4221" s="9"/>
      <c r="I4221" s="9"/>
      <c r="J4221" s="9"/>
      <c r="K4221" s="9"/>
    </row>
    <row r="4222" spans="3:11" x14ac:dyDescent="0.3">
      <c r="C4222" s="9"/>
      <c r="D4222" s="9"/>
      <c r="E4222" s="9"/>
      <c r="F4222" s="9"/>
      <c r="G4222" s="9"/>
      <c r="H4222" s="9"/>
      <c r="I4222" s="9"/>
      <c r="J4222" s="9"/>
      <c r="K4222" s="9"/>
    </row>
    <row r="4223" spans="3:11" x14ac:dyDescent="0.3">
      <c r="C4223" s="9"/>
      <c r="D4223" s="9"/>
      <c r="E4223" s="9"/>
      <c r="F4223" s="9"/>
      <c r="G4223" s="9"/>
      <c r="H4223" s="9"/>
      <c r="I4223" s="9"/>
      <c r="J4223" s="9"/>
      <c r="K4223" s="9"/>
    </row>
    <row r="4224" spans="3:11" x14ac:dyDescent="0.3">
      <c r="C4224" s="9"/>
      <c r="D4224" s="9"/>
      <c r="E4224" s="9"/>
      <c r="F4224" s="9"/>
      <c r="G4224" s="9"/>
      <c r="H4224" s="9"/>
      <c r="I4224" s="9"/>
      <c r="J4224" s="9"/>
      <c r="K4224" s="9"/>
    </row>
    <row r="4225" spans="3:11" x14ac:dyDescent="0.3">
      <c r="C4225" s="9"/>
      <c r="D4225" s="9"/>
      <c r="E4225" s="9"/>
      <c r="F4225" s="9"/>
      <c r="G4225" s="9"/>
      <c r="H4225" s="9"/>
      <c r="I4225" s="9"/>
      <c r="J4225" s="9"/>
      <c r="K4225" s="9"/>
    </row>
    <row r="4226" spans="3:11" x14ac:dyDescent="0.3">
      <c r="C4226" s="9"/>
      <c r="D4226" s="9"/>
      <c r="E4226" s="9"/>
      <c r="F4226" s="9"/>
      <c r="G4226" s="9"/>
      <c r="H4226" s="9"/>
      <c r="I4226" s="9"/>
      <c r="J4226" s="9"/>
      <c r="K4226" s="9"/>
    </row>
    <row r="4227" spans="3:11" x14ac:dyDescent="0.3">
      <c r="C4227" s="9"/>
      <c r="D4227" s="9"/>
      <c r="E4227" s="9"/>
      <c r="F4227" s="9"/>
      <c r="G4227" s="9"/>
      <c r="H4227" s="9"/>
      <c r="I4227" s="9"/>
      <c r="J4227" s="9"/>
      <c r="K4227" s="9"/>
    </row>
    <row r="4228" spans="3:11" x14ac:dyDescent="0.3">
      <c r="C4228" s="9"/>
      <c r="D4228" s="9"/>
      <c r="E4228" s="9"/>
      <c r="F4228" s="9"/>
      <c r="G4228" s="9"/>
      <c r="H4228" s="9"/>
      <c r="I4228" s="9"/>
      <c r="J4228" s="9"/>
      <c r="K4228" s="9"/>
    </row>
    <row r="4229" spans="3:11" x14ac:dyDescent="0.3">
      <c r="C4229" s="9"/>
      <c r="D4229" s="9"/>
      <c r="E4229" s="9"/>
      <c r="F4229" s="9"/>
      <c r="G4229" s="9"/>
      <c r="H4229" s="9"/>
      <c r="I4229" s="9"/>
      <c r="J4229" s="9"/>
      <c r="K4229" s="9"/>
    </row>
    <row r="4230" spans="3:11" x14ac:dyDescent="0.3">
      <c r="C4230" s="9"/>
      <c r="D4230" s="9"/>
      <c r="E4230" s="9"/>
      <c r="F4230" s="9"/>
      <c r="G4230" s="9"/>
      <c r="H4230" s="9"/>
      <c r="I4230" s="9"/>
      <c r="J4230" s="9"/>
      <c r="K4230" s="9"/>
    </row>
    <row r="4231" spans="3:11" x14ac:dyDescent="0.3">
      <c r="C4231" s="9"/>
      <c r="D4231" s="9"/>
      <c r="E4231" s="9"/>
      <c r="F4231" s="9"/>
      <c r="G4231" s="9"/>
      <c r="H4231" s="9"/>
      <c r="I4231" s="9"/>
      <c r="J4231" s="9"/>
      <c r="K4231" s="9"/>
    </row>
    <row r="4232" spans="3:11" x14ac:dyDescent="0.3">
      <c r="C4232" s="9"/>
      <c r="D4232" s="9"/>
      <c r="E4232" s="9"/>
      <c r="F4232" s="9"/>
      <c r="G4232" s="9"/>
      <c r="H4232" s="9"/>
      <c r="I4232" s="9"/>
      <c r="J4232" s="9"/>
      <c r="K4232" s="9"/>
    </row>
    <row r="4233" spans="3:11" x14ac:dyDescent="0.3">
      <c r="C4233" s="9"/>
      <c r="D4233" s="9"/>
      <c r="E4233" s="9"/>
      <c r="F4233" s="9"/>
      <c r="G4233" s="9"/>
      <c r="H4233" s="9"/>
      <c r="I4233" s="9"/>
      <c r="J4233" s="9"/>
      <c r="K4233" s="9"/>
    </row>
    <row r="4234" spans="3:11" x14ac:dyDescent="0.3">
      <c r="C4234" s="9"/>
      <c r="D4234" s="9"/>
      <c r="E4234" s="9"/>
      <c r="F4234" s="9"/>
      <c r="G4234" s="9"/>
      <c r="H4234" s="9"/>
      <c r="I4234" s="9"/>
      <c r="J4234" s="9"/>
      <c r="K4234" s="9"/>
    </row>
    <row r="4235" spans="3:11" x14ac:dyDescent="0.3">
      <c r="C4235" s="9"/>
      <c r="D4235" s="9"/>
      <c r="E4235" s="9"/>
      <c r="F4235" s="9"/>
      <c r="G4235" s="9"/>
      <c r="H4235" s="9"/>
      <c r="I4235" s="9"/>
      <c r="J4235" s="9"/>
      <c r="K4235" s="9"/>
    </row>
    <row r="4236" spans="3:11" x14ac:dyDescent="0.3">
      <c r="C4236" s="9"/>
      <c r="D4236" s="9"/>
      <c r="E4236" s="9"/>
      <c r="F4236" s="9"/>
      <c r="G4236" s="9"/>
      <c r="H4236" s="9"/>
      <c r="I4236" s="9"/>
      <c r="J4236" s="9"/>
      <c r="K4236" s="9"/>
    </row>
    <row r="4237" spans="3:11" x14ac:dyDescent="0.3">
      <c r="C4237" s="9"/>
      <c r="D4237" s="9"/>
      <c r="E4237" s="9"/>
      <c r="F4237" s="9"/>
      <c r="G4237" s="9"/>
      <c r="H4237" s="9"/>
      <c r="I4237" s="9"/>
      <c r="J4237" s="9"/>
      <c r="K4237" s="9"/>
    </row>
    <row r="4238" spans="3:11" x14ac:dyDescent="0.3">
      <c r="C4238" s="9"/>
      <c r="D4238" s="9"/>
      <c r="E4238" s="9"/>
      <c r="F4238" s="9"/>
      <c r="G4238" s="9"/>
      <c r="H4238" s="9"/>
      <c r="I4238" s="9"/>
      <c r="J4238" s="9"/>
      <c r="K4238" s="9"/>
    </row>
    <row r="4239" spans="3:11" x14ac:dyDescent="0.3">
      <c r="C4239" s="9"/>
      <c r="D4239" s="9"/>
      <c r="E4239" s="9"/>
      <c r="F4239" s="9"/>
      <c r="G4239" s="9"/>
      <c r="H4239" s="9"/>
      <c r="I4239" s="9"/>
      <c r="J4239" s="9"/>
      <c r="K4239" s="9"/>
    </row>
    <row r="4240" spans="3:11" x14ac:dyDescent="0.3">
      <c r="C4240" s="9"/>
      <c r="D4240" s="9"/>
      <c r="E4240" s="9"/>
      <c r="F4240" s="9"/>
      <c r="G4240" s="9"/>
      <c r="H4240" s="9"/>
      <c r="I4240" s="9"/>
      <c r="J4240" s="9"/>
      <c r="K4240" s="9"/>
    </row>
    <row r="4241" spans="3:11" x14ac:dyDescent="0.3">
      <c r="C4241" s="9"/>
      <c r="D4241" s="9"/>
      <c r="E4241" s="9"/>
      <c r="F4241" s="9"/>
      <c r="G4241" s="9"/>
      <c r="H4241" s="9"/>
      <c r="I4241" s="9"/>
      <c r="J4241" s="9"/>
      <c r="K4241" s="9"/>
    </row>
    <row r="4242" spans="3:11" x14ac:dyDescent="0.3">
      <c r="C4242" s="9"/>
      <c r="D4242" s="9"/>
      <c r="E4242" s="9"/>
      <c r="F4242" s="9"/>
      <c r="G4242" s="9"/>
      <c r="H4242" s="9"/>
      <c r="I4242" s="9"/>
      <c r="J4242" s="9"/>
      <c r="K4242" s="9"/>
    </row>
    <row r="4243" spans="3:11" x14ac:dyDescent="0.3">
      <c r="C4243" s="9"/>
      <c r="D4243" s="9"/>
      <c r="E4243" s="9"/>
      <c r="F4243" s="9"/>
      <c r="G4243" s="9"/>
      <c r="H4243" s="9"/>
      <c r="I4243" s="9"/>
      <c r="J4243" s="9"/>
      <c r="K4243" s="9"/>
    </row>
    <row r="4244" spans="3:11" x14ac:dyDescent="0.3">
      <c r="C4244" s="9"/>
      <c r="D4244" s="9"/>
      <c r="E4244" s="9"/>
      <c r="F4244" s="9"/>
      <c r="G4244" s="9"/>
      <c r="H4244" s="9"/>
      <c r="I4244" s="9"/>
      <c r="J4244" s="9"/>
      <c r="K4244" s="9"/>
    </row>
    <row r="4245" spans="3:11" x14ac:dyDescent="0.3">
      <c r="C4245" s="9"/>
      <c r="D4245" s="9"/>
      <c r="E4245" s="9"/>
      <c r="F4245" s="9"/>
      <c r="G4245" s="9"/>
      <c r="H4245" s="9"/>
      <c r="I4245" s="9"/>
      <c r="J4245" s="9"/>
      <c r="K4245" s="9"/>
    </row>
    <row r="4246" spans="3:11" x14ac:dyDescent="0.3">
      <c r="C4246" s="9"/>
      <c r="D4246" s="9"/>
      <c r="E4246" s="9"/>
      <c r="F4246" s="9"/>
      <c r="G4246" s="9"/>
      <c r="H4246" s="9"/>
      <c r="I4246" s="9"/>
      <c r="J4246" s="9"/>
      <c r="K4246" s="9"/>
    </row>
    <row r="4247" spans="3:11" x14ac:dyDescent="0.3">
      <c r="C4247" s="9"/>
      <c r="D4247" s="9"/>
      <c r="E4247" s="9"/>
      <c r="F4247" s="9"/>
      <c r="G4247" s="9"/>
      <c r="H4247" s="9"/>
      <c r="I4247" s="9"/>
      <c r="J4247" s="9"/>
      <c r="K4247" s="9"/>
    </row>
    <row r="4248" spans="3:11" x14ac:dyDescent="0.3">
      <c r="C4248" s="9"/>
      <c r="D4248" s="9"/>
      <c r="E4248" s="9"/>
      <c r="F4248" s="9"/>
      <c r="G4248" s="9"/>
      <c r="H4248" s="9"/>
      <c r="I4248" s="9"/>
      <c r="J4248" s="9"/>
      <c r="K4248" s="9"/>
    </row>
    <row r="4249" spans="3:11" x14ac:dyDescent="0.3">
      <c r="C4249" s="9"/>
      <c r="D4249" s="9"/>
      <c r="E4249" s="9"/>
      <c r="F4249" s="9"/>
      <c r="G4249" s="9"/>
      <c r="H4249" s="9"/>
      <c r="I4249" s="9"/>
      <c r="J4249" s="9"/>
      <c r="K4249" s="9"/>
    </row>
    <row r="4250" spans="3:11" x14ac:dyDescent="0.3">
      <c r="C4250" s="9"/>
      <c r="D4250" s="9"/>
      <c r="E4250" s="9"/>
      <c r="F4250" s="9"/>
      <c r="G4250" s="9"/>
      <c r="H4250" s="9"/>
      <c r="I4250" s="9"/>
      <c r="J4250" s="9"/>
      <c r="K4250" s="9"/>
    </row>
    <row r="4251" spans="3:11" x14ac:dyDescent="0.3">
      <c r="C4251" s="9"/>
      <c r="D4251" s="9"/>
      <c r="E4251" s="9"/>
      <c r="F4251" s="9"/>
      <c r="G4251" s="9"/>
      <c r="H4251" s="9"/>
      <c r="I4251" s="9"/>
      <c r="J4251" s="9"/>
      <c r="K4251" s="9"/>
    </row>
    <row r="4252" spans="3:11" x14ac:dyDescent="0.3">
      <c r="C4252" s="9"/>
      <c r="D4252" s="9"/>
      <c r="E4252" s="9"/>
      <c r="F4252" s="9"/>
      <c r="G4252" s="9"/>
      <c r="H4252" s="9"/>
      <c r="I4252" s="9"/>
      <c r="J4252" s="9"/>
      <c r="K4252" s="9"/>
    </row>
    <row r="4253" spans="3:11" x14ac:dyDescent="0.3">
      <c r="C4253" s="9"/>
      <c r="D4253" s="9"/>
      <c r="E4253" s="9"/>
      <c r="F4253" s="9"/>
      <c r="G4253" s="9"/>
      <c r="H4253" s="9"/>
      <c r="I4253" s="9"/>
      <c r="J4253" s="9"/>
      <c r="K4253" s="9"/>
    </row>
    <row r="4254" spans="3:11" x14ac:dyDescent="0.3">
      <c r="C4254" s="9"/>
      <c r="D4254" s="9"/>
      <c r="E4254" s="9"/>
      <c r="F4254" s="9"/>
      <c r="G4254" s="9"/>
      <c r="H4254" s="9"/>
      <c r="I4254" s="9"/>
      <c r="J4254" s="9"/>
      <c r="K4254" s="9"/>
    </row>
    <row r="4255" spans="3:11" x14ac:dyDescent="0.3">
      <c r="C4255" s="9"/>
      <c r="D4255" s="9"/>
      <c r="E4255" s="9"/>
      <c r="F4255" s="9"/>
      <c r="G4255" s="9"/>
      <c r="H4255" s="9"/>
      <c r="I4255" s="9"/>
      <c r="J4255" s="9"/>
      <c r="K4255" s="9"/>
    </row>
    <row r="4256" spans="3:11" x14ac:dyDescent="0.3">
      <c r="C4256" s="9"/>
      <c r="D4256" s="9"/>
      <c r="E4256" s="9"/>
      <c r="F4256" s="9"/>
      <c r="G4256" s="9"/>
      <c r="H4256" s="9"/>
      <c r="I4256" s="9"/>
      <c r="J4256" s="9"/>
      <c r="K4256" s="9"/>
    </row>
    <row r="4257" spans="3:11" x14ac:dyDescent="0.3">
      <c r="C4257" s="9"/>
      <c r="D4257" s="9"/>
      <c r="E4257" s="9"/>
      <c r="F4257" s="9"/>
      <c r="G4257" s="9"/>
      <c r="H4257" s="9"/>
      <c r="I4257" s="9"/>
      <c r="J4257" s="9"/>
      <c r="K4257" s="9"/>
    </row>
    <row r="4258" spans="3:11" x14ac:dyDescent="0.3">
      <c r="C4258" s="9"/>
      <c r="D4258" s="9"/>
      <c r="E4258" s="9"/>
      <c r="F4258" s="9"/>
      <c r="G4258" s="9"/>
      <c r="H4258" s="9"/>
      <c r="I4258" s="9"/>
      <c r="J4258" s="9"/>
      <c r="K4258" s="9"/>
    </row>
    <row r="4259" spans="3:11" x14ac:dyDescent="0.3">
      <c r="C4259" s="9"/>
      <c r="D4259" s="9"/>
      <c r="E4259" s="9"/>
      <c r="F4259" s="9"/>
      <c r="G4259" s="9"/>
      <c r="H4259" s="9"/>
      <c r="I4259" s="9"/>
      <c r="J4259" s="9"/>
      <c r="K4259" s="9"/>
    </row>
    <row r="4260" spans="3:11" x14ac:dyDescent="0.3">
      <c r="C4260" s="9"/>
      <c r="D4260" s="9"/>
      <c r="E4260" s="9"/>
      <c r="F4260" s="9"/>
      <c r="G4260" s="9"/>
      <c r="H4260" s="9"/>
      <c r="I4260" s="9"/>
      <c r="J4260" s="9"/>
      <c r="K4260" s="9"/>
    </row>
    <row r="4261" spans="3:11" x14ac:dyDescent="0.3">
      <c r="C4261" s="9"/>
      <c r="D4261" s="9"/>
      <c r="E4261" s="9"/>
      <c r="F4261" s="9"/>
      <c r="G4261" s="9"/>
      <c r="H4261" s="9"/>
      <c r="I4261" s="9"/>
      <c r="J4261" s="9"/>
      <c r="K4261" s="9"/>
    </row>
    <row r="4262" spans="3:11" x14ac:dyDescent="0.3">
      <c r="C4262" s="9"/>
      <c r="D4262" s="9"/>
      <c r="E4262" s="9"/>
      <c r="F4262" s="9"/>
      <c r="G4262" s="9"/>
      <c r="H4262" s="9"/>
      <c r="I4262" s="9"/>
      <c r="J4262" s="9"/>
      <c r="K4262" s="9"/>
    </row>
    <row r="4263" spans="3:11" x14ac:dyDescent="0.3">
      <c r="C4263" s="9"/>
      <c r="D4263" s="9"/>
      <c r="E4263" s="9"/>
      <c r="F4263" s="9"/>
      <c r="G4263" s="9"/>
      <c r="H4263" s="9"/>
      <c r="I4263" s="9"/>
      <c r="J4263" s="9"/>
      <c r="K4263" s="9"/>
    </row>
    <row r="4264" spans="3:11" x14ac:dyDescent="0.3">
      <c r="C4264" s="9"/>
      <c r="D4264" s="9"/>
      <c r="E4264" s="9"/>
      <c r="F4264" s="9"/>
      <c r="G4264" s="9"/>
      <c r="H4264" s="9"/>
      <c r="I4264" s="9"/>
      <c r="J4264" s="9"/>
      <c r="K4264" s="9"/>
    </row>
    <row r="4265" spans="3:11" x14ac:dyDescent="0.3">
      <c r="C4265" s="9"/>
      <c r="D4265" s="9"/>
      <c r="E4265" s="9"/>
      <c r="F4265" s="9"/>
      <c r="G4265" s="9"/>
      <c r="H4265" s="9"/>
      <c r="I4265" s="9"/>
      <c r="J4265" s="9"/>
      <c r="K4265" s="9"/>
    </row>
    <row r="4266" spans="3:11" x14ac:dyDescent="0.3">
      <c r="C4266" s="9"/>
      <c r="D4266" s="9"/>
      <c r="E4266" s="9"/>
      <c r="F4266" s="9"/>
      <c r="G4266" s="9"/>
      <c r="H4266" s="9"/>
      <c r="I4266" s="9"/>
      <c r="J4266" s="9"/>
      <c r="K4266" s="9"/>
    </row>
    <row r="4267" spans="3:11" x14ac:dyDescent="0.3">
      <c r="C4267" s="9"/>
      <c r="D4267" s="9"/>
      <c r="E4267" s="9"/>
      <c r="F4267" s="9"/>
      <c r="G4267" s="9"/>
      <c r="H4267" s="9"/>
      <c r="I4267" s="9"/>
      <c r="J4267" s="9"/>
      <c r="K4267" s="9"/>
    </row>
    <row r="4268" spans="3:11" x14ac:dyDescent="0.3">
      <c r="C4268" s="9"/>
      <c r="D4268" s="9"/>
      <c r="E4268" s="9"/>
      <c r="F4268" s="9"/>
      <c r="G4268" s="9"/>
      <c r="H4268" s="9"/>
      <c r="I4268" s="9"/>
      <c r="J4268" s="9"/>
      <c r="K4268" s="9"/>
    </row>
    <row r="4269" spans="3:11" x14ac:dyDescent="0.3">
      <c r="C4269" s="9"/>
      <c r="D4269" s="9"/>
      <c r="E4269" s="9"/>
      <c r="F4269" s="9"/>
      <c r="G4269" s="9"/>
      <c r="H4269" s="9"/>
      <c r="I4269" s="9"/>
      <c r="J4269" s="9"/>
      <c r="K4269" s="9"/>
    </row>
    <row r="4270" spans="3:11" x14ac:dyDescent="0.3">
      <c r="C4270" s="9"/>
      <c r="D4270" s="9"/>
      <c r="E4270" s="9"/>
      <c r="F4270" s="9"/>
      <c r="G4270" s="9"/>
      <c r="H4270" s="9"/>
      <c r="I4270" s="9"/>
      <c r="J4270" s="9"/>
      <c r="K4270" s="9"/>
    </row>
    <row r="4271" spans="3:11" x14ac:dyDescent="0.3">
      <c r="C4271" s="9"/>
      <c r="D4271" s="9"/>
      <c r="E4271" s="9"/>
      <c r="F4271" s="9"/>
      <c r="G4271" s="9"/>
      <c r="H4271" s="9"/>
      <c r="I4271" s="9"/>
      <c r="J4271" s="9"/>
      <c r="K4271" s="9"/>
    </row>
    <row r="4272" spans="3:11" x14ac:dyDescent="0.3">
      <c r="C4272" s="9"/>
      <c r="D4272" s="9"/>
      <c r="E4272" s="9"/>
      <c r="F4272" s="9"/>
      <c r="G4272" s="9"/>
      <c r="H4272" s="9"/>
      <c r="I4272" s="9"/>
      <c r="J4272" s="9"/>
      <c r="K4272" s="9"/>
    </row>
    <row r="4273" spans="3:11" x14ac:dyDescent="0.3">
      <c r="C4273" s="9"/>
      <c r="D4273" s="9"/>
      <c r="E4273" s="9"/>
      <c r="F4273" s="9"/>
      <c r="G4273" s="9"/>
      <c r="H4273" s="9"/>
      <c r="I4273" s="9"/>
      <c r="J4273" s="9"/>
      <c r="K4273" s="9"/>
    </row>
    <row r="4274" spans="3:11" x14ac:dyDescent="0.3">
      <c r="C4274" s="9"/>
      <c r="D4274" s="9"/>
      <c r="E4274" s="9"/>
      <c r="F4274" s="9"/>
      <c r="G4274" s="9"/>
      <c r="H4274" s="9"/>
      <c r="I4274" s="9"/>
      <c r="J4274" s="9"/>
      <c r="K4274" s="9"/>
    </row>
    <row r="4275" spans="3:11" x14ac:dyDescent="0.3">
      <c r="C4275" s="9"/>
      <c r="D4275" s="9"/>
      <c r="E4275" s="9"/>
      <c r="F4275" s="9"/>
      <c r="G4275" s="9"/>
      <c r="H4275" s="9"/>
      <c r="I4275" s="9"/>
      <c r="J4275" s="9"/>
      <c r="K4275" s="9"/>
    </row>
    <row r="4276" spans="3:11" x14ac:dyDescent="0.3">
      <c r="C4276" s="9"/>
      <c r="D4276" s="9"/>
      <c r="E4276" s="9"/>
      <c r="F4276" s="9"/>
      <c r="G4276" s="9"/>
      <c r="H4276" s="9"/>
      <c r="I4276" s="9"/>
      <c r="J4276" s="9"/>
      <c r="K4276" s="9"/>
    </row>
    <row r="4277" spans="3:11" x14ac:dyDescent="0.3">
      <c r="C4277" s="9"/>
      <c r="D4277" s="9"/>
      <c r="E4277" s="9"/>
      <c r="F4277" s="9"/>
      <c r="G4277" s="9"/>
      <c r="H4277" s="9"/>
      <c r="I4277" s="9"/>
      <c r="J4277" s="9"/>
      <c r="K4277" s="9"/>
    </row>
    <row r="4278" spans="3:11" x14ac:dyDescent="0.3">
      <c r="C4278" s="9"/>
      <c r="D4278" s="9"/>
      <c r="E4278" s="9"/>
      <c r="F4278" s="9"/>
      <c r="G4278" s="9"/>
      <c r="H4278" s="9"/>
      <c r="I4278" s="9"/>
      <c r="J4278" s="9"/>
      <c r="K4278" s="9"/>
    </row>
    <row r="4279" spans="3:11" x14ac:dyDescent="0.3">
      <c r="C4279" s="9"/>
      <c r="D4279" s="9"/>
      <c r="E4279" s="9"/>
      <c r="F4279" s="9"/>
      <c r="G4279" s="9"/>
      <c r="H4279" s="9"/>
      <c r="I4279" s="9"/>
      <c r="J4279" s="9"/>
      <c r="K4279" s="9"/>
    </row>
    <row r="4280" spans="3:11" x14ac:dyDescent="0.3">
      <c r="C4280" s="9"/>
      <c r="D4280" s="9"/>
      <c r="E4280" s="9"/>
      <c r="F4280" s="9"/>
      <c r="G4280" s="9"/>
      <c r="H4280" s="9"/>
      <c r="I4280" s="9"/>
      <c r="J4280" s="9"/>
      <c r="K4280" s="9"/>
    </row>
    <row r="4281" spans="3:11" x14ac:dyDescent="0.3">
      <c r="C4281" s="9"/>
      <c r="D4281" s="9"/>
      <c r="E4281" s="9"/>
      <c r="F4281" s="9"/>
      <c r="G4281" s="9"/>
      <c r="H4281" s="9"/>
      <c r="I4281" s="9"/>
      <c r="J4281" s="9"/>
      <c r="K4281" s="9"/>
    </row>
    <row r="4282" spans="3:11" x14ac:dyDescent="0.3">
      <c r="C4282" s="9"/>
      <c r="D4282" s="9"/>
      <c r="E4282" s="9"/>
      <c r="F4282" s="9"/>
      <c r="G4282" s="9"/>
      <c r="H4282" s="9"/>
      <c r="I4282" s="9"/>
      <c r="J4282" s="9"/>
      <c r="K4282" s="9"/>
    </row>
    <row r="4283" spans="3:11" x14ac:dyDescent="0.3">
      <c r="C4283" s="9"/>
      <c r="D4283" s="9"/>
      <c r="E4283" s="9"/>
      <c r="F4283" s="9"/>
      <c r="G4283" s="9"/>
      <c r="H4283" s="9"/>
      <c r="I4283" s="9"/>
      <c r="J4283" s="9"/>
      <c r="K4283" s="9"/>
    </row>
    <row r="4284" spans="3:11" x14ac:dyDescent="0.3">
      <c r="C4284" s="9"/>
      <c r="D4284" s="9"/>
      <c r="E4284" s="9"/>
      <c r="F4284" s="9"/>
      <c r="G4284" s="9"/>
      <c r="H4284" s="9"/>
      <c r="I4284" s="9"/>
      <c r="J4284" s="9"/>
      <c r="K4284" s="9"/>
    </row>
    <row r="4285" spans="3:11" x14ac:dyDescent="0.3">
      <c r="C4285" s="9"/>
      <c r="D4285" s="9"/>
      <c r="E4285" s="9"/>
      <c r="F4285" s="9"/>
      <c r="G4285" s="9"/>
      <c r="H4285" s="9"/>
      <c r="I4285" s="9"/>
      <c r="J4285" s="9"/>
      <c r="K4285" s="9"/>
    </row>
    <row r="4286" spans="3:11" x14ac:dyDescent="0.3">
      <c r="C4286" s="9"/>
      <c r="D4286" s="9"/>
      <c r="E4286" s="9"/>
      <c r="F4286" s="9"/>
      <c r="G4286" s="9"/>
      <c r="H4286" s="9"/>
      <c r="I4286" s="9"/>
      <c r="J4286" s="9"/>
      <c r="K4286" s="9"/>
    </row>
    <row r="4287" spans="3:11" x14ac:dyDescent="0.3">
      <c r="C4287" s="9"/>
      <c r="D4287" s="9"/>
      <c r="E4287" s="9"/>
      <c r="F4287" s="9"/>
      <c r="G4287" s="9"/>
      <c r="H4287" s="9"/>
      <c r="I4287" s="9"/>
      <c r="J4287" s="9"/>
      <c r="K4287" s="9"/>
    </row>
    <row r="4288" spans="3:11" x14ac:dyDescent="0.3">
      <c r="C4288" s="9"/>
      <c r="D4288" s="9"/>
      <c r="E4288" s="9"/>
      <c r="F4288" s="9"/>
      <c r="G4288" s="9"/>
      <c r="H4288" s="9"/>
      <c r="I4288" s="9"/>
      <c r="J4288" s="9"/>
      <c r="K4288" s="9"/>
    </row>
    <row r="4289" spans="3:11" x14ac:dyDescent="0.3">
      <c r="C4289" s="9"/>
      <c r="D4289" s="9"/>
      <c r="E4289" s="9"/>
      <c r="F4289" s="9"/>
      <c r="G4289" s="9"/>
      <c r="H4289" s="9"/>
      <c r="I4289" s="9"/>
      <c r="J4289" s="9"/>
      <c r="K4289" s="9"/>
    </row>
    <row r="4290" spans="3:11" x14ac:dyDescent="0.3">
      <c r="C4290" s="9"/>
      <c r="D4290" s="9"/>
      <c r="E4290" s="9"/>
      <c r="F4290" s="9"/>
      <c r="G4290" s="9"/>
      <c r="H4290" s="9"/>
      <c r="I4290" s="9"/>
      <c r="J4290" s="9"/>
      <c r="K4290" s="9"/>
    </row>
    <row r="4291" spans="3:11" x14ac:dyDescent="0.3">
      <c r="C4291" s="9"/>
      <c r="D4291" s="9"/>
      <c r="E4291" s="9"/>
      <c r="F4291" s="9"/>
      <c r="G4291" s="9"/>
      <c r="H4291" s="9"/>
      <c r="I4291" s="9"/>
      <c r="J4291" s="9"/>
      <c r="K4291" s="9"/>
    </row>
    <row r="4292" spans="3:11" x14ac:dyDescent="0.3">
      <c r="C4292" s="9"/>
      <c r="D4292" s="9"/>
      <c r="E4292" s="9"/>
      <c r="F4292" s="9"/>
      <c r="G4292" s="9"/>
      <c r="H4292" s="9"/>
      <c r="I4292" s="9"/>
      <c r="J4292" s="9"/>
      <c r="K4292" s="9"/>
    </row>
    <row r="4293" spans="3:11" x14ac:dyDescent="0.3">
      <c r="C4293" s="9"/>
      <c r="D4293" s="9"/>
      <c r="E4293" s="9"/>
      <c r="F4293" s="9"/>
      <c r="G4293" s="9"/>
      <c r="H4293" s="9"/>
      <c r="I4293" s="9"/>
      <c r="J4293" s="9"/>
      <c r="K4293" s="9"/>
    </row>
    <row r="4294" spans="3:11" x14ac:dyDescent="0.3">
      <c r="C4294" s="9"/>
      <c r="D4294" s="9"/>
      <c r="E4294" s="9"/>
      <c r="F4294" s="9"/>
      <c r="G4294" s="9"/>
      <c r="H4294" s="9"/>
      <c r="I4294" s="9"/>
      <c r="J4294" s="9"/>
      <c r="K4294" s="9"/>
    </row>
    <row r="4295" spans="3:11" x14ac:dyDescent="0.3">
      <c r="C4295" s="9"/>
      <c r="D4295" s="9"/>
      <c r="E4295" s="9"/>
      <c r="F4295" s="9"/>
      <c r="G4295" s="9"/>
      <c r="H4295" s="9"/>
      <c r="I4295" s="9"/>
      <c r="J4295" s="9"/>
      <c r="K4295" s="9"/>
    </row>
    <row r="4296" spans="3:11" x14ac:dyDescent="0.3">
      <c r="C4296" s="9"/>
      <c r="D4296" s="9"/>
      <c r="E4296" s="9"/>
      <c r="F4296" s="9"/>
      <c r="G4296" s="9"/>
      <c r="H4296" s="9"/>
      <c r="I4296" s="9"/>
      <c r="J4296" s="9"/>
      <c r="K4296" s="9"/>
    </row>
    <row r="4297" spans="3:11" x14ac:dyDescent="0.3">
      <c r="C4297" s="9"/>
      <c r="D4297" s="9"/>
      <c r="E4297" s="9"/>
      <c r="F4297" s="9"/>
      <c r="G4297" s="9"/>
      <c r="H4297" s="9"/>
      <c r="I4297" s="9"/>
      <c r="J4297" s="9"/>
      <c r="K4297" s="9"/>
    </row>
    <row r="4298" spans="3:11" x14ac:dyDescent="0.3">
      <c r="C4298" s="9"/>
      <c r="D4298" s="9"/>
      <c r="E4298" s="9"/>
      <c r="F4298" s="9"/>
      <c r="G4298" s="9"/>
      <c r="H4298" s="9"/>
      <c r="I4298" s="9"/>
      <c r="J4298" s="9"/>
      <c r="K4298" s="9"/>
    </row>
    <row r="4299" spans="3:11" x14ac:dyDescent="0.3">
      <c r="C4299" s="9"/>
      <c r="D4299" s="9"/>
      <c r="E4299" s="9"/>
      <c r="F4299" s="9"/>
      <c r="G4299" s="9"/>
      <c r="H4299" s="9"/>
      <c r="I4299" s="9"/>
      <c r="J4299" s="9"/>
      <c r="K4299" s="9"/>
    </row>
    <row r="4300" spans="3:11" x14ac:dyDescent="0.3">
      <c r="C4300" s="9"/>
      <c r="D4300" s="9"/>
      <c r="E4300" s="9"/>
      <c r="F4300" s="9"/>
      <c r="G4300" s="9"/>
      <c r="H4300" s="9"/>
      <c r="I4300" s="9"/>
      <c r="J4300" s="9"/>
      <c r="K4300" s="9"/>
    </row>
    <row r="4301" spans="3:11" x14ac:dyDescent="0.3">
      <c r="C4301" s="9"/>
      <c r="D4301" s="9"/>
      <c r="E4301" s="9"/>
      <c r="F4301" s="9"/>
      <c r="G4301" s="9"/>
      <c r="H4301" s="9"/>
      <c r="I4301" s="9"/>
      <c r="J4301" s="9"/>
      <c r="K4301" s="9"/>
    </row>
    <row r="4302" spans="3:11" x14ac:dyDescent="0.3">
      <c r="C4302" s="9"/>
      <c r="D4302" s="9"/>
      <c r="E4302" s="9"/>
      <c r="F4302" s="9"/>
      <c r="G4302" s="9"/>
      <c r="H4302" s="9"/>
      <c r="I4302" s="9"/>
      <c r="J4302" s="9"/>
      <c r="K4302" s="9"/>
    </row>
    <row r="4303" spans="3:11" x14ac:dyDescent="0.3">
      <c r="C4303" s="9"/>
      <c r="D4303" s="9"/>
      <c r="E4303" s="9"/>
      <c r="F4303" s="9"/>
      <c r="G4303" s="9"/>
      <c r="H4303" s="9"/>
      <c r="I4303" s="9"/>
      <c r="J4303" s="9"/>
      <c r="K4303" s="9"/>
    </row>
    <row r="4304" spans="3:11" x14ac:dyDescent="0.3">
      <c r="C4304" s="9"/>
      <c r="D4304" s="9"/>
      <c r="E4304" s="9"/>
      <c r="F4304" s="9"/>
      <c r="G4304" s="9"/>
      <c r="H4304" s="9"/>
      <c r="I4304" s="9"/>
      <c r="J4304" s="9"/>
      <c r="K4304" s="9"/>
    </row>
    <row r="4305" spans="3:11" x14ac:dyDescent="0.3">
      <c r="C4305" s="9"/>
      <c r="D4305" s="9"/>
      <c r="E4305" s="9"/>
      <c r="F4305" s="9"/>
      <c r="G4305" s="9"/>
      <c r="H4305" s="9"/>
      <c r="I4305" s="9"/>
      <c r="J4305" s="9"/>
      <c r="K4305" s="9"/>
    </row>
    <row r="4306" spans="3:11" x14ac:dyDescent="0.3">
      <c r="C4306" s="9"/>
      <c r="D4306" s="9"/>
      <c r="E4306" s="9"/>
      <c r="F4306" s="9"/>
      <c r="G4306" s="9"/>
      <c r="H4306" s="9"/>
      <c r="I4306" s="9"/>
      <c r="J4306" s="9"/>
      <c r="K4306" s="9"/>
    </row>
    <row r="4307" spans="3:11" x14ac:dyDescent="0.3">
      <c r="C4307" s="9"/>
      <c r="D4307" s="9"/>
      <c r="E4307" s="9"/>
      <c r="F4307" s="9"/>
      <c r="G4307" s="9"/>
      <c r="H4307" s="9"/>
      <c r="I4307" s="9"/>
      <c r="J4307" s="9"/>
      <c r="K4307" s="9"/>
    </row>
    <row r="4308" spans="3:11" x14ac:dyDescent="0.3">
      <c r="C4308" s="9"/>
      <c r="D4308" s="9"/>
      <c r="E4308" s="9"/>
      <c r="F4308" s="9"/>
      <c r="G4308" s="9"/>
      <c r="H4308" s="9"/>
      <c r="I4308" s="9"/>
      <c r="J4308" s="9"/>
      <c r="K4308" s="9"/>
    </row>
    <row r="4309" spans="3:11" x14ac:dyDescent="0.3">
      <c r="C4309" s="9"/>
      <c r="D4309" s="9"/>
      <c r="E4309" s="9"/>
      <c r="F4309" s="9"/>
      <c r="G4309" s="9"/>
      <c r="H4309" s="9"/>
      <c r="I4309" s="9"/>
      <c r="J4309" s="9"/>
      <c r="K4309" s="9"/>
    </row>
    <row r="4310" spans="3:11" x14ac:dyDescent="0.3">
      <c r="C4310" s="9"/>
      <c r="D4310" s="9"/>
      <c r="E4310" s="9"/>
      <c r="F4310" s="9"/>
      <c r="G4310" s="9"/>
      <c r="H4310" s="9"/>
      <c r="I4310" s="9"/>
      <c r="J4310" s="9"/>
      <c r="K4310" s="9"/>
    </row>
    <row r="4311" spans="3:11" x14ac:dyDescent="0.3">
      <c r="C4311" s="9"/>
      <c r="D4311" s="9"/>
      <c r="E4311" s="9"/>
      <c r="F4311" s="9"/>
      <c r="G4311" s="9"/>
      <c r="H4311" s="9"/>
      <c r="I4311" s="9"/>
      <c r="J4311" s="9"/>
      <c r="K4311" s="9"/>
    </row>
    <row r="4312" spans="3:11" x14ac:dyDescent="0.3">
      <c r="C4312" s="9"/>
      <c r="D4312" s="9"/>
      <c r="E4312" s="9"/>
      <c r="F4312" s="9"/>
      <c r="G4312" s="9"/>
      <c r="H4312" s="9"/>
      <c r="I4312" s="9"/>
      <c r="J4312" s="9"/>
      <c r="K4312" s="9"/>
    </row>
    <row r="4313" spans="3:11" x14ac:dyDescent="0.3">
      <c r="C4313" s="9"/>
      <c r="D4313" s="9"/>
      <c r="E4313" s="9"/>
      <c r="F4313" s="9"/>
      <c r="G4313" s="9"/>
      <c r="H4313" s="9"/>
      <c r="I4313" s="9"/>
      <c r="J4313" s="9"/>
      <c r="K4313" s="9"/>
    </row>
    <row r="4314" spans="3:11" x14ac:dyDescent="0.3">
      <c r="C4314" s="9"/>
      <c r="D4314" s="9"/>
      <c r="E4314" s="9"/>
      <c r="F4314" s="9"/>
      <c r="G4314" s="9"/>
      <c r="H4314" s="9"/>
      <c r="I4314" s="9"/>
      <c r="J4314" s="9"/>
      <c r="K4314" s="9"/>
    </row>
    <row r="4315" spans="3:11" x14ac:dyDescent="0.3">
      <c r="C4315" s="9"/>
      <c r="D4315" s="9"/>
      <c r="E4315" s="9"/>
      <c r="F4315" s="9"/>
      <c r="G4315" s="9"/>
      <c r="H4315" s="9"/>
      <c r="I4315" s="9"/>
      <c r="J4315" s="9"/>
      <c r="K4315" s="9"/>
    </row>
    <row r="4316" spans="3:11" x14ac:dyDescent="0.3">
      <c r="C4316" s="9"/>
      <c r="D4316" s="9"/>
      <c r="E4316" s="9"/>
      <c r="F4316" s="9"/>
      <c r="G4316" s="9"/>
      <c r="H4316" s="9"/>
      <c r="I4316" s="9"/>
      <c r="J4316" s="9"/>
      <c r="K4316" s="9"/>
    </row>
    <row r="4317" spans="3:11" x14ac:dyDescent="0.3">
      <c r="C4317" s="9"/>
      <c r="D4317" s="9"/>
      <c r="E4317" s="9"/>
      <c r="F4317" s="9"/>
      <c r="G4317" s="9"/>
      <c r="H4317" s="9"/>
      <c r="I4317" s="9"/>
      <c r="J4317" s="9"/>
      <c r="K4317" s="9"/>
    </row>
    <row r="4318" spans="3:11" x14ac:dyDescent="0.3">
      <c r="C4318" s="9"/>
      <c r="D4318" s="9"/>
      <c r="E4318" s="9"/>
      <c r="F4318" s="9"/>
      <c r="G4318" s="9"/>
      <c r="H4318" s="9"/>
      <c r="I4318" s="9"/>
      <c r="J4318" s="9"/>
      <c r="K4318" s="9"/>
    </row>
    <row r="4319" spans="3:11" x14ac:dyDescent="0.3">
      <c r="C4319" s="9"/>
      <c r="D4319" s="9"/>
      <c r="E4319" s="9"/>
      <c r="F4319" s="9"/>
      <c r="G4319" s="9"/>
      <c r="H4319" s="9"/>
      <c r="I4319" s="9"/>
      <c r="J4319" s="9"/>
      <c r="K4319" s="9"/>
    </row>
    <row r="4320" spans="3:11" x14ac:dyDescent="0.3">
      <c r="C4320" s="9"/>
      <c r="D4320" s="9"/>
      <c r="E4320" s="9"/>
      <c r="F4320" s="9"/>
      <c r="G4320" s="9"/>
      <c r="H4320" s="9"/>
      <c r="I4320" s="9"/>
      <c r="J4320" s="9"/>
      <c r="K4320" s="9"/>
    </row>
    <row r="4321" spans="3:11" x14ac:dyDescent="0.3">
      <c r="C4321" s="9"/>
      <c r="D4321" s="9"/>
      <c r="E4321" s="9"/>
      <c r="F4321" s="9"/>
      <c r="G4321" s="9"/>
      <c r="H4321" s="9"/>
      <c r="I4321" s="9"/>
      <c r="J4321" s="9"/>
      <c r="K4321" s="9"/>
    </row>
    <row r="4322" spans="3:11" x14ac:dyDescent="0.3">
      <c r="C4322" s="9"/>
      <c r="D4322" s="9"/>
      <c r="E4322" s="9"/>
      <c r="F4322" s="9"/>
      <c r="G4322" s="9"/>
      <c r="H4322" s="9"/>
      <c r="I4322" s="9"/>
      <c r="J4322" s="9"/>
      <c r="K4322" s="9"/>
    </row>
    <row r="4323" spans="3:11" x14ac:dyDescent="0.3">
      <c r="C4323" s="9"/>
      <c r="D4323" s="9"/>
      <c r="E4323" s="9"/>
      <c r="F4323" s="9"/>
      <c r="G4323" s="9"/>
      <c r="H4323" s="9"/>
      <c r="I4323" s="9"/>
      <c r="J4323" s="9"/>
      <c r="K4323" s="9"/>
    </row>
    <row r="4324" spans="3:11" x14ac:dyDescent="0.3">
      <c r="C4324" s="9"/>
      <c r="D4324" s="9"/>
      <c r="E4324" s="9"/>
      <c r="F4324" s="9"/>
      <c r="G4324" s="9"/>
      <c r="H4324" s="9"/>
      <c r="I4324" s="9"/>
      <c r="J4324" s="9"/>
      <c r="K4324" s="9"/>
    </row>
    <row r="4325" spans="3:11" x14ac:dyDescent="0.3">
      <c r="C4325" s="9"/>
      <c r="D4325" s="9"/>
      <c r="E4325" s="9"/>
      <c r="F4325" s="9"/>
      <c r="G4325" s="9"/>
      <c r="H4325" s="9"/>
      <c r="I4325" s="9"/>
      <c r="J4325" s="9"/>
      <c r="K4325" s="9"/>
    </row>
    <row r="4326" spans="3:11" x14ac:dyDescent="0.3">
      <c r="C4326" s="9"/>
      <c r="D4326" s="9"/>
      <c r="E4326" s="9"/>
      <c r="F4326" s="9"/>
      <c r="G4326" s="9"/>
      <c r="H4326" s="9"/>
      <c r="I4326" s="9"/>
      <c r="J4326" s="9"/>
      <c r="K4326" s="9"/>
    </row>
    <row r="4327" spans="3:11" x14ac:dyDescent="0.3">
      <c r="C4327" s="9"/>
      <c r="D4327" s="9"/>
      <c r="E4327" s="9"/>
      <c r="F4327" s="9"/>
      <c r="G4327" s="9"/>
      <c r="H4327" s="9"/>
      <c r="I4327" s="9"/>
      <c r="J4327" s="9"/>
      <c r="K4327" s="9"/>
    </row>
    <row r="4328" spans="3:11" x14ac:dyDescent="0.3">
      <c r="C4328" s="9"/>
      <c r="D4328" s="9"/>
      <c r="E4328" s="9"/>
      <c r="F4328" s="9"/>
      <c r="G4328" s="9"/>
      <c r="H4328" s="9"/>
      <c r="I4328" s="9"/>
      <c r="J4328" s="9"/>
      <c r="K4328" s="9"/>
    </row>
    <row r="4329" spans="3:11" x14ac:dyDescent="0.3">
      <c r="C4329" s="9"/>
      <c r="D4329" s="9"/>
      <c r="E4329" s="9"/>
      <c r="F4329" s="9"/>
      <c r="G4329" s="9"/>
      <c r="H4329" s="9"/>
      <c r="I4329" s="9"/>
      <c r="J4329" s="9"/>
      <c r="K4329" s="9"/>
    </row>
    <row r="4330" spans="3:11" x14ac:dyDescent="0.3">
      <c r="C4330" s="9"/>
      <c r="D4330" s="9"/>
      <c r="E4330" s="9"/>
      <c r="F4330" s="9"/>
      <c r="G4330" s="9"/>
      <c r="H4330" s="9"/>
      <c r="I4330" s="9"/>
      <c r="J4330" s="9"/>
      <c r="K4330" s="9"/>
    </row>
    <row r="4331" spans="3:11" x14ac:dyDescent="0.3">
      <c r="C4331" s="9"/>
      <c r="D4331" s="9"/>
      <c r="E4331" s="9"/>
      <c r="F4331" s="9"/>
      <c r="G4331" s="9"/>
      <c r="H4331" s="9"/>
      <c r="I4331" s="9"/>
      <c r="J4331" s="9"/>
      <c r="K4331" s="9"/>
    </row>
    <row r="4332" spans="3:11" x14ac:dyDescent="0.3">
      <c r="C4332" s="9"/>
      <c r="D4332" s="9"/>
      <c r="E4332" s="9"/>
      <c r="F4332" s="9"/>
      <c r="G4332" s="9"/>
      <c r="H4332" s="9"/>
      <c r="I4332" s="9"/>
      <c r="J4332" s="9"/>
      <c r="K4332" s="9"/>
    </row>
    <row r="4333" spans="3:11" x14ac:dyDescent="0.3">
      <c r="C4333" s="9"/>
      <c r="D4333" s="9"/>
      <c r="E4333" s="9"/>
      <c r="F4333" s="9"/>
      <c r="G4333" s="9"/>
      <c r="H4333" s="9"/>
      <c r="I4333" s="9"/>
      <c r="J4333" s="9"/>
      <c r="K4333" s="9"/>
    </row>
    <row r="4334" spans="3:11" x14ac:dyDescent="0.3">
      <c r="C4334" s="9"/>
      <c r="D4334" s="9"/>
      <c r="E4334" s="9"/>
      <c r="F4334" s="9"/>
      <c r="G4334" s="9"/>
      <c r="H4334" s="9"/>
      <c r="I4334" s="9"/>
      <c r="J4334" s="9"/>
      <c r="K4334" s="9"/>
    </row>
    <row r="4335" spans="3:11" x14ac:dyDescent="0.3">
      <c r="C4335" s="9"/>
      <c r="D4335" s="9"/>
      <c r="E4335" s="9"/>
      <c r="F4335" s="9"/>
      <c r="G4335" s="9"/>
      <c r="H4335" s="9"/>
      <c r="I4335" s="9"/>
      <c r="J4335" s="9"/>
      <c r="K4335" s="9"/>
    </row>
    <row r="4336" spans="3:11" x14ac:dyDescent="0.3">
      <c r="C4336" s="9"/>
      <c r="D4336" s="9"/>
      <c r="E4336" s="9"/>
      <c r="F4336" s="9"/>
      <c r="G4336" s="9"/>
      <c r="H4336" s="9"/>
      <c r="I4336" s="9"/>
      <c r="J4336" s="9"/>
      <c r="K4336" s="9"/>
    </row>
    <row r="4337" spans="3:11" x14ac:dyDescent="0.3">
      <c r="C4337" s="9"/>
      <c r="D4337" s="9"/>
      <c r="E4337" s="9"/>
      <c r="F4337" s="9"/>
      <c r="G4337" s="9"/>
      <c r="H4337" s="9"/>
      <c r="I4337" s="9"/>
      <c r="J4337" s="9"/>
      <c r="K4337" s="9"/>
    </row>
    <row r="4338" spans="3:11" x14ac:dyDescent="0.3">
      <c r="C4338" s="9"/>
      <c r="D4338" s="9"/>
      <c r="E4338" s="9"/>
      <c r="F4338" s="9"/>
      <c r="G4338" s="9"/>
      <c r="H4338" s="9"/>
      <c r="I4338" s="9"/>
      <c r="J4338" s="9"/>
      <c r="K4338" s="9"/>
    </row>
    <row r="4339" spans="3:11" x14ac:dyDescent="0.3">
      <c r="C4339" s="9"/>
      <c r="D4339" s="9"/>
      <c r="E4339" s="9"/>
      <c r="F4339" s="9"/>
      <c r="G4339" s="9"/>
      <c r="H4339" s="9"/>
      <c r="I4339" s="9"/>
      <c r="J4339" s="9"/>
      <c r="K4339" s="9"/>
    </row>
    <row r="4340" spans="3:11" x14ac:dyDescent="0.3">
      <c r="C4340" s="9"/>
      <c r="D4340" s="9"/>
      <c r="E4340" s="9"/>
      <c r="F4340" s="9"/>
      <c r="G4340" s="9"/>
      <c r="H4340" s="9"/>
      <c r="I4340" s="9"/>
      <c r="J4340" s="9"/>
      <c r="K4340" s="9"/>
    </row>
    <row r="4341" spans="3:11" x14ac:dyDescent="0.3">
      <c r="C4341" s="9"/>
      <c r="D4341" s="9"/>
      <c r="E4341" s="9"/>
      <c r="F4341" s="9"/>
      <c r="G4341" s="9"/>
      <c r="H4341" s="9"/>
      <c r="I4341" s="9"/>
      <c r="J4341" s="9"/>
      <c r="K4341" s="9"/>
    </row>
    <row r="4342" spans="3:11" x14ac:dyDescent="0.3">
      <c r="C4342" s="9"/>
      <c r="D4342" s="9"/>
      <c r="E4342" s="9"/>
      <c r="F4342" s="9"/>
      <c r="G4342" s="9"/>
      <c r="H4342" s="9"/>
      <c r="I4342" s="9"/>
      <c r="J4342" s="9"/>
      <c r="K4342" s="9"/>
    </row>
    <row r="4343" spans="3:11" x14ac:dyDescent="0.3">
      <c r="C4343" s="9"/>
      <c r="D4343" s="9"/>
      <c r="E4343" s="9"/>
      <c r="F4343" s="9"/>
      <c r="G4343" s="9"/>
      <c r="H4343" s="9"/>
      <c r="I4343" s="9"/>
      <c r="J4343" s="9"/>
      <c r="K4343" s="9"/>
    </row>
    <row r="4344" spans="3:11" x14ac:dyDescent="0.3">
      <c r="C4344" s="9"/>
      <c r="D4344" s="9"/>
      <c r="E4344" s="9"/>
      <c r="F4344" s="9"/>
      <c r="G4344" s="9"/>
      <c r="H4344" s="9"/>
      <c r="I4344" s="9"/>
      <c r="J4344" s="9"/>
      <c r="K4344" s="9"/>
    </row>
    <row r="4345" spans="3:11" x14ac:dyDescent="0.3">
      <c r="C4345" s="9"/>
      <c r="D4345" s="9"/>
      <c r="E4345" s="9"/>
      <c r="F4345" s="9"/>
      <c r="G4345" s="9"/>
      <c r="H4345" s="9"/>
      <c r="I4345" s="9"/>
      <c r="J4345" s="9"/>
      <c r="K4345" s="9"/>
    </row>
    <row r="4346" spans="3:11" x14ac:dyDescent="0.3">
      <c r="C4346" s="9"/>
      <c r="D4346" s="9"/>
      <c r="E4346" s="9"/>
      <c r="F4346" s="9"/>
      <c r="G4346" s="9"/>
      <c r="H4346" s="9"/>
      <c r="I4346" s="9"/>
      <c r="J4346" s="9"/>
      <c r="K4346" s="9"/>
    </row>
    <row r="4347" spans="3:11" x14ac:dyDescent="0.3">
      <c r="C4347" s="9"/>
      <c r="D4347" s="9"/>
      <c r="E4347" s="9"/>
      <c r="F4347" s="9"/>
      <c r="G4347" s="9"/>
      <c r="H4347" s="9"/>
      <c r="I4347" s="9"/>
      <c r="J4347" s="9"/>
      <c r="K4347" s="9"/>
    </row>
    <row r="4348" spans="3:11" x14ac:dyDescent="0.3">
      <c r="C4348" s="9"/>
      <c r="D4348" s="9"/>
      <c r="E4348" s="9"/>
      <c r="F4348" s="9"/>
      <c r="G4348" s="9"/>
      <c r="H4348" s="9"/>
      <c r="I4348" s="9"/>
      <c r="J4348" s="9"/>
      <c r="K4348" s="9"/>
    </row>
    <row r="4349" spans="3:11" x14ac:dyDescent="0.3">
      <c r="C4349" s="9"/>
      <c r="D4349" s="9"/>
      <c r="E4349" s="9"/>
      <c r="F4349" s="9"/>
      <c r="G4349" s="9"/>
      <c r="H4349" s="9"/>
      <c r="I4349" s="9"/>
      <c r="J4349" s="9"/>
      <c r="K4349" s="9"/>
    </row>
    <row r="4350" spans="3:11" x14ac:dyDescent="0.3">
      <c r="C4350" s="9"/>
      <c r="D4350" s="9"/>
      <c r="E4350" s="9"/>
      <c r="F4350" s="9"/>
      <c r="G4350" s="9"/>
      <c r="H4350" s="9"/>
      <c r="I4350" s="9"/>
      <c r="J4350" s="9"/>
      <c r="K4350" s="9"/>
    </row>
    <row r="4351" spans="3:11" x14ac:dyDescent="0.3">
      <c r="C4351" s="9"/>
      <c r="D4351" s="9"/>
      <c r="E4351" s="9"/>
      <c r="F4351" s="9"/>
      <c r="G4351" s="9"/>
      <c r="H4351" s="9"/>
      <c r="I4351" s="9"/>
      <c r="J4351" s="9"/>
      <c r="K4351" s="9"/>
    </row>
    <row r="4352" spans="3:11" x14ac:dyDescent="0.3">
      <c r="C4352" s="9"/>
      <c r="D4352" s="9"/>
      <c r="E4352" s="9"/>
      <c r="F4352" s="9"/>
      <c r="G4352" s="9"/>
      <c r="H4352" s="9"/>
      <c r="I4352" s="9"/>
      <c r="J4352" s="9"/>
      <c r="K4352" s="9"/>
    </row>
    <row r="4353" spans="3:11" x14ac:dyDescent="0.3">
      <c r="C4353" s="9"/>
      <c r="D4353" s="9"/>
      <c r="E4353" s="9"/>
      <c r="F4353" s="9"/>
      <c r="G4353" s="9"/>
      <c r="H4353" s="9"/>
      <c r="I4353" s="9"/>
      <c r="J4353" s="9"/>
      <c r="K4353" s="9"/>
    </row>
    <row r="4354" spans="3:11" x14ac:dyDescent="0.3">
      <c r="C4354" s="9"/>
      <c r="D4354" s="9"/>
      <c r="E4354" s="9"/>
      <c r="F4354" s="9"/>
      <c r="G4354" s="9"/>
      <c r="H4354" s="9"/>
      <c r="I4354" s="9"/>
      <c r="J4354" s="9"/>
      <c r="K4354" s="9"/>
    </row>
    <row r="4355" spans="3:11" x14ac:dyDescent="0.3">
      <c r="C4355" s="9"/>
      <c r="D4355" s="9"/>
      <c r="E4355" s="9"/>
      <c r="F4355" s="9"/>
      <c r="G4355" s="9"/>
      <c r="H4355" s="9"/>
      <c r="I4355" s="9"/>
      <c r="J4355" s="9"/>
      <c r="K4355" s="9"/>
    </row>
    <row r="4356" spans="3:11" x14ac:dyDescent="0.3">
      <c r="C4356" s="9"/>
      <c r="D4356" s="9"/>
      <c r="E4356" s="9"/>
      <c r="F4356" s="9"/>
      <c r="G4356" s="9"/>
      <c r="H4356" s="9"/>
      <c r="I4356" s="9"/>
      <c r="J4356" s="9"/>
      <c r="K4356" s="9"/>
    </row>
    <row r="4357" spans="3:11" x14ac:dyDescent="0.3">
      <c r="C4357" s="9"/>
      <c r="D4357" s="9"/>
      <c r="E4357" s="9"/>
      <c r="F4357" s="9"/>
      <c r="G4357" s="9"/>
      <c r="H4357" s="9"/>
      <c r="I4357" s="9"/>
      <c r="J4357" s="9"/>
      <c r="K4357" s="9"/>
    </row>
    <row r="4358" spans="3:11" x14ac:dyDescent="0.3">
      <c r="C4358" s="9"/>
      <c r="D4358" s="9"/>
      <c r="E4358" s="9"/>
      <c r="F4358" s="9"/>
      <c r="G4358" s="9"/>
      <c r="H4358" s="9"/>
      <c r="I4358" s="9"/>
      <c r="J4358" s="9"/>
      <c r="K4358" s="9"/>
    </row>
    <row r="4359" spans="3:11" x14ac:dyDescent="0.3">
      <c r="C4359" s="9"/>
      <c r="D4359" s="9"/>
      <c r="E4359" s="9"/>
      <c r="F4359" s="9"/>
      <c r="G4359" s="9"/>
      <c r="H4359" s="9"/>
      <c r="I4359" s="9"/>
      <c r="J4359" s="9"/>
      <c r="K4359" s="9"/>
    </row>
    <row r="4360" spans="3:11" x14ac:dyDescent="0.3">
      <c r="C4360" s="9"/>
      <c r="D4360" s="9"/>
      <c r="E4360" s="9"/>
      <c r="F4360" s="9"/>
      <c r="G4360" s="9"/>
      <c r="H4360" s="9"/>
      <c r="I4360" s="9"/>
      <c r="J4360" s="9"/>
      <c r="K4360" s="9"/>
    </row>
    <row r="4361" spans="3:11" x14ac:dyDescent="0.3">
      <c r="C4361" s="9"/>
      <c r="D4361" s="9"/>
      <c r="E4361" s="9"/>
      <c r="F4361" s="9"/>
      <c r="G4361" s="9"/>
      <c r="H4361" s="9"/>
      <c r="I4361" s="9"/>
      <c r="J4361" s="9"/>
      <c r="K4361" s="9"/>
    </row>
    <row r="4362" spans="3:11" x14ac:dyDescent="0.3">
      <c r="C4362" s="9"/>
      <c r="D4362" s="9"/>
      <c r="E4362" s="9"/>
      <c r="F4362" s="9"/>
      <c r="G4362" s="9"/>
      <c r="H4362" s="9"/>
      <c r="I4362" s="9"/>
      <c r="J4362" s="9"/>
      <c r="K4362" s="9"/>
    </row>
    <row r="4363" spans="3:11" x14ac:dyDescent="0.3">
      <c r="C4363" s="9"/>
      <c r="D4363" s="9"/>
      <c r="E4363" s="9"/>
      <c r="F4363" s="9"/>
      <c r="G4363" s="9"/>
      <c r="H4363" s="9"/>
      <c r="I4363" s="9"/>
      <c r="J4363" s="9"/>
      <c r="K4363" s="9"/>
    </row>
    <row r="4364" spans="3:11" x14ac:dyDescent="0.3">
      <c r="C4364" s="9"/>
      <c r="D4364" s="9"/>
      <c r="E4364" s="9"/>
      <c r="F4364" s="9"/>
      <c r="G4364" s="9"/>
      <c r="H4364" s="9"/>
      <c r="I4364" s="9"/>
      <c r="J4364" s="9"/>
      <c r="K4364" s="9"/>
    </row>
    <row r="4365" spans="3:11" x14ac:dyDescent="0.3">
      <c r="C4365" s="9"/>
      <c r="D4365" s="9"/>
      <c r="E4365" s="9"/>
      <c r="F4365" s="9"/>
      <c r="G4365" s="9"/>
      <c r="H4365" s="9"/>
      <c r="I4365" s="9"/>
      <c r="J4365" s="9"/>
      <c r="K4365" s="9"/>
    </row>
    <row r="4366" spans="3:11" x14ac:dyDescent="0.3">
      <c r="C4366" s="9"/>
      <c r="D4366" s="9"/>
      <c r="E4366" s="9"/>
      <c r="F4366" s="9"/>
      <c r="G4366" s="9"/>
      <c r="H4366" s="9"/>
      <c r="I4366" s="9"/>
      <c r="J4366" s="9"/>
      <c r="K4366" s="9"/>
    </row>
    <row r="4367" spans="3:11" x14ac:dyDescent="0.3">
      <c r="C4367" s="9"/>
      <c r="D4367" s="9"/>
      <c r="E4367" s="9"/>
      <c r="F4367" s="9"/>
      <c r="G4367" s="9"/>
      <c r="H4367" s="9"/>
      <c r="I4367" s="9"/>
      <c r="J4367" s="9"/>
      <c r="K4367" s="9"/>
    </row>
    <row r="4368" spans="3:11" x14ac:dyDescent="0.3">
      <c r="C4368" s="9"/>
      <c r="D4368" s="9"/>
      <c r="E4368" s="9"/>
      <c r="F4368" s="9"/>
      <c r="G4368" s="9"/>
      <c r="H4368" s="9"/>
      <c r="I4368" s="9"/>
      <c r="J4368" s="9"/>
      <c r="K4368" s="9"/>
    </row>
    <row r="4369" spans="3:11" x14ac:dyDescent="0.3">
      <c r="C4369" s="9"/>
      <c r="D4369" s="9"/>
      <c r="E4369" s="9"/>
      <c r="F4369" s="9"/>
      <c r="G4369" s="9"/>
      <c r="H4369" s="9"/>
      <c r="I4369" s="9"/>
      <c r="J4369" s="9"/>
      <c r="K4369" s="9"/>
    </row>
    <row r="4370" spans="3:11" x14ac:dyDescent="0.3">
      <c r="C4370" s="9"/>
      <c r="D4370" s="9"/>
      <c r="E4370" s="9"/>
      <c r="F4370" s="9"/>
      <c r="G4370" s="9"/>
      <c r="H4370" s="9"/>
      <c r="I4370" s="9"/>
      <c r="J4370" s="9"/>
      <c r="K4370" s="9"/>
    </row>
    <row r="4371" spans="3:11" x14ac:dyDescent="0.3">
      <c r="C4371" s="9"/>
      <c r="D4371" s="9"/>
      <c r="E4371" s="9"/>
      <c r="F4371" s="9"/>
      <c r="G4371" s="9"/>
      <c r="H4371" s="9"/>
      <c r="I4371" s="9"/>
      <c r="J4371" s="9"/>
      <c r="K4371" s="9"/>
    </row>
    <row r="4372" spans="3:11" x14ac:dyDescent="0.3">
      <c r="C4372" s="9"/>
      <c r="D4372" s="9"/>
      <c r="E4372" s="9"/>
      <c r="F4372" s="9"/>
      <c r="G4372" s="9"/>
      <c r="H4372" s="9"/>
      <c r="I4372" s="9"/>
      <c r="J4372" s="9"/>
      <c r="K4372" s="9"/>
    </row>
    <row r="4373" spans="3:11" x14ac:dyDescent="0.3">
      <c r="C4373" s="9"/>
      <c r="D4373" s="9"/>
      <c r="E4373" s="9"/>
      <c r="F4373" s="9"/>
      <c r="G4373" s="9"/>
      <c r="H4373" s="9"/>
      <c r="I4373" s="9"/>
      <c r="J4373" s="9"/>
      <c r="K4373" s="9"/>
    </row>
    <row r="4374" spans="3:11" x14ac:dyDescent="0.3">
      <c r="C4374" s="9"/>
      <c r="D4374" s="9"/>
      <c r="E4374" s="9"/>
      <c r="F4374" s="9"/>
      <c r="G4374" s="9"/>
      <c r="H4374" s="9"/>
      <c r="I4374" s="9"/>
      <c r="J4374" s="9"/>
      <c r="K4374" s="9"/>
    </row>
    <row r="4375" spans="3:11" x14ac:dyDescent="0.3">
      <c r="C4375" s="9"/>
      <c r="D4375" s="9"/>
      <c r="E4375" s="9"/>
      <c r="F4375" s="9"/>
      <c r="G4375" s="9"/>
      <c r="H4375" s="9"/>
      <c r="I4375" s="9"/>
      <c r="J4375" s="9"/>
      <c r="K4375" s="9"/>
    </row>
    <row r="4376" spans="3:11" x14ac:dyDescent="0.3">
      <c r="C4376" s="9"/>
      <c r="D4376" s="9"/>
      <c r="E4376" s="9"/>
      <c r="F4376" s="9"/>
      <c r="G4376" s="9"/>
      <c r="H4376" s="9"/>
      <c r="I4376" s="9"/>
      <c r="J4376" s="9"/>
      <c r="K4376" s="9"/>
    </row>
    <row r="4377" spans="3:11" x14ac:dyDescent="0.3">
      <c r="C4377" s="9"/>
      <c r="D4377" s="9"/>
      <c r="E4377" s="9"/>
      <c r="F4377" s="9"/>
      <c r="G4377" s="9"/>
      <c r="H4377" s="9"/>
      <c r="I4377" s="9"/>
      <c r="J4377" s="9"/>
      <c r="K4377" s="9"/>
    </row>
    <row r="4378" spans="3:11" x14ac:dyDescent="0.3">
      <c r="C4378" s="9"/>
      <c r="D4378" s="9"/>
      <c r="E4378" s="9"/>
      <c r="F4378" s="9"/>
      <c r="G4378" s="9"/>
      <c r="H4378" s="9"/>
      <c r="I4378" s="9"/>
      <c r="J4378" s="9"/>
      <c r="K4378" s="9"/>
    </row>
    <row r="4379" spans="3:11" x14ac:dyDescent="0.3">
      <c r="C4379" s="9"/>
      <c r="D4379" s="9"/>
      <c r="E4379" s="9"/>
      <c r="F4379" s="9"/>
      <c r="G4379" s="9"/>
      <c r="H4379" s="9"/>
      <c r="I4379" s="9"/>
      <c r="J4379" s="9"/>
      <c r="K4379" s="9"/>
    </row>
    <row r="4380" spans="3:11" x14ac:dyDescent="0.3">
      <c r="C4380" s="9"/>
      <c r="D4380" s="9"/>
      <c r="E4380" s="9"/>
      <c r="F4380" s="9"/>
      <c r="G4380" s="9"/>
      <c r="H4380" s="9"/>
      <c r="I4380" s="9"/>
      <c r="J4380" s="9"/>
      <c r="K4380" s="9"/>
    </row>
    <row r="4381" spans="3:11" x14ac:dyDescent="0.3">
      <c r="C4381" s="9"/>
      <c r="D4381" s="9"/>
      <c r="E4381" s="9"/>
      <c r="F4381" s="9"/>
      <c r="G4381" s="9"/>
      <c r="H4381" s="9"/>
      <c r="I4381" s="9"/>
      <c r="J4381" s="9"/>
      <c r="K4381" s="9"/>
    </row>
    <row r="4382" spans="3:11" x14ac:dyDescent="0.3">
      <c r="C4382" s="9"/>
      <c r="D4382" s="9"/>
      <c r="E4382" s="9"/>
      <c r="F4382" s="9"/>
      <c r="G4382" s="9"/>
      <c r="H4382" s="9"/>
      <c r="I4382" s="9"/>
      <c r="J4382" s="9"/>
      <c r="K4382" s="9"/>
    </row>
    <row r="4383" spans="3:11" x14ac:dyDescent="0.3">
      <c r="C4383" s="9"/>
      <c r="D4383" s="9"/>
      <c r="E4383" s="9"/>
      <c r="F4383" s="9"/>
      <c r="G4383" s="9"/>
      <c r="H4383" s="9"/>
      <c r="I4383" s="9"/>
      <c r="J4383" s="9"/>
      <c r="K4383" s="9"/>
    </row>
    <row r="4384" spans="3:11" x14ac:dyDescent="0.3">
      <c r="C4384" s="9"/>
      <c r="D4384" s="9"/>
      <c r="E4384" s="9"/>
      <c r="F4384" s="9"/>
      <c r="G4384" s="9"/>
      <c r="H4384" s="9"/>
      <c r="I4384" s="9"/>
      <c r="J4384" s="9"/>
      <c r="K4384" s="9"/>
    </row>
    <row r="4385" spans="3:11" x14ac:dyDescent="0.3">
      <c r="C4385" s="9"/>
      <c r="D4385" s="9"/>
      <c r="E4385" s="9"/>
      <c r="F4385" s="9"/>
      <c r="G4385" s="9"/>
      <c r="H4385" s="9"/>
      <c r="I4385" s="9"/>
      <c r="J4385" s="9"/>
      <c r="K4385" s="9"/>
    </row>
    <row r="4386" spans="3:11" x14ac:dyDescent="0.3">
      <c r="C4386" s="9"/>
      <c r="D4386" s="9"/>
      <c r="E4386" s="9"/>
      <c r="F4386" s="9"/>
      <c r="G4386" s="9"/>
      <c r="H4386" s="9"/>
      <c r="I4386" s="9"/>
      <c r="J4386" s="9"/>
      <c r="K4386" s="9"/>
    </row>
    <row r="4387" spans="3:11" x14ac:dyDescent="0.3">
      <c r="C4387" s="9"/>
      <c r="D4387" s="9"/>
      <c r="E4387" s="9"/>
      <c r="F4387" s="9"/>
      <c r="G4387" s="9"/>
      <c r="H4387" s="9"/>
      <c r="I4387" s="9"/>
      <c r="J4387" s="9"/>
      <c r="K4387" s="9"/>
    </row>
    <row r="4388" spans="3:11" x14ac:dyDescent="0.3">
      <c r="C4388" s="9"/>
      <c r="D4388" s="9"/>
      <c r="E4388" s="9"/>
      <c r="F4388" s="9"/>
      <c r="G4388" s="9"/>
      <c r="H4388" s="9"/>
      <c r="I4388" s="9"/>
      <c r="J4388" s="9"/>
      <c r="K4388" s="9"/>
    </row>
    <row r="4389" spans="3:11" x14ac:dyDescent="0.3">
      <c r="C4389" s="9"/>
      <c r="D4389" s="9"/>
      <c r="E4389" s="9"/>
      <c r="F4389" s="9"/>
      <c r="G4389" s="9"/>
      <c r="H4389" s="9"/>
      <c r="I4389" s="9"/>
      <c r="J4389" s="9"/>
      <c r="K4389" s="9"/>
    </row>
    <row r="4390" spans="3:11" x14ac:dyDescent="0.3">
      <c r="C4390" s="9"/>
      <c r="D4390" s="9"/>
      <c r="E4390" s="9"/>
      <c r="F4390" s="9"/>
      <c r="G4390" s="9"/>
      <c r="H4390" s="9"/>
      <c r="I4390" s="9"/>
      <c r="J4390" s="9"/>
      <c r="K4390" s="9"/>
    </row>
    <row r="4391" spans="3:11" x14ac:dyDescent="0.3">
      <c r="C4391" s="9"/>
      <c r="D4391" s="9"/>
      <c r="E4391" s="9"/>
      <c r="F4391" s="9"/>
      <c r="G4391" s="9"/>
      <c r="H4391" s="9"/>
      <c r="I4391" s="9"/>
      <c r="J4391" s="9"/>
      <c r="K4391" s="9"/>
    </row>
    <row r="4392" spans="3:11" x14ac:dyDescent="0.3">
      <c r="C4392" s="9"/>
      <c r="D4392" s="9"/>
      <c r="E4392" s="9"/>
      <c r="F4392" s="9"/>
      <c r="G4392" s="9"/>
      <c r="H4392" s="9"/>
      <c r="I4392" s="9"/>
      <c r="J4392" s="9"/>
      <c r="K4392" s="9"/>
    </row>
    <row r="4393" spans="3:11" x14ac:dyDescent="0.3">
      <c r="C4393" s="9"/>
      <c r="D4393" s="9"/>
      <c r="E4393" s="9"/>
      <c r="F4393" s="9"/>
      <c r="G4393" s="9"/>
      <c r="H4393" s="9"/>
      <c r="I4393" s="9"/>
      <c r="J4393" s="9"/>
      <c r="K4393" s="9"/>
    </row>
    <row r="4394" spans="3:11" x14ac:dyDescent="0.3">
      <c r="C4394" s="9"/>
      <c r="D4394" s="9"/>
      <c r="E4394" s="9"/>
      <c r="F4394" s="9"/>
      <c r="G4394" s="9"/>
      <c r="H4394" s="9"/>
      <c r="I4394" s="9"/>
      <c r="J4394" s="9"/>
      <c r="K4394" s="9"/>
    </row>
    <row r="4395" spans="3:11" x14ac:dyDescent="0.3">
      <c r="C4395" s="9"/>
      <c r="D4395" s="9"/>
      <c r="E4395" s="9"/>
      <c r="F4395" s="9"/>
      <c r="G4395" s="9"/>
      <c r="H4395" s="9"/>
      <c r="I4395" s="9"/>
      <c r="J4395" s="9"/>
      <c r="K4395" s="9"/>
    </row>
    <row r="4396" spans="3:11" x14ac:dyDescent="0.3">
      <c r="C4396" s="9"/>
      <c r="D4396" s="9"/>
      <c r="E4396" s="9"/>
      <c r="F4396" s="9"/>
      <c r="G4396" s="9"/>
      <c r="H4396" s="9"/>
      <c r="I4396" s="9"/>
      <c r="J4396" s="9"/>
      <c r="K4396" s="9"/>
    </row>
    <row r="4397" spans="3:11" x14ac:dyDescent="0.3">
      <c r="C4397" s="9"/>
      <c r="D4397" s="9"/>
      <c r="E4397" s="9"/>
      <c r="F4397" s="9"/>
      <c r="G4397" s="9"/>
      <c r="H4397" s="9"/>
      <c r="I4397" s="9"/>
      <c r="J4397" s="9"/>
      <c r="K4397" s="9"/>
    </row>
    <row r="4398" spans="3:11" x14ac:dyDescent="0.3">
      <c r="C4398" s="9"/>
      <c r="D4398" s="9"/>
      <c r="E4398" s="9"/>
      <c r="F4398" s="9"/>
      <c r="G4398" s="9"/>
      <c r="H4398" s="9"/>
      <c r="I4398" s="9"/>
      <c r="J4398" s="9"/>
      <c r="K4398" s="9"/>
    </row>
    <row r="4399" spans="3:11" x14ac:dyDescent="0.3">
      <c r="C4399" s="9"/>
      <c r="D4399" s="9"/>
      <c r="E4399" s="9"/>
      <c r="F4399" s="9"/>
      <c r="G4399" s="9"/>
      <c r="H4399" s="9"/>
      <c r="I4399" s="9"/>
      <c r="J4399" s="9"/>
      <c r="K4399" s="9"/>
    </row>
    <row r="4400" spans="3:11" x14ac:dyDescent="0.3">
      <c r="C4400" s="9"/>
      <c r="D4400" s="9"/>
      <c r="E4400" s="9"/>
      <c r="F4400" s="9"/>
      <c r="G4400" s="9"/>
      <c r="H4400" s="9"/>
      <c r="I4400" s="9"/>
      <c r="J4400" s="9"/>
      <c r="K4400" s="9"/>
    </row>
    <row r="4401" spans="3:11" x14ac:dyDescent="0.3">
      <c r="C4401" s="9"/>
      <c r="D4401" s="9"/>
      <c r="E4401" s="9"/>
      <c r="F4401" s="9"/>
      <c r="G4401" s="9"/>
      <c r="H4401" s="9"/>
      <c r="I4401" s="9"/>
      <c r="J4401" s="9"/>
      <c r="K4401" s="9"/>
    </row>
    <row r="4402" spans="3:11" x14ac:dyDescent="0.3">
      <c r="C4402" s="9"/>
      <c r="D4402" s="9"/>
      <c r="E4402" s="9"/>
      <c r="F4402" s="9"/>
      <c r="G4402" s="9"/>
      <c r="H4402" s="9"/>
      <c r="I4402" s="9"/>
      <c r="J4402" s="9"/>
      <c r="K4402" s="9"/>
    </row>
    <row r="4403" spans="3:11" x14ac:dyDescent="0.3">
      <c r="C4403" s="9"/>
      <c r="D4403" s="9"/>
      <c r="E4403" s="9"/>
      <c r="F4403" s="9"/>
      <c r="G4403" s="9"/>
      <c r="H4403" s="9"/>
      <c r="I4403" s="9"/>
      <c r="J4403" s="9"/>
      <c r="K4403" s="9"/>
    </row>
    <row r="4404" spans="3:11" x14ac:dyDescent="0.3">
      <c r="C4404" s="9"/>
      <c r="D4404" s="9"/>
      <c r="E4404" s="9"/>
      <c r="F4404" s="9"/>
      <c r="G4404" s="9"/>
      <c r="H4404" s="9"/>
      <c r="I4404" s="9"/>
      <c r="J4404" s="9"/>
      <c r="K4404" s="9"/>
    </row>
    <row r="4405" spans="3:11" x14ac:dyDescent="0.3">
      <c r="C4405" s="9"/>
      <c r="D4405" s="9"/>
      <c r="E4405" s="9"/>
      <c r="F4405" s="9"/>
      <c r="G4405" s="9"/>
      <c r="H4405" s="9"/>
      <c r="I4405" s="9"/>
      <c r="J4405" s="9"/>
      <c r="K4405" s="9"/>
    </row>
    <row r="4406" spans="3:11" x14ac:dyDescent="0.3">
      <c r="C4406" s="9"/>
      <c r="D4406" s="9"/>
      <c r="E4406" s="9"/>
      <c r="F4406" s="9"/>
      <c r="G4406" s="9"/>
      <c r="H4406" s="9"/>
      <c r="I4406" s="9"/>
      <c r="J4406" s="9"/>
      <c r="K4406" s="9"/>
    </row>
    <row r="4407" spans="3:11" x14ac:dyDescent="0.3">
      <c r="C4407" s="9"/>
      <c r="D4407" s="9"/>
      <c r="E4407" s="9"/>
      <c r="F4407" s="9"/>
      <c r="G4407" s="9"/>
      <c r="H4407" s="9"/>
      <c r="I4407" s="9"/>
      <c r="J4407" s="9"/>
      <c r="K4407" s="9"/>
    </row>
    <row r="4408" spans="3:11" x14ac:dyDescent="0.3">
      <c r="C4408" s="9"/>
      <c r="D4408" s="9"/>
      <c r="E4408" s="9"/>
      <c r="F4408" s="9"/>
      <c r="G4408" s="9"/>
      <c r="H4408" s="9"/>
      <c r="I4408" s="9"/>
      <c r="J4408" s="9"/>
      <c r="K4408" s="9"/>
    </row>
    <row r="4409" spans="3:11" x14ac:dyDescent="0.3">
      <c r="C4409" s="9"/>
      <c r="D4409" s="9"/>
      <c r="E4409" s="9"/>
      <c r="F4409" s="9"/>
      <c r="G4409" s="9"/>
      <c r="H4409" s="9"/>
      <c r="I4409" s="9"/>
      <c r="J4409" s="9"/>
      <c r="K4409" s="9"/>
    </row>
    <row r="4410" spans="3:11" x14ac:dyDescent="0.3">
      <c r="C4410" s="9"/>
      <c r="D4410" s="9"/>
      <c r="E4410" s="9"/>
      <c r="F4410" s="9"/>
      <c r="G4410" s="9"/>
      <c r="H4410" s="9"/>
      <c r="I4410" s="9"/>
      <c r="J4410" s="9"/>
      <c r="K4410" s="9"/>
    </row>
    <row r="4411" spans="3:11" x14ac:dyDescent="0.3">
      <c r="C4411" s="9"/>
      <c r="D4411" s="9"/>
      <c r="E4411" s="9"/>
      <c r="F4411" s="9"/>
      <c r="G4411" s="9"/>
      <c r="H4411" s="9"/>
      <c r="I4411" s="9"/>
      <c r="J4411" s="9"/>
      <c r="K4411" s="9"/>
    </row>
    <row r="4412" spans="3:11" x14ac:dyDescent="0.3">
      <c r="C4412" s="9"/>
      <c r="D4412" s="9"/>
      <c r="E4412" s="9"/>
      <c r="F4412" s="9"/>
      <c r="G4412" s="9"/>
      <c r="H4412" s="9"/>
      <c r="I4412" s="9"/>
      <c r="J4412" s="9"/>
      <c r="K4412" s="9"/>
    </row>
    <row r="4413" spans="3:11" x14ac:dyDescent="0.3">
      <c r="C4413" s="9"/>
      <c r="D4413" s="9"/>
      <c r="E4413" s="9"/>
      <c r="F4413" s="9"/>
      <c r="G4413" s="9"/>
      <c r="H4413" s="9"/>
      <c r="I4413" s="9"/>
      <c r="J4413" s="9"/>
      <c r="K4413" s="9"/>
    </row>
    <row r="4414" spans="3:11" x14ac:dyDescent="0.3">
      <c r="C4414" s="9"/>
      <c r="D4414" s="9"/>
      <c r="E4414" s="9"/>
      <c r="F4414" s="9"/>
      <c r="G4414" s="9"/>
      <c r="H4414" s="9"/>
      <c r="I4414" s="9"/>
      <c r="J4414" s="9"/>
      <c r="K4414" s="9"/>
    </row>
    <row r="4415" spans="3:11" x14ac:dyDescent="0.3">
      <c r="C4415" s="9"/>
      <c r="D4415" s="9"/>
      <c r="E4415" s="9"/>
      <c r="F4415" s="9"/>
      <c r="G4415" s="9"/>
      <c r="H4415" s="9"/>
      <c r="I4415" s="9"/>
      <c r="J4415" s="9"/>
      <c r="K4415" s="9"/>
    </row>
    <row r="4416" spans="3:11" x14ac:dyDescent="0.3">
      <c r="C4416" s="9"/>
      <c r="D4416" s="9"/>
      <c r="E4416" s="9"/>
      <c r="F4416" s="9"/>
      <c r="G4416" s="9"/>
      <c r="H4416" s="9"/>
      <c r="I4416" s="9"/>
      <c r="J4416" s="9"/>
      <c r="K4416" s="9"/>
    </row>
    <row r="4417" spans="3:11" x14ac:dyDescent="0.3">
      <c r="C4417" s="9"/>
      <c r="D4417" s="9"/>
      <c r="E4417" s="9"/>
      <c r="F4417" s="9"/>
      <c r="G4417" s="9"/>
      <c r="H4417" s="9"/>
      <c r="I4417" s="9"/>
      <c r="J4417" s="9"/>
      <c r="K4417" s="9"/>
    </row>
    <row r="4418" spans="3:11" x14ac:dyDescent="0.3">
      <c r="C4418" s="9"/>
      <c r="D4418" s="9"/>
      <c r="E4418" s="9"/>
      <c r="F4418" s="9"/>
      <c r="G4418" s="9"/>
      <c r="H4418" s="9"/>
      <c r="I4418" s="9"/>
      <c r="J4418" s="9"/>
      <c r="K4418" s="9"/>
    </row>
    <row r="4419" spans="3:11" x14ac:dyDescent="0.3">
      <c r="C4419" s="9"/>
      <c r="D4419" s="9"/>
      <c r="E4419" s="9"/>
      <c r="F4419" s="9"/>
      <c r="G4419" s="9"/>
      <c r="H4419" s="9"/>
      <c r="I4419" s="9"/>
      <c r="J4419" s="9"/>
      <c r="K4419" s="9"/>
    </row>
    <row r="4420" spans="3:11" x14ac:dyDescent="0.3">
      <c r="C4420" s="9"/>
      <c r="D4420" s="9"/>
      <c r="E4420" s="9"/>
      <c r="F4420" s="9"/>
      <c r="G4420" s="9"/>
      <c r="H4420" s="9"/>
      <c r="I4420" s="9"/>
      <c r="J4420" s="9"/>
      <c r="K4420" s="9"/>
    </row>
    <row r="4421" spans="3:11" x14ac:dyDescent="0.3">
      <c r="C4421" s="9"/>
      <c r="D4421" s="9"/>
      <c r="E4421" s="9"/>
      <c r="F4421" s="9"/>
      <c r="G4421" s="9"/>
      <c r="H4421" s="9"/>
      <c r="I4421" s="9"/>
      <c r="J4421" s="9"/>
      <c r="K4421" s="9"/>
    </row>
    <row r="4422" spans="3:11" x14ac:dyDescent="0.3">
      <c r="C4422" s="9"/>
      <c r="D4422" s="9"/>
      <c r="E4422" s="9"/>
      <c r="F4422" s="9"/>
      <c r="G4422" s="9"/>
      <c r="H4422" s="9"/>
      <c r="I4422" s="9"/>
      <c r="J4422" s="9"/>
      <c r="K4422" s="9"/>
    </row>
    <row r="4423" spans="3:11" x14ac:dyDescent="0.3">
      <c r="C4423" s="9"/>
      <c r="D4423" s="9"/>
      <c r="E4423" s="9"/>
      <c r="F4423" s="9"/>
      <c r="G4423" s="9"/>
      <c r="H4423" s="9"/>
      <c r="I4423" s="9"/>
      <c r="J4423" s="9"/>
      <c r="K4423" s="9"/>
    </row>
    <row r="4424" spans="3:11" x14ac:dyDescent="0.3">
      <c r="C4424" s="9"/>
      <c r="D4424" s="9"/>
      <c r="E4424" s="9"/>
      <c r="F4424" s="9"/>
      <c r="G4424" s="9"/>
      <c r="H4424" s="9"/>
      <c r="I4424" s="9"/>
      <c r="J4424" s="9"/>
      <c r="K4424" s="9"/>
    </row>
    <row r="4425" spans="3:11" x14ac:dyDescent="0.3">
      <c r="C4425" s="9"/>
      <c r="D4425" s="9"/>
      <c r="E4425" s="9"/>
      <c r="F4425" s="9"/>
      <c r="G4425" s="9"/>
      <c r="H4425" s="9"/>
      <c r="I4425" s="9"/>
      <c r="J4425" s="9"/>
      <c r="K4425" s="9"/>
    </row>
    <row r="4426" spans="3:11" x14ac:dyDescent="0.3">
      <c r="C4426" s="9"/>
      <c r="D4426" s="9"/>
      <c r="E4426" s="9"/>
      <c r="F4426" s="9"/>
      <c r="G4426" s="9"/>
      <c r="H4426" s="9"/>
      <c r="I4426" s="9"/>
      <c r="J4426" s="9"/>
      <c r="K4426" s="9"/>
    </row>
    <row r="4427" spans="3:11" x14ac:dyDescent="0.3">
      <c r="C4427" s="9"/>
      <c r="D4427" s="9"/>
      <c r="E4427" s="9"/>
      <c r="F4427" s="9"/>
      <c r="G4427" s="9"/>
      <c r="H4427" s="9"/>
      <c r="I4427" s="9"/>
      <c r="J4427" s="9"/>
      <c r="K4427" s="9"/>
    </row>
    <row r="4428" spans="3:11" x14ac:dyDescent="0.3">
      <c r="C4428" s="9"/>
      <c r="D4428" s="9"/>
      <c r="E4428" s="9"/>
      <c r="F4428" s="9"/>
      <c r="G4428" s="9"/>
      <c r="H4428" s="9"/>
      <c r="I4428" s="9"/>
      <c r="J4428" s="9"/>
      <c r="K4428" s="9"/>
    </row>
    <row r="4429" spans="3:11" x14ac:dyDescent="0.3">
      <c r="C4429" s="9"/>
      <c r="D4429" s="9"/>
      <c r="E4429" s="9"/>
      <c r="F4429" s="9"/>
      <c r="G4429" s="9"/>
      <c r="H4429" s="9"/>
      <c r="I4429" s="9"/>
      <c r="J4429" s="9"/>
      <c r="K4429" s="9"/>
    </row>
    <row r="4430" spans="3:11" x14ac:dyDescent="0.3">
      <c r="C4430" s="9"/>
      <c r="D4430" s="9"/>
      <c r="E4430" s="9"/>
      <c r="F4430" s="9"/>
      <c r="G4430" s="9"/>
      <c r="H4430" s="9"/>
      <c r="I4430" s="9"/>
      <c r="J4430" s="9"/>
      <c r="K4430" s="9"/>
    </row>
    <row r="4431" spans="3:11" x14ac:dyDescent="0.3">
      <c r="C4431" s="9"/>
      <c r="D4431" s="9"/>
      <c r="E4431" s="9"/>
      <c r="F4431" s="9"/>
      <c r="G4431" s="9"/>
      <c r="H4431" s="9"/>
      <c r="I4431" s="9"/>
      <c r="J4431" s="9"/>
      <c r="K4431" s="9"/>
    </row>
    <row r="4432" spans="3:11" x14ac:dyDescent="0.3">
      <c r="C4432" s="9"/>
      <c r="D4432" s="9"/>
      <c r="E4432" s="9"/>
      <c r="F4432" s="9"/>
      <c r="G4432" s="9"/>
      <c r="H4432" s="9"/>
      <c r="I4432" s="9"/>
      <c r="J4432" s="9"/>
      <c r="K4432" s="9"/>
    </row>
    <row r="4433" spans="3:11" x14ac:dyDescent="0.3">
      <c r="C4433" s="9"/>
      <c r="D4433" s="9"/>
      <c r="E4433" s="9"/>
      <c r="F4433" s="9"/>
      <c r="G4433" s="9"/>
      <c r="H4433" s="9"/>
      <c r="I4433" s="9"/>
      <c r="J4433" s="9"/>
      <c r="K4433" s="9"/>
    </row>
    <row r="4434" spans="3:11" x14ac:dyDescent="0.3">
      <c r="C4434" s="9"/>
      <c r="D4434" s="9"/>
      <c r="E4434" s="9"/>
      <c r="F4434" s="9"/>
      <c r="G4434" s="9"/>
      <c r="H4434" s="9"/>
      <c r="I4434" s="9"/>
      <c r="J4434" s="9"/>
      <c r="K4434" s="9"/>
    </row>
    <row r="4435" spans="3:11" x14ac:dyDescent="0.3">
      <c r="C4435" s="9"/>
      <c r="D4435" s="9"/>
      <c r="E4435" s="9"/>
      <c r="F4435" s="9"/>
      <c r="G4435" s="9"/>
      <c r="H4435" s="9"/>
      <c r="I4435" s="9"/>
      <c r="J4435" s="9"/>
      <c r="K4435" s="9"/>
    </row>
    <row r="4436" spans="3:11" x14ac:dyDescent="0.3">
      <c r="C4436" s="9"/>
      <c r="D4436" s="9"/>
      <c r="E4436" s="9"/>
      <c r="F4436" s="9"/>
      <c r="G4436" s="9"/>
      <c r="H4436" s="9"/>
      <c r="I4436" s="9"/>
      <c r="J4436" s="9"/>
      <c r="K4436" s="9"/>
    </row>
    <row r="4437" spans="3:11" x14ac:dyDescent="0.3">
      <c r="C4437" s="9"/>
      <c r="D4437" s="9"/>
      <c r="E4437" s="9"/>
      <c r="F4437" s="9"/>
      <c r="G4437" s="9"/>
      <c r="H4437" s="9"/>
      <c r="I4437" s="9"/>
      <c r="J4437" s="9"/>
      <c r="K4437" s="9"/>
    </row>
    <row r="4438" spans="3:11" x14ac:dyDescent="0.3">
      <c r="C4438" s="9"/>
      <c r="D4438" s="9"/>
      <c r="E4438" s="9"/>
      <c r="F4438" s="9"/>
      <c r="G4438" s="9"/>
      <c r="H4438" s="9"/>
      <c r="I4438" s="9"/>
      <c r="J4438" s="9"/>
      <c r="K4438" s="9"/>
    </row>
    <row r="4439" spans="3:11" x14ac:dyDescent="0.3">
      <c r="C4439" s="9"/>
      <c r="D4439" s="9"/>
      <c r="E4439" s="9"/>
      <c r="F4439" s="9"/>
      <c r="G4439" s="9"/>
      <c r="H4439" s="9"/>
      <c r="I4439" s="9"/>
      <c r="J4439" s="9"/>
      <c r="K4439" s="9"/>
    </row>
    <row r="4440" spans="3:11" x14ac:dyDescent="0.3">
      <c r="C4440" s="9"/>
      <c r="D4440" s="9"/>
      <c r="E4440" s="9"/>
      <c r="F4440" s="9"/>
      <c r="G4440" s="9"/>
      <c r="H4440" s="9"/>
      <c r="I4440" s="9"/>
      <c r="J4440" s="9"/>
      <c r="K4440" s="9"/>
    </row>
    <row r="4441" spans="3:11" x14ac:dyDescent="0.3">
      <c r="C4441" s="9"/>
      <c r="D4441" s="9"/>
      <c r="E4441" s="9"/>
      <c r="F4441" s="9"/>
      <c r="G4441" s="9"/>
      <c r="H4441" s="9"/>
      <c r="I4441" s="9"/>
      <c r="J4441" s="9"/>
      <c r="K4441" s="9"/>
    </row>
    <row r="4442" spans="3:11" x14ac:dyDescent="0.3">
      <c r="C4442" s="9"/>
      <c r="D4442" s="9"/>
      <c r="E4442" s="9"/>
      <c r="F4442" s="9"/>
      <c r="G4442" s="9"/>
      <c r="H4442" s="9"/>
      <c r="I4442" s="9"/>
      <c r="J4442" s="9"/>
      <c r="K4442" s="9"/>
    </row>
    <row r="4443" spans="3:11" x14ac:dyDescent="0.3">
      <c r="C4443" s="9"/>
      <c r="D4443" s="9"/>
      <c r="E4443" s="9"/>
      <c r="F4443" s="9"/>
      <c r="G4443" s="9"/>
      <c r="H4443" s="9"/>
      <c r="I4443" s="9"/>
      <c r="J4443" s="9"/>
      <c r="K4443" s="9"/>
    </row>
    <row r="4444" spans="3:11" x14ac:dyDescent="0.3">
      <c r="C4444" s="9"/>
      <c r="D4444" s="9"/>
      <c r="E4444" s="9"/>
      <c r="F4444" s="9"/>
      <c r="G4444" s="9"/>
      <c r="H4444" s="9"/>
      <c r="I4444" s="9"/>
      <c r="J4444" s="9"/>
      <c r="K4444" s="9"/>
    </row>
    <row r="4445" spans="3:11" x14ac:dyDescent="0.3">
      <c r="C4445" s="9"/>
      <c r="D4445" s="9"/>
      <c r="E4445" s="9"/>
      <c r="F4445" s="9"/>
      <c r="G4445" s="9"/>
      <c r="H4445" s="9"/>
      <c r="I4445" s="9"/>
      <c r="J4445" s="9"/>
      <c r="K4445" s="9"/>
    </row>
    <row r="4446" spans="3:11" x14ac:dyDescent="0.3">
      <c r="C4446" s="9"/>
      <c r="D4446" s="9"/>
      <c r="E4446" s="9"/>
      <c r="F4446" s="9"/>
      <c r="G4446" s="9"/>
      <c r="H4446" s="9"/>
      <c r="I4446" s="9"/>
      <c r="J4446" s="9"/>
      <c r="K4446" s="9"/>
    </row>
    <row r="4447" spans="3:11" x14ac:dyDescent="0.3">
      <c r="C4447" s="9"/>
      <c r="D4447" s="9"/>
      <c r="E4447" s="9"/>
      <c r="F4447" s="9"/>
      <c r="G4447" s="9"/>
      <c r="H4447" s="9"/>
      <c r="I4447" s="9"/>
      <c r="J4447" s="9"/>
      <c r="K4447" s="9"/>
    </row>
    <row r="4448" spans="3:11" x14ac:dyDescent="0.3">
      <c r="C4448" s="9"/>
      <c r="D4448" s="9"/>
      <c r="E4448" s="9"/>
      <c r="F4448" s="9"/>
      <c r="G4448" s="9"/>
      <c r="H4448" s="9"/>
      <c r="I4448" s="9"/>
      <c r="J4448" s="9"/>
      <c r="K4448" s="9"/>
    </row>
    <row r="4449" spans="3:11" x14ac:dyDescent="0.3">
      <c r="C4449" s="9"/>
      <c r="D4449" s="9"/>
      <c r="E4449" s="9"/>
      <c r="F4449" s="9"/>
      <c r="G4449" s="9"/>
      <c r="H4449" s="9"/>
      <c r="I4449" s="9"/>
      <c r="J4449" s="9"/>
      <c r="K4449" s="9"/>
    </row>
    <row r="4450" spans="3:11" x14ac:dyDescent="0.3">
      <c r="C4450" s="9"/>
      <c r="D4450" s="9"/>
      <c r="E4450" s="9"/>
      <c r="F4450" s="9"/>
      <c r="G4450" s="9"/>
      <c r="H4450" s="9"/>
      <c r="I4450" s="9"/>
      <c r="J4450" s="9"/>
      <c r="K4450" s="9"/>
    </row>
    <row r="4451" spans="3:11" x14ac:dyDescent="0.3">
      <c r="C4451" s="9"/>
      <c r="D4451" s="9"/>
      <c r="E4451" s="9"/>
      <c r="F4451" s="9"/>
      <c r="G4451" s="9"/>
      <c r="H4451" s="9"/>
      <c r="I4451" s="9"/>
      <c r="J4451" s="9"/>
      <c r="K4451" s="9"/>
    </row>
    <row r="4452" spans="3:11" x14ac:dyDescent="0.3">
      <c r="C4452" s="9"/>
      <c r="D4452" s="9"/>
      <c r="E4452" s="9"/>
      <c r="F4452" s="9"/>
      <c r="G4452" s="9"/>
      <c r="H4452" s="9"/>
      <c r="I4452" s="9"/>
      <c r="J4452" s="9"/>
      <c r="K4452" s="9"/>
    </row>
    <row r="4453" spans="3:11" x14ac:dyDescent="0.3">
      <c r="C4453" s="9"/>
      <c r="D4453" s="9"/>
      <c r="E4453" s="9"/>
      <c r="F4453" s="9"/>
      <c r="G4453" s="9"/>
      <c r="H4453" s="9"/>
      <c r="I4453" s="9"/>
      <c r="J4453" s="9"/>
      <c r="K4453" s="9"/>
    </row>
    <row r="4454" spans="3:11" x14ac:dyDescent="0.3">
      <c r="C4454" s="9"/>
      <c r="D4454" s="9"/>
      <c r="E4454" s="9"/>
      <c r="F4454" s="9"/>
      <c r="G4454" s="9"/>
      <c r="H4454" s="9"/>
      <c r="I4454" s="9"/>
      <c r="J4454" s="9"/>
      <c r="K4454" s="9"/>
    </row>
    <row r="4455" spans="3:11" x14ac:dyDescent="0.3">
      <c r="C4455" s="9"/>
      <c r="D4455" s="9"/>
      <c r="E4455" s="9"/>
      <c r="F4455" s="9"/>
      <c r="G4455" s="9"/>
      <c r="H4455" s="9"/>
      <c r="I4455" s="9"/>
      <c r="J4455" s="9"/>
      <c r="K4455" s="9"/>
    </row>
    <row r="4456" spans="3:11" x14ac:dyDescent="0.3">
      <c r="C4456" s="9"/>
      <c r="D4456" s="9"/>
      <c r="E4456" s="9"/>
      <c r="F4456" s="9"/>
      <c r="G4456" s="9"/>
      <c r="H4456" s="9"/>
      <c r="I4456" s="9"/>
      <c r="J4456" s="9"/>
      <c r="K4456" s="9"/>
    </row>
    <row r="4457" spans="3:11" x14ac:dyDescent="0.3">
      <c r="C4457" s="9"/>
      <c r="D4457" s="9"/>
      <c r="E4457" s="9"/>
      <c r="F4457" s="9"/>
      <c r="G4457" s="9"/>
      <c r="H4457" s="9"/>
      <c r="I4457" s="9"/>
      <c r="J4457" s="9"/>
      <c r="K4457" s="9"/>
    </row>
    <row r="4458" spans="3:11" x14ac:dyDescent="0.3">
      <c r="C4458" s="9"/>
      <c r="D4458" s="9"/>
      <c r="E4458" s="9"/>
      <c r="F4458" s="9"/>
      <c r="G4458" s="9"/>
      <c r="H4458" s="9"/>
      <c r="I4458" s="9"/>
      <c r="J4458" s="9"/>
      <c r="K4458" s="9"/>
    </row>
    <row r="4459" spans="3:11" x14ac:dyDescent="0.3">
      <c r="C4459" s="9"/>
      <c r="D4459" s="9"/>
      <c r="E4459" s="9"/>
      <c r="F4459" s="9"/>
      <c r="G4459" s="9"/>
      <c r="H4459" s="9"/>
      <c r="I4459" s="9"/>
      <c r="J4459" s="9"/>
      <c r="K4459" s="9"/>
    </row>
    <row r="4460" spans="3:11" x14ac:dyDescent="0.3">
      <c r="C4460" s="9"/>
      <c r="D4460" s="9"/>
      <c r="E4460" s="9"/>
      <c r="F4460" s="9"/>
      <c r="G4460" s="9"/>
      <c r="H4460" s="9"/>
      <c r="I4460" s="9"/>
      <c r="J4460" s="9"/>
      <c r="K4460" s="9"/>
    </row>
    <row r="4461" spans="3:11" x14ac:dyDescent="0.3">
      <c r="C4461" s="9"/>
      <c r="D4461" s="9"/>
      <c r="E4461" s="9"/>
      <c r="F4461" s="9"/>
      <c r="G4461" s="9"/>
      <c r="H4461" s="9"/>
      <c r="I4461" s="9"/>
      <c r="J4461" s="9"/>
      <c r="K4461" s="9"/>
    </row>
    <row r="4462" spans="3:11" x14ac:dyDescent="0.3">
      <c r="C4462" s="9"/>
      <c r="D4462" s="9"/>
      <c r="E4462" s="9"/>
      <c r="F4462" s="9"/>
      <c r="G4462" s="9"/>
      <c r="H4462" s="9"/>
      <c r="I4462" s="9"/>
      <c r="J4462" s="9"/>
      <c r="K4462" s="9"/>
    </row>
    <row r="4463" spans="3:11" x14ac:dyDescent="0.3">
      <c r="C4463" s="9"/>
      <c r="D4463" s="9"/>
      <c r="E4463" s="9"/>
      <c r="F4463" s="9"/>
      <c r="G4463" s="9"/>
      <c r="H4463" s="9"/>
      <c r="I4463" s="9"/>
      <c r="J4463" s="9"/>
      <c r="K4463" s="9"/>
    </row>
    <row r="4464" spans="3:11" x14ac:dyDescent="0.3">
      <c r="C4464" s="9"/>
      <c r="D4464" s="9"/>
      <c r="E4464" s="9"/>
      <c r="F4464" s="9"/>
      <c r="G4464" s="9"/>
      <c r="H4464" s="9"/>
      <c r="I4464" s="9"/>
      <c r="J4464" s="9"/>
      <c r="K4464" s="9"/>
    </row>
    <row r="4465" spans="3:11" x14ac:dyDescent="0.3">
      <c r="C4465" s="9"/>
      <c r="D4465" s="9"/>
      <c r="E4465" s="9"/>
      <c r="F4465" s="9"/>
      <c r="G4465" s="9"/>
      <c r="H4465" s="9"/>
      <c r="I4465" s="9"/>
      <c r="J4465" s="9"/>
      <c r="K4465" s="9"/>
    </row>
    <row r="4466" spans="3:11" x14ac:dyDescent="0.3">
      <c r="C4466" s="9"/>
      <c r="D4466" s="9"/>
      <c r="E4466" s="9"/>
      <c r="F4466" s="9"/>
      <c r="G4466" s="9"/>
      <c r="H4466" s="9"/>
      <c r="I4466" s="9"/>
      <c r="J4466" s="9"/>
      <c r="K4466" s="9"/>
    </row>
    <row r="4467" spans="3:11" x14ac:dyDescent="0.3">
      <c r="C4467" s="9"/>
      <c r="D4467" s="9"/>
      <c r="E4467" s="9"/>
      <c r="F4467" s="9"/>
      <c r="G4467" s="9"/>
      <c r="H4467" s="9"/>
      <c r="I4467" s="9"/>
      <c r="J4467" s="9"/>
      <c r="K4467" s="9"/>
    </row>
    <row r="4468" spans="3:11" x14ac:dyDescent="0.3">
      <c r="C4468" s="9"/>
      <c r="D4468" s="9"/>
      <c r="E4468" s="9"/>
      <c r="F4468" s="9"/>
      <c r="G4468" s="9"/>
      <c r="H4468" s="9"/>
      <c r="I4468" s="9"/>
      <c r="J4468" s="9"/>
      <c r="K4468" s="9"/>
    </row>
    <row r="4469" spans="3:11" x14ac:dyDescent="0.3">
      <c r="C4469" s="9"/>
      <c r="D4469" s="9"/>
      <c r="E4469" s="9"/>
      <c r="F4469" s="9"/>
      <c r="G4469" s="9"/>
      <c r="H4469" s="9"/>
      <c r="I4469" s="9"/>
      <c r="J4469" s="9"/>
      <c r="K4469" s="9"/>
    </row>
    <row r="4470" spans="3:11" x14ac:dyDescent="0.3">
      <c r="C4470" s="9"/>
      <c r="D4470" s="9"/>
      <c r="E4470" s="9"/>
      <c r="F4470" s="9"/>
      <c r="G4470" s="9"/>
      <c r="H4470" s="9"/>
      <c r="I4470" s="9"/>
      <c r="J4470" s="9"/>
      <c r="K4470" s="9"/>
    </row>
    <row r="4471" spans="3:11" x14ac:dyDescent="0.3">
      <c r="C4471" s="9"/>
      <c r="D4471" s="9"/>
      <c r="E4471" s="9"/>
      <c r="F4471" s="9"/>
      <c r="G4471" s="9"/>
      <c r="H4471" s="9"/>
      <c r="I4471" s="9"/>
      <c r="J4471" s="9"/>
      <c r="K4471" s="9"/>
    </row>
    <row r="4472" spans="3:11" x14ac:dyDescent="0.3">
      <c r="C4472" s="9"/>
      <c r="D4472" s="9"/>
      <c r="E4472" s="9"/>
      <c r="F4472" s="9"/>
      <c r="G4472" s="9"/>
      <c r="H4472" s="9"/>
      <c r="I4472" s="9"/>
      <c r="J4472" s="9"/>
      <c r="K4472" s="9"/>
    </row>
    <row r="4473" spans="3:11" x14ac:dyDescent="0.3">
      <c r="C4473" s="9"/>
      <c r="D4473" s="9"/>
      <c r="E4473" s="9"/>
      <c r="F4473" s="9"/>
      <c r="G4473" s="9"/>
      <c r="H4473" s="9"/>
      <c r="I4473" s="9"/>
      <c r="J4473" s="9"/>
      <c r="K4473" s="9"/>
    </row>
    <row r="4474" spans="3:11" x14ac:dyDescent="0.3">
      <c r="C4474" s="9"/>
      <c r="D4474" s="9"/>
      <c r="E4474" s="9"/>
      <c r="F4474" s="9"/>
      <c r="G4474" s="9"/>
      <c r="H4474" s="9"/>
      <c r="I4474" s="9"/>
      <c r="J4474" s="9"/>
      <c r="K4474" s="9"/>
    </row>
    <row r="4475" spans="3:11" x14ac:dyDescent="0.3">
      <c r="C4475" s="9"/>
      <c r="D4475" s="9"/>
      <c r="E4475" s="9"/>
      <c r="F4475" s="9"/>
      <c r="G4475" s="9"/>
      <c r="H4475" s="9"/>
      <c r="I4475" s="9"/>
      <c r="J4475" s="9"/>
      <c r="K4475" s="9"/>
    </row>
    <row r="4476" spans="3:11" x14ac:dyDescent="0.3">
      <c r="C4476" s="9"/>
      <c r="D4476" s="9"/>
      <c r="E4476" s="9"/>
      <c r="F4476" s="9"/>
      <c r="G4476" s="9"/>
      <c r="H4476" s="9"/>
      <c r="I4476" s="9"/>
      <c r="J4476" s="9"/>
      <c r="K4476" s="9"/>
    </row>
    <row r="4477" spans="3:11" x14ac:dyDescent="0.3">
      <c r="C4477" s="9"/>
      <c r="D4477" s="9"/>
      <c r="E4477" s="9"/>
      <c r="F4477" s="9"/>
      <c r="G4477" s="9"/>
      <c r="H4477" s="9"/>
      <c r="I4477" s="9"/>
      <c r="J4477" s="9"/>
      <c r="K4477" s="9"/>
    </row>
    <row r="4478" spans="3:11" x14ac:dyDescent="0.3">
      <c r="C4478" s="9"/>
      <c r="D4478" s="9"/>
      <c r="E4478" s="9"/>
      <c r="F4478" s="9"/>
      <c r="G4478" s="9"/>
      <c r="H4478" s="9"/>
      <c r="I4478" s="9"/>
      <c r="J4478" s="9"/>
      <c r="K4478" s="9"/>
    </row>
    <row r="4479" spans="3:11" x14ac:dyDescent="0.3">
      <c r="C4479" s="9"/>
      <c r="D4479" s="9"/>
      <c r="E4479" s="9"/>
      <c r="F4479" s="9"/>
      <c r="G4479" s="9"/>
      <c r="H4479" s="9"/>
      <c r="I4479" s="9"/>
      <c r="J4479" s="9"/>
      <c r="K4479" s="9"/>
    </row>
    <row r="4480" spans="3:11" x14ac:dyDescent="0.3">
      <c r="C4480" s="9"/>
      <c r="D4480" s="9"/>
      <c r="E4480" s="9"/>
      <c r="F4480" s="9"/>
      <c r="G4480" s="9"/>
      <c r="H4480" s="9"/>
      <c r="I4480" s="9"/>
      <c r="J4480" s="9"/>
      <c r="K4480" s="9"/>
    </row>
    <row r="4481" spans="3:11" x14ac:dyDescent="0.3">
      <c r="C4481" s="9"/>
      <c r="D4481" s="9"/>
      <c r="E4481" s="9"/>
      <c r="F4481" s="9"/>
      <c r="G4481" s="9"/>
      <c r="H4481" s="9"/>
      <c r="I4481" s="9"/>
      <c r="J4481" s="9"/>
      <c r="K4481" s="9"/>
    </row>
    <row r="4482" spans="3:11" x14ac:dyDescent="0.3">
      <c r="C4482" s="9"/>
      <c r="D4482" s="9"/>
      <c r="E4482" s="9"/>
      <c r="F4482" s="9"/>
      <c r="G4482" s="9"/>
      <c r="H4482" s="9"/>
      <c r="I4482" s="9"/>
      <c r="J4482" s="9"/>
      <c r="K4482" s="9"/>
    </row>
    <row r="4483" spans="3:11" x14ac:dyDescent="0.3">
      <c r="C4483" s="9"/>
      <c r="D4483" s="9"/>
      <c r="E4483" s="9"/>
      <c r="F4483" s="9"/>
      <c r="G4483" s="9"/>
      <c r="H4483" s="9"/>
      <c r="I4483" s="9"/>
      <c r="J4483" s="9"/>
      <c r="K4483" s="9"/>
    </row>
    <row r="4484" spans="3:11" x14ac:dyDescent="0.3">
      <c r="C4484" s="9"/>
      <c r="D4484" s="9"/>
      <c r="E4484" s="9"/>
      <c r="F4484" s="9"/>
      <c r="G4484" s="9"/>
      <c r="H4484" s="9"/>
      <c r="I4484" s="9"/>
      <c r="J4484" s="9"/>
      <c r="K4484" s="9"/>
    </row>
    <row r="4485" spans="3:11" x14ac:dyDescent="0.3">
      <c r="C4485" s="9"/>
      <c r="D4485" s="9"/>
      <c r="E4485" s="9"/>
      <c r="F4485" s="9"/>
      <c r="G4485" s="9"/>
      <c r="H4485" s="9"/>
      <c r="I4485" s="9"/>
      <c r="J4485" s="9"/>
      <c r="K4485" s="9"/>
    </row>
    <row r="4486" spans="3:11" x14ac:dyDescent="0.3">
      <c r="C4486" s="9"/>
      <c r="D4486" s="9"/>
      <c r="E4486" s="9"/>
      <c r="F4486" s="9"/>
      <c r="G4486" s="9"/>
      <c r="H4486" s="9"/>
      <c r="I4486" s="9"/>
      <c r="J4486" s="9"/>
      <c r="K4486" s="9"/>
    </row>
    <row r="4487" spans="3:11" x14ac:dyDescent="0.3">
      <c r="C4487" s="9"/>
      <c r="D4487" s="9"/>
      <c r="E4487" s="9"/>
      <c r="F4487" s="9"/>
      <c r="G4487" s="9"/>
      <c r="H4487" s="9"/>
      <c r="I4487" s="9"/>
      <c r="J4487" s="9"/>
      <c r="K4487" s="9"/>
    </row>
    <row r="4488" spans="3:11" x14ac:dyDescent="0.3">
      <c r="C4488" s="9"/>
      <c r="D4488" s="9"/>
      <c r="E4488" s="9"/>
      <c r="F4488" s="9"/>
      <c r="G4488" s="9"/>
      <c r="H4488" s="9"/>
      <c r="I4488" s="9"/>
      <c r="J4488" s="9"/>
      <c r="K4488" s="9"/>
    </row>
    <row r="4489" spans="3:11" x14ac:dyDescent="0.3">
      <c r="C4489" s="9"/>
      <c r="D4489" s="9"/>
      <c r="E4489" s="9"/>
      <c r="F4489" s="9"/>
      <c r="G4489" s="9"/>
      <c r="H4489" s="9"/>
      <c r="I4489" s="9"/>
      <c r="J4489" s="9"/>
      <c r="K4489" s="9"/>
    </row>
    <row r="4490" spans="3:11" x14ac:dyDescent="0.3">
      <c r="C4490" s="9"/>
      <c r="D4490" s="9"/>
      <c r="E4490" s="9"/>
      <c r="F4490" s="9"/>
      <c r="G4490" s="9"/>
      <c r="H4490" s="9"/>
      <c r="I4490" s="9"/>
      <c r="J4490" s="9"/>
      <c r="K4490" s="9"/>
    </row>
    <row r="4491" spans="3:11" x14ac:dyDescent="0.3">
      <c r="C4491" s="9"/>
      <c r="D4491" s="9"/>
      <c r="E4491" s="9"/>
      <c r="F4491" s="9"/>
      <c r="G4491" s="9"/>
      <c r="H4491" s="9"/>
      <c r="I4491" s="9"/>
      <c r="J4491" s="9"/>
      <c r="K4491" s="9"/>
    </row>
    <row r="4492" spans="3:11" x14ac:dyDescent="0.3">
      <c r="C4492" s="9"/>
      <c r="D4492" s="9"/>
      <c r="E4492" s="9"/>
      <c r="F4492" s="9"/>
      <c r="G4492" s="9"/>
      <c r="H4492" s="9"/>
      <c r="I4492" s="9"/>
      <c r="J4492" s="9"/>
      <c r="K4492" s="9"/>
    </row>
    <row r="4493" spans="3:11" x14ac:dyDescent="0.3">
      <c r="C4493" s="9"/>
      <c r="D4493" s="9"/>
      <c r="E4493" s="9"/>
      <c r="F4493" s="9"/>
      <c r="G4493" s="9"/>
      <c r="H4493" s="9"/>
      <c r="I4493" s="9"/>
      <c r="J4493" s="9"/>
      <c r="K4493" s="9"/>
    </row>
    <row r="4494" spans="3:11" x14ac:dyDescent="0.3">
      <c r="C4494" s="9"/>
      <c r="D4494" s="9"/>
      <c r="E4494" s="9"/>
      <c r="F4494" s="9"/>
      <c r="G4494" s="9"/>
      <c r="H4494" s="9"/>
      <c r="I4494" s="9"/>
      <c r="J4494" s="9"/>
      <c r="K4494" s="9"/>
    </row>
    <row r="4495" spans="3:11" x14ac:dyDescent="0.3">
      <c r="C4495" s="9"/>
      <c r="D4495" s="9"/>
      <c r="E4495" s="9"/>
      <c r="F4495" s="9"/>
      <c r="G4495" s="9"/>
      <c r="H4495" s="9"/>
      <c r="I4495" s="9"/>
      <c r="J4495" s="9"/>
      <c r="K4495" s="9"/>
    </row>
    <row r="4496" spans="3:11" x14ac:dyDescent="0.3">
      <c r="C4496" s="9"/>
      <c r="D4496" s="9"/>
      <c r="E4496" s="9"/>
      <c r="F4496" s="9"/>
      <c r="G4496" s="9"/>
      <c r="H4496" s="9"/>
      <c r="I4496" s="9"/>
      <c r="J4496" s="9"/>
      <c r="K4496" s="9"/>
    </row>
    <row r="4497" spans="3:11" x14ac:dyDescent="0.3">
      <c r="C4497" s="9"/>
      <c r="D4497" s="9"/>
      <c r="E4497" s="9"/>
      <c r="F4497" s="9"/>
      <c r="G4497" s="9"/>
      <c r="H4497" s="9"/>
      <c r="I4497" s="9"/>
      <c r="J4497" s="9"/>
      <c r="K4497" s="9"/>
    </row>
    <row r="4498" spans="3:11" x14ac:dyDescent="0.3">
      <c r="C4498" s="9"/>
      <c r="D4498" s="9"/>
      <c r="E4498" s="9"/>
      <c r="F4498" s="9"/>
      <c r="G4498" s="9"/>
      <c r="H4498" s="9"/>
      <c r="I4498" s="9"/>
      <c r="J4498" s="9"/>
      <c r="K4498" s="9"/>
    </row>
    <row r="4499" spans="3:11" x14ac:dyDescent="0.3">
      <c r="C4499" s="9"/>
      <c r="D4499" s="9"/>
      <c r="E4499" s="9"/>
      <c r="F4499" s="9"/>
      <c r="G4499" s="9"/>
      <c r="H4499" s="9"/>
      <c r="I4499" s="9"/>
      <c r="J4499" s="9"/>
      <c r="K4499" s="9"/>
    </row>
    <row r="4500" spans="3:11" x14ac:dyDescent="0.3">
      <c r="C4500" s="9"/>
      <c r="D4500" s="9"/>
      <c r="E4500" s="9"/>
      <c r="F4500" s="9"/>
      <c r="G4500" s="9"/>
      <c r="H4500" s="9"/>
      <c r="I4500" s="9"/>
      <c r="J4500" s="9"/>
      <c r="K4500" s="9"/>
    </row>
    <row r="4501" spans="3:11" x14ac:dyDescent="0.3">
      <c r="C4501" s="9"/>
      <c r="D4501" s="9"/>
      <c r="E4501" s="9"/>
      <c r="F4501" s="9"/>
      <c r="G4501" s="9"/>
      <c r="H4501" s="9"/>
      <c r="I4501" s="9"/>
      <c r="J4501" s="9"/>
      <c r="K4501" s="9"/>
    </row>
    <row r="4502" spans="3:11" x14ac:dyDescent="0.3">
      <c r="C4502" s="9"/>
      <c r="D4502" s="9"/>
      <c r="E4502" s="9"/>
      <c r="F4502" s="9"/>
      <c r="G4502" s="9"/>
      <c r="H4502" s="9"/>
      <c r="I4502" s="9"/>
      <c r="J4502" s="9"/>
      <c r="K4502" s="9"/>
    </row>
    <row r="4503" spans="3:11" x14ac:dyDescent="0.3">
      <c r="C4503" s="9"/>
      <c r="D4503" s="9"/>
      <c r="E4503" s="9"/>
      <c r="F4503" s="9"/>
      <c r="G4503" s="9"/>
      <c r="H4503" s="9"/>
      <c r="I4503" s="9"/>
      <c r="J4503" s="9"/>
      <c r="K4503" s="9"/>
    </row>
    <row r="4504" spans="3:11" x14ac:dyDescent="0.3">
      <c r="C4504" s="9"/>
      <c r="D4504" s="9"/>
      <c r="E4504" s="9"/>
      <c r="F4504" s="9"/>
      <c r="G4504" s="9"/>
      <c r="H4504" s="9"/>
      <c r="I4504" s="9"/>
      <c r="J4504" s="9"/>
      <c r="K4504" s="9"/>
    </row>
    <row r="4505" spans="3:11" x14ac:dyDescent="0.3">
      <c r="C4505" s="9"/>
      <c r="D4505" s="9"/>
      <c r="E4505" s="9"/>
      <c r="F4505" s="9"/>
      <c r="G4505" s="9"/>
      <c r="H4505" s="9"/>
      <c r="I4505" s="9"/>
      <c r="J4505" s="9"/>
      <c r="K4505" s="9"/>
    </row>
    <row r="4506" spans="3:11" x14ac:dyDescent="0.3">
      <c r="C4506" s="9"/>
      <c r="D4506" s="9"/>
      <c r="E4506" s="9"/>
      <c r="F4506" s="9"/>
      <c r="G4506" s="9"/>
      <c r="H4506" s="9"/>
      <c r="I4506" s="9"/>
      <c r="J4506" s="9"/>
      <c r="K4506" s="9"/>
    </row>
    <row r="4507" spans="3:11" x14ac:dyDescent="0.3">
      <c r="C4507" s="9"/>
      <c r="D4507" s="9"/>
      <c r="E4507" s="9"/>
      <c r="F4507" s="9"/>
      <c r="G4507" s="9"/>
      <c r="H4507" s="9"/>
      <c r="I4507" s="9"/>
      <c r="J4507" s="9"/>
      <c r="K4507" s="9"/>
    </row>
    <row r="4508" spans="3:11" x14ac:dyDescent="0.3">
      <c r="C4508" s="9"/>
      <c r="D4508" s="9"/>
      <c r="E4508" s="9"/>
      <c r="F4508" s="9"/>
      <c r="G4508" s="9"/>
      <c r="H4508" s="9"/>
      <c r="I4508" s="9"/>
      <c r="J4508" s="9"/>
      <c r="K4508" s="9"/>
    </row>
    <row r="4509" spans="3:11" x14ac:dyDescent="0.3">
      <c r="C4509" s="9"/>
      <c r="D4509" s="9"/>
      <c r="E4509" s="9"/>
      <c r="F4509" s="9"/>
      <c r="G4509" s="9"/>
      <c r="H4509" s="9"/>
      <c r="I4509" s="9"/>
      <c r="J4509" s="9"/>
      <c r="K4509" s="9"/>
    </row>
    <row r="4510" spans="3:11" x14ac:dyDescent="0.3">
      <c r="C4510" s="9"/>
      <c r="D4510" s="9"/>
      <c r="E4510" s="9"/>
      <c r="F4510" s="9"/>
      <c r="G4510" s="9"/>
      <c r="H4510" s="9"/>
      <c r="I4510" s="9"/>
      <c r="J4510" s="9"/>
      <c r="K4510" s="9"/>
    </row>
    <row r="4511" spans="3:11" x14ac:dyDescent="0.3">
      <c r="C4511" s="9"/>
      <c r="D4511" s="9"/>
      <c r="E4511" s="9"/>
      <c r="F4511" s="9"/>
      <c r="G4511" s="9"/>
      <c r="H4511" s="9"/>
      <c r="I4511" s="9"/>
      <c r="J4511" s="9"/>
      <c r="K4511" s="9"/>
    </row>
    <row r="4512" spans="3:11" x14ac:dyDescent="0.3">
      <c r="C4512" s="9"/>
      <c r="D4512" s="9"/>
      <c r="E4512" s="9"/>
      <c r="F4512" s="9"/>
      <c r="G4512" s="9"/>
      <c r="H4512" s="9"/>
      <c r="I4512" s="9"/>
      <c r="J4512" s="9"/>
      <c r="K4512" s="9"/>
    </row>
    <row r="4513" spans="3:11" x14ac:dyDescent="0.3">
      <c r="C4513" s="9"/>
      <c r="D4513" s="9"/>
      <c r="E4513" s="9"/>
      <c r="F4513" s="9"/>
      <c r="G4513" s="9"/>
      <c r="H4513" s="9"/>
      <c r="I4513" s="9"/>
      <c r="J4513" s="9"/>
      <c r="K4513" s="9"/>
    </row>
    <row r="4514" spans="3:11" x14ac:dyDescent="0.3">
      <c r="C4514" s="9"/>
      <c r="D4514" s="9"/>
      <c r="E4514" s="9"/>
      <c r="F4514" s="9"/>
      <c r="G4514" s="9"/>
      <c r="H4514" s="9"/>
      <c r="I4514" s="9"/>
      <c r="J4514" s="9"/>
      <c r="K4514" s="9"/>
    </row>
    <row r="4515" spans="3:11" x14ac:dyDescent="0.3">
      <c r="C4515" s="9"/>
      <c r="D4515" s="9"/>
      <c r="E4515" s="9"/>
      <c r="F4515" s="9"/>
      <c r="G4515" s="9"/>
      <c r="H4515" s="9"/>
      <c r="I4515" s="9"/>
      <c r="J4515" s="9"/>
      <c r="K4515" s="9"/>
    </row>
    <row r="4516" spans="3:11" x14ac:dyDescent="0.3">
      <c r="C4516" s="9"/>
      <c r="D4516" s="9"/>
      <c r="E4516" s="9"/>
      <c r="F4516" s="9"/>
      <c r="G4516" s="9"/>
      <c r="H4516" s="9"/>
      <c r="I4516" s="9"/>
      <c r="J4516" s="9"/>
      <c r="K4516" s="9"/>
    </row>
    <row r="4517" spans="3:11" x14ac:dyDescent="0.3">
      <c r="C4517" s="9"/>
      <c r="D4517" s="9"/>
      <c r="E4517" s="9"/>
      <c r="F4517" s="9"/>
      <c r="G4517" s="9"/>
      <c r="H4517" s="9"/>
      <c r="I4517" s="9"/>
      <c r="J4517" s="9"/>
      <c r="K4517" s="9"/>
    </row>
    <row r="4518" spans="3:11" x14ac:dyDescent="0.3">
      <c r="C4518" s="9"/>
      <c r="D4518" s="9"/>
      <c r="E4518" s="9"/>
      <c r="F4518" s="9"/>
      <c r="G4518" s="9"/>
      <c r="H4518" s="9"/>
      <c r="I4518" s="9"/>
      <c r="J4518" s="9"/>
      <c r="K4518" s="9"/>
    </row>
    <row r="4519" spans="3:11" x14ac:dyDescent="0.3">
      <c r="C4519" s="9"/>
      <c r="D4519" s="9"/>
      <c r="E4519" s="9"/>
      <c r="F4519" s="9"/>
      <c r="G4519" s="9"/>
      <c r="H4519" s="9"/>
      <c r="I4519" s="9"/>
      <c r="J4519" s="9"/>
      <c r="K4519" s="9"/>
    </row>
    <row r="4520" spans="3:11" x14ac:dyDescent="0.3">
      <c r="C4520" s="9"/>
      <c r="D4520" s="9"/>
      <c r="E4520" s="9"/>
      <c r="F4520" s="9"/>
      <c r="G4520" s="9"/>
      <c r="H4520" s="9"/>
      <c r="I4520" s="9"/>
      <c r="J4520" s="9"/>
      <c r="K4520" s="9"/>
    </row>
    <row r="4521" spans="3:11" x14ac:dyDescent="0.3">
      <c r="C4521" s="9"/>
      <c r="D4521" s="9"/>
      <c r="E4521" s="9"/>
      <c r="F4521" s="9"/>
      <c r="G4521" s="9"/>
      <c r="H4521" s="9"/>
      <c r="I4521" s="9"/>
      <c r="J4521" s="9"/>
      <c r="K4521" s="9"/>
    </row>
    <row r="4522" spans="3:11" x14ac:dyDescent="0.3">
      <c r="C4522" s="9"/>
      <c r="D4522" s="9"/>
      <c r="E4522" s="9"/>
      <c r="F4522" s="9"/>
      <c r="G4522" s="9"/>
      <c r="H4522" s="9"/>
      <c r="I4522" s="9"/>
      <c r="J4522" s="9"/>
      <c r="K4522" s="9"/>
    </row>
    <row r="4523" spans="3:11" x14ac:dyDescent="0.3">
      <c r="C4523" s="9"/>
      <c r="D4523" s="9"/>
      <c r="E4523" s="9"/>
      <c r="F4523" s="9"/>
      <c r="G4523" s="9"/>
      <c r="H4523" s="9"/>
      <c r="I4523" s="9"/>
      <c r="J4523" s="9"/>
      <c r="K4523" s="9"/>
    </row>
    <row r="4524" spans="3:11" x14ac:dyDescent="0.3">
      <c r="C4524" s="9"/>
      <c r="D4524" s="9"/>
      <c r="E4524" s="9"/>
      <c r="F4524" s="9"/>
      <c r="G4524" s="9"/>
      <c r="H4524" s="9"/>
      <c r="I4524" s="9"/>
      <c r="J4524" s="9"/>
      <c r="K4524" s="9"/>
    </row>
    <row r="4525" spans="3:11" x14ac:dyDescent="0.3">
      <c r="C4525" s="9"/>
      <c r="D4525" s="9"/>
      <c r="E4525" s="9"/>
      <c r="F4525" s="9"/>
      <c r="G4525" s="9"/>
      <c r="H4525" s="9"/>
      <c r="I4525" s="9"/>
      <c r="J4525" s="9"/>
      <c r="K4525" s="9"/>
    </row>
    <row r="4526" spans="3:11" x14ac:dyDescent="0.3">
      <c r="C4526" s="9"/>
      <c r="D4526" s="9"/>
      <c r="E4526" s="9"/>
      <c r="F4526" s="9"/>
      <c r="G4526" s="9"/>
      <c r="H4526" s="9"/>
      <c r="I4526" s="9"/>
      <c r="J4526" s="9"/>
      <c r="K4526" s="9"/>
    </row>
    <row r="4527" spans="3:11" x14ac:dyDescent="0.3">
      <c r="C4527" s="9"/>
      <c r="D4527" s="9"/>
      <c r="E4527" s="9"/>
      <c r="F4527" s="9"/>
      <c r="G4527" s="9"/>
      <c r="H4527" s="9"/>
      <c r="I4527" s="9"/>
      <c r="J4527" s="9"/>
      <c r="K4527" s="9"/>
    </row>
    <row r="4528" spans="3:11" x14ac:dyDescent="0.3">
      <c r="C4528" s="9"/>
      <c r="D4528" s="9"/>
      <c r="E4528" s="9"/>
      <c r="F4528" s="9"/>
      <c r="G4528" s="9"/>
      <c r="H4528" s="9"/>
      <c r="I4528" s="9"/>
      <c r="J4528" s="9"/>
      <c r="K4528" s="9"/>
    </row>
    <row r="4529" spans="3:11" x14ac:dyDescent="0.3">
      <c r="C4529" s="9"/>
      <c r="D4529" s="9"/>
      <c r="E4529" s="9"/>
      <c r="F4529" s="9"/>
      <c r="G4529" s="9"/>
      <c r="H4529" s="9"/>
      <c r="I4529" s="9"/>
      <c r="J4529" s="9"/>
      <c r="K4529" s="9"/>
    </row>
    <row r="4530" spans="3:11" x14ac:dyDescent="0.3">
      <c r="C4530" s="9"/>
      <c r="D4530" s="9"/>
      <c r="E4530" s="9"/>
      <c r="F4530" s="9"/>
      <c r="G4530" s="9"/>
      <c r="H4530" s="9"/>
      <c r="I4530" s="9"/>
      <c r="J4530" s="9"/>
      <c r="K4530" s="9"/>
    </row>
    <row r="4531" spans="3:11" x14ac:dyDescent="0.3">
      <c r="C4531" s="9"/>
      <c r="D4531" s="9"/>
      <c r="E4531" s="9"/>
      <c r="F4531" s="9"/>
      <c r="G4531" s="9"/>
      <c r="H4531" s="9"/>
      <c r="I4531" s="9"/>
      <c r="J4531" s="9"/>
      <c r="K4531" s="9"/>
    </row>
    <row r="4532" spans="3:11" x14ac:dyDescent="0.3">
      <c r="C4532" s="9"/>
      <c r="D4532" s="9"/>
      <c r="E4532" s="9"/>
      <c r="F4532" s="9"/>
      <c r="G4532" s="9"/>
      <c r="H4532" s="9"/>
      <c r="I4532" s="9"/>
      <c r="J4532" s="9"/>
      <c r="K4532" s="9"/>
    </row>
    <row r="4533" spans="3:11" x14ac:dyDescent="0.3">
      <c r="C4533" s="9"/>
      <c r="D4533" s="9"/>
      <c r="E4533" s="9"/>
      <c r="F4533" s="9"/>
      <c r="G4533" s="9"/>
      <c r="H4533" s="9"/>
      <c r="I4533" s="9"/>
      <c r="J4533" s="9"/>
      <c r="K4533" s="9"/>
    </row>
    <row r="4534" spans="3:11" x14ac:dyDescent="0.3">
      <c r="C4534" s="9"/>
      <c r="D4534" s="9"/>
      <c r="E4534" s="9"/>
      <c r="F4534" s="9"/>
      <c r="G4534" s="9"/>
      <c r="H4534" s="9"/>
      <c r="I4534" s="9"/>
      <c r="J4534" s="9"/>
      <c r="K4534" s="9"/>
    </row>
    <row r="4535" spans="3:11" x14ac:dyDescent="0.3">
      <c r="C4535" s="9"/>
      <c r="D4535" s="9"/>
      <c r="E4535" s="9"/>
      <c r="F4535" s="9"/>
      <c r="G4535" s="9"/>
      <c r="H4535" s="9"/>
      <c r="I4535" s="9"/>
      <c r="J4535" s="9"/>
      <c r="K4535" s="9"/>
    </row>
    <row r="4536" spans="3:11" x14ac:dyDescent="0.3">
      <c r="C4536" s="9"/>
      <c r="D4536" s="9"/>
      <c r="E4536" s="9"/>
      <c r="F4536" s="9"/>
      <c r="G4536" s="9"/>
      <c r="H4536" s="9"/>
      <c r="I4536" s="9"/>
      <c r="J4536" s="9"/>
      <c r="K4536" s="9"/>
    </row>
    <row r="4537" spans="3:11" x14ac:dyDescent="0.3">
      <c r="C4537" s="9"/>
      <c r="D4537" s="9"/>
      <c r="E4537" s="9"/>
      <c r="F4537" s="9"/>
      <c r="G4537" s="9"/>
      <c r="H4537" s="9"/>
      <c r="I4537" s="9"/>
      <c r="J4537" s="9"/>
      <c r="K4537" s="9"/>
    </row>
    <row r="4538" spans="3:11" x14ac:dyDescent="0.3">
      <c r="C4538" s="9"/>
      <c r="D4538" s="9"/>
      <c r="E4538" s="9"/>
      <c r="F4538" s="9"/>
      <c r="G4538" s="9"/>
      <c r="H4538" s="9"/>
      <c r="I4538" s="9"/>
      <c r="J4538" s="9"/>
      <c r="K4538" s="9"/>
    </row>
    <row r="4539" spans="3:11" x14ac:dyDescent="0.3">
      <c r="C4539" s="9"/>
      <c r="D4539" s="9"/>
      <c r="E4539" s="9"/>
      <c r="F4539" s="9"/>
      <c r="G4539" s="9"/>
      <c r="H4539" s="9"/>
      <c r="I4539" s="9"/>
      <c r="J4539" s="9"/>
      <c r="K4539" s="9"/>
    </row>
    <row r="4540" spans="3:11" x14ac:dyDescent="0.3">
      <c r="C4540" s="9"/>
      <c r="D4540" s="9"/>
      <c r="E4540" s="9"/>
      <c r="F4540" s="9"/>
      <c r="G4540" s="9"/>
      <c r="H4540" s="9"/>
      <c r="I4540" s="9"/>
      <c r="J4540" s="9"/>
      <c r="K4540" s="9"/>
    </row>
    <row r="4541" spans="3:11" x14ac:dyDescent="0.3">
      <c r="C4541" s="9"/>
      <c r="D4541" s="9"/>
      <c r="E4541" s="9"/>
      <c r="F4541" s="9"/>
      <c r="G4541" s="9"/>
      <c r="H4541" s="9"/>
      <c r="I4541" s="9"/>
      <c r="J4541" s="9"/>
      <c r="K4541" s="9"/>
    </row>
    <row r="4542" spans="3:11" x14ac:dyDescent="0.3">
      <c r="C4542" s="9"/>
      <c r="D4542" s="9"/>
      <c r="E4542" s="9"/>
      <c r="F4542" s="9"/>
      <c r="G4542" s="9"/>
      <c r="H4542" s="9"/>
      <c r="I4542" s="9"/>
      <c r="J4542" s="9"/>
      <c r="K4542" s="9"/>
    </row>
    <row r="4543" spans="3:11" x14ac:dyDescent="0.3">
      <c r="C4543" s="9"/>
      <c r="D4543" s="9"/>
      <c r="E4543" s="9"/>
      <c r="F4543" s="9"/>
      <c r="G4543" s="9"/>
      <c r="H4543" s="9"/>
      <c r="I4543" s="9"/>
      <c r="J4543" s="9"/>
      <c r="K4543" s="9"/>
    </row>
    <row r="4544" spans="3:11" x14ac:dyDescent="0.3">
      <c r="C4544" s="9"/>
      <c r="D4544" s="9"/>
      <c r="E4544" s="9"/>
      <c r="F4544" s="9"/>
      <c r="G4544" s="9"/>
      <c r="H4544" s="9"/>
      <c r="I4544" s="9"/>
      <c r="J4544" s="9"/>
      <c r="K4544" s="9"/>
    </row>
    <row r="4545" spans="3:11" x14ac:dyDescent="0.3">
      <c r="C4545" s="9"/>
      <c r="D4545" s="9"/>
      <c r="E4545" s="9"/>
      <c r="F4545" s="9"/>
      <c r="G4545" s="9"/>
      <c r="H4545" s="9"/>
      <c r="I4545" s="9"/>
      <c r="J4545" s="9"/>
      <c r="K4545" s="9"/>
    </row>
    <row r="4546" spans="3:11" x14ac:dyDescent="0.3">
      <c r="C4546" s="9"/>
      <c r="D4546" s="9"/>
      <c r="E4546" s="9"/>
      <c r="F4546" s="9"/>
      <c r="G4546" s="9"/>
      <c r="H4546" s="9"/>
      <c r="I4546" s="9"/>
      <c r="J4546" s="9"/>
      <c r="K4546" s="9"/>
    </row>
    <row r="4547" spans="3:11" x14ac:dyDescent="0.3">
      <c r="C4547" s="9"/>
      <c r="D4547" s="9"/>
      <c r="E4547" s="9"/>
      <c r="F4547" s="9"/>
      <c r="G4547" s="9"/>
      <c r="H4547" s="9"/>
      <c r="I4547" s="9"/>
      <c r="J4547" s="9"/>
      <c r="K4547" s="9"/>
    </row>
    <row r="4548" spans="3:11" x14ac:dyDescent="0.3">
      <c r="C4548" s="9"/>
      <c r="D4548" s="9"/>
      <c r="E4548" s="9"/>
      <c r="F4548" s="9"/>
      <c r="G4548" s="9"/>
      <c r="H4548" s="9"/>
      <c r="I4548" s="9"/>
      <c r="J4548" s="9"/>
      <c r="K4548" s="9"/>
    </row>
    <row r="4549" spans="3:11" x14ac:dyDescent="0.3">
      <c r="C4549" s="9"/>
      <c r="D4549" s="9"/>
      <c r="E4549" s="9"/>
      <c r="F4549" s="9"/>
      <c r="G4549" s="9"/>
      <c r="H4549" s="9"/>
      <c r="I4549" s="9"/>
      <c r="J4549" s="9"/>
      <c r="K4549" s="9"/>
    </row>
    <row r="4550" spans="3:11" x14ac:dyDescent="0.3">
      <c r="C4550" s="9"/>
      <c r="D4550" s="9"/>
      <c r="E4550" s="9"/>
      <c r="F4550" s="9"/>
      <c r="G4550" s="9"/>
      <c r="H4550" s="9"/>
      <c r="I4550" s="9"/>
      <c r="J4550" s="9"/>
      <c r="K4550" s="9"/>
    </row>
    <row r="4551" spans="3:11" x14ac:dyDescent="0.3">
      <c r="C4551" s="9"/>
      <c r="D4551" s="9"/>
      <c r="E4551" s="9"/>
      <c r="F4551" s="9"/>
      <c r="G4551" s="9"/>
      <c r="H4551" s="9"/>
      <c r="I4551" s="9"/>
      <c r="J4551" s="9"/>
      <c r="K4551" s="9"/>
    </row>
    <row r="4552" spans="3:11" x14ac:dyDescent="0.3">
      <c r="C4552" s="9"/>
      <c r="D4552" s="9"/>
      <c r="E4552" s="9"/>
      <c r="F4552" s="9"/>
      <c r="G4552" s="9"/>
      <c r="H4552" s="9"/>
      <c r="I4552" s="9"/>
      <c r="J4552" s="9"/>
      <c r="K4552" s="9"/>
    </row>
    <row r="4553" spans="3:11" x14ac:dyDescent="0.3">
      <c r="C4553" s="9"/>
      <c r="D4553" s="9"/>
      <c r="E4553" s="9"/>
      <c r="F4553" s="9"/>
      <c r="G4553" s="9"/>
      <c r="H4553" s="9"/>
      <c r="I4553" s="9"/>
      <c r="J4553" s="9"/>
      <c r="K4553" s="9"/>
    </row>
    <row r="4554" spans="3:11" x14ac:dyDescent="0.3">
      <c r="C4554" s="9"/>
      <c r="D4554" s="9"/>
      <c r="E4554" s="9"/>
      <c r="F4554" s="9"/>
      <c r="G4554" s="9"/>
      <c r="H4554" s="9"/>
      <c r="I4554" s="9"/>
      <c r="J4554" s="9"/>
      <c r="K4554" s="9"/>
    </row>
    <row r="4555" spans="3:11" x14ac:dyDescent="0.3">
      <c r="C4555" s="9"/>
      <c r="D4555" s="9"/>
      <c r="E4555" s="9"/>
      <c r="F4555" s="9"/>
      <c r="G4555" s="9"/>
      <c r="H4555" s="9"/>
      <c r="I4555" s="9"/>
      <c r="J4555" s="9"/>
      <c r="K4555" s="9"/>
    </row>
    <row r="4556" spans="3:11" x14ac:dyDescent="0.3">
      <c r="C4556" s="9"/>
      <c r="D4556" s="9"/>
      <c r="E4556" s="9"/>
      <c r="F4556" s="9"/>
      <c r="G4556" s="9"/>
      <c r="H4556" s="9"/>
      <c r="I4556" s="9"/>
      <c r="J4556" s="9"/>
      <c r="K4556" s="9"/>
    </row>
    <row r="4557" spans="3:11" x14ac:dyDescent="0.3">
      <c r="C4557" s="9"/>
      <c r="D4557" s="9"/>
      <c r="E4557" s="9"/>
      <c r="F4557" s="9"/>
      <c r="G4557" s="9"/>
      <c r="H4557" s="9"/>
      <c r="I4557" s="9"/>
      <c r="J4557" s="9"/>
      <c r="K4557" s="9"/>
    </row>
    <row r="4558" spans="3:11" x14ac:dyDescent="0.3">
      <c r="C4558" s="9"/>
      <c r="D4558" s="9"/>
      <c r="E4558" s="9"/>
      <c r="F4558" s="9"/>
      <c r="G4558" s="9"/>
      <c r="H4558" s="9"/>
      <c r="I4558" s="9"/>
      <c r="J4558" s="9"/>
      <c r="K4558" s="9"/>
    </row>
    <row r="4559" spans="3:11" x14ac:dyDescent="0.3">
      <c r="C4559" s="9"/>
      <c r="D4559" s="9"/>
      <c r="E4559" s="9"/>
      <c r="F4559" s="9"/>
      <c r="G4559" s="9"/>
      <c r="H4559" s="9"/>
      <c r="I4559" s="9"/>
      <c r="J4559" s="9"/>
      <c r="K4559" s="9"/>
    </row>
    <row r="4560" spans="3:11" x14ac:dyDescent="0.3">
      <c r="C4560" s="9"/>
      <c r="D4560" s="9"/>
      <c r="E4560" s="9"/>
      <c r="F4560" s="9"/>
      <c r="G4560" s="9"/>
      <c r="H4560" s="9"/>
      <c r="I4560" s="9"/>
      <c r="J4560" s="9"/>
      <c r="K4560" s="9"/>
    </row>
    <row r="4561" spans="3:11" x14ac:dyDescent="0.3">
      <c r="C4561" s="9"/>
      <c r="D4561" s="9"/>
      <c r="E4561" s="9"/>
      <c r="F4561" s="9"/>
      <c r="G4561" s="9"/>
      <c r="H4561" s="9"/>
      <c r="I4561" s="9"/>
      <c r="J4561" s="9"/>
      <c r="K4561" s="9"/>
    </row>
    <row r="4562" spans="3:11" x14ac:dyDescent="0.3">
      <c r="C4562" s="9"/>
      <c r="D4562" s="9"/>
      <c r="E4562" s="9"/>
      <c r="F4562" s="9"/>
      <c r="G4562" s="9"/>
      <c r="H4562" s="9"/>
      <c r="I4562" s="9"/>
      <c r="J4562" s="9"/>
      <c r="K4562" s="9"/>
    </row>
    <row r="4563" spans="3:11" x14ac:dyDescent="0.3">
      <c r="C4563" s="9"/>
      <c r="D4563" s="9"/>
      <c r="E4563" s="9"/>
      <c r="F4563" s="9"/>
      <c r="G4563" s="9"/>
      <c r="H4563" s="9"/>
      <c r="I4563" s="9"/>
      <c r="J4563" s="9"/>
      <c r="K4563" s="9"/>
    </row>
    <row r="4564" spans="3:11" x14ac:dyDescent="0.3">
      <c r="C4564" s="9"/>
      <c r="D4564" s="9"/>
      <c r="E4564" s="9"/>
      <c r="F4564" s="9"/>
      <c r="G4564" s="9"/>
      <c r="H4564" s="9"/>
      <c r="I4564" s="9"/>
      <c r="J4564" s="9"/>
      <c r="K4564" s="9"/>
    </row>
    <row r="4565" spans="3:11" x14ac:dyDescent="0.3">
      <c r="C4565" s="9"/>
      <c r="D4565" s="9"/>
      <c r="E4565" s="9"/>
      <c r="F4565" s="9"/>
      <c r="G4565" s="9"/>
      <c r="H4565" s="9"/>
      <c r="I4565" s="9"/>
      <c r="J4565" s="9"/>
      <c r="K4565" s="9"/>
    </row>
    <row r="4566" spans="3:11" x14ac:dyDescent="0.3">
      <c r="C4566" s="9"/>
      <c r="D4566" s="9"/>
      <c r="E4566" s="9"/>
      <c r="F4566" s="9"/>
      <c r="G4566" s="9"/>
      <c r="H4566" s="9"/>
      <c r="I4566" s="9"/>
      <c r="J4566" s="9"/>
      <c r="K4566" s="9"/>
    </row>
    <row r="4567" spans="3:11" x14ac:dyDescent="0.3">
      <c r="C4567" s="9"/>
      <c r="D4567" s="9"/>
      <c r="E4567" s="9"/>
      <c r="F4567" s="9"/>
      <c r="G4567" s="9"/>
      <c r="H4567" s="9"/>
      <c r="I4567" s="9"/>
      <c r="J4567" s="9"/>
      <c r="K4567" s="9"/>
    </row>
    <row r="4568" spans="3:11" x14ac:dyDescent="0.3">
      <c r="C4568" s="9"/>
      <c r="D4568" s="9"/>
      <c r="E4568" s="9"/>
      <c r="F4568" s="9"/>
      <c r="G4568" s="9"/>
      <c r="H4568" s="9"/>
      <c r="I4568" s="9"/>
      <c r="J4568" s="9"/>
      <c r="K4568" s="9"/>
    </row>
    <row r="4569" spans="3:11" x14ac:dyDescent="0.3">
      <c r="C4569" s="9"/>
      <c r="D4569" s="9"/>
      <c r="E4569" s="9"/>
      <c r="F4569" s="9"/>
      <c r="G4569" s="9"/>
      <c r="H4569" s="9"/>
      <c r="I4569" s="9"/>
      <c r="J4569" s="9"/>
      <c r="K4569" s="9"/>
    </row>
    <row r="4570" spans="3:11" x14ac:dyDescent="0.3">
      <c r="C4570" s="9"/>
      <c r="D4570" s="9"/>
      <c r="E4570" s="9"/>
      <c r="F4570" s="9"/>
      <c r="G4570" s="9"/>
      <c r="H4570" s="9"/>
      <c r="I4570" s="9"/>
      <c r="J4570" s="9"/>
      <c r="K4570" s="9"/>
    </row>
    <row r="4571" spans="3:11" x14ac:dyDescent="0.3">
      <c r="C4571" s="9"/>
      <c r="D4571" s="9"/>
      <c r="E4571" s="9"/>
      <c r="F4571" s="9"/>
      <c r="G4571" s="9"/>
      <c r="H4571" s="9"/>
      <c r="I4571" s="9"/>
      <c r="J4571" s="9"/>
      <c r="K4571" s="9"/>
    </row>
    <row r="4572" spans="3:11" x14ac:dyDescent="0.3">
      <c r="C4572" s="9"/>
      <c r="D4572" s="9"/>
      <c r="E4572" s="9"/>
      <c r="F4572" s="9"/>
      <c r="G4572" s="9"/>
      <c r="H4572" s="9"/>
      <c r="I4572" s="9"/>
      <c r="J4572" s="9"/>
      <c r="K4572" s="9"/>
    </row>
    <row r="4573" spans="3:11" x14ac:dyDescent="0.3">
      <c r="C4573" s="9"/>
      <c r="D4573" s="9"/>
      <c r="E4573" s="9"/>
      <c r="F4573" s="9"/>
      <c r="G4573" s="9"/>
      <c r="H4573" s="9"/>
      <c r="I4573" s="9"/>
      <c r="J4573" s="9"/>
      <c r="K4573" s="9"/>
    </row>
    <row r="4574" spans="3:11" x14ac:dyDescent="0.3">
      <c r="C4574" s="9"/>
      <c r="D4574" s="9"/>
      <c r="E4574" s="9"/>
      <c r="F4574" s="9"/>
      <c r="G4574" s="9"/>
      <c r="H4574" s="9"/>
      <c r="I4574" s="9"/>
      <c r="J4574" s="9"/>
      <c r="K4574" s="9"/>
    </row>
    <row r="4575" spans="3:11" x14ac:dyDescent="0.3">
      <c r="C4575" s="9"/>
      <c r="D4575" s="9"/>
      <c r="E4575" s="9"/>
      <c r="F4575" s="9"/>
      <c r="G4575" s="9"/>
      <c r="H4575" s="9"/>
      <c r="I4575" s="9"/>
      <c r="J4575" s="9"/>
      <c r="K4575" s="9"/>
    </row>
    <row r="4576" spans="3:11" x14ac:dyDescent="0.3">
      <c r="C4576" s="9"/>
      <c r="D4576" s="9"/>
      <c r="E4576" s="9"/>
      <c r="F4576" s="9"/>
      <c r="G4576" s="9"/>
      <c r="H4576" s="9"/>
      <c r="I4576" s="9"/>
      <c r="J4576" s="9"/>
      <c r="K4576" s="9"/>
    </row>
    <row r="4577" spans="3:11" x14ac:dyDescent="0.3">
      <c r="C4577" s="9"/>
      <c r="D4577" s="9"/>
      <c r="E4577" s="9"/>
      <c r="F4577" s="9"/>
      <c r="G4577" s="9"/>
      <c r="H4577" s="9"/>
      <c r="I4577" s="9"/>
      <c r="J4577" s="9"/>
      <c r="K4577" s="9"/>
    </row>
    <row r="4578" spans="3:11" x14ac:dyDescent="0.3">
      <c r="C4578" s="9"/>
      <c r="D4578" s="9"/>
      <c r="E4578" s="9"/>
      <c r="F4578" s="9"/>
      <c r="G4578" s="9"/>
      <c r="H4578" s="9"/>
      <c r="I4578" s="9"/>
      <c r="J4578" s="9"/>
      <c r="K4578" s="9"/>
    </row>
    <row r="4579" spans="3:11" x14ac:dyDescent="0.3">
      <c r="C4579" s="9"/>
      <c r="D4579" s="9"/>
      <c r="E4579" s="9"/>
      <c r="F4579" s="9"/>
      <c r="G4579" s="9"/>
      <c r="H4579" s="9"/>
      <c r="I4579" s="9"/>
      <c r="J4579" s="9"/>
      <c r="K4579" s="9"/>
    </row>
    <row r="4580" spans="3:11" x14ac:dyDescent="0.3">
      <c r="C4580" s="9"/>
      <c r="D4580" s="9"/>
      <c r="E4580" s="9"/>
      <c r="F4580" s="9"/>
      <c r="G4580" s="9"/>
      <c r="H4580" s="9"/>
      <c r="I4580" s="9"/>
      <c r="J4580" s="9"/>
      <c r="K4580" s="9"/>
    </row>
    <row r="4581" spans="3:11" x14ac:dyDescent="0.3">
      <c r="C4581" s="9"/>
      <c r="D4581" s="9"/>
      <c r="E4581" s="9"/>
      <c r="F4581" s="9"/>
      <c r="G4581" s="9"/>
      <c r="H4581" s="9"/>
      <c r="I4581" s="9"/>
      <c r="J4581" s="9"/>
      <c r="K4581" s="9"/>
    </row>
    <row r="4582" spans="3:11" x14ac:dyDescent="0.3">
      <c r="C4582" s="9"/>
      <c r="D4582" s="9"/>
      <c r="E4582" s="9"/>
      <c r="F4582" s="9"/>
      <c r="G4582" s="9"/>
      <c r="H4582" s="9"/>
      <c r="I4582" s="9"/>
      <c r="J4582" s="9"/>
      <c r="K4582" s="9"/>
    </row>
    <row r="4583" spans="3:11" x14ac:dyDescent="0.3">
      <c r="C4583" s="9"/>
      <c r="D4583" s="9"/>
      <c r="E4583" s="9"/>
      <c r="F4583" s="9"/>
      <c r="G4583" s="9"/>
      <c r="H4583" s="9"/>
      <c r="I4583" s="9"/>
      <c r="J4583" s="9"/>
      <c r="K4583" s="9"/>
    </row>
    <row r="4584" spans="3:11" x14ac:dyDescent="0.3">
      <c r="C4584" s="9"/>
      <c r="D4584" s="9"/>
      <c r="E4584" s="9"/>
      <c r="F4584" s="9"/>
      <c r="G4584" s="9"/>
      <c r="H4584" s="9"/>
      <c r="I4584" s="9"/>
      <c r="J4584" s="9"/>
      <c r="K4584" s="9"/>
    </row>
    <row r="4585" spans="3:11" x14ac:dyDescent="0.3">
      <c r="C4585" s="9"/>
      <c r="D4585" s="9"/>
      <c r="E4585" s="9"/>
      <c r="F4585" s="9"/>
      <c r="G4585" s="9"/>
      <c r="H4585" s="9"/>
      <c r="I4585" s="9"/>
      <c r="J4585" s="9"/>
      <c r="K4585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1BF2-95C4-4EAC-A516-A4211044CE32}">
  <dimension ref="C4:T3629"/>
  <sheetViews>
    <sheetView workbookViewId="0"/>
  </sheetViews>
  <sheetFormatPr defaultRowHeight="14.4" x14ac:dyDescent="0.3"/>
  <cols>
    <col min="3" max="3" width="15.44140625" customWidth="1"/>
    <col min="4" max="4" width="11.44140625" customWidth="1"/>
    <col min="5" max="5" width="11.5546875" customWidth="1"/>
    <col min="6" max="6" width="12.44140625" customWidth="1"/>
    <col min="7" max="7" width="13.33203125" customWidth="1"/>
    <col min="10" max="10" width="33.33203125" customWidth="1"/>
    <col min="11" max="11" width="11.5546875" bestFit="1" customWidth="1"/>
  </cols>
  <sheetData>
    <row r="4" spans="3:20" x14ac:dyDescent="0.3">
      <c r="C4" s="31" t="s">
        <v>0</v>
      </c>
      <c r="D4" s="31" t="s">
        <v>1</v>
      </c>
      <c r="E4" s="31" t="s">
        <v>2</v>
      </c>
      <c r="F4" s="31" t="s">
        <v>3</v>
      </c>
      <c r="G4" s="31" t="s">
        <v>4</v>
      </c>
    </row>
    <row r="5" spans="3:20" x14ac:dyDescent="0.3">
      <c r="C5" s="32" t="s">
        <v>26</v>
      </c>
      <c r="D5" s="32">
        <v>15</v>
      </c>
      <c r="E5" s="32" t="s">
        <v>39</v>
      </c>
      <c r="F5" s="32" t="s">
        <v>40</v>
      </c>
      <c r="G5" s="32" t="s">
        <v>41</v>
      </c>
    </row>
    <row r="6" spans="3:20" x14ac:dyDescent="0.3">
      <c r="C6" s="33" t="s">
        <v>2</v>
      </c>
      <c r="D6" s="33" t="s">
        <v>3</v>
      </c>
      <c r="E6" s="33" t="s">
        <v>6</v>
      </c>
      <c r="F6" s="33" t="s">
        <v>7</v>
      </c>
      <c r="G6" s="33" t="s">
        <v>8</v>
      </c>
    </row>
    <row r="7" spans="3:20" x14ac:dyDescent="0.3">
      <c r="C7" s="34" t="s">
        <v>42</v>
      </c>
      <c r="D7" s="23">
        <v>0.45853009259259259</v>
      </c>
      <c r="E7" s="34" t="s">
        <v>9</v>
      </c>
      <c r="F7" s="35">
        <v>32</v>
      </c>
      <c r="G7" s="34" t="s">
        <v>10</v>
      </c>
    </row>
    <row r="8" spans="3:20" x14ac:dyDescent="0.3">
      <c r="C8" s="36" t="s">
        <v>42</v>
      </c>
      <c r="D8" s="26">
        <v>0.4586574074074074</v>
      </c>
      <c r="E8" s="36" t="s">
        <v>9</v>
      </c>
      <c r="F8" s="37">
        <v>26</v>
      </c>
      <c r="G8" s="36" t="s">
        <v>21</v>
      </c>
    </row>
    <row r="9" spans="3:20" x14ac:dyDescent="0.3">
      <c r="C9" s="36" t="s">
        <v>42</v>
      </c>
      <c r="D9" s="26">
        <v>0.4589699074074074</v>
      </c>
      <c r="E9" s="36" t="s">
        <v>9</v>
      </c>
      <c r="F9" s="37">
        <v>28</v>
      </c>
      <c r="G9" s="36" t="s">
        <v>10</v>
      </c>
      <c r="J9" t="s">
        <v>27</v>
      </c>
      <c r="K9" s="14">
        <f>T11</f>
        <v>3623</v>
      </c>
      <c r="L9" s="14"/>
      <c r="M9" s="9"/>
      <c r="N9" s="9"/>
      <c r="O9" s="9"/>
      <c r="P9" s="9"/>
      <c r="Q9" s="9"/>
      <c r="R9" s="9"/>
    </row>
    <row r="10" spans="3:20" x14ac:dyDescent="0.3">
      <c r="C10" s="36" t="s">
        <v>42</v>
      </c>
      <c r="D10" s="26">
        <v>0.46129629629629632</v>
      </c>
      <c r="E10" s="36" t="s">
        <v>9</v>
      </c>
      <c r="F10" s="37">
        <v>37</v>
      </c>
      <c r="G10" s="36" t="s">
        <v>21</v>
      </c>
      <c r="K10" s="9" t="s">
        <v>35</v>
      </c>
      <c r="L10" s="9" t="s">
        <v>43</v>
      </c>
      <c r="M10" s="9" t="s">
        <v>44</v>
      </c>
      <c r="N10" s="9" t="s">
        <v>45</v>
      </c>
      <c r="O10" s="9" t="s">
        <v>46</v>
      </c>
      <c r="P10" s="9" t="s">
        <v>47</v>
      </c>
      <c r="Q10" s="9" t="s">
        <v>48</v>
      </c>
      <c r="R10" s="9" t="s">
        <v>49</v>
      </c>
      <c r="T10" s="9" t="s">
        <v>20</v>
      </c>
    </row>
    <row r="11" spans="3:20" x14ac:dyDescent="0.3">
      <c r="C11" s="36" t="s">
        <v>42</v>
      </c>
      <c r="D11" s="26">
        <v>0.46173611111111112</v>
      </c>
      <c r="E11" s="36" t="s">
        <v>9</v>
      </c>
      <c r="F11" s="37">
        <v>25</v>
      </c>
      <c r="G11" s="36" t="s">
        <v>21</v>
      </c>
      <c r="J11" t="s">
        <v>22</v>
      </c>
      <c r="K11" s="14">
        <f>COUNTIFS($C$7:$C$3629, "=2018-02-16" )</f>
        <v>390</v>
      </c>
      <c r="L11" s="14">
        <f>COUNTIFS($C$7:$C$3629, "=2018-02-17" )</f>
        <v>402</v>
      </c>
      <c r="M11" s="14">
        <f>COUNTIFS($C$7:$C$3629, "=2018-02-18" )</f>
        <v>376</v>
      </c>
      <c r="N11" s="14">
        <f>COUNTIFS($C$7:$C$3629, "=2018-02-19" )</f>
        <v>534</v>
      </c>
      <c r="O11" s="14">
        <f>COUNTIFS($C$7:$C$3629, "=2018-02-20" )</f>
        <v>593</v>
      </c>
      <c r="P11" s="14">
        <f>COUNTIFS($C$7:$C$3629, "=2018-02-21" )</f>
        <v>569</v>
      </c>
      <c r="Q11" s="14">
        <f>COUNTIFS($C$7:$C$3629, "=2018-02-22" )</f>
        <v>621</v>
      </c>
      <c r="R11" s="14">
        <f>COUNTIFS($C$7:$C$3629, "=2018-02-23" )</f>
        <v>138</v>
      </c>
      <c r="T11" s="14">
        <f>SUM( K11:R11 )</f>
        <v>3623</v>
      </c>
    </row>
    <row r="12" spans="3:20" x14ac:dyDescent="0.3">
      <c r="C12" s="36" t="s">
        <v>42</v>
      </c>
      <c r="D12" s="26">
        <v>0.46311342592592591</v>
      </c>
      <c r="E12" s="36" t="s">
        <v>9</v>
      </c>
      <c r="F12" s="37">
        <v>20</v>
      </c>
      <c r="G12" s="36" t="s">
        <v>21</v>
      </c>
      <c r="J12" t="s">
        <v>36</v>
      </c>
      <c r="K12" s="14">
        <f>COUNTIFS(C7:C3629, "=2018-02-16", D7:D3629, "&gt;07:00:00", D7:D3629, "&lt;17:00:00" )</f>
        <v>284</v>
      </c>
      <c r="L12" s="14">
        <f>COUNTIFS($C$7:$C$3629, "=2018-02-17", $D$7:$D$3629, "&gt;07:00:00", $D$7:$D$3629, "&lt;17:00:00" )</f>
        <v>264</v>
      </c>
      <c r="M12" s="14">
        <f>COUNTIFS($C$7:$C$3629, "=2018-02-18", $D$7:$D$3629, "&gt;07:00:00", $D$7:$D$3629, "&lt;17:00:00" )</f>
        <v>238</v>
      </c>
      <c r="N12" s="14">
        <f>COUNTIFS(C7:C3629, "=2018-02-19", D7:D3629, "&gt;07:00:00", D7:D3629, "&lt;17:00:00" )</f>
        <v>343</v>
      </c>
      <c r="O12" s="14">
        <f>COUNTIFS($C$7:$C$3629, "=2018-02-20", $D$7:$D$3629, "&gt;07:00:00", $D$7:$D$3629, "&lt;17:00:00" )</f>
        <v>359</v>
      </c>
      <c r="P12" s="14">
        <f>COUNTIFS($C$7:$C$3629, "=2018-02-21", $D$7:$D$3629, "&gt;07:00:00", $D$7:$D$3629, "&lt;17:00:00" )</f>
        <v>349</v>
      </c>
      <c r="Q12" s="14">
        <f>COUNTIFS($C$7:$C$3629, "=2018-02-22", $D$7:$D$3629, "&gt;07:00:00", $D$7:$D$3629, "&lt;17:00:00" )</f>
        <v>382</v>
      </c>
      <c r="R12" s="14">
        <f>COUNTIFS($C$7:$C$3629, "=2018-02-23", $D$7:$D$3629, "&gt;07:00:00", $D$7:$D$3629, "&lt;17:00:00" )</f>
        <v>85</v>
      </c>
      <c r="T12" s="14">
        <f>SUM( K12:R12 )</f>
        <v>2304</v>
      </c>
    </row>
    <row r="13" spans="3:20" x14ac:dyDescent="0.3">
      <c r="C13" s="36" t="s">
        <v>42</v>
      </c>
      <c r="D13" s="26">
        <v>0.46396990740740746</v>
      </c>
      <c r="E13" s="36" t="s">
        <v>9</v>
      </c>
      <c r="F13" s="37">
        <v>24</v>
      </c>
      <c r="G13" s="36" t="s">
        <v>21</v>
      </c>
      <c r="J13" t="s">
        <v>37</v>
      </c>
      <c r="K13" s="14">
        <f>COUNTIFS($C$7:$C$3629, "=2018-02-16", $D$7:$D$3629, "&gt;07:00:00", $D$7:$D$3629, "&lt;17:00:00", $F$7:$F$3629, "&gt;30" )</f>
        <v>178</v>
      </c>
      <c r="L13" s="14">
        <f>COUNTIFS($C$7:$C$3629, "=2018-02-17", $D$7:$D$3629, "&gt;07:00:00", $D$7:$D$3629, "&lt;17:00:00", $F$7:$F$3629, "&gt;30" )</f>
        <v>194</v>
      </c>
      <c r="M13" s="14">
        <f>COUNTIFS($C$7:$C$3629, "=2018-02-18", $D$7:$D$3629, "&gt;07:00:00", $D$7:$D$3629, "&lt;17:00:00", $F$7:$F$3629, "&gt;30" )</f>
        <v>189</v>
      </c>
      <c r="N13" s="14">
        <f>COUNTIFS($C$7:$C$3629, "=2018-02-19", $D$7:$D$3629, "&gt;07:00:00", $D$7:$D$3629, "&lt;17:00:00", $F$7:$F$3629, "&gt;30" )</f>
        <v>207</v>
      </c>
      <c r="O13" s="14">
        <f>COUNTIFS($C$7:$C$3629, "=2018-02-20", $D$7:$D$3629, "&gt;07:00:00", $D$7:$D$3629, "&lt;17:00:00", $F$7:$F$3629, "&gt;30" )</f>
        <v>227</v>
      </c>
      <c r="P13" s="14">
        <f>COUNTIFS($C$7:$C$3629, "=2018-02-21", $D$7:$D$3629, "&gt;07:00:00", $D$7:$D$3629, "&lt;17:00:00", $F$7:$F$3629, "&gt;30" )</f>
        <v>232</v>
      </c>
      <c r="Q13" s="14">
        <f>COUNTIFS($C$7:$C$3629, "=2018-02-22", $D$7:$D$3629, "&gt;07:00:00", $D$7:$D$3629, "&lt;17:00:00", $F$7:$F$3629, "&gt;30" )</f>
        <v>225</v>
      </c>
      <c r="R13" s="14">
        <f>COUNTIFS($C$7:$C$3629, "=2018-02-23", $D$7:$D$3629, "&gt;07:00:00", $D$7:$D$3629, "&lt;17:00:00", $F$7:$F$3629, "&gt;30" )</f>
        <v>56</v>
      </c>
      <c r="T13" s="14">
        <f>SUM( K13:R13 )</f>
        <v>1508</v>
      </c>
    </row>
    <row r="14" spans="3:20" x14ac:dyDescent="0.3">
      <c r="C14" s="36" t="s">
        <v>42</v>
      </c>
      <c r="D14" s="26">
        <v>0.46401620370370367</v>
      </c>
      <c r="E14" s="36" t="s">
        <v>9</v>
      </c>
      <c r="F14" s="37">
        <v>43</v>
      </c>
      <c r="G14" s="36" t="s">
        <v>10</v>
      </c>
      <c r="J14" t="s">
        <v>50</v>
      </c>
      <c r="K14" s="14">
        <f>COUNTIFS($C$7:$C$3629, "=2018-02-16",  $F$7:$F$3629, "&gt;50" )</f>
        <v>10</v>
      </c>
      <c r="L14" s="14">
        <f>COUNTIFS($C$7:$C$3629, "=2018-02-17",  $F$7:$F$3629, "&gt;50" )</f>
        <v>8</v>
      </c>
      <c r="M14" s="14">
        <f>COUNTIFS($C$7:$C$3629, "=2018-02-18",  $F$7:$F$3629, "&gt;50" )</f>
        <v>27</v>
      </c>
      <c r="N14" s="14">
        <f>COUNTIFS($C$7:$C$3629, "=2018-02-19",  $F$7:$F$3629, "&gt;50" )</f>
        <v>18</v>
      </c>
      <c r="O14" s="14">
        <f>COUNTIFS($C$7:$C$3629, "=2018-02-20",  $F$7:$F$3629, "&gt;50" )</f>
        <v>28</v>
      </c>
      <c r="P14" s="14">
        <f>COUNTIFS($C$7:$C$3629, "=2018-02-21",  $F$7:$F$3629, "&gt;50" )</f>
        <v>34</v>
      </c>
      <c r="Q14" s="14">
        <f>COUNTIFS($C$7:$C$3629, "=2018-02-22",  $F$7:$F$3629, "&gt;50" )</f>
        <v>22</v>
      </c>
      <c r="R14" s="14">
        <f>COUNTIFS($C$7:$C$3629, "=2018-02-23",  $F$7:$F$3629, "&gt;50" )</f>
        <v>8</v>
      </c>
      <c r="T14" s="14">
        <f>SUM( K14:R14 )</f>
        <v>155</v>
      </c>
    </row>
    <row r="15" spans="3:20" x14ac:dyDescent="0.3">
      <c r="C15" s="36" t="s">
        <v>42</v>
      </c>
      <c r="D15" s="26">
        <v>0.46511574074074075</v>
      </c>
      <c r="E15" s="36" t="s">
        <v>9</v>
      </c>
      <c r="F15" s="37">
        <v>24</v>
      </c>
      <c r="G15" s="36" t="s">
        <v>21</v>
      </c>
    </row>
    <row r="16" spans="3:20" x14ac:dyDescent="0.3">
      <c r="C16" s="36" t="s">
        <v>42</v>
      </c>
      <c r="D16" s="26">
        <v>0.46660879629629631</v>
      </c>
      <c r="E16" s="36" t="s">
        <v>9</v>
      </c>
      <c r="F16" s="37">
        <v>24</v>
      </c>
      <c r="G16" s="36" t="s">
        <v>21</v>
      </c>
    </row>
    <row r="17" spans="3:7" x14ac:dyDescent="0.3">
      <c r="C17" s="36" t="s">
        <v>42</v>
      </c>
      <c r="D17" s="26">
        <v>0.46921296296296294</v>
      </c>
      <c r="E17" s="36" t="s">
        <v>9</v>
      </c>
      <c r="F17" s="37">
        <v>32</v>
      </c>
      <c r="G17" s="36" t="s">
        <v>21</v>
      </c>
    </row>
    <row r="18" spans="3:7" x14ac:dyDescent="0.3">
      <c r="C18" s="36" t="s">
        <v>42</v>
      </c>
      <c r="D18" s="26">
        <v>0.46924768518518517</v>
      </c>
      <c r="E18" s="36" t="s">
        <v>9</v>
      </c>
      <c r="F18" s="37">
        <v>16</v>
      </c>
      <c r="G18" s="36" t="s">
        <v>10</v>
      </c>
    </row>
    <row r="19" spans="3:7" x14ac:dyDescent="0.3">
      <c r="C19" s="36" t="s">
        <v>42</v>
      </c>
      <c r="D19" s="26">
        <v>0.47265046296296293</v>
      </c>
      <c r="E19" s="36" t="s">
        <v>9</v>
      </c>
      <c r="F19" s="37">
        <v>43</v>
      </c>
      <c r="G19" s="36" t="s">
        <v>10</v>
      </c>
    </row>
    <row r="20" spans="3:7" x14ac:dyDescent="0.3">
      <c r="C20" s="36" t="s">
        <v>42</v>
      </c>
      <c r="D20" s="26">
        <v>0.47384259259259259</v>
      </c>
      <c r="E20" s="36" t="s">
        <v>9</v>
      </c>
      <c r="F20" s="37">
        <v>29</v>
      </c>
      <c r="G20" s="36" t="s">
        <v>10</v>
      </c>
    </row>
    <row r="21" spans="3:7" x14ac:dyDescent="0.3">
      <c r="C21" s="36" t="s">
        <v>42</v>
      </c>
      <c r="D21" s="26">
        <v>0.47460648148148149</v>
      </c>
      <c r="E21" s="36" t="s">
        <v>9</v>
      </c>
      <c r="F21" s="37">
        <v>42</v>
      </c>
      <c r="G21" s="36" t="s">
        <v>10</v>
      </c>
    </row>
    <row r="22" spans="3:7" x14ac:dyDescent="0.3">
      <c r="C22" s="36" t="s">
        <v>42</v>
      </c>
      <c r="D22" s="26">
        <v>0.47659722222222217</v>
      </c>
      <c r="E22" s="36" t="s">
        <v>9</v>
      </c>
      <c r="F22" s="37">
        <v>21</v>
      </c>
      <c r="G22" s="36" t="s">
        <v>10</v>
      </c>
    </row>
    <row r="23" spans="3:7" x14ac:dyDescent="0.3">
      <c r="C23" s="36" t="s">
        <v>42</v>
      </c>
      <c r="D23" s="26">
        <v>0.47690972222222222</v>
      </c>
      <c r="E23" s="36" t="s">
        <v>9</v>
      </c>
      <c r="F23" s="37">
        <v>31</v>
      </c>
      <c r="G23" s="36" t="s">
        <v>21</v>
      </c>
    </row>
    <row r="24" spans="3:7" x14ac:dyDescent="0.3">
      <c r="C24" s="36" t="s">
        <v>42</v>
      </c>
      <c r="D24" s="26">
        <v>0.47741898148148149</v>
      </c>
      <c r="E24" s="36" t="s">
        <v>9</v>
      </c>
      <c r="F24" s="37">
        <v>33</v>
      </c>
      <c r="G24" s="36" t="s">
        <v>10</v>
      </c>
    </row>
    <row r="25" spans="3:7" x14ac:dyDescent="0.3">
      <c r="C25" s="36" t="s">
        <v>42</v>
      </c>
      <c r="D25" s="26">
        <v>0.47756944444444444</v>
      </c>
      <c r="E25" s="36" t="s">
        <v>9</v>
      </c>
      <c r="F25" s="37">
        <v>39</v>
      </c>
      <c r="G25" s="36" t="s">
        <v>10</v>
      </c>
    </row>
    <row r="26" spans="3:7" x14ac:dyDescent="0.3">
      <c r="C26" s="36" t="s">
        <v>42</v>
      </c>
      <c r="D26" s="26">
        <v>0.48193287037037041</v>
      </c>
      <c r="E26" s="36" t="s">
        <v>9</v>
      </c>
      <c r="F26" s="37">
        <v>31</v>
      </c>
      <c r="G26" s="36" t="s">
        <v>10</v>
      </c>
    </row>
    <row r="27" spans="3:7" x14ac:dyDescent="0.3">
      <c r="C27" s="36" t="s">
        <v>42</v>
      </c>
      <c r="D27" s="26">
        <v>0.49085648148148148</v>
      </c>
      <c r="E27" s="36" t="s">
        <v>9</v>
      </c>
      <c r="F27" s="37">
        <v>22</v>
      </c>
      <c r="G27" s="36" t="s">
        <v>21</v>
      </c>
    </row>
    <row r="28" spans="3:7" x14ac:dyDescent="0.3">
      <c r="C28" s="36" t="s">
        <v>42</v>
      </c>
      <c r="D28" s="26">
        <v>0.4927083333333333</v>
      </c>
      <c r="E28" s="36" t="s">
        <v>9</v>
      </c>
      <c r="F28" s="37">
        <v>18</v>
      </c>
      <c r="G28" s="36" t="s">
        <v>21</v>
      </c>
    </row>
    <row r="29" spans="3:7" x14ac:dyDescent="0.3">
      <c r="C29" s="36" t="s">
        <v>42</v>
      </c>
      <c r="D29" s="26">
        <v>0.49466435185185187</v>
      </c>
      <c r="E29" s="36" t="s">
        <v>9</v>
      </c>
      <c r="F29" s="37">
        <v>22</v>
      </c>
      <c r="G29" s="36" t="s">
        <v>10</v>
      </c>
    </row>
    <row r="30" spans="3:7" x14ac:dyDescent="0.3">
      <c r="C30" s="36" t="s">
        <v>42</v>
      </c>
      <c r="D30" s="26">
        <v>0.4946875</v>
      </c>
      <c r="E30" s="36" t="s">
        <v>9</v>
      </c>
      <c r="F30" s="37">
        <v>35</v>
      </c>
      <c r="G30" s="36" t="s">
        <v>21</v>
      </c>
    </row>
    <row r="31" spans="3:7" x14ac:dyDescent="0.3">
      <c r="C31" s="36" t="s">
        <v>42</v>
      </c>
      <c r="D31" s="26">
        <v>0.49626157407407406</v>
      </c>
      <c r="E31" s="36" t="s">
        <v>9</v>
      </c>
      <c r="F31" s="37">
        <v>37</v>
      </c>
      <c r="G31" s="36" t="s">
        <v>21</v>
      </c>
    </row>
    <row r="32" spans="3:7" x14ac:dyDescent="0.3">
      <c r="C32" s="36" t="s">
        <v>42</v>
      </c>
      <c r="D32" s="26">
        <v>0.49685185185185188</v>
      </c>
      <c r="E32" s="36" t="s">
        <v>9</v>
      </c>
      <c r="F32" s="37">
        <v>27</v>
      </c>
      <c r="G32" s="36" t="s">
        <v>21</v>
      </c>
    </row>
    <row r="33" spans="3:7" x14ac:dyDescent="0.3">
      <c r="C33" s="36" t="s">
        <v>42</v>
      </c>
      <c r="D33" s="26">
        <v>0.49692129629629633</v>
      </c>
      <c r="E33" s="36" t="s">
        <v>9</v>
      </c>
      <c r="F33" s="37">
        <v>36</v>
      </c>
      <c r="G33" s="36" t="s">
        <v>10</v>
      </c>
    </row>
    <row r="34" spans="3:7" x14ac:dyDescent="0.3">
      <c r="C34" s="36" t="s">
        <v>42</v>
      </c>
      <c r="D34" s="26">
        <v>0.49693287037037037</v>
      </c>
      <c r="E34" s="36" t="s">
        <v>9</v>
      </c>
      <c r="F34" s="37">
        <v>29</v>
      </c>
      <c r="G34" s="36" t="s">
        <v>10</v>
      </c>
    </row>
    <row r="35" spans="3:7" x14ac:dyDescent="0.3">
      <c r="C35" s="36" t="s">
        <v>42</v>
      </c>
      <c r="D35" s="26">
        <v>0.49700231481481483</v>
      </c>
      <c r="E35" s="36" t="s">
        <v>9</v>
      </c>
      <c r="F35" s="37">
        <v>23</v>
      </c>
      <c r="G35" s="36" t="s">
        <v>21</v>
      </c>
    </row>
    <row r="36" spans="3:7" x14ac:dyDescent="0.3">
      <c r="C36" s="36" t="s">
        <v>42</v>
      </c>
      <c r="D36" s="26">
        <v>0.50012731481481476</v>
      </c>
      <c r="E36" s="36" t="s">
        <v>9</v>
      </c>
      <c r="F36" s="37">
        <v>44</v>
      </c>
      <c r="G36" s="36" t="s">
        <v>21</v>
      </c>
    </row>
    <row r="37" spans="3:7" x14ac:dyDescent="0.3">
      <c r="C37" s="36" t="s">
        <v>42</v>
      </c>
      <c r="D37" s="26">
        <v>0.50071759259259252</v>
      </c>
      <c r="E37" s="36" t="s">
        <v>9</v>
      </c>
      <c r="F37" s="37">
        <v>21</v>
      </c>
      <c r="G37" s="36" t="s">
        <v>21</v>
      </c>
    </row>
    <row r="38" spans="3:7" x14ac:dyDescent="0.3">
      <c r="C38" s="36" t="s">
        <v>42</v>
      </c>
      <c r="D38" s="26">
        <v>0.50082175925925931</v>
      </c>
      <c r="E38" s="36" t="s">
        <v>9</v>
      </c>
      <c r="F38" s="37">
        <v>22</v>
      </c>
      <c r="G38" s="36" t="s">
        <v>21</v>
      </c>
    </row>
    <row r="39" spans="3:7" x14ac:dyDescent="0.3">
      <c r="C39" s="36" t="s">
        <v>42</v>
      </c>
      <c r="D39" s="26">
        <v>0.50188657407407411</v>
      </c>
      <c r="E39" s="36" t="s">
        <v>9</v>
      </c>
      <c r="F39" s="37">
        <v>37</v>
      </c>
      <c r="G39" s="36" t="s">
        <v>10</v>
      </c>
    </row>
    <row r="40" spans="3:7" x14ac:dyDescent="0.3">
      <c r="C40" s="36" t="s">
        <v>42</v>
      </c>
      <c r="D40" s="26">
        <v>0.50208333333333333</v>
      </c>
      <c r="E40" s="36" t="s">
        <v>9</v>
      </c>
      <c r="F40" s="37">
        <v>39</v>
      </c>
      <c r="G40" s="36" t="s">
        <v>10</v>
      </c>
    </row>
    <row r="41" spans="3:7" x14ac:dyDescent="0.3">
      <c r="C41" s="36" t="s">
        <v>42</v>
      </c>
      <c r="D41" s="26">
        <v>0.50822916666666662</v>
      </c>
      <c r="E41" s="36" t="s">
        <v>9</v>
      </c>
      <c r="F41" s="37">
        <v>38</v>
      </c>
      <c r="G41" s="36" t="s">
        <v>10</v>
      </c>
    </row>
    <row r="42" spans="3:7" x14ac:dyDescent="0.3">
      <c r="C42" s="36" t="s">
        <v>42</v>
      </c>
      <c r="D42" s="26">
        <v>0.50975694444444442</v>
      </c>
      <c r="E42" s="36" t="s">
        <v>9</v>
      </c>
      <c r="F42" s="37">
        <v>36</v>
      </c>
      <c r="G42" s="36" t="s">
        <v>10</v>
      </c>
    </row>
    <row r="43" spans="3:7" x14ac:dyDescent="0.3">
      <c r="C43" s="36" t="s">
        <v>42</v>
      </c>
      <c r="D43" s="26">
        <v>0.51215277777777779</v>
      </c>
      <c r="E43" s="36" t="s">
        <v>9</v>
      </c>
      <c r="F43" s="37">
        <v>30</v>
      </c>
      <c r="G43" s="36" t="s">
        <v>10</v>
      </c>
    </row>
    <row r="44" spans="3:7" x14ac:dyDescent="0.3">
      <c r="C44" s="36" t="s">
        <v>42</v>
      </c>
      <c r="D44" s="26">
        <v>0.51505787037037043</v>
      </c>
      <c r="E44" s="36" t="s">
        <v>9</v>
      </c>
      <c r="F44" s="37">
        <v>30</v>
      </c>
      <c r="G44" s="36" t="s">
        <v>21</v>
      </c>
    </row>
    <row r="45" spans="3:7" x14ac:dyDescent="0.3">
      <c r="C45" s="36" t="s">
        <v>42</v>
      </c>
      <c r="D45" s="26">
        <v>0.52065972222222223</v>
      </c>
      <c r="E45" s="36" t="s">
        <v>9</v>
      </c>
      <c r="F45" s="37">
        <v>44</v>
      </c>
      <c r="G45" s="36" t="s">
        <v>10</v>
      </c>
    </row>
    <row r="46" spans="3:7" x14ac:dyDescent="0.3">
      <c r="C46" s="36" t="s">
        <v>42</v>
      </c>
      <c r="D46" s="26">
        <v>0.52072916666666669</v>
      </c>
      <c r="E46" s="36" t="s">
        <v>9</v>
      </c>
      <c r="F46" s="37">
        <v>47</v>
      </c>
      <c r="G46" s="36" t="s">
        <v>10</v>
      </c>
    </row>
    <row r="47" spans="3:7" x14ac:dyDescent="0.3">
      <c r="C47" s="36" t="s">
        <v>42</v>
      </c>
      <c r="D47" s="26">
        <v>0.52186342592592594</v>
      </c>
      <c r="E47" s="36" t="s">
        <v>9</v>
      </c>
      <c r="F47" s="37">
        <v>27</v>
      </c>
      <c r="G47" s="36" t="s">
        <v>21</v>
      </c>
    </row>
    <row r="48" spans="3:7" x14ac:dyDescent="0.3">
      <c r="C48" s="36" t="s">
        <v>42</v>
      </c>
      <c r="D48" s="26">
        <v>0.52225694444444437</v>
      </c>
      <c r="E48" s="36" t="s">
        <v>9</v>
      </c>
      <c r="F48" s="37">
        <v>26</v>
      </c>
      <c r="G48" s="36" t="s">
        <v>21</v>
      </c>
    </row>
    <row r="49" spans="3:7" x14ac:dyDescent="0.3">
      <c r="C49" s="36" t="s">
        <v>42</v>
      </c>
      <c r="D49" s="26">
        <v>0.52268518518518514</v>
      </c>
      <c r="E49" s="36" t="s">
        <v>9</v>
      </c>
      <c r="F49" s="37">
        <v>27</v>
      </c>
      <c r="G49" s="36" t="s">
        <v>21</v>
      </c>
    </row>
    <row r="50" spans="3:7" x14ac:dyDescent="0.3">
      <c r="C50" s="36" t="s">
        <v>42</v>
      </c>
      <c r="D50" s="26">
        <v>0.52361111111111114</v>
      </c>
      <c r="E50" s="36" t="s">
        <v>9</v>
      </c>
      <c r="F50" s="37">
        <v>45</v>
      </c>
      <c r="G50" s="36" t="s">
        <v>10</v>
      </c>
    </row>
    <row r="51" spans="3:7" x14ac:dyDescent="0.3">
      <c r="C51" s="36" t="s">
        <v>42</v>
      </c>
      <c r="D51" s="26">
        <v>0.52379629629629632</v>
      </c>
      <c r="E51" s="36" t="s">
        <v>9</v>
      </c>
      <c r="F51" s="37">
        <v>35</v>
      </c>
      <c r="G51" s="36" t="s">
        <v>10</v>
      </c>
    </row>
    <row r="52" spans="3:7" x14ac:dyDescent="0.3">
      <c r="C52" s="36" t="s">
        <v>42</v>
      </c>
      <c r="D52" s="26">
        <v>0.52392361111111108</v>
      </c>
      <c r="E52" s="36" t="s">
        <v>9</v>
      </c>
      <c r="F52" s="37">
        <v>33</v>
      </c>
      <c r="G52" s="36" t="s">
        <v>21</v>
      </c>
    </row>
    <row r="53" spans="3:7" x14ac:dyDescent="0.3">
      <c r="C53" s="36" t="s">
        <v>42</v>
      </c>
      <c r="D53" s="26">
        <v>0.52401620370370372</v>
      </c>
      <c r="E53" s="36" t="s">
        <v>9</v>
      </c>
      <c r="F53" s="37">
        <v>48</v>
      </c>
      <c r="G53" s="36" t="s">
        <v>10</v>
      </c>
    </row>
    <row r="54" spans="3:7" x14ac:dyDescent="0.3">
      <c r="C54" s="36" t="s">
        <v>42</v>
      </c>
      <c r="D54" s="26">
        <v>0.52716435185185184</v>
      </c>
      <c r="E54" s="36" t="s">
        <v>9</v>
      </c>
      <c r="F54" s="37">
        <v>28</v>
      </c>
      <c r="G54" s="36" t="s">
        <v>21</v>
      </c>
    </row>
    <row r="55" spans="3:7" x14ac:dyDescent="0.3">
      <c r="C55" s="36" t="s">
        <v>42</v>
      </c>
      <c r="D55" s="26">
        <v>0.52747685185185189</v>
      </c>
      <c r="E55" s="36" t="s">
        <v>9</v>
      </c>
      <c r="F55" s="37">
        <v>26</v>
      </c>
      <c r="G55" s="36" t="s">
        <v>21</v>
      </c>
    </row>
    <row r="56" spans="3:7" x14ac:dyDescent="0.3">
      <c r="C56" s="36" t="s">
        <v>42</v>
      </c>
      <c r="D56" s="26">
        <v>0.52756944444444442</v>
      </c>
      <c r="E56" s="36" t="s">
        <v>9</v>
      </c>
      <c r="F56" s="37">
        <v>25</v>
      </c>
      <c r="G56" s="36" t="s">
        <v>21</v>
      </c>
    </row>
    <row r="57" spans="3:7" x14ac:dyDescent="0.3">
      <c r="C57" s="36" t="s">
        <v>42</v>
      </c>
      <c r="D57" s="26">
        <v>0.52785879629629628</v>
      </c>
      <c r="E57" s="36" t="s">
        <v>9</v>
      </c>
      <c r="F57" s="37">
        <v>26</v>
      </c>
      <c r="G57" s="36" t="s">
        <v>10</v>
      </c>
    </row>
    <row r="58" spans="3:7" x14ac:dyDescent="0.3">
      <c r="C58" s="36" t="s">
        <v>42</v>
      </c>
      <c r="D58" s="26">
        <v>0.52885416666666674</v>
      </c>
      <c r="E58" s="36" t="s">
        <v>9</v>
      </c>
      <c r="F58" s="37">
        <v>31</v>
      </c>
      <c r="G58" s="36" t="s">
        <v>21</v>
      </c>
    </row>
    <row r="59" spans="3:7" x14ac:dyDescent="0.3">
      <c r="C59" s="36" t="s">
        <v>42</v>
      </c>
      <c r="D59" s="26">
        <v>0.52927083333333336</v>
      </c>
      <c r="E59" s="36" t="s">
        <v>9</v>
      </c>
      <c r="F59" s="37">
        <v>28</v>
      </c>
      <c r="G59" s="36" t="s">
        <v>21</v>
      </c>
    </row>
    <row r="60" spans="3:7" x14ac:dyDescent="0.3">
      <c r="C60" s="36" t="s">
        <v>42</v>
      </c>
      <c r="D60" s="26">
        <v>0.52993055555555557</v>
      </c>
      <c r="E60" s="36" t="s">
        <v>9</v>
      </c>
      <c r="F60" s="37">
        <v>50</v>
      </c>
      <c r="G60" s="36" t="s">
        <v>21</v>
      </c>
    </row>
    <row r="61" spans="3:7" x14ac:dyDescent="0.3">
      <c r="C61" s="36" t="s">
        <v>42</v>
      </c>
      <c r="D61" s="26">
        <v>0.53135416666666668</v>
      </c>
      <c r="E61" s="36" t="s">
        <v>9</v>
      </c>
      <c r="F61" s="37">
        <v>29</v>
      </c>
      <c r="G61" s="36" t="s">
        <v>21</v>
      </c>
    </row>
    <row r="62" spans="3:7" x14ac:dyDescent="0.3">
      <c r="C62" s="36" t="s">
        <v>42</v>
      </c>
      <c r="D62" s="26">
        <v>0.53252314814814816</v>
      </c>
      <c r="E62" s="36" t="s">
        <v>9</v>
      </c>
      <c r="F62" s="37">
        <v>26</v>
      </c>
      <c r="G62" s="36" t="s">
        <v>21</v>
      </c>
    </row>
    <row r="63" spans="3:7" x14ac:dyDescent="0.3">
      <c r="C63" s="36" t="s">
        <v>42</v>
      </c>
      <c r="D63" s="26">
        <v>0.53268518518518515</v>
      </c>
      <c r="E63" s="36" t="s">
        <v>9</v>
      </c>
      <c r="F63" s="37">
        <v>32</v>
      </c>
      <c r="G63" s="36" t="s">
        <v>10</v>
      </c>
    </row>
    <row r="64" spans="3:7" x14ac:dyDescent="0.3">
      <c r="C64" s="36" t="s">
        <v>42</v>
      </c>
      <c r="D64" s="26">
        <v>0.53303240740740743</v>
      </c>
      <c r="E64" s="36" t="s">
        <v>9</v>
      </c>
      <c r="F64" s="37">
        <v>45</v>
      </c>
      <c r="G64" s="36" t="s">
        <v>21</v>
      </c>
    </row>
    <row r="65" spans="3:7" x14ac:dyDescent="0.3">
      <c r="C65" s="36" t="s">
        <v>42</v>
      </c>
      <c r="D65" s="26">
        <v>0.53403935185185192</v>
      </c>
      <c r="E65" s="36" t="s">
        <v>9</v>
      </c>
      <c r="F65" s="37">
        <v>36</v>
      </c>
      <c r="G65" s="36" t="s">
        <v>10</v>
      </c>
    </row>
    <row r="66" spans="3:7" x14ac:dyDescent="0.3">
      <c r="C66" s="36" t="s">
        <v>42</v>
      </c>
      <c r="D66" s="26">
        <v>0.53484953703703708</v>
      </c>
      <c r="E66" s="36" t="s">
        <v>9</v>
      </c>
      <c r="F66" s="37">
        <v>38</v>
      </c>
      <c r="G66" s="36" t="s">
        <v>21</v>
      </c>
    </row>
    <row r="67" spans="3:7" x14ac:dyDescent="0.3">
      <c r="C67" s="36" t="s">
        <v>42</v>
      </c>
      <c r="D67" s="26">
        <v>0.53878472222222229</v>
      </c>
      <c r="E67" s="36" t="s">
        <v>9</v>
      </c>
      <c r="F67" s="37">
        <v>15</v>
      </c>
      <c r="G67" s="36" t="s">
        <v>21</v>
      </c>
    </row>
    <row r="68" spans="3:7" x14ac:dyDescent="0.3">
      <c r="C68" s="36" t="s">
        <v>42</v>
      </c>
      <c r="D68" s="26">
        <v>0.54003472222222226</v>
      </c>
      <c r="E68" s="36" t="s">
        <v>9</v>
      </c>
      <c r="F68" s="37">
        <v>41</v>
      </c>
      <c r="G68" s="36" t="s">
        <v>21</v>
      </c>
    </row>
    <row r="69" spans="3:7" x14ac:dyDescent="0.3">
      <c r="C69" s="36" t="s">
        <v>42</v>
      </c>
      <c r="D69" s="26">
        <v>0.54158564814814814</v>
      </c>
      <c r="E69" s="36" t="s">
        <v>9</v>
      </c>
      <c r="F69" s="37">
        <v>36</v>
      </c>
      <c r="G69" s="36" t="s">
        <v>10</v>
      </c>
    </row>
    <row r="70" spans="3:7" x14ac:dyDescent="0.3">
      <c r="C70" s="36" t="s">
        <v>42</v>
      </c>
      <c r="D70" s="26">
        <v>0.54340277777777779</v>
      </c>
      <c r="E70" s="36" t="s">
        <v>9</v>
      </c>
      <c r="F70" s="37">
        <v>37</v>
      </c>
      <c r="G70" s="36" t="s">
        <v>21</v>
      </c>
    </row>
    <row r="71" spans="3:7" x14ac:dyDescent="0.3">
      <c r="C71" s="36" t="s">
        <v>42</v>
      </c>
      <c r="D71" s="26">
        <v>0.54394675925925928</v>
      </c>
      <c r="E71" s="36" t="s">
        <v>9</v>
      </c>
      <c r="F71" s="37">
        <v>53</v>
      </c>
      <c r="G71" s="36" t="s">
        <v>10</v>
      </c>
    </row>
    <row r="72" spans="3:7" x14ac:dyDescent="0.3">
      <c r="C72" s="36" t="s">
        <v>42</v>
      </c>
      <c r="D72" s="26">
        <v>0.54423611111111114</v>
      </c>
      <c r="E72" s="36" t="s">
        <v>9</v>
      </c>
      <c r="F72" s="37">
        <v>41</v>
      </c>
      <c r="G72" s="36" t="s">
        <v>10</v>
      </c>
    </row>
    <row r="73" spans="3:7" x14ac:dyDescent="0.3">
      <c r="C73" s="36" t="s">
        <v>42</v>
      </c>
      <c r="D73" s="26">
        <v>0.54829861111111111</v>
      </c>
      <c r="E73" s="36" t="s">
        <v>9</v>
      </c>
      <c r="F73" s="37">
        <v>27</v>
      </c>
      <c r="G73" s="36" t="s">
        <v>21</v>
      </c>
    </row>
    <row r="74" spans="3:7" x14ac:dyDescent="0.3">
      <c r="C74" s="36" t="s">
        <v>42</v>
      </c>
      <c r="D74" s="26">
        <v>0.54861111111111105</v>
      </c>
      <c r="E74" s="36" t="s">
        <v>9</v>
      </c>
      <c r="F74" s="37">
        <v>24</v>
      </c>
      <c r="G74" s="36" t="s">
        <v>21</v>
      </c>
    </row>
    <row r="75" spans="3:7" x14ac:dyDescent="0.3">
      <c r="C75" s="36" t="s">
        <v>42</v>
      </c>
      <c r="D75" s="26">
        <v>0.54872685185185188</v>
      </c>
      <c r="E75" s="36" t="s">
        <v>9</v>
      </c>
      <c r="F75" s="37">
        <v>35</v>
      </c>
      <c r="G75" s="36" t="s">
        <v>21</v>
      </c>
    </row>
    <row r="76" spans="3:7" x14ac:dyDescent="0.3">
      <c r="C76" s="36" t="s">
        <v>42</v>
      </c>
      <c r="D76" s="26">
        <v>0.55075231481481479</v>
      </c>
      <c r="E76" s="36" t="s">
        <v>9</v>
      </c>
      <c r="F76" s="37">
        <v>37</v>
      </c>
      <c r="G76" s="36" t="s">
        <v>21</v>
      </c>
    </row>
    <row r="77" spans="3:7" x14ac:dyDescent="0.3">
      <c r="C77" s="36" t="s">
        <v>42</v>
      </c>
      <c r="D77" s="26">
        <v>0.5524189814814815</v>
      </c>
      <c r="E77" s="36" t="s">
        <v>9</v>
      </c>
      <c r="F77" s="37">
        <v>40</v>
      </c>
      <c r="G77" s="36" t="s">
        <v>10</v>
      </c>
    </row>
    <row r="78" spans="3:7" x14ac:dyDescent="0.3">
      <c r="C78" s="36" t="s">
        <v>42</v>
      </c>
      <c r="D78" s="26">
        <v>0.55283564814814812</v>
      </c>
      <c r="E78" s="36" t="s">
        <v>9</v>
      </c>
      <c r="F78" s="37">
        <v>16</v>
      </c>
      <c r="G78" s="36" t="s">
        <v>10</v>
      </c>
    </row>
    <row r="79" spans="3:7" x14ac:dyDescent="0.3">
      <c r="C79" s="36" t="s">
        <v>42</v>
      </c>
      <c r="D79" s="26">
        <v>0.55476851851851849</v>
      </c>
      <c r="E79" s="36" t="s">
        <v>9</v>
      </c>
      <c r="F79" s="37">
        <v>24</v>
      </c>
      <c r="G79" s="36" t="s">
        <v>21</v>
      </c>
    </row>
    <row r="80" spans="3:7" x14ac:dyDescent="0.3">
      <c r="C80" s="36" t="s">
        <v>42</v>
      </c>
      <c r="D80" s="26">
        <v>0.55501157407407409</v>
      </c>
      <c r="E80" s="36" t="s">
        <v>9</v>
      </c>
      <c r="F80" s="37">
        <v>27</v>
      </c>
      <c r="G80" s="36" t="s">
        <v>10</v>
      </c>
    </row>
    <row r="81" spans="3:7" x14ac:dyDescent="0.3">
      <c r="C81" s="36" t="s">
        <v>42</v>
      </c>
      <c r="D81" s="26">
        <v>0.55613425925925919</v>
      </c>
      <c r="E81" s="36" t="s">
        <v>9</v>
      </c>
      <c r="F81" s="37">
        <v>26</v>
      </c>
      <c r="G81" s="36" t="s">
        <v>10</v>
      </c>
    </row>
    <row r="82" spans="3:7" x14ac:dyDescent="0.3">
      <c r="C82" s="36" t="s">
        <v>42</v>
      </c>
      <c r="D82" s="26">
        <v>0.55614583333333334</v>
      </c>
      <c r="E82" s="36" t="s">
        <v>9</v>
      </c>
      <c r="F82" s="37">
        <v>24</v>
      </c>
      <c r="G82" s="36" t="s">
        <v>21</v>
      </c>
    </row>
    <row r="83" spans="3:7" x14ac:dyDescent="0.3">
      <c r="C83" s="36" t="s">
        <v>42</v>
      </c>
      <c r="D83" s="26">
        <v>0.55621527777777779</v>
      </c>
      <c r="E83" s="36" t="s">
        <v>9</v>
      </c>
      <c r="F83" s="37">
        <v>19</v>
      </c>
      <c r="G83" s="36" t="s">
        <v>21</v>
      </c>
    </row>
    <row r="84" spans="3:7" x14ac:dyDescent="0.3">
      <c r="C84" s="36" t="s">
        <v>42</v>
      </c>
      <c r="D84" s="26">
        <v>0.55621527777777779</v>
      </c>
      <c r="E84" s="36" t="s">
        <v>9</v>
      </c>
      <c r="F84" s="37">
        <v>23</v>
      </c>
      <c r="G84" s="36" t="s">
        <v>21</v>
      </c>
    </row>
    <row r="85" spans="3:7" x14ac:dyDescent="0.3">
      <c r="C85" s="36" t="s">
        <v>42</v>
      </c>
      <c r="D85" s="26">
        <v>0.55622685185185183</v>
      </c>
      <c r="E85" s="36" t="s">
        <v>9</v>
      </c>
      <c r="F85" s="37">
        <v>23</v>
      </c>
      <c r="G85" s="36" t="s">
        <v>21</v>
      </c>
    </row>
    <row r="86" spans="3:7" x14ac:dyDescent="0.3">
      <c r="C86" s="36" t="s">
        <v>42</v>
      </c>
      <c r="D86" s="26">
        <v>0.56034722222222222</v>
      </c>
      <c r="E86" s="36" t="s">
        <v>9</v>
      </c>
      <c r="F86" s="37">
        <v>46</v>
      </c>
      <c r="G86" s="36" t="s">
        <v>10</v>
      </c>
    </row>
    <row r="87" spans="3:7" x14ac:dyDescent="0.3">
      <c r="C87" s="36" t="s">
        <v>42</v>
      </c>
      <c r="D87" s="26">
        <v>0.5606944444444445</v>
      </c>
      <c r="E87" s="36" t="s">
        <v>9</v>
      </c>
      <c r="F87" s="37">
        <v>41</v>
      </c>
      <c r="G87" s="36" t="s">
        <v>10</v>
      </c>
    </row>
    <row r="88" spans="3:7" x14ac:dyDescent="0.3">
      <c r="C88" s="36" t="s">
        <v>42</v>
      </c>
      <c r="D88" s="26">
        <v>0.56292824074074077</v>
      </c>
      <c r="E88" s="36" t="s">
        <v>9</v>
      </c>
      <c r="F88" s="37">
        <v>31</v>
      </c>
      <c r="G88" s="36" t="s">
        <v>21</v>
      </c>
    </row>
    <row r="89" spans="3:7" x14ac:dyDescent="0.3">
      <c r="C89" s="36" t="s">
        <v>42</v>
      </c>
      <c r="D89" s="26">
        <v>0.56299768518518511</v>
      </c>
      <c r="E89" s="36" t="s">
        <v>9</v>
      </c>
      <c r="F89" s="37">
        <v>31</v>
      </c>
      <c r="G89" s="36" t="s">
        <v>10</v>
      </c>
    </row>
    <row r="90" spans="3:7" x14ac:dyDescent="0.3">
      <c r="C90" s="36" t="s">
        <v>42</v>
      </c>
      <c r="D90" s="26">
        <v>0.56344907407407407</v>
      </c>
      <c r="E90" s="36" t="s">
        <v>9</v>
      </c>
      <c r="F90" s="37">
        <v>39</v>
      </c>
      <c r="G90" s="36" t="s">
        <v>10</v>
      </c>
    </row>
    <row r="91" spans="3:7" x14ac:dyDescent="0.3">
      <c r="C91" s="36" t="s">
        <v>42</v>
      </c>
      <c r="D91" s="26">
        <v>0.56361111111111117</v>
      </c>
      <c r="E91" s="36" t="s">
        <v>9</v>
      </c>
      <c r="F91" s="37">
        <v>24</v>
      </c>
      <c r="G91" s="36" t="s">
        <v>21</v>
      </c>
    </row>
    <row r="92" spans="3:7" x14ac:dyDescent="0.3">
      <c r="C92" s="36" t="s">
        <v>42</v>
      </c>
      <c r="D92" s="26">
        <v>0.56381944444444443</v>
      </c>
      <c r="E92" s="36" t="s">
        <v>9</v>
      </c>
      <c r="F92" s="37">
        <v>54</v>
      </c>
      <c r="G92" s="36" t="s">
        <v>10</v>
      </c>
    </row>
    <row r="93" spans="3:7" x14ac:dyDescent="0.3">
      <c r="C93" s="36" t="s">
        <v>42</v>
      </c>
      <c r="D93" s="26">
        <v>0.56491898148148145</v>
      </c>
      <c r="E93" s="36" t="s">
        <v>9</v>
      </c>
      <c r="F93" s="37">
        <v>25</v>
      </c>
      <c r="G93" s="36" t="s">
        <v>21</v>
      </c>
    </row>
    <row r="94" spans="3:7" x14ac:dyDescent="0.3">
      <c r="C94" s="36" t="s">
        <v>42</v>
      </c>
      <c r="D94" s="26">
        <v>0.56513888888888886</v>
      </c>
      <c r="E94" s="36" t="s">
        <v>9</v>
      </c>
      <c r="F94" s="37">
        <v>24</v>
      </c>
      <c r="G94" s="36" t="s">
        <v>21</v>
      </c>
    </row>
    <row r="95" spans="3:7" x14ac:dyDescent="0.3">
      <c r="C95" s="36" t="s">
        <v>42</v>
      </c>
      <c r="D95" s="26">
        <v>0.56528935185185192</v>
      </c>
      <c r="E95" s="36" t="s">
        <v>9</v>
      </c>
      <c r="F95" s="37">
        <v>29</v>
      </c>
      <c r="G95" s="36" t="s">
        <v>21</v>
      </c>
    </row>
    <row r="96" spans="3:7" x14ac:dyDescent="0.3">
      <c r="C96" s="36" t="s">
        <v>42</v>
      </c>
      <c r="D96" s="26">
        <v>0.56591435185185179</v>
      </c>
      <c r="E96" s="36" t="s">
        <v>9</v>
      </c>
      <c r="F96" s="37">
        <v>43</v>
      </c>
      <c r="G96" s="36" t="s">
        <v>10</v>
      </c>
    </row>
    <row r="97" spans="3:7" x14ac:dyDescent="0.3">
      <c r="C97" s="36" t="s">
        <v>42</v>
      </c>
      <c r="D97" s="26">
        <v>0.56729166666666664</v>
      </c>
      <c r="E97" s="36" t="s">
        <v>9</v>
      </c>
      <c r="F97" s="37">
        <v>37</v>
      </c>
      <c r="G97" s="36" t="s">
        <v>21</v>
      </c>
    </row>
    <row r="98" spans="3:7" x14ac:dyDescent="0.3">
      <c r="C98" s="36" t="s">
        <v>42</v>
      </c>
      <c r="D98" s="26">
        <v>0.56813657407407414</v>
      </c>
      <c r="E98" s="36" t="s">
        <v>9</v>
      </c>
      <c r="F98" s="37">
        <v>51</v>
      </c>
      <c r="G98" s="36" t="s">
        <v>10</v>
      </c>
    </row>
    <row r="99" spans="3:7" x14ac:dyDescent="0.3">
      <c r="C99" s="36" t="s">
        <v>42</v>
      </c>
      <c r="D99" s="26">
        <v>0.56840277777777781</v>
      </c>
      <c r="E99" s="36" t="s">
        <v>9</v>
      </c>
      <c r="F99" s="37">
        <v>45</v>
      </c>
      <c r="G99" s="36" t="s">
        <v>10</v>
      </c>
    </row>
    <row r="100" spans="3:7" x14ac:dyDescent="0.3">
      <c r="C100" s="36" t="s">
        <v>42</v>
      </c>
      <c r="D100" s="26">
        <v>0.56991898148148146</v>
      </c>
      <c r="E100" s="36" t="s">
        <v>9</v>
      </c>
      <c r="F100" s="37">
        <v>33</v>
      </c>
      <c r="G100" s="36" t="s">
        <v>10</v>
      </c>
    </row>
    <row r="101" spans="3:7" x14ac:dyDescent="0.3">
      <c r="C101" s="36" t="s">
        <v>42</v>
      </c>
      <c r="D101" s="26">
        <v>0.57500000000000007</v>
      </c>
      <c r="E101" s="36" t="s">
        <v>9</v>
      </c>
      <c r="F101" s="37">
        <v>31</v>
      </c>
      <c r="G101" s="36" t="s">
        <v>21</v>
      </c>
    </row>
    <row r="102" spans="3:7" x14ac:dyDescent="0.3">
      <c r="C102" s="36" t="s">
        <v>42</v>
      </c>
      <c r="D102" s="26">
        <v>0.57781249999999995</v>
      </c>
      <c r="E102" s="36" t="s">
        <v>9</v>
      </c>
      <c r="F102" s="37">
        <v>35</v>
      </c>
      <c r="G102" s="36" t="s">
        <v>10</v>
      </c>
    </row>
    <row r="103" spans="3:7" x14ac:dyDescent="0.3">
      <c r="C103" s="36" t="s">
        <v>42</v>
      </c>
      <c r="D103" s="26">
        <v>0.58018518518518525</v>
      </c>
      <c r="E103" s="36" t="s">
        <v>9</v>
      </c>
      <c r="F103" s="37">
        <v>45</v>
      </c>
      <c r="G103" s="36" t="s">
        <v>21</v>
      </c>
    </row>
    <row r="104" spans="3:7" x14ac:dyDescent="0.3">
      <c r="C104" s="36" t="s">
        <v>42</v>
      </c>
      <c r="D104" s="26">
        <v>0.58091435185185192</v>
      </c>
      <c r="E104" s="36" t="s">
        <v>9</v>
      </c>
      <c r="F104" s="37">
        <v>26</v>
      </c>
      <c r="G104" s="36" t="s">
        <v>21</v>
      </c>
    </row>
    <row r="105" spans="3:7" x14ac:dyDescent="0.3">
      <c r="C105" s="36" t="s">
        <v>42</v>
      </c>
      <c r="D105" s="26">
        <v>0.58305555555555555</v>
      </c>
      <c r="E105" s="36" t="s">
        <v>9</v>
      </c>
      <c r="F105" s="37">
        <v>32</v>
      </c>
      <c r="G105" s="36" t="s">
        <v>21</v>
      </c>
    </row>
    <row r="106" spans="3:7" x14ac:dyDescent="0.3">
      <c r="C106" s="36" t="s">
        <v>42</v>
      </c>
      <c r="D106" s="26">
        <v>0.58526620370370364</v>
      </c>
      <c r="E106" s="36" t="s">
        <v>9</v>
      </c>
      <c r="F106" s="37">
        <v>30</v>
      </c>
      <c r="G106" s="36" t="s">
        <v>21</v>
      </c>
    </row>
    <row r="107" spans="3:7" x14ac:dyDescent="0.3">
      <c r="C107" s="36" t="s">
        <v>42</v>
      </c>
      <c r="D107" s="26">
        <v>0.58586805555555554</v>
      </c>
      <c r="E107" s="36" t="s">
        <v>9</v>
      </c>
      <c r="F107" s="37">
        <v>47</v>
      </c>
      <c r="G107" s="36" t="s">
        <v>21</v>
      </c>
    </row>
    <row r="108" spans="3:7" x14ac:dyDescent="0.3">
      <c r="C108" s="36" t="s">
        <v>42</v>
      </c>
      <c r="D108" s="26">
        <v>0.58592592592592596</v>
      </c>
      <c r="E108" s="36" t="s">
        <v>9</v>
      </c>
      <c r="F108" s="37">
        <v>38</v>
      </c>
      <c r="G108" s="36" t="s">
        <v>21</v>
      </c>
    </row>
    <row r="109" spans="3:7" x14ac:dyDescent="0.3">
      <c r="C109" s="36" t="s">
        <v>42</v>
      </c>
      <c r="D109" s="26">
        <v>0.58673611111111112</v>
      </c>
      <c r="E109" s="36" t="s">
        <v>9</v>
      </c>
      <c r="F109" s="37">
        <v>52</v>
      </c>
      <c r="G109" s="36" t="s">
        <v>10</v>
      </c>
    </row>
    <row r="110" spans="3:7" x14ac:dyDescent="0.3">
      <c r="C110" s="36" t="s">
        <v>42</v>
      </c>
      <c r="D110" s="26">
        <v>0.58876157407407403</v>
      </c>
      <c r="E110" s="36" t="s">
        <v>9</v>
      </c>
      <c r="F110" s="37">
        <v>37</v>
      </c>
      <c r="G110" s="36" t="s">
        <v>10</v>
      </c>
    </row>
    <row r="111" spans="3:7" x14ac:dyDescent="0.3">
      <c r="C111" s="36" t="s">
        <v>42</v>
      </c>
      <c r="D111" s="26">
        <v>0.58886574074074072</v>
      </c>
      <c r="E111" s="36" t="s">
        <v>9</v>
      </c>
      <c r="F111" s="37">
        <v>34</v>
      </c>
      <c r="G111" s="36" t="s">
        <v>21</v>
      </c>
    </row>
    <row r="112" spans="3:7" x14ac:dyDescent="0.3">
      <c r="C112" s="36" t="s">
        <v>42</v>
      </c>
      <c r="D112" s="26">
        <v>0.5900347222222222</v>
      </c>
      <c r="E112" s="36" t="s">
        <v>9</v>
      </c>
      <c r="F112" s="37">
        <v>19</v>
      </c>
      <c r="G112" s="36" t="s">
        <v>10</v>
      </c>
    </row>
    <row r="113" spans="3:7" x14ac:dyDescent="0.3">
      <c r="C113" s="36" t="s">
        <v>42</v>
      </c>
      <c r="D113" s="26">
        <v>0.59111111111111114</v>
      </c>
      <c r="E113" s="36" t="s">
        <v>9</v>
      </c>
      <c r="F113" s="37">
        <v>57</v>
      </c>
      <c r="G113" s="36" t="s">
        <v>21</v>
      </c>
    </row>
    <row r="114" spans="3:7" x14ac:dyDescent="0.3">
      <c r="C114" s="36" t="s">
        <v>42</v>
      </c>
      <c r="D114" s="26">
        <v>0.59310185185185182</v>
      </c>
      <c r="E114" s="36" t="s">
        <v>9</v>
      </c>
      <c r="F114" s="37">
        <v>40</v>
      </c>
      <c r="G114" s="36" t="s">
        <v>10</v>
      </c>
    </row>
    <row r="115" spans="3:7" x14ac:dyDescent="0.3">
      <c r="C115" s="36" t="s">
        <v>42</v>
      </c>
      <c r="D115" s="26">
        <v>0.59313657407407405</v>
      </c>
      <c r="E115" s="36" t="s">
        <v>9</v>
      </c>
      <c r="F115" s="37">
        <v>30</v>
      </c>
      <c r="G115" s="36" t="s">
        <v>10</v>
      </c>
    </row>
    <row r="116" spans="3:7" x14ac:dyDescent="0.3">
      <c r="C116" s="36" t="s">
        <v>42</v>
      </c>
      <c r="D116" s="26">
        <v>0.59329861111111104</v>
      </c>
      <c r="E116" s="36" t="s">
        <v>9</v>
      </c>
      <c r="F116" s="37">
        <v>32</v>
      </c>
      <c r="G116" s="36" t="s">
        <v>21</v>
      </c>
    </row>
    <row r="117" spans="3:7" x14ac:dyDescent="0.3">
      <c r="C117" s="36" t="s">
        <v>42</v>
      </c>
      <c r="D117" s="26">
        <v>0.59369212962962969</v>
      </c>
      <c r="E117" s="36" t="s">
        <v>9</v>
      </c>
      <c r="F117" s="37">
        <v>48</v>
      </c>
      <c r="G117" s="36" t="s">
        <v>21</v>
      </c>
    </row>
    <row r="118" spans="3:7" x14ac:dyDescent="0.3">
      <c r="C118" s="36" t="s">
        <v>42</v>
      </c>
      <c r="D118" s="26">
        <v>0.59450231481481486</v>
      </c>
      <c r="E118" s="36" t="s">
        <v>9</v>
      </c>
      <c r="F118" s="37">
        <v>26</v>
      </c>
      <c r="G118" s="36" t="s">
        <v>21</v>
      </c>
    </row>
    <row r="119" spans="3:7" x14ac:dyDescent="0.3">
      <c r="C119" s="36" t="s">
        <v>42</v>
      </c>
      <c r="D119" s="26">
        <v>0.59502314814814816</v>
      </c>
      <c r="E119" s="36" t="s">
        <v>9</v>
      </c>
      <c r="F119" s="37">
        <v>18</v>
      </c>
      <c r="G119" s="36" t="s">
        <v>21</v>
      </c>
    </row>
    <row r="120" spans="3:7" x14ac:dyDescent="0.3">
      <c r="C120" s="36" t="s">
        <v>42</v>
      </c>
      <c r="D120" s="26">
        <v>0.59851851851851856</v>
      </c>
      <c r="E120" s="36" t="s">
        <v>9</v>
      </c>
      <c r="F120" s="37">
        <v>31</v>
      </c>
      <c r="G120" s="36" t="s">
        <v>21</v>
      </c>
    </row>
    <row r="121" spans="3:7" x14ac:dyDescent="0.3">
      <c r="C121" s="36" t="s">
        <v>42</v>
      </c>
      <c r="D121" s="26">
        <v>0.59864583333333332</v>
      </c>
      <c r="E121" s="36" t="s">
        <v>9</v>
      </c>
      <c r="F121" s="37">
        <v>45</v>
      </c>
      <c r="G121" s="36" t="s">
        <v>10</v>
      </c>
    </row>
    <row r="122" spans="3:7" x14ac:dyDescent="0.3">
      <c r="C122" s="36" t="s">
        <v>42</v>
      </c>
      <c r="D122" s="26">
        <v>0.60247685185185185</v>
      </c>
      <c r="E122" s="36" t="s">
        <v>9</v>
      </c>
      <c r="F122" s="37">
        <v>49</v>
      </c>
      <c r="G122" s="36" t="s">
        <v>10</v>
      </c>
    </row>
    <row r="123" spans="3:7" x14ac:dyDescent="0.3">
      <c r="C123" s="36" t="s">
        <v>42</v>
      </c>
      <c r="D123" s="26">
        <v>0.60297453703703707</v>
      </c>
      <c r="E123" s="36" t="s">
        <v>9</v>
      </c>
      <c r="F123" s="37">
        <v>36</v>
      </c>
      <c r="G123" s="36" t="s">
        <v>21</v>
      </c>
    </row>
    <row r="124" spans="3:7" x14ac:dyDescent="0.3">
      <c r="C124" s="36" t="s">
        <v>42</v>
      </c>
      <c r="D124" s="26">
        <v>0.60384259259259265</v>
      </c>
      <c r="E124" s="36" t="s">
        <v>9</v>
      </c>
      <c r="F124" s="37">
        <v>24</v>
      </c>
      <c r="G124" s="36" t="s">
        <v>21</v>
      </c>
    </row>
    <row r="125" spans="3:7" x14ac:dyDescent="0.3">
      <c r="C125" s="36" t="s">
        <v>42</v>
      </c>
      <c r="D125" s="26">
        <v>0.60468749999999993</v>
      </c>
      <c r="E125" s="36" t="s">
        <v>9</v>
      </c>
      <c r="F125" s="37">
        <v>20</v>
      </c>
      <c r="G125" s="36" t="s">
        <v>21</v>
      </c>
    </row>
    <row r="126" spans="3:7" x14ac:dyDescent="0.3">
      <c r="C126" s="36" t="s">
        <v>42</v>
      </c>
      <c r="D126" s="26">
        <v>0.60471064814814812</v>
      </c>
      <c r="E126" s="36" t="s">
        <v>9</v>
      </c>
      <c r="F126" s="37">
        <v>33</v>
      </c>
      <c r="G126" s="36" t="s">
        <v>21</v>
      </c>
    </row>
    <row r="127" spans="3:7" x14ac:dyDescent="0.3">
      <c r="C127" s="36" t="s">
        <v>42</v>
      </c>
      <c r="D127" s="26">
        <v>0.60550925925925925</v>
      </c>
      <c r="E127" s="36" t="s">
        <v>9</v>
      </c>
      <c r="F127" s="37">
        <v>24</v>
      </c>
      <c r="G127" s="36" t="s">
        <v>21</v>
      </c>
    </row>
    <row r="128" spans="3:7" x14ac:dyDescent="0.3">
      <c r="C128" s="36" t="s">
        <v>42</v>
      </c>
      <c r="D128" s="26">
        <v>0.60725694444444445</v>
      </c>
      <c r="E128" s="36" t="s">
        <v>9</v>
      </c>
      <c r="F128" s="37">
        <v>25</v>
      </c>
      <c r="G128" s="36" t="s">
        <v>21</v>
      </c>
    </row>
    <row r="129" spans="3:7" x14ac:dyDescent="0.3">
      <c r="C129" s="36" t="s">
        <v>42</v>
      </c>
      <c r="D129" s="26">
        <v>0.60883101851851851</v>
      </c>
      <c r="E129" s="36" t="s">
        <v>9</v>
      </c>
      <c r="F129" s="37">
        <v>48</v>
      </c>
      <c r="G129" s="36" t="s">
        <v>21</v>
      </c>
    </row>
    <row r="130" spans="3:7" x14ac:dyDescent="0.3">
      <c r="C130" s="36" t="s">
        <v>42</v>
      </c>
      <c r="D130" s="26">
        <v>0.61057870370370371</v>
      </c>
      <c r="E130" s="36" t="s">
        <v>9</v>
      </c>
      <c r="F130" s="37">
        <v>25</v>
      </c>
      <c r="G130" s="36" t="s">
        <v>21</v>
      </c>
    </row>
    <row r="131" spans="3:7" x14ac:dyDescent="0.3">
      <c r="C131" s="36" t="s">
        <v>42</v>
      </c>
      <c r="D131" s="26">
        <v>0.61208333333333331</v>
      </c>
      <c r="E131" s="36" t="s">
        <v>9</v>
      </c>
      <c r="F131" s="37">
        <v>27</v>
      </c>
      <c r="G131" s="36" t="s">
        <v>10</v>
      </c>
    </row>
    <row r="132" spans="3:7" x14ac:dyDescent="0.3">
      <c r="C132" s="36" t="s">
        <v>42</v>
      </c>
      <c r="D132" s="26">
        <v>0.61268518518518522</v>
      </c>
      <c r="E132" s="36" t="s">
        <v>9</v>
      </c>
      <c r="F132" s="37">
        <v>27</v>
      </c>
      <c r="G132" s="36" t="s">
        <v>21</v>
      </c>
    </row>
    <row r="133" spans="3:7" x14ac:dyDescent="0.3">
      <c r="C133" s="36" t="s">
        <v>42</v>
      </c>
      <c r="D133" s="26">
        <v>0.61271990740740734</v>
      </c>
      <c r="E133" s="36" t="s">
        <v>9</v>
      </c>
      <c r="F133" s="37">
        <v>22</v>
      </c>
      <c r="G133" s="36" t="s">
        <v>21</v>
      </c>
    </row>
    <row r="134" spans="3:7" x14ac:dyDescent="0.3">
      <c r="C134" s="36" t="s">
        <v>42</v>
      </c>
      <c r="D134" s="26">
        <v>0.61274305555555553</v>
      </c>
      <c r="E134" s="36" t="s">
        <v>9</v>
      </c>
      <c r="F134" s="37">
        <v>29</v>
      </c>
      <c r="G134" s="36" t="s">
        <v>21</v>
      </c>
    </row>
    <row r="135" spans="3:7" x14ac:dyDescent="0.3">
      <c r="C135" s="36" t="s">
        <v>42</v>
      </c>
      <c r="D135" s="26">
        <v>0.61275462962962968</v>
      </c>
      <c r="E135" s="36" t="s">
        <v>9</v>
      </c>
      <c r="F135" s="37">
        <v>22</v>
      </c>
      <c r="G135" s="36" t="s">
        <v>21</v>
      </c>
    </row>
    <row r="136" spans="3:7" x14ac:dyDescent="0.3">
      <c r="C136" s="36" t="s">
        <v>42</v>
      </c>
      <c r="D136" s="26">
        <v>0.61276620370370372</v>
      </c>
      <c r="E136" s="36" t="s">
        <v>9</v>
      </c>
      <c r="F136" s="37">
        <v>27</v>
      </c>
      <c r="G136" s="36" t="s">
        <v>21</v>
      </c>
    </row>
    <row r="137" spans="3:7" x14ac:dyDescent="0.3">
      <c r="C137" s="36" t="s">
        <v>42</v>
      </c>
      <c r="D137" s="26">
        <v>0.61350694444444442</v>
      </c>
      <c r="E137" s="36" t="s">
        <v>9</v>
      </c>
      <c r="F137" s="37">
        <v>34</v>
      </c>
      <c r="G137" s="36" t="s">
        <v>21</v>
      </c>
    </row>
    <row r="138" spans="3:7" x14ac:dyDescent="0.3">
      <c r="C138" s="36" t="s">
        <v>42</v>
      </c>
      <c r="D138" s="26">
        <v>0.61358796296296292</v>
      </c>
      <c r="E138" s="36" t="s">
        <v>9</v>
      </c>
      <c r="F138" s="37">
        <v>26</v>
      </c>
      <c r="G138" s="36" t="s">
        <v>21</v>
      </c>
    </row>
    <row r="139" spans="3:7" x14ac:dyDescent="0.3">
      <c r="C139" s="36" t="s">
        <v>42</v>
      </c>
      <c r="D139" s="26">
        <v>0.61387731481481478</v>
      </c>
      <c r="E139" s="36" t="s">
        <v>9</v>
      </c>
      <c r="F139" s="37">
        <v>35</v>
      </c>
      <c r="G139" s="36" t="s">
        <v>10</v>
      </c>
    </row>
    <row r="140" spans="3:7" x14ac:dyDescent="0.3">
      <c r="C140" s="36" t="s">
        <v>42</v>
      </c>
      <c r="D140" s="26">
        <v>0.61456018518518518</v>
      </c>
      <c r="E140" s="36" t="s">
        <v>9</v>
      </c>
      <c r="F140" s="37">
        <v>17</v>
      </c>
      <c r="G140" s="36" t="s">
        <v>10</v>
      </c>
    </row>
    <row r="141" spans="3:7" x14ac:dyDescent="0.3">
      <c r="C141" s="36" t="s">
        <v>42</v>
      </c>
      <c r="D141" s="26">
        <v>0.61465277777777783</v>
      </c>
      <c r="E141" s="36" t="s">
        <v>9</v>
      </c>
      <c r="F141" s="37">
        <v>42</v>
      </c>
      <c r="G141" s="36" t="s">
        <v>10</v>
      </c>
    </row>
    <row r="142" spans="3:7" x14ac:dyDescent="0.3">
      <c r="C142" s="36" t="s">
        <v>42</v>
      </c>
      <c r="D142" s="26">
        <v>0.61531250000000004</v>
      </c>
      <c r="E142" s="36" t="s">
        <v>9</v>
      </c>
      <c r="F142" s="37">
        <v>32</v>
      </c>
      <c r="G142" s="36" t="s">
        <v>10</v>
      </c>
    </row>
    <row r="143" spans="3:7" x14ac:dyDescent="0.3">
      <c r="C143" s="36" t="s">
        <v>42</v>
      </c>
      <c r="D143" s="26">
        <v>0.61548611111111107</v>
      </c>
      <c r="E143" s="36" t="s">
        <v>9</v>
      </c>
      <c r="F143" s="37">
        <v>25</v>
      </c>
      <c r="G143" s="36" t="s">
        <v>21</v>
      </c>
    </row>
    <row r="144" spans="3:7" x14ac:dyDescent="0.3">
      <c r="C144" s="36" t="s">
        <v>42</v>
      </c>
      <c r="D144" s="26">
        <v>0.61723379629629627</v>
      </c>
      <c r="E144" s="36" t="s">
        <v>9</v>
      </c>
      <c r="F144" s="37">
        <v>25</v>
      </c>
      <c r="G144" s="36" t="s">
        <v>21</v>
      </c>
    </row>
    <row r="145" spans="3:7" x14ac:dyDescent="0.3">
      <c r="C145" s="36" t="s">
        <v>42</v>
      </c>
      <c r="D145" s="26">
        <v>0.61790509259259252</v>
      </c>
      <c r="E145" s="36" t="s">
        <v>9</v>
      </c>
      <c r="F145" s="37">
        <v>27</v>
      </c>
      <c r="G145" s="36" t="s">
        <v>10</v>
      </c>
    </row>
    <row r="146" spans="3:7" x14ac:dyDescent="0.3">
      <c r="C146" s="36" t="s">
        <v>42</v>
      </c>
      <c r="D146" s="26">
        <v>0.61884259259259256</v>
      </c>
      <c r="E146" s="36" t="s">
        <v>9</v>
      </c>
      <c r="F146" s="37">
        <v>39</v>
      </c>
      <c r="G146" s="36" t="s">
        <v>10</v>
      </c>
    </row>
    <row r="147" spans="3:7" x14ac:dyDescent="0.3">
      <c r="C147" s="36" t="s">
        <v>42</v>
      </c>
      <c r="D147" s="26">
        <v>0.61947916666666669</v>
      </c>
      <c r="E147" s="36" t="s">
        <v>9</v>
      </c>
      <c r="F147" s="37">
        <v>45</v>
      </c>
      <c r="G147" s="36" t="s">
        <v>10</v>
      </c>
    </row>
    <row r="148" spans="3:7" x14ac:dyDescent="0.3">
      <c r="C148" s="36" t="s">
        <v>42</v>
      </c>
      <c r="D148" s="26">
        <v>0.61968750000000006</v>
      </c>
      <c r="E148" s="36" t="s">
        <v>9</v>
      </c>
      <c r="F148" s="37">
        <v>35</v>
      </c>
      <c r="G148" s="36" t="s">
        <v>21</v>
      </c>
    </row>
    <row r="149" spans="3:7" x14ac:dyDescent="0.3">
      <c r="C149" s="36" t="s">
        <v>42</v>
      </c>
      <c r="D149" s="26">
        <v>0.62053240740740734</v>
      </c>
      <c r="E149" s="36" t="s">
        <v>9</v>
      </c>
      <c r="F149" s="37">
        <v>32</v>
      </c>
      <c r="G149" s="36" t="s">
        <v>10</v>
      </c>
    </row>
    <row r="150" spans="3:7" x14ac:dyDescent="0.3">
      <c r="C150" s="36" t="s">
        <v>42</v>
      </c>
      <c r="D150" s="26">
        <v>0.62072916666666667</v>
      </c>
      <c r="E150" s="36" t="s">
        <v>9</v>
      </c>
      <c r="F150" s="37">
        <v>34</v>
      </c>
      <c r="G150" s="36" t="s">
        <v>21</v>
      </c>
    </row>
    <row r="151" spans="3:7" x14ac:dyDescent="0.3">
      <c r="C151" s="36" t="s">
        <v>42</v>
      </c>
      <c r="D151" s="26">
        <v>0.62306712962962962</v>
      </c>
      <c r="E151" s="36" t="s">
        <v>9</v>
      </c>
      <c r="F151" s="37">
        <v>40</v>
      </c>
      <c r="G151" s="36" t="s">
        <v>21</v>
      </c>
    </row>
    <row r="152" spans="3:7" x14ac:dyDescent="0.3">
      <c r="C152" s="36" t="s">
        <v>42</v>
      </c>
      <c r="D152" s="26">
        <v>0.62459490740740742</v>
      </c>
      <c r="E152" s="36" t="s">
        <v>9</v>
      </c>
      <c r="F152" s="37">
        <v>32</v>
      </c>
      <c r="G152" s="36" t="s">
        <v>21</v>
      </c>
    </row>
    <row r="153" spans="3:7" x14ac:dyDescent="0.3">
      <c r="C153" s="36" t="s">
        <v>42</v>
      </c>
      <c r="D153" s="26">
        <v>0.62479166666666663</v>
      </c>
      <c r="E153" s="36" t="s">
        <v>9</v>
      </c>
      <c r="F153" s="37">
        <v>35</v>
      </c>
      <c r="G153" s="36" t="s">
        <v>10</v>
      </c>
    </row>
    <row r="154" spans="3:7" x14ac:dyDescent="0.3">
      <c r="C154" s="36" t="s">
        <v>42</v>
      </c>
      <c r="D154" s="26">
        <v>0.62489583333333332</v>
      </c>
      <c r="E154" s="36" t="s">
        <v>9</v>
      </c>
      <c r="F154" s="37">
        <v>34</v>
      </c>
      <c r="G154" s="36" t="s">
        <v>21</v>
      </c>
    </row>
    <row r="155" spans="3:7" x14ac:dyDescent="0.3">
      <c r="C155" s="36" t="s">
        <v>42</v>
      </c>
      <c r="D155" s="26">
        <v>0.6251620370370371</v>
      </c>
      <c r="E155" s="36" t="s">
        <v>9</v>
      </c>
      <c r="F155" s="37">
        <v>44</v>
      </c>
      <c r="G155" s="36" t="s">
        <v>21</v>
      </c>
    </row>
    <row r="156" spans="3:7" x14ac:dyDescent="0.3">
      <c r="C156" s="36" t="s">
        <v>42</v>
      </c>
      <c r="D156" s="26">
        <v>0.6284953703703704</v>
      </c>
      <c r="E156" s="36" t="s">
        <v>9</v>
      </c>
      <c r="F156" s="37">
        <v>35</v>
      </c>
      <c r="G156" s="36" t="s">
        <v>10</v>
      </c>
    </row>
    <row r="157" spans="3:7" x14ac:dyDescent="0.3">
      <c r="C157" s="36" t="s">
        <v>42</v>
      </c>
      <c r="D157" s="26">
        <v>0.62942129629629628</v>
      </c>
      <c r="E157" s="36" t="s">
        <v>9</v>
      </c>
      <c r="F157" s="37">
        <v>26</v>
      </c>
      <c r="G157" s="36" t="s">
        <v>21</v>
      </c>
    </row>
    <row r="158" spans="3:7" x14ac:dyDescent="0.3">
      <c r="C158" s="36" t="s">
        <v>42</v>
      </c>
      <c r="D158" s="26">
        <v>0.62960648148148146</v>
      </c>
      <c r="E158" s="36" t="s">
        <v>9</v>
      </c>
      <c r="F158" s="37">
        <v>33</v>
      </c>
      <c r="G158" s="36" t="s">
        <v>10</v>
      </c>
    </row>
    <row r="159" spans="3:7" x14ac:dyDescent="0.3">
      <c r="C159" s="36" t="s">
        <v>42</v>
      </c>
      <c r="D159" s="26">
        <v>0.62980324074074068</v>
      </c>
      <c r="E159" s="36" t="s">
        <v>9</v>
      </c>
      <c r="F159" s="37">
        <v>29</v>
      </c>
      <c r="G159" s="36" t="s">
        <v>10</v>
      </c>
    </row>
    <row r="160" spans="3:7" x14ac:dyDescent="0.3">
      <c r="C160" s="36" t="s">
        <v>42</v>
      </c>
      <c r="D160" s="26">
        <v>0.63023148148148145</v>
      </c>
      <c r="E160" s="36" t="s">
        <v>9</v>
      </c>
      <c r="F160" s="37">
        <v>59</v>
      </c>
      <c r="G160" s="36" t="s">
        <v>10</v>
      </c>
    </row>
    <row r="161" spans="3:7" x14ac:dyDescent="0.3">
      <c r="C161" s="36" t="s">
        <v>42</v>
      </c>
      <c r="D161" s="26">
        <v>0.63053240740740735</v>
      </c>
      <c r="E161" s="36" t="s">
        <v>9</v>
      </c>
      <c r="F161" s="37">
        <v>20</v>
      </c>
      <c r="G161" s="36" t="s">
        <v>21</v>
      </c>
    </row>
    <row r="162" spans="3:7" x14ac:dyDescent="0.3">
      <c r="C162" s="36" t="s">
        <v>42</v>
      </c>
      <c r="D162" s="26">
        <v>0.63074074074074071</v>
      </c>
      <c r="E162" s="36" t="s">
        <v>9</v>
      </c>
      <c r="F162" s="37">
        <v>32</v>
      </c>
      <c r="G162" s="36" t="s">
        <v>10</v>
      </c>
    </row>
    <row r="163" spans="3:7" x14ac:dyDescent="0.3">
      <c r="C163" s="36" t="s">
        <v>42</v>
      </c>
      <c r="D163" s="26">
        <v>0.63075231481481475</v>
      </c>
      <c r="E163" s="36" t="s">
        <v>9</v>
      </c>
      <c r="F163" s="37">
        <v>27</v>
      </c>
      <c r="G163" s="36" t="s">
        <v>10</v>
      </c>
    </row>
    <row r="164" spans="3:7" x14ac:dyDescent="0.3">
      <c r="C164" s="36" t="s">
        <v>42</v>
      </c>
      <c r="D164" s="26">
        <v>0.63091435185185185</v>
      </c>
      <c r="E164" s="36" t="s">
        <v>9</v>
      </c>
      <c r="F164" s="37">
        <v>38</v>
      </c>
      <c r="G164" s="36" t="s">
        <v>10</v>
      </c>
    </row>
    <row r="165" spans="3:7" x14ac:dyDescent="0.3">
      <c r="C165" s="36" t="s">
        <v>42</v>
      </c>
      <c r="D165" s="26">
        <v>0.63149305555555557</v>
      </c>
      <c r="E165" s="36" t="s">
        <v>9</v>
      </c>
      <c r="F165" s="37">
        <v>37</v>
      </c>
      <c r="G165" s="36" t="s">
        <v>10</v>
      </c>
    </row>
    <row r="166" spans="3:7" x14ac:dyDescent="0.3">
      <c r="C166" s="36" t="s">
        <v>42</v>
      </c>
      <c r="D166" s="26">
        <v>0.63241898148148146</v>
      </c>
      <c r="E166" s="36" t="s">
        <v>9</v>
      </c>
      <c r="F166" s="37">
        <v>44</v>
      </c>
      <c r="G166" s="36" t="s">
        <v>10</v>
      </c>
    </row>
    <row r="167" spans="3:7" x14ac:dyDescent="0.3">
      <c r="C167" s="36" t="s">
        <v>42</v>
      </c>
      <c r="D167" s="26">
        <v>0.63460648148148147</v>
      </c>
      <c r="E167" s="36" t="s">
        <v>9</v>
      </c>
      <c r="F167" s="37">
        <v>25</v>
      </c>
      <c r="G167" s="36" t="s">
        <v>21</v>
      </c>
    </row>
    <row r="168" spans="3:7" x14ac:dyDescent="0.3">
      <c r="C168" s="36" t="s">
        <v>42</v>
      </c>
      <c r="D168" s="26">
        <v>0.63506944444444446</v>
      </c>
      <c r="E168" s="36" t="s">
        <v>9</v>
      </c>
      <c r="F168" s="37">
        <v>25</v>
      </c>
      <c r="G168" s="36" t="s">
        <v>21</v>
      </c>
    </row>
    <row r="169" spans="3:7" x14ac:dyDescent="0.3">
      <c r="C169" s="36" t="s">
        <v>42</v>
      </c>
      <c r="D169" s="26">
        <v>0.63538194444444451</v>
      </c>
      <c r="E169" s="36" t="s">
        <v>9</v>
      </c>
      <c r="F169" s="37">
        <v>44</v>
      </c>
      <c r="G169" s="36" t="s">
        <v>10</v>
      </c>
    </row>
    <row r="170" spans="3:7" x14ac:dyDescent="0.3">
      <c r="C170" s="36" t="s">
        <v>42</v>
      </c>
      <c r="D170" s="26">
        <v>0.63546296296296301</v>
      </c>
      <c r="E170" s="36" t="s">
        <v>9</v>
      </c>
      <c r="F170" s="37">
        <v>20</v>
      </c>
      <c r="G170" s="36" t="s">
        <v>21</v>
      </c>
    </row>
    <row r="171" spans="3:7" x14ac:dyDescent="0.3">
      <c r="C171" s="36" t="s">
        <v>42</v>
      </c>
      <c r="D171" s="26">
        <v>0.63559027777777777</v>
      </c>
      <c r="E171" s="36" t="s">
        <v>9</v>
      </c>
      <c r="F171" s="37">
        <v>24</v>
      </c>
      <c r="G171" s="36" t="s">
        <v>21</v>
      </c>
    </row>
    <row r="172" spans="3:7" x14ac:dyDescent="0.3">
      <c r="C172" s="36" t="s">
        <v>42</v>
      </c>
      <c r="D172" s="26">
        <v>0.63606481481481481</v>
      </c>
      <c r="E172" s="36" t="s">
        <v>9</v>
      </c>
      <c r="F172" s="37">
        <v>35</v>
      </c>
      <c r="G172" s="36" t="s">
        <v>21</v>
      </c>
    </row>
    <row r="173" spans="3:7" x14ac:dyDescent="0.3">
      <c r="C173" s="36" t="s">
        <v>42</v>
      </c>
      <c r="D173" s="26">
        <v>0.63612268518518522</v>
      </c>
      <c r="E173" s="36" t="s">
        <v>9</v>
      </c>
      <c r="F173" s="37">
        <v>36</v>
      </c>
      <c r="G173" s="36" t="s">
        <v>10</v>
      </c>
    </row>
    <row r="174" spans="3:7" x14ac:dyDescent="0.3">
      <c r="C174" s="36" t="s">
        <v>42</v>
      </c>
      <c r="D174" s="26">
        <v>0.63618055555555553</v>
      </c>
      <c r="E174" s="36" t="s">
        <v>9</v>
      </c>
      <c r="F174" s="37">
        <v>33</v>
      </c>
      <c r="G174" s="36" t="s">
        <v>10</v>
      </c>
    </row>
    <row r="175" spans="3:7" x14ac:dyDescent="0.3">
      <c r="C175" s="36" t="s">
        <v>42</v>
      </c>
      <c r="D175" s="26">
        <v>0.63782407407407404</v>
      </c>
      <c r="E175" s="36" t="s">
        <v>9</v>
      </c>
      <c r="F175" s="37">
        <v>40</v>
      </c>
      <c r="G175" s="36" t="s">
        <v>21</v>
      </c>
    </row>
    <row r="176" spans="3:7" x14ac:dyDescent="0.3">
      <c r="C176" s="36" t="s">
        <v>42</v>
      </c>
      <c r="D176" s="26">
        <v>0.63927083333333334</v>
      </c>
      <c r="E176" s="36" t="s">
        <v>9</v>
      </c>
      <c r="F176" s="37">
        <v>37</v>
      </c>
      <c r="G176" s="36" t="s">
        <v>21</v>
      </c>
    </row>
    <row r="177" spans="3:7" x14ac:dyDescent="0.3">
      <c r="C177" s="36" t="s">
        <v>42</v>
      </c>
      <c r="D177" s="26">
        <v>0.63967592592592593</v>
      </c>
      <c r="E177" s="36" t="s">
        <v>9</v>
      </c>
      <c r="F177" s="37">
        <v>39</v>
      </c>
      <c r="G177" s="36" t="s">
        <v>10</v>
      </c>
    </row>
    <row r="178" spans="3:7" x14ac:dyDescent="0.3">
      <c r="C178" s="36" t="s">
        <v>42</v>
      </c>
      <c r="D178" s="26">
        <v>0.64006944444444447</v>
      </c>
      <c r="E178" s="36" t="s">
        <v>9</v>
      </c>
      <c r="F178" s="37">
        <v>52</v>
      </c>
      <c r="G178" s="36" t="s">
        <v>10</v>
      </c>
    </row>
    <row r="179" spans="3:7" x14ac:dyDescent="0.3">
      <c r="C179" s="36" t="s">
        <v>42</v>
      </c>
      <c r="D179" s="26">
        <v>0.64159722222222226</v>
      </c>
      <c r="E179" s="36" t="s">
        <v>9</v>
      </c>
      <c r="F179" s="37">
        <v>40</v>
      </c>
      <c r="G179" s="36" t="s">
        <v>21</v>
      </c>
    </row>
    <row r="180" spans="3:7" x14ac:dyDescent="0.3">
      <c r="C180" s="36" t="s">
        <v>42</v>
      </c>
      <c r="D180" s="26">
        <v>0.64320601851851855</v>
      </c>
      <c r="E180" s="36" t="s">
        <v>9</v>
      </c>
      <c r="F180" s="37">
        <v>42</v>
      </c>
      <c r="G180" s="36" t="s">
        <v>21</v>
      </c>
    </row>
    <row r="181" spans="3:7" x14ac:dyDescent="0.3">
      <c r="C181" s="36" t="s">
        <v>42</v>
      </c>
      <c r="D181" s="26">
        <v>0.64394675925925926</v>
      </c>
      <c r="E181" s="36" t="s">
        <v>9</v>
      </c>
      <c r="F181" s="37">
        <v>45</v>
      </c>
      <c r="G181" s="36" t="s">
        <v>21</v>
      </c>
    </row>
    <row r="182" spans="3:7" x14ac:dyDescent="0.3">
      <c r="C182" s="36" t="s">
        <v>42</v>
      </c>
      <c r="D182" s="26">
        <v>0.64802083333333338</v>
      </c>
      <c r="E182" s="36" t="s">
        <v>9</v>
      </c>
      <c r="F182" s="37">
        <v>44</v>
      </c>
      <c r="G182" s="36" t="s">
        <v>21</v>
      </c>
    </row>
    <row r="183" spans="3:7" x14ac:dyDescent="0.3">
      <c r="C183" s="36" t="s">
        <v>42</v>
      </c>
      <c r="D183" s="26">
        <v>0.64861111111111114</v>
      </c>
      <c r="E183" s="36" t="s">
        <v>9</v>
      </c>
      <c r="F183" s="37">
        <v>44</v>
      </c>
      <c r="G183" s="36" t="s">
        <v>10</v>
      </c>
    </row>
    <row r="184" spans="3:7" x14ac:dyDescent="0.3">
      <c r="C184" s="36" t="s">
        <v>42</v>
      </c>
      <c r="D184" s="26">
        <v>0.64891203703703704</v>
      </c>
      <c r="E184" s="36" t="s">
        <v>9</v>
      </c>
      <c r="F184" s="37">
        <v>34</v>
      </c>
      <c r="G184" s="36" t="s">
        <v>21</v>
      </c>
    </row>
    <row r="185" spans="3:7" x14ac:dyDescent="0.3">
      <c r="C185" s="36" t="s">
        <v>42</v>
      </c>
      <c r="D185" s="26">
        <v>0.65065972222222224</v>
      </c>
      <c r="E185" s="36" t="s">
        <v>9</v>
      </c>
      <c r="F185" s="37">
        <v>40</v>
      </c>
      <c r="G185" s="36" t="s">
        <v>10</v>
      </c>
    </row>
    <row r="186" spans="3:7" x14ac:dyDescent="0.3">
      <c r="C186" s="36" t="s">
        <v>42</v>
      </c>
      <c r="D186" s="26">
        <v>0.65136574074074072</v>
      </c>
      <c r="E186" s="36" t="s">
        <v>9</v>
      </c>
      <c r="F186" s="37">
        <v>25</v>
      </c>
      <c r="G186" s="36" t="s">
        <v>21</v>
      </c>
    </row>
    <row r="187" spans="3:7" x14ac:dyDescent="0.3">
      <c r="C187" s="36" t="s">
        <v>42</v>
      </c>
      <c r="D187" s="26">
        <v>0.65231481481481479</v>
      </c>
      <c r="E187" s="36" t="s">
        <v>9</v>
      </c>
      <c r="F187" s="37">
        <v>32</v>
      </c>
      <c r="G187" s="36" t="s">
        <v>21</v>
      </c>
    </row>
    <row r="188" spans="3:7" x14ac:dyDescent="0.3">
      <c r="C188" s="36" t="s">
        <v>42</v>
      </c>
      <c r="D188" s="26">
        <v>0.6527546296296296</v>
      </c>
      <c r="E188" s="36" t="s">
        <v>9</v>
      </c>
      <c r="F188" s="37">
        <v>34</v>
      </c>
      <c r="G188" s="36" t="s">
        <v>21</v>
      </c>
    </row>
    <row r="189" spans="3:7" x14ac:dyDescent="0.3">
      <c r="C189" s="36" t="s">
        <v>42</v>
      </c>
      <c r="D189" s="26">
        <v>0.65353009259259254</v>
      </c>
      <c r="E189" s="36" t="s">
        <v>9</v>
      </c>
      <c r="F189" s="37">
        <v>37</v>
      </c>
      <c r="G189" s="36" t="s">
        <v>21</v>
      </c>
    </row>
    <row r="190" spans="3:7" x14ac:dyDescent="0.3">
      <c r="C190" s="36" t="s">
        <v>42</v>
      </c>
      <c r="D190" s="26">
        <v>0.65479166666666666</v>
      </c>
      <c r="E190" s="36" t="s">
        <v>9</v>
      </c>
      <c r="F190" s="37">
        <v>44</v>
      </c>
      <c r="G190" s="36" t="s">
        <v>10</v>
      </c>
    </row>
    <row r="191" spans="3:7" x14ac:dyDescent="0.3">
      <c r="C191" s="36" t="s">
        <v>42</v>
      </c>
      <c r="D191" s="26">
        <v>0.65483796296296293</v>
      </c>
      <c r="E191" s="36" t="s">
        <v>9</v>
      </c>
      <c r="F191" s="37">
        <v>27</v>
      </c>
      <c r="G191" s="36" t="s">
        <v>21</v>
      </c>
    </row>
    <row r="192" spans="3:7" x14ac:dyDescent="0.3">
      <c r="C192" s="36" t="s">
        <v>42</v>
      </c>
      <c r="D192" s="26">
        <v>0.65510416666666671</v>
      </c>
      <c r="E192" s="36" t="s">
        <v>9</v>
      </c>
      <c r="F192" s="37">
        <v>35</v>
      </c>
      <c r="G192" s="36" t="s">
        <v>21</v>
      </c>
    </row>
    <row r="193" spans="3:7" x14ac:dyDescent="0.3">
      <c r="C193" s="36" t="s">
        <v>42</v>
      </c>
      <c r="D193" s="26">
        <v>0.65549768518518514</v>
      </c>
      <c r="E193" s="36" t="s">
        <v>9</v>
      </c>
      <c r="F193" s="37">
        <v>25</v>
      </c>
      <c r="G193" s="36" t="s">
        <v>21</v>
      </c>
    </row>
    <row r="194" spans="3:7" x14ac:dyDescent="0.3">
      <c r="C194" s="36" t="s">
        <v>42</v>
      </c>
      <c r="D194" s="26">
        <v>0.65561342592592597</v>
      </c>
      <c r="E194" s="36" t="s">
        <v>9</v>
      </c>
      <c r="F194" s="37">
        <v>36</v>
      </c>
      <c r="G194" s="36" t="s">
        <v>10</v>
      </c>
    </row>
    <row r="195" spans="3:7" x14ac:dyDescent="0.3">
      <c r="C195" s="36" t="s">
        <v>42</v>
      </c>
      <c r="D195" s="26">
        <v>0.65598379629629633</v>
      </c>
      <c r="E195" s="36" t="s">
        <v>9</v>
      </c>
      <c r="F195" s="37">
        <v>39</v>
      </c>
      <c r="G195" s="36" t="s">
        <v>10</v>
      </c>
    </row>
    <row r="196" spans="3:7" x14ac:dyDescent="0.3">
      <c r="C196" s="36" t="s">
        <v>42</v>
      </c>
      <c r="D196" s="26">
        <v>0.65659722222222217</v>
      </c>
      <c r="E196" s="36" t="s">
        <v>9</v>
      </c>
      <c r="F196" s="37">
        <v>31</v>
      </c>
      <c r="G196" s="36" t="s">
        <v>10</v>
      </c>
    </row>
    <row r="197" spans="3:7" x14ac:dyDescent="0.3">
      <c r="C197" s="36" t="s">
        <v>42</v>
      </c>
      <c r="D197" s="26">
        <v>0.65853009259259265</v>
      </c>
      <c r="E197" s="36" t="s">
        <v>9</v>
      </c>
      <c r="F197" s="37">
        <v>32</v>
      </c>
      <c r="G197" s="36" t="s">
        <v>21</v>
      </c>
    </row>
    <row r="198" spans="3:7" x14ac:dyDescent="0.3">
      <c r="C198" s="36" t="s">
        <v>42</v>
      </c>
      <c r="D198" s="26">
        <v>0.65861111111111115</v>
      </c>
      <c r="E198" s="36" t="s">
        <v>9</v>
      </c>
      <c r="F198" s="37">
        <v>35</v>
      </c>
      <c r="G198" s="36" t="s">
        <v>21</v>
      </c>
    </row>
    <row r="199" spans="3:7" x14ac:dyDescent="0.3">
      <c r="C199" s="36" t="s">
        <v>42</v>
      </c>
      <c r="D199" s="26">
        <v>0.65871527777777772</v>
      </c>
      <c r="E199" s="36" t="s">
        <v>9</v>
      </c>
      <c r="F199" s="37">
        <v>33</v>
      </c>
      <c r="G199" s="36" t="s">
        <v>21</v>
      </c>
    </row>
    <row r="200" spans="3:7" x14ac:dyDescent="0.3">
      <c r="C200" s="36" t="s">
        <v>42</v>
      </c>
      <c r="D200" s="26">
        <v>0.66084490740740742</v>
      </c>
      <c r="E200" s="36" t="s">
        <v>9</v>
      </c>
      <c r="F200" s="37">
        <v>40</v>
      </c>
      <c r="G200" s="36" t="s">
        <v>21</v>
      </c>
    </row>
    <row r="201" spans="3:7" x14ac:dyDescent="0.3">
      <c r="C201" s="36" t="s">
        <v>42</v>
      </c>
      <c r="D201" s="26">
        <v>0.66187499999999999</v>
      </c>
      <c r="E201" s="36" t="s">
        <v>9</v>
      </c>
      <c r="F201" s="37">
        <v>42</v>
      </c>
      <c r="G201" s="36" t="s">
        <v>21</v>
      </c>
    </row>
    <row r="202" spans="3:7" x14ac:dyDescent="0.3">
      <c r="C202" s="36" t="s">
        <v>42</v>
      </c>
      <c r="D202" s="26">
        <v>0.66476851851851848</v>
      </c>
      <c r="E202" s="36" t="s">
        <v>9</v>
      </c>
      <c r="F202" s="37">
        <v>43</v>
      </c>
      <c r="G202" s="36" t="s">
        <v>10</v>
      </c>
    </row>
    <row r="203" spans="3:7" x14ac:dyDescent="0.3">
      <c r="C203" s="36" t="s">
        <v>42</v>
      </c>
      <c r="D203" s="26">
        <v>0.66496527777777781</v>
      </c>
      <c r="E203" s="36" t="s">
        <v>9</v>
      </c>
      <c r="F203" s="37">
        <v>46</v>
      </c>
      <c r="G203" s="36" t="s">
        <v>21</v>
      </c>
    </row>
    <row r="204" spans="3:7" x14ac:dyDescent="0.3">
      <c r="C204" s="36" t="s">
        <v>42</v>
      </c>
      <c r="D204" s="26">
        <v>0.66510416666666672</v>
      </c>
      <c r="E204" s="36" t="s">
        <v>9</v>
      </c>
      <c r="F204" s="37">
        <v>47</v>
      </c>
      <c r="G204" s="36" t="s">
        <v>21</v>
      </c>
    </row>
    <row r="205" spans="3:7" x14ac:dyDescent="0.3">
      <c r="C205" s="36" t="s">
        <v>42</v>
      </c>
      <c r="D205" s="26">
        <v>0.66518518518518521</v>
      </c>
      <c r="E205" s="36" t="s">
        <v>9</v>
      </c>
      <c r="F205" s="37">
        <v>38</v>
      </c>
      <c r="G205" s="36" t="s">
        <v>21</v>
      </c>
    </row>
    <row r="206" spans="3:7" x14ac:dyDescent="0.3">
      <c r="C206" s="36" t="s">
        <v>42</v>
      </c>
      <c r="D206" s="26">
        <v>0.66524305555555563</v>
      </c>
      <c r="E206" s="36" t="s">
        <v>9</v>
      </c>
      <c r="F206" s="37">
        <v>54</v>
      </c>
      <c r="G206" s="36" t="s">
        <v>10</v>
      </c>
    </row>
    <row r="207" spans="3:7" x14ac:dyDescent="0.3">
      <c r="C207" s="36" t="s">
        <v>42</v>
      </c>
      <c r="D207" s="26">
        <v>0.66587962962962965</v>
      </c>
      <c r="E207" s="36" t="s">
        <v>9</v>
      </c>
      <c r="F207" s="37">
        <v>30</v>
      </c>
      <c r="G207" s="36" t="s">
        <v>21</v>
      </c>
    </row>
    <row r="208" spans="3:7" x14ac:dyDescent="0.3">
      <c r="C208" s="36" t="s">
        <v>42</v>
      </c>
      <c r="D208" s="26">
        <v>0.66597222222222219</v>
      </c>
      <c r="E208" s="36" t="s">
        <v>9</v>
      </c>
      <c r="F208" s="37">
        <v>45</v>
      </c>
      <c r="G208" s="36" t="s">
        <v>10</v>
      </c>
    </row>
    <row r="209" spans="3:7" x14ac:dyDescent="0.3">
      <c r="C209" s="36" t="s">
        <v>42</v>
      </c>
      <c r="D209" s="26">
        <v>0.66681712962962969</v>
      </c>
      <c r="E209" s="36" t="s">
        <v>9</v>
      </c>
      <c r="F209" s="37">
        <v>42</v>
      </c>
      <c r="G209" s="36" t="s">
        <v>21</v>
      </c>
    </row>
    <row r="210" spans="3:7" x14ac:dyDescent="0.3">
      <c r="C210" s="36" t="s">
        <v>42</v>
      </c>
      <c r="D210" s="26">
        <v>0.66702546296296295</v>
      </c>
      <c r="E210" s="36" t="s">
        <v>9</v>
      </c>
      <c r="F210" s="37">
        <v>27</v>
      </c>
      <c r="G210" s="36" t="s">
        <v>21</v>
      </c>
    </row>
    <row r="211" spans="3:7" x14ac:dyDescent="0.3">
      <c r="C211" s="36" t="s">
        <v>42</v>
      </c>
      <c r="D211" s="26">
        <v>0.66708333333333336</v>
      </c>
      <c r="E211" s="36" t="s">
        <v>9</v>
      </c>
      <c r="F211" s="37">
        <v>31</v>
      </c>
      <c r="G211" s="36" t="s">
        <v>21</v>
      </c>
    </row>
    <row r="212" spans="3:7" x14ac:dyDescent="0.3">
      <c r="C212" s="36" t="s">
        <v>42</v>
      </c>
      <c r="D212" s="26">
        <v>0.66956018518518512</v>
      </c>
      <c r="E212" s="36" t="s">
        <v>9</v>
      </c>
      <c r="F212" s="37">
        <v>40</v>
      </c>
      <c r="G212" s="36" t="s">
        <v>10</v>
      </c>
    </row>
    <row r="213" spans="3:7" x14ac:dyDescent="0.3">
      <c r="C213" s="36" t="s">
        <v>42</v>
      </c>
      <c r="D213" s="26">
        <v>0.67001157407407408</v>
      </c>
      <c r="E213" s="36" t="s">
        <v>9</v>
      </c>
      <c r="F213" s="37">
        <v>36</v>
      </c>
      <c r="G213" s="36" t="s">
        <v>10</v>
      </c>
    </row>
    <row r="214" spans="3:7" x14ac:dyDescent="0.3">
      <c r="C214" s="36" t="s">
        <v>42</v>
      </c>
      <c r="D214" s="26">
        <v>0.6711111111111111</v>
      </c>
      <c r="E214" s="36" t="s">
        <v>9</v>
      </c>
      <c r="F214" s="37">
        <v>30</v>
      </c>
      <c r="G214" s="36" t="s">
        <v>21</v>
      </c>
    </row>
    <row r="215" spans="3:7" x14ac:dyDescent="0.3">
      <c r="C215" s="36" t="s">
        <v>42</v>
      </c>
      <c r="D215" s="26">
        <v>0.67174768518518524</v>
      </c>
      <c r="E215" s="36" t="s">
        <v>9</v>
      </c>
      <c r="F215" s="37">
        <v>35</v>
      </c>
      <c r="G215" s="36" t="s">
        <v>10</v>
      </c>
    </row>
    <row r="216" spans="3:7" x14ac:dyDescent="0.3">
      <c r="C216" s="36" t="s">
        <v>42</v>
      </c>
      <c r="D216" s="26">
        <v>0.67179398148148151</v>
      </c>
      <c r="E216" s="36" t="s">
        <v>9</v>
      </c>
      <c r="F216" s="37">
        <v>26</v>
      </c>
      <c r="G216" s="36" t="s">
        <v>21</v>
      </c>
    </row>
    <row r="217" spans="3:7" x14ac:dyDescent="0.3">
      <c r="C217" s="36" t="s">
        <v>42</v>
      </c>
      <c r="D217" s="26">
        <v>0.67190972222222223</v>
      </c>
      <c r="E217" s="36" t="s">
        <v>9</v>
      </c>
      <c r="F217" s="37">
        <v>27</v>
      </c>
      <c r="G217" s="36" t="s">
        <v>21</v>
      </c>
    </row>
    <row r="218" spans="3:7" x14ac:dyDescent="0.3">
      <c r="C218" s="36" t="s">
        <v>42</v>
      </c>
      <c r="D218" s="26">
        <v>0.67215277777777782</v>
      </c>
      <c r="E218" s="36" t="s">
        <v>9</v>
      </c>
      <c r="F218" s="37">
        <v>40</v>
      </c>
      <c r="G218" s="36" t="s">
        <v>10</v>
      </c>
    </row>
    <row r="219" spans="3:7" x14ac:dyDescent="0.3">
      <c r="C219" s="36" t="s">
        <v>42</v>
      </c>
      <c r="D219" s="26">
        <v>0.67224537037037047</v>
      </c>
      <c r="E219" s="36" t="s">
        <v>9</v>
      </c>
      <c r="F219" s="37">
        <v>44</v>
      </c>
      <c r="G219" s="36" t="s">
        <v>10</v>
      </c>
    </row>
    <row r="220" spans="3:7" x14ac:dyDescent="0.3">
      <c r="C220" s="36" t="s">
        <v>42</v>
      </c>
      <c r="D220" s="26">
        <v>0.67230324074074066</v>
      </c>
      <c r="E220" s="36" t="s">
        <v>9</v>
      </c>
      <c r="F220" s="37">
        <v>28</v>
      </c>
      <c r="G220" s="36" t="s">
        <v>21</v>
      </c>
    </row>
    <row r="221" spans="3:7" x14ac:dyDescent="0.3">
      <c r="C221" s="36" t="s">
        <v>42</v>
      </c>
      <c r="D221" s="26">
        <v>0.67273148148148154</v>
      </c>
      <c r="E221" s="36" t="s">
        <v>9</v>
      </c>
      <c r="F221" s="37">
        <v>30</v>
      </c>
      <c r="G221" s="36" t="s">
        <v>21</v>
      </c>
    </row>
    <row r="222" spans="3:7" x14ac:dyDescent="0.3">
      <c r="C222" s="36" t="s">
        <v>42</v>
      </c>
      <c r="D222" s="26">
        <v>0.67292824074074076</v>
      </c>
      <c r="E222" s="36" t="s">
        <v>9</v>
      </c>
      <c r="F222" s="37">
        <v>35</v>
      </c>
      <c r="G222" s="36" t="s">
        <v>10</v>
      </c>
    </row>
    <row r="223" spans="3:7" x14ac:dyDescent="0.3">
      <c r="C223" s="36" t="s">
        <v>42</v>
      </c>
      <c r="D223" s="26">
        <v>0.67349537037037033</v>
      </c>
      <c r="E223" s="36" t="s">
        <v>9</v>
      </c>
      <c r="F223" s="37">
        <v>36</v>
      </c>
      <c r="G223" s="36" t="s">
        <v>10</v>
      </c>
    </row>
    <row r="224" spans="3:7" x14ac:dyDescent="0.3">
      <c r="C224" s="36" t="s">
        <v>42</v>
      </c>
      <c r="D224" s="26">
        <v>0.67402777777777778</v>
      </c>
      <c r="E224" s="36" t="s">
        <v>9</v>
      </c>
      <c r="F224" s="37">
        <v>36</v>
      </c>
      <c r="G224" s="36" t="s">
        <v>21</v>
      </c>
    </row>
    <row r="225" spans="3:7" x14ac:dyDescent="0.3">
      <c r="C225" s="36" t="s">
        <v>42</v>
      </c>
      <c r="D225" s="26">
        <v>0.67620370370370375</v>
      </c>
      <c r="E225" s="36" t="s">
        <v>9</v>
      </c>
      <c r="F225" s="37">
        <v>23</v>
      </c>
      <c r="G225" s="36" t="s">
        <v>21</v>
      </c>
    </row>
    <row r="226" spans="3:7" x14ac:dyDescent="0.3">
      <c r="C226" s="36" t="s">
        <v>42</v>
      </c>
      <c r="D226" s="26">
        <v>0.6763541666666667</v>
      </c>
      <c r="E226" s="36" t="s">
        <v>9</v>
      </c>
      <c r="F226" s="37">
        <v>19</v>
      </c>
      <c r="G226" s="36" t="s">
        <v>21</v>
      </c>
    </row>
    <row r="227" spans="3:7" x14ac:dyDescent="0.3">
      <c r="C227" s="36" t="s">
        <v>42</v>
      </c>
      <c r="D227" s="26">
        <v>0.67641203703703701</v>
      </c>
      <c r="E227" s="36" t="s">
        <v>9</v>
      </c>
      <c r="F227" s="37">
        <v>30</v>
      </c>
      <c r="G227" s="36" t="s">
        <v>10</v>
      </c>
    </row>
    <row r="228" spans="3:7" x14ac:dyDescent="0.3">
      <c r="C228" s="36" t="s">
        <v>42</v>
      </c>
      <c r="D228" s="26">
        <v>0.67787037037037035</v>
      </c>
      <c r="E228" s="36" t="s">
        <v>9</v>
      </c>
      <c r="F228" s="37">
        <v>33</v>
      </c>
      <c r="G228" s="36" t="s">
        <v>21</v>
      </c>
    </row>
    <row r="229" spans="3:7" x14ac:dyDescent="0.3">
      <c r="C229" s="36" t="s">
        <v>42</v>
      </c>
      <c r="D229" s="26">
        <v>0.67910879629629628</v>
      </c>
      <c r="E229" s="36" t="s">
        <v>9</v>
      </c>
      <c r="F229" s="37">
        <v>23</v>
      </c>
      <c r="G229" s="36" t="s">
        <v>21</v>
      </c>
    </row>
    <row r="230" spans="3:7" x14ac:dyDescent="0.3">
      <c r="C230" s="36" t="s">
        <v>42</v>
      </c>
      <c r="D230" s="26">
        <v>0.67937499999999995</v>
      </c>
      <c r="E230" s="36" t="s">
        <v>9</v>
      </c>
      <c r="F230" s="37">
        <v>40</v>
      </c>
      <c r="G230" s="36" t="s">
        <v>21</v>
      </c>
    </row>
    <row r="231" spans="3:7" x14ac:dyDescent="0.3">
      <c r="C231" s="36" t="s">
        <v>42</v>
      </c>
      <c r="D231" s="26">
        <v>0.67952546296296301</v>
      </c>
      <c r="E231" s="36" t="s">
        <v>9</v>
      </c>
      <c r="F231" s="37">
        <v>48</v>
      </c>
      <c r="G231" s="36" t="s">
        <v>10</v>
      </c>
    </row>
    <row r="232" spans="3:7" x14ac:dyDescent="0.3">
      <c r="C232" s="36" t="s">
        <v>42</v>
      </c>
      <c r="D232" s="26">
        <v>0.67966435185185192</v>
      </c>
      <c r="E232" s="36" t="s">
        <v>9</v>
      </c>
      <c r="F232" s="37">
        <v>49</v>
      </c>
      <c r="G232" s="36" t="s">
        <v>21</v>
      </c>
    </row>
    <row r="233" spans="3:7" x14ac:dyDescent="0.3">
      <c r="C233" s="36" t="s">
        <v>42</v>
      </c>
      <c r="D233" s="26">
        <v>0.68094907407407401</v>
      </c>
      <c r="E233" s="36" t="s">
        <v>9</v>
      </c>
      <c r="F233" s="37">
        <v>58</v>
      </c>
      <c r="G233" s="36" t="s">
        <v>10</v>
      </c>
    </row>
    <row r="234" spans="3:7" x14ac:dyDescent="0.3">
      <c r="C234" s="36" t="s">
        <v>42</v>
      </c>
      <c r="D234" s="26">
        <v>0.68106481481481485</v>
      </c>
      <c r="E234" s="36" t="s">
        <v>9</v>
      </c>
      <c r="F234" s="37">
        <v>46</v>
      </c>
      <c r="G234" s="36" t="s">
        <v>10</v>
      </c>
    </row>
    <row r="235" spans="3:7" x14ac:dyDescent="0.3">
      <c r="C235" s="36" t="s">
        <v>42</v>
      </c>
      <c r="D235" s="26">
        <v>0.68128472222222225</v>
      </c>
      <c r="E235" s="36" t="s">
        <v>9</v>
      </c>
      <c r="F235" s="37">
        <v>45</v>
      </c>
      <c r="G235" s="36" t="s">
        <v>21</v>
      </c>
    </row>
    <row r="236" spans="3:7" x14ac:dyDescent="0.3">
      <c r="C236" s="36" t="s">
        <v>42</v>
      </c>
      <c r="D236" s="26">
        <v>0.68130787037037033</v>
      </c>
      <c r="E236" s="36" t="s">
        <v>9</v>
      </c>
      <c r="F236" s="37">
        <v>34</v>
      </c>
      <c r="G236" s="36" t="s">
        <v>21</v>
      </c>
    </row>
    <row r="237" spans="3:7" x14ac:dyDescent="0.3">
      <c r="C237" s="36" t="s">
        <v>42</v>
      </c>
      <c r="D237" s="26">
        <v>0.68224537037037036</v>
      </c>
      <c r="E237" s="36" t="s">
        <v>9</v>
      </c>
      <c r="F237" s="37">
        <v>36</v>
      </c>
      <c r="G237" s="36" t="s">
        <v>10</v>
      </c>
    </row>
    <row r="238" spans="3:7" x14ac:dyDescent="0.3">
      <c r="C238" s="36" t="s">
        <v>42</v>
      </c>
      <c r="D238" s="26">
        <v>0.68234953703703705</v>
      </c>
      <c r="E238" s="36" t="s">
        <v>9</v>
      </c>
      <c r="F238" s="37">
        <v>32</v>
      </c>
      <c r="G238" s="36" t="s">
        <v>21</v>
      </c>
    </row>
    <row r="239" spans="3:7" x14ac:dyDescent="0.3">
      <c r="C239" s="36" t="s">
        <v>42</v>
      </c>
      <c r="D239" s="26">
        <v>0.68256944444444445</v>
      </c>
      <c r="E239" s="36" t="s">
        <v>9</v>
      </c>
      <c r="F239" s="37">
        <v>29</v>
      </c>
      <c r="G239" s="36" t="s">
        <v>21</v>
      </c>
    </row>
    <row r="240" spans="3:7" x14ac:dyDescent="0.3">
      <c r="C240" s="36" t="s">
        <v>42</v>
      </c>
      <c r="D240" s="26">
        <v>0.68307870370370372</v>
      </c>
      <c r="E240" s="36" t="s">
        <v>9</v>
      </c>
      <c r="F240" s="37">
        <v>25</v>
      </c>
      <c r="G240" s="36" t="s">
        <v>21</v>
      </c>
    </row>
    <row r="241" spans="3:7" x14ac:dyDescent="0.3">
      <c r="C241" s="36" t="s">
        <v>42</v>
      </c>
      <c r="D241" s="26">
        <v>0.68312499999999998</v>
      </c>
      <c r="E241" s="36" t="s">
        <v>9</v>
      </c>
      <c r="F241" s="37">
        <v>27</v>
      </c>
      <c r="G241" s="36" t="s">
        <v>21</v>
      </c>
    </row>
    <row r="242" spans="3:7" x14ac:dyDescent="0.3">
      <c r="C242" s="36" t="s">
        <v>42</v>
      </c>
      <c r="D242" s="26">
        <v>0.68344907407407407</v>
      </c>
      <c r="E242" s="36" t="s">
        <v>9</v>
      </c>
      <c r="F242" s="37">
        <v>33</v>
      </c>
      <c r="G242" s="36" t="s">
        <v>10</v>
      </c>
    </row>
    <row r="243" spans="3:7" x14ac:dyDescent="0.3">
      <c r="C243" s="36" t="s">
        <v>42</v>
      </c>
      <c r="D243" s="26">
        <v>0.68361111111111106</v>
      </c>
      <c r="E243" s="36" t="s">
        <v>9</v>
      </c>
      <c r="F243" s="37">
        <v>46</v>
      </c>
      <c r="G243" s="36" t="s">
        <v>10</v>
      </c>
    </row>
    <row r="244" spans="3:7" x14ac:dyDescent="0.3">
      <c r="C244" s="36" t="s">
        <v>42</v>
      </c>
      <c r="D244" s="26">
        <v>0.68422453703703701</v>
      </c>
      <c r="E244" s="36" t="s">
        <v>9</v>
      </c>
      <c r="F244" s="37">
        <v>39</v>
      </c>
      <c r="G244" s="36" t="s">
        <v>21</v>
      </c>
    </row>
    <row r="245" spans="3:7" x14ac:dyDescent="0.3">
      <c r="C245" s="36" t="s">
        <v>42</v>
      </c>
      <c r="D245" s="26">
        <v>0.68443287037037026</v>
      </c>
      <c r="E245" s="36" t="s">
        <v>9</v>
      </c>
      <c r="F245" s="37">
        <v>44</v>
      </c>
      <c r="G245" s="36" t="s">
        <v>10</v>
      </c>
    </row>
    <row r="246" spans="3:7" x14ac:dyDescent="0.3">
      <c r="C246" s="36" t="s">
        <v>42</v>
      </c>
      <c r="D246" s="26">
        <v>0.68515046296296289</v>
      </c>
      <c r="E246" s="36" t="s">
        <v>9</v>
      </c>
      <c r="F246" s="37">
        <v>28</v>
      </c>
      <c r="G246" s="36" t="s">
        <v>21</v>
      </c>
    </row>
    <row r="247" spans="3:7" x14ac:dyDescent="0.3">
      <c r="C247" s="36" t="s">
        <v>42</v>
      </c>
      <c r="D247" s="26">
        <v>0.68623842592592599</v>
      </c>
      <c r="E247" s="36" t="s">
        <v>9</v>
      </c>
      <c r="F247" s="37">
        <v>39</v>
      </c>
      <c r="G247" s="36" t="s">
        <v>21</v>
      </c>
    </row>
    <row r="248" spans="3:7" x14ac:dyDescent="0.3">
      <c r="C248" s="36" t="s">
        <v>42</v>
      </c>
      <c r="D248" s="26">
        <v>0.68658564814814815</v>
      </c>
      <c r="E248" s="36" t="s">
        <v>9</v>
      </c>
      <c r="F248" s="37">
        <v>40</v>
      </c>
      <c r="G248" s="36" t="s">
        <v>21</v>
      </c>
    </row>
    <row r="249" spans="3:7" x14ac:dyDescent="0.3">
      <c r="C249" s="36" t="s">
        <v>42</v>
      </c>
      <c r="D249" s="26">
        <v>0.68737268518518524</v>
      </c>
      <c r="E249" s="36" t="s">
        <v>9</v>
      </c>
      <c r="F249" s="37">
        <v>33</v>
      </c>
      <c r="G249" s="36" t="s">
        <v>21</v>
      </c>
    </row>
    <row r="250" spans="3:7" x14ac:dyDescent="0.3">
      <c r="C250" s="36" t="s">
        <v>42</v>
      </c>
      <c r="D250" s="26">
        <v>0.68769675925925933</v>
      </c>
      <c r="E250" s="36" t="s">
        <v>9</v>
      </c>
      <c r="F250" s="37">
        <v>20</v>
      </c>
      <c r="G250" s="36" t="s">
        <v>21</v>
      </c>
    </row>
    <row r="251" spans="3:7" x14ac:dyDescent="0.3">
      <c r="C251" s="36" t="s">
        <v>42</v>
      </c>
      <c r="D251" s="26">
        <v>0.68769675925925933</v>
      </c>
      <c r="E251" s="36" t="s">
        <v>9</v>
      </c>
      <c r="F251" s="37">
        <v>23</v>
      </c>
      <c r="G251" s="36" t="s">
        <v>21</v>
      </c>
    </row>
    <row r="252" spans="3:7" x14ac:dyDescent="0.3">
      <c r="C252" s="36" t="s">
        <v>42</v>
      </c>
      <c r="D252" s="26">
        <v>0.68770833333333325</v>
      </c>
      <c r="E252" s="36" t="s">
        <v>9</v>
      </c>
      <c r="F252" s="37">
        <v>12</v>
      </c>
      <c r="G252" s="36" t="s">
        <v>21</v>
      </c>
    </row>
    <row r="253" spans="3:7" x14ac:dyDescent="0.3">
      <c r="C253" s="36" t="s">
        <v>42</v>
      </c>
      <c r="D253" s="26">
        <v>0.68793981481481481</v>
      </c>
      <c r="E253" s="36" t="s">
        <v>9</v>
      </c>
      <c r="F253" s="37">
        <v>46</v>
      </c>
      <c r="G253" s="36" t="s">
        <v>10</v>
      </c>
    </row>
    <row r="254" spans="3:7" x14ac:dyDescent="0.3">
      <c r="C254" s="36" t="s">
        <v>42</v>
      </c>
      <c r="D254" s="26">
        <v>0.68795138888888896</v>
      </c>
      <c r="E254" s="36" t="s">
        <v>9</v>
      </c>
      <c r="F254" s="37">
        <v>34</v>
      </c>
      <c r="G254" s="36" t="s">
        <v>21</v>
      </c>
    </row>
    <row r="255" spans="3:7" x14ac:dyDescent="0.3">
      <c r="C255" s="36" t="s">
        <v>42</v>
      </c>
      <c r="D255" s="26">
        <v>0.687962962962963</v>
      </c>
      <c r="E255" s="36" t="s">
        <v>9</v>
      </c>
      <c r="F255" s="37">
        <v>31</v>
      </c>
      <c r="G255" s="36" t="s">
        <v>21</v>
      </c>
    </row>
    <row r="256" spans="3:7" x14ac:dyDescent="0.3">
      <c r="C256" s="36" t="s">
        <v>42</v>
      </c>
      <c r="D256" s="26">
        <v>0.68824074074074071</v>
      </c>
      <c r="E256" s="36" t="s">
        <v>9</v>
      </c>
      <c r="F256" s="37">
        <v>23</v>
      </c>
      <c r="G256" s="36" t="s">
        <v>21</v>
      </c>
    </row>
    <row r="257" spans="3:7" x14ac:dyDescent="0.3">
      <c r="C257" s="36" t="s">
        <v>42</v>
      </c>
      <c r="D257" s="26">
        <v>0.68841435185185185</v>
      </c>
      <c r="E257" s="36" t="s">
        <v>9</v>
      </c>
      <c r="F257" s="37">
        <v>27</v>
      </c>
      <c r="G257" s="36" t="s">
        <v>21</v>
      </c>
    </row>
    <row r="258" spans="3:7" x14ac:dyDescent="0.3">
      <c r="C258" s="36" t="s">
        <v>42</v>
      </c>
      <c r="D258" s="26">
        <v>0.68842592592592589</v>
      </c>
      <c r="E258" s="36" t="s">
        <v>9</v>
      </c>
      <c r="F258" s="37">
        <v>33</v>
      </c>
      <c r="G258" s="36" t="s">
        <v>21</v>
      </c>
    </row>
    <row r="259" spans="3:7" x14ac:dyDescent="0.3">
      <c r="C259" s="36" t="s">
        <v>42</v>
      </c>
      <c r="D259" s="26">
        <v>0.68884259259259262</v>
      </c>
      <c r="E259" s="36" t="s">
        <v>9</v>
      </c>
      <c r="F259" s="37">
        <v>52</v>
      </c>
      <c r="G259" s="36" t="s">
        <v>10</v>
      </c>
    </row>
    <row r="260" spans="3:7" x14ac:dyDescent="0.3">
      <c r="C260" s="36" t="s">
        <v>42</v>
      </c>
      <c r="D260" s="26">
        <v>0.68917824074074074</v>
      </c>
      <c r="E260" s="36" t="s">
        <v>9</v>
      </c>
      <c r="F260" s="37">
        <v>26</v>
      </c>
      <c r="G260" s="36" t="s">
        <v>21</v>
      </c>
    </row>
    <row r="261" spans="3:7" x14ac:dyDescent="0.3">
      <c r="C261" s="36" t="s">
        <v>42</v>
      </c>
      <c r="D261" s="26">
        <v>0.68918981481481489</v>
      </c>
      <c r="E261" s="36" t="s">
        <v>9</v>
      </c>
      <c r="F261" s="37">
        <v>30</v>
      </c>
      <c r="G261" s="36" t="s">
        <v>21</v>
      </c>
    </row>
    <row r="262" spans="3:7" x14ac:dyDescent="0.3">
      <c r="C262" s="36" t="s">
        <v>42</v>
      </c>
      <c r="D262" s="26">
        <v>0.68922453703703701</v>
      </c>
      <c r="E262" s="36" t="s">
        <v>9</v>
      </c>
      <c r="F262" s="37">
        <v>35</v>
      </c>
      <c r="G262" s="36" t="s">
        <v>21</v>
      </c>
    </row>
    <row r="263" spans="3:7" x14ac:dyDescent="0.3">
      <c r="C263" s="36" t="s">
        <v>42</v>
      </c>
      <c r="D263" s="26">
        <v>0.68975694444444446</v>
      </c>
      <c r="E263" s="36" t="s">
        <v>9</v>
      </c>
      <c r="F263" s="37">
        <v>42</v>
      </c>
      <c r="G263" s="36" t="s">
        <v>10</v>
      </c>
    </row>
    <row r="264" spans="3:7" x14ac:dyDescent="0.3">
      <c r="C264" s="36" t="s">
        <v>42</v>
      </c>
      <c r="D264" s="26">
        <v>0.69018518518518512</v>
      </c>
      <c r="E264" s="36" t="s">
        <v>9</v>
      </c>
      <c r="F264" s="37">
        <v>34</v>
      </c>
      <c r="G264" s="36" t="s">
        <v>21</v>
      </c>
    </row>
    <row r="265" spans="3:7" x14ac:dyDescent="0.3">
      <c r="C265" s="36" t="s">
        <v>42</v>
      </c>
      <c r="D265" s="26">
        <v>0.69024305555555554</v>
      </c>
      <c r="E265" s="36" t="s">
        <v>9</v>
      </c>
      <c r="F265" s="37">
        <v>34</v>
      </c>
      <c r="G265" s="36" t="s">
        <v>10</v>
      </c>
    </row>
    <row r="266" spans="3:7" x14ac:dyDescent="0.3">
      <c r="C266" s="36" t="s">
        <v>42</v>
      </c>
      <c r="D266" s="26">
        <v>0.69055555555555559</v>
      </c>
      <c r="E266" s="36" t="s">
        <v>9</v>
      </c>
      <c r="F266" s="37">
        <v>39</v>
      </c>
      <c r="G266" s="36" t="s">
        <v>10</v>
      </c>
    </row>
    <row r="267" spans="3:7" x14ac:dyDescent="0.3">
      <c r="C267" s="36" t="s">
        <v>42</v>
      </c>
      <c r="D267" s="26">
        <v>0.69144675925925936</v>
      </c>
      <c r="E267" s="36" t="s">
        <v>9</v>
      </c>
      <c r="F267" s="37">
        <v>44</v>
      </c>
      <c r="G267" s="36" t="s">
        <v>10</v>
      </c>
    </row>
    <row r="268" spans="3:7" x14ac:dyDescent="0.3">
      <c r="C268" s="36" t="s">
        <v>42</v>
      </c>
      <c r="D268" s="26">
        <v>0.69363425925925926</v>
      </c>
      <c r="E268" s="36" t="s">
        <v>9</v>
      </c>
      <c r="F268" s="37">
        <v>44</v>
      </c>
      <c r="G268" s="36" t="s">
        <v>21</v>
      </c>
    </row>
    <row r="269" spans="3:7" x14ac:dyDescent="0.3">
      <c r="C269" s="36" t="s">
        <v>42</v>
      </c>
      <c r="D269" s="26">
        <v>0.69425925925925924</v>
      </c>
      <c r="E269" s="36" t="s">
        <v>9</v>
      </c>
      <c r="F269" s="37">
        <v>45</v>
      </c>
      <c r="G269" s="36" t="s">
        <v>10</v>
      </c>
    </row>
    <row r="270" spans="3:7" x14ac:dyDescent="0.3">
      <c r="C270" s="36" t="s">
        <v>42</v>
      </c>
      <c r="D270" s="26">
        <v>0.69571759259259258</v>
      </c>
      <c r="E270" s="36" t="s">
        <v>9</v>
      </c>
      <c r="F270" s="37">
        <v>38</v>
      </c>
      <c r="G270" s="36" t="s">
        <v>21</v>
      </c>
    </row>
    <row r="271" spans="3:7" x14ac:dyDescent="0.3">
      <c r="C271" s="36" t="s">
        <v>42</v>
      </c>
      <c r="D271" s="26">
        <v>0.69622685185185185</v>
      </c>
      <c r="E271" s="36" t="s">
        <v>9</v>
      </c>
      <c r="F271" s="37">
        <v>35</v>
      </c>
      <c r="G271" s="36" t="s">
        <v>21</v>
      </c>
    </row>
    <row r="272" spans="3:7" x14ac:dyDescent="0.3">
      <c r="C272" s="36" t="s">
        <v>42</v>
      </c>
      <c r="D272" s="26">
        <v>0.69756944444444446</v>
      </c>
      <c r="E272" s="36" t="s">
        <v>9</v>
      </c>
      <c r="F272" s="37">
        <v>41</v>
      </c>
      <c r="G272" s="36" t="s">
        <v>21</v>
      </c>
    </row>
    <row r="273" spans="3:7" x14ac:dyDescent="0.3">
      <c r="C273" s="36" t="s">
        <v>42</v>
      </c>
      <c r="D273" s="26">
        <v>0.69873842592592583</v>
      </c>
      <c r="E273" s="36" t="s">
        <v>9</v>
      </c>
      <c r="F273" s="37">
        <v>44</v>
      </c>
      <c r="G273" s="36" t="s">
        <v>10</v>
      </c>
    </row>
    <row r="274" spans="3:7" x14ac:dyDescent="0.3">
      <c r="C274" s="36" t="s">
        <v>42</v>
      </c>
      <c r="D274" s="26">
        <v>0.69998842592592592</v>
      </c>
      <c r="E274" s="36" t="s">
        <v>9</v>
      </c>
      <c r="F274" s="37">
        <v>36</v>
      </c>
      <c r="G274" s="36" t="s">
        <v>10</v>
      </c>
    </row>
    <row r="275" spans="3:7" x14ac:dyDescent="0.3">
      <c r="C275" s="36" t="s">
        <v>42</v>
      </c>
      <c r="D275" s="26">
        <v>0.70024305555555555</v>
      </c>
      <c r="E275" s="36" t="s">
        <v>9</v>
      </c>
      <c r="F275" s="37">
        <v>27</v>
      </c>
      <c r="G275" s="36" t="s">
        <v>10</v>
      </c>
    </row>
    <row r="276" spans="3:7" x14ac:dyDescent="0.3">
      <c r="C276" s="36" t="s">
        <v>42</v>
      </c>
      <c r="D276" s="26">
        <v>0.70064814814814813</v>
      </c>
      <c r="E276" s="36" t="s">
        <v>9</v>
      </c>
      <c r="F276" s="37">
        <v>38</v>
      </c>
      <c r="G276" s="36" t="s">
        <v>21</v>
      </c>
    </row>
    <row r="277" spans="3:7" x14ac:dyDescent="0.3">
      <c r="C277" s="36" t="s">
        <v>42</v>
      </c>
      <c r="D277" s="26">
        <v>0.70086805555555554</v>
      </c>
      <c r="E277" s="36" t="s">
        <v>9</v>
      </c>
      <c r="F277" s="37">
        <v>46</v>
      </c>
      <c r="G277" s="36" t="s">
        <v>10</v>
      </c>
    </row>
    <row r="278" spans="3:7" x14ac:dyDescent="0.3">
      <c r="C278" s="36" t="s">
        <v>42</v>
      </c>
      <c r="D278" s="26">
        <v>0.7012152777777777</v>
      </c>
      <c r="E278" s="36" t="s">
        <v>9</v>
      </c>
      <c r="F278" s="37">
        <v>45</v>
      </c>
      <c r="G278" s="36" t="s">
        <v>21</v>
      </c>
    </row>
    <row r="279" spans="3:7" x14ac:dyDescent="0.3">
      <c r="C279" s="36" t="s">
        <v>42</v>
      </c>
      <c r="D279" s="26">
        <v>0.7015162037037036</v>
      </c>
      <c r="E279" s="36" t="s">
        <v>9</v>
      </c>
      <c r="F279" s="37">
        <v>35</v>
      </c>
      <c r="G279" s="36" t="s">
        <v>10</v>
      </c>
    </row>
    <row r="280" spans="3:7" x14ac:dyDescent="0.3">
      <c r="C280" s="36" t="s">
        <v>42</v>
      </c>
      <c r="D280" s="26">
        <v>0.70219907407407411</v>
      </c>
      <c r="E280" s="36" t="s">
        <v>9</v>
      </c>
      <c r="F280" s="37">
        <v>45</v>
      </c>
      <c r="G280" s="36" t="s">
        <v>21</v>
      </c>
    </row>
    <row r="281" spans="3:7" x14ac:dyDescent="0.3">
      <c r="C281" s="36" t="s">
        <v>42</v>
      </c>
      <c r="D281" s="26">
        <v>0.70409722222222226</v>
      </c>
      <c r="E281" s="36" t="s">
        <v>9</v>
      </c>
      <c r="F281" s="37">
        <v>22</v>
      </c>
      <c r="G281" s="36" t="s">
        <v>21</v>
      </c>
    </row>
    <row r="282" spans="3:7" x14ac:dyDescent="0.3">
      <c r="C282" s="36" t="s">
        <v>42</v>
      </c>
      <c r="D282" s="26">
        <v>0.70434027777777775</v>
      </c>
      <c r="E282" s="36" t="s">
        <v>9</v>
      </c>
      <c r="F282" s="37">
        <v>38</v>
      </c>
      <c r="G282" s="36" t="s">
        <v>10</v>
      </c>
    </row>
    <row r="283" spans="3:7" x14ac:dyDescent="0.3">
      <c r="C283" s="36" t="s">
        <v>42</v>
      </c>
      <c r="D283" s="26">
        <v>0.70439814814814816</v>
      </c>
      <c r="E283" s="36" t="s">
        <v>9</v>
      </c>
      <c r="F283" s="37">
        <v>29</v>
      </c>
      <c r="G283" s="36" t="s">
        <v>10</v>
      </c>
    </row>
    <row r="284" spans="3:7" x14ac:dyDescent="0.3">
      <c r="C284" s="36" t="s">
        <v>42</v>
      </c>
      <c r="D284" s="26">
        <v>0.7044907407407407</v>
      </c>
      <c r="E284" s="36" t="s">
        <v>9</v>
      </c>
      <c r="F284" s="37">
        <v>38</v>
      </c>
      <c r="G284" s="36" t="s">
        <v>10</v>
      </c>
    </row>
    <row r="285" spans="3:7" x14ac:dyDescent="0.3">
      <c r="C285" s="36" t="s">
        <v>42</v>
      </c>
      <c r="D285" s="26">
        <v>0.70489583333333339</v>
      </c>
      <c r="E285" s="36" t="s">
        <v>9</v>
      </c>
      <c r="F285" s="37">
        <v>31</v>
      </c>
      <c r="G285" s="36" t="s">
        <v>10</v>
      </c>
    </row>
    <row r="286" spans="3:7" x14ac:dyDescent="0.3">
      <c r="C286" s="36" t="s">
        <v>42</v>
      </c>
      <c r="D286" s="26">
        <v>0.70498842592592592</v>
      </c>
      <c r="E286" s="36" t="s">
        <v>9</v>
      </c>
      <c r="F286" s="37">
        <v>23</v>
      </c>
      <c r="G286" s="36" t="s">
        <v>21</v>
      </c>
    </row>
    <row r="287" spans="3:7" x14ac:dyDescent="0.3">
      <c r="C287" s="36" t="s">
        <v>42</v>
      </c>
      <c r="D287" s="26">
        <v>0.70538194444444446</v>
      </c>
      <c r="E287" s="36" t="s">
        <v>9</v>
      </c>
      <c r="F287" s="37">
        <v>29</v>
      </c>
      <c r="G287" s="36" t="s">
        <v>21</v>
      </c>
    </row>
    <row r="288" spans="3:7" x14ac:dyDescent="0.3">
      <c r="C288" s="36" t="s">
        <v>42</v>
      </c>
      <c r="D288" s="26">
        <v>0.70542824074074073</v>
      </c>
      <c r="E288" s="36" t="s">
        <v>9</v>
      </c>
      <c r="F288" s="37">
        <v>27</v>
      </c>
      <c r="G288" s="36" t="s">
        <v>21</v>
      </c>
    </row>
    <row r="289" spans="3:7" x14ac:dyDescent="0.3">
      <c r="C289" s="36" t="s">
        <v>42</v>
      </c>
      <c r="D289" s="26">
        <v>0.70581018518518512</v>
      </c>
      <c r="E289" s="36" t="s">
        <v>9</v>
      </c>
      <c r="F289" s="37">
        <v>36</v>
      </c>
      <c r="G289" s="36" t="s">
        <v>10</v>
      </c>
    </row>
    <row r="290" spans="3:7" x14ac:dyDescent="0.3">
      <c r="C290" s="36" t="s">
        <v>42</v>
      </c>
      <c r="D290" s="26">
        <v>0.70670138888888889</v>
      </c>
      <c r="E290" s="36" t="s">
        <v>9</v>
      </c>
      <c r="F290" s="37">
        <v>35</v>
      </c>
      <c r="G290" s="36" t="s">
        <v>21</v>
      </c>
    </row>
    <row r="291" spans="3:7" x14ac:dyDescent="0.3">
      <c r="C291" s="36" t="s">
        <v>42</v>
      </c>
      <c r="D291" s="26">
        <v>0.70967592592592599</v>
      </c>
      <c r="E291" s="36" t="s">
        <v>9</v>
      </c>
      <c r="F291" s="37">
        <v>35</v>
      </c>
      <c r="G291" s="36" t="s">
        <v>21</v>
      </c>
    </row>
    <row r="292" spans="3:7" x14ac:dyDescent="0.3">
      <c r="C292" s="36" t="s">
        <v>42</v>
      </c>
      <c r="D292" s="26">
        <v>0.71354166666666663</v>
      </c>
      <c r="E292" s="36" t="s">
        <v>9</v>
      </c>
      <c r="F292" s="37">
        <v>35</v>
      </c>
      <c r="G292" s="36" t="s">
        <v>10</v>
      </c>
    </row>
    <row r="293" spans="3:7" x14ac:dyDescent="0.3">
      <c r="C293" s="36" t="s">
        <v>42</v>
      </c>
      <c r="D293" s="26">
        <v>0.71939814814814806</v>
      </c>
      <c r="E293" s="36" t="s">
        <v>9</v>
      </c>
      <c r="F293" s="37">
        <v>37</v>
      </c>
      <c r="G293" s="36" t="s">
        <v>21</v>
      </c>
    </row>
    <row r="294" spans="3:7" x14ac:dyDescent="0.3">
      <c r="C294" s="36" t="s">
        <v>42</v>
      </c>
      <c r="D294" s="26">
        <v>0.72054398148148147</v>
      </c>
      <c r="E294" s="36" t="s">
        <v>9</v>
      </c>
      <c r="F294" s="37">
        <v>46</v>
      </c>
      <c r="G294" s="36" t="s">
        <v>10</v>
      </c>
    </row>
    <row r="295" spans="3:7" x14ac:dyDescent="0.3">
      <c r="C295" s="36" t="s">
        <v>42</v>
      </c>
      <c r="D295" s="26">
        <v>0.72152777777777777</v>
      </c>
      <c r="E295" s="36" t="s">
        <v>9</v>
      </c>
      <c r="F295" s="37">
        <v>37</v>
      </c>
      <c r="G295" s="36" t="s">
        <v>21</v>
      </c>
    </row>
    <row r="296" spans="3:7" x14ac:dyDescent="0.3">
      <c r="C296" s="36" t="s">
        <v>42</v>
      </c>
      <c r="D296" s="26">
        <v>0.72303240740740737</v>
      </c>
      <c r="E296" s="36" t="s">
        <v>9</v>
      </c>
      <c r="F296" s="37">
        <v>43</v>
      </c>
      <c r="G296" s="36" t="s">
        <v>10</v>
      </c>
    </row>
    <row r="297" spans="3:7" x14ac:dyDescent="0.3">
      <c r="C297" s="36" t="s">
        <v>42</v>
      </c>
      <c r="D297" s="26">
        <v>0.72384259259259265</v>
      </c>
      <c r="E297" s="36" t="s">
        <v>9</v>
      </c>
      <c r="F297" s="37">
        <v>35</v>
      </c>
      <c r="G297" s="36" t="s">
        <v>10</v>
      </c>
    </row>
    <row r="298" spans="3:7" x14ac:dyDescent="0.3">
      <c r="C298" s="36" t="s">
        <v>42</v>
      </c>
      <c r="D298" s="26">
        <v>0.72502314814814817</v>
      </c>
      <c r="E298" s="36" t="s">
        <v>9</v>
      </c>
      <c r="F298" s="37">
        <v>38</v>
      </c>
      <c r="G298" s="36" t="s">
        <v>10</v>
      </c>
    </row>
    <row r="299" spans="3:7" x14ac:dyDescent="0.3">
      <c r="C299" s="36" t="s">
        <v>42</v>
      </c>
      <c r="D299" s="26">
        <v>0.72559027777777774</v>
      </c>
      <c r="E299" s="36" t="s">
        <v>9</v>
      </c>
      <c r="F299" s="37">
        <v>37</v>
      </c>
      <c r="G299" s="36" t="s">
        <v>21</v>
      </c>
    </row>
    <row r="300" spans="3:7" x14ac:dyDescent="0.3">
      <c r="C300" s="36" t="s">
        <v>42</v>
      </c>
      <c r="D300" s="26">
        <v>0.72834490740740743</v>
      </c>
      <c r="E300" s="36" t="s">
        <v>9</v>
      </c>
      <c r="F300" s="37">
        <v>34</v>
      </c>
      <c r="G300" s="36" t="s">
        <v>21</v>
      </c>
    </row>
    <row r="301" spans="3:7" x14ac:dyDescent="0.3">
      <c r="C301" s="36" t="s">
        <v>42</v>
      </c>
      <c r="D301" s="26">
        <v>0.72872685185185182</v>
      </c>
      <c r="E301" s="36" t="s">
        <v>9</v>
      </c>
      <c r="F301" s="37">
        <v>32</v>
      </c>
      <c r="G301" s="36" t="s">
        <v>10</v>
      </c>
    </row>
    <row r="302" spans="3:7" x14ac:dyDescent="0.3">
      <c r="C302" s="36" t="s">
        <v>42</v>
      </c>
      <c r="D302" s="26">
        <v>0.7287499999999999</v>
      </c>
      <c r="E302" s="36" t="s">
        <v>9</v>
      </c>
      <c r="F302" s="37">
        <v>26</v>
      </c>
      <c r="G302" s="36" t="s">
        <v>10</v>
      </c>
    </row>
    <row r="303" spans="3:7" x14ac:dyDescent="0.3">
      <c r="C303" s="36" t="s">
        <v>42</v>
      </c>
      <c r="D303" s="26">
        <v>0.7299768518518519</v>
      </c>
      <c r="E303" s="36" t="s">
        <v>9</v>
      </c>
      <c r="F303" s="37">
        <v>41</v>
      </c>
      <c r="G303" s="36" t="s">
        <v>10</v>
      </c>
    </row>
    <row r="304" spans="3:7" x14ac:dyDescent="0.3">
      <c r="C304" s="36" t="s">
        <v>42</v>
      </c>
      <c r="D304" s="26">
        <v>0.73105324074074074</v>
      </c>
      <c r="E304" s="36" t="s">
        <v>9</v>
      </c>
      <c r="F304" s="37">
        <v>37</v>
      </c>
      <c r="G304" s="36" t="s">
        <v>10</v>
      </c>
    </row>
    <row r="305" spans="3:7" x14ac:dyDescent="0.3">
      <c r="C305" s="36" t="s">
        <v>42</v>
      </c>
      <c r="D305" s="26">
        <v>0.73121527777777784</v>
      </c>
      <c r="E305" s="36" t="s">
        <v>9</v>
      </c>
      <c r="F305" s="37">
        <v>35</v>
      </c>
      <c r="G305" s="36" t="s">
        <v>10</v>
      </c>
    </row>
    <row r="306" spans="3:7" x14ac:dyDescent="0.3">
      <c r="C306" s="36" t="s">
        <v>42</v>
      </c>
      <c r="D306" s="26">
        <v>0.73282407407407402</v>
      </c>
      <c r="E306" s="36" t="s">
        <v>9</v>
      </c>
      <c r="F306" s="37">
        <v>47</v>
      </c>
      <c r="G306" s="36" t="s">
        <v>10</v>
      </c>
    </row>
    <row r="307" spans="3:7" x14ac:dyDescent="0.3">
      <c r="C307" s="36" t="s">
        <v>42</v>
      </c>
      <c r="D307" s="26">
        <v>0.73307870370370365</v>
      </c>
      <c r="E307" s="36" t="s">
        <v>9</v>
      </c>
      <c r="F307" s="37">
        <v>36</v>
      </c>
      <c r="G307" s="36" t="s">
        <v>10</v>
      </c>
    </row>
    <row r="308" spans="3:7" x14ac:dyDescent="0.3">
      <c r="C308" s="36" t="s">
        <v>42</v>
      </c>
      <c r="D308" s="26">
        <v>0.73362268518518514</v>
      </c>
      <c r="E308" s="36" t="s">
        <v>9</v>
      </c>
      <c r="F308" s="37">
        <v>29</v>
      </c>
      <c r="G308" s="36" t="s">
        <v>21</v>
      </c>
    </row>
    <row r="309" spans="3:7" x14ac:dyDescent="0.3">
      <c r="C309" s="36" t="s">
        <v>42</v>
      </c>
      <c r="D309" s="26">
        <v>0.73402777777777783</v>
      </c>
      <c r="E309" s="36" t="s">
        <v>9</v>
      </c>
      <c r="F309" s="37">
        <v>38</v>
      </c>
      <c r="G309" s="36" t="s">
        <v>10</v>
      </c>
    </row>
    <row r="310" spans="3:7" x14ac:dyDescent="0.3">
      <c r="C310" s="36" t="s">
        <v>42</v>
      </c>
      <c r="D310" s="26">
        <v>0.7346759259259259</v>
      </c>
      <c r="E310" s="36" t="s">
        <v>9</v>
      </c>
      <c r="F310" s="37">
        <v>30</v>
      </c>
      <c r="G310" s="36" t="s">
        <v>21</v>
      </c>
    </row>
    <row r="311" spans="3:7" x14ac:dyDescent="0.3">
      <c r="C311" s="36" t="s">
        <v>42</v>
      </c>
      <c r="D311" s="26">
        <v>0.73490740740740745</v>
      </c>
      <c r="E311" s="36" t="s">
        <v>9</v>
      </c>
      <c r="F311" s="37">
        <v>20</v>
      </c>
      <c r="G311" s="36" t="s">
        <v>10</v>
      </c>
    </row>
    <row r="312" spans="3:7" x14ac:dyDescent="0.3">
      <c r="C312" s="36" t="s">
        <v>42</v>
      </c>
      <c r="D312" s="26">
        <v>0.73635416666666664</v>
      </c>
      <c r="E312" s="36" t="s">
        <v>9</v>
      </c>
      <c r="F312" s="37">
        <v>43</v>
      </c>
      <c r="G312" s="36" t="s">
        <v>10</v>
      </c>
    </row>
    <row r="313" spans="3:7" x14ac:dyDescent="0.3">
      <c r="C313" s="36" t="s">
        <v>42</v>
      </c>
      <c r="D313" s="26">
        <v>0.73643518518518514</v>
      </c>
      <c r="E313" s="36" t="s">
        <v>9</v>
      </c>
      <c r="F313" s="37">
        <v>34</v>
      </c>
      <c r="G313" s="36" t="s">
        <v>10</v>
      </c>
    </row>
    <row r="314" spans="3:7" x14ac:dyDescent="0.3">
      <c r="C314" s="36" t="s">
        <v>42</v>
      </c>
      <c r="D314" s="26">
        <v>0.73653935185185182</v>
      </c>
      <c r="E314" s="36" t="s">
        <v>9</v>
      </c>
      <c r="F314" s="37">
        <v>33</v>
      </c>
      <c r="G314" s="36" t="s">
        <v>10</v>
      </c>
    </row>
    <row r="315" spans="3:7" x14ac:dyDescent="0.3">
      <c r="C315" s="36" t="s">
        <v>42</v>
      </c>
      <c r="D315" s="26">
        <v>0.73969907407407398</v>
      </c>
      <c r="E315" s="36" t="s">
        <v>9</v>
      </c>
      <c r="F315" s="37">
        <v>27</v>
      </c>
      <c r="G315" s="36" t="s">
        <v>21</v>
      </c>
    </row>
    <row r="316" spans="3:7" x14ac:dyDescent="0.3">
      <c r="C316" s="36" t="s">
        <v>42</v>
      </c>
      <c r="D316" s="26">
        <v>0.74004629629629637</v>
      </c>
      <c r="E316" s="36" t="s">
        <v>9</v>
      </c>
      <c r="F316" s="37">
        <v>33</v>
      </c>
      <c r="G316" s="36" t="s">
        <v>21</v>
      </c>
    </row>
    <row r="317" spans="3:7" x14ac:dyDescent="0.3">
      <c r="C317" s="36" t="s">
        <v>42</v>
      </c>
      <c r="D317" s="26">
        <v>0.74100694444444448</v>
      </c>
      <c r="E317" s="36" t="s">
        <v>9</v>
      </c>
      <c r="F317" s="37">
        <v>31</v>
      </c>
      <c r="G317" s="36" t="s">
        <v>10</v>
      </c>
    </row>
    <row r="318" spans="3:7" x14ac:dyDescent="0.3">
      <c r="C318" s="36" t="s">
        <v>42</v>
      </c>
      <c r="D318" s="26">
        <v>0.74134259259259261</v>
      </c>
      <c r="E318" s="36" t="s">
        <v>9</v>
      </c>
      <c r="F318" s="37">
        <v>44</v>
      </c>
      <c r="G318" s="36" t="s">
        <v>10</v>
      </c>
    </row>
    <row r="319" spans="3:7" x14ac:dyDescent="0.3">
      <c r="C319" s="36" t="s">
        <v>42</v>
      </c>
      <c r="D319" s="26">
        <v>0.74453703703703711</v>
      </c>
      <c r="E319" s="36" t="s">
        <v>9</v>
      </c>
      <c r="F319" s="37">
        <v>35</v>
      </c>
      <c r="G319" s="36" t="s">
        <v>10</v>
      </c>
    </row>
    <row r="320" spans="3:7" x14ac:dyDescent="0.3">
      <c r="C320" s="36" t="s">
        <v>42</v>
      </c>
      <c r="D320" s="26">
        <v>0.74517361111111102</v>
      </c>
      <c r="E320" s="36" t="s">
        <v>9</v>
      </c>
      <c r="F320" s="37">
        <v>28</v>
      </c>
      <c r="G320" s="36" t="s">
        <v>21</v>
      </c>
    </row>
    <row r="321" spans="3:7" x14ac:dyDescent="0.3">
      <c r="C321" s="36" t="s">
        <v>42</v>
      </c>
      <c r="D321" s="26">
        <v>0.74582175925925931</v>
      </c>
      <c r="E321" s="36" t="s">
        <v>9</v>
      </c>
      <c r="F321" s="37">
        <v>22</v>
      </c>
      <c r="G321" s="36" t="s">
        <v>21</v>
      </c>
    </row>
    <row r="322" spans="3:7" x14ac:dyDescent="0.3">
      <c r="C322" s="36" t="s">
        <v>42</v>
      </c>
      <c r="D322" s="26">
        <v>0.74657407407407417</v>
      </c>
      <c r="E322" s="36" t="s">
        <v>9</v>
      </c>
      <c r="F322" s="37">
        <v>29</v>
      </c>
      <c r="G322" s="36" t="s">
        <v>10</v>
      </c>
    </row>
    <row r="323" spans="3:7" x14ac:dyDescent="0.3">
      <c r="C323" s="36" t="s">
        <v>42</v>
      </c>
      <c r="D323" s="26">
        <v>0.74859953703703708</v>
      </c>
      <c r="E323" s="36" t="s">
        <v>9</v>
      </c>
      <c r="F323" s="37">
        <v>24</v>
      </c>
      <c r="G323" s="36" t="s">
        <v>10</v>
      </c>
    </row>
    <row r="324" spans="3:7" x14ac:dyDescent="0.3">
      <c r="C324" s="36" t="s">
        <v>42</v>
      </c>
      <c r="D324" s="26">
        <v>0.74861111111111101</v>
      </c>
      <c r="E324" s="36" t="s">
        <v>9</v>
      </c>
      <c r="F324" s="37">
        <v>23</v>
      </c>
      <c r="G324" s="36" t="s">
        <v>10</v>
      </c>
    </row>
    <row r="325" spans="3:7" x14ac:dyDescent="0.3">
      <c r="C325" s="36" t="s">
        <v>42</v>
      </c>
      <c r="D325" s="26">
        <v>0.75070601851851848</v>
      </c>
      <c r="E325" s="36" t="s">
        <v>9</v>
      </c>
      <c r="F325" s="37">
        <v>33</v>
      </c>
      <c r="G325" s="36" t="s">
        <v>10</v>
      </c>
    </row>
    <row r="326" spans="3:7" x14ac:dyDescent="0.3">
      <c r="C326" s="36" t="s">
        <v>42</v>
      </c>
      <c r="D326" s="26">
        <v>0.75093750000000004</v>
      </c>
      <c r="E326" s="36" t="s">
        <v>9</v>
      </c>
      <c r="F326" s="37">
        <v>28</v>
      </c>
      <c r="G326" s="36" t="s">
        <v>21</v>
      </c>
    </row>
    <row r="327" spans="3:7" x14ac:dyDescent="0.3">
      <c r="C327" s="36" t="s">
        <v>42</v>
      </c>
      <c r="D327" s="26">
        <v>0.7521874999999999</v>
      </c>
      <c r="E327" s="36" t="s">
        <v>9</v>
      </c>
      <c r="F327" s="37">
        <v>31</v>
      </c>
      <c r="G327" s="36" t="s">
        <v>10</v>
      </c>
    </row>
    <row r="328" spans="3:7" x14ac:dyDescent="0.3">
      <c r="C328" s="36" t="s">
        <v>42</v>
      </c>
      <c r="D328" s="26">
        <v>0.75532407407407398</v>
      </c>
      <c r="E328" s="36" t="s">
        <v>9</v>
      </c>
      <c r="F328" s="37">
        <v>37</v>
      </c>
      <c r="G328" s="36" t="s">
        <v>21</v>
      </c>
    </row>
    <row r="329" spans="3:7" x14ac:dyDescent="0.3">
      <c r="C329" s="36" t="s">
        <v>42</v>
      </c>
      <c r="D329" s="26">
        <v>0.7584143518518518</v>
      </c>
      <c r="E329" s="36" t="s">
        <v>9</v>
      </c>
      <c r="F329" s="37">
        <v>37</v>
      </c>
      <c r="G329" s="36" t="s">
        <v>10</v>
      </c>
    </row>
    <row r="330" spans="3:7" x14ac:dyDescent="0.3">
      <c r="C330" s="36" t="s">
        <v>42</v>
      </c>
      <c r="D330" s="26">
        <v>0.76255787037037026</v>
      </c>
      <c r="E330" s="36" t="s">
        <v>9</v>
      </c>
      <c r="F330" s="37">
        <v>37</v>
      </c>
      <c r="G330" s="36" t="s">
        <v>10</v>
      </c>
    </row>
    <row r="331" spans="3:7" x14ac:dyDescent="0.3">
      <c r="C331" s="36" t="s">
        <v>42</v>
      </c>
      <c r="D331" s="26">
        <v>0.76336805555555554</v>
      </c>
      <c r="E331" s="36" t="s">
        <v>9</v>
      </c>
      <c r="F331" s="37">
        <v>26</v>
      </c>
      <c r="G331" s="36" t="s">
        <v>21</v>
      </c>
    </row>
    <row r="332" spans="3:7" x14ac:dyDescent="0.3">
      <c r="C332" s="36" t="s">
        <v>42</v>
      </c>
      <c r="D332" s="26">
        <v>0.76420138888888889</v>
      </c>
      <c r="E332" s="36" t="s">
        <v>9</v>
      </c>
      <c r="F332" s="37">
        <v>32</v>
      </c>
      <c r="G332" s="36" t="s">
        <v>21</v>
      </c>
    </row>
    <row r="333" spans="3:7" x14ac:dyDescent="0.3">
      <c r="C333" s="36" t="s">
        <v>42</v>
      </c>
      <c r="D333" s="26">
        <v>0.76442129629629629</v>
      </c>
      <c r="E333" s="36" t="s">
        <v>9</v>
      </c>
      <c r="F333" s="37">
        <v>29</v>
      </c>
      <c r="G333" s="36" t="s">
        <v>10</v>
      </c>
    </row>
    <row r="334" spans="3:7" x14ac:dyDescent="0.3">
      <c r="C334" s="36" t="s">
        <v>42</v>
      </c>
      <c r="D334" s="26">
        <v>0.76932870370370365</v>
      </c>
      <c r="E334" s="36" t="s">
        <v>9</v>
      </c>
      <c r="F334" s="37">
        <v>38</v>
      </c>
      <c r="G334" s="36" t="s">
        <v>21</v>
      </c>
    </row>
    <row r="335" spans="3:7" x14ac:dyDescent="0.3">
      <c r="C335" s="36" t="s">
        <v>42</v>
      </c>
      <c r="D335" s="26">
        <v>0.77083333333333337</v>
      </c>
      <c r="E335" s="36" t="s">
        <v>9</v>
      </c>
      <c r="F335" s="37">
        <v>40</v>
      </c>
      <c r="G335" s="36" t="s">
        <v>21</v>
      </c>
    </row>
    <row r="336" spans="3:7" x14ac:dyDescent="0.3">
      <c r="C336" s="36" t="s">
        <v>42</v>
      </c>
      <c r="D336" s="26">
        <v>0.77193287037037039</v>
      </c>
      <c r="E336" s="36" t="s">
        <v>9</v>
      </c>
      <c r="F336" s="37">
        <v>35</v>
      </c>
      <c r="G336" s="36" t="s">
        <v>10</v>
      </c>
    </row>
    <row r="337" spans="3:7" x14ac:dyDescent="0.3">
      <c r="C337" s="36" t="s">
        <v>42</v>
      </c>
      <c r="D337" s="26">
        <v>0.7729166666666667</v>
      </c>
      <c r="E337" s="36" t="s">
        <v>9</v>
      </c>
      <c r="F337" s="37">
        <v>33</v>
      </c>
      <c r="G337" s="36" t="s">
        <v>10</v>
      </c>
    </row>
    <row r="338" spans="3:7" x14ac:dyDescent="0.3">
      <c r="C338" s="36" t="s">
        <v>42</v>
      </c>
      <c r="D338" s="26">
        <v>0.77293981481481477</v>
      </c>
      <c r="E338" s="36" t="s">
        <v>9</v>
      </c>
      <c r="F338" s="37">
        <v>30</v>
      </c>
      <c r="G338" s="36" t="s">
        <v>10</v>
      </c>
    </row>
    <row r="339" spans="3:7" x14ac:dyDescent="0.3">
      <c r="C339" s="36" t="s">
        <v>42</v>
      </c>
      <c r="D339" s="26">
        <v>0.7731365740740741</v>
      </c>
      <c r="E339" s="36" t="s">
        <v>9</v>
      </c>
      <c r="F339" s="37">
        <v>19</v>
      </c>
      <c r="G339" s="36" t="s">
        <v>10</v>
      </c>
    </row>
    <row r="340" spans="3:7" x14ac:dyDescent="0.3">
      <c r="C340" s="36" t="s">
        <v>42</v>
      </c>
      <c r="D340" s="26">
        <v>0.77396990740740745</v>
      </c>
      <c r="E340" s="36" t="s">
        <v>9</v>
      </c>
      <c r="F340" s="37">
        <v>32</v>
      </c>
      <c r="G340" s="36" t="s">
        <v>21</v>
      </c>
    </row>
    <row r="341" spans="3:7" x14ac:dyDescent="0.3">
      <c r="C341" s="36" t="s">
        <v>42</v>
      </c>
      <c r="D341" s="26">
        <v>0.77401620370370372</v>
      </c>
      <c r="E341" s="36" t="s">
        <v>9</v>
      </c>
      <c r="F341" s="37">
        <v>33</v>
      </c>
      <c r="G341" s="36" t="s">
        <v>21</v>
      </c>
    </row>
    <row r="342" spans="3:7" x14ac:dyDescent="0.3">
      <c r="C342" s="36" t="s">
        <v>42</v>
      </c>
      <c r="D342" s="26">
        <v>0.79256944444444455</v>
      </c>
      <c r="E342" s="36" t="s">
        <v>9</v>
      </c>
      <c r="F342" s="37">
        <v>34</v>
      </c>
      <c r="G342" s="36" t="s">
        <v>21</v>
      </c>
    </row>
    <row r="343" spans="3:7" x14ac:dyDescent="0.3">
      <c r="C343" s="36" t="s">
        <v>42</v>
      </c>
      <c r="D343" s="26">
        <v>0.79403935185185182</v>
      </c>
      <c r="E343" s="36" t="s">
        <v>9</v>
      </c>
      <c r="F343" s="37">
        <v>27</v>
      </c>
      <c r="G343" s="36" t="s">
        <v>10</v>
      </c>
    </row>
    <row r="344" spans="3:7" x14ac:dyDescent="0.3">
      <c r="C344" s="36" t="s">
        <v>42</v>
      </c>
      <c r="D344" s="26">
        <v>0.79663194444444452</v>
      </c>
      <c r="E344" s="36" t="s">
        <v>9</v>
      </c>
      <c r="F344" s="37">
        <v>30</v>
      </c>
      <c r="G344" s="36" t="s">
        <v>10</v>
      </c>
    </row>
    <row r="345" spans="3:7" x14ac:dyDescent="0.3">
      <c r="C345" s="36" t="s">
        <v>42</v>
      </c>
      <c r="D345" s="26">
        <v>0.80935185185185177</v>
      </c>
      <c r="E345" s="36" t="s">
        <v>9</v>
      </c>
      <c r="F345" s="37">
        <v>41</v>
      </c>
      <c r="G345" s="36" t="s">
        <v>21</v>
      </c>
    </row>
    <row r="346" spans="3:7" x14ac:dyDescent="0.3">
      <c r="C346" s="36" t="s">
        <v>42</v>
      </c>
      <c r="D346" s="26">
        <v>0.80938657407407411</v>
      </c>
      <c r="E346" s="36" t="s">
        <v>9</v>
      </c>
      <c r="F346" s="37">
        <v>38</v>
      </c>
      <c r="G346" s="36" t="s">
        <v>10</v>
      </c>
    </row>
    <row r="347" spans="3:7" x14ac:dyDescent="0.3">
      <c r="C347" s="36" t="s">
        <v>42</v>
      </c>
      <c r="D347" s="26">
        <v>0.80944444444444441</v>
      </c>
      <c r="E347" s="36" t="s">
        <v>9</v>
      </c>
      <c r="F347" s="37">
        <v>26</v>
      </c>
      <c r="G347" s="36" t="s">
        <v>10</v>
      </c>
    </row>
    <row r="348" spans="3:7" x14ac:dyDescent="0.3">
      <c r="C348" s="36" t="s">
        <v>42</v>
      </c>
      <c r="D348" s="26">
        <v>0.81380787037037028</v>
      </c>
      <c r="E348" s="36" t="s">
        <v>9</v>
      </c>
      <c r="F348" s="37">
        <v>39</v>
      </c>
      <c r="G348" s="36" t="s">
        <v>21</v>
      </c>
    </row>
    <row r="349" spans="3:7" x14ac:dyDescent="0.3">
      <c r="C349" s="36" t="s">
        <v>42</v>
      </c>
      <c r="D349" s="26">
        <v>0.81641203703703702</v>
      </c>
      <c r="E349" s="36" t="s">
        <v>9</v>
      </c>
      <c r="F349" s="37">
        <v>26</v>
      </c>
      <c r="G349" s="36" t="s">
        <v>10</v>
      </c>
    </row>
    <row r="350" spans="3:7" x14ac:dyDescent="0.3">
      <c r="C350" s="36" t="s">
        <v>42</v>
      </c>
      <c r="D350" s="26">
        <v>0.81678240740740737</v>
      </c>
      <c r="E350" s="36" t="s">
        <v>9</v>
      </c>
      <c r="F350" s="37">
        <v>36</v>
      </c>
      <c r="G350" s="36" t="s">
        <v>10</v>
      </c>
    </row>
    <row r="351" spans="3:7" x14ac:dyDescent="0.3">
      <c r="C351" s="36" t="s">
        <v>42</v>
      </c>
      <c r="D351" s="26">
        <v>0.81967592592592586</v>
      </c>
      <c r="E351" s="36" t="s">
        <v>9</v>
      </c>
      <c r="F351" s="37">
        <v>36</v>
      </c>
      <c r="G351" s="36" t="s">
        <v>21</v>
      </c>
    </row>
    <row r="352" spans="3:7" x14ac:dyDescent="0.3">
      <c r="C352" s="36" t="s">
        <v>42</v>
      </c>
      <c r="D352" s="26">
        <v>0.82020833333333332</v>
      </c>
      <c r="E352" s="36" t="s">
        <v>9</v>
      </c>
      <c r="F352" s="37">
        <v>34</v>
      </c>
      <c r="G352" s="36" t="s">
        <v>21</v>
      </c>
    </row>
    <row r="353" spans="3:7" x14ac:dyDescent="0.3">
      <c r="C353" s="36" t="s">
        <v>42</v>
      </c>
      <c r="D353" s="26">
        <v>0.82072916666666673</v>
      </c>
      <c r="E353" s="36" t="s">
        <v>9</v>
      </c>
      <c r="F353" s="37">
        <v>25</v>
      </c>
      <c r="G353" s="36" t="s">
        <v>21</v>
      </c>
    </row>
    <row r="354" spans="3:7" x14ac:dyDescent="0.3">
      <c r="C354" s="36" t="s">
        <v>42</v>
      </c>
      <c r="D354" s="26">
        <v>0.82358796296296299</v>
      </c>
      <c r="E354" s="36" t="s">
        <v>9</v>
      </c>
      <c r="F354" s="37">
        <v>34</v>
      </c>
      <c r="G354" s="36" t="s">
        <v>10</v>
      </c>
    </row>
    <row r="355" spans="3:7" x14ac:dyDescent="0.3">
      <c r="C355" s="36" t="s">
        <v>42</v>
      </c>
      <c r="D355" s="26">
        <v>0.82445601851851846</v>
      </c>
      <c r="E355" s="36" t="s">
        <v>9</v>
      </c>
      <c r="F355" s="37">
        <v>40</v>
      </c>
      <c r="G355" s="36" t="s">
        <v>10</v>
      </c>
    </row>
    <row r="356" spans="3:7" x14ac:dyDescent="0.3">
      <c r="C356" s="36" t="s">
        <v>42</v>
      </c>
      <c r="D356" s="26">
        <v>0.82902777777777781</v>
      </c>
      <c r="E356" s="36" t="s">
        <v>9</v>
      </c>
      <c r="F356" s="37">
        <v>34</v>
      </c>
      <c r="G356" s="36" t="s">
        <v>10</v>
      </c>
    </row>
    <row r="357" spans="3:7" x14ac:dyDescent="0.3">
      <c r="C357" s="36" t="s">
        <v>42</v>
      </c>
      <c r="D357" s="26">
        <v>0.82965277777777768</v>
      </c>
      <c r="E357" s="36" t="s">
        <v>9</v>
      </c>
      <c r="F357" s="37">
        <v>40</v>
      </c>
      <c r="G357" s="36" t="s">
        <v>21</v>
      </c>
    </row>
    <row r="358" spans="3:7" x14ac:dyDescent="0.3">
      <c r="C358" s="36" t="s">
        <v>42</v>
      </c>
      <c r="D358" s="26">
        <v>0.83224537037037039</v>
      </c>
      <c r="E358" s="36" t="s">
        <v>9</v>
      </c>
      <c r="F358" s="37">
        <v>33</v>
      </c>
      <c r="G358" s="36" t="s">
        <v>10</v>
      </c>
    </row>
    <row r="359" spans="3:7" x14ac:dyDescent="0.3">
      <c r="C359" s="36" t="s">
        <v>42</v>
      </c>
      <c r="D359" s="26">
        <v>0.83289351851851856</v>
      </c>
      <c r="E359" s="36" t="s">
        <v>9</v>
      </c>
      <c r="F359" s="37">
        <v>39</v>
      </c>
      <c r="G359" s="36" t="s">
        <v>21</v>
      </c>
    </row>
    <row r="360" spans="3:7" x14ac:dyDescent="0.3">
      <c r="C360" s="36" t="s">
        <v>42</v>
      </c>
      <c r="D360" s="26">
        <v>0.83321759259259265</v>
      </c>
      <c r="E360" s="36" t="s">
        <v>9</v>
      </c>
      <c r="F360" s="37">
        <v>43</v>
      </c>
      <c r="G360" s="36" t="s">
        <v>10</v>
      </c>
    </row>
    <row r="361" spans="3:7" x14ac:dyDescent="0.3">
      <c r="C361" s="36" t="s">
        <v>42</v>
      </c>
      <c r="D361" s="26">
        <v>0.8359375</v>
      </c>
      <c r="E361" s="36" t="s">
        <v>9</v>
      </c>
      <c r="F361" s="37">
        <v>41</v>
      </c>
      <c r="G361" s="36" t="s">
        <v>21</v>
      </c>
    </row>
    <row r="362" spans="3:7" x14ac:dyDescent="0.3">
      <c r="C362" s="36" t="s">
        <v>42</v>
      </c>
      <c r="D362" s="26">
        <v>0.83758101851851852</v>
      </c>
      <c r="E362" s="36" t="s">
        <v>9</v>
      </c>
      <c r="F362" s="37">
        <v>36</v>
      </c>
      <c r="G362" s="36" t="s">
        <v>21</v>
      </c>
    </row>
    <row r="363" spans="3:7" x14ac:dyDescent="0.3">
      <c r="C363" s="36" t="s">
        <v>42</v>
      </c>
      <c r="D363" s="26">
        <v>0.83775462962962965</v>
      </c>
      <c r="E363" s="36" t="s">
        <v>9</v>
      </c>
      <c r="F363" s="37">
        <v>34</v>
      </c>
      <c r="G363" s="36" t="s">
        <v>21</v>
      </c>
    </row>
    <row r="364" spans="3:7" x14ac:dyDescent="0.3">
      <c r="C364" s="36" t="s">
        <v>42</v>
      </c>
      <c r="D364" s="26">
        <v>0.83974537037037045</v>
      </c>
      <c r="E364" s="36" t="s">
        <v>9</v>
      </c>
      <c r="F364" s="37">
        <v>18</v>
      </c>
      <c r="G364" s="36" t="s">
        <v>10</v>
      </c>
    </row>
    <row r="365" spans="3:7" x14ac:dyDescent="0.3">
      <c r="C365" s="36" t="s">
        <v>42</v>
      </c>
      <c r="D365" s="26">
        <v>0.84303240740740737</v>
      </c>
      <c r="E365" s="36" t="s">
        <v>9</v>
      </c>
      <c r="F365" s="37">
        <v>31</v>
      </c>
      <c r="G365" s="36" t="s">
        <v>21</v>
      </c>
    </row>
    <row r="366" spans="3:7" x14ac:dyDescent="0.3">
      <c r="C366" s="36" t="s">
        <v>42</v>
      </c>
      <c r="D366" s="26">
        <v>0.84765046296296298</v>
      </c>
      <c r="E366" s="36" t="s">
        <v>9</v>
      </c>
      <c r="F366" s="37">
        <v>32</v>
      </c>
      <c r="G366" s="36" t="s">
        <v>21</v>
      </c>
    </row>
    <row r="367" spans="3:7" x14ac:dyDescent="0.3">
      <c r="C367" s="36" t="s">
        <v>42</v>
      </c>
      <c r="D367" s="26">
        <v>0.85082175925925929</v>
      </c>
      <c r="E367" s="36" t="s">
        <v>9</v>
      </c>
      <c r="F367" s="37">
        <v>31</v>
      </c>
      <c r="G367" s="36" t="s">
        <v>10</v>
      </c>
    </row>
    <row r="368" spans="3:7" x14ac:dyDescent="0.3">
      <c r="C368" s="36" t="s">
        <v>42</v>
      </c>
      <c r="D368" s="26">
        <v>0.85162037037037042</v>
      </c>
      <c r="E368" s="36" t="s">
        <v>9</v>
      </c>
      <c r="F368" s="37">
        <v>30</v>
      </c>
      <c r="G368" s="36" t="s">
        <v>21</v>
      </c>
    </row>
    <row r="369" spans="3:7" x14ac:dyDescent="0.3">
      <c r="C369" s="36" t="s">
        <v>42</v>
      </c>
      <c r="D369" s="26">
        <v>0.85531250000000003</v>
      </c>
      <c r="E369" s="36" t="s">
        <v>9</v>
      </c>
      <c r="F369" s="37">
        <v>41</v>
      </c>
      <c r="G369" s="36" t="s">
        <v>10</v>
      </c>
    </row>
    <row r="370" spans="3:7" x14ac:dyDescent="0.3">
      <c r="C370" s="36" t="s">
        <v>42</v>
      </c>
      <c r="D370" s="26">
        <v>0.86306712962962961</v>
      </c>
      <c r="E370" s="36" t="s">
        <v>9</v>
      </c>
      <c r="F370" s="37">
        <v>32</v>
      </c>
      <c r="G370" s="36" t="s">
        <v>21</v>
      </c>
    </row>
    <row r="371" spans="3:7" x14ac:dyDescent="0.3">
      <c r="C371" s="36" t="s">
        <v>42</v>
      </c>
      <c r="D371" s="26">
        <v>0.87386574074074075</v>
      </c>
      <c r="E371" s="36" t="s">
        <v>9</v>
      </c>
      <c r="F371" s="37">
        <v>22</v>
      </c>
      <c r="G371" s="36" t="s">
        <v>10</v>
      </c>
    </row>
    <row r="372" spans="3:7" x14ac:dyDescent="0.3">
      <c r="C372" s="36" t="s">
        <v>42</v>
      </c>
      <c r="D372" s="26">
        <v>0.87390046296296298</v>
      </c>
      <c r="E372" s="36" t="s">
        <v>9</v>
      </c>
      <c r="F372" s="37">
        <v>26</v>
      </c>
      <c r="G372" s="36" t="s">
        <v>10</v>
      </c>
    </row>
    <row r="373" spans="3:7" x14ac:dyDescent="0.3">
      <c r="C373" s="36" t="s">
        <v>42</v>
      </c>
      <c r="D373" s="26">
        <v>0.87434027777777779</v>
      </c>
      <c r="E373" s="36" t="s">
        <v>9</v>
      </c>
      <c r="F373" s="37">
        <v>38</v>
      </c>
      <c r="G373" s="36" t="s">
        <v>21</v>
      </c>
    </row>
    <row r="374" spans="3:7" x14ac:dyDescent="0.3">
      <c r="C374" s="36" t="s">
        <v>42</v>
      </c>
      <c r="D374" s="26">
        <v>0.88026620370370379</v>
      </c>
      <c r="E374" s="36" t="s">
        <v>9</v>
      </c>
      <c r="F374" s="37">
        <v>32</v>
      </c>
      <c r="G374" s="36" t="s">
        <v>10</v>
      </c>
    </row>
    <row r="375" spans="3:7" x14ac:dyDescent="0.3">
      <c r="C375" s="36" t="s">
        <v>42</v>
      </c>
      <c r="D375" s="26">
        <v>0.89893518518518523</v>
      </c>
      <c r="E375" s="36" t="s">
        <v>9</v>
      </c>
      <c r="F375" s="37">
        <v>35</v>
      </c>
      <c r="G375" s="36" t="s">
        <v>21</v>
      </c>
    </row>
    <row r="376" spans="3:7" x14ac:dyDescent="0.3">
      <c r="C376" s="36" t="s">
        <v>42</v>
      </c>
      <c r="D376" s="26">
        <v>0.89923611111111112</v>
      </c>
      <c r="E376" s="36" t="s">
        <v>9</v>
      </c>
      <c r="F376" s="37">
        <v>34</v>
      </c>
      <c r="G376" s="36" t="s">
        <v>10</v>
      </c>
    </row>
    <row r="377" spans="3:7" x14ac:dyDescent="0.3">
      <c r="C377" s="36" t="s">
        <v>42</v>
      </c>
      <c r="D377" s="26">
        <v>0.90155092592592589</v>
      </c>
      <c r="E377" s="36" t="s">
        <v>9</v>
      </c>
      <c r="F377" s="37">
        <v>35</v>
      </c>
      <c r="G377" s="36" t="s">
        <v>10</v>
      </c>
    </row>
    <row r="378" spans="3:7" x14ac:dyDescent="0.3">
      <c r="C378" s="36" t="s">
        <v>42</v>
      </c>
      <c r="D378" s="26">
        <v>0.90674768518518523</v>
      </c>
      <c r="E378" s="36" t="s">
        <v>9</v>
      </c>
      <c r="F378" s="37">
        <v>37</v>
      </c>
      <c r="G378" s="36" t="s">
        <v>21</v>
      </c>
    </row>
    <row r="379" spans="3:7" x14ac:dyDescent="0.3">
      <c r="C379" s="36" t="s">
        <v>42</v>
      </c>
      <c r="D379" s="26">
        <v>0.91590277777777773</v>
      </c>
      <c r="E379" s="36" t="s">
        <v>9</v>
      </c>
      <c r="F379" s="37">
        <v>44</v>
      </c>
      <c r="G379" s="36" t="s">
        <v>21</v>
      </c>
    </row>
    <row r="380" spans="3:7" x14ac:dyDescent="0.3">
      <c r="C380" s="36" t="s">
        <v>42</v>
      </c>
      <c r="D380" s="26">
        <v>0.92290509259259268</v>
      </c>
      <c r="E380" s="36" t="s">
        <v>9</v>
      </c>
      <c r="F380" s="37">
        <v>30</v>
      </c>
      <c r="G380" s="36" t="s">
        <v>21</v>
      </c>
    </row>
    <row r="381" spans="3:7" x14ac:dyDescent="0.3">
      <c r="C381" s="36" t="s">
        <v>42</v>
      </c>
      <c r="D381" s="26">
        <v>0.92651620370370369</v>
      </c>
      <c r="E381" s="36" t="s">
        <v>9</v>
      </c>
      <c r="F381" s="37">
        <v>42</v>
      </c>
      <c r="G381" s="36" t="s">
        <v>21</v>
      </c>
    </row>
    <row r="382" spans="3:7" x14ac:dyDescent="0.3">
      <c r="C382" s="36" t="s">
        <v>42</v>
      </c>
      <c r="D382" s="26">
        <v>0.92729166666666663</v>
      </c>
      <c r="E382" s="36" t="s">
        <v>9</v>
      </c>
      <c r="F382" s="37">
        <v>37</v>
      </c>
      <c r="G382" s="36" t="s">
        <v>10</v>
      </c>
    </row>
    <row r="383" spans="3:7" x14ac:dyDescent="0.3">
      <c r="C383" s="36" t="s">
        <v>42</v>
      </c>
      <c r="D383" s="26">
        <v>0.93258101851851849</v>
      </c>
      <c r="E383" s="36" t="s">
        <v>9</v>
      </c>
      <c r="F383" s="37">
        <v>33</v>
      </c>
      <c r="G383" s="36" t="s">
        <v>21</v>
      </c>
    </row>
    <row r="384" spans="3:7" x14ac:dyDescent="0.3">
      <c r="C384" s="36" t="s">
        <v>42</v>
      </c>
      <c r="D384" s="26">
        <v>0.93814814814814806</v>
      </c>
      <c r="E384" s="36" t="s">
        <v>9</v>
      </c>
      <c r="F384" s="37">
        <v>35</v>
      </c>
      <c r="G384" s="36" t="s">
        <v>21</v>
      </c>
    </row>
    <row r="385" spans="3:7" x14ac:dyDescent="0.3">
      <c r="C385" s="36" t="s">
        <v>42</v>
      </c>
      <c r="D385" s="26">
        <v>0.94341435185185185</v>
      </c>
      <c r="E385" s="36" t="s">
        <v>9</v>
      </c>
      <c r="F385" s="37">
        <v>39</v>
      </c>
      <c r="G385" s="36" t="s">
        <v>21</v>
      </c>
    </row>
    <row r="386" spans="3:7" x14ac:dyDescent="0.3">
      <c r="C386" s="36" t="s">
        <v>42</v>
      </c>
      <c r="D386" s="26">
        <v>0.9446296296296296</v>
      </c>
      <c r="E386" s="36" t="s">
        <v>9</v>
      </c>
      <c r="F386" s="37">
        <v>32</v>
      </c>
      <c r="G386" s="36" t="s">
        <v>21</v>
      </c>
    </row>
    <row r="387" spans="3:7" x14ac:dyDescent="0.3">
      <c r="C387" s="36" t="s">
        <v>42</v>
      </c>
      <c r="D387" s="26">
        <v>0.95023148148148151</v>
      </c>
      <c r="E387" s="36" t="s">
        <v>9</v>
      </c>
      <c r="F387" s="37">
        <v>35</v>
      </c>
      <c r="G387" s="36" t="s">
        <v>21</v>
      </c>
    </row>
    <row r="388" spans="3:7" x14ac:dyDescent="0.3">
      <c r="C388" s="36" t="s">
        <v>42</v>
      </c>
      <c r="D388" s="26">
        <v>0.95085648148148139</v>
      </c>
      <c r="E388" s="36" t="s">
        <v>9</v>
      </c>
      <c r="F388" s="37">
        <v>34</v>
      </c>
      <c r="G388" s="36" t="s">
        <v>10</v>
      </c>
    </row>
    <row r="389" spans="3:7" x14ac:dyDescent="0.3">
      <c r="C389" s="36" t="s">
        <v>42</v>
      </c>
      <c r="D389" s="26">
        <v>0.95089120370370372</v>
      </c>
      <c r="E389" s="36" t="s">
        <v>9</v>
      </c>
      <c r="F389" s="37">
        <v>35</v>
      </c>
      <c r="G389" s="36" t="s">
        <v>21</v>
      </c>
    </row>
    <row r="390" spans="3:7" x14ac:dyDescent="0.3">
      <c r="C390" s="36" t="s">
        <v>42</v>
      </c>
      <c r="D390" s="26">
        <v>0.96758101851851841</v>
      </c>
      <c r="E390" s="36" t="s">
        <v>9</v>
      </c>
      <c r="F390" s="37">
        <v>39</v>
      </c>
      <c r="G390" s="36" t="s">
        <v>21</v>
      </c>
    </row>
    <row r="391" spans="3:7" x14ac:dyDescent="0.3">
      <c r="C391" s="36" t="s">
        <v>42</v>
      </c>
      <c r="D391" s="26">
        <v>0.97840277777777773</v>
      </c>
      <c r="E391" s="36" t="s">
        <v>9</v>
      </c>
      <c r="F391" s="37">
        <v>24</v>
      </c>
      <c r="G391" s="36" t="s">
        <v>21</v>
      </c>
    </row>
    <row r="392" spans="3:7" x14ac:dyDescent="0.3">
      <c r="C392" s="36" t="s">
        <v>42</v>
      </c>
      <c r="D392" s="26">
        <v>0.98015046296296304</v>
      </c>
      <c r="E392" s="36" t="s">
        <v>9</v>
      </c>
      <c r="F392" s="37">
        <v>31</v>
      </c>
      <c r="G392" s="36" t="s">
        <v>21</v>
      </c>
    </row>
    <row r="393" spans="3:7" x14ac:dyDescent="0.3">
      <c r="C393" s="36" t="s">
        <v>42</v>
      </c>
      <c r="D393" s="26">
        <v>0.98019675925925931</v>
      </c>
      <c r="E393" s="36" t="s">
        <v>9</v>
      </c>
      <c r="F393" s="37">
        <v>34</v>
      </c>
      <c r="G393" s="36" t="s">
        <v>10</v>
      </c>
    </row>
    <row r="394" spans="3:7" x14ac:dyDescent="0.3">
      <c r="C394" s="36" t="s">
        <v>42</v>
      </c>
      <c r="D394" s="26">
        <v>0.99031249999999993</v>
      </c>
      <c r="E394" s="36" t="s">
        <v>9</v>
      </c>
      <c r="F394" s="37">
        <v>40</v>
      </c>
      <c r="G394" s="36" t="s">
        <v>10</v>
      </c>
    </row>
    <row r="395" spans="3:7" x14ac:dyDescent="0.3">
      <c r="C395" s="36" t="s">
        <v>42</v>
      </c>
      <c r="D395" s="26">
        <v>0.99261574074074066</v>
      </c>
      <c r="E395" s="36" t="s">
        <v>9</v>
      </c>
      <c r="F395" s="37">
        <v>30</v>
      </c>
      <c r="G395" s="36" t="s">
        <v>10</v>
      </c>
    </row>
    <row r="396" spans="3:7" x14ac:dyDescent="0.3">
      <c r="C396" s="36" t="s">
        <v>42</v>
      </c>
      <c r="D396" s="26">
        <v>0.995</v>
      </c>
      <c r="E396" s="36" t="s">
        <v>9</v>
      </c>
      <c r="F396" s="37">
        <v>37</v>
      </c>
      <c r="G396" s="36" t="s">
        <v>10</v>
      </c>
    </row>
    <row r="397" spans="3:7" x14ac:dyDescent="0.3">
      <c r="C397" s="36" t="s">
        <v>51</v>
      </c>
      <c r="D397" s="26">
        <v>3.5648148148148154E-3</v>
      </c>
      <c r="E397" s="36" t="s">
        <v>9</v>
      </c>
      <c r="F397" s="37">
        <v>37</v>
      </c>
      <c r="G397" s="36" t="s">
        <v>21</v>
      </c>
    </row>
    <row r="398" spans="3:7" x14ac:dyDescent="0.3">
      <c r="C398" s="36" t="s">
        <v>51</v>
      </c>
      <c r="D398" s="26">
        <v>6.030092592592593E-3</v>
      </c>
      <c r="E398" s="36" t="s">
        <v>9</v>
      </c>
      <c r="F398" s="37">
        <v>33</v>
      </c>
      <c r="G398" s="36" t="s">
        <v>10</v>
      </c>
    </row>
    <row r="399" spans="3:7" x14ac:dyDescent="0.3">
      <c r="C399" s="36" t="s">
        <v>51</v>
      </c>
      <c r="D399" s="26">
        <v>6.6666666666666671E-3</v>
      </c>
      <c r="E399" s="36" t="s">
        <v>9</v>
      </c>
      <c r="F399" s="37">
        <v>37</v>
      </c>
      <c r="G399" s="36" t="s">
        <v>10</v>
      </c>
    </row>
    <row r="400" spans="3:7" x14ac:dyDescent="0.3">
      <c r="C400" s="36" t="s">
        <v>51</v>
      </c>
      <c r="D400" s="26">
        <v>1.4641203703703703E-2</v>
      </c>
      <c r="E400" s="36" t="s">
        <v>9</v>
      </c>
      <c r="F400" s="37">
        <v>35</v>
      </c>
      <c r="G400" s="36" t="s">
        <v>21</v>
      </c>
    </row>
    <row r="401" spans="3:7" x14ac:dyDescent="0.3">
      <c r="C401" s="36" t="s">
        <v>51</v>
      </c>
      <c r="D401" s="26">
        <v>1.4733796296296295E-2</v>
      </c>
      <c r="E401" s="36" t="s">
        <v>9</v>
      </c>
      <c r="F401" s="37">
        <v>33</v>
      </c>
      <c r="G401" s="36" t="s">
        <v>21</v>
      </c>
    </row>
    <row r="402" spans="3:7" x14ac:dyDescent="0.3">
      <c r="C402" s="36" t="s">
        <v>51</v>
      </c>
      <c r="D402" s="26">
        <v>2.2511574074074073E-2</v>
      </c>
      <c r="E402" s="36" t="s">
        <v>9</v>
      </c>
      <c r="F402" s="37">
        <v>36</v>
      </c>
      <c r="G402" s="36" t="s">
        <v>21</v>
      </c>
    </row>
    <row r="403" spans="3:7" x14ac:dyDescent="0.3">
      <c r="C403" s="36" t="s">
        <v>51</v>
      </c>
      <c r="D403" s="26">
        <v>4.4733796296296292E-2</v>
      </c>
      <c r="E403" s="36" t="s">
        <v>9</v>
      </c>
      <c r="F403" s="37">
        <v>31</v>
      </c>
      <c r="G403" s="36" t="s">
        <v>21</v>
      </c>
    </row>
    <row r="404" spans="3:7" x14ac:dyDescent="0.3">
      <c r="C404" s="36" t="s">
        <v>51</v>
      </c>
      <c r="D404" s="26">
        <v>5.6053240740740744E-2</v>
      </c>
      <c r="E404" s="36" t="s">
        <v>9</v>
      </c>
      <c r="F404" s="37">
        <v>32</v>
      </c>
      <c r="G404" s="36" t="s">
        <v>21</v>
      </c>
    </row>
    <row r="405" spans="3:7" x14ac:dyDescent="0.3">
      <c r="C405" s="36" t="s">
        <v>51</v>
      </c>
      <c r="D405" s="26">
        <v>5.6099537037037038E-2</v>
      </c>
      <c r="E405" s="36" t="s">
        <v>9</v>
      </c>
      <c r="F405" s="37">
        <v>36</v>
      </c>
      <c r="G405" s="36" t="s">
        <v>21</v>
      </c>
    </row>
    <row r="406" spans="3:7" x14ac:dyDescent="0.3">
      <c r="C406" s="36" t="s">
        <v>51</v>
      </c>
      <c r="D406" s="26">
        <v>0.16732638888888887</v>
      </c>
      <c r="E406" s="36" t="s">
        <v>9</v>
      </c>
      <c r="F406" s="37">
        <v>16</v>
      </c>
      <c r="G406" s="36" t="s">
        <v>21</v>
      </c>
    </row>
    <row r="407" spans="3:7" x14ac:dyDescent="0.3">
      <c r="C407" s="36" t="s">
        <v>51</v>
      </c>
      <c r="D407" s="26">
        <v>0.17754629629629629</v>
      </c>
      <c r="E407" s="36" t="s">
        <v>9</v>
      </c>
      <c r="F407" s="37">
        <v>44</v>
      </c>
      <c r="G407" s="36" t="s">
        <v>10</v>
      </c>
    </row>
    <row r="408" spans="3:7" x14ac:dyDescent="0.3">
      <c r="C408" s="36" t="s">
        <v>51</v>
      </c>
      <c r="D408" s="26">
        <v>0.19668981481481482</v>
      </c>
      <c r="E408" s="36" t="s">
        <v>9</v>
      </c>
      <c r="F408" s="37">
        <v>28</v>
      </c>
      <c r="G408" s="36" t="s">
        <v>21</v>
      </c>
    </row>
    <row r="409" spans="3:7" x14ac:dyDescent="0.3">
      <c r="C409" s="36" t="s">
        <v>51</v>
      </c>
      <c r="D409" s="26">
        <v>0.20499999999999999</v>
      </c>
      <c r="E409" s="36" t="s">
        <v>9</v>
      </c>
      <c r="F409" s="37">
        <v>54</v>
      </c>
      <c r="G409" s="36" t="s">
        <v>10</v>
      </c>
    </row>
    <row r="410" spans="3:7" x14ac:dyDescent="0.3">
      <c r="C410" s="36" t="s">
        <v>51</v>
      </c>
      <c r="D410" s="26">
        <v>0.20599537037037038</v>
      </c>
      <c r="E410" s="36" t="s">
        <v>9</v>
      </c>
      <c r="F410" s="37">
        <v>28</v>
      </c>
      <c r="G410" s="36" t="s">
        <v>21</v>
      </c>
    </row>
    <row r="411" spans="3:7" x14ac:dyDescent="0.3">
      <c r="C411" s="36" t="s">
        <v>51</v>
      </c>
      <c r="D411" s="26">
        <v>0.20753472222222222</v>
      </c>
      <c r="E411" s="36" t="s">
        <v>9</v>
      </c>
      <c r="F411" s="37">
        <v>35</v>
      </c>
      <c r="G411" s="36" t="s">
        <v>10</v>
      </c>
    </row>
    <row r="412" spans="3:7" x14ac:dyDescent="0.3">
      <c r="C412" s="36" t="s">
        <v>51</v>
      </c>
      <c r="D412" s="26">
        <v>0.2093865740740741</v>
      </c>
      <c r="E412" s="36" t="s">
        <v>9</v>
      </c>
      <c r="F412" s="37">
        <v>47</v>
      </c>
      <c r="G412" s="36" t="s">
        <v>10</v>
      </c>
    </row>
    <row r="413" spans="3:7" x14ac:dyDescent="0.3">
      <c r="C413" s="36" t="s">
        <v>51</v>
      </c>
      <c r="D413" s="26">
        <v>0.22914351851851852</v>
      </c>
      <c r="E413" s="36" t="s">
        <v>9</v>
      </c>
      <c r="F413" s="37">
        <v>41</v>
      </c>
      <c r="G413" s="36" t="s">
        <v>10</v>
      </c>
    </row>
    <row r="414" spans="3:7" x14ac:dyDescent="0.3">
      <c r="C414" s="36" t="s">
        <v>51</v>
      </c>
      <c r="D414" s="26">
        <v>0.25917824074074075</v>
      </c>
      <c r="E414" s="36" t="s">
        <v>9</v>
      </c>
      <c r="F414" s="37">
        <v>34</v>
      </c>
      <c r="G414" s="36" t="s">
        <v>21</v>
      </c>
    </row>
    <row r="415" spans="3:7" x14ac:dyDescent="0.3">
      <c r="C415" s="36" t="s">
        <v>51</v>
      </c>
      <c r="D415" s="26">
        <v>0.25922453703703702</v>
      </c>
      <c r="E415" s="36" t="s">
        <v>9</v>
      </c>
      <c r="F415" s="37">
        <v>29</v>
      </c>
      <c r="G415" s="36" t="s">
        <v>21</v>
      </c>
    </row>
    <row r="416" spans="3:7" x14ac:dyDescent="0.3">
      <c r="C416" s="36" t="s">
        <v>51</v>
      </c>
      <c r="D416" s="26">
        <v>0.29215277777777776</v>
      </c>
      <c r="E416" s="36" t="s">
        <v>9</v>
      </c>
      <c r="F416" s="37">
        <v>39</v>
      </c>
      <c r="G416" s="36" t="s">
        <v>10</v>
      </c>
    </row>
    <row r="417" spans="3:7" x14ac:dyDescent="0.3">
      <c r="C417" s="36" t="s">
        <v>51</v>
      </c>
      <c r="D417" s="26">
        <v>0.30899305555555556</v>
      </c>
      <c r="E417" s="36" t="s">
        <v>9</v>
      </c>
      <c r="F417" s="37">
        <v>30</v>
      </c>
      <c r="G417" s="36" t="s">
        <v>21</v>
      </c>
    </row>
    <row r="418" spans="3:7" x14ac:dyDescent="0.3">
      <c r="C418" s="36" t="s">
        <v>51</v>
      </c>
      <c r="D418" s="26">
        <v>0.32028935185185187</v>
      </c>
      <c r="E418" s="36" t="s">
        <v>9</v>
      </c>
      <c r="F418" s="37">
        <v>32</v>
      </c>
      <c r="G418" s="36" t="s">
        <v>21</v>
      </c>
    </row>
    <row r="419" spans="3:7" x14ac:dyDescent="0.3">
      <c r="C419" s="36" t="s">
        <v>51</v>
      </c>
      <c r="D419" s="26">
        <v>0.32428240740740738</v>
      </c>
      <c r="E419" s="36" t="s">
        <v>9</v>
      </c>
      <c r="F419" s="37">
        <v>17</v>
      </c>
      <c r="G419" s="36" t="s">
        <v>21</v>
      </c>
    </row>
    <row r="420" spans="3:7" x14ac:dyDescent="0.3">
      <c r="C420" s="36" t="s">
        <v>51</v>
      </c>
      <c r="D420" s="26">
        <v>0.32590277777777776</v>
      </c>
      <c r="E420" s="36" t="s">
        <v>9</v>
      </c>
      <c r="F420" s="37">
        <v>19</v>
      </c>
      <c r="G420" s="36" t="s">
        <v>21</v>
      </c>
    </row>
    <row r="421" spans="3:7" x14ac:dyDescent="0.3">
      <c r="C421" s="36" t="s">
        <v>51</v>
      </c>
      <c r="D421" s="26">
        <v>0.33024305555555555</v>
      </c>
      <c r="E421" s="36" t="s">
        <v>9</v>
      </c>
      <c r="F421" s="37">
        <v>38</v>
      </c>
      <c r="G421" s="36" t="s">
        <v>10</v>
      </c>
    </row>
    <row r="422" spans="3:7" x14ac:dyDescent="0.3">
      <c r="C422" s="36" t="s">
        <v>51</v>
      </c>
      <c r="D422" s="26">
        <v>0.33172453703703703</v>
      </c>
      <c r="E422" s="36" t="s">
        <v>9</v>
      </c>
      <c r="F422" s="37">
        <v>15</v>
      </c>
      <c r="G422" s="36" t="s">
        <v>21</v>
      </c>
    </row>
    <row r="423" spans="3:7" x14ac:dyDescent="0.3">
      <c r="C423" s="36" t="s">
        <v>51</v>
      </c>
      <c r="D423" s="26">
        <v>0.33341435185185181</v>
      </c>
      <c r="E423" s="36" t="s">
        <v>9</v>
      </c>
      <c r="F423" s="37">
        <v>34</v>
      </c>
      <c r="G423" s="36" t="s">
        <v>10</v>
      </c>
    </row>
    <row r="424" spans="3:7" x14ac:dyDescent="0.3">
      <c r="C424" s="36" t="s">
        <v>51</v>
      </c>
      <c r="D424" s="26">
        <v>0.33591435185185187</v>
      </c>
      <c r="E424" s="36" t="s">
        <v>9</v>
      </c>
      <c r="F424" s="37">
        <v>31</v>
      </c>
      <c r="G424" s="36" t="s">
        <v>10</v>
      </c>
    </row>
    <row r="425" spans="3:7" x14ac:dyDescent="0.3">
      <c r="C425" s="36" t="s">
        <v>51</v>
      </c>
      <c r="D425" s="26">
        <v>0.33659722222222221</v>
      </c>
      <c r="E425" s="36" t="s">
        <v>9</v>
      </c>
      <c r="F425" s="37">
        <v>42</v>
      </c>
      <c r="G425" s="36" t="s">
        <v>10</v>
      </c>
    </row>
    <row r="426" spans="3:7" x14ac:dyDescent="0.3">
      <c r="C426" s="36" t="s">
        <v>51</v>
      </c>
      <c r="D426" s="26">
        <v>0.33987268518518521</v>
      </c>
      <c r="E426" s="36" t="s">
        <v>9</v>
      </c>
      <c r="F426" s="37">
        <v>43</v>
      </c>
      <c r="G426" s="36" t="s">
        <v>21</v>
      </c>
    </row>
    <row r="427" spans="3:7" x14ac:dyDescent="0.3">
      <c r="C427" s="36" t="s">
        <v>51</v>
      </c>
      <c r="D427" s="26">
        <v>0.34591435185185188</v>
      </c>
      <c r="E427" s="36" t="s">
        <v>9</v>
      </c>
      <c r="F427" s="37">
        <v>36</v>
      </c>
      <c r="G427" s="36" t="s">
        <v>10</v>
      </c>
    </row>
    <row r="428" spans="3:7" x14ac:dyDescent="0.3">
      <c r="C428" s="36" t="s">
        <v>51</v>
      </c>
      <c r="D428" s="26">
        <v>0.34711805555555553</v>
      </c>
      <c r="E428" s="36" t="s">
        <v>9</v>
      </c>
      <c r="F428" s="37">
        <v>19</v>
      </c>
      <c r="G428" s="36" t="s">
        <v>10</v>
      </c>
    </row>
    <row r="429" spans="3:7" x14ac:dyDescent="0.3">
      <c r="C429" s="36" t="s">
        <v>51</v>
      </c>
      <c r="D429" s="26">
        <v>0.34759259259259262</v>
      </c>
      <c r="E429" s="36" t="s">
        <v>9</v>
      </c>
      <c r="F429" s="37">
        <v>32</v>
      </c>
      <c r="G429" s="36" t="s">
        <v>21</v>
      </c>
    </row>
    <row r="430" spans="3:7" x14ac:dyDescent="0.3">
      <c r="C430" s="36" t="s">
        <v>51</v>
      </c>
      <c r="D430" s="26">
        <v>0.34763888888888889</v>
      </c>
      <c r="E430" s="36" t="s">
        <v>9</v>
      </c>
      <c r="F430" s="37">
        <v>40</v>
      </c>
      <c r="G430" s="36" t="s">
        <v>21</v>
      </c>
    </row>
    <row r="431" spans="3:7" x14ac:dyDescent="0.3">
      <c r="C431" s="36" t="s">
        <v>51</v>
      </c>
      <c r="D431" s="26">
        <v>0.35443287037037036</v>
      </c>
      <c r="E431" s="36" t="s">
        <v>9</v>
      </c>
      <c r="F431" s="37">
        <v>31</v>
      </c>
      <c r="G431" s="36" t="s">
        <v>21</v>
      </c>
    </row>
    <row r="432" spans="3:7" x14ac:dyDescent="0.3">
      <c r="C432" s="36" t="s">
        <v>51</v>
      </c>
      <c r="D432" s="26">
        <v>0.35449074074074072</v>
      </c>
      <c r="E432" s="36" t="s">
        <v>9</v>
      </c>
      <c r="F432" s="37">
        <v>46</v>
      </c>
      <c r="G432" s="36" t="s">
        <v>21</v>
      </c>
    </row>
    <row r="433" spans="3:7" x14ac:dyDescent="0.3">
      <c r="C433" s="36" t="s">
        <v>51</v>
      </c>
      <c r="D433" s="26">
        <v>0.35554398148148153</v>
      </c>
      <c r="E433" s="36" t="s">
        <v>9</v>
      </c>
      <c r="F433" s="37">
        <v>29</v>
      </c>
      <c r="G433" s="36" t="s">
        <v>10</v>
      </c>
    </row>
    <row r="434" spans="3:7" x14ac:dyDescent="0.3">
      <c r="C434" s="36" t="s">
        <v>51</v>
      </c>
      <c r="D434" s="26">
        <v>0.35593750000000002</v>
      </c>
      <c r="E434" s="36" t="s">
        <v>9</v>
      </c>
      <c r="F434" s="37">
        <v>16</v>
      </c>
      <c r="G434" s="36" t="s">
        <v>21</v>
      </c>
    </row>
    <row r="435" spans="3:7" x14ac:dyDescent="0.3">
      <c r="C435" s="36" t="s">
        <v>51</v>
      </c>
      <c r="D435" s="26">
        <v>0.35694444444444445</v>
      </c>
      <c r="E435" s="36" t="s">
        <v>9</v>
      </c>
      <c r="F435" s="37">
        <v>40</v>
      </c>
      <c r="G435" s="36" t="s">
        <v>10</v>
      </c>
    </row>
    <row r="436" spans="3:7" x14ac:dyDescent="0.3">
      <c r="C436" s="36" t="s">
        <v>51</v>
      </c>
      <c r="D436" s="26">
        <v>0.36082175925925924</v>
      </c>
      <c r="E436" s="36" t="s">
        <v>9</v>
      </c>
      <c r="F436" s="37">
        <v>42</v>
      </c>
      <c r="G436" s="36" t="s">
        <v>10</v>
      </c>
    </row>
    <row r="437" spans="3:7" x14ac:dyDescent="0.3">
      <c r="C437" s="36" t="s">
        <v>51</v>
      </c>
      <c r="D437" s="26">
        <v>0.36184027777777777</v>
      </c>
      <c r="E437" s="36" t="s">
        <v>9</v>
      </c>
      <c r="F437" s="37">
        <v>33</v>
      </c>
      <c r="G437" s="36" t="s">
        <v>10</v>
      </c>
    </row>
    <row r="438" spans="3:7" x14ac:dyDescent="0.3">
      <c r="C438" s="36" t="s">
        <v>51</v>
      </c>
      <c r="D438" s="26">
        <v>0.36831018518518516</v>
      </c>
      <c r="E438" s="36" t="s">
        <v>9</v>
      </c>
      <c r="F438" s="37">
        <v>42</v>
      </c>
      <c r="G438" s="36" t="s">
        <v>21</v>
      </c>
    </row>
    <row r="439" spans="3:7" x14ac:dyDescent="0.3">
      <c r="C439" s="36" t="s">
        <v>51</v>
      </c>
      <c r="D439" s="26">
        <v>0.36952546296296296</v>
      </c>
      <c r="E439" s="36" t="s">
        <v>9</v>
      </c>
      <c r="F439" s="37">
        <v>39</v>
      </c>
      <c r="G439" s="36" t="s">
        <v>10</v>
      </c>
    </row>
    <row r="440" spans="3:7" x14ac:dyDescent="0.3">
      <c r="C440" s="36" t="s">
        <v>51</v>
      </c>
      <c r="D440" s="26">
        <v>0.36974537037037036</v>
      </c>
      <c r="E440" s="36" t="s">
        <v>9</v>
      </c>
      <c r="F440" s="37">
        <v>31</v>
      </c>
      <c r="G440" s="36" t="s">
        <v>21</v>
      </c>
    </row>
    <row r="441" spans="3:7" x14ac:dyDescent="0.3">
      <c r="C441" s="36" t="s">
        <v>51</v>
      </c>
      <c r="D441" s="26">
        <v>0.37706018518518519</v>
      </c>
      <c r="E441" s="36" t="s">
        <v>9</v>
      </c>
      <c r="F441" s="37">
        <v>25</v>
      </c>
      <c r="G441" s="36" t="s">
        <v>10</v>
      </c>
    </row>
    <row r="442" spans="3:7" x14ac:dyDescent="0.3">
      <c r="C442" s="36" t="s">
        <v>51</v>
      </c>
      <c r="D442" s="26">
        <v>0.37723379629629633</v>
      </c>
      <c r="E442" s="36" t="s">
        <v>9</v>
      </c>
      <c r="F442" s="37">
        <v>38</v>
      </c>
      <c r="G442" s="36" t="s">
        <v>10</v>
      </c>
    </row>
    <row r="443" spans="3:7" x14ac:dyDescent="0.3">
      <c r="C443" s="36" t="s">
        <v>51</v>
      </c>
      <c r="D443" s="26">
        <v>0.37839120370370366</v>
      </c>
      <c r="E443" s="36" t="s">
        <v>9</v>
      </c>
      <c r="F443" s="37">
        <v>47</v>
      </c>
      <c r="G443" s="36" t="s">
        <v>10</v>
      </c>
    </row>
    <row r="444" spans="3:7" x14ac:dyDescent="0.3">
      <c r="C444" s="36" t="s">
        <v>51</v>
      </c>
      <c r="D444" s="26">
        <v>0.37862268518518521</v>
      </c>
      <c r="E444" s="36" t="s">
        <v>9</v>
      </c>
      <c r="F444" s="37">
        <v>39</v>
      </c>
      <c r="G444" s="36" t="s">
        <v>10</v>
      </c>
    </row>
    <row r="445" spans="3:7" x14ac:dyDescent="0.3">
      <c r="C445" s="36" t="s">
        <v>51</v>
      </c>
      <c r="D445" s="26">
        <v>0.37996527777777778</v>
      </c>
      <c r="E445" s="36" t="s">
        <v>9</v>
      </c>
      <c r="F445" s="37">
        <v>42</v>
      </c>
      <c r="G445" s="36" t="s">
        <v>10</v>
      </c>
    </row>
    <row r="446" spans="3:7" x14ac:dyDescent="0.3">
      <c r="C446" s="36" t="s">
        <v>51</v>
      </c>
      <c r="D446" s="26">
        <v>0.38026620370370368</v>
      </c>
      <c r="E446" s="36" t="s">
        <v>9</v>
      </c>
      <c r="F446" s="37">
        <v>28</v>
      </c>
      <c r="G446" s="36" t="s">
        <v>21</v>
      </c>
    </row>
    <row r="447" spans="3:7" x14ac:dyDescent="0.3">
      <c r="C447" s="36" t="s">
        <v>51</v>
      </c>
      <c r="D447" s="26">
        <v>0.38222222222222224</v>
      </c>
      <c r="E447" s="36" t="s">
        <v>9</v>
      </c>
      <c r="F447" s="37">
        <v>30</v>
      </c>
      <c r="G447" s="36" t="s">
        <v>10</v>
      </c>
    </row>
    <row r="448" spans="3:7" x14ac:dyDescent="0.3">
      <c r="C448" s="36" t="s">
        <v>51</v>
      </c>
      <c r="D448" s="26">
        <v>0.38322916666666668</v>
      </c>
      <c r="E448" s="36" t="s">
        <v>9</v>
      </c>
      <c r="F448" s="37">
        <v>31</v>
      </c>
      <c r="G448" s="36" t="s">
        <v>10</v>
      </c>
    </row>
    <row r="449" spans="3:7" x14ac:dyDescent="0.3">
      <c r="C449" s="36" t="s">
        <v>51</v>
      </c>
      <c r="D449" s="26">
        <v>0.38336805555555559</v>
      </c>
      <c r="E449" s="36" t="s">
        <v>9</v>
      </c>
      <c r="F449" s="37">
        <v>17</v>
      </c>
      <c r="G449" s="36" t="s">
        <v>10</v>
      </c>
    </row>
    <row r="450" spans="3:7" x14ac:dyDescent="0.3">
      <c r="C450" s="36" t="s">
        <v>51</v>
      </c>
      <c r="D450" s="26">
        <v>0.38434027777777779</v>
      </c>
      <c r="E450" s="36" t="s">
        <v>9</v>
      </c>
      <c r="F450" s="37">
        <v>41</v>
      </c>
      <c r="G450" s="36" t="s">
        <v>10</v>
      </c>
    </row>
    <row r="451" spans="3:7" x14ac:dyDescent="0.3">
      <c r="C451" s="36" t="s">
        <v>51</v>
      </c>
      <c r="D451" s="26">
        <v>0.38810185185185181</v>
      </c>
      <c r="E451" s="36" t="s">
        <v>9</v>
      </c>
      <c r="F451" s="37">
        <v>31</v>
      </c>
      <c r="G451" s="36" t="s">
        <v>10</v>
      </c>
    </row>
    <row r="452" spans="3:7" x14ac:dyDescent="0.3">
      <c r="C452" s="36" t="s">
        <v>51</v>
      </c>
      <c r="D452" s="26">
        <v>0.39346064814814818</v>
      </c>
      <c r="E452" s="36" t="s">
        <v>9</v>
      </c>
      <c r="F452" s="37">
        <v>42</v>
      </c>
      <c r="G452" s="36" t="s">
        <v>21</v>
      </c>
    </row>
    <row r="453" spans="3:7" x14ac:dyDescent="0.3">
      <c r="C453" s="36" t="s">
        <v>51</v>
      </c>
      <c r="D453" s="26">
        <v>0.39353009259259258</v>
      </c>
      <c r="E453" s="36" t="s">
        <v>9</v>
      </c>
      <c r="F453" s="37">
        <v>35</v>
      </c>
      <c r="G453" s="36" t="s">
        <v>10</v>
      </c>
    </row>
    <row r="454" spans="3:7" x14ac:dyDescent="0.3">
      <c r="C454" s="36" t="s">
        <v>51</v>
      </c>
      <c r="D454" s="26">
        <v>0.39430555555555552</v>
      </c>
      <c r="E454" s="36" t="s">
        <v>9</v>
      </c>
      <c r="F454" s="37">
        <v>44</v>
      </c>
      <c r="G454" s="36" t="s">
        <v>10</v>
      </c>
    </row>
    <row r="455" spans="3:7" x14ac:dyDescent="0.3">
      <c r="C455" s="36" t="s">
        <v>51</v>
      </c>
      <c r="D455" s="26">
        <v>0.39572916666666669</v>
      </c>
      <c r="E455" s="36" t="s">
        <v>9</v>
      </c>
      <c r="F455" s="37">
        <v>42</v>
      </c>
      <c r="G455" s="36" t="s">
        <v>21</v>
      </c>
    </row>
    <row r="456" spans="3:7" x14ac:dyDescent="0.3">
      <c r="C456" s="36" t="s">
        <v>51</v>
      </c>
      <c r="D456" s="26">
        <v>0.40285879629629634</v>
      </c>
      <c r="E456" s="36" t="s">
        <v>9</v>
      </c>
      <c r="F456" s="37">
        <v>34</v>
      </c>
      <c r="G456" s="36" t="s">
        <v>10</v>
      </c>
    </row>
    <row r="457" spans="3:7" x14ac:dyDescent="0.3">
      <c r="C457" s="36" t="s">
        <v>51</v>
      </c>
      <c r="D457" s="26">
        <v>0.4035069444444444</v>
      </c>
      <c r="E457" s="36" t="s">
        <v>9</v>
      </c>
      <c r="F457" s="37">
        <v>34</v>
      </c>
      <c r="G457" s="36" t="s">
        <v>21</v>
      </c>
    </row>
    <row r="458" spans="3:7" x14ac:dyDescent="0.3">
      <c r="C458" s="36" t="s">
        <v>51</v>
      </c>
      <c r="D458" s="26">
        <v>0.40406249999999999</v>
      </c>
      <c r="E458" s="36" t="s">
        <v>9</v>
      </c>
      <c r="F458" s="37">
        <v>32</v>
      </c>
      <c r="G458" s="36" t="s">
        <v>10</v>
      </c>
    </row>
    <row r="459" spans="3:7" x14ac:dyDescent="0.3">
      <c r="C459" s="36" t="s">
        <v>51</v>
      </c>
      <c r="D459" s="26">
        <v>0.40540509259259255</v>
      </c>
      <c r="E459" s="36" t="s">
        <v>9</v>
      </c>
      <c r="F459" s="37">
        <v>31</v>
      </c>
      <c r="G459" s="36" t="s">
        <v>10</v>
      </c>
    </row>
    <row r="460" spans="3:7" x14ac:dyDescent="0.3">
      <c r="C460" s="36" t="s">
        <v>51</v>
      </c>
      <c r="D460" s="26">
        <v>0.40858796296296296</v>
      </c>
      <c r="E460" s="36" t="s">
        <v>9</v>
      </c>
      <c r="F460" s="37">
        <v>52</v>
      </c>
      <c r="G460" s="36" t="s">
        <v>10</v>
      </c>
    </row>
    <row r="461" spans="3:7" x14ac:dyDescent="0.3">
      <c r="C461" s="36" t="s">
        <v>51</v>
      </c>
      <c r="D461" s="26">
        <v>0.40978009259259257</v>
      </c>
      <c r="E461" s="36" t="s">
        <v>9</v>
      </c>
      <c r="F461" s="37">
        <v>24</v>
      </c>
      <c r="G461" s="36" t="s">
        <v>10</v>
      </c>
    </row>
    <row r="462" spans="3:7" x14ac:dyDescent="0.3">
      <c r="C462" s="36" t="s">
        <v>51</v>
      </c>
      <c r="D462" s="26">
        <v>0.41585648148148152</v>
      </c>
      <c r="E462" s="36" t="s">
        <v>9</v>
      </c>
      <c r="F462" s="37">
        <v>43</v>
      </c>
      <c r="G462" s="36" t="s">
        <v>10</v>
      </c>
    </row>
    <row r="463" spans="3:7" x14ac:dyDescent="0.3">
      <c r="C463" s="36" t="s">
        <v>51</v>
      </c>
      <c r="D463" s="26">
        <v>0.417025462962963</v>
      </c>
      <c r="E463" s="36" t="s">
        <v>9</v>
      </c>
      <c r="F463" s="37">
        <v>42</v>
      </c>
      <c r="G463" s="36" t="s">
        <v>10</v>
      </c>
    </row>
    <row r="464" spans="3:7" x14ac:dyDescent="0.3">
      <c r="C464" s="36" t="s">
        <v>51</v>
      </c>
      <c r="D464" s="26">
        <v>0.41703703703703704</v>
      </c>
      <c r="E464" s="36" t="s">
        <v>9</v>
      </c>
      <c r="F464" s="37">
        <v>33</v>
      </c>
      <c r="G464" s="36" t="s">
        <v>10</v>
      </c>
    </row>
    <row r="465" spans="3:7" x14ac:dyDescent="0.3">
      <c r="C465" s="36" t="s">
        <v>51</v>
      </c>
      <c r="D465" s="26">
        <v>0.41706018518518517</v>
      </c>
      <c r="E465" s="36" t="s">
        <v>9</v>
      </c>
      <c r="F465" s="37">
        <v>42</v>
      </c>
      <c r="G465" s="36" t="s">
        <v>21</v>
      </c>
    </row>
    <row r="466" spans="3:7" x14ac:dyDescent="0.3">
      <c r="C466" s="36" t="s">
        <v>51</v>
      </c>
      <c r="D466" s="26">
        <v>0.42140046296296302</v>
      </c>
      <c r="E466" s="36" t="s">
        <v>9</v>
      </c>
      <c r="F466" s="37">
        <v>25</v>
      </c>
      <c r="G466" s="36" t="s">
        <v>21</v>
      </c>
    </row>
    <row r="467" spans="3:7" x14ac:dyDescent="0.3">
      <c r="C467" s="36" t="s">
        <v>51</v>
      </c>
      <c r="D467" s="26">
        <v>0.42623842592592592</v>
      </c>
      <c r="E467" s="36" t="s">
        <v>9</v>
      </c>
      <c r="F467" s="37">
        <v>48</v>
      </c>
      <c r="G467" s="36" t="s">
        <v>21</v>
      </c>
    </row>
    <row r="468" spans="3:7" x14ac:dyDescent="0.3">
      <c r="C468" s="36" t="s">
        <v>51</v>
      </c>
      <c r="D468" s="26">
        <v>0.42697916666666669</v>
      </c>
      <c r="E468" s="36" t="s">
        <v>9</v>
      </c>
      <c r="F468" s="37">
        <v>35</v>
      </c>
      <c r="G468" s="36" t="s">
        <v>10</v>
      </c>
    </row>
    <row r="469" spans="3:7" x14ac:dyDescent="0.3">
      <c r="C469" s="36" t="s">
        <v>51</v>
      </c>
      <c r="D469" s="26">
        <v>0.42774305555555553</v>
      </c>
      <c r="E469" s="36" t="s">
        <v>9</v>
      </c>
      <c r="F469" s="37">
        <v>42</v>
      </c>
      <c r="G469" s="36" t="s">
        <v>10</v>
      </c>
    </row>
    <row r="470" spans="3:7" x14ac:dyDescent="0.3">
      <c r="C470" s="36" t="s">
        <v>51</v>
      </c>
      <c r="D470" s="26">
        <v>0.43136574074074074</v>
      </c>
      <c r="E470" s="36" t="s">
        <v>9</v>
      </c>
      <c r="F470" s="37">
        <v>43</v>
      </c>
      <c r="G470" s="36" t="s">
        <v>21</v>
      </c>
    </row>
    <row r="471" spans="3:7" x14ac:dyDescent="0.3">
      <c r="C471" s="36" t="s">
        <v>51</v>
      </c>
      <c r="D471" s="26">
        <v>0.43277777777777776</v>
      </c>
      <c r="E471" s="36" t="s">
        <v>9</v>
      </c>
      <c r="F471" s="37">
        <v>44</v>
      </c>
      <c r="G471" s="36" t="s">
        <v>21</v>
      </c>
    </row>
    <row r="472" spans="3:7" x14ac:dyDescent="0.3">
      <c r="C472" s="36" t="s">
        <v>51</v>
      </c>
      <c r="D472" s="26">
        <v>0.43424768518518514</v>
      </c>
      <c r="E472" s="36" t="s">
        <v>9</v>
      </c>
      <c r="F472" s="37">
        <v>32</v>
      </c>
      <c r="G472" s="36" t="s">
        <v>10</v>
      </c>
    </row>
    <row r="473" spans="3:7" x14ac:dyDescent="0.3">
      <c r="C473" s="36" t="s">
        <v>51</v>
      </c>
      <c r="D473" s="26">
        <v>0.43758101851851849</v>
      </c>
      <c r="E473" s="36" t="s">
        <v>9</v>
      </c>
      <c r="F473" s="37">
        <v>31</v>
      </c>
      <c r="G473" s="36" t="s">
        <v>10</v>
      </c>
    </row>
    <row r="474" spans="3:7" x14ac:dyDescent="0.3">
      <c r="C474" s="36" t="s">
        <v>51</v>
      </c>
      <c r="D474" s="26">
        <v>0.43792824074074077</v>
      </c>
      <c r="E474" s="36" t="s">
        <v>9</v>
      </c>
      <c r="F474" s="37">
        <v>41</v>
      </c>
      <c r="G474" s="36" t="s">
        <v>21</v>
      </c>
    </row>
    <row r="475" spans="3:7" x14ac:dyDescent="0.3">
      <c r="C475" s="36" t="s">
        <v>51</v>
      </c>
      <c r="D475" s="26">
        <v>0.44015046296296295</v>
      </c>
      <c r="E475" s="36" t="s">
        <v>9</v>
      </c>
      <c r="F475" s="37">
        <v>42</v>
      </c>
      <c r="G475" s="36" t="s">
        <v>10</v>
      </c>
    </row>
    <row r="476" spans="3:7" x14ac:dyDescent="0.3">
      <c r="C476" s="36" t="s">
        <v>51</v>
      </c>
      <c r="D476" s="26">
        <v>0.44113425925925925</v>
      </c>
      <c r="E476" s="36" t="s">
        <v>9</v>
      </c>
      <c r="F476" s="37">
        <v>34</v>
      </c>
      <c r="G476" s="36" t="s">
        <v>21</v>
      </c>
    </row>
    <row r="477" spans="3:7" x14ac:dyDescent="0.3">
      <c r="C477" s="36" t="s">
        <v>51</v>
      </c>
      <c r="D477" s="26">
        <v>0.4433449074074074</v>
      </c>
      <c r="E477" s="36" t="s">
        <v>9</v>
      </c>
      <c r="F477" s="37">
        <v>45</v>
      </c>
      <c r="G477" s="36" t="s">
        <v>21</v>
      </c>
    </row>
    <row r="478" spans="3:7" x14ac:dyDescent="0.3">
      <c r="C478" s="36" t="s">
        <v>51</v>
      </c>
      <c r="D478" s="26">
        <v>0.44436342592592593</v>
      </c>
      <c r="E478" s="36" t="s">
        <v>9</v>
      </c>
      <c r="F478" s="37">
        <v>37</v>
      </c>
      <c r="G478" s="36" t="s">
        <v>10</v>
      </c>
    </row>
    <row r="479" spans="3:7" x14ac:dyDescent="0.3">
      <c r="C479" s="36" t="s">
        <v>51</v>
      </c>
      <c r="D479" s="26">
        <v>0.44729166666666664</v>
      </c>
      <c r="E479" s="36" t="s">
        <v>9</v>
      </c>
      <c r="F479" s="37">
        <v>30</v>
      </c>
      <c r="G479" s="36" t="s">
        <v>21</v>
      </c>
    </row>
    <row r="480" spans="3:7" x14ac:dyDescent="0.3">
      <c r="C480" s="36" t="s">
        <v>51</v>
      </c>
      <c r="D480" s="26">
        <v>0.4480555555555556</v>
      </c>
      <c r="E480" s="36" t="s">
        <v>9</v>
      </c>
      <c r="F480" s="37">
        <v>38</v>
      </c>
      <c r="G480" s="36" t="s">
        <v>21</v>
      </c>
    </row>
    <row r="481" spans="3:7" x14ac:dyDescent="0.3">
      <c r="C481" s="36" t="s">
        <v>51</v>
      </c>
      <c r="D481" s="26">
        <v>0.44990740740740742</v>
      </c>
      <c r="E481" s="36" t="s">
        <v>9</v>
      </c>
      <c r="F481" s="37">
        <v>26</v>
      </c>
      <c r="G481" s="36" t="s">
        <v>21</v>
      </c>
    </row>
    <row r="482" spans="3:7" x14ac:dyDescent="0.3">
      <c r="C482" s="36" t="s">
        <v>51</v>
      </c>
      <c r="D482" s="26">
        <v>0.44995370370370374</v>
      </c>
      <c r="E482" s="36" t="s">
        <v>9</v>
      </c>
      <c r="F482" s="37">
        <v>38</v>
      </c>
      <c r="G482" s="36" t="s">
        <v>10</v>
      </c>
    </row>
    <row r="483" spans="3:7" x14ac:dyDescent="0.3">
      <c r="C483" s="36" t="s">
        <v>51</v>
      </c>
      <c r="D483" s="26">
        <v>0.45315972222222217</v>
      </c>
      <c r="E483" s="36" t="s">
        <v>9</v>
      </c>
      <c r="F483" s="37">
        <v>37</v>
      </c>
      <c r="G483" s="36" t="s">
        <v>10</v>
      </c>
    </row>
    <row r="484" spans="3:7" x14ac:dyDescent="0.3">
      <c r="C484" s="36" t="s">
        <v>51</v>
      </c>
      <c r="D484" s="26">
        <v>0.45402777777777775</v>
      </c>
      <c r="E484" s="36" t="s">
        <v>9</v>
      </c>
      <c r="F484" s="37">
        <v>42</v>
      </c>
      <c r="G484" s="36" t="s">
        <v>10</v>
      </c>
    </row>
    <row r="485" spans="3:7" x14ac:dyDescent="0.3">
      <c r="C485" s="36" t="s">
        <v>51</v>
      </c>
      <c r="D485" s="26">
        <v>0.45828703703703705</v>
      </c>
      <c r="E485" s="36" t="s">
        <v>9</v>
      </c>
      <c r="F485" s="37">
        <v>30</v>
      </c>
      <c r="G485" s="36" t="s">
        <v>10</v>
      </c>
    </row>
    <row r="486" spans="3:7" x14ac:dyDescent="0.3">
      <c r="C486" s="36" t="s">
        <v>51</v>
      </c>
      <c r="D486" s="26">
        <v>0.46434027777777781</v>
      </c>
      <c r="E486" s="36" t="s">
        <v>9</v>
      </c>
      <c r="F486" s="37">
        <v>31</v>
      </c>
      <c r="G486" s="36" t="s">
        <v>10</v>
      </c>
    </row>
    <row r="487" spans="3:7" x14ac:dyDescent="0.3">
      <c r="C487" s="36" t="s">
        <v>51</v>
      </c>
      <c r="D487" s="26">
        <v>0.46438657407407408</v>
      </c>
      <c r="E487" s="36" t="s">
        <v>9</v>
      </c>
      <c r="F487" s="37">
        <v>43</v>
      </c>
      <c r="G487" s="36" t="s">
        <v>10</v>
      </c>
    </row>
    <row r="488" spans="3:7" x14ac:dyDescent="0.3">
      <c r="C488" s="36" t="s">
        <v>51</v>
      </c>
      <c r="D488" s="26">
        <v>0.46579861111111115</v>
      </c>
      <c r="E488" s="36" t="s">
        <v>9</v>
      </c>
      <c r="F488" s="37">
        <v>34</v>
      </c>
      <c r="G488" s="36" t="s">
        <v>21</v>
      </c>
    </row>
    <row r="489" spans="3:7" x14ac:dyDescent="0.3">
      <c r="C489" s="36" t="s">
        <v>51</v>
      </c>
      <c r="D489" s="26">
        <v>0.46689814814814817</v>
      </c>
      <c r="E489" s="36" t="s">
        <v>9</v>
      </c>
      <c r="F489" s="37">
        <v>47</v>
      </c>
      <c r="G489" s="36" t="s">
        <v>10</v>
      </c>
    </row>
    <row r="490" spans="3:7" x14ac:dyDescent="0.3">
      <c r="C490" s="36" t="s">
        <v>51</v>
      </c>
      <c r="D490" s="26">
        <v>0.46813657407407411</v>
      </c>
      <c r="E490" s="36" t="s">
        <v>9</v>
      </c>
      <c r="F490" s="37">
        <v>25</v>
      </c>
      <c r="G490" s="36" t="s">
        <v>10</v>
      </c>
    </row>
    <row r="491" spans="3:7" x14ac:dyDescent="0.3">
      <c r="C491" s="36" t="s">
        <v>51</v>
      </c>
      <c r="D491" s="26">
        <v>0.47108796296296296</v>
      </c>
      <c r="E491" s="36" t="s">
        <v>9</v>
      </c>
      <c r="F491" s="37">
        <v>33</v>
      </c>
      <c r="G491" s="36" t="s">
        <v>21</v>
      </c>
    </row>
    <row r="492" spans="3:7" x14ac:dyDescent="0.3">
      <c r="C492" s="36" t="s">
        <v>51</v>
      </c>
      <c r="D492" s="26">
        <v>0.47394675925925928</v>
      </c>
      <c r="E492" s="36" t="s">
        <v>9</v>
      </c>
      <c r="F492" s="37">
        <v>41</v>
      </c>
      <c r="G492" s="36" t="s">
        <v>10</v>
      </c>
    </row>
    <row r="493" spans="3:7" x14ac:dyDescent="0.3">
      <c r="C493" s="36" t="s">
        <v>51</v>
      </c>
      <c r="D493" s="26">
        <v>0.47491898148148143</v>
      </c>
      <c r="E493" s="36" t="s">
        <v>9</v>
      </c>
      <c r="F493" s="37">
        <v>22</v>
      </c>
      <c r="G493" s="36" t="s">
        <v>10</v>
      </c>
    </row>
    <row r="494" spans="3:7" x14ac:dyDescent="0.3">
      <c r="C494" s="36" t="s">
        <v>51</v>
      </c>
      <c r="D494" s="26">
        <v>0.47594907407407411</v>
      </c>
      <c r="E494" s="36" t="s">
        <v>9</v>
      </c>
      <c r="F494" s="37">
        <v>33</v>
      </c>
      <c r="G494" s="36" t="s">
        <v>10</v>
      </c>
    </row>
    <row r="495" spans="3:7" x14ac:dyDescent="0.3">
      <c r="C495" s="36" t="s">
        <v>51</v>
      </c>
      <c r="D495" s="26">
        <v>0.47619212962962965</v>
      </c>
      <c r="E495" s="36" t="s">
        <v>9</v>
      </c>
      <c r="F495" s="37">
        <v>29</v>
      </c>
      <c r="G495" s="36" t="s">
        <v>21</v>
      </c>
    </row>
    <row r="496" spans="3:7" x14ac:dyDescent="0.3">
      <c r="C496" s="36" t="s">
        <v>51</v>
      </c>
      <c r="D496" s="26">
        <v>0.47644675925925922</v>
      </c>
      <c r="E496" s="36" t="s">
        <v>9</v>
      </c>
      <c r="F496" s="37">
        <v>44</v>
      </c>
      <c r="G496" s="36" t="s">
        <v>10</v>
      </c>
    </row>
    <row r="497" spans="3:7" x14ac:dyDescent="0.3">
      <c r="C497" s="36" t="s">
        <v>51</v>
      </c>
      <c r="D497" s="26">
        <v>0.47712962962962963</v>
      </c>
      <c r="E497" s="36" t="s">
        <v>9</v>
      </c>
      <c r="F497" s="37">
        <v>28</v>
      </c>
      <c r="G497" s="36" t="s">
        <v>21</v>
      </c>
    </row>
    <row r="498" spans="3:7" x14ac:dyDescent="0.3">
      <c r="C498" s="36" t="s">
        <v>51</v>
      </c>
      <c r="D498" s="26">
        <v>0.47732638888888884</v>
      </c>
      <c r="E498" s="36" t="s">
        <v>9</v>
      </c>
      <c r="F498" s="37">
        <v>28</v>
      </c>
      <c r="G498" s="36" t="s">
        <v>10</v>
      </c>
    </row>
    <row r="499" spans="3:7" x14ac:dyDescent="0.3">
      <c r="C499" s="36" t="s">
        <v>51</v>
      </c>
      <c r="D499" s="26">
        <v>0.47798611111111117</v>
      </c>
      <c r="E499" s="36" t="s">
        <v>9</v>
      </c>
      <c r="F499" s="37">
        <v>40</v>
      </c>
      <c r="G499" s="36" t="s">
        <v>21</v>
      </c>
    </row>
    <row r="500" spans="3:7" x14ac:dyDescent="0.3">
      <c r="C500" s="36" t="s">
        <v>51</v>
      </c>
      <c r="D500" s="26">
        <v>0.47877314814814814</v>
      </c>
      <c r="E500" s="36" t="s">
        <v>9</v>
      </c>
      <c r="F500" s="37">
        <v>37</v>
      </c>
      <c r="G500" s="36" t="s">
        <v>10</v>
      </c>
    </row>
    <row r="501" spans="3:7" x14ac:dyDescent="0.3">
      <c r="C501" s="36" t="s">
        <v>51</v>
      </c>
      <c r="D501" s="26">
        <v>0.47879629629629633</v>
      </c>
      <c r="E501" s="36" t="s">
        <v>9</v>
      </c>
      <c r="F501" s="37">
        <v>35</v>
      </c>
      <c r="G501" s="36" t="s">
        <v>10</v>
      </c>
    </row>
    <row r="502" spans="3:7" x14ac:dyDescent="0.3">
      <c r="C502" s="36" t="s">
        <v>51</v>
      </c>
      <c r="D502" s="26">
        <v>0.4810532407407408</v>
      </c>
      <c r="E502" s="36" t="s">
        <v>9</v>
      </c>
      <c r="F502" s="37">
        <v>35</v>
      </c>
      <c r="G502" s="36" t="s">
        <v>21</v>
      </c>
    </row>
    <row r="503" spans="3:7" x14ac:dyDescent="0.3">
      <c r="C503" s="36" t="s">
        <v>51</v>
      </c>
      <c r="D503" s="26">
        <v>0.48175925925925928</v>
      </c>
      <c r="E503" s="36" t="s">
        <v>9</v>
      </c>
      <c r="F503" s="37">
        <v>42</v>
      </c>
      <c r="G503" s="36" t="s">
        <v>10</v>
      </c>
    </row>
    <row r="504" spans="3:7" x14ac:dyDescent="0.3">
      <c r="C504" s="36" t="s">
        <v>51</v>
      </c>
      <c r="D504" s="26">
        <v>0.48237268518518522</v>
      </c>
      <c r="E504" s="36" t="s">
        <v>9</v>
      </c>
      <c r="F504" s="37">
        <v>37</v>
      </c>
      <c r="G504" s="36" t="s">
        <v>10</v>
      </c>
    </row>
    <row r="505" spans="3:7" x14ac:dyDescent="0.3">
      <c r="C505" s="36" t="s">
        <v>51</v>
      </c>
      <c r="D505" s="26">
        <v>0.48306712962962961</v>
      </c>
      <c r="E505" s="36" t="s">
        <v>9</v>
      </c>
      <c r="F505" s="37">
        <v>40</v>
      </c>
      <c r="G505" s="36" t="s">
        <v>10</v>
      </c>
    </row>
    <row r="506" spans="3:7" x14ac:dyDescent="0.3">
      <c r="C506" s="36" t="s">
        <v>51</v>
      </c>
      <c r="D506" s="26">
        <v>0.48503472222222221</v>
      </c>
      <c r="E506" s="36" t="s">
        <v>9</v>
      </c>
      <c r="F506" s="37">
        <v>35</v>
      </c>
      <c r="G506" s="36" t="s">
        <v>21</v>
      </c>
    </row>
    <row r="507" spans="3:7" x14ac:dyDescent="0.3">
      <c r="C507" s="36" t="s">
        <v>51</v>
      </c>
      <c r="D507" s="26">
        <v>0.48510416666666667</v>
      </c>
      <c r="E507" s="36" t="s">
        <v>9</v>
      </c>
      <c r="F507" s="37">
        <v>36</v>
      </c>
      <c r="G507" s="36" t="s">
        <v>10</v>
      </c>
    </row>
    <row r="508" spans="3:7" x14ac:dyDescent="0.3">
      <c r="C508" s="36" t="s">
        <v>51</v>
      </c>
      <c r="D508" s="26">
        <v>0.48570601851851852</v>
      </c>
      <c r="E508" s="36" t="s">
        <v>9</v>
      </c>
      <c r="F508" s="37">
        <v>37</v>
      </c>
      <c r="G508" s="36" t="s">
        <v>10</v>
      </c>
    </row>
    <row r="509" spans="3:7" x14ac:dyDescent="0.3">
      <c r="C509" s="36" t="s">
        <v>51</v>
      </c>
      <c r="D509" s="26">
        <v>0.48756944444444444</v>
      </c>
      <c r="E509" s="36" t="s">
        <v>9</v>
      </c>
      <c r="F509" s="37">
        <v>27</v>
      </c>
      <c r="G509" s="36" t="s">
        <v>10</v>
      </c>
    </row>
    <row r="510" spans="3:7" x14ac:dyDescent="0.3">
      <c r="C510" s="36" t="s">
        <v>51</v>
      </c>
      <c r="D510" s="26">
        <v>0.48912037037037037</v>
      </c>
      <c r="E510" s="36" t="s">
        <v>9</v>
      </c>
      <c r="F510" s="37">
        <v>27</v>
      </c>
      <c r="G510" s="36" t="s">
        <v>10</v>
      </c>
    </row>
    <row r="511" spans="3:7" x14ac:dyDescent="0.3">
      <c r="C511" s="36" t="s">
        <v>51</v>
      </c>
      <c r="D511" s="26">
        <v>0.49031249999999998</v>
      </c>
      <c r="E511" s="36" t="s">
        <v>9</v>
      </c>
      <c r="F511" s="37">
        <v>33</v>
      </c>
      <c r="G511" s="36" t="s">
        <v>10</v>
      </c>
    </row>
    <row r="512" spans="3:7" x14ac:dyDescent="0.3">
      <c r="C512" s="36" t="s">
        <v>51</v>
      </c>
      <c r="D512" s="26">
        <v>0.4906712962962963</v>
      </c>
      <c r="E512" s="36" t="s">
        <v>9</v>
      </c>
      <c r="F512" s="37">
        <v>34</v>
      </c>
      <c r="G512" s="36" t="s">
        <v>21</v>
      </c>
    </row>
    <row r="513" spans="3:7" x14ac:dyDescent="0.3">
      <c r="C513" s="36" t="s">
        <v>51</v>
      </c>
      <c r="D513" s="26">
        <v>0.49212962962962964</v>
      </c>
      <c r="E513" s="36" t="s">
        <v>9</v>
      </c>
      <c r="F513" s="37">
        <v>30</v>
      </c>
      <c r="G513" s="36" t="s">
        <v>21</v>
      </c>
    </row>
    <row r="514" spans="3:7" x14ac:dyDescent="0.3">
      <c r="C514" s="36" t="s">
        <v>51</v>
      </c>
      <c r="D514" s="26">
        <v>0.4939351851851852</v>
      </c>
      <c r="E514" s="36" t="s">
        <v>9</v>
      </c>
      <c r="F514" s="37">
        <v>34</v>
      </c>
      <c r="G514" s="36" t="s">
        <v>10</v>
      </c>
    </row>
    <row r="515" spans="3:7" x14ac:dyDescent="0.3">
      <c r="C515" s="36" t="s">
        <v>51</v>
      </c>
      <c r="D515" s="26">
        <v>0.49842592592592588</v>
      </c>
      <c r="E515" s="36" t="s">
        <v>9</v>
      </c>
      <c r="F515" s="37">
        <v>20</v>
      </c>
      <c r="G515" s="36" t="s">
        <v>21</v>
      </c>
    </row>
    <row r="516" spans="3:7" x14ac:dyDescent="0.3">
      <c r="C516" s="36" t="s">
        <v>51</v>
      </c>
      <c r="D516" s="26">
        <v>0.5009837962962963</v>
      </c>
      <c r="E516" s="36" t="s">
        <v>9</v>
      </c>
      <c r="F516" s="37">
        <v>33</v>
      </c>
      <c r="G516" s="36" t="s">
        <v>21</v>
      </c>
    </row>
    <row r="517" spans="3:7" x14ac:dyDescent="0.3">
      <c r="C517" s="36" t="s">
        <v>51</v>
      </c>
      <c r="D517" s="26">
        <v>0.50130787037037039</v>
      </c>
      <c r="E517" s="36" t="s">
        <v>9</v>
      </c>
      <c r="F517" s="37">
        <v>32</v>
      </c>
      <c r="G517" s="36" t="s">
        <v>10</v>
      </c>
    </row>
    <row r="518" spans="3:7" x14ac:dyDescent="0.3">
      <c r="C518" s="36" t="s">
        <v>51</v>
      </c>
      <c r="D518" s="26">
        <v>0.50138888888888888</v>
      </c>
      <c r="E518" s="36" t="s">
        <v>9</v>
      </c>
      <c r="F518" s="37">
        <v>39</v>
      </c>
      <c r="G518" s="36" t="s">
        <v>21</v>
      </c>
    </row>
    <row r="519" spans="3:7" x14ac:dyDescent="0.3">
      <c r="C519" s="36" t="s">
        <v>51</v>
      </c>
      <c r="D519" s="26">
        <v>0.50218750000000001</v>
      </c>
      <c r="E519" s="36" t="s">
        <v>9</v>
      </c>
      <c r="F519" s="37">
        <v>39</v>
      </c>
      <c r="G519" s="36" t="s">
        <v>21</v>
      </c>
    </row>
    <row r="520" spans="3:7" x14ac:dyDescent="0.3">
      <c r="C520" s="36" t="s">
        <v>51</v>
      </c>
      <c r="D520" s="26">
        <v>0.50229166666666669</v>
      </c>
      <c r="E520" s="36" t="s">
        <v>9</v>
      </c>
      <c r="F520" s="37">
        <v>43</v>
      </c>
      <c r="G520" s="36" t="s">
        <v>21</v>
      </c>
    </row>
    <row r="521" spans="3:7" x14ac:dyDescent="0.3">
      <c r="C521" s="36" t="s">
        <v>51</v>
      </c>
      <c r="D521" s="26">
        <v>0.50307870370370367</v>
      </c>
      <c r="E521" s="36" t="s">
        <v>9</v>
      </c>
      <c r="F521" s="37">
        <v>34</v>
      </c>
      <c r="G521" s="36" t="s">
        <v>21</v>
      </c>
    </row>
    <row r="522" spans="3:7" x14ac:dyDescent="0.3">
      <c r="C522" s="36" t="s">
        <v>51</v>
      </c>
      <c r="D522" s="26">
        <v>0.50412037037037039</v>
      </c>
      <c r="E522" s="36" t="s">
        <v>9</v>
      </c>
      <c r="F522" s="37">
        <v>36</v>
      </c>
      <c r="G522" s="36" t="s">
        <v>10</v>
      </c>
    </row>
    <row r="523" spans="3:7" x14ac:dyDescent="0.3">
      <c r="C523" s="36" t="s">
        <v>51</v>
      </c>
      <c r="D523" s="26">
        <v>0.50565972222222222</v>
      </c>
      <c r="E523" s="36" t="s">
        <v>9</v>
      </c>
      <c r="F523" s="37">
        <v>31</v>
      </c>
      <c r="G523" s="36" t="s">
        <v>10</v>
      </c>
    </row>
    <row r="524" spans="3:7" x14ac:dyDescent="0.3">
      <c r="C524" s="36" t="s">
        <v>51</v>
      </c>
      <c r="D524" s="26">
        <v>0.50912037037037039</v>
      </c>
      <c r="E524" s="36" t="s">
        <v>9</v>
      </c>
      <c r="F524" s="37">
        <v>38</v>
      </c>
      <c r="G524" s="36" t="s">
        <v>10</v>
      </c>
    </row>
    <row r="525" spans="3:7" x14ac:dyDescent="0.3">
      <c r="C525" s="36" t="s">
        <v>51</v>
      </c>
      <c r="D525" s="26">
        <v>0.51063657407407403</v>
      </c>
      <c r="E525" s="36" t="s">
        <v>9</v>
      </c>
      <c r="F525" s="37">
        <v>38</v>
      </c>
      <c r="G525" s="36" t="s">
        <v>10</v>
      </c>
    </row>
    <row r="526" spans="3:7" x14ac:dyDescent="0.3">
      <c r="C526" s="36" t="s">
        <v>51</v>
      </c>
      <c r="D526" s="26">
        <v>0.51074074074074072</v>
      </c>
      <c r="E526" s="36" t="s">
        <v>9</v>
      </c>
      <c r="F526" s="37">
        <v>45</v>
      </c>
      <c r="G526" s="36" t="s">
        <v>10</v>
      </c>
    </row>
    <row r="527" spans="3:7" x14ac:dyDescent="0.3">
      <c r="C527" s="36" t="s">
        <v>51</v>
      </c>
      <c r="D527" s="26">
        <v>0.51143518518518516</v>
      </c>
      <c r="E527" s="36" t="s">
        <v>9</v>
      </c>
      <c r="F527" s="37">
        <v>42</v>
      </c>
      <c r="G527" s="36" t="s">
        <v>21</v>
      </c>
    </row>
    <row r="528" spans="3:7" x14ac:dyDescent="0.3">
      <c r="C528" s="36" t="s">
        <v>51</v>
      </c>
      <c r="D528" s="26">
        <v>0.51167824074074075</v>
      </c>
      <c r="E528" s="36" t="s">
        <v>9</v>
      </c>
      <c r="F528" s="37">
        <v>30</v>
      </c>
      <c r="G528" s="36" t="s">
        <v>21</v>
      </c>
    </row>
    <row r="529" spans="3:7" x14ac:dyDescent="0.3">
      <c r="C529" s="36" t="s">
        <v>51</v>
      </c>
      <c r="D529" s="26">
        <v>0.51531249999999995</v>
      </c>
      <c r="E529" s="36" t="s">
        <v>9</v>
      </c>
      <c r="F529" s="37">
        <v>18</v>
      </c>
      <c r="G529" s="36" t="s">
        <v>10</v>
      </c>
    </row>
    <row r="530" spans="3:7" x14ac:dyDescent="0.3">
      <c r="C530" s="36" t="s">
        <v>51</v>
      </c>
      <c r="D530" s="26">
        <v>0.51723379629629629</v>
      </c>
      <c r="E530" s="36" t="s">
        <v>9</v>
      </c>
      <c r="F530" s="37">
        <v>37</v>
      </c>
      <c r="G530" s="36" t="s">
        <v>10</v>
      </c>
    </row>
    <row r="531" spans="3:7" x14ac:dyDescent="0.3">
      <c r="C531" s="36" t="s">
        <v>51</v>
      </c>
      <c r="D531" s="26">
        <v>0.51734953703703701</v>
      </c>
      <c r="E531" s="36" t="s">
        <v>9</v>
      </c>
      <c r="F531" s="37">
        <v>37</v>
      </c>
      <c r="G531" s="36" t="s">
        <v>10</v>
      </c>
    </row>
    <row r="532" spans="3:7" x14ac:dyDescent="0.3">
      <c r="C532" s="36" t="s">
        <v>51</v>
      </c>
      <c r="D532" s="26">
        <v>0.51749999999999996</v>
      </c>
      <c r="E532" s="36" t="s">
        <v>9</v>
      </c>
      <c r="F532" s="37">
        <v>31</v>
      </c>
      <c r="G532" s="36" t="s">
        <v>10</v>
      </c>
    </row>
    <row r="533" spans="3:7" x14ac:dyDescent="0.3">
      <c r="C533" s="36" t="s">
        <v>51</v>
      </c>
      <c r="D533" s="26">
        <v>0.52123842592592595</v>
      </c>
      <c r="E533" s="36" t="s">
        <v>9</v>
      </c>
      <c r="F533" s="37">
        <v>32</v>
      </c>
      <c r="G533" s="36" t="s">
        <v>10</v>
      </c>
    </row>
    <row r="534" spans="3:7" x14ac:dyDescent="0.3">
      <c r="C534" s="36" t="s">
        <v>51</v>
      </c>
      <c r="D534" s="26">
        <v>0.52350694444444446</v>
      </c>
      <c r="E534" s="36" t="s">
        <v>9</v>
      </c>
      <c r="F534" s="37">
        <v>49</v>
      </c>
      <c r="G534" s="36" t="s">
        <v>10</v>
      </c>
    </row>
    <row r="535" spans="3:7" x14ac:dyDescent="0.3">
      <c r="C535" s="36" t="s">
        <v>51</v>
      </c>
      <c r="D535" s="26">
        <v>0.5244212962962963</v>
      </c>
      <c r="E535" s="36" t="s">
        <v>9</v>
      </c>
      <c r="F535" s="37">
        <v>38</v>
      </c>
      <c r="G535" s="36" t="s">
        <v>10</v>
      </c>
    </row>
    <row r="536" spans="3:7" x14ac:dyDescent="0.3">
      <c r="C536" s="36" t="s">
        <v>51</v>
      </c>
      <c r="D536" s="26">
        <v>0.52692129629629625</v>
      </c>
      <c r="E536" s="36" t="s">
        <v>9</v>
      </c>
      <c r="F536" s="37">
        <v>27</v>
      </c>
      <c r="G536" s="36" t="s">
        <v>10</v>
      </c>
    </row>
    <row r="537" spans="3:7" x14ac:dyDescent="0.3">
      <c r="C537" s="36" t="s">
        <v>51</v>
      </c>
      <c r="D537" s="26">
        <v>0.52778935185185183</v>
      </c>
      <c r="E537" s="36" t="s">
        <v>9</v>
      </c>
      <c r="F537" s="37">
        <v>35</v>
      </c>
      <c r="G537" s="36" t="s">
        <v>10</v>
      </c>
    </row>
    <row r="538" spans="3:7" x14ac:dyDescent="0.3">
      <c r="C538" s="36" t="s">
        <v>51</v>
      </c>
      <c r="D538" s="26">
        <v>0.52815972222222218</v>
      </c>
      <c r="E538" s="36" t="s">
        <v>9</v>
      </c>
      <c r="F538" s="37">
        <v>44</v>
      </c>
      <c r="G538" s="36" t="s">
        <v>21</v>
      </c>
    </row>
    <row r="539" spans="3:7" x14ac:dyDescent="0.3">
      <c r="C539" s="36" t="s">
        <v>51</v>
      </c>
      <c r="D539" s="26">
        <v>0.53189814814814818</v>
      </c>
      <c r="E539" s="36" t="s">
        <v>9</v>
      </c>
      <c r="F539" s="37">
        <v>41</v>
      </c>
      <c r="G539" s="36" t="s">
        <v>21</v>
      </c>
    </row>
    <row r="540" spans="3:7" x14ac:dyDescent="0.3">
      <c r="C540" s="36" t="s">
        <v>51</v>
      </c>
      <c r="D540" s="26">
        <v>0.53196759259259252</v>
      </c>
      <c r="E540" s="36" t="s">
        <v>9</v>
      </c>
      <c r="F540" s="37">
        <v>31</v>
      </c>
      <c r="G540" s="36" t="s">
        <v>10</v>
      </c>
    </row>
    <row r="541" spans="3:7" x14ac:dyDescent="0.3">
      <c r="C541" s="36" t="s">
        <v>51</v>
      </c>
      <c r="D541" s="26">
        <v>0.53303240740740743</v>
      </c>
      <c r="E541" s="36" t="s">
        <v>9</v>
      </c>
      <c r="F541" s="37">
        <v>39</v>
      </c>
      <c r="G541" s="36" t="s">
        <v>21</v>
      </c>
    </row>
    <row r="542" spans="3:7" x14ac:dyDescent="0.3">
      <c r="C542" s="36" t="s">
        <v>51</v>
      </c>
      <c r="D542" s="26">
        <v>0.53312499999999996</v>
      </c>
      <c r="E542" s="36" t="s">
        <v>9</v>
      </c>
      <c r="F542" s="37">
        <v>29</v>
      </c>
      <c r="G542" s="36" t="s">
        <v>10</v>
      </c>
    </row>
    <row r="543" spans="3:7" x14ac:dyDescent="0.3">
      <c r="C543" s="36" t="s">
        <v>51</v>
      </c>
      <c r="D543" s="26">
        <v>0.53391203703703705</v>
      </c>
      <c r="E543" s="36" t="s">
        <v>9</v>
      </c>
      <c r="F543" s="37">
        <v>35</v>
      </c>
      <c r="G543" s="36" t="s">
        <v>10</v>
      </c>
    </row>
    <row r="544" spans="3:7" x14ac:dyDescent="0.3">
      <c r="C544" s="36" t="s">
        <v>51</v>
      </c>
      <c r="D544" s="26">
        <v>0.53780092592592588</v>
      </c>
      <c r="E544" s="36" t="s">
        <v>9</v>
      </c>
      <c r="F544" s="37">
        <v>43</v>
      </c>
      <c r="G544" s="36" t="s">
        <v>10</v>
      </c>
    </row>
    <row r="545" spans="3:7" x14ac:dyDescent="0.3">
      <c r="C545" s="36" t="s">
        <v>51</v>
      </c>
      <c r="D545" s="26">
        <v>0.53947916666666662</v>
      </c>
      <c r="E545" s="36" t="s">
        <v>9</v>
      </c>
      <c r="F545" s="37">
        <v>35</v>
      </c>
      <c r="G545" s="36" t="s">
        <v>21</v>
      </c>
    </row>
    <row r="546" spans="3:7" x14ac:dyDescent="0.3">
      <c r="C546" s="36" t="s">
        <v>51</v>
      </c>
      <c r="D546" s="26">
        <v>0.54006944444444438</v>
      </c>
      <c r="E546" s="36" t="s">
        <v>9</v>
      </c>
      <c r="F546" s="37">
        <v>45</v>
      </c>
      <c r="G546" s="36" t="s">
        <v>21</v>
      </c>
    </row>
    <row r="547" spans="3:7" x14ac:dyDescent="0.3">
      <c r="C547" s="36" t="s">
        <v>51</v>
      </c>
      <c r="D547" s="26">
        <v>0.54356481481481478</v>
      </c>
      <c r="E547" s="36" t="s">
        <v>9</v>
      </c>
      <c r="F547" s="37">
        <v>37</v>
      </c>
      <c r="G547" s="36" t="s">
        <v>21</v>
      </c>
    </row>
    <row r="548" spans="3:7" x14ac:dyDescent="0.3">
      <c r="C548" s="36" t="s">
        <v>51</v>
      </c>
      <c r="D548" s="26">
        <v>0.54361111111111116</v>
      </c>
      <c r="E548" s="36" t="s">
        <v>9</v>
      </c>
      <c r="F548" s="37">
        <v>40</v>
      </c>
      <c r="G548" s="36" t="s">
        <v>10</v>
      </c>
    </row>
    <row r="549" spans="3:7" x14ac:dyDescent="0.3">
      <c r="C549" s="36" t="s">
        <v>51</v>
      </c>
      <c r="D549" s="26">
        <v>0.54677083333333332</v>
      </c>
      <c r="E549" s="36" t="s">
        <v>9</v>
      </c>
      <c r="F549" s="37">
        <v>29</v>
      </c>
      <c r="G549" s="36" t="s">
        <v>21</v>
      </c>
    </row>
    <row r="550" spans="3:7" x14ac:dyDescent="0.3">
      <c r="C550" s="36" t="s">
        <v>51</v>
      </c>
      <c r="D550" s="26">
        <v>0.54903935185185182</v>
      </c>
      <c r="E550" s="36" t="s">
        <v>9</v>
      </c>
      <c r="F550" s="37">
        <v>34</v>
      </c>
      <c r="G550" s="36" t="s">
        <v>21</v>
      </c>
    </row>
    <row r="551" spans="3:7" x14ac:dyDescent="0.3">
      <c r="C551" s="36" t="s">
        <v>51</v>
      </c>
      <c r="D551" s="26">
        <v>0.55107638888888888</v>
      </c>
      <c r="E551" s="36" t="s">
        <v>9</v>
      </c>
      <c r="F551" s="37">
        <v>41</v>
      </c>
      <c r="G551" s="36" t="s">
        <v>21</v>
      </c>
    </row>
    <row r="552" spans="3:7" x14ac:dyDescent="0.3">
      <c r="C552" s="36" t="s">
        <v>51</v>
      </c>
      <c r="D552" s="26">
        <v>0.5511342592592593</v>
      </c>
      <c r="E552" s="36" t="s">
        <v>9</v>
      </c>
      <c r="F552" s="37">
        <v>35</v>
      </c>
      <c r="G552" s="36" t="s">
        <v>10</v>
      </c>
    </row>
    <row r="553" spans="3:7" x14ac:dyDescent="0.3">
      <c r="C553" s="36" t="s">
        <v>51</v>
      </c>
      <c r="D553" s="26">
        <v>0.55378472222222219</v>
      </c>
      <c r="E553" s="36" t="s">
        <v>9</v>
      </c>
      <c r="F553" s="37">
        <v>33</v>
      </c>
      <c r="G553" s="36" t="s">
        <v>10</v>
      </c>
    </row>
    <row r="554" spans="3:7" x14ac:dyDescent="0.3">
      <c r="C554" s="36" t="s">
        <v>51</v>
      </c>
      <c r="D554" s="26">
        <v>0.5539236111111111</v>
      </c>
      <c r="E554" s="36" t="s">
        <v>9</v>
      </c>
      <c r="F554" s="37">
        <v>41</v>
      </c>
      <c r="G554" s="36" t="s">
        <v>21</v>
      </c>
    </row>
    <row r="555" spans="3:7" x14ac:dyDescent="0.3">
      <c r="C555" s="36" t="s">
        <v>51</v>
      </c>
      <c r="D555" s="26">
        <v>0.5560532407407407</v>
      </c>
      <c r="E555" s="36" t="s">
        <v>9</v>
      </c>
      <c r="F555" s="37">
        <v>42</v>
      </c>
      <c r="G555" s="36" t="s">
        <v>21</v>
      </c>
    </row>
    <row r="556" spans="3:7" x14ac:dyDescent="0.3">
      <c r="C556" s="36" t="s">
        <v>51</v>
      </c>
      <c r="D556" s="26">
        <v>0.55952546296296302</v>
      </c>
      <c r="E556" s="36" t="s">
        <v>9</v>
      </c>
      <c r="F556" s="37">
        <v>34</v>
      </c>
      <c r="G556" s="36" t="s">
        <v>21</v>
      </c>
    </row>
    <row r="557" spans="3:7" x14ac:dyDescent="0.3">
      <c r="C557" s="36" t="s">
        <v>51</v>
      </c>
      <c r="D557" s="26">
        <v>0.55956018518518513</v>
      </c>
      <c r="E557" s="36" t="s">
        <v>9</v>
      </c>
      <c r="F557" s="37">
        <v>17</v>
      </c>
      <c r="G557" s="36" t="s">
        <v>10</v>
      </c>
    </row>
    <row r="558" spans="3:7" x14ac:dyDescent="0.3">
      <c r="C558" s="36" t="s">
        <v>51</v>
      </c>
      <c r="D558" s="26">
        <v>0.56010416666666674</v>
      </c>
      <c r="E558" s="36" t="s">
        <v>9</v>
      </c>
      <c r="F558" s="37">
        <v>27</v>
      </c>
      <c r="G558" s="36" t="s">
        <v>10</v>
      </c>
    </row>
    <row r="559" spans="3:7" x14ac:dyDescent="0.3">
      <c r="C559" s="36" t="s">
        <v>51</v>
      </c>
      <c r="D559" s="26">
        <v>0.56042824074074071</v>
      </c>
      <c r="E559" s="36" t="s">
        <v>9</v>
      </c>
      <c r="F559" s="37">
        <v>27</v>
      </c>
      <c r="G559" s="36" t="s">
        <v>10</v>
      </c>
    </row>
    <row r="560" spans="3:7" x14ac:dyDescent="0.3">
      <c r="C560" s="36" t="s">
        <v>51</v>
      </c>
      <c r="D560" s="26">
        <v>0.56239583333333332</v>
      </c>
      <c r="E560" s="36" t="s">
        <v>9</v>
      </c>
      <c r="F560" s="37">
        <v>30</v>
      </c>
      <c r="G560" s="36" t="s">
        <v>21</v>
      </c>
    </row>
    <row r="561" spans="3:7" x14ac:dyDescent="0.3">
      <c r="C561" s="36" t="s">
        <v>51</v>
      </c>
      <c r="D561" s="26">
        <v>0.56307870370370372</v>
      </c>
      <c r="E561" s="36" t="s">
        <v>9</v>
      </c>
      <c r="F561" s="37">
        <v>28</v>
      </c>
      <c r="G561" s="36" t="s">
        <v>21</v>
      </c>
    </row>
    <row r="562" spans="3:7" x14ac:dyDescent="0.3">
      <c r="C562" s="36" t="s">
        <v>51</v>
      </c>
      <c r="D562" s="26">
        <v>0.56339120370370377</v>
      </c>
      <c r="E562" s="36" t="s">
        <v>9</v>
      </c>
      <c r="F562" s="37">
        <v>28</v>
      </c>
      <c r="G562" s="36" t="s">
        <v>21</v>
      </c>
    </row>
    <row r="563" spans="3:7" x14ac:dyDescent="0.3">
      <c r="C563" s="36" t="s">
        <v>51</v>
      </c>
      <c r="D563" s="26">
        <v>0.56350694444444438</v>
      </c>
      <c r="E563" s="36" t="s">
        <v>9</v>
      </c>
      <c r="F563" s="37">
        <v>33</v>
      </c>
      <c r="G563" s="36" t="s">
        <v>21</v>
      </c>
    </row>
    <row r="564" spans="3:7" x14ac:dyDescent="0.3">
      <c r="C564" s="36" t="s">
        <v>51</v>
      </c>
      <c r="D564" s="26">
        <v>0.5652314814814815</v>
      </c>
      <c r="E564" s="36" t="s">
        <v>9</v>
      </c>
      <c r="F564" s="37">
        <v>36</v>
      </c>
      <c r="G564" s="36" t="s">
        <v>21</v>
      </c>
    </row>
    <row r="565" spans="3:7" x14ac:dyDescent="0.3">
      <c r="C565" s="36" t="s">
        <v>51</v>
      </c>
      <c r="D565" s="26">
        <v>0.56696759259259266</v>
      </c>
      <c r="E565" s="36" t="s">
        <v>9</v>
      </c>
      <c r="F565" s="37">
        <v>39</v>
      </c>
      <c r="G565" s="36" t="s">
        <v>10</v>
      </c>
    </row>
    <row r="566" spans="3:7" x14ac:dyDescent="0.3">
      <c r="C566" s="36" t="s">
        <v>51</v>
      </c>
      <c r="D566" s="26">
        <v>0.5675810185185185</v>
      </c>
      <c r="E566" s="36" t="s">
        <v>9</v>
      </c>
      <c r="F566" s="37">
        <v>27</v>
      </c>
      <c r="G566" s="36" t="s">
        <v>10</v>
      </c>
    </row>
    <row r="567" spans="3:7" x14ac:dyDescent="0.3">
      <c r="C567" s="36" t="s">
        <v>51</v>
      </c>
      <c r="D567" s="26">
        <v>0.56937499999999996</v>
      </c>
      <c r="E567" s="36" t="s">
        <v>9</v>
      </c>
      <c r="F567" s="37">
        <v>31</v>
      </c>
      <c r="G567" s="36" t="s">
        <v>10</v>
      </c>
    </row>
    <row r="568" spans="3:7" x14ac:dyDescent="0.3">
      <c r="C568" s="36" t="s">
        <v>51</v>
      </c>
      <c r="D568" s="26">
        <v>0.56946759259259261</v>
      </c>
      <c r="E568" s="36" t="s">
        <v>9</v>
      </c>
      <c r="F568" s="37">
        <v>26</v>
      </c>
      <c r="G568" s="36" t="s">
        <v>10</v>
      </c>
    </row>
    <row r="569" spans="3:7" x14ac:dyDescent="0.3">
      <c r="C569" s="36" t="s">
        <v>51</v>
      </c>
      <c r="D569" s="26">
        <v>0.56956018518518514</v>
      </c>
      <c r="E569" s="36" t="s">
        <v>9</v>
      </c>
      <c r="F569" s="37">
        <v>35</v>
      </c>
      <c r="G569" s="36" t="s">
        <v>10</v>
      </c>
    </row>
    <row r="570" spans="3:7" x14ac:dyDescent="0.3">
      <c r="C570" s="36" t="s">
        <v>51</v>
      </c>
      <c r="D570" s="26">
        <v>0.57020833333333332</v>
      </c>
      <c r="E570" s="36" t="s">
        <v>9</v>
      </c>
      <c r="F570" s="37">
        <v>26</v>
      </c>
      <c r="G570" s="36" t="s">
        <v>21</v>
      </c>
    </row>
    <row r="571" spans="3:7" x14ac:dyDescent="0.3">
      <c r="C571" s="36" t="s">
        <v>51</v>
      </c>
      <c r="D571" s="26">
        <v>0.57026620370370373</v>
      </c>
      <c r="E571" s="36" t="s">
        <v>9</v>
      </c>
      <c r="F571" s="37">
        <v>39</v>
      </c>
      <c r="G571" s="36" t="s">
        <v>10</v>
      </c>
    </row>
    <row r="572" spans="3:7" x14ac:dyDescent="0.3">
      <c r="C572" s="36" t="s">
        <v>51</v>
      </c>
      <c r="D572" s="26">
        <v>0.57407407407407407</v>
      </c>
      <c r="E572" s="36" t="s">
        <v>9</v>
      </c>
      <c r="F572" s="37">
        <v>43</v>
      </c>
      <c r="G572" s="36" t="s">
        <v>10</v>
      </c>
    </row>
    <row r="573" spans="3:7" x14ac:dyDescent="0.3">
      <c r="C573" s="36" t="s">
        <v>51</v>
      </c>
      <c r="D573" s="26">
        <v>0.5763194444444445</v>
      </c>
      <c r="E573" s="36" t="s">
        <v>9</v>
      </c>
      <c r="F573" s="37">
        <v>41</v>
      </c>
      <c r="G573" s="36" t="s">
        <v>21</v>
      </c>
    </row>
    <row r="574" spans="3:7" x14ac:dyDescent="0.3">
      <c r="C574" s="36" t="s">
        <v>51</v>
      </c>
      <c r="D574" s="26">
        <v>0.57708333333333328</v>
      </c>
      <c r="E574" s="36" t="s">
        <v>9</v>
      </c>
      <c r="F574" s="37">
        <v>34</v>
      </c>
      <c r="G574" s="36" t="s">
        <v>10</v>
      </c>
    </row>
    <row r="575" spans="3:7" x14ac:dyDescent="0.3">
      <c r="C575" s="36" t="s">
        <v>51</v>
      </c>
      <c r="D575" s="26">
        <v>0.5773611111111111</v>
      </c>
      <c r="E575" s="36" t="s">
        <v>9</v>
      </c>
      <c r="F575" s="37">
        <v>30</v>
      </c>
      <c r="G575" s="36" t="s">
        <v>10</v>
      </c>
    </row>
    <row r="576" spans="3:7" x14ac:dyDescent="0.3">
      <c r="C576" s="36" t="s">
        <v>51</v>
      </c>
      <c r="D576" s="26">
        <v>0.57751157407407405</v>
      </c>
      <c r="E576" s="36" t="s">
        <v>9</v>
      </c>
      <c r="F576" s="37">
        <v>40</v>
      </c>
      <c r="G576" s="36" t="s">
        <v>21</v>
      </c>
    </row>
    <row r="577" spans="3:7" x14ac:dyDescent="0.3">
      <c r="C577" s="36" t="s">
        <v>51</v>
      </c>
      <c r="D577" s="26">
        <v>0.57995370370370369</v>
      </c>
      <c r="E577" s="36" t="s">
        <v>9</v>
      </c>
      <c r="F577" s="37">
        <v>42</v>
      </c>
      <c r="G577" s="36" t="s">
        <v>10</v>
      </c>
    </row>
    <row r="578" spans="3:7" x14ac:dyDescent="0.3">
      <c r="C578" s="36" t="s">
        <v>51</v>
      </c>
      <c r="D578" s="26">
        <v>0.58030092592592586</v>
      </c>
      <c r="E578" s="36" t="s">
        <v>9</v>
      </c>
      <c r="F578" s="37">
        <v>44</v>
      </c>
      <c r="G578" s="36" t="s">
        <v>21</v>
      </c>
    </row>
    <row r="579" spans="3:7" x14ac:dyDescent="0.3">
      <c r="C579" s="36" t="s">
        <v>51</v>
      </c>
      <c r="D579" s="26">
        <v>0.58327546296296295</v>
      </c>
      <c r="E579" s="36" t="s">
        <v>9</v>
      </c>
      <c r="F579" s="37">
        <v>36</v>
      </c>
      <c r="G579" s="36" t="s">
        <v>21</v>
      </c>
    </row>
    <row r="580" spans="3:7" x14ac:dyDescent="0.3">
      <c r="C580" s="36" t="s">
        <v>51</v>
      </c>
      <c r="D580" s="26">
        <v>0.58331018518518518</v>
      </c>
      <c r="E580" s="36" t="s">
        <v>9</v>
      </c>
      <c r="F580" s="37">
        <v>39</v>
      </c>
      <c r="G580" s="36" t="s">
        <v>10</v>
      </c>
    </row>
    <row r="581" spans="3:7" x14ac:dyDescent="0.3">
      <c r="C581" s="36" t="s">
        <v>51</v>
      </c>
      <c r="D581" s="26">
        <v>0.58335648148148145</v>
      </c>
      <c r="E581" s="36" t="s">
        <v>9</v>
      </c>
      <c r="F581" s="37">
        <v>34</v>
      </c>
      <c r="G581" s="36" t="s">
        <v>10</v>
      </c>
    </row>
    <row r="582" spans="3:7" x14ac:dyDescent="0.3">
      <c r="C582" s="36" t="s">
        <v>51</v>
      </c>
      <c r="D582" s="26">
        <v>0.58379629629629626</v>
      </c>
      <c r="E582" s="36" t="s">
        <v>9</v>
      </c>
      <c r="F582" s="37">
        <v>40</v>
      </c>
      <c r="G582" s="36" t="s">
        <v>21</v>
      </c>
    </row>
    <row r="583" spans="3:7" x14ac:dyDescent="0.3">
      <c r="C583" s="36" t="s">
        <v>51</v>
      </c>
      <c r="D583" s="26">
        <v>0.58520833333333333</v>
      </c>
      <c r="E583" s="36" t="s">
        <v>9</v>
      </c>
      <c r="F583" s="37">
        <v>43</v>
      </c>
      <c r="G583" s="36" t="s">
        <v>21</v>
      </c>
    </row>
    <row r="584" spans="3:7" x14ac:dyDescent="0.3">
      <c r="C584" s="36" t="s">
        <v>51</v>
      </c>
      <c r="D584" s="26">
        <v>0.58746527777777779</v>
      </c>
      <c r="E584" s="36" t="s">
        <v>9</v>
      </c>
      <c r="F584" s="37">
        <v>33</v>
      </c>
      <c r="G584" s="36" t="s">
        <v>21</v>
      </c>
    </row>
    <row r="585" spans="3:7" x14ac:dyDescent="0.3">
      <c r="C585" s="36" t="s">
        <v>51</v>
      </c>
      <c r="D585" s="26">
        <v>0.58793981481481483</v>
      </c>
      <c r="E585" s="36" t="s">
        <v>9</v>
      </c>
      <c r="F585" s="37">
        <v>22</v>
      </c>
      <c r="G585" s="36" t="s">
        <v>10</v>
      </c>
    </row>
    <row r="586" spans="3:7" x14ac:dyDescent="0.3">
      <c r="C586" s="36" t="s">
        <v>51</v>
      </c>
      <c r="D586" s="26">
        <v>0.59190972222222216</v>
      </c>
      <c r="E586" s="36" t="s">
        <v>9</v>
      </c>
      <c r="F586" s="37">
        <v>16</v>
      </c>
      <c r="G586" s="36" t="s">
        <v>21</v>
      </c>
    </row>
    <row r="587" spans="3:7" x14ac:dyDescent="0.3">
      <c r="C587" s="36" t="s">
        <v>51</v>
      </c>
      <c r="D587" s="26">
        <v>0.59586805555555555</v>
      </c>
      <c r="E587" s="36" t="s">
        <v>9</v>
      </c>
      <c r="F587" s="37">
        <v>35</v>
      </c>
      <c r="G587" s="36" t="s">
        <v>10</v>
      </c>
    </row>
    <row r="588" spans="3:7" x14ac:dyDescent="0.3">
      <c r="C588" s="36" t="s">
        <v>51</v>
      </c>
      <c r="D588" s="26">
        <v>0.59815972222222225</v>
      </c>
      <c r="E588" s="36" t="s">
        <v>9</v>
      </c>
      <c r="F588" s="37">
        <v>31</v>
      </c>
      <c r="G588" s="36" t="s">
        <v>10</v>
      </c>
    </row>
    <row r="589" spans="3:7" x14ac:dyDescent="0.3">
      <c r="C589" s="36" t="s">
        <v>51</v>
      </c>
      <c r="D589" s="26">
        <v>0.59827546296296297</v>
      </c>
      <c r="E589" s="36" t="s">
        <v>9</v>
      </c>
      <c r="F589" s="37">
        <v>26</v>
      </c>
      <c r="G589" s="36" t="s">
        <v>21</v>
      </c>
    </row>
    <row r="590" spans="3:7" x14ac:dyDescent="0.3">
      <c r="C590" s="36" t="s">
        <v>51</v>
      </c>
      <c r="D590" s="26">
        <v>0.59863425925925928</v>
      </c>
      <c r="E590" s="36" t="s">
        <v>9</v>
      </c>
      <c r="F590" s="37">
        <v>38</v>
      </c>
      <c r="G590" s="36" t="s">
        <v>21</v>
      </c>
    </row>
    <row r="591" spans="3:7" x14ac:dyDescent="0.3">
      <c r="C591" s="36" t="s">
        <v>51</v>
      </c>
      <c r="D591" s="26">
        <v>0.60075231481481484</v>
      </c>
      <c r="E591" s="36" t="s">
        <v>9</v>
      </c>
      <c r="F591" s="37">
        <v>30</v>
      </c>
      <c r="G591" s="36" t="s">
        <v>21</v>
      </c>
    </row>
    <row r="592" spans="3:7" x14ac:dyDescent="0.3">
      <c r="C592" s="36" t="s">
        <v>51</v>
      </c>
      <c r="D592" s="26">
        <v>0.60148148148148151</v>
      </c>
      <c r="E592" s="36" t="s">
        <v>9</v>
      </c>
      <c r="F592" s="37">
        <v>14</v>
      </c>
      <c r="G592" s="36" t="s">
        <v>10</v>
      </c>
    </row>
    <row r="593" spans="3:7" x14ac:dyDescent="0.3">
      <c r="C593" s="36" t="s">
        <v>51</v>
      </c>
      <c r="D593" s="26">
        <v>0.60173611111111114</v>
      </c>
      <c r="E593" s="36" t="s">
        <v>9</v>
      </c>
      <c r="F593" s="37">
        <v>33</v>
      </c>
      <c r="G593" s="36" t="s">
        <v>10</v>
      </c>
    </row>
    <row r="594" spans="3:7" x14ac:dyDescent="0.3">
      <c r="C594" s="36" t="s">
        <v>51</v>
      </c>
      <c r="D594" s="26">
        <v>0.60269675925925925</v>
      </c>
      <c r="E594" s="36" t="s">
        <v>9</v>
      </c>
      <c r="F594" s="37">
        <v>30</v>
      </c>
      <c r="G594" s="36" t="s">
        <v>21</v>
      </c>
    </row>
    <row r="595" spans="3:7" x14ac:dyDescent="0.3">
      <c r="C595" s="36" t="s">
        <v>51</v>
      </c>
      <c r="D595" s="26">
        <v>0.60517361111111112</v>
      </c>
      <c r="E595" s="36" t="s">
        <v>9</v>
      </c>
      <c r="F595" s="37">
        <v>48</v>
      </c>
      <c r="G595" s="36" t="s">
        <v>21</v>
      </c>
    </row>
    <row r="596" spans="3:7" x14ac:dyDescent="0.3">
      <c r="C596" s="36" t="s">
        <v>51</v>
      </c>
      <c r="D596" s="26">
        <v>0.60671296296296295</v>
      </c>
      <c r="E596" s="36" t="s">
        <v>9</v>
      </c>
      <c r="F596" s="37">
        <v>35</v>
      </c>
      <c r="G596" s="36" t="s">
        <v>10</v>
      </c>
    </row>
    <row r="597" spans="3:7" x14ac:dyDescent="0.3">
      <c r="C597" s="36" t="s">
        <v>51</v>
      </c>
      <c r="D597" s="26">
        <v>0.61083333333333334</v>
      </c>
      <c r="E597" s="36" t="s">
        <v>9</v>
      </c>
      <c r="F597" s="37">
        <v>27</v>
      </c>
      <c r="G597" s="36" t="s">
        <v>10</v>
      </c>
    </row>
    <row r="598" spans="3:7" x14ac:dyDescent="0.3">
      <c r="C598" s="36" t="s">
        <v>51</v>
      </c>
      <c r="D598" s="26">
        <v>0.61149305555555555</v>
      </c>
      <c r="E598" s="36" t="s">
        <v>9</v>
      </c>
      <c r="F598" s="37">
        <v>30</v>
      </c>
      <c r="G598" s="36" t="s">
        <v>21</v>
      </c>
    </row>
    <row r="599" spans="3:7" x14ac:dyDescent="0.3">
      <c r="C599" s="36" t="s">
        <v>51</v>
      </c>
      <c r="D599" s="26">
        <v>0.61420138888888887</v>
      </c>
      <c r="E599" s="36" t="s">
        <v>9</v>
      </c>
      <c r="F599" s="37">
        <v>33</v>
      </c>
      <c r="G599" s="36" t="s">
        <v>10</v>
      </c>
    </row>
    <row r="600" spans="3:7" x14ac:dyDescent="0.3">
      <c r="C600" s="36" t="s">
        <v>51</v>
      </c>
      <c r="D600" s="26">
        <v>0.61461805555555549</v>
      </c>
      <c r="E600" s="36" t="s">
        <v>9</v>
      </c>
      <c r="F600" s="37">
        <v>40</v>
      </c>
      <c r="G600" s="36" t="s">
        <v>10</v>
      </c>
    </row>
    <row r="601" spans="3:7" x14ac:dyDescent="0.3">
      <c r="C601" s="36" t="s">
        <v>51</v>
      </c>
      <c r="D601" s="26">
        <v>0.61528935185185185</v>
      </c>
      <c r="E601" s="36" t="s">
        <v>9</v>
      </c>
      <c r="F601" s="37">
        <v>50</v>
      </c>
      <c r="G601" s="36" t="s">
        <v>21</v>
      </c>
    </row>
    <row r="602" spans="3:7" x14ac:dyDescent="0.3">
      <c r="C602" s="36" t="s">
        <v>51</v>
      </c>
      <c r="D602" s="26">
        <v>0.61715277777777777</v>
      </c>
      <c r="E602" s="36" t="s">
        <v>9</v>
      </c>
      <c r="F602" s="37">
        <v>21</v>
      </c>
      <c r="G602" s="36" t="s">
        <v>21</v>
      </c>
    </row>
    <row r="603" spans="3:7" x14ac:dyDescent="0.3">
      <c r="C603" s="36" t="s">
        <v>51</v>
      </c>
      <c r="D603" s="26">
        <v>0.6173495370370371</v>
      </c>
      <c r="E603" s="36" t="s">
        <v>9</v>
      </c>
      <c r="F603" s="37">
        <v>40</v>
      </c>
      <c r="G603" s="36" t="s">
        <v>10</v>
      </c>
    </row>
    <row r="604" spans="3:7" x14ac:dyDescent="0.3">
      <c r="C604" s="36" t="s">
        <v>51</v>
      </c>
      <c r="D604" s="26">
        <v>0.6184722222222222</v>
      </c>
      <c r="E604" s="36" t="s">
        <v>9</v>
      </c>
      <c r="F604" s="37">
        <v>25</v>
      </c>
      <c r="G604" s="36" t="s">
        <v>21</v>
      </c>
    </row>
    <row r="605" spans="3:7" x14ac:dyDescent="0.3">
      <c r="C605" s="36" t="s">
        <v>51</v>
      </c>
      <c r="D605" s="26">
        <v>0.61878472222222225</v>
      </c>
      <c r="E605" s="36" t="s">
        <v>9</v>
      </c>
      <c r="F605" s="37">
        <v>39</v>
      </c>
      <c r="G605" s="36" t="s">
        <v>21</v>
      </c>
    </row>
    <row r="606" spans="3:7" x14ac:dyDescent="0.3">
      <c r="C606" s="36" t="s">
        <v>51</v>
      </c>
      <c r="D606" s="26">
        <v>0.6213657407407408</v>
      </c>
      <c r="E606" s="36" t="s">
        <v>9</v>
      </c>
      <c r="F606" s="37">
        <v>28</v>
      </c>
      <c r="G606" s="36" t="s">
        <v>21</v>
      </c>
    </row>
    <row r="607" spans="3:7" x14ac:dyDescent="0.3">
      <c r="C607" s="36" t="s">
        <v>51</v>
      </c>
      <c r="D607" s="26">
        <v>0.62417824074074069</v>
      </c>
      <c r="E607" s="36" t="s">
        <v>9</v>
      </c>
      <c r="F607" s="37">
        <v>39</v>
      </c>
      <c r="G607" s="36" t="s">
        <v>21</v>
      </c>
    </row>
    <row r="608" spans="3:7" x14ac:dyDescent="0.3">
      <c r="C608" s="36" t="s">
        <v>51</v>
      </c>
      <c r="D608" s="26">
        <v>0.6247800925925926</v>
      </c>
      <c r="E608" s="36" t="s">
        <v>9</v>
      </c>
      <c r="F608" s="37">
        <v>40</v>
      </c>
      <c r="G608" s="36" t="s">
        <v>21</v>
      </c>
    </row>
    <row r="609" spans="3:7" x14ac:dyDescent="0.3">
      <c r="C609" s="36" t="s">
        <v>51</v>
      </c>
      <c r="D609" s="26">
        <v>0.62559027777777776</v>
      </c>
      <c r="E609" s="36" t="s">
        <v>9</v>
      </c>
      <c r="F609" s="37">
        <v>41</v>
      </c>
      <c r="G609" s="36" t="s">
        <v>21</v>
      </c>
    </row>
    <row r="610" spans="3:7" x14ac:dyDescent="0.3">
      <c r="C610" s="36" t="s">
        <v>51</v>
      </c>
      <c r="D610" s="26">
        <v>0.62575231481481486</v>
      </c>
      <c r="E610" s="36" t="s">
        <v>9</v>
      </c>
      <c r="F610" s="37">
        <v>42</v>
      </c>
      <c r="G610" s="36" t="s">
        <v>21</v>
      </c>
    </row>
    <row r="611" spans="3:7" x14ac:dyDescent="0.3">
      <c r="C611" s="36" t="s">
        <v>51</v>
      </c>
      <c r="D611" s="26">
        <v>0.62590277777777781</v>
      </c>
      <c r="E611" s="36" t="s">
        <v>9</v>
      </c>
      <c r="F611" s="37">
        <v>46</v>
      </c>
      <c r="G611" s="36" t="s">
        <v>10</v>
      </c>
    </row>
    <row r="612" spans="3:7" x14ac:dyDescent="0.3">
      <c r="C612" s="36" t="s">
        <v>51</v>
      </c>
      <c r="D612" s="26">
        <v>0.62667824074074074</v>
      </c>
      <c r="E612" s="36" t="s">
        <v>9</v>
      </c>
      <c r="F612" s="37">
        <v>43</v>
      </c>
      <c r="G612" s="36" t="s">
        <v>21</v>
      </c>
    </row>
    <row r="613" spans="3:7" x14ac:dyDescent="0.3">
      <c r="C613" s="36" t="s">
        <v>51</v>
      </c>
      <c r="D613" s="26">
        <v>0.62687499999999996</v>
      </c>
      <c r="E613" s="36" t="s">
        <v>9</v>
      </c>
      <c r="F613" s="37">
        <v>39</v>
      </c>
      <c r="G613" s="36" t="s">
        <v>21</v>
      </c>
    </row>
    <row r="614" spans="3:7" x14ac:dyDescent="0.3">
      <c r="C614" s="36" t="s">
        <v>51</v>
      </c>
      <c r="D614" s="26">
        <v>0.62857638888888889</v>
      </c>
      <c r="E614" s="36" t="s">
        <v>9</v>
      </c>
      <c r="F614" s="37">
        <v>39</v>
      </c>
      <c r="G614" s="36" t="s">
        <v>10</v>
      </c>
    </row>
    <row r="615" spans="3:7" x14ac:dyDescent="0.3">
      <c r="C615" s="36" t="s">
        <v>51</v>
      </c>
      <c r="D615" s="26">
        <v>0.62980324074074068</v>
      </c>
      <c r="E615" s="36" t="s">
        <v>9</v>
      </c>
      <c r="F615" s="37">
        <v>40</v>
      </c>
      <c r="G615" s="36" t="s">
        <v>10</v>
      </c>
    </row>
    <row r="616" spans="3:7" x14ac:dyDescent="0.3">
      <c r="C616" s="36" t="s">
        <v>51</v>
      </c>
      <c r="D616" s="26">
        <v>0.63107638888888895</v>
      </c>
      <c r="E616" s="36" t="s">
        <v>9</v>
      </c>
      <c r="F616" s="37">
        <v>46</v>
      </c>
      <c r="G616" s="36" t="s">
        <v>21</v>
      </c>
    </row>
    <row r="617" spans="3:7" x14ac:dyDescent="0.3">
      <c r="C617" s="36" t="s">
        <v>51</v>
      </c>
      <c r="D617" s="26">
        <v>0.63138888888888889</v>
      </c>
      <c r="E617" s="36" t="s">
        <v>9</v>
      </c>
      <c r="F617" s="37">
        <v>21</v>
      </c>
      <c r="G617" s="36" t="s">
        <v>21</v>
      </c>
    </row>
    <row r="618" spans="3:7" x14ac:dyDescent="0.3">
      <c r="C618" s="36" t="s">
        <v>51</v>
      </c>
      <c r="D618" s="26">
        <v>0.63252314814814814</v>
      </c>
      <c r="E618" s="36" t="s">
        <v>9</v>
      </c>
      <c r="F618" s="37">
        <v>39</v>
      </c>
      <c r="G618" s="36" t="s">
        <v>21</v>
      </c>
    </row>
    <row r="619" spans="3:7" x14ac:dyDescent="0.3">
      <c r="C619" s="36" t="s">
        <v>51</v>
      </c>
      <c r="D619" s="26">
        <v>0.63282407407407404</v>
      </c>
      <c r="E619" s="36" t="s">
        <v>9</v>
      </c>
      <c r="F619" s="37">
        <v>26</v>
      </c>
      <c r="G619" s="36" t="s">
        <v>21</v>
      </c>
    </row>
    <row r="620" spans="3:7" x14ac:dyDescent="0.3">
      <c r="C620" s="36" t="s">
        <v>51</v>
      </c>
      <c r="D620" s="26">
        <v>0.63310185185185186</v>
      </c>
      <c r="E620" s="36" t="s">
        <v>9</v>
      </c>
      <c r="F620" s="37">
        <v>31</v>
      </c>
      <c r="G620" s="36" t="s">
        <v>10</v>
      </c>
    </row>
    <row r="621" spans="3:7" x14ac:dyDescent="0.3">
      <c r="C621" s="36" t="s">
        <v>51</v>
      </c>
      <c r="D621" s="26">
        <v>0.63341435185185191</v>
      </c>
      <c r="E621" s="36" t="s">
        <v>9</v>
      </c>
      <c r="F621" s="37">
        <v>17</v>
      </c>
      <c r="G621" s="36" t="s">
        <v>21</v>
      </c>
    </row>
    <row r="622" spans="3:7" x14ac:dyDescent="0.3">
      <c r="C622" s="36" t="s">
        <v>51</v>
      </c>
      <c r="D622" s="26">
        <v>0.63474537037037038</v>
      </c>
      <c r="E622" s="36" t="s">
        <v>9</v>
      </c>
      <c r="F622" s="37">
        <v>30</v>
      </c>
      <c r="G622" s="36" t="s">
        <v>10</v>
      </c>
    </row>
    <row r="623" spans="3:7" x14ac:dyDescent="0.3">
      <c r="C623" s="36" t="s">
        <v>51</v>
      </c>
      <c r="D623" s="26">
        <v>0.63612268518518522</v>
      </c>
      <c r="E623" s="36" t="s">
        <v>9</v>
      </c>
      <c r="F623" s="37">
        <v>33</v>
      </c>
      <c r="G623" s="36" t="s">
        <v>21</v>
      </c>
    </row>
    <row r="624" spans="3:7" x14ac:dyDescent="0.3">
      <c r="C624" s="36" t="s">
        <v>51</v>
      </c>
      <c r="D624" s="26">
        <v>0.63619212962962968</v>
      </c>
      <c r="E624" s="36" t="s">
        <v>9</v>
      </c>
      <c r="F624" s="37">
        <v>50</v>
      </c>
      <c r="G624" s="36" t="s">
        <v>21</v>
      </c>
    </row>
    <row r="625" spans="3:7" x14ac:dyDescent="0.3">
      <c r="C625" s="36" t="s">
        <v>51</v>
      </c>
      <c r="D625" s="26">
        <v>0.63696759259259261</v>
      </c>
      <c r="E625" s="36" t="s">
        <v>9</v>
      </c>
      <c r="F625" s="37">
        <v>33</v>
      </c>
      <c r="G625" s="36" t="s">
        <v>21</v>
      </c>
    </row>
    <row r="626" spans="3:7" x14ac:dyDescent="0.3">
      <c r="C626" s="36" t="s">
        <v>51</v>
      </c>
      <c r="D626" s="26">
        <v>0.63812499999999994</v>
      </c>
      <c r="E626" s="36" t="s">
        <v>9</v>
      </c>
      <c r="F626" s="37">
        <v>16</v>
      </c>
      <c r="G626" s="36" t="s">
        <v>10</v>
      </c>
    </row>
    <row r="627" spans="3:7" x14ac:dyDescent="0.3">
      <c r="C627" s="36" t="s">
        <v>51</v>
      </c>
      <c r="D627" s="26">
        <v>0.63913194444444443</v>
      </c>
      <c r="E627" s="36" t="s">
        <v>9</v>
      </c>
      <c r="F627" s="37">
        <v>28</v>
      </c>
      <c r="G627" s="36" t="s">
        <v>21</v>
      </c>
    </row>
    <row r="628" spans="3:7" x14ac:dyDescent="0.3">
      <c r="C628" s="36" t="s">
        <v>51</v>
      </c>
      <c r="D628" s="26">
        <v>0.63924768518518515</v>
      </c>
      <c r="E628" s="36" t="s">
        <v>9</v>
      </c>
      <c r="F628" s="37">
        <v>39</v>
      </c>
      <c r="G628" s="36" t="s">
        <v>21</v>
      </c>
    </row>
    <row r="629" spans="3:7" x14ac:dyDescent="0.3">
      <c r="C629" s="36" t="s">
        <v>51</v>
      </c>
      <c r="D629" s="26">
        <v>0.64002314814814809</v>
      </c>
      <c r="E629" s="36" t="s">
        <v>9</v>
      </c>
      <c r="F629" s="37">
        <v>38</v>
      </c>
      <c r="G629" s="36" t="s">
        <v>21</v>
      </c>
    </row>
    <row r="630" spans="3:7" x14ac:dyDescent="0.3">
      <c r="C630" s="36" t="s">
        <v>51</v>
      </c>
      <c r="D630" s="26">
        <v>0.64121527777777776</v>
      </c>
      <c r="E630" s="36" t="s">
        <v>9</v>
      </c>
      <c r="F630" s="37">
        <v>25</v>
      </c>
      <c r="G630" s="36" t="s">
        <v>21</v>
      </c>
    </row>
    <row r="631" spans="3:7" x14ac:dyDescent="0.3">
      <c r="C631" s="36" t="s">
        <v>51</v>
      </c>
      <c r="D631" s="26">
        <v>0.64351851851851849</v>
      </c>
      <c r="E631" s="36" t="s">
        <v>9</v>
      </c>
      <c r="F631" s="37">
        <v>37</v>
      </c>
      <c r="G631" s="36" t="s">
        <v>10</v>
      </c>
    </row>
    <row r="632" spans="3:7" x14ac:dyDescent="0.3">
      <c r="C632" s="36" t="s">
        <v>51</v>
      </c>
      <c r="D632" s="26">
        <v>0.64624999999999999</v>
      </c>
      <c r="E632" s="36" t="s">
        <v>9</v>
      </c>
      <c r="F632" s="37">
        <v>32</v>
      </c>
      <c r="G632" s="36" t="s">
        <v>21</v>
      </c>
    </row>
    <row r="633" spans="3:7" x14ac:dyDescent="0.3">
      <c r="C633" s="36" t="s">
        <v>51</v>
      </c>
      <c r="D633" s="26">
        <v>0.64864583333333337</v>
      </c>
      <c r="E633" s="36" t="s">
        <v>9</v>
      </c>
      <c r="F633" s="37">
        <v>45</v>
      </c>
      <c r="G633" s="36" t="s">
        <v>21</v>
      </c>
    </row>
    <row r="634" spans="3:7" x14ac:dyDescent="0.3">
      <c r="C634" s="36" t="s">
        <v>51</v>
      </c>
      <c r="D634" s="26">
        <v>0.64891203703703704</v>
      </c>
      <c r="E634" s="36" t="s">
        <v>9</v>
      </c>
      <c r="F634" s="37">
        <v>41</v>
      </c>
      <c r="G634" s="36" t="s">
        <v>10</v>
      </c>
    </row>
    <row r="635" spans="3:7" x14ac:dyDescent="0.3">
      <c r="C635" s="36" t="s">
        <v>51</v>
      </c>
      <c r="D635" s="26">
        <v>0.6508680555555556</v>
      </c>
      <c r="E635" s="36" t="s">
        <v>9</v>
      </c>
      <c r="F635" s="37">
        <v>32</v>
      </c>
      <c r="G635" s="36" t="s">
        <v>10</v>
      </c>
    </row>
    <row r="636" spans="3:7" x14ac:dyDescent="0.3">
      <c r="C636" s="36" t="s">
        <v>51</v>
      </c>
      <c r="D636" s="26">
        <v>0.65103009259259259</v>
      </c>
      <c r="E636" s="36" t="s">
        <v>9</v>
      </c>
      <c r="F636" s="37">
        <v>39</v>
      </c>
      <c r="G636" s="36" t="s">
        <v>10</v>
      </c>
    </row>
    <row r="637" spans="3:7" x14ac:dyDescent="0.3">
      <c r="C637" s="36" t="s">
        <v>51</v>
      </c>
      <c r="D637" s="26">
        <v>0.65180555555555553</v>
      </c>
      <c r="E637" s="36" t="s">
        <v>9</v>
      </c>
      <c r="F637" s="37">
        <v>28</v>
      </c>
      <c r="G637" s="36" t="s">
        <v>21</v>
      </c>
    </row>
    <row r="638" spans="3:7" x14ac:dyDescent="0.3">
      <c r="C638" s="36" t="s">
        <v>51</v>
      </c>
      <c r="D638" s="26">
        <v>0.65370370370370368</v>
      </c>
      <c r="E638" s="36" t="s">
        <v>9</v>
      </c>
      <c r="F638" s="37">
        <v>47</v>
      </c>
      <c r="G638" s="36" t="s">
        <v>21</v>
      </c>
    </row>
    <row r="639" spans="3:7" x14ac:dyDescent="0.3">
      <c r="C639" s="36" t="s">
        <v>51</v>
      </c>
      <c r="D639" s="26">
        <v>0.65384259259259259</v>
      </c>
      <c r="E639" s="36" t="s">
        <v>9</v>
      </c>
      <c r="F639" s="37">
        <v>43</v>
      </c>
      <c r="G639" s="36" t="s">
        <v>10</v>
      </c>
    </row>
    <row r="640" spans="3:7" x14ac:dyDescent="0.3">
      <c r="C640" s="36" t="s">
        <v>51</v>
      </c>
      <c r="D640" s="26">
        <v>0.6559490740740741</v>
      </c>
      <c r="E640" s="36" t="s">
        <v>9</v>
      </c>
      <c r="F640" s="37">
        <v>39</v>
      </c>
      <c r="G640" s="36" t="s">
        <v>21</v>
      </c>
    </row>
    <row r="641" spans="3:7" x14ac:dyDescent="0.3">
      <c r="C641" s="36" t="s">
        <v>51</v>
      </c>
      <c r="D641" s="26">
        <v>0.65813657407407411</v>
      </c>
      <c r="E641" s="36" t="s">
        <v>9</v>
      </c>
      <c r="F641" s="37">
        <v>42</v>
      </c>
      <c r="G641" s="36" t="s">
        <v>21</v>
      </c>
    </row>
    <row r="642" spans="3:7" x14ac:dyDescent="0.3">
      <c r="C642" s="36" t="s">
        <v>51</v>
      </c>
      <c r="D642" s="26">
        <v>0.65820601851851845</v>
      </c>
      <c r="E642" s="36" t="s">
        <v>9</v>
      </c>
      <c r="F642" s="37">
        <v>36</v>
      </c>
      <c r="G642" s="36" t="s">
        <v>10</v>
      </c>
    </row>
    <row r="643" spans="3:7" x14ac:dyDescent="0.3">
      <c r="C643" s="36" t="s">
        <v>51</v>
      </c>
      <c r="D643" s="26">
        <v>0.66016203703703702</v>
      </c>
      <c r="E643" s="36" t="s">
        <v>9</v>
      </c>
      <c r="F643" s="37">
        <v>30</v>
      </c>
      <c r="G643" s="36" t="s">
        <v>10</v>
      </c>
    </row>
    <row r="644" spans="3:7" x14ac:dyDescent="0.3">
      <c r="C644" s="36" t="s">
        <v>51</v>
      </c>
      <c r="D644" s="26">
        <v>0.66164351851851855</v>
      </c>
      <c r="E644" s="36" t="s">
        <v>9</v>
      </c>
      <c r="F644" s="37">
        <v>37</v>
      </c>
      <c r="G644" s="36" t="s">
        <v>10</v>
      </c>
    </row>
    <row r="645" spans="3:7" x14ac:dyDescent="0.3">
      <c r="C645" s="36" t="s">
        <v>51</v>
      </c>
      <c r="D645" s="26">
        <v>0.66219907407407408</v>
      </c>
      <c r="E645" s="36" t="s">
        <v>9</v>
      </c>
      <c r="F645" s="37">
        <v>18</v>
      </c>
      <c r="G645" s="36" t="s">
        <v>21</v>
      </c>
    </row>
    <row r="646" spans="3:7" x14ac:dyDescent="0.3">
      <c r="C646" s="36" t="s">
        <v>51</v>
      </c>
      <c r="D646" s="26">
        <v>0.66355324074074074</v>
      </c>
      <c r="E646" s="36" t="s">
        <v>9</v>
      </c>
      <c r="F646" s="37">
        <v>42</v>
      </c>
      <c r="G646" s="36" t="s">
        <v>21</v>
      </c>
    </row>
    <row r="647" spans="3:7" x14ac:dyDescent="0.3">
      <c r="C647" s="36" t="s">
        <v>51</v>
      </c>
      <c r="D647" s="26">
        <v>0.66505787037037034</v>
      </c>
      <c r="E647" s="36" t="s">
        <v>9</v>
      </c>
      <c r="F647" s="37">
        <v>29</v>
      </c>
      <c r="G647" s="36" t="s">
        <v>10</v>
      </c>
    </row>
    <row r="648" spans="3:7" x14ac:dyDescent="0.3">
      <c r="C648" s="36" t="s">
        <v>51</v>
      </c>
      <c r="D648" s="26">
        <v>0.66565972222222225</v>
      </c>
      <c r="E648" s="36" t="s">
        <v>9</v>
      </c>
      <c r="F648" s="37">
        <v>43</v>
      </c>
      <c r="G648" s="36" t="s">
        <v>10</v>
      </c>
    </row>
    <row r="649" spans="3:7" x14ac:dyDescent="0.3">
      <c r="C649" s="36" t="s">
        <v>51</v>
      </c>
      <c r="D649" s="26">
        <v>0.6675578703703704</v>
      </c>
      <c r="E649" s="36" t="s">
        <v>9</v>
      </c>
      <c r="F649" s="37">
        <v>26</v>
      </c>
      <c r="G649" s="36" t="s">
        <v>21</v>
      </c>
    </row>
    <row r="650" spans="3:7" x14ac:dyDescent="0.3">
      <c r="C650" s="36" t="s">
        <v>51</v>
      </c>
      <c r="D650" s="26">
        <v>0.66760416666666667</v>
      </c>
      <c r="E650" s="36" t="s">
        <v>9</v>
      </c>
      <c r="F650" s="37">
        <v>38</v>
      </c>
      <c r="G650" s="36" t="s">
        <v>10</v>
      </c>
    </row>
    <row r="651" spans="3:7" x14ac:dyDescent="0.3">
      <c r="C651" s="36" t="s">
        <v>51</v>
      </c>
      <c r="D651" s="26">
        <v>0.66771990740740739</v>
      </c>
      <c r="E651" s="36" t="s">
        <v>9</v>
      </c>
      <c r="F651" s="37">
        <v>25</v>
      </c>
      <c r="G651" s="36" t="s">
        <v>21</v>
      </c>
    </row>
    <row r="652" spans="3:7" x14ac:dyDescent="0.3">
      <c r="C652" s="36" t="s">
        <v>51</v>
      </c>
      <c r="D652" s="26">
        <v>0.67299768518518521</v>
      </c>
      <c r="E652" s="36" t="s">
        <v>9</v>
      </c>
      <c r="F652" s="37">
        <v>37</v>
      </c>
      <c r="G652" s="36" t="s">
        <v>10</v>
      </c>
    </row>
    <row r="653" spans="3:7" x14ac:dyDescent="0.3">
      <c r="C653" s="36" t="s">
        <v>51</v>
      </c>
      <c r="D653" s="26">
        <v>0.67435185185185187</v>
      </c>
      <c r="E653" s="36" t="s">
        <v>9</v>
      </c>
      <c r="F653" s="37">
        <v>46</v>
      </c>
      <c r="G653" s="36" t="s">
        <v>21</v>
      </c>
    </row>
    <row r="654" spans="3:7" x14ac:dyDescent="0.3">
      <c r="C654" s="36" t="s">
        <v>51</v>
      </c>
      <c r="D654" s="26">
        <v>0.67456018518518512</v>
      </c>
      <c r="E654" s="36" t="s">
        <v>9</v>
      </c>
      <c r="F654" s="37">
        <v>46</v>
      </c>
      <c r="G654" s="36" t="s">
        <v>21</v>
      </c>
    </row>
    <row r="655" spans="3:7" x14ac:dyDescent="0.3">
      <c r="C655" s="36" t="s">
        <v>51</v>
      </c>
      <c r="D655" s="26">
        <v>0.67560185185185195</v>
      </c>
      <c r="E655" s="36" t="s">
        <v>9</v>
      </c>
      <c r="F655" s="37">
        <v>29</v>
      </c>
      <c r="G655" s="36" t="s">
        <v>21</v>
      </c>
    </row>
    <row r="656" spans="3:7" x14ac:dyDescent="0.3">
      <c r="C656" s="36" t="s">
        <v>51</v>
      </c>
      <c r="D656" s="26">
        <v>0.67696759259259265</v>
      </c>
      <c r="E656" s="36" t="s">
        <v>9</v>
      </c>
      <c r="F656" s="37">
        <v>37</v>
      </c>
      <c r="G656" s="36" t="s">
        <v>10</v>
      </c>
    </row>
    <row r="657" spans="3:7" x14ac:dyDescent="0.3">
      <c r="C657" s="36" t="s">
        <v>51</v>
      </c>
      <c r="D657" s="26">
        <v>0.67834490740740738</v>
      </c>
      <c r="E657" s="36" t="s">
        <v>9</v>
      </c>
      <c r="F657" s="37">
        <v>36</v>
      </c>
      <c r="G657" s="36" t="s">
        <v>21</v>
      </c>
    </row>
    <row r="658" spans="3:7" x14ac:dyDescent="0.3">
      <c r="C658" s="36" t="s">
        <v>51</v>
      </c>
      <c r="D658" s="26">
        <v>0.67856481481481479</v>
      </c>
      <c r="E658" s="36" t="s">
        <v>9</v>
      </c>
      <c r="F658" s="37">
        <v>29</v>
      </c>
      <c r="G658" s="36" t="s">
        <v>10</v>
      </c>
    </row>
    <row r="659" spans="3:7" x14ac:dyDescent="0.3">
      <c r="C659" s="36" t="s">
        <v>51</v>
      </c>
      <c r="D659" s="26">
        <v>0.67894675925925929</v>
      </c>
      <c r="E659" s="36" t="s">
        <v>9</v>
      </c>
      <c r="F659" s="37">
        <v>20</v>
      </c>
      <c r="G659" s="36" t="s">
        <v>10</v>
      </c>
    </row>
    <row r="660" spans="3:7" x14ac:dyDescent="0.3">
      <c r="C660" s="36" t="s">
        <v>51</v>
      </c>
      <c r="D660" s="26">
        <v>0.67918981481481477</v>
      </c>
      <c r="E660" s="36" t="s">
        <v>9</v>
      </c>
      <c r="F660" s="37">
        <v>31</v>
      </c>
      <c r="G660" s="36" t="s">
        <v>21</v>
      </c>
    </row>
    <row r="661" spans="3:7" x14ac:dyDescent="0.3">
      <c r="C661" s="36" t="s">
        <v>51</v>
      </c>
      <c r="D661" s="26">
        <v>0.6804513888888889</v>
      </c>
      <c r="E661" s="36" t="s">
        <v>9</v>
      </c>
      <c r="F661" s="37">
        <v>38</v>
      </c>
      <c r="G661" s="36" t="s">
        <v>21</v>
      </c>
    </row>
    <row r="662" spans="3:7" x14ac:dyDescent="0.3">
      <c r="C662" s="36" t="s">
        <v>51</v>
      </c>
      <c r="D662" s="26">
        <v>0.68071759259259268</v>
      </c>
      <c r="E662" s="36" t="s">
        <v>9</v>
      </c>
      <c r="F662" s="37">
        <v>25</v>
      </c>
      <c r="G662" s="36" t="s">
        <v>21</v>
      </c>
    </row>
    <row r="663" spans="3:7" x14ac:dyDescent="0.3">
      <c r="C663" s="36" t="s">
        <v>51</v>
      </c>
      <c r="D663" s="26">
        <v>0.68160879629629623</v>
      </c>
      <c r="E663" s="36" t="s">
        <v>9</v>
      </c>
      <c r="F663" s="37">
        <v>52</v>
      </c>
      <c r="G663" s="36" t="s">
        <v>21</v>
      </c>
    </row>
    <row r="664" spans="3:7" x14ac:dyDescent="0.3">
      <c r="C664" s="36" t="s">
        <v>51</v>
      </c>
      <c r="D664" s="26">
        <v>0.68255787037037041</v>
      </c>
      <c r="E664" s="36" t="s">
        <v>9</v>
      </c>
      <c r="F664" s="37">
        <v>49</v>
      </c>
      <c r="G664" s="36" t="s">
        <v>10</v>
      </c>
    </row>
    <row r="665" spans="3:7" x14ac:dyDescent="0.3">
      <c r="C665" s="36" t="s">
        <v>51</v>
      </c>
      <c r="D665" s="26">
        <v>0.68743055555555566</v>
      </c>
      <c r="E665" s="36" t="s">
        <v>9</v>
      </c>
      <c r="F665" s="37">
        <v>39</v>
      </c>
      <c r="G665" s="36" t="s">
        <v>10</v>
      </c>
    </row>
    <row r="666" spans="3:7" x14ac:dyDescent="0.3">
      <c r="C666" s="36" t="s">
        <v>51</v>
      </c>
      <c r="D666" s="26">
        <v>0.69248842592592597</v>
      </c>
      <c r="E666" s="36" t="s">
        <v>9</v>
      </c>
      <c r="F666" s="37">
        <v>34</v>
      </c>
      <c r="G666" s="36" t="s">
        <v>21</v>
      </c>
    </row>
    <row r="667" spans="3:7" x14ac:dyDescent="0.3">
      <c r="C667" s="36" t="s">
        <v>51</v>
      </c>
      <c r="D667" s="26">
        <v>0.69281250000000005</v>
      </c>
      <c r="E667" s="36" t="s">
        <v>9</v>
      </c>
      <c r="F667" s="37">
        <v>39</v>
      </c>
      <c r="G667" s="36" t="s">
        <v>21</v>
      </c>
    </row>
    <row r="668" spans="3:7" x14ac:dyDescent="0.3">
      <c r="C668" s="36" t="s">
        <v>51</v>
      </c>
      <c r="D668" s="26">
        <v>0.69365740740740733</v>
      </c>
      <c r="E668" s="36" t="s">
        <v>9</v>
      </c>
      <c r="F668" s="37">
        <v>38</v>
      </c>
      <c r="G668" s="36" t="s">
        <v>21</v>
      </c>
    </row>
    <row r="669" spans="3:7" x14ac:dyDescent="0.3">
      <c r="C669" s="36" t="s">
        <v>51</v>
      </c>
      <c r="D669" s="26">
        <v>0.69466435185185194</v>
      </c>
      <c r="E669" s="36" t="s">
        <v>9</v>
      </c>
      <c r="F669" s="37">
        <v>41</v>
      </c>
      <c r="G669" s="36" t="s">
        <v>10</v>
      </c>
    </row>
    <row r="670" spans="3:7" x14ac:dyDescent="0.3">
      <c r="C670" s="36" t="s">
        <v>51</v>
      </c>
      <c r="D670" s="26">
        <v>0.69829861111111102</v>
      </c>
      <c r="E670" s="36" t="s">
        <v>9</v>
      </c>
      <c r="F670" s="37">
        <v>40</v>
      </c>
      <c r="G670" s="36" t="s">
        <v>21</v>
      </c>
    </row>
    <row r="671" spans="3:7" x14ac:dyDescent="0.3">
      <c r="C671" s="36" t="s">
        <v>51</v>
      </c>
      <c r="D671" s="26">
        <v>0.69918981481481479</v>
      </c>
      <c r="E671" s="36" t="s">
        <v>9</v>
      </c>
      <c r="F671" s="37">
        <v>42</v>
      </c>
      <c r="G671" s="36" t="s">
        <v>10</v>
      </c>
    </row>
    <row r="672" spans="3:7" x14ac:dyDescent="0.3">
      <c r="C672" s="36" t="s">
        <v>51</v>
      </c>
      <c r="D672" s="26">
        <v>0.7012152777777777</v>
      </c>
      <c r="E672" s="36" t="s">
        <v>9</v>
      </c>
      <c r="F672" s="37">
        <v>37</v>
      </c>
      <c r="G672" s="36" t="s">
        <v>21</v>
      </c>
    </row>
    <row r="673" spans="3:7" x14ac:dyDescent="0.3">
      <c r="C673" s="36" t="s">
        <v>51</v>
      </c>
      <c r="D673" s="26">
        <v>0.7039467592592592</v>
      </c>
      <c r="E673" s="36" t="s">
        <v>9</v>
      </c>
      <c r="F673" s="37">
        <v>30</v>
      </c>
      <c r="G673" s="36" t="s">
        <v>21</v>
      </c>
    </row>
    <row r="674" spans="3:7" x14ac:dyDescent="0.3">
      <c r="C674" s="36" t="s">
        <v>51</v>
      </c>
      <c r="D674" s="26">
        <v>0.70401620370370377</v>
      </c>
      <c r="E674" s="36" t="s">
        <v>9</v>
      </c>
      <c r="F674" s="37">
        <v>37</v>
      </c>
      <c r="G674" s="36" t="s">
        <v>10</v>
      </c>
    </row>
    <row r="675" spans="3:7" x14ac:dyDescent="0.3">
      <c r="C675" s="36" t="s">
        <v>51</v>
      </c>
      <c r="D675" s="26">
        <v>0.70431712962962967</v>
      </c>
      <c r="E675" s="36" t="s">
        <v>9</v>
      </c>
      <c r="F675" s="37">
        <v>41</v>
      </c>
      <c r="G675" s="36" t="s">
        <v>10</v>
      </c>
    </row>
    <row r="676" spans="3:7" x14ac:dyDescent="0.3">
      <c r="C676" s="36" t="s">
        <v>51</v>
      </c>
      <c r="D676" s="26">
        <v>0.70483796296296297</v>
      </c>
      <c r="E676" s="36" t="s">
        <v>9</v>
      </c>
      <c r="F676" s="37">
        <v>34</v>
      </c>
      <c r="G676" s="36" t="s">
        <v>21</v>
      </c>
    </row>
    <row r="677" spans="3:7" x14ac:dyDescent="0.3">
      <c r="C677" s="36" t="s">
        <v>51</v>
      </c>
      <c r="D677" s="26">
        <v>0.70489583333333339</v>
      </c>
      <c r="E677" s="36" t="s">
        <v>9</v>
      </c>
      <c r="F677" s="37">
        <v>41</v>
      </c>
      <c r="G677" s="36" t="s">
        <v>10</v>
      </c>
    </row>
    <row r="678" spans="3:7" x14ac:dyDescent="0.3">
      <c r="C678" s="36" t="s">
        <v>51</v>
      </c>
      <c r="D678" s="26">
        <v>0.70649305555555564</v>
      </c>
      <c r="E678" s="36" t="s">
        <v>9</v>
      </c>
      <c r="F678" s="37">
        <v>46</v>
      </c>
      <c r="G678" s="36" t="s">
        <v>10</v>
      </c>
    </row>
    <row r="679" spans="3:7" x14ac:dyDescent="0.3">
      <c r="C679" s="36" t="s">
        <v>51</v>
      </c>
      <c r="D679" s="26">
        <v>0.70761574074074074</v>
      </c>
      <c r="E679" s="36" t="s">
        <v>9</v>
      </c>
      <c r="F679" s="37">
        <v>29</v>
      </c>
      <c r="G679" s="36" t="s">
        <v>21</v>
      </c>
    </row>
    <row r="680" spans="3:7" x14ac:dyDescent="0.3">
      <c r="C680" s="36" t="s">
        <v>51</v>
      </c>
      <c r="D680" s="26">
        <v>0.71003472222222219</v>
      </c>
      <c r="E680" s="36" t="s">
        <v>9</v>
      </c>
      <c r="F680" s="37">
        <v>32</v>
      </c>
      <c r="G680" s="36" t="s">
        <v>10</v>
      </c>
    </row>
    <row r="681" spans="3:7" x14ac:dyDescent="0.3">
      <c r="C681" s="36" t="s">
        <v>51</v>
      </c>
      <c r="D681" s="26">
        <v>0.71155092592592595</v>
      </c>
      <c r="E681" s="36" t="s">
        <v>9</v>
      </c>
      <c r="F681" s="37">
        <v>25</v>
      </c>
      <c r="G681" s="36" t="s">
        <v>21</v>
      </c>
    </row>
    <row r="682" spans="3:7" x14ac:dyDescent="0.3">
      <c r="C682" s="36" t="s">
        <v>51</v>
      </c>
      <c r="D682" s="26">
        <v>0.7116203703703704</v>
      </c>
      <c r="E682" s="36" t="s">
        <v>9</v>
      </c>
      <c r="F682" s="37">
        <v>36</v>
      </c>
      <c r="G682" s="36" t="s">
        <v>10</v>
      </c>
    </row>
    <row r="683" spans="3:7" x14ac:dyDescent="0.3">
      <c r="C683" s="36" t="s">
        <v>51</v>
      </c>
      <c r="D683" s="26">
        <v>0.71260416666666659</v>
      </c>
      <c r="E683" s="36" t="s">
        <v>9</v>
      </c>
      <c r="F683" s="37">
        <v>42</v>
      </c>
      <c r="G683" s="36" t="s">
        <v>21</v>
      </c>
    </row>
    <row r="684" spans="3:7" x14ac:dyDescent="0.3">
      <c r="C684" s="36" t="s">
        <v>51</v>
      </c>
      <c r="D684" s="26">
        <v>0.71266203703703701</v>
      </c>
      <c r="E684" s="36" t="s">
        <v>9</v>
      </c>
      <c r="F684" s="37">
        <v>31</v>
      </c>
      <c r="G684" s="36" t="s">
        <v>10</v>
      </c>
    </row>
    <row r="685" spans="3:7" x14ac:dyDescent="0.3">
      <c r="C685" s="36" t="s">
        <v>51</v>
      </c>
      <c r="D685" s="26">
        <v>0.71303240740740748</v>
      </c>
      <c r="E685" s="36" t="s">
        <v>9</v>
      </c>
      <c r="F685" s="37">
        <v>30</v>
      </c>
      <c r="G685" s="36" t="s">
        <v>10</v>
      </c>
    </row>
    <row r="686" spans="3:7" x14ac:dyDescent="0.3">
      <c r="C686" s="36" t="s">
        <v>51</v>
      </c>
      <c r="D686" s="26">
        <v>0.71480324074074064</v>
      </c>
      <c r="E686" s="36" t="s">
        <v>9</v>
      </c>
      <c r="F686" s="37">
        <v>26</v>
      </c>
      <c r="G686" s="36" t="s">
        <v>21</v>
      </c>
    </row>
    <row r="687" spans="3:7" x14ac:dyDescent="0.3">
      <c r="C687" s="36" t="s">
        <v>51</v>
      </c>
      <c r="D687" s="26">
        <v>0.716863425925926</v>
      </c>
      <c r="E687" s="36" t="s">
        <v>9</v>
      </c>
      <c r="F687" s="37">
        <v>42</v>
      </c>
      <c r="G687" s="36" t="s">
        <v>21</v>
      </c>
    </row>
    <row r="688" spans="3:7" x14ac:dyDescent="0.3">
      <c r="C688" s="36" t="s">
        <v>51</v>
      </c>
      <c r="D688" s="26">
        <v>0.71986111111111117</v>
      </c>
      <c r="E688" s="36" t="s">
        <v>9</v>
      </c>
      <c r="F688" s="37">
        <v>17</v>
      </c>
      <c r="G688" s="36" t="s">
        <v>10</v>
      </c>
    </row>
    <row r="689" spans="3:7" x14ac:dyDescent="0.3">
      <c r="C689" s="36" t="s">
        <v>51</v>
      </c>
      <c r="D689" s="26">
        <v>0.72038194444444448</v>
      </c>
      <c r="E689" s="36" t="s">
        <v>9</v>
      </c>
      <c r="F689" s="37">
        <v>15</v>
      </c>
      <c r="G689" s="36" t="s">
        <v>10</v>
      </c>
    </row>
    <row r="690" spans="3:7" x14ac:dyDescent="0.3">
      <c r="C690" s="36" t="s">
        <v>51</v>
      </c>
      <c r="D690" s="26">
        <v>0.72094907407407405</v>
      </c>
      <c r="E690" s="36" t="s">
        <v>9</v>
      </c>
      <c r="F690" s="37">
        <v>15</v>
      </c>
      <c r="G690" s="36" t="s">
        <v>10</v>
      </c>
    </row>
    <row r="691" spans="3:7" x14ac:dyDescent="0.3">
      <c r="C691" s="36" t="s">
        <v>51</v>
      </c>
      <c r="D691" s="26">
        <v>0.72135416666666663</v>
      </c>
      <c r="E691" s="36" t="s">
        <v>9</v>
      </c>
      <c r="F691" s="37">
        <v>34</v>
      </c>
      <c r="G691" s="36" t="s">
        <v>21</v>
      </c>
    </row>
    <row r="692" spans="3:7" x14ac:dyDescent="0.3">
      <c r="C692" s="36" t="s">
        <v>51</v>
      </c>
      <c r="D692" s="26">
        <v>0.7228472222222222</v>
      </c>
      <c r="E692" s="36" t="s">
        <v>9</v>
      </c>
      <c r="F692" s="37">
        <v>45</v>
      </c>
      <c r="G692" s="36" t="s">
        <v>21</v>
      </c>
    </row>
    <row r="693" spans="3:7" x14ac:dyDescent="0.3">
      <c r="C693" s="36" t="s">
        <v>51</v>
      </c>
      <c r="D693" s="26">
        <v>0.72388888888888892</v>
      </c>
      <c r="E693" s="36" t="s">
        <v>9</v>
      </c>
      <c r="F693" s="37">
        <v>26</v>
      </c>
      <c r="G693" s="36" t="s">
        <v>21</v>
      </c>
    </row>
    <row r="694" spans="3:7" x14ac:dyDescent="0.3">
      <c r="C694" s="36" t="s">
        <v>51</v>
      </c>
      <c r="D694" s="26">
        <v>0.72392361111111114</v>
      </c>
      <c r="E694" s="36" t="s">
        <v>9</v>
      </c>
      <c r="F694" s="37">
        <v>31</v>
      </c>
      <c r="G694" s="36" t="s">
        <v>21</v>
      </c>
    </row>
    <row r="695" spans="3:7" x14ac:dyDescent="0.3">
      <c r="C695" s="36" t="s">
        <v>51</v>
      </c>
      <c r="D695" s="26">
        <v>0.72407407407407398</v>
      </c>
      <c r="E695" s="36" t="s">
        <v>9</v>
      </c>
      <c r="F695" s="37">
        <v>23</v>
      </c>
      <c r="G695" s="36" t="s">
        <v>21</v>
      </c>
    </row>
    <row r="696" spans="3:7" x14ac:dyDescent="0.3">
      <c r="C696" s="36" t="s">
        <v>51</v>
      </c>
      <c r="D696" s="26">
        <v>0.72572916666666665</v>
      </c>
      <c r="E696" s="36" t="s">
        <v>9</v>
      </c>
      <c r="F696" s="37">
        <v>41</v>
      </c>
      <c r="G696" s="36" t="s">
        <v>21</v>
      </c>
    </row>
    <row r="697" spans="3:7" x14ac:dyDescent="0.3">
      <c r="C697" s="36" t="s">
        <v>51</v>
      </c>
      <c r="D697" s="26">
        <v>0.7286921296296297</v>
      </c>
      <c r="E697" s="36" t="s">
        <v>9</v>
      </c>
      <c r="F697" s="37">
        <v>16</v>
      </c>
      <c r="G697" s="36" t="s">
        <v>21</v>
      </c>
    </row>
    <row r="698" spans="3:7" x14ac:dyDescent="0.3">
      <c r="C698" s="36" t="s">
        <v>51</v>
      </c>
      <c r="D698" s="26">
        <v>0.72890046296296296</v>
      </c>
      <c r="E698" s="36" t="s">
        <v>9</v>
      </c>
      <c r="F698" s="37">
        <v>16</v>
      </c>
      <c r="G698" s="36" t="s">
        <v>10</v>
      </c>
    </row>
    <row r="699" spans="3:7" x14ac:dyDescent="0.3">
      <c r="C699" s="36" t="s">
        <v>51</v>
      </c>
      <c r="D699" s="26">
        <v>0.72976851851851843</v>
      </c>
      <c r="E699" s="36" t="s">
        <v>9</v>
      </c>
      <c r="F699" s="37">
        <v>45</v>
      </c>
      <c r="G699" s="36" t="s">
        <v>21</v>
      </c>
    </row>
    <row r="700" spans="3:7" x14ac:dyDescent="0.3">
      <c r="C700" s="36" t="s">
        <v>51</v>
      </c>
      <c r="D700" s="26">
        <v>0.7299768518518519</v>
      </c>
      <c r="E700" s="36" t="s">
        <v>9</v>
      </c>
      <c r="F700" s="37">
        <v>37</v>
      </c>
      <c r="G700" s="36" t="s">
        <v>10</v>
      </c>
    </row>
    <row r="701" spans="3:7" x14ac:dyDescent="0.3">
      <c r="C701" s="36" t="s">
        <v>51</v>
      </c>
      <c r="D701" s="26">
        <v>0.73019675925925931</v>
      </c>
      <c r="E701" s="36" t="s">
        <v>9</v>
      </c>
      <c r="F701" s="37">
        <v>15</v>
      </c>
      <c r="G701" s="36" t="s">
        <v>21</v>
      </c>
    </row>
    <row r="702" spans="3:7" x14ac:dyDescent="0.3">
      <c r="C702" s="36" t="s">
        <v>51</v>
      </c>
      <c r="D702" s="26">
        <v>0.73040509259259256</v>
      </c>
      <c r="E702" s="36" t="s">
        <v>9</v>
      </c>
      <c r="F702" s="37">
        <v>17</v>
      </c>
      <c r="G702" s="36" t="s">
        <v>10</v>
      </c>
    </row>
    <row r="703" spans="3:7" x14ac:dyDescent="0.3">
      <c r="C703" s="36" t="s">
        <v>51</v>
      </c>
      <c r="D703" s="26">
        <v>0.73420138888888886</v>
      </c>
      <c r="E703" s="36" t="s">
        <v>9</v>
      </c>
      <c r="F703" s="37">
        <v>45</v>
      </c>
      <c r="G703" s="36" t="s">
        <v>10</v>
      </c>
    </row>
    <row r="704" spans="3:7" x14ac:dyDescent="0.3">
      <c r="C704" s="36" t="s">
        <v>51</v>
      </c>
      <c r="D704" s="26">
        <v>0.73434027777777777</v>
      </c>
      <c r="E704" s="36" t="s">
        <v>9</v>
      </c>
      <c r="F704" s="37">
        <v>41</v>
      </c>
      <c r="G704" s="36" t="s">
        <v>10</v>
      </c>
    </row>
    <row r="705" spans="3:7" x14ac:dyDescent="0.3">
      <c r="C705" s="36" t="s">
        <v>51</v>
      </c>
      <c r="D705" s="26">
        <v>0.73660879629629628</v>
      </c>
      <c r="E705" s="36" t="s">
        <v>9</v>
      </c>
      <c r="F705" s="37">
        <v>15</v>
      </c>
      <c r="G705" s="36" t="s">
        <v>21</v>
      </c>
    </row>
    <row r="706" spans="3:7" x14ac:dyDescent="0.3">
      <c r="C706" s="36" t="s">
        <v>51</v>
      </c>
      <c r="D706" s="26">
        <v>0.73725694444444445</v>
      </c>
      <c r="E706" s="36" t="s">
        <v>9</v>
      </c>
      <c r="F706" s="37">
        <v>30</v>
      </c>
      <c r="G706" s="36" t="s">
        <v>10</v>
      </c>
    </row>
    <row r="707" spans="3:7" x14ac:dyDescent="0.3">
      <c r="C707" s="36" t="s">
        <v>51</v>
      </c>
      <c r="D707" s="26">
        <v>0.73935185185185182</v>
      </c>
      <c r="E707" s="36" t="s">
        <v>9</v>
      </c>
      <c r="F707" s="37">
        <v>42</v>
      </c>
      <c r="G707" s="36" t="s">
        <v>21</v>
      </c>
    </row>
    <row r="708" spans="3:7" x14ac:dyDescent="0.3">
      <c r="C708" s="36" t="s">
        <v>51</v>
      </c>
      <c r="D708" s="26">
        <v>0.74063657407407402</v>
      </c>
      <c r="E708" s="36" t="s">
        <v>9</v>
      </c>
      <c r="F708" s="37">
        <v>35</v>
      </c>
      <c r="G708" s="36" t="s">
        <v>10</v>
      </c>
    </row>
    <row r="709" spans="3:7" x14ac:dyDescent="0.3">
      <c r="C709" s="36" t="s">
        <v>51</v>
      </c>
      <c r="D709" s="26">
        <v>0.74081018518518515</v>
      </c>
      <c r="E709" s="36" t="s">
        <v>9</v>
      </c>
      <c r="F709" s="37">
        <v>39</v>
      </c>
      <c r="G709" s="36" t="s">
        <v>21</v>
      </c>
    </row>
    <row r="710" spans="3:7" x14ac:dyDescent="0.3">
      <c r="C710" s="36" t="s">
        <v>51</v>
      </c>
      <c r="D710" s="26">
        <v>0.7413657407407408</v>
      </c>
      <c r="E710" s="36" t="s">
        <v>9</v>
      </c>
      <c r="F710" s="37">
        <v>42</v>
      </c>
      <c r="G710" s="36" t="s">
        <v>21</v>
      </c>
    </row>
    <row r="711" spans="3:7" x14ac:dyDescent="0.3">
      <c r="C711" s="36" t="s">
        <v>51</v>
      </c>
      <c r="D711" s="26">
        <v>0.74253472222222217</v>
      </c>
      <c r="E711" s="36" t="s">
        <v>9</v>
      </c>
      <c r="F711" s="37">
        <v>43</v>
      </c>
      <c r="G711" s="36" t="s">
        <v>10</v>
      </c>
    </row>
    <row r="712" spans="3:7" x14ac:dyDescent="0.3">
      <c r="C712" s="36" t="s">
        <v>51</v>
      </c>
      <c r="D712" s="26">
        <v>0.74337962962962967</v>
      </c>
      <c r="E712" s="36" t="s">
        <v>9</v>
      </c>
      <c r="F712" s="37">
        <v>39</v>
      </c>
      <c r="G712" s="36" t="s">
        <v>21</v>
      </c>
    </row>
    <row r="713" spans="3:7" x14ac:dyDescent="0.3">
      <c r="C713" s="36" t="s">
        <v>51</v>
      </c>
      <c r="D713" s="26">
        <v>0.74515046296296295</v>
      </c>
      <c r="E713" s="36" t="s">
        <v>9</v>
      </c>
      <c r="F713" s="37">
        <v>30</v>
      </c>
      <c r="G713" s="36" t="s">
        <v>10</v>
      </c>
    </row>
    <row r="714" spans="3:7" x14ac:dyDescent="0.3">
      <c r="C714" s="36" t="s">
        <v>51</v>
      </c>
      <c r="D714" s="26">
        <v>0.74542824074074077</v>
      </c>
      <c r="E714" s="36" t="s">
        <v>9</v>
      </c>
      <c r="F714" s="37">
        <v>35</v>
      </c>
      <c r="G714" s="36" t="s">
        <v>10</v>
      </c>
    </row>
    <row r="715" spans="3:7" x14ac:dyDescent="0.3">
      <c r="C715" s="36" t="s">
        <v>51</v>
      </c>
      <c r="D715" s="26">
        <v>0.74716435185185182</v>
      </c>
      <c r="E715" s="36" t="s">
        <v>9</v>
      </c>
      <c r="F715" s="37">
        <v>40</v>
      </c>
      <c r="G715" s="36" t="s">
        <v>21</v>
      </c>
    </row>
    <row r="716" spans="3:7" x14ac:dyDescent="0.3">
      <c r="C716" s="36" t="s">
        <v>51</v>
      </c>
      <c r="D716" s="26">
        <v>0.74722222222222223</v>
      </c>
      <c r="E716" s="36" t="s">
        <v>9</v>
      </c>
      <c r="F716" s="37">
        <v>49</v>
      </c>
      <c r="G716" s="36" t="s">
        <v>21</v>
      </c>
    </row>
    <row r="717" spans="3:7" x14ac:dyDescent="0.3">
      <c r="C717" s="36" t="s">
        <v>51</v>
      </c>
      <c r="D717" s="26">
        <v>0.75099537037037034</v>
      </c>
      <c r="E717" s="36" t="s">
        <v>9</v>
      </c>
      <c r="F717" s="37">
        <v>40</v>
      </c>
      <c r="G717" s="36" t="s">
        <v>10</v>
      </c>
    </row>
    <row r="718" spans="3:7" x14ac:dyDescent="0.3">
      <c r="C718" s="36" t="s">
        <v>51</v>
      </c>
      <c r="D718" s="26">
        <v>0.75201388888888887</v>
      </c>
      <c r="E718" s="36" t="s">
        <v>9</v>
      </c>
      <c r="F718" s="37">
        <v>46</v>
      </c>
      <c r="G718" s="36" t="s">
        <v>21</v>
      </c>
    </row>
    <row r="719" spans="3:7" x14ac:dyDescent="0.3">
      <c r="C719" s="36" t="s">
        <v>51</v>
      </c>
      <c r="D719" s="26">
        <v>0.7550810185185185</v>
      </c>
      <c r="E719" s="36" t="s">
        <v>9</v>
      </c>
      <c r="F719" s="37">
        <v>46</v>
      </c>
      <c r="G719" s="36" t="s">
        <v>10</v>
      </c>
    </row>
    <row r="720" spans="3:7" x14ac:dyDescent="0.3">
      <c r="C720" s="36" t="s">
        <v>51</v>
      </c>
      <c r="D720" s="26">
        <v>0.75527777777777771</v>
      </c>
      <c r="E720" s="36" t="s">
        <v>9</v>
      </c>
      <c r="F720" s="37">
        <v>46</v>
      </c>
      <c r="G720" s="36" t="s">
        <v>10</v>
      </c>
    </row>
    <row r="721" spans="3:7" x14ac:dyDescent="0.3">
      <c r="C721" s="36" t="s">
        <v>51</v>
      </c>
      <c r="D721" s="26">
        <v>0.75616898148148148</v>
      </c>
      <c r="E721" s="36" t="s">
        <v>9</v>
      </c>
      <c r="F721" s="37">
        <v>35</v>
      </c>
      <c r="G721" s="36" t="s">
        <v>21</v>
      </c>
    </row>
    <row r="722" spans="3:7" x14ac:dyDescent="0.3">
      <c r="C722" s="36" t="s">
        <v>51</v>
      </c>
      <c r="D722" s="26">
        <v>0.7564467592592593</v>
      </c>
      <c r="E722" s="36" t="s">
        <v>9</v>
      </c>
      <c r="F722" s="37">
        <v>46</v>
      </c>
      <c r="G722" s="36" t="s">
        <v>10</v>
      </c>
    </row>
    <row r="723" spans="3:7" x14ac:dyDescent="0.3">
      <c r="C723" s="36" t="s">
        <v>51</v>
      </c>
      <c r="D723" s="26">
        <v>0.75780092592592585</v>
      </c>
      <c r="E723" s="36" t="s">
        <v>9</v>
      </c>
      <c r="F723" s="37">
        <v>60</v>
      </c>
      <c r="G723" s="36" t="s">
        <v>21</v>
      </c>
    </row>
    <row r="724" spans="3:7" x14ac:dyDescent="0.3">
      <c r="C724" s="36" t="s">
        <v>51</v>
      </c>
      <c r="D724" s="26">
        <v>0.75809027777777782</v>
      </c>
      <c r="E724" s="36" t="s">
        <v>9</v>
      </c>
      <c r="F724" s="37">
        <v>35</v>
      </c>
      <c r="G724" s="36" t="s">
        <v>10</v>
      </c>
    </row>
    <row r="725" spans="3:7" x14ac:dyDescent="0.3">
      <c r="C725" s="36" t="s">
        <v>51</v>
      </c>
      <c r="D725" s="26">
        <v>0.75843749999999999</v>
      </c>
      <c r="E725" s="36" t="s">
        <v>9</v>
      </c>
      <c r="F725" s="37">
        <v>33</v>
      </c>
      <c r="G725" s="36" t="s">
        <v>21</v>
      </c>
    </row>
    <row r="726" spans="3:7" x14ac:dyDescent="0.3">
      <c r="C726" s="36" t="s">
        <v>51</v>
      </c>
      <c r="D726" s="26">
        <v>0.75899305555555552</v>
      </c>
      <c r="E726" s="36" t="s">
        <v>9</v>
      </c>
      <c r="F726" s="37">
        <v>36</v>
      </c>
      <c r="G726" s="36" t="s">
        <v>21</v>
      </c>
    </row>
    <row r="727" spans="3:7" x14ac:dyDescent="0.3">
      <c r="C727" s="36" t="s">
        <v>51</v>
      </c>
      <c r="D727" s="26">
        <v>0.76116898148148149</v>
      </c>
      <c r="E727" s="36" t="s">
        <v>9</v>
      </c>
      <c r="F727" s="37">
        <v>38</v>
      </c>
      <c r="G727" s="36" t="s">
        <v>21</v>
      </c>
    </row>
    <row r="728" spans="3:7" x14ac:dyDescent="0.3">
      <c r="C728" s="36" t="s">
        <v>51</v>
      </c>
      <c r="D728" s="26">
        <v>0.76438657407407407</v>
      </c>
      <c r="E728" s="36" t="s">
        <v>9</v>
      </c>
      <c r="F728" s="37">
        <v>35</v>
      </c>
      <c r="G728" s="36" t="s">
        <v>21</v>
      </c>
    </row>
    <row r="729" spans="3:7" x14ac:dyDescent="0.3">
      <c r="C729" s="36" t="s">
        <v>51</v>
      </c>
      <c r="D729" s="26">
        <v>0.76674768518518521</v>
      </c>
      <c r="E729" s="36" t="s">
        <v>9</v>
      </c>
      <c r="F729" s="37">
        <v>39</v>
      </c>
      <c r="G729" s="36" t="s">
        <v>21</v>
      </c>
    </row>
    <row r="730" spans="3:7" x14ac:dyDescent="0.3">
      <c r="C730" s="36" t="s">
        <v>51</v>
      </c>
      <c r="D730" s="26">
        <v>0.76869212962962974</v>
      </c>
      <c r="E730" s="36" t="s">
        <v>9</v>
      </c>
      <c r="F730" s="37">
        <v>32</v>
      </c>
      <c r="G730" s="36" t="s">
        <v>21</v>
      </c>
    </row>
    <row r="731" spans="3:7" x14ac:dyDescent="0.3">
      <c r="C731" s="36" t="s">
        <v>51</v>
      </c>
      <c r="D731" s="26">
        <v>0.76914351851851848</v>
      </c>
      <c r="E731" s="36" t="s">
        <v>9</v>
      </c>
      <c r="F731" s="37">
        <v>51</v>
      </c>
      <c r="G731" s="36" t="s">
        <v>10</v>
      </c>
    </row>
    <row r="732" spans="3:7" x14ac:dyDescent="0.3">
      <c r="C732" s="36" t="s">
        <v>51</v>
      </c>
      <c r="D732" s="26">
        <v>0.76984953703703696</v>
      </c>
      <c r="E732" s="36" t="s">
        <v>9</v>
      </c>
      <c r="F732" s="37">
        <v>49</v>
      </c>
      <c r="G732" s="36" t="s">
        <v>10</v>
      </c>
    </row>
    <row r="733" spans="3:7" x14ac:dyDescent="0.3">
      <c r="C733" s="36" t="s">
        <v>51</v>
      </c>
      <c r="D733" s="26">
        <v>0.77003472222222225</v>
      </c>
      <c r="E733" s="36" t="s">
        <v>9</v>
      </c>
      <c r="F733" s="37">
        <v>30</v>
      </c>
      <c r="G733" s="36" t="s">
        <v>10</v>
      </c>
    </row>
    <row r="734" spans="3:7" x14ac:dyDescent="0.3">
      <c r="C734" s="36" t="s">
        <v>51</v>
      </c>
      <c r="D734" s="26">
        <v>0.77356481481481476</v>
      </c>
      <c r="E734" s="36" t="s">
        <v>9</v>
      </c>
      <c r="F734" s="37">
        <v>39</v>
      </c>
      <c r="G734" s="36" t="s">
        <v>21</v>
      </c>
    </row>
    <row r="735" spans="3:7" x14ac:dyDescent="0.3">
      <c r="C735" s="36" t="s">
        <v>51</v>
      </c>
      <c r="D735" s="26">
        <v>0.77971064814814817</v>
      </c>
      <c r="E735" s="36" t="s">
        <v>9</v>
      </c>
      <c r="F735" s="37">
        <v>33</v>
      </c>
      <c r="G735" s="36" t="s">
        <v>21</v>
      </c>
    </row>
    <row r="736" spans="3:7" x14ac:dyDescent="0.3">
      <c r="C736" s="36" t="s">
        <v>51</v>
      </c>
      <c r="D736" s="26">
        <v>0.78068287037037043</v>
      </c>
      <c r="E736" s="36" t="s">
        <v>9</v>
      </c>
      <c r="F736" s="37">
        <v>40</v>
      </c>
      <c r="G736" s="36" t="s">
        <v>10</v>
      </c>
    </row>
    <row r="737" spans="3:7" x14ac:dyDescent="0.3">
      <c r="C737" s="36" t="s">
        <v>51</v>
      </c>
      <c r="D737" s="26">
        <v>0.78209490740740739</v>
      </c>
      <c r="E737" s="36" t="s">
        <v>9</v>
      </c>
      <c r="F737" s="37">
        <v>44</v>
      </c>
      <c r="G737" s="36" t="s">
        <v>21</v>
      </c>
    </row>
    <row r="738" spans="3:7" x14ac:dyDescent="0.3">
      <c r="C738" s="36" t="s">
        <v>51</v>
      </c>
      <c r="D738" s="26">
        <v>0.78479166666666667</v>
      </c>
      <c r="E738" s="36" t="s">
        <v>9</v>
      </c>
      <c r="F738" s="37">
        <v>47</v>
      </c>
      <c r="G738" s="36" t="s">
        <v>10</v>
      </c>
    </row>
    <row r="739" spans="3:7" x14ac:dyDescent="0.3">
      <c r="C739" s="36" t="s">
        <v>51</v>
      </c>
      <c r="D739" s="26">
        <v>0.79136574074074073</v>
      </c>
      <c r="E739" s="36" t="s">
        <v>9</v>
      </c>
      <c r="F739" s="37">
        <v>48</v>
      </c>
      <c r="G739" s="36" t="s">
        <v>21</v>
      </c>
    </row>
    <row r="740" spans="3:7" x14ac:dyDescent="0.3">
      <c r="C740" s="36" t="s">
        <v>51</v>
      </c>
      <c r="D740" s="26">
        <v>0.79642361111111104</v>
      </c>
      <c r="E740" s="36" t="s">
        <v>9</v>
      </c>
      <c r="F740" s="37">
        <v>41</v>
      </c>
      <c r="G740" s="36" t="s">
        <v>21</v>
      </c>
    </row>
    <row r="741" spans="3:7" x14ac:dyDescent="0.3">
      <c r="C741" s="36" t="s">
        <v>51</v>
      </c>
      <c r="D741" s="26">
        <v>0.79734953703703704</v>
      </c>
      <c r="E741" s="36" t="s">
        <v>9</v>
      </c>
      <c r="F741" s="37">
        <v>41</v>
      </c>
      <c r="G741" s="36" t="s">
        <v>10</v>
      </c>
    </row>
    <row r="742" spans="3:7" x14ac:dyDescent="0.3">
      <c r="C742" s="36" t="s">
        <v>51</v>
      </c>
      <c r="D742" s="26">
        <v>0.79995370370370367</v>
      </c>
      <c r="E742" s="36" t="s">
        <v>9</v>
      </c>
      <c r="F742" s="37">
        <v>41</v>
      </c>
      <c r="G742" s="36" t="s">
        <v>10</v>
      </c>
    </row>
    <row r="743" spans="3:7" x14ac:dyDescent="0.3">
      <c r="C743" s="36" t="s">
        <v>51</v>
      </c>
      <c r="D743" s="26">
        <v>0.80055555555555558</v>
      </c>
      <c r="E743" s="36" t="s">
        <v>9</v>
      </c>
      <c r="F743" s="37">
        <v>39</v>
      </c>
      <c r="G743" s="36" t="s">
        <v>10</v>
      </c>
    </row>
    <row r="744" spans="3:7" x14ac:dyDescent="0.3">
      <c r="C744" s="36" t="s">
        <v>51</v>
      </c>
      <c r="D744" s="26">
        <v>0.80108796296296303</v>
      </c>
      <c r="E744" s="36" t="s">
        <v>9</v>
      </c>
      <c r="F744" s="37">
        <v>39</v>
      </c>
      <c r="G744" s="36" t="s">
        <v>21</v>
      </c>
    </row>
    <row r="745" spans="3:7" x14ac:dyDescent="0.3">
      <c r="C745" s="36" t="s">
        <v>51</v>
      </c>
      <c r="D745" s="26">
        <v>0.80822916666666667</v>
      </c>
      <c r="E745" s="36" t="s">
        <v>9</v>
      </c>
      <c r="F745" s="37">
        <v>33</v>
      </c>
      <c r="G745" s="36" t="s">
        <v>10</v>
      </c>
    </row>
    <row r="746" spans="3:7" x14ac:dyDescent="0.3">
      <c r="C746" s="36" t="s">
        <v>51</v>
      </c>
      <c r="D746" s="26">
        <v>0.80972222222222223</v>
      </c>
      <c r="E746" s="36" t="s">
        <v>9</v>
      </c>
      <c r="F746" s="37">
        <v>32</v>
      </c>
      <c r="G746" s="36" t="s">
        <v>21</v>
      </c>
    </row>
    <row r="747" spans="3:7" x14ac:dyDescent="0.3">
      <c r="C747" s="36" t="s">
        <v>51</v>
      </c>
      <c r="D747" s="26">
        <v>0.81229166666666675</v>
      </c>
      <c r="E747" s="36" t="s">
        <v>9</v>
      </c>
      <c r="F747" s="37">
        <v>56</v>
      </c>
      <c r="G747" s="36" t="s">
        <v>21</v>
      </c>
    </row>
    <row r="748" spans="3:7" x14ac:dyDescent="0.3">
      <c r="C748" s="36" t="s">
        <v>51</v>
      </c>
      <c r="D748" s="26">
        <v>0.81479166666666669</v>
      </c>
      <c r="E748" s="36" t="s">
        <v>9</v>
      </c>
      <c r="F748" s="37">
        <v>44</v>
      </c>
      <c r="G748" s="36" t="s">
        <v>21</v>
      </c>
    </row>
    <row r="749" spans="3:7" x14ac:dyDescent="0.3">
      <c r="C749" s="36" t="s">
        <v>51</v>
      </c>
      <c r="D749" s="26">
        <v>0.81570601851851843</v>
      </c>
      <c r="E749" s="36" t="s">
        <v>9</v>
      </c>
      <c r="F749" s="37">
        <v>35</v>
      </c>
      <c r="G749" s="36" t="s">
        <v>10</v>
      </c>
    </row>
    <row r="750" spans="3:7" x14ac:dyDescent="0.3">
      <c r="C750" s="36" t="s">
        <v>51</v>
      </c>
      <c r="D750" s="26">
        <v>0.81577546296296299</v>
      </c>
      <c r="E750" s="36" t="s">
        <v>9</v>
      </c>
      <c r="F750" s="37">
        <v>24</v>
      </c>
      <c r="G750" s="36" t="s">
        <v>21</v>
      </c>
    </row>
    <row r="751" spans="3:7" x14ac:dyDescent="0.3">
      <c r="C751" s="36" t="s">
        <v>51</v>
      </c>
      <c r="D751" s="26">
        <v>0.8165972222222222</v>
      </c>
      <c r="E751" s="36" t="s">
        <v>9</v>
      </c>
      <c r="F751" s="37">
        <v>34</v>
      </c>
      <c r="G751" s="36" t="s">
        <v>21</v>
      </c>
    </row>
    <row r="752" spans="3:7" x14ac:dyDescent="0.3">
      <c r="C752" s="36" t="s">
        <v>51</v>
      </c>
      <c r="D752" s="26">
        <v>0.81746527777777767</v>
      </c>
      <c r="E752" s="36" t="s">
        <v>9</v>
      </c>
      <c r="F752" s="37">
        <v>49</v>
      </c>
      <c r="G752" s="36" t="s">
        <v>10</v>
      </c>
    </row>
    <row r="753" spans="3:7" x14ac:dyDescent="0.3">
      <c r="C753" s="36" t="s">
        <v>51</v>
      </c>
      <c r="D753" s="26">
        <v>0.81965277777777779</v>
      </c>
      <c r="E753" s="36" t="s">
        <v>9</v>
      </c>
      <c r="F753" s="37">
        <v>33</v>
      </c>
      <c r="G753" s="36" t="s">
        <v>10</v>
      </c>
    </row>
    <row r="754" spans="3:7" x14ac:dyDescent="0.3">
      <c r="C754" s="36" t="s">
        <v>51</v>
      </c>
      <c r="D754" s="26">
        <v>0.82157407407407401</v>
      </c>
      <c r="E754" s="36" t="s">
        <v>9</v>
      </c>
      <c r="F754" s="37">
        <v>32</v>
      </c>
      <c r="G754" s="36" t="s">
        <v>21</v>
      </c>
    </row>
    <row r="755" spans="3:7" x14ac:dyDescent="0.3">
      <c r="C755" s="36" t="s">
        <v>51</v>
      </c>
      <c r="D755" s="26">
        <v>0.82174768518518526</v>
      </c>
      <c r="E755" s="36" t="s">
        <v>9</v>
      </c>
      <c r="F755" s="37">
        <v>35</v>
      </c>
      <c r="G755" s="36" t="s">
        <v>21</v>
      </c>
    </row>
    <row r="756" spans="3:7" x14ac:dyDescent="0.3">
      <c r="C756" s="36" t="s">
        <v>51</v>
      </c>
      <c r="D756" s="26">
        <v>0.82181712962962961</v>
      </c>
      <c r="E756" s="36" t="s">
        <v>9</v>
      </c>
      <c r="F756" s="37">
        <v>46</v>
      </c>
      <c r="G756" s="36" t="s">
        <v>21</v>
      </c>
    </row>
    <row r="757" spans="3:7" x14ac:dyDescent="0.3">
      <c r="C757" s="36" t="s">
        <v>51</v>
      </c>
      <c r="D757" s="26">
        <v>0.82293981481481471</v>
      </c>
      <c r="E757" s="36" t="s">
        <v>9</v>
      </c>
      <c r="F757" s="37">
        <v>40</v>
      </c>
      <c r="G757" s="36" t="s">
        <v>10</v>
      </c>
    </row>
    <row r="758" spans="3:7" x14ac:dyDescent="0.3">
      <c r="C758" s="36" t="s">
        <v>51</v>
      </c>
      <c r="D758" s="26">
        <v>0.82392361111111112</v>
      </c>
      <c r="E758" s="36" t="s">
        <v>9</v>
      </c>
      <c r="F758" s="37">
        <v>49</v>
      </c>
      <c r="G758" s="36" t="s">
        <v>10</v>
      </c>
    </row>
    <row r="759" spans="3:7" x14ac:dyDescent="0.3">
      <c r="C759" s="36" t="s">
        <v>51</v>
      </c>
      <c r="D759" s="26">
        <v>0.82990740740740743</v>
      </c>
      <c r="E759" s="36" t="s">
        <v>9</v>
      </c>
      <c r="F759" s="37">
        <v>41</v>
      </c>
      <c r="G759" s="36" t="s">
        <v>21</v>
      </c>
    </row>
    <row r="760" spans="3:7" x14ac:dyDescent="0.3">
      <c r="C760" s="36" t="s">
        <v>51</v>
      </c>
      <c r="D760" s="26">
        <v>0.83072916666666663</v>
      </c>
      <c r="E760" s="36" t="s">
        <v>9</v>
      </c>
      <c r="F760" s="37">
        <v>33</v>
      </c>
      <c r="G760" s="36" t="s">
        <v>21</v>
      </c>
    </row>
    <row r="761" spans="3:7" x14ac:dyDescent="0.3">
      <c r="C761" s="36" t="s">
        <v>51</v>
      </c>
      <c r="D761" s="26">
        <v>0.8335069444444444</v>
      </c>
      <c r="E761" s="36" t="s">
        <v>9</v>
      </c>
      <c r="F761" s="37">
        <v>46</v>
      </c>
      <c r="G761" s="36" t="s">
        <v>21</v>
      </c>
    </row>
    <row r="762" spans="3:7" x14ac:dyDescent="0.3">
      <c r="C762" s="36" t="s">
        <v>51</v>
      </c>
      <c r="D762" s="26">
        <v>0.83755787037037033</v>
      </c>
      <c r="E762" s="36" t="s">
        <v>9</v>
      </c>
      <c r="F762" s="37">
        <v>43</v>
      </c>
      <c r="G762" s="36" t="s">
        <v>10</v>
      </c>
    </row>
    <row r="763" spans="3:7" x14ac:dyDescent="0.3">
      <c r="C763" s="36" t="s">
        <v>51</v>
      </c>
      <c r="D763" s="26">
        <v>0.8536689814814814</v>
      </c>
      <c r="E763" s="36" t="s">
        <v>9</v>
      </c>
      <c r="F763" s="37">
        <v>37</v>
      </c>
      <c r="G763" s="36" t="s">
        <v>21</v>
      </c>
    </row>
    <row r="764" spans="3:7" x14ac:dyDescent="0.3">
      <c r="C764" s="36" t="s">
        <v>51</v>
      </c>
      <c r="D764" s="26">
        <v>0.85376157407407405</v>
      </c>
      <c r="E764" s="36" t="s">
        <v>9</v>
      </c>
      <c r="F764" s="37">
        <v>34</v>
      </c>
      <c r="G764" s="36" t="s">
        <v>21</v>
      </c>
    </row>
    <row r="765" spans="3:7" x14ac:dyDescent="0.3">
      <c r="C765" s="36" t="s">
        <v>51</v>
      </c>
      <c r="D765" s="26">
        <v>0.87175925925925923</v>
      </c>
      <c r="E765" s="36" t="s">
        <v>9</v>
      </c>
      <c r="F765" s="37">
        <v>26</v>
      </c>
      <c r="G765" s="36" t="s">
        <v>21</v>
      </c>
    </row>
    <row r="766" spans="3:7" x14ac:dyDescent="0.3">
      <c r="C766" s="36" t="s">
        <v>51</v>
      </c>
      <c r="D766" s="26">
        <v>0.87318287037037035</v>
      </c>
      <c r="E766" s="36" t="s">
        <v>9</v>
      </c>
      <c r="F766" s="37">
        <v>45</v>
      </c>
      <c r="G766" s="36" t="s">
        <v>10</v>
      </c>
    </row>
    <row r="767" spans="3:7" x14ac:dyDescent="0.3">
      <c r="C767" s="36" t="s">
        <v>51</v>
      </c>
      <c r="D767" s="26">
        <v>0.87452546296296296</v>
      </c>
      <c r="E767" s="36" t="s">
        <v>9</v>
      </c>
      <c r="F767" s="37">
        <v>44</v>
      </c>
      <c r="G767" s="36" t="s">
        <v>10</v>
      </c>
    </row>
    <row r="768" spans="3:7" x14ac:dyDescent="0.3">
      <c r="C768" s="36" t="s">
        <v>51</v>
      </c>
      <c r="D768" s="26">
        <v>0.87467592592592591</v>
      </c>
      <c r="E768" s="36" t="s">
        <v>9</v>
      </c>
      <c r="F768" s="37">
        <v>37</v>
      </c>
      <c r="G768" s="36" t="s">
        <v>10</v>
      </c>
    </row>
    <row r="769" spans="3:7" x14ac:dyDescent="0.3">
      <c r="C769" s="36" t="s">
        <v>51</v>
      </c>
      <c r="D769" s="26">
        <v>0.87563657407407414</v>
      </c>
      <c r="E769" s="36" t="s">
        <v>9</v>
      </c>
      <c r="F769" s="37">
        <v>25</v>
      </c>
      <c r="G769" s="36" t="s">
        <v>10</v>
      </c>
    </row>
    <row r="770" spans="3:7" x14ac:dyDescent="0.3">
      <c r="C770" s="36" t="s">
        <v>51</v>
      </c>
      <c r="D770" s="26">
        <v>0.87865740740740739</v>
      </c>
      <c r="E770" s="36" t="s">
        <v>9</v>
      </c>
      <c r="F770" s="37">
        <v>76</v>
      </c>
      <c r="G770" s="36" t="s">
        <v>21</v>
      </c>
    </row>
    <row r="771" spans="3:7" x14ac:dyDescent="0.3">
      <c r="C771" s="36" t="s">
        <v>51</v>
      </c>
      <c r="D771" s="26">
        <v>0.87998842592592597</v>
      </c>
      <c r="E771" s="36" t="s">
        <v>9</v>
      </c>
      <c r="F771" s="37">
        <v>40</v>
      </c>
      <c r="G771" s="36" t="s">
        <v>10</v>
      </c>
    </row>
    <row r="772" spans="3:7" x14ac:dyDescent="0.3">
      <c r="C772" s="36" t="s">
        <v>51</v>
      </c>
      <c r="D772" s="26">
        <v>0.88091435185185185</v>
      </c>
      <c r="E772" s="36" t="s">
        <v>9</v>
      </c>
      <c r="F772" s="37">
        <v>36</v>
      </c>
      <c r="G772" s="36" t="s">
        <v>10</v>
      </c>
    </row>
    <row r="773" spans="3:7" x14ac:dyDescent="0.3">
      <c r="C773" s="36" t="s">
        <v>51</v>
      </c>
      <c r="D773" s="26">
        <v>0.88373842592592589</v>
      </c>
      <c r="E773" s="36" t="s">
        <v>9</v>
      </c>
      <c r="F773" s="37">
        <v>64</v>
      </c>
      <c r="G773" s="36" t="s">
        <v>21</v>
      </c>
    </row>
    <row r="774" spans="3:7" x14ac:dyDescent="0.3">
      <c r="C774" s="36" t="s">
        <v>51</v>
      </c>
      <c r="D774" s="26">
        <v>0.8881134259259259</v>
      </c>
      <c r="E774" s="36" t="s">
        <v>9</v>
      </c>
      <c r="F774" s="37">
        <v>28</v>
      </c>
      <c r="G774" s="36" t="s">
        <v>10</v>
      </c>
    </row>
    <row r="775" spans="3:7" x14ac:dyDescent="0.3">
      <c r="C775" s="36" t="s">
        <v>51</v>
      </c>
      <c r="D775" s="26">
        <v>0.88812500000000005</v>
      </c>
      <c r="E775" s="36" t="s">
        <v>9</v>
      </c>
      <c r="F775" s="37">
        <v>25</v>
      </c>
      <c r="G775" s="36" t="s">
        <v>10</v>
      </c>
    </row>
    <row r="776" spans="3:7" x14ac:dyDescent="0.3">
      <c r="C776" s="36" t="s">
        <v>51</v>
      </c>
      <c r="D776" s="26">
        <v>0.88814814814814813</v>
      </c>
      <c r="E776" s="36" t="s">
        <v>9</v>
      </c>
      <c r="F776" s="37">
        <v>29</v>
      </c>
      <c r="G776" s="36" t="s">
        <v>10</v>
      </c>
    </row>
    <row r="777" spans="3:7" x14ac:dyDescent="0.3">
      <c r="C777" s="36" t="s">
        <v>51</v>
      </c>
      <c r="D777" s="26">
        <v>0.88908564814814817</v>
      </c>
      <c r="E777" s="36" t="s">
        <v>9</v>
      </c>
      <c r="F777" s="37">
        <v>37</v>
      </c>
      <c r="G777" s="36" t="s">
        <v>10</v>
      </c>
    </row>
    <row r="778" spans="3:7" x14ac:dyDescent="0.3">
      <c r="C778" s="36" t="s">
        <v>51</v>
      </c>
      <c r="D778" s="26">
        <v>0.88945601851851841</v>
      </c>
      <c r="E778" s="36" t="s">
        <v>9</v>
      </c>
      <c r="F778" s="37">
        <v>25</v>
      </c>
      <c r="G778" s="36" t="s">
        <v>10</v>
      </c>
    </row>
    <row r="779" spans="3:7" x14ac:dyDescent="0.3">
      <c r="C779" s="36" t="s">
        <v>51</v>
      </c>
      <c r="D779" s="26">
        <v>0.8928124999999999</v>
      </c>
      <c r="E779" s="36" t="s">
        <v>9</v>
      </c>
      <c r="F779" s="37">
        <v>47</v>
      </c>
      <c r="G779" s="36" t="s">
        <v>10</v>
      </c>
    </row>
    <row r="780" spans="3:7" x14ac:dyDescent="0.3">
      <c r="C780" s="36" t="s">
        <v>51</v>
      </c>
      <c r="D780" s="26">
        <v>0.89687499999999998</v>
      </c>
      <c r="E780" s="36" t="s">
        <v>9</v>
      </c>
      <c r="F780" s="37">
        <v>34</v>
      </c>
      <c r="G780" s="36" t="s">
        <v>21</v>
      </c>
    </row>
    <row r="781" spans="3:7" x14ac:dyDescent="0.3">
      <c r="C781" s="36" t="s">
        <v>51</v>
      </c>
      <c r="D781" s="26">
        <v>0.90186342592592583</v>
      </c>
      <c r="E781" s="36" t="s">
        <v>9</v>
      </c>
      <c r="F781" s="37">
        <v>48</v>
      </c>
      <c r="G781" s="36" t="s">
        <v>21</v>
      </c>
    </row>
    <row r="782" spans="3:7" x14ac:dyDescent="0.3">
      <c r="C782" s="36" t="s">
        <v>51</v>
      </c>
      <c r="D782" s="26">
        <v>0.9032175925925926</v>
      </c>
      <c r="E782" s="36" t="s">
        <v>9</v>
      </c>
      <c r="F782" s="37">
        <v>30</v>
      </c>
      <c r="G782" s="36" t="s">
        <v>21</v>
      </c>
    </row>
    <row r="783" spans="3:7" x14ac:dyDescent="0.3">
      <c r="C783" s="36" t="s">
        <v>51</v>
      </c>
      <c r="D783" s="26">
        <v>0.90394675925925927</v>
      </c>
      <c r="E783" s="36" t="s">
        <v>9</v>
      </c>
      <c r="F783" s="37">
        <v>16</v>
      </c>
      <c r="G783" s="36" t="s">
        <v>10</v>
      </c>
    </row>
    <row r="784" spans="3:7" x14ac:dyDescent="0.3">
      <c r="C784" s="36" t="s">
        <v>51</v>
      </c>
      <c r="D784" s="26">
        <v>0.90439814814814812</v>
      </c>
      <c r="E784" s="36" t="s">
        <v>9</v>
      </c>
      <c r="F784" s="37">
        <v>32</v>
      </c>
      <c r="G784" s="36" t="s">
        <v>10</v>
      </c>
    </row>
    <row r="785" spans="3:7" x14ac:dyDescent="0.3">
      <c r="C785" s="36" t="s">
        <v>51</v>
      </c>
      <c r="D785" s="26">
        <v>0.9070138888888889</v>
      </c>
      <c r="E785" s="36" t="s">
        <v>9</v>
      </c>
      <c r="F785" s="37">
        <v>28</v>
      </c>
      <c r="G785" s="36" t="s">
        <v>10</v>
      </c>
    </row>
    <row r="786" spans="3:7" x14ac:dyDescent="0.3">
      <c r="C786" s="36" t="s">
        <v>51</v>
      </c>
      <c r="D786" s="26">
        <v>0.91533564814814816</v>
      </c>
      <c r="E786" s="36" t="s">
        <v>9</v>
      </c>
      <c r="F786" s="37">
        <v>39</v>
      </c>
      <c r="G786" s="36" t="s">
        <v>21</v>
      </c>
    </row>
    <row r="787" spans="3:7" x14ac:dyDescent="0.3">
      <c r="C787" s="36" t="s">
        <v>51</v>
      </c>
      <c r="D787" s="26">
        <v>0.91608796296296291</v>
      </c>
      <c r="E787" s="36" t="s">
        <v>9</v>
      </c>
      <c r="F787" s="37">
        <v>31</v>
      </c>
      <c r="G787" s="36" t="s">
        <v>21</v>
      </c>
    </row>
    <row r="788" spans="3:7" x14ac:dyDescent="0.3">
      <c r="C788" s="36" t="s">
        <v>51</v>
      </c>
      <c r="D788" s="26">
        <v>0.91879629629629633</v>
      </c>
      <c r="E788" s="36" t="s">
        <v>9</v>
      </c>
      <c r="F788" s="37">
        <v>35</v>
      </c>
      <c r="G788" s="36" t="s">
        <v>10</v>
      </c>
    </row>
    <row r="789" spans="3:7" x14ac:dyDescent="0.3">
      <c r="C789" s="36" t="s">
        <v>51</v>
      </c>
      <c r="D789" s="26">
        <v>0.9188425925925926</v>
      </c>
      <c r="E789" s="36" t="s">
        <v>9</v>
      </c>
      <c r="F789" s="37">
        <v>27</v>
      </c>
      <c r="G789" s="36" t="s">
        <v>10</v>
      </c>
    </row>
    <row r="790" spans="3:7" x14ac:dyDescent="0.3">
      <c r="C790" s="36" t="s">
        <v>51</v>
      </c>
      <c r="D790" s="26">
        <v>0.93184027777777778</v>
      </c>
      <c r="E790" s="36" t="s">
        <v>9</v>
      </c>
      <c r="F790" s="37">
        <v>30</v>
      </c>
      <c r="G790" s="36" t="s">
        <v>10</v>
      </c>
    </row>
    <row r="791" spans="3:7" x14ac:dyDescent="0.3">
      <c r="C791" s="36" t="s">
        <v>51</v>
      </c>
      <c r="D791" s="26">
        <v>0.95050925925925922</v>
      </c>
      <c r="E791" s="36" t="s">
        <v>9</v>
      </c>
      <c r="F791" s="37">
        <v>38</v>
      </c>
      <c r="G791" s="36" t="s">
        <v>10</v>
      </c>
    </row>
    <row r="792" spans="3:7" x14ac:dyDescent="0.3">
      <c r="C792" s="36" t="s">
        <v>51</v>
      </c>
      <c r="D792" s="26">
        <v>0.96085648148148151</v>
      </c>
      <c r="E792" s="36" t="s">
        <v>9</v>
      </c>
      <c r="F792" s="37">
        <v>28</v>
      </c>
      <c r="G792" s="36" t="s">
        <v>21</v>
      </c>
    </row>
    <row r="793" spans="3:7" x14ac:dyDescent="0.3">
      <c r="C793" s="36" t="s">
        <v>51</v>
      </c>
      <c r="D793" s="26">
        <v>0.96379629629629626</v>
      </c>
      <c r="E793" s="36" t="s">
        <v>9</v>
      </c>
      <c r="F793" s="37">
        <v>39</v>
      </c>
      <c r="G793" s="36" t="s">
        <v>10</v>
      </c>
    </row>
    <row r="794" spans="3:7" x14ac:dyDescent="0.3">
      <c r="C794" s="36" t="s">
        <v>51</v>
      </c>
      <c r="D794" s="26">
        <v>0.9679861111111111</v>
      </c>
      <c r="E794" s="36" t="s">
        <v>9</v>
      </c>
      <c r="F794" s="37">
        <v>46</v>
      </c>
      <c r="G794" s="36" t="s">
        <v>21</v>
      </c>
    </row>
    <row r="795" spans="3:7" x14ac:dyDescent="0.3">
      <c r="C795" s="36" t="s">
        <v>51</v>
      </c>
      <c r="D795" s="26">
        <v>0.97422453703703704</v>
      </c>
      <c r="E795" s="36" t="s">
        <v>9</v>
      </c>
      <c r="F795" s="37">
        <v>47</v>
      </c>
      <c r="G795" s="36" t="s">
        <v>10</v>
      </c>
    </row>
    <row r="796" spans="3:7" x14ac:dyDescent="0.3">
      <c r="C796" s="36" t="s">
        <v>51</v>
      </c>
      <c r="D796" s="26">
        <v>0.97646990740740736</v>
      </c>
      <c r="E796" s="36" t="s">
        <v>9</v>
      </c>
      <c r="F796" s="37">
        <v>34</v>
      </c>
      <c r="G796" s="36" t="s">
        <v>21</v>
      </c>
    </row>
    <row r="797" spans="3:7" x14ac:dyDescent="0.3">
      <c r="C797" s="36" t="s">
        <v>51</v>
      </c>
      <c r="D797" s="26">
        <v>0.9783912037037038</v>
      </c>
      <c r="E797" s="36" t="s">
        <v>9</v>
      </c>
      <c r="F797" s="37">
        <v>32</v>
      </c>
      <c r="G797" s="36" t="s">
        <v>10</v>
      </c>
    </row>
    <row r="798" spans="3:7" x14ac:dyDescent="0.3">
      <c r="C798" s="36" t="s">
        <v>51</v>
      </c>
      <c r="D798" s="26">
        <v>0.98952546296296295</v>
      </c>
      <c r="E798" s="36" t="s">
        <v>9</v>
      </c>
      <c r="F798" s="37">
        <v>46</v>
      </c>
      <c r="G798" s="36" t="s">
        <v>21</v>
      </c>
    </row>
    <row r="799" spans="3:7" x14ac:dyDescent="0.3">
      <c r="C799" s="36" t="s">
        <v>52</v>
      </c>
      <c r="D799" s="26">
        <v>5.1273148148148146E-3</v>
      </c>
      <c r="E799" s="36" t="s">
        <v>9</v>
      </c>
      <c r="F799" s="37">
        <v>26</v>
      </c>
      <c r="G799" s="36" t="s">
        <v>10</v>
      </c>
    </row>
    <row r="800" spans="3:7" x14ac:dyDescent="0.3">
      <c r="C800" s="36" t="s">
        <v>52</v>
      </c>
      <c r="D800" s="26">
        <v>1.2025462962962962E-2</v>
      </c>
      <c r="E800" s="36" t="s">
        <v>9</v>
      </c>
      <c r="F800" s="37">
        <v>27</v>
      </c>
      <c r="G800" s="36" t="s">
        <v>21</v>
      </c>
    </row>
    <row r="801" spans="3:7" x14ac:dyDescent="0.3">
      <c r="C801" s="36" t="s">
        <v>52</v>
      </c>
      <c r="D801" s="26">
        <v>1.5370370370370369E-2</v>
      </c>
      <c r="E801" s="36" t="s">
        <v>9</v>
      </c>
      <c r="F801" s="37">
        <v>28</v>
      </c>
      <c r="G801" s="36" t="s">
        <v>10</v>
      </c>
    </row>
    <row r="802" spans="3:7" x14ac:dyDescent="0.3">
      <c r="C802" s="36" t="s">
        <v>52</v>
      </c>
      <c r="D802" s="26">
        <v>1.892361111111111E-2</v>
      </c>
      <c r="E802" s="36" t="s">
        <v>9</v>
      </c>
      <c r="F802" s="37">
        <v>29</v>
      </c>
      <c r="G802" s="36" t="s">
        <v>21</v>
      </c>
    </row>
    <row r="803" spans="3:7" x14ac:dyDescent="0.3">
      <c r="C803" s="36" t="s">
        <v>52</v>
      </c>
      <c r="D803" s="26">
        <v>2.074074074074074E-2</v>
      </c>
      <c r="E803" s="36" t="s">
        <v>9</v>
      </c>
      <c r="F803" s="37">
        <v>47</v>
      </c>
      <c r="G803" s="36" t="s">
        <v>10</v>
      </c>
    </row>
    <row r="804" spans="3:7" x14ac:dyDescent="0.3">
      <c r="C804" s="36" t="s">
        <v>52</v>
      </c>
      <c r="D804" s="26">
        <v>6.8981481481481477E-2</v>
      </c>
      <c r="E804" s="36" t="s">
        <v>9</v>
      </c>
      <c r="F804" s="37">
        <v>35</v>
      </c>
      <c r="G804" s="36" t="s">
        <v>21</v>
      </c>
    </row>
    <row r="805" spans="3:7" x14ac:dyDescent="0.3">
      <c r="C805" s="36" t="s">
        <v>52</v>
      </c>
      <c r="D805" s="26">
        <v>6.9050925925925918E-2</v>
      </c>
      <c r="E805" s="36" t="s">
        <v>9</v>
      </c>
      <c r="F805" s="37">
        <v>38</v>
      </c>
      <c r="G805" s="36" t="s">
        <v>10</v>
      </c>
    </row>
    <row r="806" spans="3:7" x14ac:dyDescent="0.3">
      <c r="C806" s="36" t="s">
        <v>52</v>
      </c>
      <c r="D806" s="26">
        <v>7.2534722222222223E-2</v>
      </c>
      <c r="E806" s="36" t="s">
        <v>9</v>
      </c>
      <c r="F806" s="37">
        <v>16</v>
      </c>
      <c r="G806" s="36" t="s">
        <v>21</v>
      </c>
    </row>
    <row r="807" spans="3:7" x14ac:dyDescent="0.3">
      <c r="C807" s="36" t="s">
        <v>52</v>
      </c>
      <c r="D807" s="26">
        <v>7.3900462962962959E-2</v>
      </c>
      <c r="E807" s="36" t="s">
        <v>9</v>
      </c>
      <c r="F807" s="37">
        <v>34</v>
      </c>
      <c r="G807" s="36" t="s">
        <v>10</v>
      </c>
    </row>
    <row r="808" spans="3:7" x14ac:dyDescent="0.3">
      <c r="C808" s="36" t="s">
        <v>52</v>
      </c>
      <c r="D808" s="26">
        <v>9.3113425925925919E-2</v>
      </c>
      <c r="E808" s="36" t="s">
        <v>9</v>
      </c>
      <c r="F808" s="37">
        <v>37</v>
      </c>
      <c r="G808" s="36" t="s">
        <v>21</v>
      </c>
    </row>
    <row r="809" spans="3:7" x14ac:dyDescent="0.3">
      <c r="C809" s="36" t="s">
        <v>52</v>
      </c>
      <c r="D809" s="26">
        <v>9.3171296296296294E-2</v>
      </c>
      <c r="E809" s="36" t="s">
        <v>9</v>
      </c>
      <c r="F809" s="37">
        <v>44</v>
      </c>
      <c r="G809" s="36" t="s">
        <v>10</v>
      </c>
    </row>
    <row r="810" spans="3:7" x14ac:dyDescent="0.3">
      <c r="C810" s="36" t="s">
        <v>52</v>
      </c>
      <c r="D810" s="26">
        <v>9.5451388888888891E-2</v>
      </c>
      <c r="E810" s="36" t="s">
        <v>9</v>
      </c>
      <c r="F810" s="37">
        <v>39</v>
      </c>
      <c r="G810" s="36" t="s">
        <v>21</v>
      </c>
    </row>
    <row r="811" spans="3:7" x14ac:dyDescent="0.3">
      <c r="C811" s="36" t="s">
        <v>52</v>
      </c>
      <c r="D811" s="26">
        <v>0.11087962962962962</v>
      </c>
      <c r="E811" s="36" t="s">
        <v>9</v>
      </c>
      <c r="F811" s="37">
        <v>30</v>
      </c>
      <c r="G811" s="36" t="s">
        <v>21</v>
      </c>
    </row>
    <row r="812" spans="3:7" x14ac:dyDescent="0.3">
      <c r="C812" s="36" t="s">
        <v>52</v>
      </c>
      <c r="D812" s="26">
        <v>0.13916666666666666</v>
      </c>
      <c r="E812" s="36" t="s">
        <v>9</v>
      </c>
      <c r="F812" s="37">
        <v>37</v>
      </c>
      <c r="G812" s="36" t="s">
        <v>21</v>
      </c>
    </row>
    <row r="813" spans="3:7" x14ac:dyDescent="0.3">
      <c r="C813" s="36" t="s">
        <v>52</v>
      </c>
      <c r="D813" s="26">
        <v>0.22054398148148147</v>
      </c>
      <c r="E813" s="36" t="s">
        <v>9</v>
      </c>
      <c r="F813" s="37">
        <v>27</v>
      </c>
      <c r="G813" s="36" t="s">
        <v>10</v>
      </c>
    </row>
    <row r="814" spans="3:7" x14ac:dyDescent="0.3">
      <c r="C814" s="36" t="s">
        <v>52</v>
      </c>
      <c r="D814" s="26">
        <v>0.22655092592592593</v>
      </c>
      <c r="E814" s="36" t="s">
        <v>9</v>
      </c>
      <c r="F814" s="37">
        <v>38</v>
      </c>
      <c r="G814" s="36" t="s">
        <v>21</v>
      </c>
    </row>
    <row r="815" spans="3:7" x14ac:dyDescent="0.3">
      <c r="C815" s="36" t="s">
        <v>52</v>
      </c>
      <c r="D815" s="26">
        <v>0.23070601851851849</v>
      </c>
      <c r="E815" s="36" t="s">
        <v>9</v>
      </c>
      <c r="F815" s="37">
        <v>37</v>
      </c>
      <c r="G815" s="36" t="s">
        <v>10</v>
      </c>
    </row>
    <row r="816" spans="3:7" x14ac:dyDescent="0.3">
      <c r="C816" s="36" t="s">
        <v>52</v>
      </c>
      <c r="D816" s="26">
        <v>0.26993055555555556</v>
      </c>
      <c r="E816" s="36" t="s">
        <v>9</v>
      </c>
      <c r="F816" s="37">
        <v>32</v>
      </c>
      <c r="G816" s="36" t="s">
        <v>10</v>
      </c>
    </row>
    <row r="817" spans="3:7" x14ac:dyDescent="0.3">
      <c r="C817" s="36" t="s">
        <v>52</v>
      </c>
      <c r="D817" s="26">
        <v>0.28890046296296296</v>
      </c>
      <c r="E817" s="36" t="s">
        <v>9</v>
      </c>
      <c r="F817" s="37">
        <v>32</v>
      </c>
      <c r="G817" s="36" t="s">
        <v>21</v>
      </c>
    </row>
    <row r="818" spans="3:7" x14ac:dyDescent="0.3">
      <c r="C818" s="36" t="s">
        <v>52</v>
      </c>
      <c r="D818" s="26">
        <v>0.29422453703703705</v>
      </c>
      <c r="E818" s="36" t="s">
        <v>9</v>
      </c>
      <c r="F818" s="37">
        <v>36</v>
      </c>
      <c r="G818" s="36" t="s">
        <v>21</v>
      </c>
    </row>
    <row r="819" spans="3:7" x14ac:dyDescent="0.3">
      <c r="C819" s="36" t="s">
        <v>52</v>
      </c>
      <c r="D819" s="26">
        <v>0.30261574074074077</v>
      </c>
      <c r="E819" s="36" t="s">
        <v>9</v>
      </c>
      <c r="F819" s="37">
        <v>36</v>
      </c>
      <c r="G819" s="36" t="s">
        <v>10</v>
      </c>
    </row>
    <row r="820" spans="3:7" x14ac:dyDescent="0.3">
      <c r="C820" s="36" t="s">
        <v>52</v>
      </c>
      <c r="D820" s="26">
        <v>0.31358796296296293</v>
      </c>
      <c r="E820" s="36" t="s">
        <v>9</v>
      </c>
      <c r="F820" s="37">
        <v>46</v>
      </c>
      <c r="G820" s="36" t="s">
        <v>10</v>
      </c>
    </row>
    <row r="821" spans="3:7" x14ac:dyDescent="0.3">
      <c r="C821" s="36" t="s">
        <v>52</v>
      </c>
      <c r="D821" s="26">
        <v>0.33710648148148148</v>
      </c>
      <c r="E821" s="36" t="s">
        <v>9</v>
      </c>
      <c r="F821" s="37">
        <v>32</v>
      </c>
      <c r="G821" s="36" t="s">
        <v>21</v>
      </c>
    </row>
    <row r="822" spans="3:7" x14ac:dyDescent="0.3">
      <c r="C822" s="36" t="s">
        <v>52</v>
      </c>
      <c r="D822" s="26">
        <v>0.33717592592592593</v>
      </c>
      <c r="E822" s="36" t="s">
        <v>9</v>
      </c>
      <c r="F822" s="37">
        <v>42</v>
      </c>
      <c r="G822" s="36" t="s">
        <v>10</v>
      </c>
    </row>
    <row r="823" spans="3:7" x14ac:dyDescent="0.3">
      <c r="C823" s="36" t="s">
        <v>52</v>
      </c>
      <c r="D823" s="26">
        <v>0.34261574074074069</v>
      </c>
      <c r="E823" s="36" t="s">
        <v>9</v>
      </c>
      <c r="F823" s="37">
        <v>39</v>
      </c>
      <c r="G823" s="36" t="s">
        <v>21</v>
      </c>
    </row>
    <row r="824" spans="3:7" x14ac:dyDescent="0.3">
      <c r="C824" s="36" t="s">
        <v>52</v>
      </c>
      <c r="D824" s="26">
        <v>0.34532407407407412</v>
      </c>
      <c r="E824" s="36" t="s">
        <v>9</v>
      </c>
      <c r="F824" s="37">
        <v>33</v>
      </c>
      <c r="G824" s="36" t="s">
        <v>21</v>
      </c>
    </row>
    <row r="825" spans="3:7" x14ac:dyDescent="0.3">
      <c r="C825" s="36" t="s">
        <v>52</v>
      </c>
      <c r="D825" s="26">
        <v>0.35752314814814817</v>
      </c>
      <c r="E825" s="36" t="s">
        <v>9</v>
      </c>
      <c r="F825" s="37">
        <v>46</v>
      </c>
      <c r="G825" s="36" t="s">
        <v>10</v>
      </c>
    </row>
    <row r="826" spans="3:7" x14ac:dyDescent="0.3">
      <c r="C826" s="36" t="s">
        <v>52</v>
      </c>
      <c r="D826" s="26">
        <v>0.36177083333333332</v>
      </c>
      <c r="E826" s="36" t="s">
        <v>9</v>
      </c>
      <c r="F826" s="37">
        <v>35</v>
      </c>
      <c r="G826" s="36" t="s">
        <v>10</v>
      </c>
    </row>
    <row r="827" spans="3:7" x14ac:dyDescent="0.3">
      <c r="C827" s="36" t="s">
        <v>52</v>
      </c>
      <c r="D827" s="26">
        <v>0.36206018518518518</v>
      </c>
      <c r="E827" s="36" t="s">
        <v>9</v>
      </c>
      <c r="F827" s="37">
        <v>19</v>
      </c>
      <c r="G827" s="36" t="s">
        <v>10</v>
      </c>
    </row>
    <row r="828" spans="3:7" x14ac:dyDescent="0.3">
      <c r="C828" s="36" t="s">
        <v>52</v>
      </c>
      <c r="D828" s="26">
        <v>0.36252314814814812</v>
      </c>
      <c r="E828" s="36" t="s">
        <v>9</v>
      </c>
      <c r="F828" s="37">
        <v>28</v>
      </c>
      <c r="G828" s="36" t="s">
        <v>10</v>
      </c>
    </row>
    <row r="829" spans="3:7" x14ac:dyDescent="0.3">
      <c r="C829" s="36" t="s">
        <v>52</v>
      </c>
      <c r="D829" s="26">
        <v>0.3644444444444444</v>
      </c>
      <c r="E829" s="36" t="s">
        <v>9</v>
      </c>
      <c r="F829" s="37">
        <v>49</v>
      </c>
      <c r="G829" s="36" t="s">
        <v>10</v>
      </c>
    </row>
    <row r="830" spans="3:7" x14ac:dyDescent="0.3">
      <c r="C830" s="36" t="s">
        <v>52</v>
      </c>
      <c r="D830" s="26">
        <v>0.36452546296296301</v>
      </c>
      <c r="E830" s="36" t="s">
        <v>9</v>
      </c>
      <c r="F830" s="37">
        <v>47</v>
      </c>
      <c r="G830" s="36" t="s">
        <v>21</v>
      </c>
    </row>
    <row r="831" spans="3:7" x14ac:dyDescent="0.3">
      <c r="C831" s="36" t="s">
        <v>52</v>
      </c>
      <c r="D831" s="26">
        <v>0.38915509259259262</v>
      </c>
      <c r="E831" s="36" t="s">
        <v>9</v>
      </c>
      <c r="F831" s="37">
        <v>38</v>
      </c>
      <c r="G831" s="36" t="s">
        <v>21</v>
      </c>
    </row>
    <row r="832" spans="3:7" x14ac:dyDescent="0.3">
      <c r="C832" s="36" t="s">
        <v>52</v>
      </c>
      <c r="D832" s="26">
        <v>0.39082175925925927</v>
      </c>
      <c r="E832" s="36" t="s">
        <v>9</v>
      </c>
      <c r="F832" s="37">
        <v>43</v>
      </c>
      <c r="G832" s="36" t="s">
        <v>10</v>
      </c>
    </row>
    <row r="833" spans="3:7" x14ac:dyDescent="0.3">
      <c r="C833" s="36" t="s">
        <v>52</v>
      </c>
      <c r="D833" s="26">
        <v>0.39510416666666665</v>
      </c>
      <c r="E833" s="36" t="s">
        <v>9</v>
      </c>
      <c r="F833" s="37">
        <v>23</v>
      </c>
      <c r="G833" s="36" t="s">
        <v>10</v>
      </c>
    </row>
    <row r="834" spans="3:7" x14ac:dyDescent="0.3">
      <c r="C834" s="36" t="s">
        <v>52</v>
      </c>
      <c r="D834" s="26">
        <v>0.4004050925925926</v>
      </c>
      <c r="E834" s="36" t="s">
        <v>9</v>
      </c>
      <c r="F834" s="37">
        <v>32</v>
      </c>
      <c r="G834" s="36" t="s">
        <v>10</v>
      </c>
    </row>
    <row r="835" spans="3:7" x14ac:dyDescent="0.3">
      <c r="C835" s="36" t="s">
        <v>52</v>
      </c>
      <c r="D835" s="26">
        <v>0.40825231481481478</v>
      </c>
      <c r="E835" s="36" t="s">
        <v>9</v>
      </c>
      <c r="F835" s="37">
        <v>41</v>
      </c>
      <c r="G835" s="36" t="s">
        <v>10</v>
      </c>
    </row>
    <row r="836" spans="3:7" x14ac:dyDescent="0.3">
      <c r="C836" s="36" t="s">
        <v>52</v>
      </c>
      <c r="D836" s="26">
        <v>0.4082986111111111</v>
      </c>
      <c r="E836" s="36" t="s">
        <v>9</v>
      </c>
      <c r="F836" s="37">
        <v>33</v>
      </c>
      <c r="G836" s="36" t="s">
        <v>21</v>
      </c>
    </row>
    <row r="837" spans="3:7" x14ac:dyDescent="0.3">
      <c r="C837" s="36" t="s">
        <v>52</v>
      </c>
      <c r="D837" s="26">
        <v>0.40870370370370374</v>
      </c>
      <c r="E837" s="36" t="s">
        <v>9</v>
      </c>
      <c r="F837" s="37">
        <v>17</v>
      </c>
      <c r="G837" s="36" t="s">
        <v>10</v>
      </c>
    </row>
    <row r="838" spans="3:7" x14ac:dyDescent="0.3">
      <c r="C838" s="36" t="s">
        <v>52</v>
      </c>
      <c r="D838" s="26">
        <v>0.41103009259259254</v>
      </c>
      <c r="E838" s="36" t="s">
        <v>9</v>
      </c>
      <c r="F838" s="37">
        <v>40</v>
      </c>
      <c r="G838" s="36" t="s">
        <v>10</v>
      </c>
    </row>
    <row r="839" spans="3:7" x14ac:dyDescent="0.3">
      <c r="C839" s="36" t="s">
        <v>52</v>
      </c>
      <c r="D839" s="26">
        <v>0.41152777777777777</v>
      </c>
      <c r="E839" s="36" t="s">
        <v>9</v>
      </c>
      <c r="F839" s="37">
        <v>35</v>
      </c>
      <c r="G839" s="36" t="s">
        <v>10</v>
      </c>
    </row>
    <row r="840" spans="3:7" x14ac:dyDescent="0.3">
      <c r="C840" s="36" t="s">
        <v>52</v>
      </c>
      <c r="D840" s="26">
        <v>0.41192129629629631</v>
      </c>
      <c r="E840" s="36" t="s">
        <v>9</v>
      </c>
      <c r="F840" s="37">
        <v>34</v>
      </c>
      <c r="G840" s="36" t="s">
        <v>10</v>
      </c>
    </row>
    <row r="841" spans="3:7" x14ac:dyDescent="0.3">
      <c r="C841" s="36" t="s">
        <v>52</v>
      </c>
      <c r="D841" s="26">
        <v>0.41243055555555558</v>
      </c>
      <c r="E841" s="36" t="s">
        <v>9</v>
      </c>
      <c r="F841" s="37">
        <v>25</v>
      </c>
      <c r="G841" s="36" t="s">
        <v>21</v>
      </c>
    </row>
    <row r="842" spans="3:7" x14ac:dyDescent="0.3">
      <c r="C842" s="36" t="s">
        <v>52</v>
      </c>
      <c r="D842" s="26">
        <v>0.41255787037037034</v>
      </c>
      <c r="E842" s="36" t="s">
        <v>9</v>
      </c>
      <c r="F842" s="37">
        <v>28</v>
      </c>
      <c r="G842" s="36" t="s">
        <v>21</v>
      </c>
    </row>
    <row r="843" spans="3:7" x14ac:dyDescent="0.3">
      <c r="C843" s="36" t="s">
        <v>52</v>
      </c>
      <c r="D843" s="26">
        <v>0.41866898148148146</v>
      </c>
      <c r="E843" s="36" t="s">
        <v>9</v>
      </c>
      <c r="F843" s="37">
        <v>21</v>
      </c>
      <c r="G843" s="36" t="s">
        <v>10</v>
      </c>
    </row>
    <row r="844" spans="3:7" x14ac:dyDescent="0.3">
      <c r="C844" s="36" t="s">
        <v>52</v>
      </c>
      <c r="D844" s="26">
        <v>0.41901620370370374</v>
      </c>
      <c r="E844" s="36" t="s">
        <v>9</v>
      </c>
      <c r="F844" s="37">
        <v>32</v>
      </c>
      <c r="G844" s="36" t="s">
        <v>10</v>
      </c>
    </row>
    <row r="845" spans="3:7" x14ac:dyDescent="0.3">
      <c r="C845" s="36" t="s">
        <v>52</v>
      </c>
      <c r="D845" s="26">
        <v>0.42447916666666669</v>
      </c>
      <c r="E845" s="36" t="s">
        <v>9</v>
      </c>
      <c r="F845" s="37">
        <v>33</v>
      </c>
      <c r="G845" s="36" t="s">
        <v>21</v>
      </c>
    </row>
    <row r="846" spans="3:7" x14ac:dyDescent="0.3">
      <c r="C846" s="36" t="s">
        <v>52</v>
      </c>
      <c r="D846" s="26">
        <v>0.43153935185185183</v>
      </c>
      <c r="E846" s="36" t="s">
        <v>9</v>
      </c>
      <c r="F846" s="37">
        <v>36</v>
      </c>
      <c r="G846" s="36" t="s">
        <v>21</v>
      </c>
    </row>
    <row r="847" spans="3:7" x14ac:dyDescent="0.3">
      <c r="C847" s="36" t="s">
        <v>52</v>
      </c>
      <c r="D847" s="26">
        <v>0.4332523148148148</v>
      </c>
      <c r="E847" s="36" t="s">
        <v>9</v>
      </c>
      <c r="F847" s="37">
        <v>35</v>
      </c>
      <c r="G847" s="36" t="s">
        <v>10</v>
      </c>
    </row>
    <row r="848" spans="3:7" x14ac:dyDescent="0.3">
      <c r="C848" s="36" t="s">
        <v>52</v>
      </c>
      <c r="D848" s="26">
        <v>0.43429398148148146</v>
      </c>
      <c r="E848" s="36" t="s">
        <v>9</v>
      </c>
      <c r="F848" s="37">
        <v>55</v>
      </c>
      <c r="G848" s="36" t="s">
        <v>10</v>
      </c>
    </row>
    <row r="849" spans="3:7" x14ac:dyDescent="0.3">
      <c r="C849" s="36" t="s">
        <v>52</v>
      </c>
      <c r="D849" s="26">
        <v>0.43436342592592592</v>
      </c>
      <c r="E849" s="36" t="s">
        <v>9</v>
      </c>
      <c r="F849" s="37">
        <v>28</v>
      </c>
      <c r="G849" s="36" t="s">
        <v>10</v>
      </c>
    </row>
    <row r="850" spans="3:7" x14ac:dyDescent="0.3">
      <c r="C850" s="36" t="s">
        <v>52</v>
      </c>
      <c r="D850" s="26">
        <v>0.43443287037037037</v>
      </c>
      <c r="E850" s="36" t="s">
        <v>9</v>
      </c>
      <c r="F850" s="37">
        <v>29</v>
      </c>
      <c r="G850" s="36" t="s">
        <v>10</v>
      </c>
    </row>
    <row r="851" spans="3:7" x14ac:dyDescent="0.3">
      <c r="C851" s="36" t="s">
        <v>52</v>
      </c>
      <c r="D851" s="26">
        <v>0.4352199074074074</v>
      </c>
      <c r="E851" s="36" t="s">
        <v>9</v>
      </c>
      <c r="F851" s="37">
        <v>14</v>
      </c>
      <c r="G851" s="36" t="s">
        <v>10</v>
      </c>
    </row>
    <row r="852" spans="3:7" x14ac:dyDescent="0.3">
      <c r="C852" s="36" t="s">
        <v>52</v>
      </c>
      <c r="D852" s="26">
        <v>0.4371990740740741</v>
      </c>
      <c r="E852" s="36" t="s">
        <v>9</v>
      </c>
      <c r="F852" s="37">
        <v>30</v>
      </c>
      <c r="G852" s="36" t="s">
        <v>10</v>
      </c>
    </row>
    <row r="853" spans="3:7" x14ac:dyDescent="0.3">
      <c r="C853" s="36" t="s">
        <v>52</v>
      </c>
      <c r="D853" s="26">
        <v>0.43782407407407403</v>
      </c>
      <c r="E853" s="36" t="s">
        <v>9</v>
      </c>
      <c r="F853" s="37">
        <v>17</v>
      </c>
      <c r="G853" s="36" t="s">
        <v>10</v>
      </c>
    </row>
    <row r="854" spans="3:7" x14ac:dyDescent="0.3">
      <c r="C854" s="36" t="s">
        <v>52</v>
      </c>
      <c r="D854" s="26">
        <v>0.43807870370370372</v>
      </c>
      <c r="E854" s="36" t="s">
        <v>9</v>
      </c>
      <c r="F854" s="37">
        <v>39</v>
      </c>
      <c r="G854" s="36" t="s">
        <v>21</v>
      </c>
    </row>
    <row r="855" spans="3:7" x14ac:dyDescent="0.3">
      <c r="C855" s="36" t="s">
        <v>52</v>
      </c>
      <c r="D855" s="26">
        <v>0.43865740740740744</v>
      </c>
      <c r="E855" s="36" t="s">
        <v>9</v>
      </c>
      <c r="F855" s="37">
        <v>46</v>
      </c>
      <c r="G855" s="36" t="s">
        <v>10</v>
      </c>
    </row>
    <row r="856" spans="3:7" x14ac:dyDescent="0.3">
      <c r="C856" s="36" t="s">
        <v>52</v>
      </c>
      <c r="D856" s="26">
        <v>0.43876157407407407</v>
      </c>
      <c r="E856" s="36" t="s">
        <v>9</v>
      </c>
      <c r="F856" s="37">
        <v>34</v>
      </c>
      <c r="G856" s="36" t="s">
        <v>10</v>
      </c>
    </row>
    <row r="857" spans="3:7" x14ac:dyDescent="0.3">
      <c r="C857" s="36" t="s">
        <v>52</v>
      </c>
      <c r="D857" s="26">
        <v>0.44011574074074072</v>
      </c>
      <c r="E857" s="36" t="s">
        <v>9</v>
      </c>
      <c r="F857" s="37">
        <v>46</v>
      </c>
      <c r="G857" s="36" t="s">
        <v>10</v>
      </c>
    </row>
    <row r="858" spans="3:7" x14ac:dyDescent="0.3">
      <c r="C858" s="36" t="s">
        <v>52</v>
      </c>
      <c r="D858" s="26">
        <v>0.44096064814814812</v>
      </c>
      <c r="E858" s="36" t="s">
        <v>9</v>
      </c>
      <c r="F858" s="37">
        <v>38</v>
      </c>
      <c r="G858" s="36" t="s">
        <v>10</v>
      </c>
    </row>
    <row r="859" spans="3:7" x14ac:dyDescent="0.3">
      <c r="C859" s="36" t="s">
        <v>52</v>
      </c>
      <c r="D859" s="26">
        <v>0.4425115740740741</v>
      </c>
      <c r="E859" s="36" t="s">
        <v>9</v>
      </c>
      <c r="F859" s="37">
        <v>49</v>
      </c>
      <c r="G859" s="36" t="s">
        <v>10</v>
      </c>
    </row>
    <row r="860" spans="3:7" x14ac:dyDescent="0.3">
      <c r="C860" s="36" t="s">
        <v>52</v>
      </c>
      <c r="D860" s="26">
        <v>0.44480324074074074</v>
      </c>
      <c r="E860" s="36" t="s">
        <v>9</v>
      </c>
      <c r="F860" s="37">
        <v>39</v>
      </c>
      <c r="G860" s="36" t="s">
        <v>10</v>
      </c>
    </row>
    <row r="861" spans="3:7" x14ac:dyDescent="0.3">
      <c r="C861" s="36" t="s">
        <v>52</v>
      </c>
      <c r="D861" s="26">
        <v>0.44519675925925922</v>
      </c>
      <c r="E861" s="36" t="s">
        <v>9</v>
      </c>
      <c r="F861" s="37">
        <v>39</v>
      </c>
      <c r="G861" s="36" t="s">
        <v>10</v>
      </c>
    </row>
    <row r="862" spans="3:7" x14ac:dyDescent="0.3">
      <c r="C862" s="36" t="s">
        <v>52</v>
      </c>
      <c r="D862" s="26">
        <v>0.4466087962962963</v>
      </c>
      <c r="E862" s="36" t="s">
        <v>9</v>
      </c>
      <c r="F862" s="37">
        <v>39</v>
      </c>
      <c r="G862" s="36" t="s">
        <v>21</v>
      </c>
    </row>
    <row r="863" spans="3:7" x14ac:dyDescent="0.3">
      <c r="C863" s="36" t="s">
        <v>52</v>
      </c>
      <c r="D863" s="26">
        <v>0.44667824074074075</v>
      </c>
      <c r="E863" s="36" t="s">
        <v>9</v>
      </c>
      <c r="F863" s="37">
        <v>52</v>
      </c>
      <c r="G863" s="36" t="s">
        <v>21</v>
      </c>
    </row>
    <row r="864" spans="3:7" x14ac:dyDescent="0.3">
      <c r="C864" s="36" t="s">
        <v>52</v>
      </c>
      <c r="D864" s="26">
        <v>0.44707175925925924</v>
      </c>
      <c r="E864" s="36" t="s">
        <v>9</v>
      </c>
      <c r="F864" s="37">
        <v>36</v>
      </c>
      <c r="G864" s="36" t="s">
        <v>10</v>
      </c>
    </row>
    <row r="865" spans="3:7" x14ac:dyDescent="0.3">
      <c r="C865" s="36" t="s">
        <v>52</v>
      </c>
      <c r="D865" s="26">
        <v>0.44837962962962963</v>
      </c>
      <c r="E865" s="36" t="s">
        <v>9</v>
      </c>
      <c r="F865" s="37">
        <v>44</v>
      </c>
      <c r="G865" s="36" t="s">
        <v>10</v>
      </c>
    </row>
    <row r="866" spans="3:7" x14ac:dyDescent="0.3">
      <c r="C866" s="36" t="s">
        <v>52</v>
      </c>
      <c r="D866" s="26">
        <v>0.45037037037037037</v>
      </c>
      <c r="E866" s="36" t="s">
        <v>9</v>
      </c>
      <c r="F866" s="37">
        <v>37</v>
      </c>
      <c r="G866" s="36" t="s">
        <v>10</v>
      </c>
    </row>
    <row r="867" spans="3:7" x14ac:dyDescent="0.3">
      <c r="C867" s="36" t="s">
        <v>52</v>
      </c>
      <c r="D867" s="26">
        <v>0.45299768518518518</v>
      </c>
      <c r="E867" s="36" t="s">
        <v>9</v>
      </c>
      <c r="F867" s="37">
        <v>46</v>
      </c>
      <c r="G867" s="36" t="s">
        <v>21</v>
      </c>
    </row>
    <row r="868" spans="3:7" x14ac:dyDescent="0.3">
      <c r="C868" s="36" t="s">
        <v>52</v>
      </c>
      <c r="D868" s="26">
        <v>0.45361111111111113</v>
      </c>
      <c r="E868" s="36" t="s">
        <v>9</v>
      </c>
      <c r="F868" s="37">
        <v>48</v>
      </c>
      <c r="G868" s="36" t="s">
        <v>21</v>
      </c>
    </row>
    <row r="869" spans="3:7" x14ac:dyDescent="0.3">
      <c r="C869" s="36" t="s">
        <v>52</v>
      </c>
      <c r="D869" s="26">
        <v>0.45368055555555559</v>
      </c>
      <c r="E869" s="36" t="s">
        <v>9</v>
      </c>
      <c r="F869" s="37">
        <v>41</v>
      </c>
      <c r="G869" s="36" t="s">
        <v>21</v>
      </c>
    </row>
    <row r="870" spans="3:7" x14ac:dyDescent="0.3">
      <c r="C870" s="36" t="s">
        <v>52</v>
      </c>
      <c r="D870" s="26">
        <v>0.46278935185185183</v>
      </c>
      <c r="E870" s="36" t="s">
        <v>9</v>
      </c>
      <c r="F870" s="37">
        <v>27</v>
      </c>
      <c r="G870" s="36" t="s">
        <v>21</v>
      </c>
    </row>
    <row r="871" spans="3:7" x14ac:dyDescent="0.3">
      <c r="C871" s="36" t="s">
        <v>52</v>
      </c>
      <c r="D871" s="26">
        <v>0.46431712962962962</v>
      </c>
      <c r="E871" s="36" t="s">
        <v>9</v>
      </c>
      <c r="F871" s="37">
        <v>54</v>
      </c>
      <c r="G871" s="36" t="s">
        <v>10</v>
      </c>
    </row>
    <row r="872" spans="3:7" x14ac:dyDescent="0.3">
      <c r="C872" s="36" t="s">
        <v>52</v>
      </c>
      <c r="D872" s="26">
        <v>0.4664814814814815</v>
      </c>
      <c r="E872" s="36" t="s">
        <v>9</v>
      </c>
      <c r="F872" s="37">
        <v>31</v>
      </c>
      <c r="G872" s="36" t="s">
        <v>21</v>
      </c>
    </row>
    <row r="873" spans="3:7" x14ac:dyDescent="0.3">
      <c r="C873" s="36" t="s">
        <v>52</v>
      </c>
      <c r="D873" s="26">
        <v>0.46653935185185186</v>
      </c>
      <c r="E873" s="36" t="s">
        <v>9</v>
      </c>
      <c r="F873" s="37">
        <v>46</v>
      </c>
      <c r="G873" s="36" t="s">
        <v>10</v>
      </c>
    </row>
    <row r="874" spans="3:7" x14ac:dyDescent="0.3">
      <c r="C874" s="36" t="s">
        <v>52</v>
      </c>
      <c r="D874" s="26">
        <v>0.46777777777777779</v>
      </c>
      <c r="E874" s="36" t="s">
        <v>9</v>
      </c>
      <c r="F874" s="37">
        <v>17</v>
      </c>
      <c r="G874" s="36" t="s">
        <v>10</v>
      </c>
    </row>
    <row r="875" spans="3:7" x14ac:dyDescent="0.3">
      <c r="C875" s="36" t="s">
        <v>52</v>
      </c>
      <c r="D875" s="26">
        <v>0.46859953703703705</v>
      </c>
      <c r="E875" s="36" t="s">
        <v>9</v>
      </c>
      <c r="F875" s="37">
        <v>30</v>
      </c>
      <c r="G875" s="36" t="s">
        <v>21</v>
      </c>
    </row>
    <row r="876" spans="3:7" x14ac:dyDescent="0.3">
      <c r="C876" s="36" t="s">
        <v>52</v>
      </c>
      <c r="D876" s="26">
        <v>0.47453703703703703</v>
      </c>
      <c r="E876" s="36" t="s">
        <v>9</v>
      </c>
      <c r="F876" s="37">
        <v>37</v>
      </c>
      <c r="G876" s="36" t="s">
        <v>21</v>
      </c>
    </row>
    <row r="877" spans="3:7" x14ac:dyDescent="0.3">
      <c r="C877" s="36" t="s">
        <v>52</v>
      </c>
      <c r="D877" s="26">
        <v>0.47765046296296299</v>
      </c>
      <c r="E877" s="36" t="s">
        <v>9</v>
      </c>
      <c r="F877" s="37">
        <v>35</v>
      </c>
      <c r="G877" s="36" t="s">
        <v>21</v>
      </c>
    </row>
    <row r="878" spans="3:7" x14ac:dyDescent="0.3">
      <c r="C878" s="36" t="s">
        <v>52</v>
      </c>
      <c r="D878" s="26">
        <v>0.47766203703703702</v>
      </c>
      <c r="E878" s="36" t="s">
        <v>9</v>
      </c>
      <c r="F878" s="37">
        <v>30</v>
      </c>
      <c r="G878" s="36" t="s">
        <v>21</v>
      </c>
    </row>
    <row r="879" spans="3:7" x14ac:dyDescent="0.3">
      <c r="C879" s="36" t="s">
        <v>52</v>
      </c>
      <c r="D879" s="26">
        <v>0.47768518518518516</v>
      </c>
      <c r="E879" s="36" t="s">
        <v>9</v>
      </c>
      <c r="F879" s="37">
        <v>26</v>
      </c>
      <c r="G879" s="36" t="s">
        <v>21</v>
      </c>
    </row>
    <row r="880" spans="3:7" x14ac:dyDescent="0.3">
      <c r="C880" s="36" t="s">
        <v>52</v>
      </c>
      <c r="D880" s="26">
        <v>0.48192129629629626</v>
      </c>
      <c r="E880" s="36" t="s">
        <v>9</v>
      </c>
      <c r="F880" s="37">
        <v>39</v>
      </c>
      <c r="G880" s="36" t="s">
        <v>10</v>
      </c>
    </row>
    <row r="881" spans="3:7" x14ac:dyDescent="0.3">
      <c r="C881" s="36" t="s">
        <v>52</v>
      </c>
      <c r="D881" s="26">
        <v>0.48398148148148151</v>
      </c>
      <c r="E881" s="36" t="s">
        <v>9</v>
      </c>
      <c r="F881" s="37">
        <v>55</v>
      </c>
      <c r="G881" s="36" t="s">
        <v>21</v>
      </c>
    </row>
    <row r="882" spans="3:7" x14ac:dyDescent="0.3">
      <c r="C882" s="36" t="s">
        <v>52</v>
      </c>
      <c r="D882" s="26">
        <v>0.48405092592592597</v>
      </c>
      <c r="E882" s="36" t="s">
        <v>9</v>
      </c>
      <c r="F882" s="37">
        <v>42</v>
      </c>
      <c r="G882" s="36" t="s">
        <v>10</v>
      </c>
    </row>
    <row r="883" spans="3:7" x14ac:dyDescent="0.3">
      <c r="C883" s="36" t="s">
        <v>52</v>
      </c>
      <c r="D883" s="26">
        <v>0.4855902777777778</v>
      </c>
      <c r="E883" s="36" t="s">
        <v>9</v>
      </c>
      <c r="F883" s="37">
        <v>37</v>
      </c>
      <c r="G883" s="36" t="s">
        <v>21</v>
      </c>
    </row>
    <row r="884" spans="3:7" x14ac:dyDescent="0.3">
      <c r="C884" s="36" t="s">
        <v>52</v>
      </c>
      <c r="D884" s="26">
        <v>0.48699074074074072</v>
      </c>
      <c r="E884" s="36" t="s">
        <v>9</v>
      </c>
      <c r="F884" s="37">
        <v>41</v>
      </c>
      <c r="G884" s="36" t="s">
        <v>10</v>
      </c>
    </row>
    <row r="885" spans="3:7" x14ac:dyDescent="0.3">
      <c r="C885" s="36" t="s">
        <v>52</v>
      </c>
      <c r="D885" s="26">
        <v>0.48755787037037041</v>
      </c>
      <c r="E885" s="36" t="s">
        <v>9</v>
      </c>
      <c r="F885" s="37">
        <v>42</v>
      </c>
      <c r="G885" s="36" t="s">
        <v>10</v>
      </c>
    </row>
    <row r="886" spans="3:7" x14ac:dyDescent="0.3">
      <c r="C886" s="36" t="s">
        <v>52</v>
      </c>
      <c r="D886" s="26">
        <v>0.48773148148148149</v>
      </c>
      <c r="E886" s="36" t="s">
        <v>9</v>
      </c>
      <c r="F886" s="37">
        <v>36</v>
      </c>
      <c r="G886" s="36" t="s">
        <v>10</v>
      </c>
    </row>
    <row r="887" spans="3:7" x14ac:dyDescent="0.3">
      <c r="C887" s="36" t="s">
        <v>52</v>
      </c>
      <c r="D887" s="26">
        <v>0.48780092592592594</v>
      </c>
      <c r="E887" s="36" t="s">
        <v>9</v>
      </c>
      <c r="F887" s="37">
        <v>49</v>
      </c>
      <c r="G887" s="36" t="s">
        <v>10</v>
      </c>
    </row>
    <row r="888" spans="3:7" x14ac:dyDescent="0.3">
      <c r="C888" s="36" t="s">
        <v>52</v>
      </c>
      <c r="D888" s="26">
        <v>0.48865740740740743</v>
      </c>
      <c r="E888" s="36" t="s">
        <v>9</v>
      </c>
      <c r="F888" s="37">
        <v>41</v>
      </c>
      <c r="G888" s="36" t="s">
        <v>21</v>
      </c>
    </row>
    <row r="889" spans="3:7" x14ac:dyDescent="0.3">
      <c r="C889" s="36" t="s">
        <v>52</v>
      </c>
      <c r="D889" s="26">
        <v>0.49085648148148148</v>
      </c>
      <c r="E889" s="36" t="s">
        <v>9</v>
      </c>
      <c r="F889" s="37">
        <v>52</v>
      </c>
      <c r="G889" s="36" t="s">
        <v>10</v>
      </c>
    </row>
    <row r="890" spans="3:7" x14ac:dyDescent="0.3">
      <c r="C890" s="36" t="s">
        <v>52</v>
      </c>
      <c r="D890" s="26">
        <v>0.49158564814814815</v>
      </c>
      <c r="E890" s="36" t="s">
        <v>9</v>
      </c>
      <c r="F890" s="37">
        <v>44</v>
      </c>
      <c r="G890" s="36" t="s">
        <v>10</v>
      </c>
    </row>
    <row r="891" spans="3:7" x14ac:dyDescent="0.3">
      <c r="C891" s="36" t="s">
        <v>52</v>
      </c>
      <c r="D891" s="26">
        <v>0.49326388888888889</v>
      </c>
      <c r="E891" s="36" t="s">
        <v>9</v>
      </c>
      <c r="F891" s="37">
        <v>40</v>
      </c>
      <c r="G891" s="36" t="s">
        <v>10</v>
      </c>
    </row>
    <row r="892" spans="3:7" x14ac:dyDescent="0.3">
      <c r="C892" s="36" t="s">
        <v>52</v>
      </c>
      <c r="D892" s="26">
        <v>0.49400462962962965</v>
      </c>
      <c r="E892" s="36" t="s">
        <v>9</v>
      </c>
      <c r="F892" s="37">
        <v>32</v>
      </c>
      <c r="G892" s="36" t="s">
        <v>10</v>
      </c>
    </row>
    <row r="893" spans="3:7" x14ac:dyDescent="0.3">
      <c r="C893" s="36" t="s">
        <v>52</v>
      </c>
      <c r="D893" s="26">
        <v>0.49686342592592592</v>
      </c>
      <c r="E893" s="36" t="s">
        <v>9</v>
      </c>
      <c r="F893" s="37">
        <v>39</v>
      </c>
      <c r="G893" s="36" t="s">
        <v>21</v>
      </c>
    </row>
    <row r="894" spans="3:7" x14ac:dyDescent="0.3">
      <c r="C894" s="36" t="s">
        <v>52</v>
      </c>
      <c r="D894" s="26">
        <v>0.50116898148148148</v>
      </c>
      <c r="E894" s="36" t="s">
        <v>9</v>
      </c>
      <c r="F894" s="37">
        <v>38</v>
      </c>
      <c r="G894" s="36" t="s">
        <v>10</v>
      </c>
    </row>
    <row r="895" spans="3:7" x14ac:dyDescent="0.3">
      <c r="C895" s="36" t="s">
        <v>52</v>
      </c>
      <c r="D895" s="26">
        <v>0.50236111111111115</v>
      </c>
      <c r="E895" s="36" t="s">
        <v>9</v>
      </c>
      <c r="F895" s="37">
        <v>37</v>
      </c>
      <c r="G895" s="36" t="s">
        <v>10</v>
      </c>
    </row>
    <row r="896" spans="3:7" x14ac:dyDescent="0.3">
      <c r="C896" s="36" t="s">
        <v>52</v>
      </c>
      <c r="D896" s="26">
        <v>0.50248842592592591</v>
      </c>
      <c r="E896" s="36" t="s">
        <v>9</v>
      </c>
      <c r="F896" s="37">
        <v>35</v>
      </c>
      <c r="G896" s="36" t="s">
        <v>10</v>
      </c>
    </row>
    <row r="897" spans="3:7" x14ac:dyDescent="0.3">
      <c r="C897" s="36" t="s">
        <v>52</v>
      </c>
      <c r="D897" s="26">
        <v>0.50446759259259266</v>
      </c>
      <c r="E897" s="36" t="s">
        <v>9</v>
      </c>
      <c r="F897" s="37">
        <v>38</v>
      </c>
      <c r="G897" s="36" t="s">
        <v>10</v>
      </c>
    </row>
    <row r="898" spans="3:7" x14ac:dyDescent="0.3">
      <c r="C898" s="36" t="s">
        <v>52</v>
      </c>
      <c r="D898" s="26">
        <v>0.50505787037037042</v>
      </c>
      <c r="E898" s="36" t="s">
        <v>9</v>
      </c>
      <c r="F898" s="37">
        <v>28</v>
      </c>
      <c r="G898" s="36" t="s">
        <v>10</v>
      </c>
    </row>
    <row r="899" spans="3:7" x14ac:dyDescent="0.3">
      <c r="C899" s="36" t="s">
        <v>52</v>
      </c>
      <c r="D899" s="26">
        <v>0.50635416666666666</v>
      </c>
      <c r="E899" s="36" t="s">
        <v>9</v>
      </c>
      <c r="F899" s="37">
        <v>30</v>
      </c>
      <c r="G899" s="36" t="s">
        <v>10</v>
      </c>
    </row>
    <row r="900" spans="3:7" x14ac:dyDescent="0.3">
      <c r="C900" s="36" t="s">
        <v>52</v>
      </c>
      <c r="D900" s="26">
        <v>0.50640046296296293</v>
      </c>
      <c r="E900" s="36" t="s">
        <v>9</v>
      </c>
      <c r="F900" s="37">
        <v>16</v>
      </c>
      <c r="G900" s="36" t="s">
        <v>21</v>
      </c>
    </row>
    <row r="901" spans="3:7" x14ac:dyDescent="0.3">
      <c r="C901" s="36" t="s">
        <v>52</v>
      </c>
      <c r="D901" s="26">
        <v>0.50753472222222229</v>
      </c>
      <c r="E901" s="36" t="s">
        <v>9</v>
      </c>
      <c r="F901" s="37">
        <v>39</v>
      </c>
      <c r="G901" s="36" t="s">
        <v>10</v>
      </c>
    </row>
    <row r="902" spans="3:7" x14ac:dyDescent="0.3">
      <c r="C902" s="36" t="s">
        <v>52</v>
      </c>
      <c r="D902" s="26">
        <v>0.50930555555555557</v>
      </c>
      <c r="E902" s="36" t="s">
        <v>9</v>
      </c>
      <c r="F902" s="37">
        <v>36</v>
      </c>
      <c r="G902" s="36" t="s">
        <v>21</v>
      </c>
    </row>
    <row r="903" spans="3:7" x14ac:dyDescent="0.3">
      <c r="C903" s="36" t="s">
        <v>52</v>
      </c>
      <c r="D903" s="26">
        <v>0.51018518518518519</v>
      </c>
      <c r="E903" s="36" t="s">
        <v>9</v>
      </c>
      <c r="F903" s="37">
        <v>32</v>
      </c>
      <c r="G903" s="36" t="s">
        <v>10</v>
      </c>
    </row>
    <row r="904" spans="3:7" x14ac:dyDescent="0.3">
      <c r="C904" s="36" t="s">
        <v>52</v>
      </c>
      <c r="D904" s="26">
        <v>0.51133101851851859</v>
      </c>
      <c r="E904" s="36" t="s">
        <v>9</v>
      </c>
      <c r="F904" s="37">
        <v>32</v>
      </c>
      <c r="G904" s="36" t="s">
        <v>21</v>
      </c>
    </row>
    <row r="905" spans="3:7" x14ac:dyDescent="0.3">
      <c r="C905" s="36" t="s">
        <v>52</v>
      </c>
      <c r="D905" s="26">
        <v>0.51388888888888895</v>
      </c>
      <c r="E905" s="36" t="s">
        <v>9</v>
      </c>
      <c r="F905" s="37">
        <v>47</v>
      </c>
      <c r="G905" s="36" t="s">
        <v>21</v>
      </c>
    </row>
    <row r="906" spans="3:7" x14ac:dyDescent="0.3">
      <c r="C906" s="36" t="s">
        <v>52</v>
      </c>
      <c r="D906" s="26">
        <v>0.51702546296296303</v>
      </c>
      <c r="E906" s="36" t="s">
        <v>9</v>
      </c>
      <c r="F906" s="37">
        <v>39</v>
      </c>
      <c r="G906" s="36" t="s">
        <v>21</v>
      </c>
    </row>
    <row r="907" spans="3:7" x14ac:dyDescent="0.3">
      <c r="C907" s="36" t="s">
        <v>52</v>
      </c>
      <c r="D907" s="26">
        <v>0.51712962962962961</v>
      </c>
      <c r="E907" s="36" t="s">
        <v>9</v>
      </c>
      <c r="F907" s="37">
        <v>33</v>
      </c>
      <c r="G907" s="36" t="s">
        <v>21</v>
      </c>
    </row>
    <row r="908" spans="3:7" x14ac:dyDescent="0.3">
      <c r="C908" s="36" t="s">
        <v>52</v>
      </c>
      <c r="D908" s="26">
        <v>0.51722222222222225</v>
      </c>
      <c r="E908" s="36" t="s">
        <v>9</v>
      </c>
      <c r="F908" s="37">
        <v>46</v>
      </c>
      <c r="G908" s="36" t="s">
        <v>21</v>
      </c>
    </row>
    <row r="909" spans="3:7" x14ac:dyDescent="0.3">
      <c r="C909" s="36" t="s">
        <v>52</v>
      </c>
      <c r="D909" s="26">
        <v>0.51738425925925924</v>
      </c>
      <c r="E909" s="36" t="s">
        <v>9</v>
      </c>
      <c r="F909" s="37">
        <v>32</v>
      </c>
      <c r="G909" s="36" t="s">
        <v>21</v>
      </c>
    </row>
    <row r="910" spans="3:7" x14ac:dyDescent="0.3">
      <c r="C910" s="36" t="s">
        <v>52</v>
      </c>
      <c r="D910" s="26">
        <v>0.51814814814814814</v>
      </c>
      <c r="E910" s="36" t="s">
        <v>9</v>
      </c>
      <c r="F910" s="37">
        <v>54</v>
      </c>
      <c r="G910" s="36" t="s">
        <v>21</v>
      </c>
    </row>
    <row r="911" spans="3:7" x14ac:dyDescent="0.3">
      <c r="C911" s="36" t="s">
        <v>52</v>
      </c>
      <c r="D911" s="26">
        <v>0.51848379629629626</v>
      </c>
      <c r="E911" s="36" t="s">
        <v>9</v>
      </c>
      <c r="F911" s="37">
        <v>19</v>
      </c>
      <c r="G911" s="36" t="s">
        <v>21</v>
      </c>
    </row>
    <row r="912" spans="3:7" x14ac:dyDescent="0.3">
      <c r="C912" s="36" t="s">
        <v>52</v>
      </c>
      <c r="D912" s="26">
        <v>0.51944444444444449</v>
      </c>
      <c r="E912" s="36" t="s">
        <v>9</v>
      </c>
      <c r="F912" s="37">
        <v>36</v>
      </c>
      <c r="G912" s="36" t="s">
        <v>21</v>
      </c>
    </row>
    <row r="913" spans="3:7" x14ac:dyDescent="0.3">
      <c r="C913" s="36" t="s">
        <v>52</v>
      </c>
      <c r="D913" s="26">
        <v>0.51984953703703707</v>
      </c>
      <c r="E913" s="36" t="s">
        <v>9</v>
      </c>
      <c r="F913" s="37">
        <v>59</v>
      </c>
      <c r="G913" s="36" t="s">
        <v>21</v>
      </c>
    </row>
    <row r="914" spans="3:7" x14ac:dyDescent="0.3">
      <c r="C914" s="36" t="s">
        <v>52</v>
      </c>
      <c r="D914" s="26">
        <v>0.52226851851851852</v>
      </c>
      <c r="E914" s="36" t="s">
        <v>9</v>
      </c>
      <c r="F914" s="37">
        <v>36</v>
      </c>
      <c r="G914" s="36" t="s">
        <v>21</v>
      </c>
    </row>
    <row r="915" spans="3:7" x14ac:dyDescent="0.3">
      <c r="C915" s="36" t="s">
        <v>52</v>
      </c>
      <c r="D915" s="26">
        <v>0.52501157407407406</v>
      </c>
      <c r="E915" s="36" t="s">
        <v>9</v>
      </c>
      <c r="F915" s="37">
        <v>37</v>
      </c>
      <c r="G915" s="36" t="s">
        <v>21</v>
      </c>
    </row>
    <row r="916" spans="3:7" x14ac:dyDescent="0.3">
      <c r="C916" s="36" t="s">
        <v>52</v>
      </c>
      <c r="D916" s="26">
        <v>0.52615740740740746</v>
      </c>
      <c r="E916" s="36" t="s">
        <v>9</v>
      </c>
      <c r="F916" s="37">
        <v>26</v>
      </c>
      <c r="G916" s="36" t="s">
        <v>21</v>
      </c>
    </row>
    <row r="917" spans="3:7" x14ac:dyDescent="0.3">
      <c r="C917" s="36" t="s">
        <v>52</v>
      </c>
      <c r="D917" s="26">
        <v>0.5264699074074074</v>
      </c>
      <c r="E917" s="36" t="s">
        <v>9</v>
      </c>
      <c r="F917" s="37">
        <v>36</v>
      </c>
      <c r="G917" s="36" t="s">
        <v>21</v>
      </c>
    </row>
    <row r="918" spans="3:7" x14ac:dyDescent="0.3">
      <c r="C918" s="36" t="s">
        <v>52</v>
      </c>
      <c r="D918" s="26">
        <v>0.53182870370370372</v>
      </c>
      <c r="E918" s="36" t="s">
        <v>9</v>
      </c>
      <c r="F918" s="37">
        <v>25</v>
      </c>
      <c r="G918" s="36" t="s">
        <v>10</v>
      </c>
    </row>
    <row r="919" spans="3:7" x14ac:dyDescent="0.3">
      <c r="C919" s="36" t="s">
        <v>52</v>
      </c>
      <c r="D919" s="26">
        <v>0.5347453703703704</v>
      </c>
      <c r="E919" s="36" t="s">
        <v>9</v>
      </c>
      <c r="F919" s="37">
        <v>36</v>
      </c>
      <c r="G919" s="36" t="s">
        <v>10</v>
      </c>
    </row>
    <row r="920" spans="3:7" x14ac:dyDescent="0.3">
      <c r="C920" s="36" t="s">
        <v>52</v>
      </c>
      <c r="D920" s="26">
        <v>0.53513888888888894</v>
      </c>
      <c r="E920" s="36" t="s">
        <v>9</v>
      </c>
      <c r="F920" s="37">
        <v>44</v>
      </c>
      <c r="G920" s="36" t="s">
        <v>21</v>
      </c>
    </row>
    <row r="921" spans="3:7" x14ac:dyDescent="0.3">
      <c r="C921" s="36" t="s">
        <v>52</v>
      </c>
      <c r="D921" s="26">
        <v>0.53524305555555551</v>
      </c>
      <c r="E921" s="36" t="s">
        <v>9</v>
      </c>
      <c r="F921" s="37">
        <v>40</v>
      </c>
      <c r="G921" s="36" t="s">
        <v>21</v>
      </c>
    </row>
    <row r="922" spans="3:7" x14ac:dyDescent="0.3">
      <c r="C922" s="36" t="s">
        <v>52</v>
      </c>
      <c r="D922" s="26">
        <v>0.53565972222222225</v>
      </c>
      <c r="E922" s="36" t="s">
        <v>9</v>
      </c>
      <c r="F922" s="37">
        <v>24</v>
      </c>
      <c r="G922" s="36" t="s">
        <v>21</v>
      </c>
    </row>
    <row r="923" spans="3:7" x14ac:dyDescent="0.3">
      <c r="C923" s="36" t="s">
        <v>52</v>
      </c>
      <c r="D923" s="26">
        <v>0.53850694444444447</v>
      </c>
      <c r="E923" s="36" t="s">
        <v>9</v>
      </c>
      <c r="F923" s="37">
        <v>37</v>
      </c>
      <c r="G923" s="36" t="s">
        <v>21</v>
      </c>
    </row>
    <row r="924" spans="3:7" x14ac:dyDescent="0.3">
      <c r="C924" s="36" t="s">
        <v>52</v>
      </c>
      <c r="D924" s="26">
        <v>0.53887731481481482</v>
      </c>
      <c r="E924" s="36" t="s">
        <v>9</v>
      </c>
      <c r="F924" s="37">
        <v>51</v>
      </c>
      <c r="G924" s="36" t="s">
        <v>10</v>
      </c>
    </row>
    <row r="925" spans="3:7" x14ac:dyDescent="0.3">
      <c r="C925" s="36" t="s">
        <v>52</v>
      </c>
      <c r="D925" s="26">
        <v>0.54048611111111111</v>
      </c>
      <c r="E925" s="36" t="s">
        <v>9</v>
      </c>
      <c r="F925" s="37">
        <v>37</v>
      </c>
      <c r="G925" s="36" t="s">
        <v>10</v>
      </c>
    </row>
    <row r="926" spans="3:7" x14ac:dyDescent="0.3">
      <c r="C926" s="36" t="s">
        <v>52</v>
      </c>
      <c r="D926" s="26">
        <v>0.54077546296296297</v>
      </c>
      <c r="E926" s="36" t="s">
        <v>9</v>
      </c>
      <c r="F926" s="37">
        <v>36</v>
      </c>
      <c r="G926" s="36" t="s">
        <v>10</v>
      </c>
    </row>
    <row r="927" spans="3:7" x14ac:dyDescent="0.3">
      <c r="C927" s="36" t="s">
        <v>52</v>
      </c>
      <c r="D927" s="26">
        <v>0.54343750000000002</v>
      </c>
      <c r="E927" s="36" t="s">
        <v>9</v>
      </c>
      <c r="F927" s="37">
        <v>35</v>
      </c>
      <c r="G927" s="36" t="s">
        <v>21</v>
      </c>
    </row>
    <row r="928" spans="3:7" x14ac:dyDescent="0.3">
      <c r="C928" s="36" t="s">
        <v>52</v>
      </c>
      <c r="D928" s="26">
        <v>0.54351851851851851</v>
      </c>
      <c r="E928" s="36" t="s">
        <v>9</v>
      </c>
      <c r="F928" s="37">
        <v>32</v>
      </c>
      <c r="G928" s="36" t="s">
        <v>10</v>
      </c>
    </row>
    <row r="929" spans="3:7" x14ac:dyDescent="0.3">
      <c r="C929" s="36" t="s">
        <v>52</v>
      </c>
      <c r="D929" s="26">
        <v>0.54362268518518519</v>
      </c>
      <c r="E929" s="36" t="s">
        <v>9</v>
      </c>
      <c r="F929" s="37">
        <v>51</v>
      </c>
      <c r="G929" s="36" t="s">
        <v>10</v>
      </c>
    </row>
    <row r="930" spans="3:7" x14ac:dyDescent="0.3">
      <c r="C930" s="36" t="s">
        <v>52</v>
      </c>
      <c r="D930" s="26">
        <v>0.54461805555555554</v>
      </c>
      <c r="E930" s="36" t="s">
        <v>9</v>
      </c>
      <c r="F930" s="37">
        <v>53</v>
      </c>
      <c r="G930" s="36" t="s">
        <v>21</v>
      </c>
    </row>
    <row r="931" spans="3:7" x14ac:dyDescent="0.3">
      <c r="C931" s="36" t="s">
        <v>52</v>
      </c>
      <c r="D931" s="26">
        <v>0.54517361111111107</v>
      </c>
      <c r="E931" s="36" t="s">
        <v>9</v>
      </c>
      <c r="F931" s="37">
        <v>44</v>
      </c>
      <c r="G931" s="36" t="s">
        <v>10</v>
      </c>
    </row>
    <row r="932" spans="3:7" x14ac:dyDescent="0.3">
      <c r="C932" s="36" t="s">
        <v>52</v>
      </c>
      <c r="D932" s="26">
        <v>0.54538194444444443</v>
      </c>
      <c r="E932" s="36" t="s">
        <v>9</v>
      </c>
      <c r="F932" s="37">
        <v>34</v>
      </c>
      <c r="G932" s="36" t="s">
        <v>10</v>
      </c>
    </row>
    <row r="933" spans="3:7" x14ac:dyDescent="0.3">
      <c r="C933" s="36" t="s">
        <v>52</v>
      </c>
      <c r="D933" s="26">
        <v>0.5478587962962963</v>
      </c>
      <c r="E933" s="36" t="s">
        <v>9</v>
      </c>
      <c r="F933" s="37">
        <v>39</v>
      </c>
      <c r="G933" s="36" t="s">
        <v>10</v>
      </c>
    </row>
    <row r="934" spans="3:7" x14ac:dyDescent="0.3">
      <c r="C934" s="36" t="s">
        <v>52</v>
      </c>
      <c r="D934" s="26">
        <v>0.55019675925925926</v>
      </c>
      <c r="E934" s="36" t="s">
        <v>9</v>
      </c>
      <c r="F934" s="37">
        <v>39</v>
      </c>
      <c r="G934" s="36" t="s">
        <v>21</v>
      </c>
    </row>
    <row r="935" spans="3:7" x14ac:dyDescent="0.3">
      <c r="C935" s="36" t="s">
        <v>52</v>
      </c>
      <c r="D935" s="26">
        <v>0.55202546296296295</v>
      </c>
      <c r="E935" s="36" t="s">
        <v>9</v>
      </c>
      <c r="F935" s="37">
        <v>42</v>
      </c>
      <c r="G935" s="36" t="s">
        <v>10</v>
      </c>
    </row>
    <row r="936" spans="3:7" x14ac:dyDescent="0.3">
      <c r="C936" s="36" t="s">
        <v>52</v>
      </c>
      <c r="D936" s="26">
        <v>0.55237268518518523</v>
      </c>
      <c r="E936" s="36" t="s">
        <v>9</v>
      </c>
      <c r="F936" s="37">
        <v>23</v>
      </c>
      <c r="G936" s="36" t="s">
        <v>21</v>
      </c>
    </row>
    <row r="937" spans="3:7" x14ac:dyDescent="0.3">
      <c r="C937" s="36" t="s">
        <v>52</v>
      </c>
      <c r="D937" s="26">
        <v>0.55295138888888895</v>
      </c>
      <c r="E937" s="36" t="s">
        <v>9</v>
      </c>
      <c r="F937" s="37">
        <v>33</v>
      </c>
      <c r="G937" s="36" t="s">
        <v>10</v>
      </c>
    </row>
    <row r="938" spans="3:7" x14ac:dyDescent="0.3">
      <c r="C938" s="36" t="s">
        <v>52</v>
      </c>
      <c r="D938" s="26">
        <v>0.55576388888888884</v>
      </c>
      <c r="E938" s="36" t="s">
        <v>9</v>
      </c>
      <c r="F938" s="37">
        <v>28</v>
      </c>
      <c r="G938" s="36" t="s">
        <v>21</v>
      </c>
    </row>
    <row r="939" spans="3:7" x14ac:dyDescent="0.3">
      <c r="C939" s="36" t="s">
        <v>52</v>
      </c>
      <c r="D939" s="26">
        <v>0.55675925925925929</v>
      </c>
      <c r="E939" s="36" t="s">
        <v>9</v>
      </c>
      <c r="F939" s="37">
        <v>33</v>
      </c>
      <c r="G939" s="36" t="s">
        <v>10</v>
      </c>
    </row>
    <row r="940" spans="3:7" x14ac:dyDescent="0.3">
      <c r="C940" s="36" t="s">
        <v>52</v>
      </c>
      <c r="D940" s="26">
        <v>0.56032407407407414</v>
      </c>
      <c r="E940" s="36" t="s">
        <v>9</v>
      </c>
      <c r="F940" s="37">
        <v>30</v>
      </c>
      <c r="G940" s="36" t="s">
        <v>21</v>
      </c>
    </row>
    <row r="941" spans="3:7" x14ac:dyDescent="0.3">
      <c r="C941" s="36" t="s">
        <v>52</v>
      </c>
      <c r="D941" s="26">
        <v>0.56077546296296299</v>
      </c>
      <c r="E941" s="36" t="s">
        <v>9</v>
      </c>
      <c r="F941" s="37">
        <v>33</v>
      </c>
      <c r="G941" s="36" t="s">
        <v>21</v>
      </c>
    </row>
    <row r="942" spans="3:7" x14ac:dyDescent="0.3">
      <c r="C942" s="36" t="s">
        <v>52</v>
      </c>
      <c r="D942" s="26">
        <v>0.56118055555555557</v>
      </c>
      <c r="E942" s="36" t="s">
        <v>9</v>
      </c>
      <c r="F942" s="37">
        <v>39</v>
      </c>
      <c r="G942" s="36" t="s">
        <v>21</v>
      </c>
    </row>
    <row r="943" spans="3:7" x14ac:dyDescent="0.3">
      <c r="C943" s="36" t="s">
        <v>52</v>
      </c>
      <c r="D943" s="26">
        <v>0.56127314814814822</v>
      </c>
      <c r="E943" s="36" t="s">
        <v>9</v>
      </c>
      <c r="F943" s="37">
        <v>48</v>
      </c>
      <c r="G943" s="36" t="s">
        <v>10</v>
      </c>
    </row>
    <row r="944" spans="3:7" x14ac:dyDescent="0.3">
      <c r="C944" s="36" t="s">
        <v>52</v>
      </c>
      <c r="D944" s="26">
        <v>0.56350694444444438</v>
      </c>
      <c r="E944" s="36" t="s">
        <v>9</v>
      </c>
      <c r="F944" s="37">
        <v>45</v>
      </c>
      <c r="G944" s="36" t="s">
        <v>10</v>
      </c>
    </row>
    <row r="945" spans="3:7" x14ac:dyDescent="0.3">
      <c r="C945" s="36" t="s">
        <v>52</v>
      </c>
      <c r="D945" s="26">
        <v>0.56718750000000007</v>
      </c>
      <c r="E945" s="36" t="s">
        <v>9</v>
      </c>
      <c r="F945" s="37">
        <v>54</v>
      </c>
      <c r="G945" s="36" t="s">
        <v>21</v>
      </c>
    </row>
    <row r="946" spans="3:7" x14ac:dyDescent="0.3">
      <c r="C946" s="36" t="s">
        <v>52</v>
      </c>
      <c r="D946" s="26">
        <v>0.56719907407407411</v>
      </c>
      <c r="E946" s="36" t="s">
        <v>9</v>
      </c>
      <c r="F946" s="37">
        <v>45</v>
      </c>
      <c r="G946" s="36" t="s">
        <v>10</v>
      </c>
    </row>
    <row r="947" spans="3:7" x14ac:dyDescent="0.3">
      <c r="C947" s="36" t="s">
        <v>52</v>
      </c>
      <c r="D947" s="26">
        <v>0.56790509259259259</v>
      </c>
      <c r="E947" s="36" t="s">
        <v>9</v>
      </c>
      <c r="F947" s="37">
        <v>54</v>
      </c>
      <c r="G947" s="36" t="s">
        <v>10</v>
      </c>
    </row>
    <row r="948" spans="3:7" x14ac:dyDescent="0.3">
      <c r="C948" s="36" t="s">
        <v>52</v>
      </c>
      <c r="D948" s="26">
        <v>0.56883101851851847</v>
      </c>
      <c r="E948" s="36" t="s">
        <v>9</v>
      </c>
      <c r="F948" s="37">
        <v>25</v>
      </c>
      <c r="G948" s="36" t="s">
        <v>21</v>
      </c>
    </row>
    <row r="949" spans="3:7" x14ac:dyDescent="0.3">
      <c r="C949" s="36" t="s">
        <v>52</v>
      </c>
      <c r="D949" s="26">
        <v>0.56893518518518515</v>
      </c>
      <c r="E949" s="36" t="s">
        <v>9</v>
      </c>
      <c r="F949" s="37">
        <v>16</v>
      </c>
      <c r="G949" s="36" t="s">
        <v>10</v>
      </c>
    </row>
    <row r="950" spans="3:7" x14ac:dyDescent="0.3">
      <c r="C950" s="36" t="s">
        <v>52</v>
      </c>
      <c r="D950" s="26">
        <v>0.56974537037037043</v>
      </c>
      <c r="E950" s="36" t="s">
        <v>9</v>
      </c>
      <c r="F950" s="37">
        <v>53</v>
      </c>
      <c r="G950" s="36" t="s">
        <v>21</v>
      </c>
    </row>
    <row r="951" spans="3:7" x14ac:dyDescent="0.3">
      <c r="C951" s="36" t="s">
        <v>52</v>
      </c>
      <c r="D951" s="26">
        <v>0.57008101851851845</v>
      </c>
      <c r="E951" s="36" t="s">
        <v>9</v>
      </c>
      <c r="F951" s="37">
        <v>42</v>
      </c>
      <c r="G951" s="36" t="s">
        <v>21</v>
      </c>
    </row>
    <row r="952" spans="3:7" x14ac:dyDescent="0.3">
      <c r="C952" s="36" t="s">
        <v>52</v>
      </c>
      <c r="D952" s="26">
        <v>0.5701504629629629</v>
      </c>
      <c r="E952" s="36" t="s">
        <v>9</v>
      </c>
      <c r="F952" s="37">
        <v>40</v>
      </c>
      <c r="G952" s="36" t="s">
        <v>10</v>
      </c>
    </row>
    <row r="953" spans="3:7" x14ac:dyDescent="0.3">
      <c r="C953" s="36" t="s">
        <v>52</v>
      </c>
      <c r="D953" s="26">
        <v>0.57112268518518516</v>
      </c>
      <c r="E953" s="36" t="s">
        <v>9</v>
      </c>
      <c r="F953" s="37">
        <v>35</v>
      </c>
      <c r="G953" s="36" t="s">
        <v>21</v>
      </c>
    </row>
    <row r="954" spans="3:7" x14ac:dyDescent="0.3">
      <c r="C954" s="36" t="s">
        <v>52</v>
      </c>
      <c r="D954" s="26">
        <v>0.57310185185185192</v>
      </c>
      <c r="E954" s="36" t="s">
        <v>9</v>
      </c>
      <c r="F954" s="37">
        <v>34</v>
      </c>
      <c r="G954" s="36" t="s">
        <v>21</v>
      </c>
    </row>
    <row r="955" spans="3:7" x14ac:dyDescent="0.3">
      <c r="C955" s="36" t="s">
        <v>52</v>
      </c>
      <c r="D955" s="26">
        <v>0.57335648148148144</v>
      </c>
      <c r="E955" s="36" t="s">
        <v>9</v>
      </c>
      <c r="F955" s="37">
        <v>36</v>
      </c>
      <c r="G955" s="36" t="s">
        <v>10</v>
      </c>
    </row>
    <row r="956" spans="3:7" x14ac:dyDescent="0.3">
      <c r="C956" s="36" t="s">
        <v>52</v>
      </c>
      <c r="D956" s="26">
        <v>0.57418981481481479</v>
      </c>
      <c r="E956" s="36" t="s">
        <v>9</v>
      </c>
      <c r="F956" s="37">
        <v>42</v>
      </c>
      <c r="G956" s="36" t="s">
        <v>10</v>
      </c>
    </row>
    <row r="957" spans="3:7" x14ac:dyDescent="0.3">
      <c r="C957" s="36" t="s">
        <v>52</v>
      </c>
      <c r="D957" s="26">
        <v>0.57559027777777783</v>
      </c>
      <c r="E957" s="36" t="s">
        <v>9</v>
      </c>
      <c r="F957" s="37">
        <v>48</v>
      </c>
      <c r="G957" s="36" t="s">
        <v>10</v>
      </c>
    </row>
    <row r="958" spans="3:7" x14ac:dyDescent="0.3">
      <c r="C958" s="36" t="s">
        <v>52</v>
      </c>
      <c r="D958" s="26">
        <v>0.57762731481481489</v>
      </c>
      <c r="E958" s="36" t="s">
        <v>9</v>
      </c>
      <c r="F958" s="37">
        <v>42</v>
      </c>
      <c r="G958" s="36" t="s">
        <v>21</v>
      </c>
    </row>
    <row r="959" spans="3:7" x14ac:dyDescent="0.3">
      <c r="C959" s="36" t="s">
        <v>52</v>
      </c>
      <c r="D959" s="26">
        <v>0.58096064814814818</v>
      </c>
      <c r="E959" s="36" t="s">
        <v>9</v>
      </c>
      <c r="F959" s="37">
        <v>41</v>
      </c>
      <c r="G959" s="36" t="s">
        <v>10</v>
      </c>
    </row>
    <row r="960" spans="3:7" x14ac:dyDescent="0.3">
      <c r="C960" s="36" t="s">
        <v>52</v>
      </c>
      <c r="D960" s="26">
        <v>0.58526620370370364</v>
      </c>
      <c r="E960" s="36" t="s">
        <v>9</v>
      </c>
      <c r="F960" s="37">
        <v>26</v>
      </c>
      <c r="G960" s="36" t="s">
        <v>10</v>
      </c>
    </row>
    <row r="961" spans="3:7" x14ac:dyDescent="0.3">
      <c r="C961" s="36" t="s">
        <v>52</v>
      </c>
      <c r="D961" s="26">
        <v>0.58552083333333338</v>
      </c>
      <c r="E961" s="36" t="s">
        <v>9</v>
      </c>
      <c r="F961" s="37">
        <v>20</v>
      </c>
      <c r="G961" s="36" t="s">
        <v>21</v>
      </c>
    </row>
    <row r="962" spans="3:7" x14ac:dyDescent="0.3">
      <c r="C962" s="36" t="s">
        <v>52</v>
      </c>
      <c r="D962" s="26">
        <v>0.58850694444444451</v>
      </c>
      <c r="E962" s="36" t="s">
        <v>9</v>
      </c>
      <c r="F962" s="37">
        <v>38</v>
      </c>
      <c r="G962" s="36" t="s">
        <v>21</v>
      </c>
    </row>
    <row r="963" spans="3:7" x14ac:dyDescent="0.3">
      <c r="C963" s="36" t="s">
        <v>52</v>
      </c>
      <c r="D963" s="26">
        <v>0.58968750000000003</v>
      </c>
      <c r="E963" s="36" t="s">
        <v>9</v>
      </c>
      <c r="F963" s="37">
        <v>33</v>
      </c>
      <c r="G963" s="36" t="s">
        <v>10</v>
      </c>
    </row>
    <row r="964" spans="3:7" x14ac:dyDescent="0.3">
      <c r="C964" s="36" t="s">
        <v>52</v>
      </c>
      <c r="D964" s="26">
        <v>0.59112268518518518</v>
      </c>
      <c r="E964" s="36" t="s">
        <v>9</v>
      </c>
      <c r="F964" s="37">
        <v>52</v>
      </c>
      <c r="G964" s="36" t="s">
        <v>10</v>
      </c>
    </row>
    <row r="965" spans="3:7" x14ac:dyDescent="0.3">
      <c r="C965" s="36" t="s">
        <v>52</v>
      </c>
      <c r="D965" s="26">
        <v>0.59179398148148155</v>
      </c>
      <c r="E965" s="36" t="s">
        <v>9</v>
      </c>
      <c r="F965" s="37">
        <v>17</v>
      </c>
      <c r="G965" s="36" t="s">
        <v>21</v>
      </c>
    </row>
    <row r="966" spans="3:7" x14ac:dyDescent="0.3">
      <c r="C966" s="36" t="s">
        <v>52</v>
      </c>
      <c r="D966" s="26">
        <v>0.59214120370370371</v>
      </c>
      <c r="E966" s="36" t="s">
        <v>9</v>
      </c>
      <c r="F966" s="37">
        <v>29</v>
      </c>
      <c r="G966" s="36" t="s">
        <v>10</v>
      </c>
    </row>
    <row r="967" spans="3:7" x14ac:dyDescent="0.3">
      <c r="C967" s="36" t="s">
        <v>52</v>
      </c>
      <c r="D967" s="26">
        <v>0.59280092592592593</v>
      </c>
      <c r="E967" s="36" t="s">
        <v>9</v>
      </c>
      <c r="F967" s="37">
        <v>39</v>
      </c>
      <c r="G967" s="36" t="s">
        <v>10</v>
      </c>
    </row>
    <row r="968" spans="3:7" x14ac:dyDescent="0.3">
      <c r="C968" s="36" t="s">
        <v>52</v>
      </c>
      <c r="D968" s="26">
        <v>0.59295138888888888</v>
      </c>
      <c r="E968" s="36" t="s">
        <v>9</v>
      </c>
      <c r="F968" s="37">
        <v>34</v>
      </c>
      <c r="G968" s="36" t="s">
        <v>10</v>
      </c>
    </row>
    <row r="969" spans="3:7" x14ac:dyDescent="0.3">
      <c r="C969" s="36" t="s">
        <v>52</v>
      </c>
      <c r="D969" s="26">
        <v>0.59313657407407405</v>
      </c>
      <c r="E969" s="36" t="s">
        <v>9</v>
      </c>
      <c r="F969" s="37">
        <v>29</v>
      </c>
      <c r="G969" s="36" t="s">
        <v>21</v>
      </c>
    </row>
    <row r="970" spans="3:7" x14ac:dyDescent="0.3">
      <c r="C970" s="36" t="s">
        <v>52</v>
      </c>
      <c r="D970" s="26">
        <v>0.59508101851851858</v>
      </c>
      <c r="E970" s="36" t="s">
        <v>9</v>
      </c>
      <c r="F970" s="37">
        <v>31</v>
      </c>
      <c r="G970" s="36" t="s">
        <v>10</v>
      </c>
    </row>
    <row r="971" spans="3:7" x14ac:dyDescent="0.3">
      <c r="C971" s="36" t="s">
        <v>52</v>
      </c>
      <c r="D971" s="26">
        <v>0.59527777777777779</v>
      </c>
      <c r="E971" s="36" t="s">
        <v>9</v>
      </c>
      <c r="F971" s="37">
        <v>33</v>
      </c>
      <c r="G971" s="36" t="s">
        <v>10</v>
      </c>
    </row>
    <row r="972" spans="3:7" x14ac:dyDescent="0.3">
      <c r="C972" s="36" t="s">
        <v>52</v>
      </c>
      <c r="D972" s="26">
        <v>0.59567129629629634</v>
      </c>
      <c r="E972" s="36" t="s">
        <v>9</v>
      </c>
      <c r="F972" s="37">
        <v>32</v>
      </c>
      <c r="G972" s="36" t="s">
        <v>10</v>
      </c>
    </row>
    <row r="973" spans="3:7" x14ac:dyDescent="0.3">
      <c r="C973" s="36" t="s">
        <v>52</v>
      </c>
      <c r="D973" s="26">
        <v>0.59613425925925922</v>
      </c>
      <c r="E973" s="36" t="s">
        <v>9</v>
      </c>
      <c r="F973" s="37">
        <v>46</v>
      </c>
      <c r="G973" s="36" t="s">
        <v>21</v>
      </c>
    </row>
    <row r="974" spans="3:7" x14ac:dyDescent="0.3">
      <c r="C974" s="36" t="s">
        <v>52</v>
      </c>
      <c r="D974" s="26">
        <v>0.59819444444444447</v>
      </c>
      <c r="E974" s="36" t="s">
        <v>9</v>
      </c>
      <c r="F974" s="37">
        <v>25</v>
      </c>
      <c r="G974" s="36" t="s">
        <v>21</v>
      </c>
    </row>
    <row r="975" spans="3:7" x14ac:dyDescent="0.3">
      <c r="C975" s="36" t="s">
        <v>52</v>
      </c>
      <c r="D975" s="26">
        <v>0.59826388888888882</v>
      </c>
      <c r="E975" s="36" t="s">
        <v>9</v>
      </c>
      <c r="F975" s="37">
        <v>37</v>
      </c>
      <c r="G975" s="36" t="s">
        <v>21</v>
      </c>
    </row>
    <row r="976" spans="3:7" x14ac:dyDescent="0.3">
      <c r="C976" s="36" t="s">
        <v>52</v>
      </c>
      <c r="D976" s="26">
        <v>0.59931712962962969</v>
      </c>
      <c r="E976" s="36" t="s">
        <v>9</v>
      </c>
      <c r="F976" s="37">
        <v>29</v>
      </c>
      <c r="G976" s="36" t="s">
        <v>21</v>
      </c>
    </row>
    <row r="977" spans="3:7" x14ac:dyDescent="0.3">
      <c r="C977" s="36" t="s">
        <v>52</v>
      </c>
      <c r="D977" s="26">
        <v>0.60009259259259262</v>
      </c>
      <c r="E977" s="36" t="s">
        <v>9</v>
      </c>
      <c r="F977" s="37">
        <v>53</v>
      </c>
      <c r="G977" s="36" t="s">
        <v>10</v>
      </c>
    </row>
    <row r="978" spans="3:7" x14ac:dyDescent="0.3">
      <c r="C978" s="36" t="s">
        <v>52</v>
      </c>
      <c r="D978" s="26">
        <v>0.60052083333333328</v>
      </c>
      <c r="E978" s="36" t="s">
        <v>9</v>
      </c>
      <c r="F978" s="37">
        <v>45</v>
      </c>
      <c r="G978" s="36" t="s">
        <v>10</v>
      </c>
    </row>
    <row r="979" spans="3:7" x14ac:dyDescent="0.3">
      <c r="C979" s="36" t="s">
        <v>52</v>
      </c>
      <c r="D979" s="26">
        <v>0.60084490740740737</v>
      </c>
      <c r="E979" s="36" t="s">
        <v>9</v>
      </c>
      <c r="F979" s="37">
        <v>45</v>
      </c>
      <c r="G979" s="36" t="s">
        <v>10</v>
      </c>
    </row>
    <row r="980" spans="3:7" x14ac:dyDescent="0.3">
      <c r="C980" s="36" t="s">
        <v>52</v>
      </c>
      <c r="D980" s="26">
        <v>0.6017824074074074</v>
      </c>
      <c r="E980" s="36" t="s">
        <v>9</v>
      </c>
      <c r="F980" s="37">
        <v>50</v>
      </c>
      <c r="G980" s="36" t="s">
        <v>21</v>
      </c>
    </row>
    <row r="981" spans="3:7" x14ac:dyDescent="0.3">
      <c r="C981" s="36" t="s">
        <v>52</v>
      </c>
      <c r="D981" s="26">
        <v>0.60276620370370371</v>
      </c>
      <c r="E981" s="36" t="s">
        <v>9</v>
      </c>
      <c r="F981" s="37">
        <v>41</v>
      </c>
      <c r="G981" s="36" t="s">
        <v>10</v>
      </c>
    </row>
    <row r="982" spans="3:7" x14ac:dyDescent="0.3">
      <c r="C982" s="36" t="s">
        <v>52</v>
      </c>
      <c r="D982" s="26">
        <v>0.60285879629629624</v>
      </c>
      <c r="E982" s="36" t="s">
        <v>9</v>
      </c>
      <c r="F982" s="37">
        <v>47</v>
      </c>
      <c r="G982" s="36" t="s">
        <v>10</v>
      </c>
    </row>
    <row r="983" spans="3:7" x14ac:dyDescent="0.3">
      <c r="C983" s="36" t="s">
        <v>52</v>
      </c>
      <c r="D983" s="26">
        <v>0.60515046296296293</v>
      </c>
      <c r="E983" s="36" t="s">
        <v>9</v>
      </c>
      <c r="F983" s="37">
        <v>39</v>
      </c>
      <c r="G983" s="36" t="s">
        <v>10</v>
      </c>
    </row>
    <row r="984" spans="3:7" x14ac:dyDescent="0.3">
      <c r="C984" s="36" t="s">
        <v>52</v>
      </c>
      <c r="D984" s="26">
        <v>0.60525462962962961</v>
      </c>
      <c r="E984" s="36" t="s">
        <v>9</v>
      </c>
      <c r="F984" s="37">
        <v>39</v>
      </c>
      <c r="G984" s="36" t="s">
        <v>21</v>
      </c>
    </row>
    <row r="985" spans="3:7" x14ac:dyDescent="0.3">
      <c r="C985" s="36" t="s">
        <v>52</v>
      </c>
      <c r="D985" s="26">
        <v>0.60621527777777773</v>
      </c>
      <c r="E985" s="36" t="s">
        <v>9</v>
      </c>
      <c r="F985" s="37">
        <v>33</v>
      </c>
      <c r="G985" s="36" t="s">
        <v>21</v>
      </c>
    </row>
    <row r="986" spans="3:7" x14ac:dyDescent="0.3">
      <c r="C986" s="36" t="s">
        <v>52</v>
      </c>
      <c r="D986" s="26">
        <v>0.60790509259259262</v>
      </c>
      <c r="E986" s="36" t="s">
        <v>9</v>
      </c>
      <c r="F986" s="37">
        <v>29</v>
      </c>
      <c r="G986" s="36" t="s">
        <v>10</v>
      </c>
    </row>
    <row r="987" spans="3:7" x14ac:dyDescent="0.3">
      <c r="C987" s="36" t="s">
        <v>52</v>
      </c>
      <c r="D987" s="26">
        <v>0.60791666666666666</v>
      </c>
      <c r="E987" s="36" t="s">
        <v>9</v>
      </c>
      <c r="F987" s="37">
        <v>38</v>
      </c>
      <c r="G987" s="36" t="s">
        <v>10</v>
      </c>
    </row>
    <row r="988" spans="3:7" x14ac:dyDescent="0.3">
      <c r="C988" s="36" t="s">
        <v>52</v>
      </c>
      <c r="D988" s="26">
        <v>0.60793981481481485</v>
      </c>
      <c r="E988" s="36" t="s">
        <v>9</v>
      </c>
      <c r="F988" s="37">
        <v>36</v>
      </c>
      <c r="G988" s="36" t="s">
        <v>10</v>
      </c>
    </row>
    <row r="989" spans="3:7" x14ac:dyDescent="0.3">
      <c r="C989" s="36" t="s">
        <v>52</v>
      </c>
      <c r="D989" s="26">
        <v>0.60795138888888889</v>
      </c>
      <c r="E989" s="36" t="s">
        <v>9</v>
      </c>
      <c r="F989" s="37">
        <v>35</v>
      </c>
      <c r="G989" s="36" t="s">
        <v>10</v>
      </c>
    </row>
    <row r="990" spans="3:7" x14ac:dyDescent="0.3">
      <c r="C990" s="36" t="s">
        <v>52</v>
      </c>
      <c r="D990" s="26">
        <v>0.60795138888888889</v>
      </c>
      <c r="E990" s="36" t="s">
        <v>9</v>
      </c>
      <c r="F990" s="37">
        <v>19</v>
      </c>
      <c r="G990" s="36" t="s">
        <v>10</v>
      </c>
    </row>
    <row r="991" spans="3:7" x14ac:dyDescent="0.3">
      <c r="C991" s="36" t="s">
        <v>52</v>
      </c>
      <c r="D991" s="26">
        <v>0.60968750000000005</v>
      </c>
      <c r="E991" s="36" t="s">
        <v>9</v>
      </c>
      <c r="F991" s="37">
        <v>40</v>
      </c>
      <c r="G991" s="36" t="s">
        <v>21</v>
      </c>
    </row>
    <row r="992" spans="3:7" x14ac:dyDescent="0.3">
      <c r="C992" s="36" t="s">
        <v>52</v>
      </c>
      <c r="D992" s="26">
        <v>0.61116898148148147</v>
      </c>
      <c r="E992" s="36" t="s">
        <v>9</v>
      </c>
      <c r="F992" s="37">
        <v>36</v>
      </c>
      <c r="G992" s="36" t="s">
        <v>21</v>
      </c>
    </row>
    <row r="993" spans="3:7" x14ac:dyDescent="0.3">
      <c r="C993" s="36" t="s">
        <v>52</v>
      </c>
      <c r="D993" s="26">
        <v>0.61216435185185192</v>
      </c>
      <c r="E993" s="36" t="s">
        <v>9</v>
      </c>
      <c r="F993" s="37">
        <v>22</v>
      </c>
      <c r="G993" s="36" t="s">
        <v>21</v>
      </c>
    </row>
    <row r="994" spans="3:7" x14ac:dyDescent="0.3">
      <c r="C994" s="36" t="s">
        <v>52</v>
      </c>
      <c r="D994" s="26">
        <v>0.61299768518518516</v>
      </c>
      <c r="E994" s="36" t="s">
        <v>9</v>
      </c>
      <c r="F994" s="37">
        <v>34</v>
      </c>
      <c r="G994" s="36" t="s">
        <v>21</v>
      </c>
    </row>
    <row r="995" spans="3:7" x14ac:dyDescent="0.3">
      <c r="C995" s="36" t="s">
        <v>52</v>
      </c>
      <c r="D995" s="26">
        <v>0.61452546296296295</v>
      </c>
      <c r="E995" s="36" t="s">
        <v>9</v>
      </c>
      <c r="F995" s="37">
        <v>20</v>
      </c>
      <c r="G995" s="36" t="s">
        <v>10</v>
      </c>
    </row>
    <row r="996" spans="3:7" x14ac:dyDescent="0.3">
      <c r="C996" s="36" t="s">
        <v>52</v>
      </c>
      <c r="D996" s="26">
        <v>0.61552083333333341</v>
      </c>
      <c r="E996" s="36" t="s">
        <v>9</v>
      </c>
      <c r="F996" s="37">
        <v>41</v>
      </c>
      <c r="G996" s="36" t="s">
        <v>10</v>
      </c>
    </row>
    <row r="997" spans="3:7" x14ac:dyDescent="0.3">
      <c r="C997" s="36" t="s">
        <v>52</v>
      </c>
      <c r="D997" s="26">
        <v>0.62989583333333332</v>
      </c>
      <c r="E997" s="36" t="s">
        <v>9</v>
      </c>
      <c r="F997" s="37">
        <v>40</v>
      </c>
      <c r="G997" s="36" t="s">
        <v>21</v>
      </c>
    </row>
    <row r="998" spans="3:7" x14ac:dyDescent="0.3">
      <c r="C998" s="36" t="s">
        <v>52</v>
      </c>
      <c r="D998" s="26">
        <v>0.6308449074074074</v>
      </c>
      <c r="E998" s="36" t="s">
        <v>9</v>
      </c>
      <c r="F998" s="37">
        <v>39</v>
      </c>
      <c r="G998" s="36" t="s">
        <v>21</v>
      </c>
    </row>
    <row r="999" spans="3:7" x14ac:dyDescent="0.3">
      <c r="C999" s="36" t="s">
        <v>52</v>
      </c>
      <c r="D999" s="26">
        <v>0.6322916666666667</v>
      </c>
      <c r="E999" s="36" t="s">
        <v>9</v>
      </c>
      <c r="F999" s="37">
        <v>42</v>
      </c>
      <c r="G999" s="36" t="s">
        <v>21</v>
      </c>
    </row>
    <row r="1000" spans="3:7" x14ac:dyDescent="0.3">
      <c r="C1000" s="36" t="s">
        <v>52</v>
      </c>
      <c r="D1000" s="26">
        <v>0.63258101851851845</v>
      </c>
      <c r="E1000" s="36" t="s">
        <v>9</v>
      </c>
      <c r="F1000" s="37">
        <v>34</v>
      </c>
      <c r="G1000" s="36" t="s">
        <v>21</v>
      </c>
    </row>
    <row r="1001" spans="3:7" x14ac:dyDescent="0.3">
      <c r="C1001" s="36" t="s">
        <v>52</v>
      </c>
      <c r="D1001" s="26">
        <v>0.63332175925925926</v>
      </c>
      <c r="E1001" s="36" t="s">
        <v>9</v>
      </c>
      <c r="F1001" s="37">
        <v>30</v>
      </c>
      <c r="G1001" s="36" t="s">
        <v>21</v>
      </c>
    </row>
    <row r="1002" spans="3:7" x14ac:dyDescent="0.3">
      <c r="C1002" s="36" t="s">
        <v>52</v>
      </c>
      <c r="D1002" s="26">
        <v>0.63443287037037044</v>
      </c>
      <c r="E1002" s="36" t="s">
        <v>9</v>
      </c>
      <c r="F1002" s="37">
        <v>44</v>
      </c>
      <c r="G1002" s="36" t="s">
        <v>21</v>
      </c>
    </row>
    <row r="1003" spans="3:7" x14ac:dyDescent="0.3">
      <c r="C1003" s="36" t="s">
        <v>52</v>
      </c>
      <c r="D1003" s="26">
        <v>0.63493055555555555</v>
      </c>
      <c r="E1003" s="36" t="s">
        <v>9</v>
      </c>
      <c r="F1003" s="37">
        <v>37</v>
      </c>
      <c r="G1003" s="36" t="s">
        <v>10</v>
      </c>
    </row>
    <row r="1004" spans="3:7" x14ac:dyDescent="0.3">
      <c r="C1004" s="36" t="s">
        <v>52</v>
      </c>
      <c r="D1004" s="26">
        <v>0.6370717592592593</v>
      </c>
      <c r="E1004" s="36" t="s">
        <v>9</v>
      </c>
      <c r="F1004" s="37">
        <v>39</v>
      </c>
      <c r="G1004" s="36" t="s">
        <v>21</v>
      </c>
    </row>
    <row r="1005" spans="3:7" x14ac:dyDescent="0.3">
      <c r="C1005" s="36" t="s">
        <v>52</v>
      </c>
      <c r="D1005" s="26">
        <v>0.63714120370370375</v>
      </c>
      <c r="E1005" s="36" t="s">
        <v>9</v>
      </c>
      <c r="F1005" s="37">
        <v>21</v>
      </c>
      <c r="G1005" s="36" t="s">
        <v>10</v>
      </c>
    </row>
    <row r="1006" spans="3:7" x14ac:dyDescent="0.3">
      <c r="C1006" s="36" t="s">
        <v>52</v>
      </c>
      <c r="D1006" s="26">
        <v>0.63730324074074074</v>
      </c>
      <c r="E1006" s="36" t="s">
        <v>9</v>
      </c>
      <c r="F1006" s="37">
        <v>25</v>
      </c>
      <c r="G1006" s="36" t="s">
        <v>10</v>
      </c>
    </row>
    <row r="1007" spans="3:7" x14ac:dyDescent="0.3">
      <c r="C1007" s="36" t="s">
        <v>52</v>
      </c>
      <c r="D1007" s="26">
        <v>0.63745370370370369</v>
      </c>
      <c r="E1007" s="36" t="s">
        <v>9</v>
      </c>
      <c r="F1007" s="37">
        <v>40</v>
      </c>
      <c r="G1007" s="36" t="s">
        <v>10</v>
      </c>
    </row>
    <row r="1008" spans="3:7" x14ac:dyDescent="0.3">
      <c r="C1008" s="36" t="s">
        <v>52</v>
      </c>
      <c r="D1008" s="26">
        <v>0.63767361111111109</v>
      </c>
      <c r="E1008" s="36" t="s">
        <v>9</v>
      </c>
      <c r="F1008" s="37">
        <v>44</v>
      </c>
      <c r="G1008" s="36" t="s">
        <v>10</v>
      </c>
    </row>
    <row r="1009" spans="3:7" x14ac:dyDescent="0.3">
      <c r="C1009" s="36" t="s">
        <v>52</v>
      </c>
      <c r="D1009" s="26">
        <v>0.63862268518518517</v>
      </c>
      <c r="E1009" s="36" t="s">
        <v>9</v>
      </c>
      <c r="F1009" s="37">
        <v>47</v>
      </c>
      <c r="G1009" s="36" t="s">
        <v>21</v>
      </c>
    </row>
    <row r="1010" spans="3:7" x14ac:dyDescent="0.3">
      <c r="C1010" s="36" t="s">
        <v>52</v>
      </c>
      <c r="D1010" s="26">
        <v>0.64127314814814818</v>
      </c>
      <c r="E1010" s="36" t="s">
        <v>9</v>
      </c>
      <c r="F1010" s="37">
        <v>48</v>
      </c>
      <c r="G1010" s="36" t="s">
        <v>21</v>
      </c>
    </row>
    <row r="1011" spans="3:7" x14ac:dyDescent="0.3">
      <c r="C1011" s="36" t="s">
        <v>52</v>
      </c>
      <c r="D1011" s="26">
        <v>0.64164351851851853</v>
      </c>
      <c r="E1011" s="36" t="s">
        <v>9</v>
      </c>
      <c r="F1011" s="37">
        <v>36</v>
      </c>
      <c r="G1011" s="36" t="s">
        <v>21</v>
      </c>
    </row>
    <row r="1012" spans="3:7" x14ac:dyDescent="0.3">
      <c r="C1012" s="36" t="s">
        <v>52</v>
      </c>
      <c r="D1012" s="26">
        <v>0.64269675925925929</v>
      </c>
      <c r="E1012" s="36" t="s">
        <v>9</v>
      </c>
      <c r="F1012" s="37">
        <v>44</v>
      </c>
      <c r="G1012" s="36" t="s">
        <v>10</v>
      </c>
    </row>
    <row r="1013" spans="3:7" x14ac:dyDescent="0.3">
      <c r="C1013" s="36" t="s">
        <v>52</v>
      </c>
      <c r="D1013" s="26">
        <v>0.64392361111111118</v>
      </c>
      <c r="E1013" s="36" t="s">
        <v>9</v>
      </c>
      <c r="F1013" s="37">
        <v>30</v>
      </c>
      <c r="G1013" s="36" t="s">
        <v>10</v>
      </c>
    </row>
    <row r="1014" spans="3:7" x14ac:dyDescent="0.3">
      <c r="C1014" s="36" t="s">
        <v>52</v>
      </c>
      <c r="D1014" s="26">
        <v>0.65047453703703706</v>
      </c>
      <c r="E1014" s="36" t="s">
        <v>9</v>
      </c>
      <c r="F1014" s="37">
        <v>48</v>
      </c>
      <c r="G1014" s="36" t="s">
        <v>10</v>
      </c>
    </row>
    <row r="1015" spans="3:7" x14ac:dyDescent="0.3">
      <c r="C1015" s="36" t="s">
        <v>52</v>
      </c>
      <c r="D1015" s="26">
        <v>0.65312500000000007</v>
      </c>
      <c r="E1015" s="36" t="s">
        <v>9</v>
      </c>
      <c r="F1015" s="37">
        <v>25</v>
      </c>
      <c r="G1015" s="36" t="s">
        <v>21</v>
      </c>
    </row>
    <row r="1016" spans="3:7" x14ac:dyDescent="0.3">
      <c r="C1016" s="36" t="s">
        <v>52</v>
      </c>
      <c r="D1016" s="26">
        <v>0.65318287037037037</v>
      </c>
      <c r="E1016" s="36" t="s">
        <v>9</v>
      </c>
      <c r="F1016" s="37">
        <v>48</v>
      </c>
      <c r="G1016" s="36" t="s">
        <v>10</v>
      </c>
    </row>
    <row r="1017" spans="3:7" x14ac:dyDescent="0.3">
      <c r="C1017" s="36" t="s">
        <v>52</v>
      </c>
      <c r="D1017" s="26">
        <v>0.65484953703703697</v>
      </c>
      <c r="E1017" s="36" t="s">
        <v>9</v>
      </c>
      <c r="F1017" s="37">
        <v>42</v>
      </c>
      <c r="G1017" s="36" t="s">
        <v>10</v>
      </c>
    </row>
    <row r="1018" spans="3:7" x14ac:dyDescent="0.3">
      <c r="C1018" s="36" t="s">
        <v>52</v>
      </c>
      <c r="D1018" s="26">
        <v>0.6572337962962963</v>
      </c>
      <c r="E1018" s="36" t="s">
        <v>9</v>
      </c>
      <c r="F1018" s="37">
        <v>41</v>
      </c>
      <c r="G1018" s="36" t="s">
        <v>10</v>
      </c>
    </row>
    <row r="1019" spans="3:7" x14ac:dyDescent="0.3">
      <c r="C1019" s="36" t="s">
        <v>52</v>
      </c>
      <c r="D1019" s="26">
        <v>0.65803240740740743</v>
      </c>
      <c r="E1019" s="36" t="s">
        <v>9</v>
      </c>
      <c r="F1019" s="37">
        <v>36</v>
      </c>
      <c r="G1019" s="36" t="s">
        <v>21</v>
      </c>
    </row>
    <row r="1020" spans="3:7" x14ac:dyDescent="0.3">
      <c r="C1020" s="36" t="s">
        <v>52</v>
      </c>
      <c r="D1020" s="26">
        <v>0.66061342592592587</v>
      </c>
      <c r="E1020" s="36" t="s">
        <v>9</v>
      </c>
      <c r="F1020" s="37">
        <v>37</v>
      </c>
      <c r="G1020" s="36" t="s">
        <v>21</v>
      </c>
    </row>
    <row r="1021" spans="3:7" x14ac:dyDescent="0.3">
      <c r="C1021" s="36" t="s">
        <v>52</v>
      </c>
      <c r="D1021" s="26">
        <v>0.6607291666666667</v>
      </c>
      <c r="E1021" s="36" t="s">
        <v>9</v>
      </c>
      <c r="F1021" s="37">
        <v>23</v>
      </c>
      <c r="G1021" s="36" t="s">
        <v>21</v>
      </c>
    </row>
    <row r="1022" spans="3:7" x14ac:dyDescent="0.3">
      <c r="C1022" s="36" t="s">
        <v>52</v>
      </c>
      <c r="D1022" s="26">
        <v>0.66109953703703705</v>
      </c>
      <c r="E1022" s="36" t="s">
        <v>9</v>
      </c>
      <c r="F1022" s="37">
        <v>38</v>
      </c>
      <c r="G1022" s="36" t="s">
        <v>10</v>
      </c>
    </row>
    <row r="1023" spans="3:7" x14ac:dyDescent="0.3">
      <c r="C1023" s="36" t="s">
        <v>52</v>
      </c>
      <c r="D1023" s="26">
        <v>0.66210648148148155</v>
      </c>
      <c r="E1023" s="36" t="s">
        <v>9</v>
      </c>
      <c r="F1023" s="37">
        <v>31</v>
      </c>
      <c r="G1023" s="36" t="s">
        <v>21</v>
      </c>
    </row>
    <row r="1024" spans="3:7" x14ac:dyDescent="0.3">
      <c r="C1024" s="36" t="s">
        <v>52</v>
      </c>
      <c r="D1024" s="26">
        <v>0.66245370370370371</v>
      </c>
      <c r="E1024" s="36" t="s">
        <v>9</v>
      </c>
      <c r="F1024" s="37">
        <v>41</v>
      </c>
      <c r="G1024" s="36" t="s">
        <v>10</v>
      </c>
    </row>
    <row r="1025" spans="3:7" x14ac:dyDescent="0.3">
      <c r="C1025" s="36" t="s">
        <v>52</v>
      </c>
      <c r="D1025" s="26">
        <v>0.66347222222222224</v>
      </c>
      <c r="E1025" s="36" t="s">
        <v>9</v>
      </c>
      <c r="F1025" s="37">
        <v>42</v>
      </c>
      <c r="G1025" s="36" t="s">
        <v>21</v>
      </c>
    </row>
    <row r="1026" spans="3:7" x14ac:dyDescent="0.3">
      <c r="C1026" s="36" t="s">
        <v>52</v>
      </c>
      <c r="D1026" s="26">
        <v>0.66500000000000004</v>
      </c>
      <c r="E1026" s="36" t="s">
        <v>9</v>
      </c>
      <c r="F1026" s="37">
        <v>45</v>
      </c>
      <c r="G1026" s="36" t="s">
        <v>21</v>
      </c>
    </row>
    <row r="1027" spans="3:7" x14ac:dyDescent="0.3">
      <c r="C1027" s="36" t="s">
        <v>52</v>
      </c>
      <c r="D1027" s="26">
        <v>0.66517361111111117</v>
      </c>
      <c r="E1027" s="36" t="s">
        <v>9</v>
      </c>
      <c r="F1027" s="37">
        <v>37</v>
      </c>
      <c r="G1027" s="36" t="s">
        <v>21</v>
      </c>
    </row>
    <row r="1028" spans="3:7" x14ac:dyDescent="0.3">
      <c r="C1028" s="36" t="s">
        <v>52</v>
      </c>
      <c r="D1028" s="26">
        <v>0.66533564814814816</v>
      </c>
      <c r="E1028" s="36" t="s">
        <v>9</v>
      </c>
      <c r="F1028" s="37">
        <v>51</v>
      </c>
      <c r="G1028" s="36" t="s">
        <v>10</v>
      </c>
    </row>
    <row r="1029" spans="3:7" x14ac:dyDescent="0.3">
      <c r="C1029" s="36" t="s">
        <v>52</v>
      </c>
      <c r="D1029" s="26">
        <v>0.66563657407407406</v>
      </c>
      <c r="E1029" s="36" t="s">
        <v>9</v>
      </c>
      <c r="F1029" s="37">
        <v>40</v>
      </c>
      <c r="G1029" s="36" t="s">
        <v>21</v>
      </c>
    </row>
    <row r="1030" spans="3:7" x14ac:dyDescent="0.3">
      <c r="C1030" s="36" t="s">
        <v>52</v>
      </c>
      <c r="D1030" s="26">
        <v>0.66704861111111102</v>
      </c>
      <c r="E1030" s="36" t="s">
        <v>9</v>
      </c>
      <c r="F1030" s="37">
        <v>38</v>
      </c>
      <c r="G1030" s="36" t="s">
        <v>10</v>
      </c>
    </row>
    <row r="1031" spans="3:7" x14ac:dyDescent="0.3">
      <c r="C1031" s="36" t="s">
        <v>52</v>
      </c>
      <c r="D1031" s="26">
        <v>0.66733796296296299</v>
      </c>
      <c r="E1031" s="36" t="s">
        <v>9</v>
      </c>
      <c r="F1031" s="37">
        <v>35</v>
      </c>
      <c r="G1031" s="36" t="s">
        <v>10</v>
      </c>
    </row>
    <row r="1032" spans="3:7" x14ac:dyDescent="0.3">
      <c r="C1032" s="36" t="s">
        <v>52</v>
      </c>
      <c r="D1032" s="26">
        <v>0.66913194444444446</v>
      </c>
      <c r="E1032" s="36" t="s">
        <v>9</v>
      </c>
      <c r="F1032" s="37">
        <v>46</v>
      </c>
      <c r="G1032" s="36" t="s">
        <v>21</v>
      </c>
    </row>
    <row r="1033" spans="3:7" x14ac:dyDescent="0.3">
      <c r="C1033" s="36" t="s">
        <v>52</v>
      </c>
      <c r="D1033" s="26">
        <v>0.66918981481481488</v>
      </c>
      <c r="E1033" s="36" t="s">
        <v>9</v>
      </c>
      <c r="F1033" s="37">
        <v>50</v>
      </c>
      <c r="G1033" s="36" t="s">
        <v>21</v>
      </c>
    </row>
    <row r="1034" spans="3:7" x14ac:dyDescent="0.3">
      <c r="C1034" s="36" t="s">
        <v>52</v>
      </c>
      <c r="D1034" s="26">
        <v>0.66965277777777776</v>
      </c>
      <c r="E1034" s="36" t="s">
        <v>9</v>
      </c>
      <c r="F1034" s="37">
        <v>45</v>
      </c>
      <c r="G1034" s="36" t="s">
        <v>10</v>
      </c>
    </row>
    <row r="1035" spans="3:7" x14ac:dyDescent="0.3">
      <c r="C1035" s="36" t="s">
        <v>52</v>
      </c>
      <c r="D1035" s="26">
        <v>0.67435185185185187</v>
      </c>
      <c r="E1035" s="36" t="s">
        <v>9</v>
      </c>
      <c r="F1035" s="37">
        <v>37</v>
      </c>
      <c r="G1035" s="36" t="s">
        <v>21</v>
      </c>
    </row>
    <row r="1036" spans="3:7" x14ac:dyDescent="0.3">
      <c r="C1036" s="36" t="s">
        <v>52</v>
      </c>
      <c r="D1036" s="26">
        <v>0.67491898148148144</v>
      </c>
      <c r="E1036" s="36" t="s">
        <v>9</v>
      </c>
      <c r="F1036" s="37">
        <v>37</v>
      </c>
      <c r="G1036" s="36" t="s">
        <v>21</v>
      </c>
    </row>
    <row r="1037" spans="3:7" x14ac:dyDescent="0.3">
      <c r="C1037" s="36" t="s">
        <v>52</v>
      </c>
      <c r="D1037" s="26">
        <v>0.68008101851851854</v>
      </c>
      <c r="E1037" s="36" t="s">
        <v>9</v>
      </c>
      <c r="F1037" s="37">
        <v>34</v>
      </c>
      <c r="G1037" s="36" t="s">
        <v>21</v>
      </c>
    </row>
    <row r="1038" spans="3:7" x14ac:dyDescent="0.3">
      <c r="C1038" s="36" t="s">
        <v>52</v>
      </c>
      <c r="D1038" s="26">
        <v>0.68696759259259255</v>
      </c>
      <c r="E1038" s="36" t="s">
        <v>9</v>
      </c>
      <c r="F1038" s="37">
        <v>43</v>
      </c>
      <c r="G1038" s="36" t="s">
        <v>10</v>
      </c>
    </row>
    <row r="1039" spans="3:7" x14ac:dyDescent="0.3">
      <c r="C1039" s="36" t="s">
        <v>52</v>
      </c>
      <c r="D1039" s="26">
        <v>0.68812499999999999</v>
      </c>
      <c r="E1039" s="36" t="s">
        <v>9</v>
      </c>
      <c r="F1039" s="37">
        <v>24</v>
      </c>
      <c r="G1039" s="36" t="s">
        <v>10</v>
      </c>
    </row>
    <row r="1040" spans="3:7" x14ac:dyDescent="0.3">
      <c r="C1040" s="36" t="s">
        <v>52</v>
      </c>
      <c r="D1040" s="26">
        <v>0.68892361111111111</v>
      </c>
      <c r="E1040" s="36" t="s">
        <v>9</v>
      </c>
      <c r="F1040" s="37">
        <v>42</v>
      </c>
      <c r="G1040" s="36" t="s">
        <v>10</v>
      </c>
    </row>
    <row r="1041" spans="3:7" x14ac:dyDescent="0.3">
      <c r="C1041" s="36" t="s">
        <v>52</v>
      </c>
      <c r="D1041" s="26">
        <v>0.69038194444444445</v>
      </c>
      <c r="E1041" s="36" t="s">
        <v>9</v>
      </c>
      <c r="F1041" s="37">
        <v>40</v>
      </c>
      <c r="G1041" s="36" t="s">
        <v>21</v>
      </c>
    </row>
    <row r="1042" spans="3:7" x14ac:dyDescent="0.3">
      <c r="C1042" s="36" t="s">
        <v>52</v>
      </c>
      <c r="D1042" s="26">
        <v>0.69049768518518517</v>
      </c>
      <c r="E1042" s="36" t="s">
        <v>9</v>
      </c>
      <c r="F1042" s="37">
        <v>37</v>
      </c>
      <c r="G1042" s="36" t="s">
        <v>21</v>
      </c>
    </row>
    <row r="1043" spans="3:7" x14ac:dyDescent="0.3">
      <c r="C1043" s="36" t="s">
        <v>52</v>
      </c>
      <c r="D1043" s="26">
        <v>0.6909953703703704</v>
      </c>
      <c r="E1043" s="36" t="s">
        <v>9</v>
      </c>
      <c r="F1043" s="37">
        <v>27</v>
      </c>
      <c r="G1043" s="36" t="s">
        <v>10</v>
      </c>
    </row>
    <row r="1044" spans="3:7" x14ac:dyDescent="0.3">
      <c r="C1044" s="36" t="s">
        <v>52</v>
      </c>
      <c r="D1044" s="26">
        <v>0.69267361111111114</v>
      </c>
      <c r="E1044" s="36" t="s">
        <v>9</v>
      </c>
      <c r="F1044" s="37">
        <v>48</v>
      </c>
      <c r="G1044" s="36" t="s">
        <v>10</v>
      </c>
    </row>
    <row r="1045" spans="3:7" x14ac:dyDescent="0.3">
      <c r="C1045" s="36" t="s">
        <v>52</v>
      </c>
      <c r="D1045" s="26">
        <v>0.69387731481481474</v>
      </c>
      <c r="E1045" s="36" t="s">
        <v>9</v>
      </c>
      <c r="F1045" s="37">
        <v>49</v>
      </c>
      <c r="G1045" s="36" t="s">
        <v>10</v>
      </c>
    </row>
    <row r="1046" spans="3:7" x14ac:dyDescent="0.3">
      <c r="C1046" s="36" t="s">
        <v>52</v>
      </c>
      <c r="D1046" s="26">
        <v>0.69542824074074072</v>
      </c>
      <c r="E1046" s="36" t="s">
        <v>9</v>
      </c>
      <c r="F1046" s="37">
        <v>48</v>
      </c>
      <c r="G1046" s="36" t="s">
        <v>10</v>
      </c>
    </row>
    <row r="1047" spans="3:7" x14ac:dyDescent="0.3">
      <c r="C1047" s="36" t="s">
        <v>52</v>
      </c>
      <c r="D1047" s="26">
        <v>0.69663194444444443</v>
      </c>
      <c r="E1047" s="36" t="s">
        <v>9</v>
      </c>
      <c r="F1047" s="37">
        <v>42</v>
      </c>
      <c r="G1047" s="36" t="s">
        <v>10</v>
      </c>
    </row>
    <row r="1048" spans="3:7" x14ac:dyDescent="0.3">
      <c r="C1048" s="36" t="s">
        <v>52</v>
      </c>
      <c r="D1048" s="26">
        <v>0.69822916666666668</v>
      </c>
      <c r="E1048" s="36" t="s">
        <v>9</v>
      </c>
      <c r="F1048" s="37">
        <v>59</v>
      </c>
      <c r="G1048" s="36" t="s">
        <v>10</v>
      </c>
    </row>
    <row r="1049" spans="3:7" x14ac:dyDescent="0.3">
      <c r="C1049" s="36" t="s">
        <v>52</v>
      </c>
      <c r="D1049" s="26">
        <v>0.69828703703703709</v>
      </c>
      <c r="E1049" s="36" t="s">
        <v>9</v>
      </c>
      <c r="F1049" s="37">
        <v>47</v>
      </c>
      <c r="G1049" s="36" t="s">
        <v>10</v>
      </c>
    </row>
    <row r="1050" spans="3:7" x14ac:dyDescent="0.3">
      <c r="C1050" s="36" t="s">
        <v>52</v>
      </c>
      <c r="D1050" s="26">
        <v>0.69892361111111112</v>
      </c>
      <c r="E1050" s="36" t="s">
        <v>9</v>
      </c>
      <c r="F1050" s="37">
        <v>46</v>
      </c>
      <c r="G1050" s="36" t="s">
        <v>10</v>
      </c>
    </row>
    <row r="1051" spans="3:7" x14ac:dyDescent="0.3">
      <c r="C1051" s="36" t="s">
        <v>52</v>
      </c>
      <c r="D1051" s="26">
        <v>0.7007175925925927</v>
      </c>
      <c r="E1051" s="36" t="s">
        <v>9</v>
      </c>
      <c r="F1051" s="37">
        <v>48</v>
      </c>
      <c r="G1051" s="36" t="s">
        <v>10</v>
      </c>
    </row>
    <row r="1052" spans="3:7" x14ac:dyDescent="0.3">
      <c r="C1052" s="36" t="s">
        <v>52</v>
      </c>
      <c r="D1052" s="26">
        <v>0.70277777777777783</v>
      </c>
      <c r="E1052" s="36" t="s">
        <v>9</v>
      </c>
      <c r="F1052" s="37">
        <v>27</v>
      </c>
      <c r="G1052" s="36" t="s">
        <v>21</v>
      </c>
    </row>
    <row r="1053" spans="3:7" x14ac:dyDescent="0.3">
      <c r="C1053" s="36" t="s">
        <v>52</v>
      </c>
      <c r="D1053" s="26">
        <v>0.70421296296296287</v>
      </c>
      <c r="E1053" s="36" t="s">
        <v>9</v>
      </c>
      <c r="F1053" s="37">
        <v>42</v>
      </c>
      <c r="G1053" s="36" t="s">
        <v>10</v>
      </c>
    </row>
    <row r="1054" spans="3:7" x14ac:dyDescent="0.3">
      <c r="C1054" s="36" t="s">
        <v>52</v>
      </c>
      <c r="D1054" s="26">
        <v>0.70447916666666666</v>
      </c>
      <c r="E1054" s="36" t="s">
        <v>9</v>
      </c>
      <c r="F1054" s="37">
        <v>45</v>
      </c>
      <c r="G1054" s="36" t="s">
        <v>21</v>
      </c>
    </row>
    <row r="1055" spans="3:7" x14ac:dyDescent="0.3">
      <c r="C1055" s="36" t="s">
        <v>52</v>
      </c>
      <c r="D1055" s="26">
        <v>0.70453703703703707</v>
      </c>
      <c r="E1055" s="36" t="s">
        <v>9</v>
      </c>
      <c r="F1055" s="37">
        <v>42</v>
      </c>
      <c r="G1055" s="36" t="s">
        <v>21</v>
      </c>
    </row>
    <row r="1056" spans="3:7" x14ac:dyDescent="0.3">
      <c r="C1056" s="36" t="s">
        <v>52</v>
      </c>
      <c r="D1056" s="26">
        <v>0.7109375</v>
      </c>
      <c r="E1056" s="36" t="s">
        <v>9</v>
      </c>
      <c r="F1056" s="37">
        <v>59</v>
      </c>
      <c r="G1056" s="36" t="s">
        <v>21</v>
      </c>
    </row>
    <row r="1057" spans="3:7" x14ac:dyDescent="0.3">
      <c r="C1057" s="36" t="s">
        <v>52</v>
      </c>
      <c r="D1057" s="26">
        <v>0.71107638888888891</v>
      </c>
      <c r="E1057" s="36" t="s">
        <v>9</v>
      </c>
      <c r="F1057" s="37">
        <v>47</v>
      </c>
      <c r="G1057" s="36" t="s">
        <v>10</v>
      </c>
    </row>
    <row r="1058" spans="3:7" x14ac:dyDescent="0.3">
      <c r="C1058" s="36" t="s">
        <v>52</v>
      </c>
      <c r="D1058" s="26">
        <v>0.7111574074074074</v>
      </c>
      <c r="E1058" s="36" t="s">
        <v>9</v>
      </c>
      <c r="F1058" s="37">
        <v>46</v>
      </c>
      <c r="G1058" s="36" t="s">
        <v>21</v>
      </c>
    </row>
    <row r="1059" spans="3:7" x14ac:dyDescent="0.3">
      <c r="C1059" s="36" t="s">
        <v>52</v>
      </c>
      <c r="D1059" s="26">
        <v>0.71231481481481485</v>
      </c>
      <c r="E1059" s="36" t="s">
        <v>9</v>
      </c>
      <c r="F1059" s="37">
        <v>50</v>
      </c>
      <c r="G1059" s="36" t="s">
        <v>10</v>
      </c>
    </row>
    <row r="1060" spans="3:7" x14ac:dyDescent="0.3">
      <c r="C1060" s="36" t="s">
        <v>52</v>
      </c>
      <c r="D1060" s="26">
        <v>0.71267361111111116</v>
      </c>
      <c r="E1060" s="36" t="s">
        <v>9</v>
      </c>
      <c r="F1060" s="37">
        <v>43</v>
      </c>
      <c r="G1060" s="36" t="s">
        <v>10</v>
      </c>
    </row>
    <row r="1061" spans="3:7" x14ac:dyDescent="0.3">
      <c r="C1061" s="36" t="s">
        <v>52</v>
      </c>
      <c r="D1061" s="26">
        <v>0.71277777777777773</v>
      </c>
      <c r="E1061" s="36" t="s">
        <v>9</v>
      </c>
      <c r="F1061" s="37">
        <v>42</v>
      </c>
      <c r="G1061" s="36" t="s">
        <v>10</v>
      </c>
    </row>
    <row r="1062" spans="3:7" x14ac:dyDescent="0.3">
      <c r="C1062" s="36" t="s">
        <v>52</v>
      </c>
      <c r="D1062" s="26">
        <v>0.71298611111111121</v>
      </c>
      <c r="E1062" s="36" t="s">
        <v>9</v>
      </c>
      <c r="F1062" s="37">
        <v>45</v>
      </c>
      <c r="G1062" s="36" t="s">
        <v>10</v>
      </c>
    </row>
    <row r="1063" spans="3:7" x14ac:dyDescent="0.3">
      <c r="C1063" s="36" t="s">
        <v>52</v>
      </c>
      <c r="D1063" s="26">
        <v>0.71390046296296295</v>
      </c>
      <c r="E1063" s="36" t="s">
        <v>9</v>
      </c>
      <c r="F1063" s="37">
        <v>42</v>
      </c>
      <c r="G1063" s="36" t="s">
        <v>21</v>
      </c>
    </row>
    <row r="1064" spans="3:7" x14ac:dyDescent="0.3">
      <c r="C1064" s="36" t="s">
        <v>52</v>
      </c>
      <c r="D1064" s="26">
        <v>0.71570601851851856</v>
      </c>
      <c r="E1064" s="36" t="s">
        <v>9</v>
      </c>
      <c r="F1064" s="37">
        <v>43</v>
      </c>
      <c r="G1064" s="36" t="s">
        <v>10</v>
      </c>
    </row>
    <row r="1065" spans="3:7" x14ac:dyDescent="0.3">
      <c r="C1065" s="36" t="s">
        <v>52</v>
      </c>
      <c r="D1065" s="26">
        <v>0.71809027777777779</v>
      </c>
      <c r="E1065" s="36" t="s">
        <v>9</v>
      </c>
      <c r="F1065" s="37">
        <v>54</v>
      </c>
      <c r="G1065" s="36" t="s">
        <v>21</v>
      </c>
    </row>
    <row r="1066" spans="3:7" x14ac:dyDescent="0.3">
      <c r="C1066" s="36" t="s">
        <v>52</v>
      </c>
      <c r="D1066" s="26">
        <v>0.71826388888888892</v>
      </c>
      <c r="E1066" s="36" t="s">
        <v>9</v>
      </c>
      <c r="F1066" s="37">
        <v>35</v>
      </c>
      <c r="G1066" s="36" t="s">
        <v>21</v>
      </c>
    </row>
    <row r="1067" spans="3:7" x14ac:dyDescent="0.3">
      <c r="C1067" s="36" t="s">
        <v>52</v>
      </c>
      <c r="D1067" s="26">
        <v>0.71858796296296301</v>
      </c>
      <c r="E1067" s="36" t="s">
        <v>9</v>
      </c>
      <c r="F1067" s="37">
        <v>33</v>
      </c>
      <c r="G1067" s="36" t="s">
        <v>21</v>
      </c>
    </row>
    <row r="1068" spans="3:7" x14ac:dyDescent="0.3">
      <c r="C1068" s="36" t="s">
        <v>52</v>
      </c>
      <c r="D1068" s="26">
        <v>0.71923611111111108</v>
      </c>
      <c r="E1068" s="36" t="s">
        <v>9</v>
      </c>
      <c r="F1068" s="37">
        <v>33</v>
      </c>
      <c r="G1068" s="36" t="s">
        <v>21</v>
      </c>
    </row>
    <row r="1069" spans="3:7" x14ac:dyDescent="0.3">
      <c r="C1069" s="36" t="s">
        <v>52</v>
      </c>
      <c r="D1069" s="26">
        <v>0.7192708333333333</v>
      </c>
      <c r="E1069" s="36" t="s">
        <v>9</v>
      </c>
      <c r="F1069" s="37">
        <v>31</v>
      </c>
      <c r="G1069" s="36" t="s">
        <v>21</v>
      </c>
    </row>
    <row r="1070" spans="3:7" x14ac:dyDescent="0.3">
      <c r="C1070" s="36" t="s">
        <v>52</v>
      </c>
      <c r="D1070" s="26">
        <v>0.71936342592592595</v>
      </c>
      <c r="E1070" s="36" t="s">
        <v>9</v>
      </c>
      <c r="F1070" s="37">
        <v>30</v>
      </c>
      <c r="G1070" s="36" t="s">
        <v>21</v>
      </c>
    </row>
    <row r="1071" spans="3:7" x14ac:dyDescent="0.3">
      <c r="C1071" s="36" t="s">
        <v>52</v>
      </c>
      <c r="D1071" s="26">
        <v>0.72091435185185182</v>
      </c>
      <c r="E1071" s="36" t="s">
        <v>9</v>
      </c>
      <c r="F1071" s="37">
        <v>24</v>
      </c>
      <c r="G1071" s="36" t="s">
        <v>21</v>
      </c>
    </row>
    <row r="1072" spans="3:7" x14ac:dyDescent="0.3">
      <c r="C1072" s="36" t="s">
        <v>52</v>
      </c>
      <c r="D1072" s="26">
        <v>0.72105324074074073</v>
      </c>
      <c r="E1072" s="36" t="s">
        <v>9</v>
      </c>
      <c r="F1072" s="37">
        <v>32</v>
      </c>
      <c r="G1072" s="36" t="s">
        <v>21</v>
      </c>
    </row>
    <row r="1073" spans="3:7" x14ac:dyDescent="0.3">
      <c r="C1073" s="36" t="s">
        <v>52</v>
      </c>
      <c r="D1073" s="26">
        <v>0.72253472222222215</v>
      </c>
      <c r="E1073" s="36" t="s">
        <v>9</v>
      </c>
      <c r="F1073" s="37">
        <v>46</v>
      </c>
      <c r="G1073" s="36" t="s">
        <v>21</v>
      </c>
    </row>
    <row r="1074" spans="3:7" x14ac:dyDescent="0.3">
      <c r="C1074" s="36" t="s">
        <v>52</v>
      </c>
      <c r="D1074" s="26">
        <v>0.72292824074074069</v>
      </c>
      <c r="E1074" s="36" t="s">
        <v>9</v>
      </c>
      <c r="F1074" s="37">
        <v>33</v>
      </c>
      <c r="G1074" s="36" t="s">
        <v>10</v>
      </c>
    </row>
    <row r="1075" spans="3:7" x14ac:dyDescent="0.3">
      <c r="C1075" s="36" t="s">
        <v>52</v>
      </c>
      <c r="D1075" s="26">
        <v>0.726099537037037</v>
      </c>
      <c r="E1075" s="36" t="s">
        <v>9</v>
      </c>
      <c r="F1075" s="37">
        <v>35</v>
      </c>
      <c r="G1075" s="36" t="s">
        <v>10</v>
      </c>
    </row>
    <row r="1076" spans="3:7" x14ac:dyDescent="0.3">
      <c r="C1076" s="36" t="s">
        <v>52</v>
      </c>
      <c r="D1076" s="26">
        <v>0.73092592592592587</v>
      </c>
      <c r="E1076" s="36" t="s">
        <v>9</v>
      </c>
      <c r="F1076" s="37">
        <v>42</v>
      </c>
      <c r="G1076" s="36" t="s">
        <v>10</v>
      </c>
    </row>
    <row r="1077" spans="3:7" x14ac:dyDescent="0.3">
      <c r="C1077" s="36" t="s">
        <v>52</v>
      </c>
      <c r="D1077" s="26">
        <v>0.73296296296296293</v>
      </c>
      <c r="E1077" s="36" t="s">
        <v>9</v>
      </c>
      <c r="F1077" s="37">
        <v>47</v>
      </c>
      <c r="G1077" s="36" t="s">
        <v>10</v>
      </c>
    </row>
    <row r="1078" spans="3:7" x14ac:dyDescent="0.3">
      <c r="C1078" s="36" t="s">
        <v>52</v>
      </c>
      <c r="D1078" s="26">
        <v>0.73423611111111109</v>
      </c>
      <c r="E1078" s="36" t="s">
        <v>9</v>
      </c>
      <c r="F1078" s="37">
        <v>36</v>
      </c>
      <c r="G1078" s="36" t="s">
        <v>21</v>
      </c>
    </row>
    <row r="1079" spans="3:7" x14ac:dyDescent="0.3">
      <c r="C1079" s="36" t="s">
        <v>52</v>
      </c>
      <c r="D1079" s="26">
        <v>0.73631944444444442</v>
      </c>
      <c r="E1079" s="36" t="s">
        <v>9</v>
      </c>
      <c r="F1079" s="37">
        <v>50</v>
      </c>
      <c r="G1079" s="36" t="s">
        <v>10</v>
      </c>
    </row>
    <row r="1080" spans="3:7" x14ac:dyDescent="0.3">
      <c r="C1080" s="36" t="s">
        <v>52</v>
      </c>
      <c r="D1080" s="26">
        <v>0.73810185185185195</v>
      </c>
      <c r="E1080" s="36" t="s">
        <v>9</v>
      </c>
      <c r="F1080" s="37">
        <v>37</v>
      </c>
      <c r="G1080" s="36" t="s">
        <v>10</v>
      </c>
    </row>
    <row r="1081" spans="3:7" x14ac:dyDescent="0.3">
      <c r="C1081" s="36" t="s">
        <v>52</v>
      </c>
      <c r="D1081" s="26">
        <v>0.739375</v>
      </c>
      <c r="E1081" s="36" t="s">
        <v>9</v>
      </c>
      <c r="F1081" s="37">
        <v>43</v>
      </c>
      <c r="G1081" s="36" t="s">
        <v>21</v>
      </c>
    </row>
    <row r="1082" spans="3:7" x14ac:dyDescent="0.3">
      <c r="C1082" s="36" t="s">
        <v>52</v>
      </c>
      <c r="D1082" s="26">
        <v>0.7403587962962962</v>
      </c>
      <c r="E1082" s="36" t="s">
        <v>9</v>
      </c>
      <c r="F1082" s="37">
        <v>33</v>
      </c>
      <c r="G1082" s="36" t="s">
        <v>10</v>
      </c>
    </row>
    <row r="1083" spans="3:7" x14ac:dyDescent="0.3">
      <c r="C1083" s="36" t="s">
        <v>52</v>
      </c>
      <c r="D1083" s="26">
        <v>0.74085648148148142</v>
      </c>
      <c r="E1083" s="36" t="s">
        <v>9</v>
      </c>
      <c r="F1083" s="37">
        <v>37</v>
      </c>
      <c r="G1083" s="36" t="s">
        <v>10</v>
      </c>
    </row>
    <row r="1084" spans="3:7" x14ac:dyDescent="0.3">
      <c r="C1084" s="36" t="s">
        <v>52</v>
      </c>
      <c r="D1084" s="26">
        <v>0.74343750000000008</v>
      </c>
      <c r="E1084" s="36" t="s">
        <v>9</v>
      </c>
      <c r="F1084" s="37">
        <v>41</v>
      </c>
      <c r="G1084" s="36" t="s">
        <v>21</v>
      </c>
    </row>
    <row r="1085" spans="3:7" x14ac:dyDescent="0.3">
      <c r="C1085" s="36" t="s">
        <v>52</v>
      </c>
      <c r="D1085" s="26">
        <v>0.74474537037037036</v>
      </c>
      <c r="E1085" s="36" t="s">
        <v>9</v>
      </c>
      <c r="F1085" s="37">
        <v>39</v>
      </c>
      <c r="G1085" s="36" t="s">
        <v>21</v>
      </c>
    </row>
    <row r="1086" spans="3:7" x14ac:dyDescent="0.3">
      <c r="C1086" s="36" t="s">
        <v>52</v>
      </c>
      <c r="D1086" s="26">
        <v>0.74603009259259256</v>
      </c>
      <c r="E1086" s="36" t="s">
        <v>9</v>
      </c>
      <c r="F1086" s="37">
        <v>38</v>
      </c>
      <c r="G1086" s="36" t="s">
        <v>21</v>
      </c>
    </row>
    <row r="1087" spans="3:7" x14ac:dyDescent="0.3">
      <c r="C1087" s="36" t="s">
        <v>52</v>
      </c>
      <c r="D1087" s="26">
        <v>0.75186342592592592</v>
      </c>
      <c r="E1087" s="36" t="s">
        <v>9</v>
      </c>
      <c r="F1087" s="37">
        <v>52</v>
      </c>
      <c r="G1087" s="36" t="s">
        <v>21</v>
      </c>
    </row>
    <row r="1088" spans="3:7" x14ac:dyDescent="0.3">
      <c r="C1088" s="36" t="s">
        <v>52</v>
      </c>
      <c r="D1088" s="26">
        <v>0.75238425925925922</v>
      </c>
      <c r="E1088" s="36" t="s">
        <v>9</v>
      </c>
      <c r="F1088" s="37">
        <v>42</v>
      </c>
      <c r="G1088" s="36" t="s">
        <v>21</v>
      </c>
    </row>
    <row r="1089" spans="3:7" x14ac:dyDescent="0.3">
      <c r="C1089" s="36" t="s">
        <v>52</v>
      </c>
      <c r="D1089" s="26">
        <v>0.75314814814814823</v>
      </c>
      <c r="E1089" s="36" t="s">
        <v>9</v>
      </c>
      <c r="F1089" s="37">
        <v>30</v>
      </c>
      <c r="G1089" s="36" t="s">
        <v>21</v>
      </c>
    </row>
    <row r="1090" spans="3:7" x14ac:dyDescent="0.3">
      <c r="C1090" s="36" t="s">
        <v>52</v>
      </c>
      <c r="D1090" s="26">
        <v>0.75322916666666673</v>
      </c>
      <c r="E1090" s="36" t="s">
        <v>9</v>
      </c>
      <c r="F1090" s="37">
        <v>17</v>
      </c>
      <c r="G1090" s="36" t="s">
        <v>21</v>
      </c>
    </row>
    <row r="1091" spans="3:7" x14ac:dyDescent="0.3">
      <c r="C1091" s="36" t="s">
        <v>52</v>
      </c>
      <c r="D1091" s="26">
        <v>0.7543981481481481</v>
      </c>
      <c r="E1091" s="36" t="s">
        <v>9</v>
      </c>
      <c r="F1091" s="37">
        <v>47</v>
      </c>
      <c r="G1091" s="36" t="s">
        <v>10</v>
      </c>
    </row>
    <row r="1092" spans="3:7" x14ac:dyDescent="0.3">
      <c r="C1092" s="36" t="s">
        <v>52</v>
      </c>
      <c r="D1092" s="26">
        <v>0.75555555555555554</v>
      </c>
      <c r="E1092" s="36" t="s">
        <v>9</v>
      </c>
      <c r="F1092" s="37">
        <v>43</v>
      </c>
      <c r="G1092" s="36" t="s">
        <v>10</v>
      </c>
    </row>
    <row r="1093" spans="3:7" x14ac:dyDescent="0.3">
      <c r="C1093" s="36" t="s">
        <v>52</v>
      </c>
      <c r="D1093" s="26">
        <v>0.76083333333333336</v>
      </c>
      <c r="E1093" s="36" t="s">
        <v>9</v>
      </c>
      <c r="F1093" s="37">
        <v>38</v>
      </c>
      <c r="G1093" s="36" t="s">
        <v>10</v>
      </c>
    </row>
    <row r="1094" spans="3:7" x14ac:dyDescent="0.3">
      <c r="C1094" s="36" t="s">
        <v>52</v>
      </c>
      <c r="D1094" s="26">
        <v>0.76209490740740737</v>
      </c>
      <c r="E1094" s="36" t="s">
        <v>9</v>
      </c>
      <c r="F1094" s="37">
        <v>45</v>
      </c>
      <c r="G1094" s="36" t="s">
        <v>10</v>
      </c>
    </row>
    <row r="1095" spans="3:7" x14ac:dyDescent="0.3">
      <c r="C1095" s="36" t="s">
        <v>52</v>
      </c>
      <c r="D1095" s="26">
        <v>0.76372685185185185</v>
      </c>
      <c r="E1095" s="36" t="s">
        <v>9</v>
      </c>
      <c r="F1095" s="37">
        <v>42</v>
      </c>
      <c r="G1095" s="36" t="s">
        <v>21</v>
      </c>
    </row>
    <row r="1096" spans="3:7" x14ac:dyDescent="0.3">
      <c r="C1096" s="36" t="s">
        <v>52</v>
      </c>
      <c r="D1096" s="26">
        <v>0.76380787037037035</v>
      </c>
      <c r="E1096" s="36" t="s">
        <v>9</v>
      </c>
      <c r="F1096" s="37">
        <v>38</v>
      </c>
      <c r="G1096" s="36" t="s">
        <v>21</v>
      </c>
    </row>
    <row r="1097" spans="3:7" x14ac:dyDescent="0.3">
      <c r="C1097" s="36" t="s">
        <v>52</v>
      </c>
      <c r="D1097" s="26">
        <v>0.76461805555555562</v>
      </c>
      <c r="E1097" s="36" t="s">
        <v>9</v>
      </c>
      <c r="F1097" s="37">
        <v>39</v>
      </c>
      <c r="G1097" s="36" t="s">
        <v>21</v>
      </c>
    </row>
    <row r="1098" spans="3:7" x14ac:dyDescent="0.3">
      <c r="C1098" s="36" t="s">
        <v>52</v>
      </c>
      <c r="D1098" s="26">
        <v>0.76524305555555561</v>
      </c>
      <c r="E1098" s="36" t="s">
        <v>9</v>
      </c>
      <c r="F1098" s="37">
        <v>41</v>
      </c>
      <c r="G1098" s="36" t="s">
        <v>21</v>
      </c>
    </row>
    <row r="1099" spans="3:7" x14ac:dyDescent="0.3">
      <c r="C1099" s="36" t="s">
        <v>52</v>
      </c>
      <c r="D1099" s="26">
        <v>0.7672337962962964</v>
      </c>
      <c r="E1099" s="36" t="s">
        <v>9</v>
      </c>
      <c r="F1099" s="37">
        <v>41</v>
      </c>
      <c r="G1099" s="36" t="s">
        <v>21</v>
      </c>
    </row>
    <row r="1100" spans="3:7" x14ac:dyDescent="0.3">
      <c r="C1100" s="36" t="s">
        <v>52</v>
      </c>
      <c r="D1100" s="26">
        <v>0.76762731481481483</v>
      </c>
      <c r="E1100" s="36" t="s">
        <v>9</v>
      </c>
      <c r="F1100" s="37">
        <v>36</v>
      </c>
      <c r="G1100" s="36" t="s">
        <v>10</v>
      </c>
    </row>
    <row r="1101" spans="3:7" x14ac:dyDescent="0.3">
      <c r="C1101" s="36" t="s">
        <v>52</v>
      </c>
      <c r="D1101" s="26">
        <v>0.76956018518518521</v>
      </c>
      <c r="E1101" s="36" t="s">
        <v>9</v>
      </c>
      <c r="F1101" s="37">
        <v>43</v>
      </c>
      <c r="G1101" s="36" t="s">
        <v>21</v>
      </c>
    </row>
    <row r="1102" spans="3:7" x14ac:dyDescent="0.3">
      <c r="C1102" s="36" t="s">
        <v>52</v>
      </c>
      <c r="D1102" s="26">
        <v>0.76991898148148152</v>
      </c>
      <c r="E1102" s="36" t="s">
        <v>9</v>
      </c>
      <c r="F1102" s="37">
        <v>48</v>
      </c>
      <c r="G1102" s="36" t="s">
        <v>21</v>
      </c>
    </row>
    <row r="1103" spans="3:7" x14ac:dyDescent="0.3">
      <c r="C1103" s="36" t="s">
        <v>52</v>
      </c>
      <c r="D1103" s="26">
        <v>0.77018518518518519</v>
      </c>
      <c r="E1103" s="36" t="s">
        <v>9</v>
      </c>
      <c r="F1103" s="37">
        <v>45</v>
      </c>
      <c r="G1103" s="36" t="s">
        <v>10</v>
      </c>
    </row>
    <row r="1104" spans="3:7" x14ac:dyDescent="0.3">
      <c r="C1104" s="36" t="s">
        <v>52</v>
      </c>
      <c r="D1104" s="26">
        <v>0.77142361111111113</v>
      </c>
      <c r="E1104" s="36" t="s">
        <v>9</v>
      </c>
      <c r="F1104" s="37">
        <v>37</v>
      </c>
      <c r="G1104" s="36" t="s">
        <v>21</v>
      </c>
    </row>
    <row r="1105" spans="3:7" x14ac:dyDescent="0.3">
      <c r="C1105" s="36" t="s">
        <v>52</v>
      </c>
      <c r="D1105" s="26">
        <v>0.77200231481481485</v>
      </c>
      <c r="E1105" s="36" t="s">
        <v>9</v>
      </c>
      <c r="F1105" s="37">
        <v>37</v>
      </c>
      <c r="G1105" s="36" t="s">
        <v>10</v>
      </c>
    </row>
    <row r="1106" spans="3:7" x14ac:dyDescent="0.3">
      <c r="C1106" s="36" t="s">
        <v>52</v>
      </c>
      <c r="D1106" s="26">
        <v>0.77221064814814822</v>
      </c>
      <c r="E1106" s="36" t="s">
        <v>9</v>
      </c>
      <c r="F1106" s="37">
        <v>33</v>
      </c>
      <c r="G1106" s="36" t="s">
        <v>10</v>
      </c>
    </row>
    <row r="1107" spans="3:7" x14ac:dyDescent="0.3">
      <c r="C1107" s="36" t="s">
        <v>52</v>
      </c>
      <c r="D1107" s="26">
        <v>0.77361111111111114</v>
      </c>
      <c r="E1107" s="36" t="s">
        <v>9</v>
      </c>
      <c r="F1107" s="37">
        <v>39</v>
      </c>
      <c r="G1107" s="36" t="s">
        <v>10</v>
      </c>
    </row>
    <row r="1108" spans="3:7" x14ac:dyDescent="0.3">
      <c r="C1108" s="36" t="s">
        <v>52</v>
      </c>
      <c r="D1108" s="26">
        <v>0.77604166666666663</v>
      </c>
      <c r="E1108" s="36" t="s">
        <v>9</v>
      </c>
      <c r="F1108" s="37">
        <v>42</v>
      </c>
      <c r="G1108" s="36" t="s">
        <v>10</v>
      </c>
    </row>
    <row r="1109" spans="3:7" x14ac:dyDescent="0.3">
      <c r="C1109" s="36" t="s">
        <v>52</v>
      </c>
      <c r="D1109" s="26">
        <v>0.77620370370370362</v>
      </c>
      <c r="E1109" s="36" t="s">
        <v>9</v>
      </c>
      <c r="F1109" s="37">
        <v>42</v>
      </c>
      <c r="G1109" s="36" t="s">
        <v>21</v>
      </c>
    </row>
    <row r="1110" spans="3:7" x14ac:dyDescent="0.3">
      <c r="C1110" s="36" t="s">
        <v>52</v>
      </c>
      <c r="D1110" s="26">
        <v>0.78111111111111109</v>
      </c>
      <c r="E1110" s="36" t="s">
        <v>9</v>
      </c>
      <c r="F1110" s="37">
        <v>27</v>
      </c>
      <c r="G1110" s="36" t="s">
        <v>21</v>
      </c>
    </row>
    <row r="1111" spans="3:7" x14ac:dyDescent="0.3">
      <c r="C1111" s="36" t="s">
        <v>52</v>
      </c>
      <c r="D1111" s="26">
        <v>0.78152777777777782</v>
      </c>
      <c r="E1111" s="36" t="s">
        <v>9</v>
      </c>
      <c r="F1111" s="37">
        <v>47</v>
      </c>
      <c r="G1111" s="36" t="s">
        <v>21</v>
      </c>
    </row>
    <row r="1112" spans="3:7" x14ac:dyDescent="0.3">
      <c r="C1112" s="36" t="s">
        <v>52</v>
      </c>
      <c r="D1112" s="26">
        <v>0.78228009259259268</v>
      </c>
      <c r="E1112" s="36" t="s">
        <v>9</v>
      </c>
      <c r="F1112" s="37">
        <v>51</v>
      </c>
      <c r="G1112" s="36" t="s">
        <v>10</v>
      </c>
    </row>
    <row r="1113" spans="3:7" x14ac:dyDescent="0.3">
      <c r="C1113" s="36" t="s">
        <v>52</v>
      </c>
      <c r="D1113" s="26">
        <v>0.78438657407407408</v>
      </c>
      <c r="E1113" s="36" t="s">
        <v>9</v>
      </c>
      <c r="F1113" s="37">
        <v>50</v>
      </c>
      <c r="G1113" s="36" t="s">
        <v>21</v>
      </c>
    </row>
    <row r="1114" spans="3:7" x14ac:dyDescent="0.3">
      <c r="C1114" s="36" t="s">
        <v>52</v>
      </c>
      <c r="D1114" s="26">
        <v>0.78554398148148152</v>
      </c>
      <c r="E1114" s="36" t="s">
        <v>9</v>
      </c>
      <c r="F1114" s="37">
        <v>47</v>
      </c>
      <c r="G1114" s="36" t="s">
        <v>21</v>
      </c>
    </row>
    <row r="1115" spans="3:7" x14ac:dyDescent="0.3">
      <c r="C1115" s="36" t="s">
        <v>52</v>
      </c>
      <c r="D1115" s="26">
        <v>0.78613425925925917</v>
      </c>
      <c r="E1115" s="36" t="s">
        <v>9</v>
      </c>
      <c r="F1115" s="37">
        <v>53</v>
      </c>
      <c r="G1115" s="36" t="s">
        <v>10</v>
      </c>
    </row>
    <row r="1116" spans="3:7" x14ac:dyDescent="0.3">
      <c r="C1116" s="36" t="s">
        <v>52</v>
      </c>
      <c r="D1116" s="26">
        <v>0.78719907407407408</v>
      </c>
      <c r="E1116" s="36" t="s">
        <v>9</v>
      </c>
      <c r="F1116" s="37">
        <v>38</v>
      </c>
      <c r="G1116" s="36" t="s">
        <v>10</v>
      </c>
    </row>
    <row r="1117" spans="3:7" x14ac:dyDescent="0.3">
      <c r="C1117" s="36" t="s">
        <v>52</v>
      </c>
      <c r="D1117" s="26">
        <v>0.78909722222222223</v>
      </c>
      <c r="E1117" s="36" t="s">
        <v>9</v>
      </c>
      <c r="F1117" s="37">
        <v>27</v>
      </c>
      <c r="G1117" s="36" t="s">
        <v>21</v>
      </c>
    </row>
    <row r="1118" spans="3:7" x14ac:dyDescent="0.3">
      <c r="C1118" s="36" t="s">
        <v>52</v>
      </c>
      <c r="D1118" s="26">
        <v>0.78976851851851848</v>
      </c>
      <c r="E1118" s="36" t="s">
        <v>9</v>
      </c>
      <c r="F1118" s="37">
        <v>28</v>
      </c>
      <c r="G1118" s="36" t="s">
        <v>10</v>
      </c>
    </row>
    <row r="1119" spans="3:7" x14ac:dyDescent="0.3">
      <c r="C1119" s="36" t="s">
        <v>52</v>
      </c>
      <c r="D1119" s="26">
        <v>0.78979166666666656</v>
      </c>
      <c r="E1119" s="36" t="s">
        <v>9</v>
      </c>
      <c r="F1119" s="37">
        <v>32</v>
      </c>
      <c r="G1119" s="36" t="s">
        <v>10</v>
      </c>
    </row>
    <row r="1120" spans="3:7" x14ac:dyDescent="0.3">
      <c r="C1120" s="36" t="s">
        <v>52</v>
      </c>
      <c r="D1120" s="26">
        <v>0.78981481481481486</v>
      </c>
      <c r="E1120" s="36" t="s">
        <v>9</v>
      </c>
      <c r="F1120" s="37">
        <v>30</v>
      </c>
      <c r="G1120" s="36" t="s">
        <v>10</v>
      </c>
    </row>
    <row r="1121" spans="3:7" x14ac:dyDescent="0.3">
      <c r="C1121" s="36" t="s">
        <v>52</v>
      </c>
      <c r="D1121" s="26">
        <v>0.79128472222222224</v>
      </c>
      <c r="E1121" s="36" t="s">
        <v>9</v>
      </c>
      <c r="F1121" s="37">
        <v>36</v>
      </c>
      <c r="G1121" s="36" t="s">
        <v>21</v>
      </c>
    </row>
    <row r="1122" spans="3:7" x14ac:dyDescent="0.3">
      <c r="C1122" s="36" t="s">
        <v>52</v>
      </c>
      <c r="D1122" s="26">
        <v>0.79135416666666669</v>
      </c>
      <c r="E1122" s="36" t="s">
        <v>9</v>
      </c>
      <c r="F1122" s="37">
        <v>41</v>
      </c>
      <c r="G1122" s="36" t="s">
        <v>10</v>
      </c>
    </row>
    <row r="1123" spans="3:7" x14ac:dyDescent="0.3">
      <c r="C1123" s="36" t="s">
        <v>52</v>
      </c>
      <c r="D1123" s="26">
        <v>0.79256944444444455</v>
      </c>
      <c r="E1123" s="36" t="s">
        <v>9</v>
      </c>
      <c r="F1123" s="37">
        <v>55</v>
      </c>
      <c r="G1123" s="36" t="s">
        <v>10</v>
      </c>
    </row>
    <row r="1124" spans="3:7" x14ac:dyDescent="0.3">
      <c r="C1124" s="36" t="s">
        <v>52</v>
      </c>
      <c r="D1124" s="26">
        <v>0.79287037037037045</v>
      </c>
      <c r="E1124" s="36" t="s">
        <v>9</v>
      </c>
      <c r="F1124" s="37">
        <v>29</v>
      </c>
      <c r="G1124" s="36" t="s">
        <v>10</v>
      </c>
    </row>
    <row r="1125" spans="3:7" x14ac:dyDescent="0.3">
      <c r="C1125" s="36" t="s">
        <v>52</v>
      </c>
      <c r="D1125" s="26">
        <v>0.79376157407407411</v>
      </c>
      <c r="E1125" s="36" t="s">
        <v>9</v>
      </c>
      <c r="F1125" s="37">
        <v>50</v>
      </c>
      <c r="G1125" s="36" t="s">
        <v>10</v>
      </c>
    </row>
    <row r="1126" spans="3:7" x14ac:dyDescent="0.3">
      <c r="C1126" s="36" t="s">
        <v>52</v>
      </c>
      <c r="D1126" s="26">
        <v>0.79503472222222227</v>
      </c>
      <c r="E1126" s="36" t="s">
        <v>9</v>
      </c>
      <c r="F1126" s="37">
        <v>31</v>
      </c>
      <c r="G1126" s="36" t="s">
        <v>21</v>
      </c>
    </row>
    <row r="1127" spans="3:7" x14ac:dyDescent="0.3">
      <c r="C1127" s="36" t="s">
        <v>52</v>
      </c>
      <c r="D1127" s="26">
        <v>0.79688657407407415</v>
      </c>
      <c r="E1127" s="36" t="s">
        <v>9</v>
      </c>
      <c r="F1127" s="37">
        <v>26</v>
      </c>
      <c r="G1127" s="36" t="s">
        <v>10</v>
      </c>
    </row>
    <row r="1128" spans="3:7" x14ac:dyDescent="0.3">
      <c r="C1128" s="36" t="s">
        <v>52</v>
      </c>
      <c r="D1128" s="26">
        <v>0.79807870370370371</v>
      </c>
      <c r="E1128" s="36" t="s">
        <v>9</v>
      </c>
      <c r="F1128" s="37">
        <v>40</v>
      </c>
      <c r="G1128" s="36" t="s">
        <v>10</v>
      </c>
    </row>
    <row r="1129" spans="3:7" x14ac:dyDescent="0.3">
      <c r="C1129" s="36" t="s">
        <v>52</v>
      </c>
      <c r="D1129" s="26">
        <v>0.80156250000000007</v>
      </c>
      <c r="E1129" s="36" t="s">
        <v>9</v>
      </c>
      <c r="F1129" s="37">
        <v>39</v>
      </c>
      <c r="G1129" s="36" t="s">
        <v>10</v>
      </c>
    </row>
    <row r="1130" spans="3:7" x14ac:dyDescent="0.3">
      <c r="C1130" s="36" t="s">
        <v>52</v>
      </c>
      <c r="D1130" s="26">
        <v>0.80243055555555554</v>
      </c>
      <c r="E1130" s="36" t="s">
        <v>9</v>
      </c>
      <c r="F1130" s="37">
        <v>39</v>
      </c>
      <c r="G1130" s="36" t="s">
        <v>21</v>
      </c>
    </row>
    <row r="1131" spans="3:7" x14ac:dyDescent="0.3">
      <c r="C1131" s="36" t="s">
        <v>52</v>
      </c>
      <c r="D1131" s="26">
        <v>0.80251157407407403</v>
      </c>
      <c r="E1131" s="36" t="s">
        <v>9</v>
      </c>
      <c r="F1131" s="37">
        <v>33</v>
      </c>
      <c r="G1131" s="36" t="s">
        <v>10</v>
      </c>
    </row>
    <row r="1132" spans="3:7" x14ac:dyDescent="0.3">
      <c r="C1132" s="36" t="s">
        <v>52</v>
      </c>
      <c r="D1132" s="26">
        <v>0.80759259259259253</v>
      </c>
      <c r="E1132" s="36" t="s">
        <v>9</v>
      </c>
      <c r="F1132" s="37">
        <v>36</v>
      </c>
      <c r="G1132" s="36" t="s">
        <v>21</v>
      </c>
    </row>
    <row r="1133" spans="3:7" x14ac:dyDescent="0.3">
      <c r="C1133" s="36" t="s">
        <v>52</v>
      </c>
      <c r="D1133" s="26">
        <v>0.80765046296296295</v>
      </c>
      <c r="E1133" s="36" t="s">
        <v>9</v>
      </c>
      <c r="F1133" s="37">
        <v>17</v>
      </c>
      <c r="G1133" s="36" t="s">
        <v>21</v>
      </c>
    </row>
    <row r="1134" spans="3:7" x14ac:dyDescent="0.3">
      <c r="C1134" s="36" t="s">
        <v>52</v>
      </c>
      <c r="D1134" s="26">
        <v>0.80979166666666658</v>
      </c>
      <c r="E1134" s="36" t="s">
        <v>9</v>
      </c>
      <c r="F1134" s="37">
        <v>37</v>
      </c>
      <c r="G1134" s="36" t="s">
        <v>21</v>
      </c>
    </row>
    <row r="1135" spans="3:7" x14ac:dyDescent="0.3">
      <c r="C1135" s="36" t="s">
        <v>52</v>
      </c>
      <c r="D1135" s="26">
        <v>0.80986111111111114</v>
      </c>
      <c r="E1135" s="36" t="s">
        <v>9</v>
      </c>
      <c r="F1135" s="37">
        <v>35</v>
      </c>
      <c r="G1135" s="36" t="s">
        <v>10</v>
      </c>
    </row>
    <row r="1136" spans="3:7" x14ac:dyDescent="0.3">
      <c r="C1136" s="36" t="s">
        <v>52</v>
      </c>
      <c r="D1136" s="26">
        <v>0.81185185185185194</v>
      </c>
      <c r="E1136" s="36" t="s">
        <v>9</v>
      </c>
      <c r="F1136" s="37">
        <v>33</v>
      </c>
      <c r="G1136" s="36" t="s">
        <v>21</v>
      </c>
    </row>
    <row r="1137" spans="3:7" x14ac:dyDescent="0.3">
      <c r="C1137" s="36" t="s">
        <v>52</v>
      </c>
      <c r="D1137" s="26">
        <v>0.81194444444444447</v>
      </c>
      <c r="E1137" s="36" t="s">
        <v>9</v>
      </c>
      <c r="F1137" s="37">
        <v>41</v>
      </c>
      <c r="G1137" s="36" t="s">
        <v>21</v>
      </c>
    </row>
    <row r="1138" spans="3:7" x14ac:dyDescent="0.3">
      <c r="C1138" s="36" t="s">
        <v>52</v>
      </c>
      <c r="D1138" s="26">
        <v>0.81300925925925915</v>
      </c>
      <c r="E1138" s="36" t="s">
        <v>9</v>
      </c>
      <c r="F1138" s="37">
        <v>37</v>
      </c>
      <c r="G1138" s="36" t="s">
        <v>10</v>
      </c>
    </row>
    <row r="1139" spans="3:7" x14ac:dyDescent="0.3">
      <c r="C1139" s="36" t="s">
        <v>52</v>
      </c>
      <c r="D1139" s="26">
        <v>0.81739583333333332</v>
      </c>
      <c r="E1139" s="36" t="s">
        <v>9</v>
      </c>
      <c r="F1139" s="37">
        <v>29</v>
      </c>
      <c r="G1139" s="36" t="s">
        <v>21</v>
      </c>
    </row>
    <row r="1140" spans="3:7" x14ac:dyDescent="0.3">
      <c r="C1140" s="36" t="s">
        <v>52</v>
      </c>
      <c r="D1140" s="26">
        <v>0.81900462962962972</v>
      </c>
      <c r="E1140" s="36" t="s">
        <v>9</v>
      </c>
      <c r="F1140" s="37">
        <v>34</v>
      </c>
      <c r="G1140" s="36" t="s">
        <v>10</v>
      </c>
    </row>
    <row r="1141" spans="3:7" x14ac:dyDescent="0.3">
      <c r="C1141" s="36" t="s">
        <v>52</v>
      </c>
      <c r="D1141" s="26">
        <v>0.82422453703703702</v>
      </c>
      <c r="E1141" s="36" t="s">
        <v>9</v>
      </c>
      <c r="F1141" s="37">
        <v>47</v>
      </c>
      <c r="G1141" s="36" t="s">
        <v>21</v>
      </c>
    </row>
    <row r="1142" spans="3:7" x14ac:dyDescent="0.3">
      <c r="C1142" s="36" t="s">
        <v>52</v>
      </c>
      <c r="D1142" s="26">
        <v>0.83028935185185182</v>
      </c>
      <c r="E1142" s="36" t="s">
        <v>9</v>
      </c>
      <c r="F1142" s="37">
        <v>36</v>
      </c>
      <c r="G1142" s="36" t="s">
        <v>21</v>
      </c>
    </row>
    <row r="1143" spans="3:7" x14ac:dyDescent="0.3">
      <c r="C1143" s="36" t="s">
        <v>52</v>
      </c>
      <c r="D1143" s="26">
        <v>0.83202546296296298</v>
      </c>
      <c r="E1143" s="36" t="s">
        <v>9</v>
      </c>
      <c r="F1143" s="37">
        <v>36</v>
      </c>
      <c r="G1143" s="36" t="s">
        <v>10</v>
      </c>
    </row>
    <row r="1144" spans="3:7" x14ac:dyDescent="0.3">
      <c r="C1144" s="36" t="s">
        <v>52</v>
      </c>
      <c r="D1144" s="26">
        <v>0.83568287037037037</v>
      </c>
      <c r="E1144" s="36" t="s">
        <v>9</v>
      </c>
      <c r="F1144" s="37">
        <v>51</v>
      </c>
      <c r="G1144" s="36" t="s">
        <v>21</v>
      </c>
    </row>
    <row r="1145" spans="3:7" x14ac:dyDescent="0.3">
      <c r="C1145" s="36" t="s">
        <v>52</v>
      </c>
      <c r="D1145" s="26">
        <v>0.83576388888888886</v>
      </c>
      <c r="E1145" s="36" t="s">
        <v>9</v>
      </c>
      <c r="F1145" s="37">
        <v>49</v>
      </c>
      <c r="G1145" s="36" t="s">
        <v>10</v>
      </c>
    </row>
    <row r="1146" spans="3:7" x14ac:dyDescent="0.3">
      <c r="C1146" s="36" t="s">
        <v>52</v>
      </c>
      <c r="D1146" s="26">
        <v>0.83578703703703694</v>
      </c>
      <c r="E1146" s="36" t="s">
        <v>9</v>
      </c>
      <c r="F1146" s="37">
        <v>31</v>
      </c>
      <c r="G1146" s="36" t="s">
        <v>21</v>
      </c>
    </row>
    <row r="1147" spans="3:7" x14ac:dyDescent="0.3">
      <c r="C1147" s="36" t="s">
        <v>52</v>
      </c>
      <c r="D1147" s="26">
        <v>0.8367592592592592</v>
      </c>
      <c r="E1147" s="36" t="s">
        <v>9</v>
      </c>
      <c r="F1147" s="37">
        <v>54</v>
      </c>
      <c r="G1147" s="36" t="s">
        <v>21</v>
      </c>
    </row>
    <row r="1148" spans="3:7" x14ac:dyDescent="0.3">
      <c r="C1148" s="36" t="s">
        <v>52</v>
      </c>
      <c r="D1148" s="26">
        <v>0.84096064814814808</v>
      </c>
      <c r="E1148" s="36" t="s">
        <v>9</v>
      </c>
      <c r="F1148" s="37">
        <v>38</v>
      </c>
      <c r="G1148" s="36" t="s">
        <v>21</v>
      </c>
    </row>
    <row r="1149" spans="3:7" x14ac:dyDescent="0.3">
      <c r="C1149" s="36" t="s">
        <v>52</v>
      </c>
      <c r="D1149" s="26">
        <v>0.84099537037037031</v>
      </c>
      <c r="E1149" s="36" t="s">
        <v>9</v>
      </c>
      <c r="F1149" s="37">
        <v>39</v>
      </c>
      <c r="G1149" s="36" t="s">
        <v>21</v>
      </c>
    </row>
    <row r="1150" spans="3:7" x14ac:dyDescent="0.3">
      <c r="C1150" s="36" t="s">
        <v>52</v>
      </c>
      <c r="D1150" s="26">
        <v>0.8415625000000001</v>
      </c>
      <c r="E1150" s="36" t="s">
        <v>9</v>
      </c>
      <c r="F1150" s="37">
        <v>41</v>
      </c>
      <c r="G1150" s="36" t="s">
        <v>10</v>
      </c>
    </row>
    <row r="1151" spans="3:7" x14ac:dyDescent="0.3">
      <c r="C1151" s="36" t="s">
        <v>52</v>
      </c>
      <c r="D1151" s="26">
        <v>0.84336805555555561</v>
      </c>
      <c r="E1151" s="36" t="s">
        <v>9</v>
      </c>
      <c r="F1151" s="37">
        <v>37</v>
      </c>
      <c r="G1151" s="36" t="s">
        <v>21</v>
      </c>
    </row>
    <row r="1152" spans="3:7" x14ac:dyDescent="0.3">
      <c r="C1152" s="36" t="s">
        <v>52</v>
      </c>
      <c r="D1152" s="26">
        <v>0.84568287037037038</v>
      </c>
      <c r="E1152" s="36" t="s">
        <v>9</v>
      </c>
      <c r="F1152" s="37">
        <v>37</v>
      </c>
      <c r="G1152" s="36" t="s">
        <v>10</v>
      </c>
    </row>
    <row r="1153" spans="3:7" x14ac:dyDescent="0.3">
      <c r="C1153" s="36" t="s">
        <v>52</v>
      </c>
      <c r="D1153" s="26">
        <v>0.84972222222222227</v>
      </c>
      <c r="E1153" s="36" t="s">
        <v>9</v>
      </c>
      <c r="F1153" s="37">
        <v>33</v>
      </c>
      <c r="G1153" s="36" t="s">
        <v>21</v>
      </c>
    </row>
    <row r="1154" spans="3:7" x14ac:dyDescent="0.3">
      <c r="C1154" s="36" t="s">
        <v>52</v>
      </c>
      <c r="D1154" s="26">
        <v>0.8509606481481482</v>
      </c>
      <c r="E1154" s="36" t="s">
        <v>9</v>
      </c>
      <c r="F1154" s="37">
        <v>37</v>
      </c>
      <c r="G1154" s="36" t="s">
        <v>21</v>
      </c>
    </row>
    <row r="1155" spans="3:7" x14ac:dyDescent="0.3">
      <c r="C1155" s="36" t="s">
        <v>52</v>
      </c>
      <c r="D1155" s="26">
        <v>0.85287037037037028</v>
      </c>
      <c r="E1155" s="36" t="s">
        <v>9</v>
      </c>
      <c r="F1155" s="37">
        <v>44</v>
      </c>
      <c r="G1155" s="36" t="s">
        <v>21</v>
      </c>
    </row>
    <row r="1156" spans="3:7" x14ac:dyDescent="0.3">
      <c r="C1156" s="36" t="s">
        <v>52</v>
      </c>
      <c r="D1156" s="26">
        <v>0.85304398148148142</v>
      </c>
      <c r="E1156" s="36" t="s">
        <v>9</v>
      </c>
      <c r="F1156" s="37">
        <v>36</v>
      </c>
      <c r="G1156" s="36" t="s">
        <v>21</v>
      </c>
    </row>
    <row r="1157" spans="3:7" x14ac:dyDescent="0.3">
      <c r="C1157" s="36" t="s">
        <v>52</v>
      </c>
      <c r="D1157" s="26">
        <v>0.85423611111111108</v>
      </c>
      <c r="E1157" s="36" t="s">
        <v>9</v>
      </c>
      <c r="F1157" s="37">
        <v>31</v>
      </c>
      <c r="G1157" s="36" t="s">
        <v>10</v>
      </c>
    </row>
    <row r="1158" spans="3:7" x14ac:dyDescent="0.3">
      <c r="C1158" s="36" t="s">
        <v>52</v>
      </c>
      <c r="D1158" s="26">
        <v>0.85732638888888879</v>
      </c>
      <c r="E1158" s="36" t="s">
        <v>9</v>
      </c>
      <c r="F1158" s="37">
        <v>34</v>
      </c>
      <c r="G1158" s="36" t="s">
        <v>21</v>
      </c>
    </row>
    <row r="1159" spans="3:7" x14ac:dyDescent="0.3">
      <c r="C1159" s="36" t="s">
        <v>52</v>
      </c>
      <c r="D1159" s="26">
        <v>0.85929398148148151</v>
      </c>
      <c r="E1159" s="36" t="s">
        <v>9</v>
      </c>
      <c r="F1159" s="37">
        <v>46</v>
      </c>
      <c r="G1159" s="36" t="s">
        <v>21</v>
      </c>
    </row>
    <row r="1160" spans="3:7" x14ac:dyDescent="0.3">
      <c r="C1160" s="36" t="s">
        <v>52</v>
      </c>
      <c r="D1160" s="26">
        <v>0.86657407407407405</v>
      </c>
      <c r="E1160" s="36" t="s">
        <v>9</v>
      </c>
      <c r="F1160" s="37">
        <v>57</v>
      </c>
      <c r="G1160" s="36" t="s">
        <v>21</v>
      </c>
    </row>
    <row r="1161" spans="3:7" x14ac:dyDescent="0.3">
      <c r="C1161" s="36" t="s">
        <v>52</v>
      </c>
      <c r="D1161" s="26">
        <v>0.8666666666666667</v>
      </c>
      <c r="E1161" s="36" t="s">
        <v>9</v>
      </c>
      <c r="F1161" s="37">
        <v>35</v>
      </c>
      <c r="G1161" s="36" t="s">
        <v>21</v>
      </c>
    </row>
    <row r="1162" spans="3:7" x14ac:dyDescent="0.3">
      <c r="C1162" s="36" t="s">
        <v>52</v>
      </c>
      <c r="D1162" s="26">
        <v>0.87114583333333329</v>
      </c>
      <c r="E1162" s="36" t="s">
        <v>9</v>
      </c>
      <c r="F1162" s="37">
        <v>29</v>
      </c>
      <c r="G1162" s="36" t="s">
        <v>10</v>
      </c>
    </row>
    <row r="1163" spans="3:7" x14ac:dyDescent="0.3">
      <c r="C1163" s="36" t="s">
        <v>52</v>
      </c>
      <c r="D1163" s="26">
        <v>0.87778935185185192</v>
      </c>
      <c r="E1163" s="36" t="s">
        <v>9</v>
      </c>
      <c r="F1163" s="37">
        <v>46</v>
      </c>
      <c r="G1163" s="36" t="s">
        <v>10</v>
      </c>
    </row>
    <row r="1164" spans="3:7" x14ac:dyDescent="0.3">
      <c r="C1164" s="36" t="s">
        <v>52</v>
      </c>
      <c r="D1164" s="26">
        <v>0.87810185185185186</v>
      </c>
      <c r="E1164" s="36" t="s">
        <v>9</v>
      </c>
      <c r="F1164" s="37">
        <v>34</v>
      </c>
      <c r="G1164" s="36" t="s">
        <v>10</v>
      </c>
    </row>
    <row r="1165" spans="3:7" x14ac:dyDescent="0.3">
      <c r="C1165" s="36" t="s">
        <v>52</v>
      </c>
      <c r="D1165" s="26">
        <v>0.90081018518518519</v>
      </c>
      <c r="E1165" s="36" t="s">
        <v>9</v>
      </c>
      <c r="F1165" s="37">
        <v>36</v>
      </c>
      <c r="G1165" s="36" t="s">
        <v>21</v>
      </c>
    </row>
    <row r="1166" spans="3:7" x14ac:dyDescent="0.3">
      <c r="C1166" s="36" t="s">
        <v>52</v>
      </c>
      <c r="D1166" s="26">
        <v>0.90090277777777772</v>
      </c>
      <c r="E1166" s="36" t="s">
        <v>9</v>
      </c>
      <c r="F1166" s="37">
        <v>20</v>
      </c>
      <c r="G1166" s="36" t="s">
        <v>10</v>
      </c>
    </row>
    <row r="1167" spans="3:7" x14ac:dyDescent="0.3">
      <c r="C1167" s="36" t="s">
        <v>52</v>
      </c>
      <c r="D1167" s="26">
        <v>0.90415509259259252</v>
      </c>
      <c r="E1167" s="36" t="s">
        <v>9</v>
      </c>
      <c r="F1167" s="37">
        <v>38</v>
      </c>
      <c r="G1167" s="36" t="s">
        <v>21</v>
      </c>
    </row>
    <row r="1168" spans="3:7" x14ac:dyDescent="0.3">
      <c r="C1168" s="36" t="s">
        <v>52</v>
      </c>
      <c r="D1168" s="26">
        <v>0.90627314814814808</v>
      </c>
      <c r="E1168" s="36" t="s">
        <v>9</v>
      </c>
      <c r="F1168" s="37">
        <v>56</v>
      </c>
      <c r="G1168" s="36" t="s">
        <v>21</v>
      </c>
    </row>
    <row r="1169" spans="3:7" x14ac:dyDescent="0.3">
      <c r="C1169" s="36" t="s">
        <v>52</v>
      </c>
      <c r="D1169" s="26">
        <v>0.9105671296296296</v>
      </c>
      <c r="E1169" s="36" t="s">
        <v>9</v>
      </c>
      <c r="F1169" s="37">
        <v>46</v>
      </c>
      <c r="G1169" s="36" t="s">
        <v>10</v>
      </c>
    </row>
    <row r="1170" spans="3:7" x14ac:dyDescent="0.3">
      <c r="C1170" s="36" t="s">
        <v>52</v>
      </c>
      <c r="D1170" s="26">
        <v>0.9412152777777778</v>
      </c>
      <c r="E1170" s="36" t="s">
        <v>9</v>
      </c>
      <c r="F1170" s="37">
        <v>15</v>
      </c>
      <c r="G1170" s="36" t="s">
        <v>21</v>
      </c>
    </row>
    <row r="1171" spans="3:7" x14ac:dyDescent="0.3">
      <c r="C1171" s="36" t="s">
        <v>52</v>
      </c>
      <c r="D1171" s="26">
        <v>0.94244212962962959</v>
      </c>
      <c r="E1171" s="36" t="s">
        <v>9</v>
      </c>
      <c r="F1171" s="37">
        <v>22</v>
      </c>
      <c r="G1171" s="36" t="s">
        <v>10</v>
      </c>
    </row>
    <row r="1172" spans="3:7" x14ac:dyDescent="0.3">
      <c r="C1172" s="36" t="s">
        <v>52</v>
      </c>
      <c r="D1172" s="26">
        <v>0.97908564814814814</v>
      </c>
      <c r="E1172" s="36" t="s">
        <v>9</v>
      </c>
      <c r="F1172" s="37">
        <v>41</v>
      </c>
      <c r="G1172" s="36" t="s">
        <v>21</v>
      </c>
    </row>
    <row r="1173" spans="3:7" x14ac:dyDescent="0.3">
      <c r="C1173" s="36" t="s">
        <v>52</v>
      </c>
      <c r="D1173" s="26">
        <v>0.97915509259259259</v>
      </c>
      <c r="E1173" s="36" t="s">
        <v>9</v>
      </c>
      <c r="F1173" s="37">
        <v>46</v>
      </c>
      <c r="G1173" s="36" t="s">
        <v>21</v>
      </c>
    </row>
    <row r="1174" spans="3:7" x14ac:dyDescent="0.3">
      <c r="C1174" s="36" t="s">
        <v>52</v>
      </c>
      <c r="D1174" s="26">
        <v>0.98136574074074068</v>
      </c>
      <c r="E1174" s="36" t="s">
        <v>9</v>
      </c>
      <c r="F1174" s="37">
        <v>40</v>
      </c>
      <c r="G1174" s="36" t="s">
        <v>10</v>
      </c>
    </row>
    <row r="1175" spans="3:7" x14ac:dyDescent="0.3">
      <c r="C1175" s="36" t="s">
        <v>53</v>
      </c>
      <c r="D1175" s="26">
        <v>2.028935185185185E-2</v>
      </c>
      <c r="E1175" s="36" t="s">
        <v>9</v>
      </c>
      <c r="F1175" s="37">
        <v>32</v>
      </c>
      <c r="G1175" s="36" t="s">
        <v>21</v>
      </c>
    </row>
    <row r="1176" spans="3:7" x14ac:dyDescent="0.3">
      <c r="C1176" s="36" t="s">
        <v>53</v>
      </c>
      <c r="D1176" s="26">
        <v>2.3506944444444445E-2</v>
      </c>
      <c r="E1176" s="36" t="s">
        <v>9</v>
      </c>
      <c r="F1176" s="37">
        <v>27</v>
      </c>
      <c r="G1176" s="36" t="s">
        <v>10</v>
      </c>
    </row>
    <row r="1177" spans="3:7" x14ac:dyDescent="0.3">
      <c r="C1177" s="36" t="s">
        <v>53</v>
      </c>
      <c r="D1177" s="26">
        <v>7.7465277777777772E-2</v>
      </c>
      <c r="E1177" s="36" t="s">
        <v>9</v>
      </c>
      <c r="F1177" s="37">
        <v>48</v>
      </c>
      <c r="G1177" s="36" t="s">
        <v>21</v>
      </c>
    </row>
    <row r="1178" spans="3:7" x14ac:dyDescent="0.3">
      <c r="C1178" s="36" t="s">
        <v>53</v>
      </c>
      <c r="D1178" s="26">
        <v>7.8726851851851853E-2</v>
      </c>
      <c r="E1178" s="36" t="s">
        <v>9</v>
      </c>
      <c r="F1178" s="37">
        <v>53</v>
      </c>
      <c r="G1178" s="36" t="s">
        <v>10</v>
      </c>
    </row>
    <row r="1179" spans="3:7" x14ac:dyDescent="0.3">
      <c r="C1179" s="36" t="s">
        <v>53</v>
      </c>
      <c r="D1179" s="26">
        <v>0.13268518518518518</v>
      </c>
      <c r="E1179" s="36" t="s">
        <v>9</v>
      </c>
      <c r="F1179" s="37">
        <v>43</v>
      </c>
      <c r="G1179" s="36" t="s">
        <v>10</v>
      </c>
    </row>
    <row r="1180" spans="3:7" x14ac:dyDescent="0.3">
      <c r="C1180" s="36" t="s">
        <v>53</v>
      </c>
      <c r="D1180" s="26">
        <v>0.16224537037037037</v>
      </c>
      <c r="E1180" s="36" t="s">
        <v>9</v>
      </c>
      <c r="F1180" s="37">
        <v>29</v>
      </c>
      <c r="G1180" s="36" t="s">
        <v>21</v>
      </c>
    </row>
    <row r="1181" spans="3:7" x14ac:dyDescent="0.3">
      <c r="C1181" s="36" t="s">
        <v>53</v>
      </c>
      <c r="D1181" s="26">
        <v>0.17096064814814815</v>
      </c>
      <c r="E1181" s="36" t="s">
        <v>9</v>
      </c>
      <c r="F1181" s="37">
        <v>55</v>
      </c>
      <c r="G1181" s="36" t="s">
        <v>10</v>
      </c>
    </row>
    <row r="1182" spans="3:7" x14ac:dyDescent="0.3">
      <c r="C1182" s="36" t="s">
        <v>53</v>
      </c>
      <c r="D1182" s="26">
        <v>0.17359953703703704</v>
      </c>
      <c r="E1182" s="36" t="s">
        <v>9</v>
      </c>
      <c r="F1182" s="37">
        <v>41</v>
      </c>
      <c r="G1182" s="36" t="s">
        <v>10</v>
      </c>
    </row>
    <row r="1183" spans="3:7" x14ac:dyDescent="0.3">
      <c r="C1183" s="36" t="s">
        <v>53</v>
      </c>
      <c r="D1183" s="26">
        <v>0.21337962962962964</v>
      </c>
      <c r="E1183" s="36" t="s">
        <v>9</v>
      </c>
      <c r="F1183" s="37">
        <v>43</v>
      </c>
      <c r="G1183" s="36" t="s">
        <v>10</v>
      </c>
    </row>
    <row r="1184" spans="3:7" x14ac:dyDescent="0.3">
      <c r="C1184" s="36" t="s">
        <v>53</v>
      </c>
      <c r="D1184" s="26">
        <v>0.22344907407407408</v>
      </c>
      <c r="E1184" s="36" t="s">
        <v>9</v>
      </c>
      <c r="F1184" s="37">
        <v>39</v>
      </c>
      <c r="G1184" s="36" t="s">
        <v>10</v>
      </c>
    </row>
    <row r="1185" spans="3:7" x14ac:dyDescent="0.3">
      <c r="C1185" s="36" t="s">
        <v>53</v>
      </c>
      <c r="D1185" s="26">
        <v>0.22832175925925927</v>
      </c>
      <c r="E1185" s="36" t="s">
        <v>9</v>
      </c>
      <c r="F1185" s="37">
        <v>36</v>
      </c>
      <c r="G1185" s="36" t="s">
        <v>10</v>
      </c>
    </row>
    <row r="1186" spans="3:7" x14ac:dyDescent="0.3">
      <c r="C1186" s="36" t="s">
        <v>53</v>
      </c>
      <c r="D1186" s="26">
        <v>0.23300925925925928</v>
      </c>
      <c r="E1186" s="36" t="s">
        <v>9</v>
      </c>
      <c r="F1186" s="37">
        <v>43</v>
      </c>
      <c r="G1186" s="36" t="s">
        <v>10</v>
      </c>
    </row>
    <row r="1187" spans="3:7" x14ac:dyDescent="0.3">
      <c r="C1187" s="36" t="s">
        <v>53</v>
      </c>
      <c r="D1187" s="26">
        <v>0.23348379629629631</v>
      </c>
      <c r="E1187" s="36" t="s">
        <v>9</v>
      </c>
      <c r="F1187" s="37">
        <v>34</v>
      </c>
      <c r="G1187" s="36" t="s">
        <v>21</v>
      </c>
    </row>
    <row r="1188" spans="3:7" x14ac:dyDescent="0.3">
      <c r="C1188" s="36" t="s">
        <v>53</v>
      </c>
      <c r="D1188" s="26">
        <v>0.23681712962962964</v>
      </c>
      <c r="E1188" s="36" t="s">
        <v>9</v>
      </c>
      <c r="F1188" s="37">
        <v>37</v>
      </c>
      <c r="G1188" s="36" t="s">
        <v>21</v>
      </c>
    </row>
    <row r="1189" spans="3:7" x14ac:dyDescent="0.3">
      <c r="C1189" s="36" t="s">
        <v>53</v>
      </c>
      <c r="D1189" s="26">
        <v>0.23849537037037036</v>
      </c>
      <c r="E1189" s="36" t="s">
        <v>9</v>
      </c>
      <c r="F1189" s="37">
        <v>39</v>
      </c>
      <c r="G1189" s="36" t="s">
        <v>10</v>
      </c>
    </row>
    <row r="1190" spans="3:7" x14ac:dyDescent="0.3">
      <c r="C1190" s="36" t="s">
        <v>53</v>
      </c>
      <c r="D1190" s="26">
        <v>0.24763888888888888</v>
      </c>
      <c r="E1190" s="36" t="s">
        <v>9</v>
      </c>
      <c r="F1190" s="37">
        <v>25</v>
      </c>
      <c r="G1190" s="36" t="s">
        <v>21</v>
      </c>
    </row>
    <row r="1191" spans="3:7" x14ac:dyDescent="0.3">
      <c r="C1191" s="36" t="s">
        <v>53</v>
      </c>
      <c r="D1191" s="26">
        <v>0.24899305555555554</v>
      </c>
      <c r="E1191" s="36" t="s">
        <v>9</v>
      </c>
      <c r="F1191" s="37">
        <v>34</v>
      </c>
      <c r="G1191" s="36" t="s">
        <v>10</v>
      </c>
    </row>
    <row r="1192" spans="3:7" x14ac:dyDescent="0.3">
      <c r="C1192" s="36" t="s">
        <v>53</v>
      </c>
      <c r="D1192" s="26">
        <v>0.25388888888888889</v>
      </c>
      <c r="E1192" s="36" t="s">
        <v>9</v>
      </c>
      <c r="F1192" s="37">
        <v>43</v>
      </c>
      <c r="G1192" s="36" t="s">
        <v>10</v>
      </c>
    </row>
    <row r="1193" spans="3:7" x14ac:dyDescent="0.3">
      <c r="C1193" s="36" t="s">
        <v>53</v>
      </c>
      <c r="D1193" s="26">
        <v>0.25563657407407409</v>
      </c>
      <c r="E1193" s="36" t="s">
        <v>9</v>
      </c>
      <c r="F1193" s="37">
        <v>49</v>
      </c>
      <c r="G1193" s="36" t="s">
        <v>10</v>
      </c>
    </row>
    <row r="1194" spans="3:7" x14ac:dyDescent="0.3">
      <c r="C1194" s="36" t="s">
        <v>53</v>
      </c>
      <c r="D1194" s="26">
        <v>0.26020833333333332</v>
      </c>
      <c r="E1194" s="36" t="s">
        <v>9</v>
      </c>
      <c r="F1194" s="37">
        <v>35</v>
      </c>
      <c r="G1194" s="36" t="s">
        <v>10</v>
      </c>
    </row>
    <row r="1195" spans="3:7" x14ac:dyDescent="0.3">
      <c r="C1195" s="36" t="s">
        <v>53</v>
      </c>
      <c r="D1195" s="26">
        <v>0.26542824074074073</v>
      </c>
      <c r="E1195" s="36" t="s">
        <v>9</v>
      </c>
      <c r="F1195" s="37">
        <v>41</v>
      </c>
      <c r="G1195" s="36" t="s">
        <v>10</v>
      </c>
    </row>
    <row r="1196" spans="3:7" x14ac:dyDescent="0.3">
      <c r="C1196" s="36" t="s">
        <v>53</v>
      </c>
      <c r="D1196" s="26">
        <v>0.26688657407407407</v>
      </c>
      <c r="E1196" s="36" t="s">
        <v>9</v>
      </c>
      <c r="F1196" s="37">
        <v>31</v>
      </c>
      <c r="G1196" s="36" t="s">
        <v>21</v>
      </c>
    </row>
    <row r="1197" spans="3:7" x14ac:dyDescent="0.3">
      <c r="C1197" s="36" t="s">
        <v>53</v>
      </c>
      <c r="D1197" s="26">
        <v>0.26753472222222224</v>
      </c>
      <c r="E1197" s="36" t="s">
        <v>9</v>
      </c>
      <c r="F1197" s="37">
        <v>36</v>
      </c>
      <c r="G1197" s="36" t="s">
        <v>21</v>
      </c>
    </row>
    <row r="1198" spans="3:7" x14ac:dyDescent="0.3">
      <c r="C1198" s="36" t="s">
        <v>53</v>
      </c>
      <c r="D1198" s="26">
        <v>0.26810185185185187</v>
      </c>
      <c r="E1198" s="36" t="s">
        <v>9</v>
      </c>
      <c r="F1198" s="37">
        <v>36</v>
      </c>
      <c r="G1198" s="36" t="s">
        <v>10</v>
      </c>
    </row>
    <row r="1199" spans="3:7" x14ac:dyDescent="0.3">
      <c r="C1199" s="36" t="s">
        <v>53</v>
      </c>
      <c r="D1199" s="26">
        <v>0.26853009259259258</v>
      </c>
      <c r="E1199" s="36" t="s">
        <v>9</v>
      </c>
      <c r="F1199" s="37">
        <v>32</v>
      </c>
      <c r="G1199" s="36" t="s">
        <v>21</v>
      </c>
    </row>
    <row r="1200" spans="3:7" x14ac:dyDescent="0.3">
      <c r="C1200" s="36" t="s">
        <v>53</v>
      </c>
      <c r="D1200" s="26">
        <v>0.2688888888888889</v>
      </c>
      <c r="E1200" s="36" t="s">
        <v>9</v>
      </c>
      <c r="F1200" s="37">
        <v>41</v>
      </c>
      <c r="G1200" s="36" t="s">
        <v>10</v>
      </c>
    </row>
    <row r="1201" spans="3:7" x14ac:dyDescent="0.3">
      <c r="C1201" s="36" t="s">
        <v>53</v>
      </c>
      <c r="D1201" s="26">
        <v>0.26934027777777775</v>
      </c>
      <c r="E1201" s="36" t="s">
        <v>9</v>
      </c>
      <c r="F1201" s="37">
        <v>29</v>
      </c>
      <c r="G1201" s="36" t="s">
        <v>21</v>
      </c>
    </row>
    <row r="1202" spans="3:7" x14ac:dyDescent="0.3">
      <c r="C1202" s="36" t="s">
        <v>53</v>
      </c>
      <c r="D1202" s="26">
        <v>0.26952546296296298</v>
      </c>
      <c r="E1202" s="36" t="s">
        <v>9</v>
      </c>
      <c r="F1202" s="37">
        <v>27</v>
      </c>
      <c r="G1202" s="36" t="s">
        <v>21</v>
      </c>
    </row>
    <row r="1203" spans="3:7" x14ac:dyDescent="0.3">
      <c r="C1203" s="36" t="s">
        <v>53</v>
      </c>
      <c r="D1203" s="26">
        <v>0.26978009259259256</v>
      </c>
      <c r="E1203" s="36" t="s">
        <v>9</v>
      </c>
      <c r="F1203" s="37">
        <v>38</v>
      </c>
      <c r="G1203" s="36" t="s">
        <v>10</v>
      </c>
    </row>
    <row r="1204" spans="3:7" x14ac:dyDescent="0.3">
      <c r="C1204" s="36" t="s">
        <v>53</v>
      </c>
      <c r="D1204" s="26">
        <v>0.27013888888888887</v>
      </c>
      <c r="E1204" s="36" t="s">
        <v>9</v>
      </c>
      <c r="F1204" s="37">
        <v>45</v>
      </c>
      <c r="G1204" s="36" t="s">
        <v>10</v>
      </c>
    </row>
    <row r="1205" spans="3:7" x14ac:dyDescent="0.3">
      <c r="C1205" s="36" t="s">
        <v>53</v>
      </c>
      <c r="D1205" s="26">
        <v>0.27136574074074077</v>
      </c>
      <c r="E1205" s="36" t="s">
        <v>9</v>
      </c>
      <c r="F1205" s="37">
        <v>42</v>
      </c>
      <c r="G1205" s="36" t="s">
        <v>10</v>
      </c>
    </row>
    <row r="1206" spans="3:7" x14ac:dyDescent="0.3">
      <c r="C1206" s="36" t="s">
        <v>53</v>
      </c>
      <c r="D1206" s="26">
        <v>0.27149305555555553</v>
      </c>
      <c r="E1206" s="36" t="s">
        <v>9</v>
      </c>
      <c r="F1206" s="37">
        <v>36</v>
      </c>
      <c r="G1206" s="36" t="s">
        <v>10</v>
      </c>
    </row>
    <row r="1207" spans="3:7" x14ac:dyDescent="0.3">
      <c r="C1207" s="36" t="s">
        <v>53</v>
      </c>
      <c r="D1207" s="26">
        <v>0.27180555555555558</v>
      </c>
      <c r="E1207" s="36" t="s">
        <v>9</v>
      </c>
      <c r="F1207" s="37">
        <v>29</v>
      </c>
      <c r="G1207" s="36" t="s">
        <v>10</v>
      </c>
    </row>
    <row r="1208" spans="3:7" x14ac:dyDescent="0.3">
      <c r="C1208" s="36" t="s">
        <v>53</v>
      </c>
      <c r="D1208" s="26">
        <v>0.2729050925925926</v>
      </c>
      <c r="E1208" s="36" t="s">
        <v>9</v>
      </c>
      <c r="F1208" s="37">
        <v>31</v>
      </c>
      <c r="G1208" s="36" t="s">
        <v>21</v>
      </c>
    </row>
    <row r="1209" spans="3:7" x14ac:dyDescent="0.3">
      <c r="C1209" s="36" t="s">
        <v>53</v>
      </c>
      <c r="D1209" s="26">
        <v>0.27293981481481483</v>
      </c>
      <c r="E1209" s="36" t="s">
        <v>9</v>
      </c>
      <c r="F1209" s="37">
        <v>46</v>
      </c>
      <c r="G1209" s="36" t="s">
        <v>10</v>
      </c>
    </row>
    <row r="1210" spans="3:7" x14ac:dyDescent="0.3">
      <c r="C1210" s="36" t="s">
        <v>53</v>
      </c>
      <c r="D1210" s="26">
        <v>0.2739699074074074</v>
      </c>
      <c r="E1210" s="36" t="s">
        <v>9</v>
      </c>
      <c r="F1210" s="37">
        <v>31</v>
      </c>
      <c r="G1210" s="36" t="s">
        <v>10</v>
      </c>
    </row>
    <row r="1211" spans="3:7" x14ac:dyDescent="0.3">
      <c r="C1211" s="36" t="s">
        <v>53</v>
      </c>
      <c r="D1211" s="26">
        <v>0.27472222222222226</v>
      </c>
      <c r="E1211" s="36" t="s">
        <v>9</v>
      </c>
      <c r="F1211" s="37">
        <v>30</v>
      </c>
      <c r="G1211" s="36" t="s">
        <v>10</v>
      </c>
    </row>
    <row r="1212" spans="3:7" x14ac:dyDescent="0.3">
      <c r="C1212" s="36" t="s">
        <v>53</v>
      </c>
      <c r="D1212" s="26">
        <v>0.27524305555555556</v>
      </c>
      <c r="E1212" s="36" t="s">
        <v>9</v>
      </c>
      <c r="F1212" s="37">
        <v>39</v>
      </c>
      <c r="G1212" s="36" t="s">
        <v>10</v>
      </c>
    </row>
    <row r="1213" spans="3:7" x14ac:dyDescent="0.3">
      <c r="C1213" s="36" t="s">
        <v>53</v>
      </c>
      <c r="D1213" s="26">
        <v>0.27672453703703703</v>
      </c>
      <c r="E1213" s="36" t="s">
        <v>9</v>
      </c>
      <c r="F1213" s="37">
        <v>35</v>
      </c>
      <c r="G1213" s="36" t="s">
        <v>21</v>
      </c>
    </row>
    <row r="1214" spans="3:7" x14ac:dyDescent="0.3">
      <c r="C1214" s="36" t="s">
        <v>53</v>
      </c>
      <c r="D1214" s="26">
        <v>0.27704861111111112</v>
      </c>
      <c r="E1214" s="36" t="s">
        <v>9</v>
      </c>
      <c r="F1214" s="37">
        <v>34</v>
      </c>
      <c r="G1214" s="36" t="s">
        <v>10</v>
      </c>
    </row>
    <row r="1215" spans="3:7" x14ac:dyDescent="0.3">
      <c r="C1215" s="36" t="s">
        <v>53</v>
      </c>
      <c r="D1215" s="26">
        <v>0.27733796296296293</v>
      </c>
      <c r="E1215" s="36" t="s">
        <v>9</v>
      </c>
      <c r="F1215" s="37">
        <v>43</v>
      </c>
      <c r="G1215" s="36" t="s">
        <v>10</v>
      </c>
    </row>
    <row r="1216" spans="3:7" x14ac:dyDescent="0.3">
      <c r="C1216" s="36" t="s">
        <v>53</v>
      </c>
      <c r="D1216" s="26">
        <v>0.27763888888888888</v>
      </c>
      <c r="E1216" s="36" t="s">
        <v>9</v>
      </c>
      <c r="F1216" s="37">
        <v>30</v>
      </c>
      <c r="G1216" s="36" t="s">
        <v>10</v>
      </c>
    </row>
    <row r="1217" spans="3:7" x14ac:dyDescent="0.3">
      <c r="C1217" s="36" t="s">
        <v>53</v>
      </c>
      <c r="D1217" s="26">
        <v>0.27806712962962959</v>
      </c>
      <c r="E1217" s="36" t="s">
        <v>9</v>
      </c>
      <c r="F1217" s="37">
        <v>25</v>
      </c>
      <c r="G1217" s="36" t="s">
        <v>21</v>
      </c>
    </row>
    <row r="1218" spans="3:7" x14ac:dyDescent="0.3">
      <c r="C1218" s="36" t="s">
        <v>53</v>
      </c>
      <c r="D1218" s="26">
        <v>0.27952546296296293</v>
      </c>
      <c r="E1218" s="36" t="s">
        <v>9</v>
      </c>
      <c r="F1218" s="37">
        <v>43</v>
      </c>
      <c r="G1218" s="36" t="s">
        <v>10</v>
      </c>
    </row>
    <row r="1219" spans="3:7" x14ac:dyDescent="0.3">
      <c r="C1219" s="36" t="s">
        <v>53</v>
      </c>
      <c r="D1219" s="26">
        <v>0.27962962962962962</v>
      </c>
      <c r="E1219" s="36" t="s">
        <v>9</v>
      </c>
      <c r="F1219" s="37">
        <v>35</v>
      </c>
      <c r="G1219" s="36" t="s">
        <v>10</v>
      </c>
    </row>
    <row r="1220" spans="3:7" x14ac:dyDescent="0.3">
      <c r="C1220" s="36" t="s">
        <v>53</v>
      </c>
      <c r="D1220" s="26">
        <v>0.28203703703703703</v>
      </c>
      <c r="E1220" s="36" t="s">
        <v>9</v>
      </c>
      <c r="F1220" s="37">
        <v>47</v>
      </c>
      <c r="G1220" s="36" t="s">
        <v>10</v>
      </c>
    </row>
    <row r="1221" spans="3:7" x14ac:dyDescent="0.3">
      <c r="C1221" s="36" t="s">
        <v>53</v>
      </c>
      <c r="D1221" s="26">
        <v>0.28216435185185185</v>
      </c>
      <c r="E1221" s="36" t="s">
        <v>9</v>
      </c>
      <c r="F1221" s="37">
        <v>31</v>
      </c>
      <c r="G1221" s="36" t="s">
        <v>10</v>
      </c>
    </row>
    <row r="1222" spans="3:7" x14ac:dyDescent="0.3">
      <c r="C1222" s="36" t="s">
        <v>53</v>
      </c>
      <c r="D1222" s="26">
        <v>0.28216435185185185</v>
      </c>
      <c r="E1222" s="36" t="s">
        <v>9</v>
      </c>
      <c r="F1222" s="37">
        <v>36</v>
      </c>
      <c r="G1222" s="36" t="s">
        <v>10</v>
      </c>
    </row>
    <row r="1223" spans="3:7" x14ac:dyDescent="0.3">
      <c r="C1223" s="36" t="s">
        <v>53</v>
      </c>
      <c r="D1223" s="26">
        <v>0.28217592592592594</v>
      </c>
      <c r="E1223" s="36" t="s">
        <v>9</v>
      </c>
      <c r="F1223" s="37">
        <v>34</v>
      </c>
      <c r="G1223" s="36" t="s">
        <v>10</v>
      </c>
    </row>
    <row r="1224" spans="3:7" x14ac:dyDescent="0.3">
      <c r="C1224" s="36" t="s">
        <v>53</v>
      </c>
      <c r="D1224" s="26">
        <v>0.28292824074074074</v>
      </c>
      <c r="E1224" s="36" t="s">
        <v>9</v>
      </c>
      <c r="F1224" s="37">
        <v>33</v>
      </c>
      <c r="G1224" s="36" t="s">
        <v>10</v>
      </c>
    </row>
    <row r="1225" spans="3:7" x14ac:dyDescent="0.3">
      <c r="C1225" s="36" t="s">
        <v>53</v>
      </c>
      <c r="D1225" s="26">
        <v>0.28307870370370369</v>
      </c>
      <c r="E1225" s="36" t="s">
        <v>9</v>
      </c>
      <c r="F1225" s="37">
        <v>36</v>
      </c>
      <c r="G1225" s="36" t="s">
        <v>10</v>
      </c>
    </row>
    <row r="1226" spans="3:7" x14ac:dyDescent="0.3">
      <c r="C1226" s="36" t="s">
        <v>53</v>
      </c>
      <c r="D1226" s="26">
        <v>0.28365740740740741</v>
      </c>
      <c r="E1226" s="36" t="s">
        <v>9</v>
      </c>
      <c r="F1226" s="37">
        <v>39</v>
      </c>
      <c r="G1226" s="36" t="s">
        <v>10</v>
      </c>
    </row>
    <row r="1227" spans="3:7" x14ac:dyDescent="0.3">
      <c r="C1227" s="36" t="s">
        <v>53</v>
      </c>
      <c r="D1227" s="26">
        <v>0.28505787037037039</v>
      </c>
      <c r="E1227" s="36" t="s">
        <v>9</v>
      </c>
      <c r="F1227" s="37">
        <v>41</v>
      </c>
      <c r="G1227" s="36" t="s">
        <v>10</v>
      </c>
    </row>
    <row r="1228" spans="3:7" x14ac:dyDescent="0.3">
      <c r="C1228" s="36" t="s">
        <v>53</v>
      </c>
      <c r="D1228" s="26">
        <v>0.28521990740740738</v>
      </c>
      <c r="E1228" s="36" t="s">
        <v>9</v>
      </c>
      <c r="F1228" s="37">
        <v>36</v>
      </c>
      <c r="G1228" s="36" t="s">
        <v>10</v>
      </c>
    </row>
    <row r="1229" spans="3:7" x14ac:dyDescent="0.3">
      <c r="C1229" s="36" t="s">
        <v>53</v>
      </c>
      <c r="D1229" s="26">
        <v>0.28531250000000002</v>
      </c>
      <c r="E1229" s="36" t="s">
        <v>9</v>
      </c>
      <c r="F1229" s="37">
        <v>35</v>
      </c>
      <c r="G1229" s="36" t="s">
        <v>21</v>
      </c>
    </row>
    <row r="1230" spans="3:7" x14ac:dyDescent="0.3">
      <c r="C1230" s="36" t="s">
        <v>53</v>
      </c>
      <c r="D1230" s="26">
        <v>0.28598379629629628</v>
      </c>
      <c r="E1230" s="36" t="s">
        <v>9</v>
      </c>
      <c r="F1230" s="37">
        <v>40</v>
      </c>
      <c r="G1230" s="36" t="s">
        <v>10</v>
      </c>
    </row>
    <row r="1231" spans="3:7" x14ac:dyDescent="0.3">
      <c r="C1231" s="36" t="s">
        <v>53</v>
      </c>
      <c r="D1231" s="26">
        <v>0.28790509259259262</v>
      </c>
      <c r="E1231" s="36" t="s">
        <v>9</v>
      </c>
      <c r="F1231" s="37">
        <v>44</v>
      </c>
      <c r="G1231" s="36" t="s">
        <v>21</v>
      </c>
    </row>
    <row r="1232" spans="3:7" x14ac:dyDescent="0.3">
      <c r="C1232" s="36" t="s">
        <v>53</v>
      </c>
      <c r="D1232" s="26">
        <v>0.28825231481481484</v>
      </c>
      <c r="E1232" s="36" t="s">
        <v>9</v>
      </c>
      <c r="F1232" s="37">
        <v>31</v>
      </c>
      <c r="G1232" s="36" t="s">
        <v>21</v>
      </c>
    </row>
    <row r="1233" spans="3:7" x14ac:dyDescent="0.3">
      <c r="C1233" s="36" t="s">
        <v>53</v>
      </c>
      <c r="D1233" s="26">
        <v>0.2882986111111111</v>
      </c>
      <c r="E1233" s="36" t="s">
        <v>9</v>
      </c>
      <c r="F1233" s="37">
        <v>47</v>
      </c>
      <c r="G1233" s="36" t="s">
        <v>10</v>
      </c>
    </row>
    <row r="1234" spans="3:7" x14ac:dyDescent="0.3">
      <c r="C1234" s="36" t="s">
        <v>53</v>
      </c>
      <c r="D1234" s="26">
        <v>0.2886111111111111</v>
      </c>
      <c r="E1234" s="36" t="s">
        <v>9</v>
      </c>
      <c r="F1234" s="37">
        <v>34</v>
      </c>
      <c r="G1234" s="36" t="s">
        <v>10</v>
      </c>
    </row>
    <row r="1235" spans="3:7" x14ac:dyDescent="0.3">
      <c r="C1235" s="36" t="s">
        <v>53</v>
      </c>
      <c r="D1235" s="26">
        <v>0.28962962962962963</v>
      </c>
      <c r="E1235" s="36" t="s">
        <v>9</v>
      </c>
      <c r="F1235" s="37">
        <v>36</v>
      </c>
      <c r="G1235" s="36" t="s">
        <v>10</v>
      </c>
    </row>
    <row r="1236" spans="3:7" x14ac:dyDescent="0.3">
      <c r="C1236" s="36" t="s">
        <v>53</v>
      </c>
      <c r="D1236" s="26">
        <v>0.29063657407407406</v>
      </c>
      <c r="E1236" s="36" t="s">
        <v>9</v>
      </c>
      <c r="F1236" s="37">
        <v>44</v>
      </c>
      <c r="G1236" s="36" t="s">
        <v>10</v>
      </c>
    </row>
    <row r="1237" spans="3:7" x14ac:dyDescent="0.3">
      <c r="C1237" s="36" t="s">
        <v>53</v>
      </c>
      <c r="D1237" s="26">
        <v>0.29100694444444447</v>
      </c>
      <c r="E1237" s="36" t="s">
        <v>9</v>
      </c>
      <c r="F1237" s="37">
        <v>27</v>
      </c>
      <c r="G1237" s="36" t="s">
        <v>21</v>
      </c>
    </row>
    <row r="1238" spans="3:7" x14ac:dyDescent="0.3">
      <c r="C1238" s="36" t="s">
        <v>53</v>
      </c>
      <c r="D1238" s="26">
        <v>0.29210648148148149</v>
      </c>
      <c r="E1238" s="36" t="s">
        <v>9</v>
      </c>
      <c r="F1238" s="37">
        <v>44</v>
      </c>
      <c r="G1238" s="36" t="s">
        <v>10</v>
      </c>
    </row>
    <row r="1239" spans="3:7" x14ac:dyDescent="0.3">
      <c r="C1239" s="36" t="s">
        <v>53</v>
      </c>
      <c r="D1239" s="26">
        <v>0.29260416666666667</v>
      </c>
      <c r="E1239" s="36" t="s">
        <v>9</v>
      </c>
      <c r="F1239" s="37">
        <v>32</v>
      </c>
      <c r="G1239" s="36" t="s">
        <v>21</v>
      </c>
    </row>
    <row r="1240" spans="3:7" x14ac:dyDescent="0.3">
      <c r="C1240" s="36" t="s">
        <v>53</v>
      </c>
      <c r="D1240" s="26">
        <v>0.29267361111111112</v>
      </c>
      <c r="E1240" s="36" t="s">
        <v>9</v>
      </c>
      <c r="F1240" s="37">
        <v>40</v>
      </c>
      <c r="G1240" s="36" t="s">
        <v>10</v>
      </c>
    </row>
    <row r="1241" spans="3:7" x14ac:dyDescent="0.3">
      <c r="C1241" s="36" t="s">
        <v>53</v>
      </c>
      <c r="D1241" s="26">
        <v>0.29312500000000002</v>
      </c>
      <c r="E1241" s="36" t="s">
        <v>9</v>
      </c>
      <c r="F1241" s="37">
        <v>42</v>
      </c>
      <c r="G1241" s="36" t="s">
        <v>10</v>
      </c>
    </row>
    <row r="1242" spans="3:7" x14ac:dyDescent="0.3">
      <c r="C1242" s="36" t="s">
        <v>53</v>
      </c>
      <c r="D1242" s="26">
        <v>0.29346064814814815</v>
      </c>
      <c r="E1242" s="36" t="s">
        <v>9</v>
      </c>
      <c r="F1242" s="37">
        <v>34</v>
      </c>
      <c r="G1242" s="36" t="s">
        <v>10</v>
      </c>
    </row>
    <row r="1243" spans="3:7" x14ac:dyDescent="0.3">
      <c r="C1243" s="36" t="s">
        <v>53</v>
      </c>
      <c r="D1243" s="26">
        <v>0.2966435185185185</v>
      </c>
      <c r="E1243" s="36" t="s">
        <v>9</v>
      </c>
      <c r="F1243" s="37">
        <v>29</v>
      </c>
      <c r="G1243" s="36" t="s">
        <v>21</v>
      </c>
    </row>
    <row r="1244" spans="3:7" x14ac:dyDescent="0.3">
      <c r="C1244" s="36" t="s">
        <v>53</v>
      </c>
      <c r="D1244" s="26">
        <v>0.296875</v>
      </c>
      <c r="E1244" s="36" t="s">
        <v>9</v>
      </c>
      <c r="F1244" s="37">
        <v>38</v>
      </c>
      <c r="G1244" s="36" t="s">
        <v>21</v>
      </c>
    </row>
    <row r="1245" spans="3:7" x14ac:dyDescent="0.3">
      <c r="C1245" s="36" t="s">
        <v>53</v>
      </c>
      <c r="D1245" s="26">
        <v>0.29728009259259258</v>
      </c>
      <c r="E1245" s="36" t="s">
        <v>9</v>
      </c>
      <c r="F1245" s="37">
        <v>39</v>
      </c>
      <c r="G1245" s="36" t="s">
        <v>10</v>
      </c>
    </row>
    <row r="1246" spans="3:7" x14ac:dyDescent="0.3">
      <c r="C1246" s="36" t="s">
        <v>53</v>
      </c>
      <c r="D1246" s="26">
        <v>0.29736111111111113</v>
      </c>
      <c r="E1246" s="36" t="s">
        <v>9</v>
      </c>
      <c r="F1246" s="37">
        <v>42</v>
      </c>
      <c r="G1246" s="36" t="s">
        <v>21</v>
      </c>
    </row>
    <row r="1247" spans="3:7" x14ac:dyDescent="0.3">
      <c r="C1247" s="36" t="s">
        <v>53</v>
      </c>
      <c r="D1247" s="26">
        <v>0.29775462962962962</v>
      </c>
      <c r="E1247" s="36" t="s">
        <v>9</v>
      </c>
      <c r="F1247" s="37">
        <v>44</v>
      </c>
      <c r="G1247" s="36" t="s">
        <v>10</v>
      </c>
    </row>
    <row r="1248" spans="3:7" x14ac:dyDescent="0.3">
      <c r="C1248" s="36" t="s">
        <v>53</v>
      </c>
      <c r="D1248" s="26">
        <v>0.29995370370370372</v>
      </c>
      <c r="E1248" s="36" t="s">
        <v>9</v>
      </c>
      <c r="F1248" s="37">
        <v>52</v>
      </c>
      <c r="G1248" s="36" t="s">
        <v>21</v>
      </c>
    </row>
    <row r="1249" spans="3:7" x14ac:dyDescent="0.3">
      <c r="C1249" s="36" t="s">
        <v>53</v>
      </c>
      <c r="D1249" s="26">
        <v>0.30097222222222225</v>
      </c>
      <c r="E1249" s="36" t="s">
        <v>9</v>
      </c>
      <c r="F1249" s="37">
        <v>36</v>
      </c>
      <c r="G1249" s="36" t="s">
        <v>10</v>
      </c>
    </row>
    <row r="1250" spans="3:7" x14ac:dyDescent="0.3">
      <c r="C1250" s="36" t="s">
        <v>53</v>
      </c>
      <c r="D1250" s="26">
        <v>0.30146990740740742</v>
      </c>
      <c r="E1250" s="36" t="s">
        <v>9</v>
      </c>
      <c r="F1250" s="37">
        <v>26</v>
      </c>
      <c r="G1250" s="36" t="s">
        <v>21</v>
      </c>
    </row>
    <row r="1251" spans="3:7" x14ac:dyDescent="0.3">
      <c r="C1251" s="36" t="s">
        <v>53</v>
      </c>
      <c r="D1251" s="26">
        <v>0.30206018518518518</v>
      </c>
      <c r="E1251" s="36" t="s">
        <v>9</v>
      </c>
      <c r="F1251" s="37">
        <v>33</v>
      </c>
      <c r="G1251" s="36" t="s">
        <v>10</v>
      </c>
    </row>
    <row r="1252" spans="3:7" x14ac:dyDescent="0.3">
      <c r="C1252" s="36" t="s">
        <v>53</v>
      </c>
      <c r="D1252" s="26">
        <v>0.30261574074074077</v>
      </c>
      <c r="E1252" s="36" t="s">
        <v>9</v>
      </c>
      <c r="F1252" s="37">
        <v>35</v>
      </c>
      <c r="G1252" s="36" t="s">
        <v>10</v>
      </c>
    </row>
    <row r="1253" spans="3:7" x14ac:dyDescent="0.3">
      <c r="C1253" s="36" t="s">
        <v>53</v>
      </c>
      <c r="D1253" s="26">
        <v>0.3027199074074074</v>
      </c>
      <c r="E1253" s="36" t="s">
        <v>9</v>
      </c>
      <c r="F1253" s="37">
        <v>45</v>
      </c>
      <c r="G1253" s="36" t="s">
        <v>10</v>
      </c>
    </row>
    <row r="1254" spans="3:7" x14ac:dyDescent="0.3">
      <c r="C1254" s="36" t="s">
        <v>53</v>
      </c>
      <c r="D1254" s="26">
        <v>0.30306712962962962</v>
      </c>
      <c r="E1254" s="36" t="s">
        <v>9</v>
      </c>
      <c r="F1254" s="37">
        <v>38</v>
      </c>
      <c r="G1254" s="36" t="s">
        <v>10</v>
      </c>
    </row>
    <row r="1255" spans="3:7" x14ac:dyDescent="0.3">
      <c r="C1255" s="36" t="s">
        <v>53</v>
      </c>
      <c r="D1255" s="26">
        <v>0.30418981481481483</v>
      </c>
      <c r="E1255" s="36" t="s">
        <v>9</v>
      </c>
      <c r="F1255" s="37">
        <v>50</v>
      </c>
      <c r="G1255" s="36" t="s">
        <v>10</v>
      </c>
    </row>
    <row r="1256" spans="3:7" x14ac:dyDescent="0.3">
      <c r="C1256" s="36" t="s">
        <v>53</v>
      </c>
      <c r="D1256" s="26">
        <v>0.30457175925925922</v>
      </c>
      <c r="E1256" s="36" t="s">
        <v>9</v>
      </c>
      <c r="F1256" s="37">
        <v>44</v>
      </c>
      <c r="G1256" s="36" t="s">
        <v>10</v>
      </c>
    </row>
    <row r="1257" spans="3:7" x14ac:dyDescent="0.3">
      <c r="C1257" s="36" t="s">
        <v>53</v>
      </c>
      <c r="D1257" s="26">
        <v>0.3049074074074074</v>
      </c>
      <c r="E1257" s="36" t="s">
        <v>9</v>
      </c>
      <c r="F1257" s="37">
        <v>36</v>
      </c>
      <c r="G1257" s="36" t="s">
        <v>10</v>
      </c>
    </row>
    <row r="1258" spans="3:7" x14ac:dyDescent="0.3">
      <c r="C1258" s="36" t="s">
        <v>53</v>
      </c>
      <c r="D1258" s="26">
        <v>0.3062037037037037</v>
      </c>
      <c r="E1258" s="36" t="s">
        <v>9</v>
      </c>
      <c r="F1258" s="37">
        <v>25</v>
      </c>
      <c r="G1258" s="36" t="s">
        <v>21</v>
      </c>
    </row>
    <row r="1259" spans="3:7" x14ac:dyDescent="0.3">
      <c r="C1259" s="36" t="s">
        <v>53</v>
      </c>
      <c r="D1259" s="26">
        <v>0.30637731481481484</v>
      </c>
      <c r="E1259" s="36" t="s">
        <v>9</v>
      </c>
      <c r="F1259" s="37">
        <v>45</v>
      </c>
      <c r="G1259" s="36" t="s">
        <v>10</v>
      </c>
    </row>
    <row r="1260" spans="3:7" x14ac:dyDescent="0.3">
      <c r="C1260" s="36" t="s">
        <v>53</v>
      </c>
      <c r="D1260" s="26">
        <v>0.30662037037037038</v>
      </c>
      <c r="E1260" s="36" t="s">
        <v>9</v>
      </c>
      <c r="F1260" s="37">
        <v>39</v>
      </c>
      <c r="G1260" s="36" t="s">
        <v>10</v>
      </c>
    </row>
    <row r="1261" spans="3:7" x14ac:dyDescent="0.3">
      <c r="C1261" s="36" t="s">
        <v>53</v>
      </c>
      <c r="D1261" s="26">
        <v>0.30685185185185188</v>
      </c>
      <c r="E1261" s="36" t="s">
        <v>9</v>
      </c>
      <c r="F1261" s="37">
        <v>45</v>
      </c>
      <c r="G1261" s="36" t="s">
        <v>10</v>
      </c>
    </row>
    <row r="1262" spans="3:7" x14ac:dyDescent="0.3">
      <c r="C1262" s="36" t="s">
        <v>53</v>
      </c>
      <c r="D1262" s="26">
        <v>0.30761574074074077</v>
      </c>
      <c r="E1262" s="36" t="s">
        <v>9</v>
      </c>
      <c r="F1262" s="37">
        <v>30</v>
      </c>
      <c r="G1262" s="36" t="s">
        <v>21</v>
      </c>
    </row>
    <row r="1263" spans="3:7" x14ac:dyDescent="0.3">
      <c r="C1263" s="36" t="s">
        <v>53</v>
      </c>
      <c r="D1263" s="26">
        <v>0.30859953703703702</v>
      </c>
      <c r="E1263" s="36" t="s">
        <v>9</v>
      </c>
      <c r="F1263" s="37">
        <v>29</v>
      </c>
      <c r="G1263" s="36" t="s">
        <v>10</v>
      </c>
    </row>
    <row r="1264" spans="3:7" x14ac:dyDescent="0.3">
      <c r="C1264" s="36" t="s">
        <v>53</v>
      </c>
      <c r="D1264" s="26">
        <v>0.30903935185185188</v>
      </c>
      <c r="E1264" s="36" t="s">
        <v>9</v>
      </c>
      <c r="F1264" s="37">
        <v>45</v>
      </c>
      <c r="G1264" s="36" t="s">
        <v>10</v>
      </c>
    </row>
    <row r="1265" spans="3:7" x14ac:dyDescent="0.3">
      <c r="C1265" s="36" t="s">
        <v>53</v>
      </c>
      <c r="D1265" s="26">
        <v>0.3094675925925926</v>
      </c>
      <c r="E1265" s="36" t="s">
        <v>9</v>
      </c>
      <c r="F1265" s="37">
        <v>38</v>
      </c>
      <c r="G1265" s="36" t="s">
        <v>21</v>
      </c>
    </row>
    <row r="1266" spans="3:7" x14ac:dyDescent="0.3">
      <c r="C1266" s="36" t="s">
        <v>53</v>
      </c>
      <c r="D1266" s="26">
        <v>0.3104513888888889</v>
      </c>
      <c r="E1266" s="36" t="s">
        <v>9</v>
      </c>
      <c r="F1266" s="37">
        <v>19</v>
      </c>
      <c r="G1266" s="36" t="s">
        <v>10</v>
      </c>
    </row>
    <row r="1267" spans="3:7" x14ac:dyDescent="0.3">
      <c r="C1267" s="36" t="s">
        <v>53</v>
      </c>
      <c r="D1267" s="26">
        <v>0.31121527777777774</v>
      </c>
      <c r="E1267" s="36" t="s">
        <v>9</v>
      </c>
      <c r="F1267" s="37">
        <v>42</v>
      </c>
      <c r="G1267" s="36" t="s">
        <v>10</v>
      </c>
    </row>
    <row r="1268" spans="3:7" x14ac:dyDescent="0.3">
      <c r="C1268" s="36" t="s">
        <v>53</v>
      </c>
      <c r="D1268" s="26">
        <v>0.3117476851851852</v>
      </c>
      <c r="E1268" s="36" t="s">
        <v>9</v>
      </c>
      <c r="F1268" s="37">
        <v>37</v>
      </c>
      <c r="G1268" s="36" t="s">
        <v>10</v>
      </c>
    </row>
    <row r="1269" spans="3:7" x14ac:dyDescent="0.3">
      <c r="C1269" s="36" t="s">
        <v>53</v>
      </c>
      <c r="D1269" s="26">
        <v>0.3132523148148148</v>
      </c>
      <c r="E1269" s="36" t="s">
        <v>9</v>
      </c>
      <c r="F1269" s="37">
        <v>45</v>
      </c>
      <c r="G1269" s="36" t="s">
        <v>10</v>
      </c>
    </row>
    <row r="1270" spans="3:7" x14ac:dyDescent="0.3">
      <c r="C1270" s="36" t="s">
        <v>53</v>
      </c>
      <c r="D1270" s="26">
        <v>0.3133333333333333</v>
      </c>
      <c r="E1270" s="36" t="s">
        <v>9</v>
      </c>
      <c r="F1270" s="37">
        <v>26</v>
      </c>
      <c r="G1270" s="36" t="s">
        <v>21</v>
      </c>
    </row>
    <row r="1271" spans="3:7" x14ac:dyDescent="0.3">
      <c r="C1271" s="36" t="s">
        <v>53</v>
      </c>
      <c r="D1271" s="26">
        <v>0.31344907407407407</v>
      </c>
      <c r="E1271" s="36" t="s">
        <v>9</v>
      </c>
      <c r="F1271" s="37">
        <v>37</v>
      </c>
      <c r="G1271" s="36" t="s">
        <v>10</v>
      </c>
    </row>
    <row r="1272" spans="3:7" x14ac:dyDescent="0.3">
      <c r="C1272" s="36" t="s">
        <v>53</v>
      </c>
      <c r="D1272" s="26">
        <v>0.31472222222222224</v>
      </c>
      <c r="E1272" s="36" t="s">
        <v>9</v>
      </c>
      <c r="F1272" s="37">
        <v>39</v>
      </c>
      <c r="G1272" s="36" t="s">
        <v>21</v>
      </c>
    </row>
    <row r="1273" spans="3:7" x14ac:dyDescent="0.3">
      <c r="C1273" s="36" t="s">
        <v>53</v>
      </c>
      <c r="D1273" s="26">
        <v>0.31482638888888886</v>
      </c>
      <c r="E1273" s="36" t="s">
        <v>9</v>
      </c>
      <c r="F1273" s="37">
        <v>42</v>
      </c>
      <c r="G1273" s="36" t="s">
        <v>10</v>
      </c>
    </row>
    <row r="1274" spans="3:7" x14ac:dyDescent="0.3">
      <c r="C1274" s="36" t="s">
        <v>53</v>
      </c>
      <c r="D1274" s="26">
        <v>0.3198611111111111</v>
      </c>
      <c r="E1274" s="36" t="s">
        <v>9</v>
      </c>
      <c r="F1274" s="37">
        <v>46</v>
      </c>
      <c r="G1274" s="36" t="s">
        <v>10</v>
      </c>
    </row>
    <row r="1275" spans="3:7" x14ac:dyDescent="0.3">
      <c r="C1275" s="36" t="s">
        <v>53</v>
      </c>
      <c r="D1275" s="26">
        <v>0.31990740740740742</v>
      </c>
      <c r="E1275" s="36" t="s">
        <v>9</v>
      </c>
      <c r="F1275" s="37">
        <v>45</v>
      </c>
      <c r="G1275" s="36" t="s">
        <v>10</v>
      </c>
    </row>
    <row r="1276" spans="3:7" x14ac:dyDescent="0.3">
      <c r="C1276" s="36" t="s">
        <v>53</v>
      </c>
      <c r="D1276" s="26">
        <v>0.32011574074074073</v>
      </c>
      <c r="E1276" s="36" t="s">
        <v>9</v>
      </c>
      <c r="F1276" s="37">
        <v>24</v>
      </c>
      <c r="G1276" s="36" t="s">
        <v>21</v>
      </c>
    </row>
    <row r="1277" spans="3:7" x14ac:dyDescent="0.3">
      <c r="C1277" s="36" t="s">
        <v>53</v>
      </c>
      <c r="D1277" s="26">
        <v>0.32292824074074072</v>
      </c>
      <c r="E1277" s="36" t="s">
        <v>9</v>
      </c>
      <c r="F1277" s="37">
        <v>27</v>
      </c>
      <c r="G1277" s="36" t="s">
        <v>21</v>
      </c>
    </row>
    <row r="1278" spans="3:7" x14ac:dyDescent="0.3">
      <c r="C1278" s="36" t="s">
        <v>53</v>
      </c>
      <c r="D1278" s="26">
        <v>0.32363425925925926</v>
      </c>
      <c r="E1278" s="36" t="s">
        <v>9</v>
      </c>
      <c r="F1278" s="37">
        <v>29</v>
      </c>
      <c r="G1278" s="36" t="s">
        <v>21</v>
      </c>
    </row>
    <row r="1279" spans="3:7" x14ac:dyDescent="0.3">
      <c r="C1279" s="36" t="s">
        <v>53</v>
      </c>
      <c r="D1279" s="26">
        <v>0.3245601851851852</v>
      </c>
      <c r="E1279" s="36" t="s">
        <v>9</v>
      </c>
      <c r="F1279" s="37">
        <v>20</v>
      </c>
      <c r="G1279" s="36" t="s">
        <v>21</v>
      </c>
    </row>
    <row r="1280" spans="3:7" x14ac:dyDescent="0.3">
      <c r="C1280" s="36" t="s">
        <v>53</v>
      </c>
      <c r="D1280" s="26">
        <v>0.32484953703703706</v>
      </c>
      <c r="E1280" s="36" t="s">
        <v>9</v>
      </c>
      <c r="F1280" s="37">
        <v>35</v>
      </c>
      <c r="G1280" s="36" t="s">
        <v>10</v>
      </c>
    </row>
    <row r="1281" spans="3:7" x14ac:dyDescent="0.3">
      <c r="C1281" s="36" t="s">
        <v>53</v>
      </c>
      <c r="D1281" s="26">
        <v>0.32597222222222222</v>
      </c>
      <c r="E1281" s="36" t="s">
        <v>9</v>
      </c>
      <c r="F1281" s="37">
        <v>26</v>
      </c>
      <c r="G1281" s="36" t="s">
        <v>10</v>
      </c>
    </row>
    <row r="1282" spans="3:7" x14ac:dyDescent="0.3">
      <c r="C1282" s="36" t="s">
        <v>53</v>
      </c>
      <c r="D1282" s="26">
        <v>0.32899305555555552</v>
      </c>
      <c r="E1282" s="36" t="s">
        <v>9</v>
      </c>
      <c r="F1282" s="37">
        <v>53</v>
      </c>
      <c r="G1282" s="36" t="s">
        <v>10</v>
      </c>
    </row>
    <row r="1283" spans="3:7" x14ac:dyDescent="0.3">
      <c r="C1283" s="36" t="s">
        <v>53</v>
      </c>
      <c r="D1283" s="26">
        <v>0.33074074074074072</v>
      </c>
      <c r="E1283" s="36" t="s">
        <v>9</v>
      </c>
      <c r="F1283" s="37">
        <v>29</v>
      </c>
      <c r="G1283" s="36" t="s">
        <v>21</v>
      </c>
    </row>
    <row r="1284" spans="3:7" x14ac:dyDescent="0.3">
      <c r="C1284" s="36" t="s">
        <v>53</v>
      </c>
      <c r="D1284" s="26">
        <v>0.33078703703703705</v>
      </c>
      <c r="E1284" s="36" t="s">
        <v>9</v>
      </c>
      <c r="F1284" s="37">
        <v>28</v>
      </c>
      <c r="G1284" s="36" t="s">
        <v>21</v>
      </c>
    </row>
    <row r="1285" spans="3:7" x14ac:dyDescent="0.3">
      <c r="C1285" s="36" t="s">
        <v>53</v>
      </c>
      <c r="D1285" s="26">
        <v>0.33113425925925927</v>
      </c>
      <c r="E1285" s="36" t="s">
        <v>9</v>
      </c>
      <c r="F1285" s="37">
        <v>44</v>
      </c>
      <c r="G1285" s="36" t="s">
        <v>10</v>
      </c>
    </row>
    <row r="1286" spans="3:7" x14ac:dyDescent="0.3">
      <c r="C1286" s="36" t="s">
        <v>53</v>
      </c>
      <c r="D1286" s="26">
        <v>0.33422453703703708</v>
      </c>
      <c r="E1286" s="36" t="s">
        <v>9</v>
      </c>
      <c r="F1286" s="37">
        <v>39</v>
      </c>
      <c r="G1286" s="36" t="s">
        <v>10</v>
      </c>
    </row>
    <row r="1287" spans="3:7" x14ac:dyDescent="0.3">
      <c r="C1287" s="36" t="s">
        <v>53</v>
      </c>
      <c r="D1287" s="26">
        <v>0.33484953703703701</v>
      </c>
      <c r="E1287" s="36" t="s">
        <v>9</v>
      </c>
      <c r="F1287" s="37">
        <v>40</v>
      </c>
      <c r="G1287" s="36" t="s">
        <v>10</v>
      </c>
    </row>
    <row r="1288" spans="3:7" x14ac:dyDescent="0.3">
      <c r="C1288" s="36" t="s">
        <v>53</v>
      </c>
      <c r="D1288" s="26">
        <v>0.33749999999999997</v>
      </c>
      <c r="E1288" s="36" t="s">
        <v>9</v>
      </c>
      <c r="F1288" s="37">
        <v>25</v>
      </c>
      <c r="G1288" s="36" t="s">
        <v>10</v>
      </c>
    </row>
    <row r="1289" spans="3:7" x14ac:dyDescent="0.3">
      <c r="C1289" s="36" t="s">
        <v>53</v>
      </c>
      <c r="D1289" s="26">
        <v>0.33817129629629633</v>
      </c>
      <c r="E1289" s="36" t="s">
        <v>9</v>
      </c>
      <c r="F1289" s="37">
        <v>27</v>
      </c>
      <c r="G1289" s="36" t="s">
        <v>21</v>
      </c>
    </row>
    <row r="1290" spans="3:7" x14ac:dyDescent="0.3">
      <c r="C1290" s="36" t="s">
        <v>53</v>
      </c>
      <c r="D1290" s="26">
        <v>0.33989583333333334</v>
      </c>
      <c r="E1290" s="36" t="s">
        <v>9</v>
      </c>
      <c r="F1290" s="37">
        <v>44</v>
      </c>
      <c r="G1290" s="36" t="s">
        <v>10</v>
      </c>
    </row>
    <row r="1291" spans="3:7" x14ac:dyDescent="0.3">
      <c r="C1291" s="36" t="s">
        <v>53</v>
      </c>
      <c r="D1291" s="26">
        <v>0.34011574074074075</v>
      </c>
      <c r="E1291" s="36" t="s">
        <v>9</v>
      </c>
      <c r="F1291" s="37">
        <v>38</v>
      </c>
      <c r="G1291" s="36" t="s">
        <v>10</v>
      </c>
    </row>
    <row r="1292" spans="3:7" x14ac:dyDescent="0.3">
      <c r="C1292" s="36" t="s">
        <v>53</v>
      </c>
      <c r="D1292" s="26">
        <v>0.34079861111111115</v>
      </c>
      <c r="E1292" s="36" t="s">
        <v>9</v>
      </c>
      <c r="F1292" s="37">
        <v>43</v>
      </c>
      <c r="G1292" s="36" t="s">
        <v>21</v>
      </c>
    </row>
    <row r="1293" spans="3:7" x14ac:dyDescent="0.3">
      <c r="C1293" s="36" t="s">
        <v>53</v>
      </c>
      <c r="D1293" s="26">
        <v>0.34090277777777778</v>
      </c>
      <c r="E1293" s="36" t="s">
        <v>9</v>
      </c>
      <c r="F1293" s="37">
        <v>35</v>
      </c>
      <c r="G1293" s="36" t="s">
        <v>10</v>
      </c>
    </row>
    <row r="1294" spans="3:7" x14ac:dyDescent="0.3">
      <c r="C1294" s="36" t="s">
        <v>53</v>
      </c>
      <c r="D1294" s="26">
        <v>0.3442013888888889</v>
      </c>
      <c r="E1294" s="36" t="s">
        <v>9</v>
      </c>
      <c r="F1294" s="37">
        <v>32</v>
      </c>
      <c r="G1294" s="36" t="s">
        <v>10</v>
      </c>
    </row>
    <row r="1295" spans="3:7" x14ac:dyDescent="0.3">
      <c r="C1295" s="36" t="s">
        <v>53</v>
      </c>
      <c r="D1295" s="26">
        <v>0.34486111111111112</v>
      </c>
      <c r="E1295" s="36" t="s">
        <v>9</v>
      </c>
      <c r="F1295" s="37">
        <v>39</v>
      </c>
      <c r="G1295" s="36" t="s">
        <v>10</v>
      </c>
    </row>
    <row r="1296" spans="3:7" x14ac:dyDescent="0.3">
      <c r="C1296" s="36" t="s">
        <v>53</v>
      </c>
      <c r="D1296" s="26">
        <v>0.34560185185185183</v>
      </c>
      <c r="E1296" s="36" t="s">
        <v>9</v>
      </c>
      <c r="F1296" s="37">
        <v>25</v>
      </c>
      <c r="G1296" s="36" t="s">
        <v>21</v>
      </c>
    </row>
    <row r="1297" spans="3:7" x14ac:dyDescent="0.3">
      <c r="C1297" s="36" t="s">
        <v>53</v>
      </c>
      <c r="D1297" s="26">
        <v>0.34565972222222219</v>
      </c>
      <c r="E1297" s="36" t="s">
        <v>9</v>
      </c>
      <c r="F1297" s="37">
        <v>48</v>
      </c>
      <c r="G1297" s="36" t="s">
        <v>10</v>
      </c>
    </row>
    <row r="1298" spans="3:7" x14ac:dyDescent="0.3">
      <c r="C1298" s="36" t="s">
        <v>53</v>
      </c>
      <c r="D1298" s="26">
        <v>0.3457986111111111</v>
      </c>
      <c r="E1298" s="36" t="s">
        <v>9</v>
      </c>
      <c r="F1298" s="37">
        <v>44</v>
      </c>
      <c r="G1298" s="36" t="s">
        <v>10</v>
      </c>
    </row>
    <row r="1299" spans="3:7" x14ac:dyDescent="0.3">
      <c r="C1299" s="36" t="s">
        <v>53</v>
      </c>
      <c r="D1299" s="26">
        <v>0.34619212962962959</v>
      </c>
      <c r="E1299" s="36" t="s">
        <v>9</v>
      </c>
      <c r="F1299" s="37">
        <v>41</v>
      </c>
      <c r="G1299" s="36" t="s">
        <v>10</v>
      </c>
    </row>
    <row r="1300" spans="3:7" x14ac:dyDescent="0.3">
      <c r="C1300" s="36" t="s">
        <v>53</v>
      </c>
      <c r="D1300" s="26">
        <v>0.34878472222222223</v>
      </c>
      <c r="E1300" s="36" t="s">
        <v>9</v>
      </c>
      <c r="F1300" s="37">
        <v>24</v>
      </c>
      <c r="G1300" s="36" t="s">
        <v>21</v>
      </c>
    </row>
    <row r="1301" spans="3:7" x14ac:dyDescent="0.3">
      <c r="C1301" s="36" t="s">
        <v>53</v>
      </c>
      <c r="D1301" s="26">
        <v>0.35001157407407407</v>
      </c>
      <c r="E1301" s="36" t="s">
        <v>9</v>
      </c>
      <c r="F1301" s="37">
        <v>24</v>
      </c>
      <c r="G1301" s="36" t="s">
        <v>10</v>
      </c>
    </row>
    <row r="1302" spans="3:7" x14ac:dyDescent="0.3">
      <c r="C1302" s="36" t="s">
        <v>53</v>
      </c>
      <c r="D1302" s="26">
        <v>0.35087962962962965</v>
      </c>
      <c r="E1302" s="36" t="s">
        <v>9</v>
      </c>
      <c r="F1302" s="37">
        <v>46</v>
      </c>
      <c r="G1302" s="36" t="s">
        <v>10</v>
      </c>
    </row>
    <row r="1303" spans="3:7" x14ac:dyDescent="0.3">
      <c r="C1303" s="36" t="s">
        <v>53</v>
      </c>
      <c r="D1303" s="26">
        <v>0.35135416666666663</v>
      </c>
      <c r="E1303" s="36" t="s">
        <v>9</v>
      </c>
      <c r="F1303" s="37">
        <v>23</v>
      </c>
      <c r="G1303" s="36" t="s">
        <v>10</v>
      </c>
    </row>
    <row r="1304" spans="3:7" x14ac:dyDescent="0.3">
      <c r="C1304" s="36" t="s">
        <v>53</v>
      </c>
      <c r="D1304" s="26">
        <v>0.35267361111111112</v>
      </c>
      <c r="E1304" s="36" t="s">
        <v>9</v>
      </c>
      <c r="F1304" s="37">
        <v>29</v>
      </c>
      <c r="G1304" s="36" t="s">
        <v>21</v>
      </c>
    </row>
    <row r="1305" spans="3:7" x14ac:dyDescent="0.3">
      <c r="C1305" s="36" t="s">
        <v>53</v>
      </c>
      <c r="D1305" s="26">
        <v>0.35365740740740742</v>
      </c>
      <c r="E1305" s="36" t="s">
        <v>9</v>
      </c>
      <c r="F1305" s="37">
        <v>31</v>
      </c>
      <c r="G1305" s="36" t="s">
        <v>21</v>
      </c>
    </row>
    <row r="1306" spans="3:7" x14ac:dyDescent="0.3">
      <c r="C1306" s="36" t="s">
        <v>53</v>
      </c>
      <c r="D1306" s="26">
        <v>0.35449074074074072</v>
      </c>
      <c r="E1306" s="36" t="s">
        <v>9</v>
      </c>
      <c r="F1306" s="37">
        <v>36</v>
      </c>
      <c r="G1306" s="36" t="s">
        <v>21</v>
      </c>
    </row>
    <row r="1307" spans="3:7" x14ac:dyDescent="0.3">
      <c r="C1307" s="36" t="s">
        <v>53</v>
      </c>
      <c r="D1307" s="26">
        <v>0.35458333333333331</v>
      </c>
      <c r="E1307" s="36" t="s">
        <v>9</v>
      </c>
      <c r="F1307" s="37">
        <v>36</v>
      </c>
      <c r="G1307" s="36" t="s">
        <v>21</v>
      </c>
    </row>
    <row r="1308" spans="3:7" x14ac:dyDescent="0.3">
      <c r="C1308" s="36" t="s">
        <v>53</v>
      </c>
      <c r="D1308" s="26">
        <v>0.35723379629629631</v>
      </c>
      <c r="E1308" s="36" t="s">
        <v>9</v>
      </c>
      <c r="F1308" s="37">
        <v>33</v>
      </c>
      <c r="G1308" s="36" t="s">
        <v>10</v>
      </c>
    </row>
    <row r="1309" spans="3:7" x14ac:dyDescent="0.3">
      <c r="C1309" s="36" t="s">
        <v>53</v>
      </c>
      <c r="D1309" s="26">
        <v>0.35849537037037038</v>
      </c>
      <c r="E1309" s="36" t="s">
        <v>9</v>
      </c>
      <c r="F1309" s="37">
        <v>33</v>
      </c>
      <c r="G1309" s="36" t="s">
        <v>10</v>
      </c>
    </row>
    <row r="1310" spans="3:7" x14ac:dyDescent="0.3">
      <c r="C1310" s="36" t="s">
        <v>53</v>
      </c>
      <c r="D1310" s="26">
        <v>0.3586226851851852</v>
      </c>
      <c r="E1310" s="36" t="s">
        <v>9</v>
      </c>
      <c r="F1310" s="37">
        <v>46</v>
      </c>
      <c r="G1310" s="36" t="s">
        <v>10</v>
      </c>
    </row>
    <row r="1311" spans="3:7" x14ac:dyDescent="0.3">
      <c r="C1311" s="36" t="s">
        <v>53</v>
      </c>
      <c r="D1311" s="26">
        <v>0.35891203703703706</v>
      </c>
      <c r="E1311" s="36" t="s">
        <v>9</v>
      </c>
      <c r="F1311" s="37">
        <v>36</v>
      </c>
      <c r="G1311" s="36" t="s">
        <v>21</v>
      </c>
    </row>
    <row r="1312" spans="3:7" x14ac:dyDescent="0.3">
      <c r="C1312" s="36" t="s">
        <v>53</v>
      </c>
      <c r="D1312" s="26">
        <v>0.36160879629629633</v>
      </c>
      <c r="E1312" s="36" t="s">
        <v>9</v>
      </c>
      <c r="F1312" s="37">
        <v>49</v>
      </c>
      <c r="G1312" s="36" t="s">
        <v>10</v>
      </c>
    </row>
    <row r="1313" spans="3:7" x14ac:dyDescent="0.3">
      <c r="C1313" s="36" t="s">
        <v>53</v>
      </c>
      <c r="D1313" s="26">
        <v>0.3622569444444444</v>
      </c>
      <c r="E1313" s="36" t="s">
        <v>9</v>
      </c>
      <c r="F1313" s="37">
        <v>51</v>
      </c>
      <c r="G1313" s="36" t="s">
        <v>10</v>
      </c>
    </row>
    <row r="1314" spans="3:7" x14ac:dyDescent="0.3">
      <c r="C1314" s="36" t="s">
        <v>53</v>
      </c>
      <c r="D1314" s="26">
        <v>0.36268518518518517</v>
      </c>
      <c r="E1314" s="36" t="s">
        <v>9</v>
      </c>
      <c r="F1314" s="37">
        <v>29</v>
      </c>
      <c r="G1314" s="36" t="s">
        <v>21</v>
      </c>
    </row>
    <row r="1315" spans="3:7" x14ac:dyDescent="0.3">
      <c r="C1315" s="36" t="s">
        <v>53</v>
      </c>
      <c r="D1315" s="26">
        <v>0.36326388888888889</v>
      </c>
      <c r="E1315" s="36" t="s">
        <v>9</v>
      </c>
      <c r="F1315" s="37">
        <v>25</v>
      </c>
      <c r="G1315" s="36" t="s">
        <v>21</v>
      </c>
    </row>
    <row r="1316" spans="3:7" x14ac:dyDescent="0.3">
      <c r="C1316" s="36" t="s">
        <v>53</v>
      </c>
      <c r="D1316" s="26">
        <v>0.36596064814814816</v>
      </c>
      <c r="E1316" s="36" t="s">
        <v>9</v>
      </c>
      <c r="F1316" s="37">
        <v>39</v>
      </c>
      <c r="G1316" s="36" t="s">
        <v>21</v>
      </c>
    </row>
    <row r="1317" spans="3:7" x14ac:dyDescent="0.3">
      <c r="C1317" s="36" t="s">
        <v>53</v>
      </c>
      <c r="D1317" s="26">
        <v>0.36601851851851852</v>
      </c>
      <c r="E1317" s="36" t="s">
        <v>9</v>
      </c>
      <c r="F1317" s="37">
        <v>15</v>
      </c>
      <c r="G1317" s="36" t="s">
        <v>10</v>
      </c>
    </row>
    <row r="1318" spans="3:7" x14ac:dyDescent="0.3">
      <c r="C1318" s="36" t="s">
        <v>53</v>
      </c>
      <c r="D1318" s="26">
        <v>0.36614583333333334</v>
      </c>
      <c r="E1318" s="36" t="s">
        <v>9</v>
      </c>
      <c r="F1318" s="37">
        <v>26</v>
      </c>
      <c r="G1318" s="36" t="s">
        <v>21</v>
      </c>
    </row>
    <row r="1319" spans="3:7" x14ac:dyDescent="0.3">
      <c r="C1319" s="36" t="s">
        <v>53</v>
      </c>
      <c r="D1319" s="26">
        <v>0.36714120370370368</v>
      </c>
      <c r="E1319" s="36" t="s">
        <v>9</v>
      </c>
      <c r="F1319" s="37">
        <v>39</v>
      </c>
      <c r="G1319" s="36" t="s">
        <v>10</v>
      </c>
    </row>
    <row r="1320" spans="3:7" x14ac:dyDescent="0.3">
      <c r="C1320" s="36" t="s">
        <v>53</v>
      </c>
      <c r="D1320" s="26">
        <v>0.36768518518518517</v>
      </c>
      <c r="E1320" s="36" t="s">
        <v>9</v>
      </c>
      <c r="F1320" s="37">
        <v>15</v>
      </c>
      <c r="G1320" s="36" t="s">
        <v>10</v>
      </c>
    </row>
    <row r="1321" spans="3:7" x14ac:dyDescent="0.3">
      <c r="C1321" s="36" t="s">
        <v>53</v>
      </c>
      <c r="D1321" s="26">
        <v>0.36906250000000002</v>
      </c>
      <c r="E1321" s="36" t="s">
        <v>9</v>
      </c>
      <c r="F1321" s="37">
        <v>20</v>
      </c>
      <c r="G1321" s="36" t="s">
        <v>21</v>
      </c>
    </row>
    <row r="1322" spans="3:7" x14ac:dyDescent="0.3">
      <c r="C1322" s="36" t="s">
        <v>53</v>
      </c>
      <c r="D1322" s="26">
        <v>0.37054398148148149</v>
      </c>
      <c r="E1322" s="36" t="s">
        <v>9</v>
      </c>
      <c r="F1322" s="37">
        <v>42</v>
      </c>
      <c r="G1322" s="36" t="s">
        <v>10</v>
      </c>
    </row>
    <row r="1323" spans="3:7" x14ac:dyDescent="0.3">
      <c r="C1323" s="36" t="s">
        <v>53</v>
      </c>
      <c r="D1323" s="26">
        <v>0.37112268518518521</v>
      </c>
      <c r="E1323" s="36" t="s">
        <v>9</v>
      </c>
      <c r="F1323" s="37">
        <v>42</v>
      </c>
      <c r="G1323" s="36" t="s">
        <v>10</v>
      </c>
    </row>
    <row r="1324" spans="3:7" x14ac:dyDescent="0.3">
      <c r="C1324" s="36" t="s">
        <v>53</v>
      </c>
      <c r="D1324" s="26">
        <v>0.37542824074074077</v>
      </c>
      <c r="E1324" s="36" t="s">
        <v>9</v>
      </c>
      <c r="F1324" s="37">
        <v>22</v>
      </c>
      <c r="G1324" s="36" t="s">
        <v>21</v>
      </c>
    </row>
    <row r="1325" spans="3:7" x14ac:dyDescent="0.3">
      <c r="C1325" s="36" t="s">
        <v>53</v>
      </c>
      <c r="D1325" s="26">
        <v>0.37729166666666664</v>
      </c>
      <c r="E1325" s="36" t="s">
        <v>9</v>
      </c>
      <c r="F1325" s="37">
        <v>31</v>
      </c>
      <c r="G1325" s="36" t="s">
        <v>10</v>
      </c>
    </row>
    <row r="1326" spans="3:7" x14ac:dyDescent="0.3">
      <c r="C1326" s="36" t="s">
        <v>53</v>
      </c>
      <c r="D1326" s="26">
        <v>0.37737268518518513</v>
      </c>
      <c r="E1326" s="36" t="s">
        <v>9</v>
      </c>
      <c r="F1326" s="37">
        <v>16</v>
      </c>
      <c r="G1326" s="36" t="s">
        <v>21</v>
      </c>
    </row>
    <row r="1327" spans="3:7" x14ac:dyDescent="0.3">
      <c r="C1327" s="36" t="s">
        <v>53</v>
      </c>
      <c r="D1327" s="26">
        <v>0.38355324074074071</v>
      </c>
      <c r="E1327" s="36" t="s">
        <v>9</v>
      </c>
      <c r="F1327" s="37">
        <v>29</v>
      </c>
      <c r="G1327" s="36" t="s">
        <v>21</v>
      </c>
    </row>
    <row r="1328" spans="3:7" x14ac:dyDescent="0.3">
      <c r="C1328" s="36" t="s">
        <v>53</v>
      </c>
      <c r="D1328" s="26">
        <v>0.3838657407407407</v>
      </c>
      <c r="E1328" s="36" t="s">
        <v>9</v>
      </c>
      <c r="F1328" s="37">
        <v>15</v>
      </c>
      <c r="G1328" s="36" t="s">
        <v>21</v>
      </c>
    </row>
    <row r="1329" spans="3:7" x14ac:dyDescent="0.3">
      <c r="C1329" s="36" t="s">
        <v>53</v>
      </c>
      <c r="D1329" s="26">
        <v>0.38467592592592598</v>
      </c>
      <c r="E1329" s="36" t="s">
        <v>9</v>
      </c>
      <c r="F1329" s="37">
        <v>43</v>
      </c>
      <c r="G1329" s="36" t="s">
        <v>10</v>
      </c>
    </row>
    <row r="1330" spans="3:7" x14ac:dyDescent="0.3">
      <c r="C1330" s="36" t="s">
        <v>53</v>
      </c>
      <c r="D1330" s="26">
        <v>0.38697916666666665</v>
      </c>
      <c r="E1330" s="36" t="s">
        <v>9</v>
      </c>
      <c r="F1330" s="37">
        <v>29</v>
      </c>
      <c r="G1330" s="36" t="s">
        <v>10</v>
      </c>
    </row>
    <row r="1331" spans="3:7" x14ac:dyDescent="0.3">
      <c r="C1331" s="36" t="s">
        <v>53</v>
      </c>
      <c r="D1331" s="26">
        <v>0.38710648148148147</v>
      </c>
      <c r="E1331" s="36" t="s">
        <v>9</v>
      </c>
      <c r="F1331" s="37">
        <v>23</v>
      </c>
      <c r="G1331" s="36" t="s">
        <v>10</v>
      </c>
    </row>
    <row r="1332" spans="3:7" x14ac:dyDescent="0.3">
      <c r="C1332" s="36" t="s">
        <v>53</v>
      </c>
      <c r="D1332" s="26">
        <v>0.38858796296296294</v>
      </c>
      <c r="E1332" s="36" t="s">
        <v>9</v>
      </c>
      <c r="F1332" s="37">
        <v>40</v>
      </c>
      <c r="G1332" s="36" t="s">
        <v>10</v>
      </c>
    </row>
    <row r="1333" spans="3:7" x14ac:dyDescent="0.3">
      <c r="C1333" s="36" t="s">
        <v>53</v>
      </c>
      <c r="D1333" s="26">
        <v>0.38870370370370372</v>
      </c>
      <c r="E1333" s="36" t="s">
        <v>9</v>
      </c>
      <c r="F1333" s="37">
        <v>38</v>
      </c>
      <c r="G1333" s="36" t="s">
        <v>10</v>
      </c>
    </row>
    <row r="1334" spans="3:7" x14ac:dyDescent="0.3">
      <c r="C1334" s="36" t="s">
        <v>53</v>
      </c>
      <c r="D1334" s="26">
        <v>0.39453703703703707</v>
      </c>
      <c r="E1334" s="36" t="s">
        <v>9</v>
      </c>
      <c r="F1334" s="37">
        <v>32</v>
      </c>
      <c r="G1334" s="36" t="s">
        <v>21</v>
      </c>
    </row>
    <row r="1335" spans="3:7" x14ac:dyDescent="0.3">
      <c r="C1335" s="36" t="s">
        <v>53</v>
      </c>
      <c r="D1335" s="26">
        <v>0.40199074074074076</v>
      </c>
      <c r="E1335" s="36" t="s">
        <v>9</v>
      </c>
      <c r="F1335" s="37">
        <v>26</v>
      </c>
      <c r="G1335" s="36" t="s">
        <v>21</v>
      </c>
    </row>
    <row r="1336" spans="3:7" x14ac:dyDescent="0.3">
      <c r="C1336" s="36" t="s">
        <v>53</v>
      </c>
      <c r="D1336" s="26">
        <v>0.40281250000000002</v>
      </c>
      <c r="E1336" s="36" t="s">
        <v>9</v>
      </c>
      <c r="F1336" s="37">
        <v>37</v>
      </c>
      <c r="G1336" s="36" t="s">
        <v>10</v>
      </c>
    </row>
    <row r="1337" spans="3:7" x14ac:dyDescent="0.3">
      <c r="C1337" s="36" t="s">
        <v>53</v>
      </c>
      <c r="D1337" s="26">
        <v>0.4031481481481482</v>
      </c>
      <c r="E1337" s="36" t="s">
        <v>9</v>
      </c>
      <c r="F1337" s="37">
        <v>21</v>
      </c>
      <c r="G1337" s="36" t="s">
        <v>21</v>
      </c>
    </row>
    <row r="1338" spans="3:7" x14ac:dyDescent="0.3">
      <c r="C1338" s="36" t="s">
        <v>53</v>
      </c>
      <c r="D1338" s="26">
        <v>0.40444444444444444</v>
      </c>
      <c r="E1338" s="36" t="s">
        <v>9</v>
      </c>
      <c r="F1338" s="37">
        <v>32</v>
      </c>
      <c r="G1338" s="36" t="s">
        <v>10</v>
      </c>
    </row>
    <row r="1339" spans="3:7" x14ac:dyDescent="0.3">
      <c r="C1339" s="36" t="s">
        <v>53</v>
      </c>
      <c r="D1339" s="26">
        <v>0.40581018518518519</v>
      </c>
      <c r="E1339" s="36" t="s">
        <v>9</v>
      </c>
      <c r="F1339" s="37">
        <v>39</v>
      </c>
      <c r="G1339" s="36" t="s">
        <v>10</v>
      </c>
    </row>
    <row r="1340" spans="3:7" x14ac:dyDescent="0.3">
      <c r="C1340" s="36" t="s">
        <v>53</v>
      </c>
      <c r="D1340" s="26">
        <v>0.40826388888888893</v>
      </c>
      <c r="E1340" s="36" t="s">
        <v>9</v>
      </c>
      <c r="F1340" s="37">
        <v>35</v>
      </c>
      <c r="G1340" s="36" t="s">
        <v>10</v>
      </c>
    </row>
    <row r="1341" spans="3:7" x14ac:dyDescent="0.3">
      <c r="C1341" s="36" t="s">
        <v>53</v>
      </c>
      <c r="D1341" s="26">
        <v>0.40863425925925928</v>
      </c>
      <c r="E1341" s="36" t="s">
        <v>9</v>
      </c>
      <c r="F1341" s="37">
        <v>29</v>
      </c>
      <c r="G1341" s="36" t="s">
        <v>21</v>
      </c>
    </row>
    <row r="1342" spans="3:7" x14ac:dyDescent="0.3">
      <c r="C1342" s="36" t="s">
        <v>53</v>
      </c>
      <c r="D1342" s="26">
        <v>0.41053240740740743</v>
      </c>
      <c r="E1342" s="36" t="s">
        <v>9</v>
      </c>
      <c r="F1342" s="37">
        <v>20</v>
      </c>
      <c r="G1342" s="36" t="s">
        <v>21</v>
      </c>
    </row>
    <row r="1343" spans="3:7" x14ac:dyDescent="0.3">
      <c r="C1343" s="36" t="s">
        <v>53</v>
      </c>
      <c r="D1343" s="26">
        <v>0.41134259259259259</v>
      </c>
      <c r="E1343" s="36" t="s">
        <v>9</v>
      </c>
      <c r="F1343" s="37">
        <v>46</v>
      </c>
      <c r="G1343" s="36" t="s">
        <v>21</v>
      </c>
    </row>
    <row r="1344" spans="3:7" x14ac:dyDescent="0.3">
      <c r="C1344" s="36" t="s">
        <v>53</v>
      </c>
      <c r="D1344" s="26">
        <v>0.41217592592592589</v>
      </c>
      <c r="E1344" s="36" t="s">
        <v>9</v>
      </c>
      <c r="F1344" s="37">
        <v>29</v>
      </c>
      <c r="G1344" s="36" t="s">
        <v>21</v>
      </c>
    </row>
    <row r="1345" spans="3:7" x14ac:dyDescent="0.3">
      <c r="C1345" s="36" t="s">
        <v>53</v>
      </c>
      <c r="D1345" s="26">
        <v>0.41238425925925926</v>
      </c>
      <c r="E1345" s="36" t="s">
        <v>9</v>
      </c>
      <c r="F1345" s="37">
        <v>23</v>
      </c>
      <c r="G1345" s="36" t="s">
        <v>21</v>
      </c>
    </row>
    <row r="1346" spans="3:7" x14ac:dyDescent="0.3">
      <c r="C1346" s="36" t="s">
        <v>53</v>
      </c>
      <c r="D1346" s="26">
        <v>0.41241898148148143</v>
      </c>
      <c r="E1346" s="36" t="s">
        <v>9</v>
      </c>
      <c r="F1346" s="37">
        <v>38</v>
      </c>
      <c r="G1346" s="36" t="s">
        <v>10</v>
      </c>
    </row>
    <row r="1347" spans="3:7" x14ac:dyDescent="0.3">
      <c r="C1347" s="36" t="s">
        <v>53</v>
      </c>
      <c r="D1347" s="26">
        <v>0.41311342592592593</v>
      </c>
      <c r="E1347" s="36" t="s">
        <v>9</v>
      </c>
      <c r="F1347" s="37">
        <v>36</v>
      </c>
      <c r="G1347" s="36" t="s">
        <v>10</v>
      </c>
    </row>
    <row r="1348" spans="3:7" x14ac:dyDescent="0.3">
      <c r="C1348" s="36" t="s">
        <v>53</v>
      </c>
      <c r="D1348" s="26">
        <v>0.41344907407407411</v>
      </c>
      <c r="E1348" s="36" t="s">
        <v>9</v>
      </c>
      <c r="F1348" s="37">
        <v>48</v>
      </c>
      <c r="G1348" s="36" t="s">
        <v>10</v>
      </c>
    </row>
    <row r="1349" spans="3:7" x14ac:dyDescent="0.3">
      <c r="C1349" s="36" t="s">
        <v>53</v>
      </c>
      <c r="D1349" s="26">
        <v>0.41405092592592596</v>
      </c>
      <c r="E1349" s="36" t="s">
        <v>9</v>
      </c>
      <c r="F1349" s="37">
        <v>25</v>
      </c>
      <c r="G1349" s="36" t="s">
        <v>21</v>
      </c>
    </row>
    <row r="1350" spans="3:7" x14ac:dyDescent="0.3">
      <c r="C1350" s="36" t="s">
        <v>53</v>
      </c>
      <c r="D1350" s="26">
        <v>0.41645833333333332</v>
      </c>
      <c r="E1350" s="36" t="s">
        <v>9</v>
      </c>
      <c r="F1350" s="37">
        <v>24</v>
      </c>
      <c r="G1350" s="36" t="s">
        <v>21</v>
      </c>
    </row>
    <row r="1351" spans="3:7" x14ac:dyDescent="0.3">
      <c r="C1351" s="36" t="s">
        <v>53</v>
      </c>
      <c r="D1351" s="26">
        <v>0.42060185185185189</v>
      </c>
      <c r="E1351" s="36" t="s">
        <v>9</v>
      </c>
      <c r="F1351" s="37">
        <v>41</v>
      </c>
      <c r="G1351" s="36" t="s">
        <v>10</v>
      </c>
    </row>
    <row r="1352" spans="3:7" x14ac:dyDescent="0.3">
      <c r="C1352" s="36" t="s">
        <v>53</v>
      </c>
      <c r="D1352" s="26">
        <v>0.42267361111111112</v>
      </c>
      <c r="E1352" s="36" t="s">
        <v>9</v>
      </c>
      <c r="F1352" s="37">
        <v>34</v>
      </c>
      <c r="G1352" s="36" t="s">
        <v>21</v>
      </c>
    </row>
    <row r="1353" spans="3:7" x14ac:dyDescent="0.3">
      <c r="C1353" s="36" t="s">
        <v>53</v>
      </c>
      <c r="D1353" s="26">
        <v>0.42356481481481478</v>
      </c>
      <c r="E1353" s="36" t="s">
        <v>9</v>
      </c>
      <c r="F1353" s="37">
        <v>28</v>
      </c>
      <c r="G1353" s="36" t="s">
        <v>10</v>
      </c>
    </row>
    <row r="1354" spans="3:7" x14ac:dyDescent="0.3">
      <c r="C1354" s="36" t="s">
        <v>53</v>
      </c>
      <c r="D1354" s="26">
        <v>0.4236226851851852</v>
      </c>
      <c r="E1354" s="36" t="s">
        <v>9</v>
      </c>
      <c r="F1354" s="37">
        <v>16</v>
      </c>
      <c r="G1354" s="36" t="s">
        <v>21</v>
      </c>
    </row>
    <row r="1355" spans="3:7" x14ac:dyDescent="0.3">
      <c r="C1355" s="36" t="s">
        <v>53</v>
      </c>
      <c r="D1355" s="26">
        <v>0.42579861111111111</v>
      </c>
      <c r="E1355" s="36" t="s">
        <v>9</v>
      </c>
      <c r="F1355" s="37">
        <v>24</v>
      </c>
      <c r="G1355" s="36" t="s">
        <v>21</v>
      </c>
    </row>
    <row r="1356" spans="3:7" x14ac:dyDescent="0.3">
      <c r="C1356" s="36" t="s">
        <v>53</v>
      </c>
      <c r="D1356" s="26">
        <v>0.42586805555555557</v>
      </c>
      <c r="E1356" s="36" t="s">
        <v>9</v>
      </c>
      <c r="F1356" s="37">
        <v>38</v>
      </c>
      <c r="G1356" s="36" t="s">
        <v>10</v>
      </c>
    </row>
    <row r="1357" spans="3:7" x14ac:dyDescent="0.3">
      <c r="C1357" s="36" t="s">
        <v>53</v>
      </c>
      <c r="D1357" s="26">
        <v>0.42627314814814815</v>
      </c>
      <c r="E1357" s="36" t="s">
        <v>9</v>
      </c>
      <c r="F1357" s="37">
        <v>39</v>
      </c>
      <c r="G1357" s="36" t="s">
        <v>10</v>
      </c>
    </row>
    <row r="1358" spans="3:7" x14ac:dyDescent="0.3">
      <c r="C1358" s="36" t="s">
        <v>53</v>
      </c>
      <c r="D1358" s="26">
        <v>0.42732638888888891</v>
      </c>
      <c r="E1358" s="36" t="s">
        <v>9</v>
      </c>
      <c r="F1358" s="37">
        <v>17</v>
      </c>
      <c r="G1358" s="36" t="s">
        <v>21</v>
      </c>
    </row>
    <row r="1359" spans="3:7" x14ac:dyDescent="0.3">
      <c r="C1359" s="36" t="s">
        <v>53</v>
      </c>
      <c r="D1359" s="26">
        <v>0.42799768518518522</v>
      </c>
      <c r="E1359" s="36" t="s">
        <v>9</v>
      </c>
      <c r="F1359" s="37">
        <v>34</v>
      </c>
      <c r="G1359" s="36" t="s">
        <v>21</v>
      </c>
    </row>
    <row r="1360" spans="3:7" x14ac:dyDescent="0.3">
      <c r="C1360" s="36" t="s">
        <v>53</v>
      </c>
      <c r="D1360" s="26">
        <v>0.43015046296296294</v>
      </c>
      <c r="E1360" s="36" t="s">
        <v>9</v>
      </c>
      <c r="F1360" s="37">
        <v>36</v>
      </c>
      <c r="G1360" s="36" t="s">
        <v>21</v>
      </c>
    </row>
    <row r="1361" spans="3:7" x14ac:dyDescent="0.3">
      <c r="C1361" s="36" t="s">
        <v>53</v>
      </c>
      <c r="D1361" s="26">
        <v>0.43024305555555559</v>
      </c>
      <c r="E1361" s="36" t="s">
        <v>9</v>
      </c>
      <c r="F1361" s="37">
        <v>23</v>
      </c>
      <c r="G1361" s="36" t="s">
        <v>21</v>
      </c>
    </row>
    <row r="1362" spans="3:7" x14ac:dyDescent="0.3">
      <c r="C1362" s="36" t="s">
        <v>53</v>
      </c>
      <c r="D1362" s="26">
        <v>0.43103009259259256</v>
      </c>
      <c r="E1362" s="36" t="s">
        <v>9</v>
      </c>
      <c r="F1362" s="37">
        <v>24</v>
      </c>
      <c r="G1362" s="36" t="s">
        <v>21</v>
      </c>
    </row>
    <row r="1363" spans="3:7" x14ac:dyDescent="0.3">
      <c r="C1363" s="36" t="s">
        <v>53</v>
      </c>
      <c r="D1363" s="26">
        <v>0.43454861111111115</v>
      </c>
      <c r="E1363" s="36" t="s">
        <v>9</v>
      </c>
      <c r="F1363" s="37">
        <v>48</v>
      </c>
      <c r="G1363" s="36" t="s">
        <v>10</v>
      </c>
    </row>
    <row r="1364" spans="3:7" x14ac:dyDescent="0.3">
      <c r="C1364" s="36" t="s">
        <v>53</v>
      </c>
      <c r="D1364" s="26">
        <v>0.43684027777777779</v>
      </c>
      <c r="E1364" s="36" t="s">
        <v>9</v>
      </c>
      <c r="F1364" s="37">
        <v>38</v>
      </c>
      <c r="G1364" s="36" t="s">
        <v>10</v>
      </c>
    </row>
    <row r="1365" spans="3:7" x14ac:dyDescent="0.3">
      <c r="C1365" s="36" t="s">
        <v>53</v>
      </c>
      <c r="D1365" s="26">
        <v>0.43766203703703704</v>
      </c>
      <c r="E1365" s="36" t="s">
        <v>9</v>
      </c>
      <c r="F1365" s="37">
        <v>37</v>
      </c>
      <c r="G1365" s="36" t="s">
        <v>10</v>
      </c>
    </row>
    <row r="1366" spans="3:7" x14ac:dyDescent="0.3">
      <c r="C1366" s="36" t="s">
        <v>53</v>
      </c>
      <c r="D1366" s="26">
        <v>0.44116898148148148</v>
      </c>
      <c r="E1366" s="36" t="s">
        <v>9</v>
      </c>
      <c r="F1366" s="37">
        <v>34</v>
      </c>
      <c r="G1366" s="36" t="s">
        <v>21</v>
      </c>
    </row>
    <row r="1367" spans="3:7" x14ac:dyDescent="0.3">
      <c r="C1367" s="36" t="s">
        <v>53</v>
      </c>
      <c r="D1367" s="26">
        <v>0.44366898148148143</v>
      </c>
      <c r="E1367" s="36" t="s">
        <v>9</v>
      </c>
      <c r="F1367" s="37">
        <v>40</v>
      </c>
      <c r="G1367" s="36" t="s">
        <v>10</v>
      </c>
    </row>
    <row r="1368" spans="3:7" x14ac:dyDescent="0.3">
      <c r="C1368" s="36" t="s">
        <v>53</v>
      </c>
      <c r="D1368" s="26">
        <v>0.44459490740740742</v>
      </c>
      <c r="E1368" s="36" t="s">
        <v>9</v>
      </c>
      <c r="F1368" s="37">
        <v>45</v>
      </c>
      <c r="G1368" s="36" t="s">
        <v>10</v>
      </c>
    </row>
    <row r="1369" spans="3:7" x14ac:dyDescent="0.3">
      <c r="C1369" s="36" t="s">
        <v>53</v>
      </c>
      <c r="D1369" s="26">
        <v>0.44473379629629628</v>
      </c>
      <c r="E1369" s="36" t="s">
        <v>9</v>
      </c>
      <c r="F1369" s="37">
        <v>32</v>
      </c>
      <c r="G1369" s="36" t="s">
        <v>21</v>
      </c>
    </row>
    <row r="1370" spans="3:7" x14ac:dyDescent="0.3">
      <c r="C1370" s="36" t="s">
        <v>53</v>
      </c>
      <c r="D1370" s="26">
        <v>0.44575231481481481</v>
      </c>
      <c r="E1370" s="36" t="s">
        <v>9</v>
      </c>
      <c r="F1370" s="37">
        <v>46</v>
      </c>
      <c r="G1370" s="36" t="s">
        <v>10</v>
      </c>
    </row>
    <row r="1371" spans="3:7" x14ac:dyDescent="0.3">
      <c r="C1371" s="36" t="s">
        <v>53</v>
      </c>
      <c r="D1371" s="26">
        <v>0.44844907407407408</v>
      </c>
      <c r="E1371" s="36" t="s">
        <v>9</v>
      </c>
      <c r="F1371" s="37">
        <v>44</v>
      </c>
      <c r="G1371" s="36" t="s">
        <v>10</v>
      </c>
    </row>
    <row r="1372" spans="3:7" x14ac:dyDescent="0.3">
      <c r="C1372" s="36" t="s">
        <v>53</v>
      </c>
      <c r="D1372" s="26">
        <v>0.44905092592592594</v>
      </c>
      <c r="E1372" s="36" t="s">
        <v>9</v>
      </c>
      <c r="F1372" s="37">
        <v>39</v>
      </c>
      <c r="G1372" s="36" t="s">
        <v>10</v>
      </c>
    </row>
    <row r="1373" spans="3:7" x14ac:dyDescent="0.3">
      <c r="C1373" s="36" t="s">
        <v>53</v>
      </c>
      <c r="D1373" s="26">
        <v>0.45023148148148145</v>
      </c>
      <c r="E1373" s="36" t="s">
        <v>9</v>
      </c>
      <c r="F1373" s="37">
        <v>28</v>
      </c>
      <c r="G1373" s="36" t="s">
        <v>21</v>
      </c>
    </row>
    <row r="1374" spans="3:7" x14ac:dyDescent="0.3">
      <c r="C1374" s="36" t="s">
        <v>53</v>
      </c>
      <c r="D1374" s="26">
        <v>0.45030092592592591</v>
      </c>
      <c r="E1374" s="36" t="s">
        <v>9</v>
      </c>
      <c r="F1374" s="37">
        <v>39</v>
      </c>
      <c r="G1374" s="36" t="s">
        <v>21</v>
      </c>
    </row>
    <row r="1375" spans="3:7" x14ac:dyDescent="0.3">
      <c r="C1375" s="36" t="s">
        <v>53</v>
      </c>
      <c r="D1375" s="26">
        <v>0.45189814814814816</v>
      </c>
      <c r="E1375" s="36" t="s">
        <v>9</v>
      </c>
      <c r="F1375" s="37">
        <v>25</v>
      </c>
      <c r="G1375" s="36" t="s">
        <v>10</v>
      </c>
    </row>
    <row r="1376" spans="3:7" x14ac:dyDescent="0.3">
      <c r="C1376" s="36" t="s">
        <v>53</v>
      </c>
      <c r="D1376" s="26">
        <v>0.45459490740740738</v>
      </c>
      <c r="E1376" s="36" t="s">
        <v>9</v>
      </c>
      <c r="F1376" s="37">
        <v>20</v>
      </c>
      <c r="G1376" s="36" t="s">
        <v>21</v>
      </c>
    </row>
    <row r="1377" spans="3:7" x14ac:dyDescent="0.3">
      <c r="C1377" s="36" t="s">
        <v>53</v>
      </c>
      <c r="D1377" s="26">
        <v>0.45479166666666665</v>
      </c>
      <c r="E1377" s="36" t="s">
        <v>9</v>
      </c>
      <c r="F1377" s="37">
        <v>32</v>
      </c>
      <c r="G1377" s="36" t="s">
        <v>10</v>
      </c>
    </row>
    <row r="1378" spans="3:7" x14ac:dyDescent="0.3">
      <c r="C1378" s="36" t="s">
        <v>53</v>
      </c>
      <c r="D1378" s="26">
        <v>0.45725694444444448</v>
      </c>
      <c r="E1378" s="36" t="s">
        <v>9</v>
      </c>
      <c r="F1378" s="37">
        <v>46</v>
      </c>
      <c r="G1378" s="36" t="s">
        <v>10</v>
      </c>
    </row>
    <row r="1379" spans="3:7" x14ac:dyDescent="0.3">
      <c r="C1379" s="36" t="s">
        <v>53</v>
      </c>
      <c r="D1379" s="26">
        <v>0.45788194444444441</v>
      </c>
      <c r="E1379" s="36" t="s">
        <v>9</v>
      </c>
      <c r="F1379" s="37">
        <v>29</v>
      </c>
      <c r="G1379" s="36" t="s">
        <v>21</v>
      </c>
    </row>
    <row r="1380" spans="3:7" x14ac:dyDescent="0.3">
      <c r="C1380" s="36" t="s">
        <v>53</v>
      </c>
      <c r="D1380" s="26">
        <v>0.46031249999999996</v>
      </c>
      <c r="E1380" s="36" t="s">
        <v>9</v>
      </c>
      <c r="F1380" s="37">
        <v>43</v>
      </c>
      <c r="G1380" s="36" t="s">
        <v>10</v>
      </c>
    </row>
    <row r="1381" spans="3:7" x14ac:dyDescent="0.3">
      <c r="C1381" s="36" t="s">
        <v>53</v>
      </c>
      <c r="D1381" s="26">
        <v>0.46087962962962964</v>
      </c>
      <c r="E1381" s="36" t="s">
        <v>9</v>
      </c>
      <c r="F1381" s="37">
        <v>29</v>
      </c>
      <c r="G1381" s="36" t="s">
        <v>21</v>
      </c>
    </row>
    <row r="1382" spans="3:7" x14ac:dyDescent="0.3">
      <c r="C1382" s="36" t="s">
        <v>53</v>
      </c>
      <c r="D1382" s="26">
        <v>0.46190972222222221</v>
      </c>
      <c r="E1382" s="36" t="s">
        <v>9</v>
      </c>
      <c r="F1382" s="37">
        <v>27</v>
      </c>
      <c r="G1382" s="36" t="s">
        <v>21</v>
      </c>
    </row>
    <row r="1383" spans="3:7" x14ac:dyDescent="0.3">
      <c r="C1383" s="36" t="s">
        <v>53</v>
      </c>
      <c r="D1383" s="26">
        <v>0.46446759259259257</v>
      </c>
      <c r="E1383" s="36" t="s">
        <v>9</v>
      </c>
      <c r="F1383" s="37">
        <v>28</v>
      </c>
      <c r="G1383" s="36" t="s">
        <v>21</v>
      </c>
    </row>
    <row r="1384" spans="3:7" x14ac:dyDescent="0.3">
      <c r="C1384" s="36" t="s">
        <v>53</v>
      </c>
      <c r="D1384" s="26">
        <v>0.46454861111111106</v>
      </c>
      <c r="E1384" s="36" t="s">
        <v>9</v>
      </c>
      <c r="F1384" s="37">
        <v>43</v>
      </c>
      <c r="G1384" s="36" t="s">
        <v>10</v>
      </c>
    </row>
    <row r="1385" spans="3:7" x14ac:dyDescent="0.3">
      <c r="C1385" s="36" t="s">
        <v>53</v>
      </c>
      <c r="D1385" s="26">
        <v>0.46687499999999998</v>
      </c>
      <c r="E1385" s="36" t="s">
        <v>9</v>
      </c>
      <c r="F1385" s="37">
        <v>38</v>
      </c>
      <c r="G1385" s="36" t="s">
        <v>10</v>
      </c>
    </row>
    <row r="1386" spans="3:7" x14ac:dyDescent="0.3">
      <c r="C1386" s="36" t="s">
        <v>53</v>
      </c>
      <c r="D1386" s="26">
        <v>0.47093750000000001</v>
      </c>
      <c r="E1386" s="36" t="s">
        <v>9</v>
      </c>
      <c r="F1386" s="37">
        <v>28</v>
      </c>
      <c r="G1386" s="36" t="s">
        <v>21</v>
      </c>
    </row>
    <row r="1387" spans="3:7" x14ac:dyDescent="0.3">
      <c r="C1387" s="36" t="s">
        <v>53</v>
      </c>
      <c r="D1387" s="26">
        <v>0.47810185185185183</v>
      </c>
      <c r="E1387" s="36" t="s">
        <v>9</v>
      </c>
      <c r="F1387" s="37">
        <v>41</v>
      </c>
      <c r="G1387" s="36" t="s">
        <v>10</v>
      </c>
    </row>
    <row r="1388" spans="3:7" x14ac:dyDescent="0.3">
      <c r="C1388" s="36" t="s">
        <v>53</v>
      </c>
      <c r="D1388" s="26">
        <v>0.47907407407407404</v>
      </c>
      <c r="E1388" s="36" t="s">
        <v>9</v>
      </c>
      <c r="F1388" s="37">
        <v>42</v>
      </c>
      <c r="G1388" s="36" t="s">
        <v>10</v>
      </c>
    </row>
    <row r="1389" spans="3:7" x14ac:dyDescent="0.3">
      <c r="C1389" s="36" t="s">
        <v>53</v>
      </c>
      <c r="D1389" s="26">
        <v>0.47947916666666668</v>
      </c>
      <c r="E1389" s="36" t="s">
        <v>9</v>
      </c>
      <c r="F1389" s="37">
        <v>39</v>
      </c>
      <c r="G1389" s="36" t="s">
        <v>21</v>
      </c>
    </row>
    <row r="1390" spans="3:7" x14ac:dyDescent="0.3">
      <c r="C1390" s="36" t="s">
        <v>53</v>
      </c>
      <c r="D1390" s="26">
        <v>0.48037037037037034</v>
      </c>
      <c r="E1390" s="36" t="s">
        <v>9</v>
      </c>
      <c r="F1390" s="37">
        <v>41</v>
      </c>
      <c r="G1390" s="36" t="s">
        <v>10</v>
      </c>
    </row>
    <row r="1391" spans="3:7" x14ac:dyDescent="0.3">
      <c r="C1391" s="36" t="s">
        <v>53</v>
      </c>
      <c r="D1391" s="26">
        <v>0.48047453703703707</v>
      </c>
      <c r="E1391" s="36" t="s">
        <v>9</v>
      </c>
      <c r="F1391" s="37">
        <v>34</v>
      </c>
      <c r="G1391" s="36" t="s">
        <v>21</v>
      </c>
    </row>
    <row r="1392" spans="3:7" x14ac:dyDescent="0.3">
      <c r="C1392" s="36" t="s">
        <v>53</v>
      </c>
      <c r="D1392" s="26">
        <v>0.48255787037037035</v>
      </c>
      <c r="E1392" s="36" t="s">
        <v>9</v>
      </c>
      <c r="F1392" s="37">
        <v>45</v>
      </c>
      <c r="G1392" s="36" t="s">
        <v>10</v>
      </c>
    </row>
    <row r="1393" spans="3:7" x14ac:dyDescent="0.3">
      <c r="C1393" s="36" t="s">
        <v>53</v>
      </c>
      <c r="D1393" s="26">
        <v>0.48350694444444442</v>
      </c>
      <c r="E1393" s="36" t="s">
        <v>9</v>
      </c>
      <c r="F1393" s="37">
        <v>27</v>
      </c>
      <c r="G1393" s="36" t="s">
        <v>21</v>
      </c>
    </row>
    <row r="1394" spans="3:7" x14ac:dyDescent="0.3">
      <c r="C1394" s="36" t="s">
        <v>53</v>
      </c>
      <c r="D1394" s="26">
        <v>0.48453703703703704</v>
      </c>
      <c r="E1394" s="36" t="s">
        <v>9</v>
      </c>
      <c r="F1394" s="37">
        <v>25</v>
      </c>
      <c r="G1394" s="36" t="s">
        <v>10</v>
      </c>
    </row>
    <row r="1395" spans="3:7" x14ac:dyDescent="0.3">
      <c r="C1395" s="36" t="s">
        <v>53</v>
      </c>
      <c r="D1395" s="26">
        <v>0.48475694444444445</v>
      </c>
      <c r="E1395" s="36" t="s">
        <v>9</v>
      </c>
      <c r="F1395" s="37">
        <v>42</v>
      </c>
      <c r="G1395" s="36" t="s">
        <v>10</v>
      </c>
    </row>
    <row r="1396" spans="3:7" x14ac:dyDescent="0.3">
      <c r="C1396" s="36" t="s">
        <v>53</v>
      </c>
      <c r="D1396" s="26">
        <v>0.48534722222222221</v>
      </c>
      <c r="E1396" s="36" t="s">
        <v>9</v>
      </c>
      <c r="F1396" s="37">
        <v>34</v>
      </c>
      <c r="G1396" s="36" t="s">
        <v>10</v>
      </c>
    </row>
    <row r="1397" spans="3:7" x14ac:dyDescent="0.3">
      <c r="C1397" s="36" t="s">
        <v>53</v>
      </c>
      <c r="D1397" s="26">
        <v>0.4883912037037037</v>
      </c>
      <c r="E1397" s="36" t="s">
        <v>9</v>
      </c>
      <c r="F1397" s="37">
        <v>41</v>
      </c>
      <c r="G1397" s="36" t="s">
        <v>10</v>
      </c>
    </row>
    <row r="1398" spans="3:7" x14ac:dyDescent="0.3">
      <c r="C1398" s="36" t="s">
        <v>53</v>
      </c>
      <c r="D1398" s="26">
        <v>0.49060185185185184</v>
      </c>
      <c r="E1398" s="36" t="s">
        <v>9</v>
      </c>
      <c r="F1398" s="37">
        <v>31</v>
      </c>
      <c r="G1398" s="36" t="s">
        <v>10</v>
      </c>
    </row>
    <row r="1399" spans="3:7" x14ac:dyDescent="0.3">
      <c r="C1399" s="36" t="s">
        <v>53</v>
      </c>
      <c r="D1399" s="26">
        <v>0.49105324074074069</v>
      </c>
      <c r="E1399" s="36" t="s">
        <v>9</v>
      </c>
      <c r="F1399" s="37">
        <v>38</v>
      </c>
      <c r="G1399" s="36" t="s">
        <v>10</v>
      </c>
    </row>
    <row r="1400" spans="3:7" x14ac:dyDescent="0.3">
      <c r="C1400" s="36" t="s">
        <v>53</v>
      </c>
      <c r="D1400" s="26">
        <v>0.49504629629629626</v>
      </c>
      <c r="E1400" s="36" t="s">
        <v>9</v>
      </c>
      <c r="F1400" s="37">
        <v>31</v>
      </c>
      <c r="G1400" s="36" t="s">
        <v>10</v>
      </c>
    </row>
    <row r="1401" spans="3:7" x14ac:dyDescent="0.3">
      <c r="C1401" s="36" t="s">
        <v>53</v>
      </c>
      <c r="D1401" s="26">
        <v>0.49570601851851853</v>
      </c>
      <c r="E1401" s="36" t="s">
        <v>9</v>
      </c>
      <c r="F1401" s="37">
        <v>29</v>
      </c>
      <c r="G1401" s="36" t="s">
        <v>21</v>
      </c>
    </row>
    <row r="1402" spans="3:7" x14ac:dyDescent="0.3">
      <c r="C1402" s="36" t="s">
        <v>53</v>
      </c>
      <c r="D1402" s="26">
        <v>0.49906249999999996</v>
      </c>
      <c r="E1402" s="36" t="s">
        <v>9</v>
      </c>
      <c r="F1402" s="37">
        <v>39</v>
      </c>
      <c r="G1402" s="36" t="s">
        <v>21</v>
      </c>
    </row>
    <row r="1403" spans="3:7" x14ac:dyDescent="0.3">
      <c r="C1403" s="36" t="s">
        <v>53</v>
      </c>
      <c r="D1403" s="26">
        <v>0.50119212962962967</v>
      </c>
      <c r="E1403" s="36" t="s">
        <v>9</v>
      </c>
      <c r="F1403" s="37">
        <v>27</v>
      </c>
      <c r="G1403" s="36" t="s">
        <v>21</v>
      </c>
    </row>
    <row r="1404" spans="3:7" x14ac:dyDescent="0.3">
      <c r="C1404" s="36" t="s">
        <v>53</v>
      </c>
      <c r="D1404" s="26">
        <v>0.5013657407407407</v>
      </c>
      <c r="E1404" s="36" t="s">
        <v>9</v>
      </c>
      <c r="F1404" s="37">
        <v>30</v>
      </c>
      <c r="G1404" s="36" t="s">
        <v>21</v>
      </c>
    </row>
    <row r="1405" spans="3:7" x14ac:dyDescent="0.3">
      <c r="C1405" s="36" t="s">
        <v>53</v>
      </c>
      <c r="D1405" s="26">
        <v>0.50732638888888892</v>
      </c>
      <c r="E1405" s="36" t="s">
        <v>9</v>
      </c>
      <c r="F1405" s="37">
        <v>31</v>
      </c>
      <c r="G1405" s="36" t="s">
        <v>21</v>
      </c>
    </row>
    <row r="1406" spans="3:7" x14ac:dyDescent="0.3">
      <c r="C1406" s="36" t="s">
        <v>53</v>
      </c>
      <c r="D1406" s="26">
        <v>0.50738425925925923</v>
      </c>
      <c r="E1406" s="36" t="s">
        <v>9</v>
      </c>
      <c r="F1406" s="37">
        <v>41</v>
      </c>
      <c r="G1406" s="36" t="s">
        <v>21</v>
      </c>
    </row>
    <row r="1407" spans="3:7" x14ac:dyDescent="0.3">
      <c r="C1407" s="36" t="s">
        <v>53</v>
      </c>
      <c r="D1407" s="26">
        <v>0.50938657407407406</v>
      </c>
      <c r="E1407" s="36" t="s">
        <v>9</v>
      </c>
      <c r="F1407" s="37">
        <v>58</v>
      </c>
      <c r="G1407" s="36" t="s">
        <v>21</v>
      </c>
    </row>
    <row r="1408" spans="3:7" x14ac:dyDescent="0.3">
      <c r="C1408" s="36" t="s">
        <v>53</v>
      </c>
      <c r="D1408" s="26">
        <v>0.51050925925925927</v>
      </c>
      <c r="E1408" s="36" t="s">
        <v>9</v>
      </c>
      <c r="F1408" s="37">
        <v>21</v>
      </c>
      <c r="G1408" s="36" t="s">
        <v>21</v>
      </c>
    </row>
    <row r="1409" spans="3:7" x14ac:dyDescent="0.3">
      <c r="C1409" s="36" t="s">
        <v>53</v>
      </c>
      <c r="D1409" s="26">
        <v>0.51174768518518521</v>
      </c>
      <c r="E1409" s="36" t="s">
        <v>9</v>
      </c>
      <c r="F1409" s="37">
        <v>35</v>
      </c>
      <c r="G1409" s="36" t="s">
        <v>10</v>
      </c>
    </row>
    <row r="1410" spans="3:7" x14ac:dyDescent="0.3">
      <c r="C1410" s="36" t="s">
        <v>53</v>
      </c>
      <c r="D1410" s="26">
        <v>0.5154629629629629</v>
      </c>
      <c r="E1410" s="36" t="s">
        <v>9</v>
      </c>
      <c r="F1410" s="37">
        <v>36</v>
      </c>
      <c r="G1410" s="36" t="s">
        <v>21</v>
      </c>
    </row>
    <row r="1411" spans="3:7" x14ac:dyDescent="0.3">
      <c r="C1411" s="36" t="s">
        <v>53</v>
      </c>
      <c r="D1411" s="26">
        <v>0.52270833333333333</v>
      </c>
      <c r="E1411" s="36" t="s">
        <v>9</v>
      </c>
      <c r="F1411" s="37">
        <v>32</v>
      </c>
      <c r="G1411" s="36" t="s">
        <v>10</v>
      </c>
    </row>
    <row r="1412" spans="3:7" x14ac:dyDescent="0.3">
      <c r="C1412" s="36" t="s">
        <v>53</v>
      </c>
      <c r="D1412" s="26">
        <v>0.52292824074074074</v>
      </c>
      <c r="E1412" s="36" t="s">
        <v>9</v>
      </c>
      <c r="F1412" s="37">
        <v>36</v>
      </c>
      <c r="G1412" s="36" t="s">
        <v>10</v>
      </c>
    </row>
    <row r="1413" spans="3:7" x14ac:dyDescent="0.3">
      <c r="C1413" s="36" t="s">
        <v>53</v>
      </c>
      <c r="D1413" s="26">
        <v>0.52302083333333338</v>
      </c>
      <c r="E1413" s="36" t="s">
        <v>9</v>
      </c>
      <c r="F1413" s="37">
        <v>38</v>
      </c>
      <c r="G1413" s="36" t="s">
        <v>10</v>
      </c>
    </row>
    <row r="1414" spans="3:7" x14ac:dyDescent="0.3">
      <c r="C1414" s="36" t="s">
        <v>53</v>
      </c>
      <c r="D1414" s="26">
        <v>0.52375000000000005</v>
      </c>
      <c r="E1414" s="36" t="s">
        <v>9</v>
      </c>
      <c r="F1414" s="37">
        <v>15</v>
      </c>
      <c r="G1414" s="36" t="s">
        <v>21</v>
      </c>
    </row>
    <row r="1415" spans="3:7" x14ac:dyDescent="0.3">
      <c r="C1415" s="36" t="s">
        <v>53</v>
      </c>
      <c r="D1415" s="26">
        <v>0.52437500000000004</v>
      </c>
      <c r="E1415" s="36" t="s">
        <v>9</v>
      </c>
      <c r="F1415" s="37">
        <v>26</v>
      </c>
      <c r="G1415" s="36" t="s">
        <v>10</v>
      </c>
    </row>
    <row r="1416" spans="3:7" x14ac:dyDescent="0.3">
      <c r="C1416" s="36" t="s">
        <v>53</v>
      </c>
      <c r="D1416" s="26">
        <v>0.5258680555555556</v>
      </c>
      <c r="E1416" s="36" t="s">
        <v>9</v>
      </c>
      <c r="F1416" s="37">
        <v>11</v>
      </c>
      <c r="G1416" s="36" t="s">
        <v>21</v>
      </c>
    </row>
    <row r="1417" spans="3:7" x14ac:dyDescent="0.3">
      <c r="C1417" s="36" t="s">
        <v>53</v>
      </c>
      <c r="D1417" s="26">
        <v>0.5258680555555556</v>
      </c>
      <c r="E1417" s="36" t="s">
        <v>9</v>
      </c>
      <c r="F1417" s="37">
        <v>15</v>
      </c>
      <c r="G1417" s="36" t="s">
        <v>21</v>
      </c>
    </row>
    <row r="1418" spans="3:7" x14ac:dyDescent="0.3">
      <c r="C1418" s="36" t="s">
        <v>53</v>
      </c>
      <c r="D1418" s="26">
        <v>0.52587962962962964</v>
      </c>
      <c r="E1418" s="36" t="s">
        <v>9</v>
      </c>
      <c r="F1418" s="37">
        <v>14</v>
      </c>
      <c r="G1418" s="36" t="s">
        <v>21</v>
      </c>
    </row>
    <row r="1419" spans="3:7" x14ac:dyDescent="0.3">
      <c r="C1419" s="36" t="s">
        <v>53</v>
      </c>
      <c r="D1419" s="26">
        <v>0.52589120370370368</v>
      </c>
      <c r="E1419" s="36" t="s">
        <v>9</v>
      </c>
      <c r="F1419" s="37">
        <v>14</v>
      </c>
      <c r="G1419" s="36" t="s">
        <v>21</v>
      </c>
    </row>
    <row r="1420" spans="3:7" x14ac:dyDescent="0.3">
      <c r="C1420" s="36" t="s">
        <v>53</v>
      </c>
      <c r="D1420" s="26">
        <v>0.52589120370370368</v>
      </c>
      <c r="E1420" s="36" t="s">
        <v>9</v>
      </c>
      <c r="F1420" s="37">
        <v>11</v>
      </c>
      <c r="G1420" s="36" t="s">
        <v>21</v>
      </c>
    </row>
    <row r="1421" spans="3:7" x14ac:dyDescent="0.3">
      <c r="C1421" s="36" t="s">
        <v>53</v>
      </c>
      <c r="D1421" s="26">
        <v>0.52591435185185187</v>
      </c>
      <c r="E1421" s="36" t="s">
        <v>9</v>
      </c>
      <c r="F1421" s="37">
        <v>13</v>
      </c>
      <c r="G1421" s="36" t="s">
        <v>21</v>
      </c>
    </row>
    <row r="1422" spans="3:7" x14ac:dyDescent="0.3">
      <c r="C1422" s="36" t="s">
        <v>53</v>
      </c>
      <c r="D1422" s="26">
        <v>0.5275347222222222</v>
      </c>
      <c r="E1422" s="36" t="s">
        <v>9</v>
      </c>
      <c r="F1422" s="37">
        <v>41</v>
      </c>
      <c r="G1422" s="36" t="s">
        <v>21</v>
      </c>
    </row>
    <row r="1423" spans="3:7" x14ac:dyDescent="0.3">
      <c r="C1423" s="36" t="s">
        <v>53</v>
      </c>
      <c r="D1423" s="26">
        <v>0.52853009259259254</v>
      </c>
      <c r="E1423" s="36" t="s">
        <v>9</v>
      </c>
      <c r="F1423" s="37">
        <v>23</v>
      </c>
      <c r="G1423" s="36" t="s">
        <v>21</v>
      </c>
    </row>
    <row r="1424" spans="3:7" x14ac:dyDescent="0.3">
      <c r="C1424" s="36" t="s">
        <v>53</v>
      </c>
      <c r="D1424" s="26">
        <v>0.53187499999999999</v>
      </c>
      <c r="E1424" s="36" t="s">
        <v>9</v>
      </c>
      <c r="F1424" s="37">
        <v>33</v>
      </c>
      <c r="G1424" s="36" t="s">
        <v>10</v>
      </c>
    </row>
    <row r="1425" spans="3:7" x14ac:dyDescent="0.3">
      <c r="C1425" s="36" t="s">
        <v>53</v>
      </c>
      <c r="D1425" s="26">
        <v>0.53212962962962962</v>
      </c>
      <c r="E1425" s="36" t="s">
        <v>9</v>
      </c>
      <c r="F1425" s="37">
        <v>21</v>
      </c>
      <c r="G1425" s="36" t="s">
        <v>10</v>
      </c>
    </row>
    <row r="1426" spans="3:7" x14ac:dyDescent="0.3">
      <c r="C1426" s="36" t="s">
        <v>53</v>
      </c>
      <c r="D1426" s="26">
        <v>0.53430555555555559</v>
      </c>
      <c r="E1426" s="36" t="s">
        <v>9</v>
      </c>
      <c r="F1426" s="37">
        <v>40</v>
      </c>
      <c r="G1426" s="36" t="s">
        <v>10</v>
      </c>
    </row>
    <row r="1427" spans="3:7" x14ac:dyDescent="0.3">
      <c r="C1427" s="36" t="s">
        <v>53</v>
      </c>
      <c r="D1427" s="26">
        <v>0.53444444444444439</v>
      </c>
      <c r="E1427" s="36" t="s">
        <v>9</v>
      </c>
      <c r="F1427" s="37">
        <v>25</v>
      </c>
      <c r="G1427" s="36" t="s">
        <v>21</v>
      </c>
    </row>
    <row r="1428" spans="3:7" x14ac:dyDescent="0.3">
      <c r="C1428" s="36" t="s">
        <v>53</v>
      </c>
      <c r="D1428" s="26">
        <v>0.53733796296296299</v>
      </c>
      <c r="E1428" s="36" t="s">
        <v>9</v>
      </c>
      <c r="F1428" s="37">
        <v>43</v>
      </c>
      <c r="G1428" s="36" t="s">
        <v>10</v>
      </c>
    </row>
    <row r="1429" spans="3:7" x14ac:dyDescent="0.3">
      <c r="C1429" s="36" t="s">
        <v>53</v>
      </c>
      <c r="D1429" s="26">
        <v>0.53749999999999998</v>
      </c>
      <c r="E1429" s="36" t="s">
        <v>9</v>
      </c>
      <c r="F1429" s="37">
        <v>42</v>
      </c>
      <c r="G1429" s="36" t="s">
        <v>10</v>
      </c>
    </row>
    <row r="1430" spans="3:7" x14ac:dyDescent="0.3">
      <c r="C1430" s="36" t="s">
        <v>53</v>
      </c>
      <c r="D1430" s="26">
        <v>0.53822916666666665</v>
      </c>
      <c r="E1430" s="36" t="s">
        <v>9</v>
      </c>
      <c r="F1430" s="37">
        <v>33</v>
      </c>
      <c r="G1430" s="36" t="s">
        <v>21</v>
      </c>
    </row>
    <row r="1431" spans="3:7" x14ac:dyDescent="0.3">
      <c r="C1431" s="36" t="s">
        <v>53</v>
      </c>
      <c r="D1431" s="26">
        <v>0.54326388888888888</v>
      </c>
      <c r="E1431" s="36" t="s">
        <v>9</v>
      </c>
      <c r="F1431" s="37">
        <v>26</v>
      </c>
      <c r="G1431" s="36" t="s">
        <v>21</v>
      </c>
    </row>
    <row r="1432" spans="3:7" x14ac:dyDescent="0.3">
      <c r="C1432" s="36" t="s">
        <v>53</v>
      </c>
      <c r="D1432" s="26">
        <v>0.54346064814814821</v>
      </c>
      <c r="E1432" s="36" t="s">
        <v>9</v>
      </c>
      <c r="F1432" s="37">
        <v>41</v>
      </c>
      <c r="G1432" s="36" t="s">
        <v>10</v>
      </c>
    </row>
    <row r="1433" spans="3:7" x14ac:dyDescent="0.3">
      <c r="C1433" s="36" t="s">
        <v>53</v>
      </c>
      <c r="D1433" s="26">
        <v>0.54796296296296299</v>
      </c>
      <c r="E1433" s="36" t="s">
        <v>9</v>
      </c>
      <c r="F1433" s="37">
        <v>47</v>
      </c>
      <c r="G1433" s="36" t="s">
        <v>21</v>
      </c>
    </row>
    <row r="1434" spans="3:7" x14ac:dyDescent="0.3">
      <c r="C1434" s="36" t="s">
        <v>53</v>
      </c>
      <c r="D1434" s="26">
        <v>0.54927083333333326</v>
      </c>
      <c r="E1434" s="36" t="s">
        <v>9</v>
      </c>
      <c r="F1434" s="37">
        <v>45</v>
      </c>
      <c r="G1434" s="36" t="s">
        <v>10</v>
      </c>
    </row>
    <row r="1435" spans="3:7" x14ac:dyDescent="0.3">
      <c r="C1435" s="36" t="s">
        <v>53</v>
      </c>
      <c r="D1435" s="26">
        <v>0.55557870370370377</v>
      </c>
      <c r="E1435" s="36" t="s">
        <v>9</v>
      </c>
      <c r="F1435" s="37">
        <v>43</v>
      </c>
      <c r="G1435" s="36" t="s">
        <v>21</v>
      </c>
    </row>
    <row r="1436" spans="3:7" x14ac:dyDescent="0.3">
      <c r="C1436" s="36" t="s">
        <v>53</v>
      </c>
      <c r="D1436" s="26">
        <v>0.55744212962962958</v>
      </c>
      <c r="E1436" s="36" t="s">
        <v>9</v>
      </c>
      <c r="F1436" s="37">
        <v>46</v>
      </c>
      <c r="G1436" s="36" t="s">
        <v>10</v>
      </c>
    </row>
    <row r="1437" spans="3:7" x14ac:dyDescent="0.3">
      <c r="C1437" s="36" t="s">
        <v>53</v>
      </c>
      <c r="D1437" s="26">
        <v>0.55881944444444442</v>
      </c>
      <c r="E1437" s="36" t="s">
        <v>9</v>
      </c>
      <c r="F1437" s="37">
        <v>37</v>
      </c>
      <c r="G1437" s="36" t="s">
        <v>21</v>
      </c>
    </row>
    <row r="1438" spans="3:7" x14ac:dyDescent="0.3">
      <c r="C1438" s="36" t="s">
        <v>53</v>
      </c>
      <c r="D1438" s="26">
        <v>0.56300925925925926</v>
      </c>
      <c r="E1438" s="36" t="s">
        <v>9</v>
      </c>
      <c r="F1438" s="37">
        <v>35</v>
      </c>
      <c r="G1438" s="36" t="s">
        <v>21</v>
      </c>
    </row>
    <row r="1439" spans="3:7" x14ac:dyDescent="0.3">
      <c r="C1439" s="36" t="s">
        <v>53</v>
      </c>
      <c r="D1439" s="26">
        <v>0.56519675925925927</v>
      </c>
      <c r="E1439" s="36" t="s">
        <v>9</v>
      </c>
      <c r="F1439" s="37">
        <v>47</v>
      </c>
      <c r="G1439" s="36" t="s">
        <v>21</v>
      </c>
    </row>
    <row r="1440" spans="3:7" x14ac:dyDescent="0.3">
      <c r="C1440" s="36" t="s">
        <v>53</v>
      </c>
      <c r="D1440" s="26">
        <v>0.56929398148148147</v>
      </c>
      <c r="E1440" s="36" t="s">
        <v>9</v>
      </c>
      <c r="F1440" s="37">
        <v>35</v>
      </c>
      <c r="G1440" s="36" t="s">
        <v>10</v>
      </c>
    </row>
    <row r="1441" spans="3:7" x14ac:dyDescent="0.3">
      <c r="C1441" s="36" t="s">
        <v>53</v>
      </c>
      <c r="D1441" s="26">
        <v>0.57295138888888886</v>
      </c>
      <c r="E1441" s="36" t="s">
        <v>9</v>
      </c>
      <c r="F1441" s="37">
        <v>25</v>
      </c>
      <c r="G1441" s="36" t="s">
        <v>21</v>
      </c>
    </row>
    <row r="1442" spans="3:7" x14ac:dyDescent="0.3">
      <c r="C1442" s="36" t="s">
        <v>53</v>
      </c>
      <c r="D1442" s="26">
        <v>0.573125</v>
      </c>
      <c r="E1442" s="36" t="s">
        <v>9</v>
      </c>
      <c r="F1442" s="37">
        <v>15</v>
      </c>
      <c r="G1442" s="36" t="s">
        <v>10</v>
      </c>
    </row>
    <row r="1443" spans="3:7" x14ac:dyDescent="0.3">
      <c r="C1443" s="36" t="s">
        <v>53</v>
      </c>
      <c r="D1443" s="26">
        <v>0.57377314814814817</v>
      </c>
      <c r="E1443" s="36" t="s">
        <v>9</v>
      </c>
      <c r="F1443" s="37">
        <v>24</v>
      </c>
      <c r="G1443" s="36" t="s">
        <v>21</v>
      </c>
    </row>
    <row r="1444" spans="3:7" x14ac:dyDescent="0.3">
      <c r="C1444" s="36" t="s">
        <v>53</v>
      </c>
      <c r="D1444" s="26">
        <v>0.57474537037037032</v>
      </c>
      <c r="E1444" s="36" t="s">
        <v>9</v>
      </c>
      <c r="F1444" s="37">
        <v>61</v>
      </c>
      <c r="G1444" s="36" t="s">
        <v>10</v>
      </c>
    </row>
    <row r="1445" spans="3:7" x14ac:dyDescent="0.3">
      <c r="C1445" s="36" t="s">
        <v>53</v>
      </c>
      <c r="D1445" s="26">
        <v>0.57584490740740735</v>
      </c>
      <c r="E1445" s="36" t="s">
        <v>9</v>
      </c>
      <c r="F1445" s="37">
        <v>32</v>
      </c>
      <c r="G1445" s="36" t="s">
        <v>10</v>
      </c>
    </row>
    <row r="1446" spans="3:7" x14ac:dyDescent="0.3">
      <c r="C1446" s="36" t="s">
        <v>53</v>
      </c>
      <c r="D1446" s="26">
        <v>0.57773148148148146</v>
      </c>
      <c r="E1446" s="36" t="s">
        <v>9</v>
      </c>
      <c r="F1446" s="37">
        <v>23</v>
      </c>
      <c r="G1446" s="36" t="s">
        <v>10</v>
      </c>
    </row>
    <row r="1447" spans="3:7" x14ac:dyDescent="0.3">
      <c r="C1447" s="36" t="s">
        <v>53</v>
      </c>
      <c r="D1447" s="26">
        <v>0.57844907407407409</v>
      </c>
      <c r="E1447" s="36" t="s">
        <v>9</v>
      </c>
      <c r="F1447" s="37">
        <v>24</v>
      </c>
      <c r="G1447" s="36" t="s">
        <v>21</v>
      </c>
    </row>
    <row r="1448" spans="3:7" x14ac:dyDescent="0.3">
      <c r="C1448" s="36" t="s">
        <v>53</v>
      </c>
      <c r="D1448" s="26">
        <v>0.58107638888888891</v>
      </c>
      <c r="E1448" s="36" t="s">
        <v>9</v>
      </c>
      <c r="F1448" s="37">
        <v>30</v>
      </c>
      <c r="G1448" s="36" t="s">
        <v>10</v>
      </c>
    </row>
    <row r="1449" spans="3:7" x14ac:dyDescent="0.3">
      <c r="C1449" s="36" t="s">
        <v>53</v>
      </c>
      <c r="D1449" s="26">
        <v>0.58349537037037036</v>
      </c>
      <c r="E1449" s="36" t="s">
        <v>9</v>
      </c>
      <c r="F1449" s="37">
        <v>28</v>
      </c>
      <c r="G1449" s="36" t="s">
        <v>21</v>
      </c>
    </row>
    <row r="1450" spans="3:7" x14ac:dyDescent="0.3">
      <c r="C1450" s="36" t="s">
        <v>53</v>
      </c>
      <c r="D1450" s="26">
        <v>0.58993055555555551</v>
      </c>
      <c r="E1450" s="36" t="s">
        <v>9</v>
      </c>
      <c r="F1450" s="37">
        <v>25</v>
      </c>
      <c r="G1450" s="36" t="s">
        <v>21</v>
      </c>
    </row>
    <row r="1451" spans="3:7" x14ac:dyDescent="0.3">
      <c r="C1451" s="36" t="s">
        <v>53</v>
      </c>
      <c r="D1451" s="26">
        <v>0.59317129629629628</v>
      </c>
      <c r="E1451" s="36" t="s">
        <v>9</v>
      </c>
      <c r="F1451" s="37">
        <v>50</v>
      </c>
      <c r="G1451" s="36" t="s">
        <v>10</v>
      </c>
    </row>
    <row r="1452" spans="3:7" x14ac:dyDescent="0.3">
      <c r="C1452" s="36" t="s">
        <v>53</v>
      </c>
      <c r="D1452" s="26">
        <v>0.59368055555555554</v>
      </c>
      <c r="E1452" s="36" t="s">
        <v>9</v>
      </c>
      <c r="F1452" s="37">
        <v>42</v>
      </c>
      <c r="G1452" s="36" t="s">
        <v>10</v>
      </c>
    </row>
    <row r="1453" spans="3:7" x14ac:dyDescent="0.3">
      <c r="C1453" s="36" t="s">
        <v>53</v>
      </c>
      <c r="D1453" s="26">
        <v>0.59444444444444444</v>
      </c>
      <c r="E1453" s="36" t="s">
        <v>9</v>
      </c>
      <c r="F1453" s="37">
        <v>35</v>
      </c>
      <c r="G1453" s="36" t="s">
        <v>10</v>
      </c>
    </row>
    <row r="1454" spans="3:7" x14ac:dyDescent="0.3">
      <c r="C1454" s="36" t="s">
        <v>53</v>
      </c>
      <c r="D1454" s="26">
        <v>0.59609953703703711</v>
      </c>
      <c r="E1454" s="36" t="s">
        <v>9</v>
      </c>
      <c r="F1454" s="37">
        <v>24</v>
      </c>
      <c r="G1454" s="36" t="s">
        <v>21</v>
      </c>
    </row>
    <row r="1455" spans="3:7" x14ac:dyDescent="0.3">
      <c r="C1455" s="36" t="s">
        <v>53</v>
      </c>
      <c r="D1455" s="26">
        <v>0.59682870370370367</v>
      </c>
      <c r="E1455" s="36" t="s">
        <v>9</v>
      </c>
      <c r="F1455" s="37">
        <v>38</v>
      </c>
      <c r="G1455" s="36" t="s">
        <v>10</v>
      </c>
    </row>
    <row r="1456" spans="3:7" x14ac:dyDescent="0.3">
      <c r="C1456" s="36" t="s">
        <v>53</v>
      </c>
      <c r="D1456" s="26">
        <v>0.59692129629629631</v>
      </c>
      <c r="E1456" s="36" t="s">
        <v>9</v>
      </c>
      <c r="F1456" s="37">
        <v>35</v>
      </c>
      <c r="G1456" s="36" t="s">
        <v>21</v>
      </c>
    </row>
    <row r="1457" spans="3:7" x14ac:dyDescent="0.3">
      <c r="C1457" s="36" t="s">
        <v>53</v>
      </c>
      <c r="D1457" s="26">
        <v>0.59725694444444444</v>
      </c>
      <c r="E1457" s="36" t="s">
        <v>9</v>
      </c>
      <c r="F1457" s="37">
        <v>27</v>
      </c>
      <c r="G1457" s="36" t="s">
        <v>21</v>
      </c>
    </row>
    <row r="1458" spans="3:7" x14ac:dyDescent="0.3">
      <c r="C1458" s="36" t="s">
        <v>53</v>
      </c>
      <c r="D1458" s="26">
        <v>0.59953703703703709</v>
      </c>
      <c r="E1458" s="36" t="s">
        <v>9</v>
      </c>
      <c r="F1458" s="37">
        <v>30</v>
      </c>
      <c r="G1458" s="36" t="s">
        <v>21</v>
      </c>
    </row>
    <row r="1459" spans="3:7" x14ac:dyDescent="0.3">
      <c r="C1459" s="36" t="s">
        <v>53</v>
      </c>
      <c r="D1459" s="26">
        <v>0.60094907407407405</v>
      </c>
      <c r="E1459" s="36" t="s">
        <v>9</v>
      </c>
      <c r="F1459" s="37">
        <v>25</v>
      </c>
      <c r="G1459" s="36" t="s">
        <v>21</v>
      </c>
    </row>
    <row r="1460" spans="3:7" x14ac:dyDescent="0.3">
      <c r="C1460" s="36" t="s">
        <v>53</v>
      </c>
      <c r="D1460" s="26">
        <v>0.60131944444444441</v>
      </c>
      <c r="E1460" s="36" t="s">
        <v>9</v>
      </c>
      <c r="F1460" s="37">
        <v>30</v>
      </c>
      <c r="G1460" s="36" t="s">
        <v>21</v>
      </c>
    </row>
    <row r="1461" spans="3:7" x14ac:dyDescent="0.3">
      <c r="C1461" s="36" t="s">
        <v>53</v>
      </c>
      <c r="D1461" s="26">
        <v>0.60206018518518511</v>
      </c>
      <c r="E1461" s="36" t="s">
        <v>9</v>
      </c>
      <c r="F1461" s="37">
        <v>41</v>
      </c>
      <c r="G1461" s="36" t="s">
        <v>10</v>
      </c>
    </row>
    <row r="1462" spans="3:7" x14ac:dyDescent="0.3">
      <c r="C1462" s="36" t="s">
        <v>53</v>
      </c>
      <c r="D1462" s="26">
        <v>0.60217592592592595</v>
      </c>
      <c r="E1462" s="36" t="s">
        <v>9</v>
      </c>
      <c r="F1462" s="37">
        <v>44</v>
      </c>
      <c r="G1462" s="36" t="s">
        <v>10</v>
      </c>
    </row>
    <row r="1463" spans="3:7" x14ac:dyDescent="0.3">
      <c r="C1463" s="36" t="s">
        <v>53</v>
      </c>
      <c r="D1463" s="26">
        <v>0.60570601851851846</v>
      </c>
      <c r="E1463" s="36" t="s">
        <v>9</v>
      </c>
      <c r="F1463" s="37">
        <v>29</v>
      </c>
      <c r="G1463" s="36" t="s">
        <v>21</v>
      </c>
    </row>
    <row r="1464" spans="3:7" x14ac:dyDescent="0.3">
      <c r="C1464" s="36" t="s">
        <v>53</v>
      </c>
      <c r="D1464" s="26">
        <v>0.60598379629629628</v>
      </c>
      <c r="E1464" s="36" t="s">
        <v>9</v>
      </c>
      <c r="F1464" s="37">
        <v>35</v>
      </c>
      <c r="G1464" s="36" t="s">
        <v>10</v>
      </c>
    </row>
    <row r="1465" spans="3:7" x14ac:dyDescent="0.3">
      <c r="C1465" s="36" t="s">
        <v>53</v>
      </c>
      <c r="D1465" s="26">
        <v>0.60659722222222223</v>
      </c>
      <c r="E1465" s="36" t="s">
        <v>9</v>
      </c>
      <c r="F1465" s="37">
        <v>27</v>
      </c>
      <c r="G1465" s="36" t="s">
        <v>21</v>
      </c>
    </row>
    <row r="1466" spans="3:7" x14ac:dyDescent="0.3">
      <c r="C1466" s="36" t="s">
        <v>53</v>
      </c>
      <c r="D1466" s="26">
        <v>0.60670138888888892</v>
      </c>
      <c r="E1466" s="36" t="s">
        <v>9</v>
      </c>
      <c r="F1466" s="37">
        <v>29</v>
      </c>
      <c r="G1466" s="36" t="s">
        <v>21</v>
      </c>
    </row>
    <row r="1467" spans="3:7" x14ac:dyDescent="0.3">
      <c r="C1467" s="36" t="s">
        <v>53</v>
      </c>
      <c r="D1467" s="26">
        <v>0.6089930555555555</v>
      </c>
      <c r="E1467" s="36" t="s">
        <v>9</v>
      </c>
      <c r="F1467" s="37">
        <v>25</v>
      </c>
      <c r="G1467" s="36" t="s">
        <v>21</v>
      </c>
    </row>
    <row r="1468" spans="3:7" x14ac:dyDescent="0.3">
      <c r="C1468" s="36" t="s">
        <v>53</v>
      </c>
      <c r="D1468" s="26">
        <v>0.61357638888888888</v>
      </c>
      <c r="E1468" s="36" t="s">
        <v>9</v>
      </c>
      <c r="F1468" s="37">
        <v>40</v>
      </c>
      <c r="G1468" s="36" t="s">
        <v>10</v>
      </c>
    </row>
    <row r="1469" spans="3:7" x14ac:dyDescent="0.3">
      <c r="C1469" s="36" t="s">
        <v>53</v>
      </c>
      <c r="D1469" s="26">
        <v>0.61981481481481482</v>
      </c>
      <c r="E1469" s="36" t="s">
        <v>9</v>
      </c>
      <c r="F1469" s="37">
        <v>32</v>
      </c>
      <c r="G1469" s="36" t="s">
        <v>21</v>
      </c>
    </row>
    <row r="1470" spans="3:7" x14ac:dyDescent="0.3">
      <c r="C1470" s="36" t="s">
        <v>53</v>
      </c>
      <c r="D1470" s="26">
        <v>0.62229166666666669</v>
      </c>
      <c r="E1470" s="36" t="s">
        <v>9</v>
      </c>
      <c r="F1470" s="37">
        <v>18</v>
      </c>
      <c r="G1470" s="36" t="s">
        <v>21</v>
      </c>
    </row>
    <row r="1471" spans="3:7" x14ac:dyDescent="0.3">
      <c r="C1471" s="36" t="s">
        <v>53</v>
      </c>
      <c r="D1471" s="26">
        <v>0.62420138888888888</v>
      </c>
      <c r="E1471" s="36" t="s">
        <v>9</v>
      </c>
      <c r="F1471" s="37">
        <v>39</v>
      </c>
      <c r="G1471" s="36" t="s">
        <v>10</v>
      </c>
    </row>
    <row r="1472" spans="3:7" x14ac:dyDescent="0.3">
      <c r="C1472" s="36" t="s">
        <v>53</v>
      </c>
      <c r="D1472" s="26">
        <v>0.62728009259259265</v>
      </c>
      <c r="E1472" s="36" t="s">
        <v>9</v>
      </c>
      <c r="F1472" s="37">
        <v>27</v>
      </c>
      <c r="G1472" s="36" t="s">
        <v>21</v>
      </c>
    </row>
    <row r="1473" spans="3:7" x14ac:dyDescent="0.3">
      <c r="C1473" s="36" t="s">
        <v>53</v>
      </c>
      <c r="D1473" s="26">
        <v>0.62827546296296299</v>
      </c>
      <c r="E1473" s="36" t="s">
        <v>9</v>
      </c>
      <c r="F1473" s="37">
        <v>42</v>
      </c>
      <c r="G1473" s="36" t="s">
        <v>10</v>
      </c>
    </row>
    <row r="1474" spans="3:7" x14ac:dyDescent="0.3">
      <c r="C1474" s="36" t="s">
        <v>53</v>
      </c>
      <c r="D1474" s="26">
        <v>0.62902777777777774</v>
      </c>
      <c r="E1474" s="36" t="s">
        <v>9</v>
      </c>
      <c r="F1474" s="37">
        <v>32</v>
      </c>
      <c r="G1474" s="36" t="s">
        <v>10</v>
      </c>
    </row>
    <row r="1475" spans="3:7" x14ac:dyDescent="0.3">
      <c r="C1475" s="36" t="s">
        <v>53</v>
      </c>
      <c r="D1475" s="26">
        <v>0.62934027777777779</v>
      </c>
      <c r="E1475" s="36" t="s">
        <v>9</v>
      </c>
      <c r="F1475" s="37">
        <v>19</v>
      </c>
      <c r="G1475" s="36" t="s">
        <v>10</v>
      </c>
    </row>
    <row r="1476" spans="3:7" x14ac:dyDescent="0.3">
      <c r="C1476" s="36" t="s">
        <v>53</v>
      </c>
      <c r="D1476" s="26">
        <v>0.63052083333333331</v>
      </c>
      <c r="E1476" s="36" t="s">
        <v>9</v>
      </c>
      <c r="F1476" s="37">
        <v>25</v>
      </c>
      <c r="G1476" s="36" t="s">
        <v>21</v>
      </c>
    </row>
    <row r="1477" spans="3:7" x14ac:dyDescent="0.3">
      <c r="C1477" s="36" t="s">
        <v>53</v>
      </c>
      <c r="D1477" s="26">
        <v>0.63097222222222216</v>
      </c>
      <c r="E1477" s="36" t="s">
        <v>9</v>
      </c>
      <c r="F1477" s="37">
        <v>46</v>
      </c>
      <c r="G1477" s="36" t="s">
        <v>10</v>
      </c>
    </row>
    <row r="1478" spans="3:7" x14ac:dyDescent="0.3">
      <c r="C1478" s="36" t="s">
        <v>53</v>
      </c>
      <c r="D1478" s="26">
        <v>0.6312268518518519</v>
      </c>
      <c r="E1478" s="36" t="s">
        <v>9</v>
      </c>
      <c r="F1478" s="37">
        <v>33</v>
      </c>
      <c r="G1478" s="36" t="s">
        <v>21</v>
      </c>
    </row>
    <row r="1479" spans="3:7" x14ac:dyDescent="0.3">
      <c r="C1479" s="36" t="s">
        <v>53</v>
      </c>
      <c r="D1479" s="26">
        <v>0.63193287037037038</v>
      </c>
      <c r="E1479" s="36" t="s">
        <v>9</v>
      </c>
      <c r="F1479" s="37">
        <v>35</v>
      </c>
      <c r="G1479" s="36" t="s">
        <v>21</v>
      </c>
    </row>
    <row r="1480" spans="3:7" x14ac:dyDescent="0.3">
      <c r="C1480" s="36" t="s">
        <v>53</v>
      </c>
      <c r="D1480" s="26">
        <v>0.63421296296296303</v>
      </c>
      <c r="E1480" s="36" t="s">
        <v>9</v>
      </c>
      <c r="F1480" s="37">
        <v>24</v>
      </c>
      <c r="G1480" s="36" t="s">
        <v>21</v>
      </c>
    </row>
    <row r="1481" spans="3:7" x14ac:dyDescent="0.3">
      <c r="C1481" s="36" t="s">
        <v>53</v>
      </c>
      <c r="D1481" s="26">
        <v>0.63428240740740738</v>
      </c>
      <c r="E1481" s="36" t="s">
        <v>9</v>
      </c>
      <c r="F1481" s="37">
        <v>44</v>
      </c>
      <c r="G1481" s="36" t="s">
        <v>21</v>
      </c>
    </row>
    <row r="1482" spans="3:7" x14ac:dyDescent="0.3">
      <c r="C1482" s="36" t="s">
        <v>53</v>
      </c>
      <c r="D1482" s="26">
        <v>0.63506944444444446</v>
      </c>
      <c r="E1482" s="36" t="s">
        <v>9</v>
      </c>
      <c r="F1482" s="37">
        <v>43</v>
      </c>
      <c r="G1482" s="36" t="s">
        <v>10</v>
      </c>
    </row>
    <row r="1483" spans="3:7" x14ac:dyDescent="0.3">
      <c r="C1483" s="36" t="s">
        <v>53</v>
      </c>
      <c r="D1483" s="26">
        <v>0.63565972222222222</v>
      </c>
      <c r="E1483" s="36" t="s">
        <v>9</v>
      </c>
      <c r="F1483" s="37">
        <v>43</v>
      </c>
      <c r="G1483" s="36" t="s">
        <v>21</v>
      </c>
    </row>
    <row r="1484" spans="3:7" x14ac:dyDescent="0.3">
      <c r="C1484" s="36" t="s">
        <v>53</v>
      </c>
      <c r="D1484" s="26">
        <v>0.63641203703703708</v>
      </c>
      <c r="E1484" s="36" t="s">
        <v>9</v>
      </c>
      <c r="F1484" s="37">
        <v>37</v>
      </c>
      <c r="G1484" s="36" t="s">
        <v>10</v>
      </c>
    </row>
    <row r="1485" spans="3:7" x14ac:dyDescent="0.3">
      <c r="C1485" s="36" t="s">
        <v>53</v>
      </c>
      <c r="D1485" s="26">
        <v>0.63814814814814813</v>
      </c>
      <c r="E1485" s="36" t="s">
        <v>9</v>
      </c>
      <c r="F1485" s="37">
        <v>53</v>
      </c>
      <c r="G1485" s="36" t="s">
        <v>21</v>
      </c>
    </row>
    <row r="1486" spans="3:7" x14ac:dyDescent="0.3">
      <c r="C1486" s="36" t="s">
        <v>53</v>
      </c>
      <c r="D1486" s="26">
        <v>0.63916666666666666</v>
      </c>
      <c r="E1486" s="36" t="s">
        <v>9</v>
      </c>
      <c r="F1486" s="37">
        <v>39</v>
      </c>
      <c r="G1486" s="36" t="s">
        <v>21</v>
      </c>
    </row>
    <row r="1487" spans="3:7" x14ac:dyDescent="0.3">
      <c r="C1487" s="36" t="s">
        <v>53</v>
      </c>
      <c r="D1487" s="26">
        <v>0.63927083333333334</v>
      </c>
      <c r="E1487" s="36" t="s">
        <v>9</v>
      </c>
      <c r="F1487" s="37">
        <v>35</v>
      </c>
      <c r="G1487" s="36" t="s">
        <v>10</v>
      </c>
    </row>
    <row r="1488" spans="3:7" x14ac:dyDescent="0.3">
      <c r="C1488" s="36" t="s">
        <v>53</v>
      </c>
      <c r="D1488" s="26">
        <v>0.64175925925925925</v>
      </c>
      <c r="E1488" s="36" t="s">
        <v>9</v>
      </c>
      <c r="F1488" s="37">
        <v>21</v>
      </c>
      <c r="G1488" s="36" t="s">
        <v>21</v>
      </c>
    </row>
    <row r="1489" spans="3:7" x14ac:dyDescent="0.3">
      <c r="C1489" s="36" t="s">
        <v>53</v>
      </c>
      <c r="D1489" s="26">
        <v>0.64416666666666667</v>
      </c>
      <c r="E1489" s="36" t="s">
        <v>9</v>
      </c>
      <c r="F1489" s="37">
        <v>24</v>
      </c>
      <c r="G1489" s="36" t="s">
        <v>21</v>
      </c>
    </row>
    <row r="1490" spans="3:7" x14ac:dyDescent="0.3">
      <c r="C1490" s="36" t="s">
        <v>53</v>
      </c>
      <c r="D1490" s="26">
        <v>0.64505787037037032</v>
      </c>
      <c r="E1490" s="36" t="s">
        <v>9</v>
      </c>
      <c r="F1490" s="37">
        <v>36</v>
      </c>
      <c r="G1490" s="36" t="s">
        <v>10</v>
      </c>
    </row>
    <row r="1491" spans="3:7" x14ac:dyDescent="0.3">
      <c r="C1491" s="36" t="s">
        <v>53</v>
      </c>
      <c r="D1491" s="26">
        <v>0.64513888888888882</v>
      </c>
      <c r="E1491" s="36" t="s">
        <v>9</v>
      </c>
      <c r="F1491" s="37">
        <v>27</v>
      </c>
      <c r="G1491" s="36" t="s">
        <v>21</v>
      </c>
    </row>
    <row r="1492" spans="3:7" x14ac:dyDescent="0.3">
      <c r="C1492" s="36" t="s">
        <v>53</v>
      </c>
      <c r="D1492" s="26">
        <v>0.6454050925925926</v>
      </c>
      <c r="E1492" s="36" t="s">
        <v>9</v>
      </c>
      <c r="F1492" s="37">
        <v>47</v>
      </c>
      <c r="G1492" s="36" t="s">
        <v>10</v>
      </c>
    </row>
    <row r="1493" spans="3:7" x14ac:dyDescent="0.3">
      <c r="C1493" s="36" t="s">
        <v>53</v>
      </c>
      <c r="D1493" s="26">
        <v>0.64619212962962969</v>
      </c>
      <c r="E1493" s="36" t="s">
        <v>9</v>
      </c>
      <c r="F1493" s="37">
        <v>27</v>
      </c>
      <c r="G1493" s="36" t="s">
        <v>21</v>
      </c>
    </row>
    <row r="1494" spans="3:7" x14ac:dyDescent="0.3">
      <c r="C1494" s="36" t="s">
        <v>53</v>
      </c>
      <c r="D1494" s="26">
        <v>0.64738425925925924</v>
      </c>
      <c r="E1494" s="36" t="s">
        <v>9</v>
      </c>
      <c r="F1494" s="37">
        <v>45</v>
      </c>
      <c r="G1494" s="36" t="s">
        <v>21</v>
      </c>
    </row>
    <row r="1495" spans="3:7" x14ac:dyDescent="0.3">
      <c r="C1495" s="36" t="s">
        <v>53</v>
      </c>
      <c r="D1495" s="26">
        <v>0.64793981481481489</v>
      </c>
      <c r="E1495" s="36" t="s">
        <v>9</v>
      </c>
      <c r="F1495" s="37">
        <v>41</v>
      </c>
      <c r="G1495" s="36" t="s">
        <v>10</v>
      </c>
    </row>
    <row r="1496" spans="3:7" x14ac:dyDescent="0.3">
      <c r="C1496" s="36" t="s">
        <v>53</v>
      </c>
      <c r="D1496" s="26">
        <v>0.64855324074074072</v>
      </c>
      <c r="E1496" s="36" t="s">
        <v>9</v>
      </c>
      <c r="F1496" s="37">
        <v>26</v>
      </c>
      <c r="G1496" s="36" t="s">
        <v>21</v>
      </c>
    </row>
    <row r="1497" spans="3:7" x14ac:dyDescent="0.3">
      <c r="C1497" s="36" t="s">
        <v>53</v>
      </c>
      <c r="D1497" s="26">
        <v>0.64903935185185191</v>
      </c>
      <c r="E1497" s="36" t="s">
        <v>9</v>
      </c>
      <c r="F1497" s="37">
        <v>34</v>
      </c>
      <c r="G1497" s="36" t="s">
        <v>10</v>
      </c>
    </row>
    <row r="1498" spans="3:7" x14ac:dyDescent="0.3">
      <c r="C1498" s="36" t="s">
        <v>53</v>
      </c>
      <c r="D1498" s="26">
        <v>0.64907407407407403</v>
      </c>
      <c r="E1498" s="36" t="s">
        <v>9</v>
      </c>
      <c r="F1498" s="37">
        <v>24</v>
      </c>
      <c r="G1498" s="36" t="s">
        <v>21</v>
      </c>
    </row>
    <row r="1499" spans="3:7" x14ac:dyDescent="0.3">
      <c r="C1499" s="36" t="s">
        <v>53</v>
      </c>
      <c r="D1499" s="26">
        <v>0.64928240740740739</v>
      </c>
      <c r="E1499" s="36" t="s">
        <v>9</v>
      </c>
      <c r="F1499" s="37">
        <v>33</v>
      </c>
      <c r="G1499" s="36" t="s">
        <v>21</v>
      </c>
    </row>
    <row r="1500" spans="3:7" x14ac:dyDescent="0.3">
      <c r="C1500" s="36" t="s">
        <v>53</v>
      </c>
      <c r="D1500" s="26">
        <v>0.65013888888888893</v>
      </c>
      <c r="E1500" s="36" t="s">
        <v>9</v>
      </c>
      <c r="F1500" s="37">
        <v>38</v>
      </c>
      <c r="G1500" s="36" t="s">
        <v>21</v>
      </c>
    </row>
    <row r="1501" spans="3:7" x14ac:dyDescent="0.3">
      <c r="C1501" s="36" t="s">
        <v>53</v>
      </c>
      <c r="D1501" s="26">
        <v>0.65037037037037038</v>
      </c>
      <c r="E1501" s="36" t="s">
        <v>9</v>
      </c>
      <c r="F1501" s="37">
        <v>40</v>
      </c>
      <c r="G1501" s="36" t="s">
        <v>10</v>
      </c>
    </row>
    <row r="1502" spans="3:7" x14ac:dyDescent="0.3">
      <c r="C1502" s="36" t="s">
        <v>53</v>
      </c>
      <c r="D1502" s="26">
        <v>0.65096064814814814</v>
      </c>
      <c r="E1502" s="36" t="s">
        <v>9</v>
      </c>
      <c r="F1502" s="37">
        <v>29</v>
      </c>
      <c r="G1502" s="36" t="s">
        <v>21</v>
      </c>
    </row>
    <row r="1503" spans="3:7" x14ac:dyDescent="0.3">
      <c r="C1503" s="36" t="s">
        <v>53</v>
      </c>
      <c r="D1503" s="26">
        <v>0.65181712962962968</v>
      </c>
      <c r="E1503" s="36" t="s">
        <v>9</v>
      </c>
      <c r="F1503" s="37">
        <v>26</v>
      </c>
      <c r="G1503" s="36" t="s">
        <v>21</v>
      </c>
    </row>
    <row r="1504" spans="3:7" x14ac:dyDescent="0.3">
      <c r="C1504" s="36" t="s">
        <v>53</v>
      </c>
      <c r="D1504" s="26">
        <v>0.65188657407407413</v>
      </c>
      <c r="E1504" s="36" t="s">
        <v>9</v>
      </c>
      <c r="F1504" s="37">
        <v>42</v>
      </c>
      <c r="G1504" s="36" t="s">
        <v>10</v>
      </c>
    </row>
    <row r="1505" spans="3:7" x14ac:dyDescent="0.3">
      <c r="C1505" s="36" t="s">
        <v>53</v>
      </c>
      <c r="D1505" s="26">
        <v>0.65222222222222226</v>
      </c>
      <c r="E1505" s="36" t="s">
        <v>9</v>
      </c>
      <c r="F1505" s="37">
        <v>26</v>
      </c>
      <c r="G1505" s="36" t="s">
        <v>21</v>
      </c>
    </row>
    <row r="1506" spans="3:7" x14ac:dyDescent="0.3">
      <c r="C1506" s="36" t="s">
        <v>53</v>
      </c>
      <c r="D1506" s="26">
        <v>0.6525347222222222</v>
      </c>
      <c r="E1506" s="36" t="s">
        <v>9</v>
      </c>
      <c r="F1506" s="37">
        <v>31</v>
      </c>
      <c r="G1506" s="36" t="s">
        <v>21</v>
      </c>
    </row>
    <row r="1507" spans="3:7" x14ac:dyDescent="0.3">
      <c r="C1507" s="36" t="s">
        <v>53</v>
      </c>
      <c r="D1507" s="26">
        <v>0.65260416666666665</v>
      </c>
      <c r="E1507" s="36" t="s">
        <v>9</v>
      </c>
      <c r="F1507" s="37">
        <v>42</v>
      </c>
      <c r="G1507" s="36" t="s">
        <v>21</v>
      </c>
    </row>
    <row r="1508" spans="3:7" x14ac:dyDescent="0.3">
      <c r="C1508" s="36" t="s">
        <v>53</v>
      </c>
      <c r="D1508" s="26">
        <v>0.65357638888888892</v>
      </c>
      <c r="E1508" s="36" t="s">
        <v>9</v>
      </c>
      <c r="F1508" s="37">
        <v>37</v>
      </c>
      <c r="G1508" s="36" t="s">
        <v>21</v>
      </c>
    </row>
    <row r="1509" spans="3:7" x14ac:dyDescent="0.3">
      <c r="C1509" s="36" t="s">
        <v>53</v>
      </c>
      <c r="D1509" s="26">
        <v>0.65364583333333337</v>
      </c>
      <c r="E1509" s="36" t="s">
        <v>9</v>
      </c>
      <c r="F1509" s="37">
        <v>28</v>
      </c>
      <c r="G1509" s="36" t="s">
        <v>10</v>
      </c>
    </row>
    <row r="1510" spans="3:7" x14ac:dyDescent="0.3">
      <c r="C1510" s="36" t="s">
        <v>53</v>
      </c>
      <c r="D1510" s="26">
        <v>0.65388888888888885</v>
      </c>
      <c r="E1510" s="36" t="s">
        <v>9</v>
      </c>
      <c r="F1510" s="37">
        <v>37</v>
      </c>
      <c r="G1510" s="36" t="s">
        <v>21</v>
      </c>
    </row>
    <row r="1511" spans="3:7" x14ac:dyDescent="0.3">
      <c r="C1511" s="36" t="s">
        <v>53</v>
      </c>
      <c r="D1511" s="26">
        <v>0.6542013888888889</v>
      </c>
      <c r="E1511" s="36" t="s">
        <v>9</v>
      </c>
      <c r="F1511" s="37">
        <v>29</v>
      </c>
      <c r="G1511" s="36" t="s">
        <v>10</v>
      </c>
    </row>
    <row r="1512" spans="3:7" x14ac:dyDescent="0.3">
      <c r="C1512" s="36" t="s">
        <v>53</v>
      </c>
      <c r="D1512" s="26">
        <v>0.65471064814814817</v>
      </c>
      <c r="E1512" s="36" t="s">
        <v>9</v>
      </c>
      <c r="F1512" s="37">
        <v>27</v>
      </c>
      <c r="G1512" s="36" t="s">
        <v>21</v>
      </c>
    </row>
    <row r="1513" spans="3:7" x14ac:dyDescent="0.3">
      <c r="C1513" s="36" t="s">
        <v>53</v>
      </c>
      <c r="D1513" s="26">
        <v>0.6548842592592593</v>
      </c>
      <c r="E1513" s="36" t="s">
        <v>9</v>
      </c>
      <c r="F1513" s="37">
        <v>35</v>
      </c>
      <c r="G1513" s="36" t="s">
        <v>10</v>
      </c>
    </row>
    <row r="1514" spans="3:7" x14ac:dyDescent="0.3">
      <c r="C1514" s="36" t="s">
        <v>53</v>
      </c>
      <c r="D1514" s="26">
        <v>0.65653935185185186</v>
      </c>
      <c r="E1514" s="36" t="s">
        <v>9</v>
      </c>
      <c r="F1514" s="37">
        <v>28</v>
      </c>
      <c r="G1514" s="36" t="s">
        <v>10</v>
      </c>
    </row>
    <row r="1515" spans="3:7" x14ac:dyDescent="0.3">
      <c r="C1515" s="36" t="s">
        <v>53</v>
      </c>
      <c r="D1515" s="26">
        <v>0.65673611111111108</v>
      </c>
      <c r="E1515" s="36" t="s">
        <v>9</v>
      </c>
      <c r="F1515" s="37">
        <v>44</v>
      </c>
      <c r="G1515" s="36" t="s">
        <v>10</v>
      </c>
    </row>
    <row r="1516" spans="3:7" x14ac:dyDescent="0.3">
      <c r="C1516" s="36" t="s">
        <v>53</v>
      </c>
      <c r="D1516" s="26">
        <v>0.65726851851851853</v>
      </c>
      <c r="E1516" s="36" t="s">
        <v>9</v>
      </c>
      <c r="F1516" s="37">
        <v>32</v>
      </c>
      <c r="G1516" s="36" t="s">
        <v>21</v>
      </c>
    </row>
    <row r="1517" spans="3:7" x14ac:dyDescent="0.3">
      <c r="C1517" s="36" t="s">
        <v>53</v>
      </c>
      <c r="D1517" s="26">
        <v>0.65730324074074076</v>
      </c>
      <c r="E1517" s="36" t="s">
        <v>9</v>
      </c>
      <c r="F1517" s="37">
        <v>29</v>
      </c>
      <c r="G1517" s="36" t="s">
        <v>10</v>
      </c>
    </row>
    <row r="1518" spans="3:7" x14ac:dyDescent="0.3">
      <c r="C1518" s="36" t="s">
        <v>53</v>
      </c>
      <c r="D1518" s="26">
        <v>0.65767361111111111</v>
      </c>
      <c r="E1518" s="36" t="s">
        <v>9</v>
      </c>
      <c r="F1518" s="37">
        <v>31</v>
      </c>
      <c r="G1518" s="36" t="s">
        <v>21</v>
      </c>
    </row>
    <row r="1519" spans="3:7" x14ac:dyDescent="0.3">
      <c r="C1519" s="36" t="s">
        <v>53</v>
      </c>
      <c r="D1519" s="26">
        <v>0.65870370370370368</v>
      </c>
      <c r="E1519" s="36" t="s">
        <v>9</v>
      </c>
      <c r="F1519" s="37">
        <v>29</v>
      </c>
      <c r="G1519" s="36" t="s">
        <v>21</v>
      </c>
    </row>
    <row r="1520" spans="3:7" x14ac:dyDescent="0.3">
      <c r="C1520" s="36" t="s">
        <v>53</v>
      </c>
      <c r="D1520" s="26">
        <v>0.65918981481481487</v>
      </c>
      <c r="E1520" s="36" t="s">
        <v>9</v>
      </c>
      <c r="F1520" s="37">
        <v>43</v>
      </c>
      <c r="G1520" s="36" t="s">
        <v>10</v>
      </c>
    </row>
    <row r="1521" spans="3:7" x14ac:dyDescent="0.3">
      <c r="C1521" s="36" t="s">
        <v>53</v>
      </c>
      <c r="D1521" s="26">
        <v>0.6620949074074074</v>
      </c>
      <c r="E1521" s="36" t="s">
        <v>9</v>
      </c>
      <c r="F1521" s="37">
        <v>30</v>
      </c>
      <c r="G1521" s="36" t="s">
        <v>21</v>
      </c>
    </row>
    <row r="1522" spans="3:7" x14ac:dyDescent="0.3">
      <c r="C1522" s="36" t="s">
        <v>53</v>
      </c>
      <c r="D1522" s="26">
        <v>0.66215277777777781</v>
      </c>
      <c r="E1522" s="36" t="s">
        <v>9</v>
      </c>
      <c r="F1522" s="37">
        <v>44</v>
      </c>
      <c r="G1522" s="36" t="s">
        <v>10</v>
      </c>
    </row>
    <row r="1523" spans="3:7" x14ac:dyDescent="0.3">
      <c r="C1523" s="36" t="s">
        <v>53</v>
      </c>
      <c r="D1523" s="26">
        <v>0.66226851851851853</v>
      </c>
      <c r="E1523" s="36" t="s">
        <v>9</v>
      </c>
      <c r="F1523" s="37">
        <v>35</v>
      </c>
      <c r="G1523" s="36" t="s">
        <v>10</v>
      </c>
    </row>
    <row r="1524" spans="3:7" x14ac:dyDescent="0.3">
      <c r="C1524" s="36" t="s">
        <v>53</v>
      </c>
      <c r="D1524" s="26">
        <v>0.66254629629629636</v>
      </c>
      <c r="E1524" s="36" t="s">
        <v>9</v>
      </c>
      <c r="F1524" s="37">
        <v>38</v>
      </c>
      <c r="G1524" s="36" t="s">
        <v>10</v>
      </c>
    </row>
    <row r="1525" spans="3:7" x14ac:dyDescent="0.3">
      <c r="C1525" s="36" t="s">
        <v>53</v>
      </c>
      <c r="D1525" s="26">
        <v>0.66305555555555562</v>
      </c>
      <c r="E1525" s="36" t="s">
        <v>9</v>
      </c>
      <c r="F1525" s="37">
        <v>43</v>
      </c>
      <c r="G1525" s="36" t="s">
        <v>21</v>
      </c>
    </row>
    <row r="1526" spans="3:7" x14ac:dyDescent="0.3">
      <c r="C1526" s="36" t="s">
        <v>53</v>
      </c>
      <c r="D1526" s="26">
        <v>0.66311342592592593</v>
      </c>
      <c r="E1526" s="36" t="s">
        <v>9</v>
      </c>
      <c r="F1526" s="37">
        <v>39</v>
      </c>
      <c r="G1526" s="36" t="s">
        <v>10</v>
      </c>
    </row>
    <row r="1527" spans="3:7" x14ac:dyDescent="0.3">
      <c r="C1527" s="36" t="s">
        <v>53</v>
      </c>
      <c r="D1527" s="26">
        <v>0.66377314814814814</v>
      </c>
      <c r="E1527" s="36" t="s">
        <v>9</v>
      </c>
      <c r="F1527" s="37">
        <v>37</v>
      </c>
      <c r="G1527" s="36" t="s">
        <v>21</v>
      </c>
    </row>
    <row r="1528" spans="3:7" x14ac:dyDescent="0.3">
      <c r="C1528" s="36" t="s">
        <v>53</v>
      </c>
      <c r="D1528" s="26">
        <v>0.66592592592592592</v>
      </c>
      <c r="E1528" s="36" t="s">
        <v>9</v>
      </c>
      <c r="F1528" s="37">
        <v>27</v>
      </c>
      <c r="G1528" s="36" t="s">
        <v>21</v>
      </c>
    </row>
    <row r="1529" spans="3:7" x14ac:dyDescent="0.3">
      <c r="C1529" s="36" t="s">
        <v>53</v>
      </c>
      <c r="D1529" s="26">
        <v>0.66656250000000006</v>
      </c>
      <c r="E1529" s="36" t="s">
        <v>9</v>
      </c>
      <c r="F1529" s="37">
        <v>27</v>
      </c>
      <c r="G1529" s="36" t="s">
        <v>21</v>
      </c>
    </row>
    <row r="1530" spans="3:7" x14ac:dyDescent="0.3">
      <c r="C1530" s="36" t="s">
        <v>53</v>
      </c>
      <c r="D1530" s="26">
        <v>0.66825231481481484</v>
      </c>
      <c r="E1530" s="36" t="s">
        <v>9</v>
      </c>
      <c r="F1530" s="37">
        <v>26</v>
      </c>
      <c r="G1530" s="36" t="s">
        <v>21</v>
      </c>
    </row>
    <row r="1531" spans="3:7" x14ac:dyDescent="0.3">
      <c r="C1531" s="36" t="s">
        <v>53</v>
      </c>
      <c r="D1531" s="26">
        <v>0.66989583333333336</v>
      </c>
      <c r="E1531" s="36" t="s">
        <v>9</v>
      </c>
      <c r="F1531" s="37">
        <v>32</v>
      </c>
      <c r="G1531" s="36" t="s">
        <v>10</v>
      </c>
    </row>
    <row r="1532" spans="3:7" x14ac:dyDescent="0.3">
      <c r="C1532" s="36" t="s">
        <v>53</v>
      </c>
      <c r="D1532" s="26">
        <v>0.6700694444444445</v>
      </c>
      <c r="E1532" s="36" t="s">
        <v>9</v>
      </c>
      <c r="F1532" s="37">
        <v>49</v>
      </c>
      <c r="G1532" s="36" t="s">
        <v>10</v>
      </c>
    </row>
    <row r="1533" spans="3:7" x14ac:dyDescent="0.3">
      <c r="C1533" s="36" t="s">
        <v>53</v>
      </c>
      <c r="D1533" s="26">
        <v>0.6705902777777778</v>
      </c>
      <c r="E1533" s="36" t="s">
        <v>9</v>
      </c>
      <c r="F1533" s="37">
        <v>24</v>
      </c>
      <c r="G1533" s="36" t="s">
        <v>21</v>
      </c>
    </row>
    <row r="1534" spans="3:7" x14ac:dyDescent="0.3">
      <c r="C1534" s="36" t="s">
        <v>53</v>
      </c>
      <c r="D1534" s="26">
        <v>0.67379629629629623</v>
      </c>
      <c r="E1534" s="36" t="s">
        <v>9</v>
      </c>
      <c r="F1534" s="37">
        <v>28</v>
      </c>
      <c r="G1534" s="36" t="s">
        <v>21</v>
      </c>
    </row>
    <row r="1535" spans="3:7" x14ac:dyDescent="0.3">
      <c r="C1535" s="36" t="s">
        <v>53</v>
      </c>
      <c r="D1535" s="26">
        <v>0.67394675925925929</v>
      </c>
      <c r="E1535" s="36" t="s">
        <v>9</v>
      </c>
      <c r="F1535" s="37">
        <v>36</v>
      </c>
      <c r="G1535" s="36" t="s">
        <v>21</v>
      </c>
    </row>
    <row r="1536" spans="3:7" x14ac:dyDescent="0.3">
      <c r="C1536" s="36" t="s">
        <v>53</v>
      </c>
      <c r="D1536" s="26">
        <v>0.67554398148148154</v>
      </c>
      <c r="E1536" s="36" t="s">
        <v>9</v>
      </c>
      <c r="F1536" s="37">
        <v>44</v>
      </c>
      <c r="G1536" s="36" t="s">
        <v>10</v>
      </c>
    </row>
    <row r="1537" spans="3:7" x14ac:dyDescent="0.3">
      <c r="C1537" s="36" t="s">
        <v>53</v>
      </c>
      <c r="D1537" s="26">
        <v>0.67604166666666676</v>
      </c>
      <c r="E1537" s="36" t="s">
        <v>9</v>
      </c>
      <c r="F1537" s="37">
        <v>26</v>
      </c>
      <c r="G1537" s="36" t="s">
        <v>21</v>
      </c>
    </row>
    <row r="1538" spans="3:7" x14ac:dyDescent="0.3">
      <c r="C1538" s="36" t="s">
        <v>53</v>
      </c>
      <c r="D1538" s="26">
        <v>0.67644675925925923</v>
      </c>
      <c r="E1538" s="36" t="s">
        <v>9</v>
      </c>
      <c r="F1538" s="37">
        <v>29</v>
      </c>
      <c r="G1538" s="36" t="s">
        <v>21</v>
      </c>
    </row>
    <row r="1539" spans="3:7" x14ac:dyDescent="0.3">
      <c r="C1539" s="36" t="s">
        <v>53</v>
      </c>
      <c r="D1539" s="26">
        <v>0.676875</v>
      </c>
      <c r="E1539" s="36" t="s">
        <v>9</v>
      </c>
      <c r="F1539" s="37">
        <v>17</v>
      </c>
      <c r="G1539" s="36" t="s">
        <v>10</v>
      </c>
    </row>
    <row r="1540" spans="3:7" x14ac:dyDescent="0.3">
      <c r="C1540" s="36" t="s">
        <v>53</v>
      </c>
      <c r="D1540" s="26">
        <v>0.67795138888888884</v>
      </c>
      <c r="E1540" s="36" t="s">
        <v>9</v>
      </c>
      <c r="F1540" s="37">
        <v>33</v>
      </c>
      <c r="G1540" s="36" t="s">
        <v>21</v>
      </c>
    </row>
    <row r="1541" spans="3:7" x14ac:dyDescent="0.3">
      <c r="C1541" s="36" t="s">
        <v>53</v>
      </c>
      <c r="D1541" s="26">
        <v>0.67829861111111101</v>
      </c>
      <c r="E1541" s="36" t="s">
        <v>9</v>
      </c>
      <c r="F1541" s="37">
        <v>40</v>
      </c>
      <c r="G1541" s="36" t="s">
        <v>10</v>
      </c>
    </row>
    <row r="1542" spans="3:7" x14ac:dyDescent="0.3">
      <c r="C1542" s="36" t="s">
        <v>53</v>
      </c>
      <c r="D1542" s="26">
        <v>0.67869212962962966</v>
      </c>
      <c r="E1542" s="36" t="s">
        <v>9</v>
      </c>
      <c r="F1542" s="37">
        <v>38</v>
      </c>
      <c r="G1542" s="36" t="s">
        <v>21</v>
      </c>
    </row>
    <row r="1543" spans="3:7" x14ac:dyDescent="0.3">
      <c r="C1543" s="36" t="s">
        <v>53</v>
      </c>
      <c r="D1543" s="26">
        <v>0.67880787037037038</v>
      </c>
      <c r="E1543" s="36" t="s">
        <v>9</v>
      </c>
      <c r="F1543" s="37">
        <v>38</v>
      </c>
      <c r="G1543" s="36" t="s">
        <v>21</v>
      </c>
    </row>
    <row r="1544" spans="3:7" x14ac:dyDescent="0.3">
      <c r="C1544" s="36" t="s">
        <v>53</v>
      </c>
      <c r="D1544" s="26">
        <v>0.67934027777777783</v>
      </c>
      <c r="E1544" s="36" t="s">
        <v>9</v>
      </c>
      <c r="F1544" s="37">
        <v>39</v>
      </c>
      <c r="G1544" s="36" t="s">
        <v>10</v>
      </c>
    </row>
    <row r="1545" spans="3:7" x14ac:dyDescent="0.3">
      <c r="C1545" s="36" t="s">
        <v>53</v>
      </c>
      <c r="D1545" s="26">
        <v>0.6802083333333333</v>
      </c>
      <c r="E1545" s="36" t="s">
        <v>9</v>
      </c>
      <c r="F1545" s="37">
        <v>34</v>
      </c>
      <c r="G1545" s="36" t="s">
        <v>21</v>
      </c>
    </row>
    <row r="1546" spans="3:7" x14ac:dyDescent="0.3">
      <c r="C1546" s="36" t="s">
        <v>53</v>
      </c>
      <c r="D1546" s="26">
        <v>0.68064814814814811</v>
      </c>
      <c r="E1546" s="36" t="s">
        <v>9</v>
      </c>
      <c r="F1546" s="37">
        <v>21</v>
      </c>
      <c r="G1546" s="36" t="s">
        <v>10</v>
      </c>
    </row>
    <row r="1547" spans="3:7" x14ac:dyDescent="0.3">
      <c r="C1547" s="36" t="s">
        <v>53</v>
      </c>
      <c r="D1547" s="26">
        <v>0.68465277777777767</v>
      </c>
      <c r="E1547" s="36" t="s">
        <v>9</v>
      </c>
      <c r="F1547" s="37">
        <v>21</v>
      </c>
      <c r="G1547" s="36" t="s">
        <v>21</v>
      </c>
    </row>
    <row r="1548" spans="3:7" x14ac:dyDescent="0.3">
      <c r="C1548" s="36" t="s">
        <v>53</v>
      </c>
      <c r="D1548" s="26">
        <v>0.68474537037037031</v>
      </c>
      <c r="E1548" s="36" t="s">
        <v>9</v>
      </c>
      <c r="F1548" s="37">
        <v>37</v>
      </c>
      <c r="G1548" s="36" t="s">
        <v>21</v>
      </c>
    </row>
    <row r="1549" spans="3:7" x14ac:dyDescent="0.3">
      <c r="C1549" s="36" t="s">
        <v>53</v>
      </c>
      <c r="D1549" s="26">
        <v>0.68494212962962964</v>
      </c>
      <c r="E1549" s="36" t="s">
        <v>9</v>
      </c>
      <c r="F1549" s="37">
        <v>31</v>
      </c>
      <c r="G1549" s="36" t="s">
        <v>21</v>
      </c>
    </row>
    <row r="1550" spans="3:7" x14ac:dyDescent="0.3">
      <c r="C1550" s="36" t="s">
        <v>53</v>
      </c>
      <c r="D1550" s="26">
        <v>0.68740740740740736</v>
      </c>
      <c r="E1550" s="36" t="s">
        <v>9</v>
      </c>
      <c r="F1550" s="37">
        <v>27</v>
      </c>
      <c r="G1550" s="36" t="s">
        <v>21</v>
      </c>
    </row>
    <row r="1551" spans="3:7" x14ac:dyDescent="0.3">
      <c r="C1551" s="36" t="s">
        <v>53</v>
      </c>
      <c r="D1551" s="26">
        <v>0.68760416666666668</v>
      </c>
      <c r="E1551" s="36" t="s">
        <v>9</v>
      </c>
      <c r="F1551" s="37">
        <v>30</v>
      </c>
      <c r="G1551" s="36" t="s">
        <v>21</v>
      </c>
    </row>
    <row r="1552" spans="3:7" x14ac:dyDescent="0.3">
      <c r="C1552" s="36" t="s">
        <v>53</v>
      </c>
      <c r="D1552" s="26">
        <v>0.68767361111111114</v>
      </c>
      <c r="E1552" s="36" t="s">
        <v>9</v>
      </c>
      <c r="F1552" s="37">
        <v>39</v>
      </c>
      <c r="G1552" s="36" t="s">
        <v>10</v>
      </c>
    </row>
    <row r="1553" spans="3:7" x14ac:dyDescent="0.3">
      <c r="C1553" s="36" t="s">
        <v>53</v>
      </c>
      <c r="D1553" s="26">
        <v>0.68857638888888895</v>
      </c>
      <c r="E1553" s="36" t="s">
        <v>9</v>
      </c>
      <c r="F1553" s="37">
        <v>33</v>
      </c>
      <c r="G1553" s="36" t="s">
        <v>21</v>
      </c>
    </row>
    <row r="1554" spans="3:7" x14ac:dyDescent="0.3">
      <c r="C1554" s="36" t="s">
        <v>53</v>
      </c>
      <c r="D1554" s="26">
        <v>0.68928240740740743</v>
      </c>
      <c r="E1554" s="36" t="s">
        <v>9</v>
      </c>
      <c r="F1554" s="37">
        <v>28</v>
      </c>
      <c r="G1554" s="36" t="s">
        <v>21</v>
      </c>
    </row>
    <row r="1555" spans="3:7" x14ac:dyDescent="0.3">
      <c r="C1555" s="36" t="s">
        <v>53</v>
      </c>
      <c r="D1555" s="26">
        <v>0.68936342592592592</v>
      </c>
      <c r="E1555" s="36" t="s">
        <v>9</v>
      </c>
      <c r="F1555" s="37">
        <v>35</v>
      </c>
      <c r="G1555" s="36" t="s">
        <v>10</v>
      </c>
    </row>
    <row r="1556" spans="3:7" x14ac:dyDescent="0.3">
      <c r="C1556" s="36" t="s">
        <v>53</v>
      </c>
      <c r="D1556" s="26">
        <v>0.69030092592592596</v>
      </c>
      <c r="E1556" s="36" t="s">
        <v>9</v>
      </c>
      <c r="F1556" s="37">
        <v>23</v>
      </c>
      <c r="G1556" s="36" t="s">
        <v>21</v>
      </c>
    </row>
    <row r="1557" spans="3:7" x14ac:dyDescent="0.3">
      <c r="C1557" s="36" t="s">
        <v>53</v>
      </c>
      <c r="D1557" s="26">
        <v>0.6906944444444445</v>
      </c>
      <c r="E1557" s="36" t="s">
        <v>9</v>
      </c>
      <c r="F1557" s="37">
        <v>45</v>
      </c>
      <c r="G1557" s="36" t="s">
        <v>10</v>
      </c>
    </row>
    <row r="1558" spans="3:7" x14ac:dyDescent="0.3">
      <c r="C1558" s="36" t="s">
        <v>53</v>
      </c>
      <c r="D1558" s="26">
        <v>0.69225694444444441</v>
      </c>
      <c r="E1558" s="36" t="s">
        <v>9</v>
      </c>
      <c r="F1558" s="37">
        <v>29</v>
      </c>
      <c r="G1558" s="36" t="s">
        <v>21</v>
      </c>
    </row>
    <row r="1559" spans="3:7" x14ac:dyDescent="0.3">
      <c r="C1559" s="36" t="s">
        <v>53</v>
      </c>
      <c r="D1559" s="26">
        <v>0.69276620370370379</v>
      </c>
      <c r="E1559" s="36" t="s">
        <v>9</v>
      </c>
      <c r="F1559" s="37">
        <v>25</v>
      </c>
      <c r="G1559" s="36" t="s">
        <v>21</v>
      </c>
    </row>
    <row r="1560" spans="3:7" x14ac:dyDescent="0.3">
      <c r="C1560" s="36" t="s">
        <v>53</v>
      </c>
      <c r="D1560" s="26">
        <v>0.69302083333333331</v>
      </c>
      <c r="E1560" s="36" t="s">
        <v>9</v>
      </c>
      <c r="F1560" s="37">
        <v>34</v>
      </c>
      <c r="G1560" s="36" t="s">
        <v>10</v>
      </c>
    </row>
    <row r="1561" spans="3:7" x14ac:dyDescent="0.3">
      <c r="C1561" s="36" t="s">
        <v>53</v>
      </c>
      <c r="D1561" s="26">
        <v>0.69391203703703708</v>
      </c>
      <c r="E1561" s="36" t="s">
        <v>9</v>
      </c>
      <c r="F1561" s="37">
        <v>46</v>
      </c>
      <c r="G1561" s="36" t="s">
        <v>10</v>
      </c>
    </row>
    <row r="1562" spans="3:7" x14ac:dyDescent="0.3">
      <c r="C1562" s="36" t="s">
        <v>53</v>
      </c>
      <c r="D1562" s="26">
        <v>0.69495370370370368</v>
      </c>
      <c r="E1562" s="36" t="s">
        <v>9</v>
      </c>
      <c r="F1562" s="37">
        <v>41</v>
      </c>
      <c r="G1562" s="36" t="s">
        <v>10</v>
      </c>
    </row>
    <row r="1563" spans="3:7" x14ac:dyDescent="0.3">
      <c r="C1563" s="36" t="s">
        <v>53</v>
      </c>
      <c r="D1563" s="26">
        <v>0.69609953703703698</v>
      </c>
      <c r="E1563" s="36" t="s">
        <v>9</v>
      </c>
      <c r="F1563" s="37">
        <v>37</v>
      </c>
      <c r="G1563" s="36" t="s">
        <v>10</v>
      </c>
    </row>
    <row r="1564" spans="3:7" x14ac:dyDescent="0.3">
      <c r="C1564" s="36" t="s">
        <v>53</v>
      </c>
      <c r="D1564" s="26">
        <v>0.69636574074074076</v>
      </c>
      <c r="E1564" s="36" t="s">
        <v>9</v>
      </c>
      <c r="F1564" s="37">
        <v>31</v>
      </c>
      <c r="G1564" s="36" t="s">
        <v>21</v>
      </c>
    </row>
    <row r="1565" spans="3:7" x14ac:dyDescent="0.3">
      <c r="C1565" s="36" t="s">
        <v>53</v>
      </c>
      <c r="D1565" s="26">
        <v>0.69657407407407401</v>
      </c>
      <c r="E1565" s="36" t="s">
        <v>9</v>
      </c>
      <c r="F1565" s="37">
        <v>28</v>
      </c>
      <c r="G1565" s="36" t="s">
        <v>10</v>
      </c>
    </row>
    <row r="1566" spans="3:7" x14ac:dyDescent="0.3">
      <c r="C1566" s="36" t="s">
        <v>53</v>
      </c>
      <c r="D1566" s="26">
        <v>0.69678240740740749</v>
      </c>
      <c r="E1566" s="36" t="s">
        <v>9</v>
      </c>
      <c r="F1566" s="37">
        <v>29</v>
      </c>
      <c r="G1566" s="36" t="s">
        <v>10</v>
      </c>
    </row>
    <row r="1567" spans="3:7" x14ac:dyDescent="0.3">
      <c r="C1567" s="36" t="s">
        <v>53</v>
      </c>
      <c r="D1567" s="26">
        <v>0.69756944444444446</v>
      </c>
      <c r="E1567" s="36" t="s">
        <v>9</v>
      </c>
      <c r="F1567" s="37">
        <v>28</v>
      </c>
      <c r="G1567" s="36" t="s">
        <v>21</v>
      </c>
    </row>
    <row r="1568" spans="3:7" x14ac:dyDescent="0.3">
      <c r="C1568" s="36" t="s">
        <v>53</v>
      </c>
      <c r="D1568" s="26">
        <v>0.69814814814814818</v>
      </c>
      <c r="E1568" s="36" t="s">
        <v>9</v>
      </c>
      <c r="F1568" s="37">
        <v>35</v>
      </c>
      <c r="G1568" s="36" t="s">
        <v>10</v>
      </c>
    </row>
    <row r="1569" spans="3:7" x14ac:dyDescent="0.3">
      <c r="C1569" s="36" t="s">
        <v>53</v>
      </c>
      <c r="D1569" s="26">
        <v>0.69865740740740734</v>
      </c>
      <c r="E1569" s="36" t="s">
        <v>9</v>
      </c>
      <c r="F1569" s="37">
        <v>22</v>
      </c>
      <c r="G1569" s="36" t="s">
        <v>21</v>
      </c>
    </row>
    <row r="1570" spans="3:7" x14ac:dyDescent="0.3">
      <c r="C1570" s="36" t="s">
        <v>53</v>
      </c>
      <c r="D1570" s="26">
        <v>0.69930555555555562</v>
      </c>
      <c r="E1570" s="36" t="s">
        <v>9</v>
      </c>
      <c r="F1570" s="37">
        <v>25</v>
      </c>
      <c r="G1570" s="36" t="s">
        <v>21</v>
      </c>
    </row>
    <row r="1571" spans="3:7" x14ac:dyDescent="0.3">
      <c r="C1571" s="36" t="s">
        <v>53</v>
      </c>
      <c r="D1571" s="26">
        <v>0.69939814814814805</v>
      </c>
      <c r="E1571" s="36" t="s">
        <v>9</v>
      </c>
      <c r="F1571" s="37">
        <v>30</v>
      </c>
      <c r="G1571" s="36" t="s">
        <v>21</v>
      </c>
    </row>
    <row r="1572" spans="3:7" x14ac:dyDescent="0.3">
      <c r="C1572" s="36" t="s">
        <v>53</v>
      </c>
      <c r="D1572" s="26">
        <v>0.69946759259259261</v>
      </c>
      <c r="E1572" s="36" t="s">
        <v>9</v>
      </c>
      <c r="F1572" s="37">
        <v>25</v>
      </c>
      <c r="G1572" s="36" t="s">
        <v>21</v>
      </c>
    </row>
    <row r="1573" spans="3:7" x14ac:dyDescent="0.3">
      <c r="C1573" s="36" t="s">
        <v>53</v>
      </c>
      <c r="D1573" s="26">
        <v>0.70037037037037031</v>
      </c>
      <c r="E1573" s="36" t="s">
        <v>9</v>
      </c>
      <c r="F1573" s="37">
        <v>40</v>
      </c>
      <c r="G1573" s="36" t="s">
        <v>10</v>
      </c>
    </row>
    <row r="1574" spans="3:7" x14ac:dyDescent="0.3">
      <c r="C1574" s="36" t="s">
        <v>53</v>
      </c>
      <c r="D1574" s="26">
        <v>0.70275462962962953</v>
      </c>
      <c r="E1574" s="36" t="s">
        <v>9</v>
      </c>
      <c r="F1574" s="37">
        <v>47</v>
      </c>
      <c r="G1574" s="36" t="s">
        <v>10</v>
      </c>
    </row>
    <row r="1575" spans="3:7" x14ac:dyDescent="0.3">
      <c r="C1575" s="36" t="s">
        <v>53</v>
      </c>
      <c r="D1575" s="26">
        <v>0.70277777777777783</v>
      </c>
      <c r="E1575" s="36" t="s">
        <v>9</v>
      </c>
      <c r="F1575" s="37">
        <v>45</v>
      </c>
      <c r="G1575" s="36" t="s">
        <v>10</v>
      </c>
    </row>
    <row r="1576" spans="3:7" x14ac:dyDescent="0.3">
      <c r="C1576" s="36" t="s">
        <v>53</v>
      </c>
      <c r="D1576" s="26">
        <v>0.7036458333333333</v>
      </c>
      <c r="E1576" s="36" t="s">
        <v>9</v>
      </c>
      <c r="F1576" s="37">
        <v>28</v>
      </c>
      <c r="G1576" s="36" t="s">
        <v>21</v>
      </c>
    </row>
    <row r="1577" spans="3:7" x14ac:dyDescent="0.3">
      <c r="C1577" s="36" t="s">
        <v>53</v>
      </c>
      <c r="D1577" s="26">
        <v>0.70390046296296294</v>
      </c>
      <c r="E1577" s="36" t="s">
        <v>9</v>
      </c>
      <c r="F1577" s="37">
        <v>31</v>
      </c>
      <c r="G1577" s="36" t="s">
        <v>10</v>
      </c>
    </row>
    <row r="1578" spans="3:7" x14ac:dyDescent="0.3">
      <c r="C1578" s="36" t="s">
        <v>53</v>
      </c>
      <c r="D1578" s="26">
        <v>0.70460648148148142</v>
      </c>
      <c r="E1578" s="36" t="s">
        <v>9</v>
      </c>
      <c r="F1578" s="37">
        <v>21</v>
      </c>
      <c r="G1578" s="36" t="s">
        <v>10</v>
      </c>
    </row>
    <row r="1579" spans="3:7" x14ac:dyDescent="0.3">
      <c r="C1579" s="36" t="s">
        <v>53</v>
      </c>
      <c r="D1579" s="26">
        <v>0.70476851851851852</v>
      </c>
      <c r="E1579" s="36" t="s">
        <v>9</v>
      </c>
      <c r="F1579" s="37">
        <v>38</v>
      </c>
      <c r="G1579" s="36" t="s">
        <v>21</v>
      </c>
    </row>
    <row r="1580" spans="3:7" x14ac:dyDescent="0.3">
      <c r="C1580" s="36" t="s">
        <v>53</v>
      </c>
      <c r="D1580" s="26">
        <v>0.70506944444444442</v>
      </c>
      <c r="E1580" s="36" t="s">
        <v>9</v>
      </c>
      <c r="F1580" s="37">
        <v>45</v>
      </c>
      <c r="G1580" s="36" t="s">
        <v>21</v>
      </c>
    </row>
    <row r="1581" spans="3:7" x14ac:dyDescent="0.3">
      <c r="C1581" s="36" t="s">
        <v>53</v>
      </c>
      <c r="D1581" s="26">
        <v>0.71190972222222226</v>
      </c>
      <c r="E1581" s="36" t="s">
        <v>9</v>
      </c>
      <c r="F1581" s="37">
        <v>17</v>
      </c>
      <c r="G1581" s="36" t="s">
        <v>21</v>
      </c>
    </row>
    <row r="1582" spans="3:7" x14ac:dyDescent="0.3">
      <c r="C1582" s="36" t="s">
        <v>53</v>
      </c>
      <c r="D1582" s="26">
        <v>0.71343749999999995</v>
      </c>
      <c r="E1582" s="36" t="s">
        <v>9</v>
      </c>
      <c r="F1582" s="37">
        <v>37</v>
      </c>
      <c r="G1582" s="36" t="s">
        <v>10</v>
      </c>
    </row>
    <row r="1583" spans="3:7" x14ac:dyDescent="0.3">
      <c r="C1583" s="36" t="s">
        <v>53</v>
      </c>
      <c r="D1583" s="26">
        <v>0.71538194444444436</v>
      </c>
      <c r="E1583" s="36" t="s">
        <v>9</v>
      </c>
      <c r="F1583" s="37">
        <v>39</v>
      </c>
      <c r="G1583" s="36" t="s">
        <v>21</v>
      </c>
    </row>
    <row r="1584" spans="3:7" x14ac:dyDescent="0.3">
      <c r="C1584" s="36" t="s">
        <v>53</v>
      </c>
      <c r="D1584" s="26">
        <v>0.71543981481481478</v>
      </c>
      <c r="E1584" s="36" t="s">
        <v>9</v>
      </c>
      <c r="F1584" s="37">
        <v>53</v>
      </c>
      <c r="G1584" s="36" t="s">
        <v>10</v>
      </c>
    </row>
    <row r="1585" spans="3:7" x14ac:dyDescent="0.3">
      <c r="C1585" s="36" t="s">
        <v>53</v>
      </c>
      <c r="D1585" s="26">
        <v>0.71590277777777789</v>
      </c>
      <c r="E1585" s="36" t="s">
        <v>9</v>
      </c>
      <c r="F1585" s="37">
        <v>35</v>
      </c>
      <c r="G1585" s="36" t="s">
        <v>21</v>
      </c>
    </row>
    <row r="1586" spans="3:7" x14ac:dyDescent="0.3">
      <c r="C1586" s="36" t="s">
        <v>53</v>
      </c>
      <c r="D1586" s="26">
        <v>0.71923611111111108</v>
      </c>
      <c r="E1586" s="36" t="s">
        <v>9</v>
      </c>
      <c r="F1586" s="37">
        <v>41</v>
      </c>
      <c r="G1586" s="36" t="s">
        <v>10</v>
      </c>
    </row>
    <row r="1587" spans="3:7" x14ac:dyDescent="0.3">
      <c r="C1587" s="36" t="s">
        <v>53</v>
      </c>
      <c r="D1587" s="26">
        <v>0.72043981481481489</v>
      </c>
      <c r="E1587" s="36" t="s">
        <v>9</v>
      </c>
      <c r="F1587" s="37">
        <v>26</v>
      </c>
      <c r="G1587" s="36" t="s">
        <v>21</v>
      </c>
    </row>
    <row r="1588" spans="3:7" x14ac:dyDescent="0.3">
      <c r="C1588" s="36" t="s">
        <v>53</v>
      </c>
      <c r="D1588" s="26">
        <v>0.72060185185185188</v>
      </c>
      <c r="E1588" s="36" t="s">
        <v>9</v>
      </c>
      <c r="F1588" s="37">
        <v>36</v>
      </c>
      <c r="G1588" s="36" t="s">
        <v>10</v>
      </c>
    </row>
    <row r="1589" spans="3:7" x14ac:dyDescent="0.3">
      <c r="C1589" s="36" t="s">
        <v>53</v>
      </c>
      <c r="D1589" s="26">
        <v>0.72408564814814813</v>
      </c>
      <c r="E1589" s="36" t="s">
        <v>9</v>
      </c>
      <c r="F1589" s="37">
        <v>35</v>
      </c>
      <c r="G1589" s="36" t="s">
        <v>21</v>
      </c>
    </row>
    <row r="1590" spans="3:7" x14ac:dyDescent="0.3">
      <c r="C1590" s="36" t="s">
        <v>53</v>
      </c>
      <c r="D1590" s="26">
        <v>0.72414351851851855</v>
      </c>
      <c r="E1590" s="36" t="s">
        <v>9</v>
      </c>
      <c r="F1590" s="37">
        <v>51</v>
      </c>
      <c r="G1590" s="36" t="s">
        <v>21</v>
      </c>
    </row>
    <row r="1591" spans="3:7" x14ac:dyDescent="0.3">
      <c r="C1591" s="36" t="s">
        <v>53</v>
      </c>
      <c r="D1591" s="26">
        <v>0.72505787037037039</v>
      </c>
      <c r="E1591" s="36" t="s">
        <v>9</v>
      </c>
      <c r="F1591" s="37">
        <v>29</v>
      </c>
      <c r="G1591" s="36" t="s">
        <v>21</v>
      </c>
    </row>
    <row r="1592" spans="3:7" x14ac:dyDescent="0.3">
      <c r="C1592" s="36" t="s">
        <v>53</v>
      </c>
      <c r="D1592" s="26">
        <v>0.72518518518518515</v>
      </c>
      <c r="E1592" s="36" t="s">
        <v>9</v>
      </c>
      <c r="F1592" s="37">
        <v>16</v>
      </c>
      <c r="G1592" s="36" t="s">
        <v>21</v>
      </c>
    </row>
    <row r="1593" spans="3:7" x14ac:dyDescent="0.3">
      <c r="C1593" s="36" t="s">
        <v>53</v>
      </c>
      <c r="D1593" s="26">
        <v>0.72659722222222223</v>
      </c>
      <c r="E1593" s="36" t="s">
        <v>9</v>
      </c>
      <c r="F1593" s="37">
        <v>41</v>
      </c>
      <c r="G1593" s="36" t="s">
        <v>10</v>
      </c>
    </row>
    <row r="1594" spans="3:7" x14ac:dyDescent="0.3">
      <c r="C1594" s="36" t="s">
        <v>53</v>
      </c>
      <c r="D1594" s="26">
        <v>0.72807870370370376</v>
      </c>
      <c r="E1594" s="36" t="s">
        <v>9</v>
      </c>
      <c r="F1594" s="37">
        <v>39</v>
      </c>
      <c r="G1594" s="36" t="s">
        <v>10</v>
      </c>
    </row>
    <row r="1595" spans="3:7" x14ac:dyDescent="0.3">
      <c r="C1595" s="36" t="s">
        <v>53</v>
      </c>
      <c r="D1595" s="26">
        <v>0.7281712962962964</v>
      </c>
      <c r="E1595" s="36" t="s">
        <v>9</v>
      </c>
      <c r="F1595" s="37">
        <v>42</v>
      </c>
      <c r="G1595" s="36" t="s">
        <v>10</v>
      </c>
    </row>
    <row r="1596" spans="3:7" x14ac:dyDescent="0.3">
      <c r="C1596" s="36" t="s">
        <v>53</v>
      </c>
      <c r="D1596" s="26">
        <v>0.7287499999999999</v>
      </c>
      <c r="E1596" s="36" t="s">
        <v>9</v>
      </c>
      <c r="F1596" s="37">
        <v>43</v>
      </c>
      <c r="G1596" s="36" t="s">
        <v>21</v>
      </c>
    </row>
    <row r="1597" spans="3:7" x14ac:dyDescent="0.3">
      <c r="C1597" s="36" t="s">
        <v>53</v>
      </c>
      <c r="D1597" s="26">
        <v>0.72993055555555564</v>
      </c>
      <c r="E1597" s="36" t="s">
        <v>9</v>
      </c>
      <c r="F1597" s="37">
        <v>50</v>
      </c>
      <c r="G1597" s="36" t="s">
        <v>21</v>
      </c>
    </row>
    <row r="1598" spans="3:7" x14ac:dyDescent="0.3">
      <c r="C1598" s="36" t="s">
        <v>53</v>
      </c>
      <c r="D1598" s="26">
        <v>0.72996527777777775</v>
      </c>
      <c r="E1598" s="36" t="s">
        <v>9</v>
      </c>
      <c r="F1598" s="37">
        <v>40</v>
      </c>
      <c r="G1598" s="36" t="s">
        <v>10</v>
      </c>
    </row>
    <row r="1599" spans="3:7" x14ac:dyDescent="0.3">
      <c r="C1599" s="36" t="s">
        <v>53</v>
      </c>
      <c r="D1599" s="26">
        <v>0.73372685185185194</v>
      </c>
      <c r="E1599" s="36" t="s">
        <v>9</v>
      </c>
      <c r="F1599" s="37">
        <v>29</v>
      </c>
      <c r="G1599" s="36" t="s">
        <v>21</v>
      </c>
    </row>
    <row r="1600" spans="3:7" x14ac:dyDescent="0.3">
      <c r="C1600" s="36" t="s">
        <v>53</v>
      </c>
      <c r="D1600" s="26">
        <v>0.73379629629629628</v>
      </c>
      <c r="E1600" s="36" t="s">
        <v>9</v>
      </c>
      <c r="F1600" s="37">
        <v>36</v>
      </c>
      <c r="G1600" s="36" t="s">
        <v>10</v>
      </c>
    </row>
    <row r="1601" spans="3:7" x14ac:dyDescent="0.3">
      <c r="C1601" s="36" t="s">
        <v>53</v>
      </c>
      <c r="D1601" s="26">
        <v>0.73384259259259255</v>
      </c>
      <c r="E1601" s="36" t="s">
        <v>9</v>
      </c>
      <c r="F1601" s="37">
        <v>38</v>
      </c>
      <c r="G1601" s="36" t="s">
        <v>21</v>
      </c>
    </row>
    <row r="1602" spans="3:7" x14ac:dyDescent="0.3">
      <c r="C1602" s="36" t="s">
        <v>53</v>
      </c>
      <c r="D1602" s="26">
        <v>0.73506944444444444</v>
      </c>
      <c r="E1602" s="36" t="s">
        <v>9</v>
      </c>
      <c r="F1602" s="37">
        <v>41</v>
      </c>
      <c r="G1602" s="36" t="s">
        <v>21</v>
      </c>
    </row>
    <row r="1603" spans="3:7" x14ac:dyDescent="0.3">
      <c r="C1603" s="36" t="s">
        <v>53</v>
      </c>
      <c r="D1603" s="26">
        <v>0.73612268518518509</v>
      </c>
      <c r="E1603" s="36" t="s">
        <v>9</v>
      </c>
      <c r="F1603" s="37">
        <v>41</v>
      </c>
      <c r="G1603" s="36" t="s">
        <v>10</v>
      </c>
    </row>
    <row r="1604" spans="3:7" x14ac:dyDescent="0.3">
      <c r="C1604" s="36" t="s">
        <v>53</v>
      </c>
      <c r="D1604" s="26">
        <v>0.73807870370370365</v>
      </c>
      <c r="E1604" s="36" t="s">
        <v>9</v>
      </c>
      <c r="F1604" s="37">
        <v>45</v>
      </c>
      <c r="G1604" s="36" t="s">
        <v>21</v>
      </c>
    </row>
    <row r="1605" spans="3:7" x14ac:dyDescent="0.3">
      <c r="C1605" s="36" t="s">
        <v>53</v>
      </c>
      <c r="D1605" s="26">
        <v>0.73895833333333327</v>
      </c>
      <c r="E1605" s="36" t="s">
        <v>9</v>
      </c>
      <c r="F1605" s="37">
        <v>16</v>
      </c>
      <c r="G1605" s="36" t="s">
        <v>21</v>
      </c>
    </row>
    <row r="1606" spans="3:7" x14ac:dyDescent="0.3">
      <c r="C1606" s="36" t="s">
        <v>53</v>
      </c>
      <c r="D1606" s="26">
        <v>0.73954861111111114</v>
      </c>
      <c r="E1606" s="36" t="s">
        <v>9</v>
      </c>
      <c r="F1606" s="37">
        <v>36</v>
      </c>
      <c r="G1606" s="36" t="s">
        <v>10</v>
      </c>
    </row>
    <row r="1607" spans="3:7" x14ac:dyDescent="0.3">
      <c r="C1607" s="36" t="s">
        <v>53</v>
      </c>
      <c r="D1607" s="26">
        <v>0.74017361111111113</v>
      </c>
      <c r="E1607" s="36" t="s">
        <v>9</v>
      </c>
      <c r="F1607" s="37">
        <v>45</v>
      </c>
      <c r="G1607" s="36" t="s">
        <v>10</v>
      </c>
    </row>
    <row r="1608" spans="3:7" x14ac:dyDescent="0.3">
      <c r="C1608" s="36" t="s">
        <v>53</v>
      </c>
      <c r="D1608" s="26">
        <v>0.74145833333333344</v>
      </c>
      <c r="E1608" s="36" t="s">
        <v>9</v>
      </c>
      <c r="F1608" s="37">
        <v>41</v>
      </c>
      <c r="G1608" s="36" t="s">
        <v>10</v>
      </c>
    </row>
    <row r="1609" spans="3:7" x14ac:dyDescent="0.3">
      <c r="C1609" s="36" t="s">
        <v>53</v>
      </c>
      <c r="D1609" s="26">
        <v>0.74353009259259262</v>
      </c>
      <c r="E1609" s="36" t="s">
        <v>9</v>
      </c>
      <c r="F1609" s="37">
        <v>41</v>
      </c>
      <c r="G1609" s="36" t="s">
        <v>21</v>
      </c>
    </row>
    <row r="1610" spans="3:7" x14ac:dyDescent="0.3">
      <c r="C1610" s="36" t="s">
        <v>53</v>
      </c>
      <c r="D1610" s="26">
        <v>0.74645833333333333</v>
      </c>
      <c r="E1610" s="36" t="s">
        <v>9</v>
      </c>
      <c r="F1610" s="37">
        <v>28</v>
      </c>
      <c r="G1610" s="36" t="s">
        <v>10</v>
      </c>
    </row>
    <row r="1611" spans="3:7" x14ac:dyDescent="0.3">
      <c r="C1611" s="36" t="s">
        <v>53</v>
      </c>
      <c r="D1611" s="26">
        <v>0.74693287037037026</v>
      </c>
      <c r="E1611" s="36" t="s">
        <v>9</v>
      </c>
      <c r="F1611" s="37">
        <v>42</v>
      </c>
      <c r="G1611" s="36" t="s">
        <v>21</v>
      </c>
    </row>
    <row r="1612" spans="3:7" x14ac:dyDescent="0.3">
      <c r="C1612" s="36" t="s">
        <v>53</v>
      </c>
      <c r="D1612" s="26">
        <v>0.74754629629629632</v>
      </c>
      <c r="E1612" s="36" t="s">
        <v>9</v>
      </c>
      <c r="F1612" s="37">
        <v>41</v>
      </c>
      <c r="G1612" s="36" t="s">
        <v>10</v>
      </c>
    </row>
    <row r="1613" spans="3:7" x14ac:dyDescent="0.3">
      <c r="C1613" s="36" t="s">
        <v>53</v>
      </c>
      <c r="D1613" s="26">
        <v>0.75074074074074071</v>
      </c>
      <c r="E1613" s="36" t="s">
        <v>9</v>
      </c>
      <c r="F1613" s="37">
        <v>36</v>
      </c>
      <c r="G1613" s="36" t="s">
        <v>10</v>
      </c>
    </row>
    <row r="1614" spans="3:7" x14ac:dyDescent="0.3">
      <c r="C1614" s="36" t="s">
        <v>53</v>
      </c>
      <c r="D1614" s="26">
        <v>0.75129629629629635</v>
      </c>
      <c r="E1614" s="36" t="s">
        <v>9</v>
      </c>
      <c r="F1614" s="37">
        <v>40</v>
      </c>
      <c r="G1614" s="36" t="s">
        <v>21</v>
      </c>
    </row>
    <row r="1615" spans="3:7" x14ac:dyDescent="0.3">
      <c r="C1615" s="36" t="s">
        <v>53</v>
      </c>
      <c r="D1615" s="26">
        <v>0.75311342592592589</v>
      </c>
      <c r="E1615" s="36" t="s">
        <v>9</v>
      </c>
      <c r="F1615" s="37">
        <v>54</v>
      </c>
      <c r="G1615" s="36" t="s">
        <v>21</v>
      </c>
    </row>
    <row r="1616" spans="3:7" x14ac:dyDescent="0.3">
      <c r="C1616" s="36" t="s">
        <v>53</v>
      </c>
      <c r="D1616" s="26">
        <v>0.75424768518518526</v>
      </c>
      <c r="E1616" s="36" t="s">
        <v>9</v>
      </c>
      <c r="F1616" s="37">
        <v>41</v>
      </c>
      <c r="G1616" s="36" t="s">
        <v>10</v>
      </c>
    </row>
    <row r="1617" spans="3:7" x14ac:dyDescent="0.3">
      <c r="C1617" s="36" t="s">
        <v>53</v>
      </c>
      <c r="D1617" s="26">
        <v>0.75523148148148145</v>
      </c>
      <c r="E1617" s="36" t="s">
        <v>9</v>
      </c>
      <c r="F1617" s="37">
        <v>35</v>
      </c>
      <c r="G1617" s="36" t="s">
        <v>10</v>
      </c>
    </row>
    <row r="1618" spans="3:7" x14ac:dyDescent="0.3">
      <c r="C1618" s="36" t="s">
        <v>53</v>
      </c>
      <c r="D1618" s="26">
        <v>0.75559027777777776</v>
      </c>
      <c r="E1618" s="36" t="s">
        <v>9</v>
      </c>
      <c r="F1618" s="37">
        <v>39</v>
      </c>
      <c r="G1618" s="36" t="s">
        <v>10</v>
      </c>
    </row>
    <row r="1619" spans="3:7" x14ac:dyDescent="0.3">
      <c r="C1619" s="36" t="s">
        <v>53</v>
      </c>
      <c r="D1619" s="26">
        <v>0.757349537037037</v>
      </c>
      <c r="E1619" s="36" t="s">
        <v>9</v>
      </c>
      <c r="F1619" s="37">
        <v>40</v>
      </c>
      <c r="G1619" s="36" t="s">
        <v>21</v>
      </c>
    </row>
    <row r="1620" spans="3:7" x14ac:dyDescent="0.3">
      <c r="C1620" s="36" t="s">
        <v>53</v>
      </c>
      <c r="D1620" s="26">
        <v>0.75875000000000004</v>
      </c>
      <c r="E1620" s="36" t="s">
        <v>9</v>
      </c>
      <c r="F1620" s="37">
        <v>37</v>
      </c>
      <c r="G1620" s="36" t="s">
        <v>21</v>
      </c>
    </row>
    <row r="1621" spans="3:7" x14ac:dyDescent="0.3">
      <c r="C1621" s="36" t="s">
        <v>53</v>
      </c>
      <c r="D1621" s="26">
        <v>0.75900462962962967</v>
      </c>
      <c r="E1621" s="36" t="s">
        <v>9</v>
      </c>
      <c r="F1621" s="37">
        <v>34</v>
      </c>
      <c r="G1621" s="36" t="s">
        <v>21</v>
      </c>
    </row>
    <row r="1622" spans="3:7" x14ac:dyDescent="0.3">
      <c r="C1622" s="36" t="s">
        <v>53</v>
      </c>
      <c r="D1622" s="26">
        <v>0.75929398148148142</v>
      </c>
      <c r="E1622" s="36" t="s">
        <v>9</v>
      </c>
      <c r="F1622" s="37">
        <v>32</v>
      </c>
      <c r="G1622" s="36" t="s">
        <v>21</v>
      </c>
    </row>
    <row r="1623" spans="3:7" x14ac:dyDescent="0.3">
      <c r="C1623" s="36" t="s">
        <v>53</v>
      </c>
      <c r="D1623" s="26">
        <v>0.7631944444444444</v>
      </c>
      <c r="E1623" s="36" t="s">
        <v>9</v>
      </c>
      <c r="F1623" s="37">
        <v>28</v>
      </c>
      <c r="G1623" s="36" t="s">
        <v>21</v>
      </c>
    </row>
    <row r="1624" spans="3:7" x14ac:dyDescent="0.3">
      <c r="C1624" s="36" t="s">
        <v>53</v>
      </c>
      <c r="D1624" s="26">
        <v>0.76436342592592599</v>
      </c>
      <c r="E1624" s="36" t="s">
        <v>9</v>
      </c>
      <c r="F1624" s="37">
        <v>33</v>
      </c>
      <c r="G1624" s="36" t="s">
        <v>10</v>
      </c>
    </row>
    <row r="1625" spans="3:7" x14ac:dyDescent="0.3">
      <c r="C1625" s="36" t="s">
        <v>53</v>
      </c>
      <c r="D1625" s="26">
        <v>0.76607638888888896</v>
      </c>
      <c r="E1625" s="36" t="s">
        <v>9</v>
      </c>
      <c r="F1625" s="37">
        <v>37</v>
      </c>
      <c r="G1625" s="36" t="s">
        <v>21</v>
      </c>
    </row>
    <row r="1626" spans="3:7" x14ac:dyDescent="0.3">
      <c r="C1626" s="36" t="s">
        <v>53</v>
      </c>
      <c r="D1626" s="26">
        <v>0.7661458333333333</v>
      </c>
      <c r="E1626" s="36" t="s">
        <v>9</v>
      </c>
      <c r="F1626" s="37">
        <v>39</v>
      </c>
      <c r="G1626" s="36" t="s">
        <v>10</v>
      </c>
    </row>
    <row r="1627" spans="3:7" x14ac:dyDescent="0.3">
      <c r="C1627" s="36" t="s">
        <v>53</v>
      </c>
      <c r="D1627" s="26">
        <v>0.76658564814814811</v>
      </c>
      <c r="E1627" s="36" t="s">
        <v>9</v>
      </c>
      <c r="F1627" s="37">
        <v>49</v>
      </c>
      <c r="G1627" s="36" t="s">
        <v>10</v>
      </c>
    </row>
    <row r="1628" spans="3:7" x14ac:dyDescent="0.3">
      <c r="C1628" s="36" t="s">
        <v>53</v>
      </c>
      <c r="D1628" s="26">
        <v>0.77071759259259265</v>
      </c>
      <c r="E1628" s="36" t="s">
        <v>9</v>
      </c>
      <c r="F1628" s="37">
        <v>36</v>
      </c>
      <c r="G1628" s="36" t="s">
        <v>21</v>
      </c>
    </row>
    <row r="1629" spans="3:7" x14ac:dyDescent="0.3">
      <c r="C1629" s="36" t="s">
        <v>53</v>
      </c>
      <c r="D1629" s="26">
        <v>0.77127314814814818</v>
      </c>
      <c r="E1629" s="36" t="s">
        <v>9</v>
      </c>
      <c r="F1629" s="37">
        <v>40</v>
      </c>
      <c r="G1629" s="36" t="s">
        <v>10</v>
      </c>
    </row>
    <row r="1630" spans="3:7" x14ac:dyDescent="0.3">
      <c r="C1630" s="36" t="s">
        <v>53</v>
      </c>
      <c r="D1630" s="26">
        <v>0.77136574074074071</v>
      </c>
      <c r="E1630" s="36" t="s">
        <v>9</v>
      </c>
      <c r="F1630" s="37">
        <v>51</v>
      </c>
      <c r="G1630" s="36" t="s">
        <v>10</v>
      </c>
    </row>
    <row r="1631" spans="3:7" x14ac:dyDescent="0.3">
      <c r="C1631" s="36" t="s">
        <v>53</v>
      </c>
      <c r="D1631" s="26">
        <v>0.77190972222222232</v>
      </c>
      <c r="E1631" s="36" t="s">
        <v>9</v>
      </c>
      <c r="F1631" s="37">
        <v>39</v>
      </c>
      <c r="G1631" s="36" t="s">
        <v>10</v>
      </c>
    </row>
    <row r="1632" spans="3:7" x14ac:dyDescent="0.3">
      <c r="C1632" s="36" t="s">
        <v>53</v>
      </c>
      <c r="D1632" s="26">
        <v>0.77348379629629627</v>
      </c>
      <c r="E1632" s="36" t="s">
        <v>9</v>
      </c>
      <c r="F1632" s="37">
        <v>27</v>
      </c>
      <c r="G1632" s="36" t="s">
        <v>21</v>
      </c>
    </row>
    <row r="1633" spans="3:7" x14ac:dyDescent="0.3">
      <c r="C1633" s="36" t="s">
        <v>53</v>
      </c>
      <c r="D1633" s="26">
        <v>0.77473379629629635</v>
      </c>
      <c r="E1633" s="36" t="s">
        <v>9</v>
      </c>
      <c r="F1633" s="37">
        <v>45</v>
      </c>
      <c r="G1633" s="36" t="s">
        <v>10</v>
      </c>
    </row>
    <row r="1634" spans="3:7" x14ac:dyDescent="0.3">
      <c r="C1634" s="36" t="s">
        <v>53</v>
      </c>
      <c r="D1634" s="26">
        <v>0.7761689814814815</v>
      </c>
      <c r="E1634" s="36" t="s">
        <v>9</v>
      </c>
      <c r="F1634" s="37">
        <v>47</v>
      </c>
      <c r="G1634" s="36" t="s">
        <v>21</v>
      </c>
    </row>
    <row r="1635" spans="3:7" x14ac:dyDescent="0.3">
      <c r="C1635" s="36" t="s">
        <v>53</v>
      </c>
      <c r="D1635" s="26">
        <v>0.77651620370370367</v>
      </c>
      <c r="E1635" s="36" t="s">
        <v>9</v>
      </c>
      <c r="F1635" s="37">
        <v>35</v>
      </c>
      <c r="G1635" s="36" t="s">
        <v>21</v>
      </c>
    </row>
    <row r="1636" spans="3:7" x14ac:dyDescent="0.3">
      <c r="C1636" s="36" t="s">
        <v>53</v>
      </c>
      <c r="D1636" s="26">
        <v>0.77671296296296299</v>
      </c>
      <c r="E1636" s="36" t="s">
        <v>9</v>
      </c>
      <c r="F1636" s="37">
        <v>29</v>
      </c>
      <c r="G1636" s="36" t="s">
        <v>10</v>
      </c>
    </row>
    <row r="1637" spans="3:7" x14ac:dyDescent="0.3">
      <c r="C1637" s="36" t="s">
        <v>53</v>
      </c>
      <c r="D1637" s="26">
        <v>0.77734953703703702</v>
      </c>
      <c r="E1637" s="36" t="s">
        <v>9</v>
      </c>
      <c r="F1637" s="37">
        <v>46</v>
      </c>
      <c r="G1637" s="36" t="s">
        <v>10</v>
      </c>
    </row>
    <row r="1638" spans="3:7" x14ac:dyDescent="0.3">
      <c r="C1638" s="36" t="s">
        <v>53</v>
      </c>
      <c r="D1638" s="26">
        <v>0.78091435185185187</v>
      </c>
      <c r="E1638" s="36" t="s">
        <v>9</v>
      </c>
      <c r="F1638" s="37">
        <v>38</v>
      </c>
      <c r="G1638" s="36" t="s">
        <v>21</v>
      </c>
    </row>
    <row r="1639" spans="3:7" x14ac:dyDescent="0.3">
      <c r="C1639" s="36" t="s">
        <v>53</v>
      </c>
      <c r="D1639" s="26">
        <v>0.78222222222222226</v>
      </c>
      <c r="E1639" s="36" t="s">
        <v>9</v>
      </c>
      <c r="F1639" s="37">
        <v>38</v>
      </c>
      <c r="G1639" s="36" t="s">
        <v>10</v>
      </c>
    </row>
    <row r="1640" spans="3:7" x14ac:dyDescent="0.3">
      <c r="C1640" s="36" t="s">
        <v>53</v>
      </c>
      <c r="D1640" s="26">
        <v>0.78353009259259254</v>
      </c>
      <c r="E1640" s="36" t="s">
        <v>9</v>
      </c>
      <c r="F1640" s="37">
        <v>40</v>
      </c>
      <c r="G1640" s="36" t="s">
        <v>21</v>
      </c>
    </row>
    <row r="1641" spans="3:7" x14ac:dyDescent="0.3">
      <c r="C1641" s="36" t="s">
        <v>53</v>
      </c>
      <c r="D1641" s="26">
        <v>0.78357638888888881</v>
      </c>
      <c r="E1641" s="36" t="s">
        <v>9</v>
      </c>
      <c r="F1641" s="37">
        <v>41</v>
      </c>
      <c r="G1641" s="36" t="s">
        <v>10</v>
      </c>
    </row>
    <row r="1642" spans="3:7" x14ac:dyDescent="0.3">
      <c r="C1642" s="36" t="s">
        <v>53</v>
      </c>
      <c r="D1642" s="26">
        <v>0.78459490740740734</v>
      </c>
      <c r="E1642" s="36" t="s">
        <v>9</v>
      </c>
      <c r="F1642" s="37">
        <v>42</v>
      </c>
      <c r="G1642" s="36" t="s">
        <v>21</v>
      </c>
    </row>
    <row r="1643" spans="3:7" x14ac:dyDescent="0.3">
      <c r="C1643" s="36" t="s">
        <v>53</v>
      </c>
      <c r="D1643" s="26">
        <v>0.78524305555555562</v>
      </c>
      <c r="E1643" s="36" t="s">
        <v>9</v>
      </c>
      <c r="F1643" s="37">
        <v>38</v>
      </c>
      <c r="G1643" s="36" t="s">
        <v>21</v>
      </c>
    </row>
    <row r="1644" spans="3:7" x14ac:dyDescent="0.3">
      <c r="C1644" s="36" t="s">
        <v>53</v>
      </c>
      <c r="D1644" s="26">
        <v>0.78531249999999997</v>
      </c>
      <c r="E1644" s="36" t="s">
        <v>9</v>
      </c>
      <c r="F1644" s="37">
        <v>46</v>
      </c>
      <c r="G1644" s="36" t="s">
        <v>21</v>
      </c>
    </row>
    <row r="1645" spans="3:7" x14ac:dyDescent="0.3">
      <c r="C1645" s="36" t="s">
        <v>53</v>
      </c>
      <c r="D1645" s="26">
        <v>0.78640046296296295</v>
      </c>
      <c r="E1645" s="36" t="s">
        <v>9</v>
      </c>
      <c r="F1645" s="37">
        <v>35</v>
      </c>
      <c r="G1645" s="36" t="s">
        <v>21</v>
      </c>
    </row>
    <row r="1646" spans="3:7" x14ac:dyDescent="0.3">
      <c r="C1646" s="36" t="s">
        <v>53</v>
      </c>
      <c r="D1646" s="26">
        <v>0.78645833333333337</v>
      </c>
      <c r="E1646" s="36" t="s">
        <v>9</v>
      </c>
      <c r="F1646" s="37">
        <v>45</v>
      </c>
      <c r="G1646" s="36" t="s">
        <v>10</v>
      </c>
    </row>
    <row r="1647" spans="3:7" x14ac:dyDescent="0.3">
      <c r="C1647" s="36" t="s">
        <v>53</v>
      </c>
      <c r="D1647" s="26">
        <v>0.78712962962962962</v>
      </c>
      <c r="E1647" s="36" t="s">
        <v>9</v>
      </c>
      <c r="F1647" s="37">
        <v>46</v>
      </c>
      <c r="G1647" s="36" t="s">
        <v>21</v>
      </c>
    </row>
    <row r="1648" spans="3:7" x14ac:dyDescent="0.3">
      <c r="C1648" s="36" t="s">
        <v>53</v>
      </c>
      <c r="D1648" s="26">
        <v>0.78935185185185175</v>
      </c>
      <c r="E1648" s="36" t="s">
        <v>9</v>
      </c>
      <c r="F1648" s="37">
        <v>56</v>
      </c>
      <c r="G1648" s="36" t="s">
        <v>10</v>
      </c>
    </row>
    <row r="1649" spans="3:7" x14ac:dyDescent="0.3">
      <c r="C1649" s="36" t="s">
        <v>53</v>
      </c>
      <c r="D1649" s="26">
        <v>0.7933796296296296</v>
      </c>
      <c r="E1649" s="36" t="s">
        <v>9</v>
      </c>
      <c r="F1649" s="37">
        <v>39</v>
      </c>
      <c r="G1649" s="36" t="s">
        <v>21</v>
      </c>
    </row>
    <row r="1650" spans="3:7" x14ac:dyDescent="0.3">
      <c r="C1650" s="36" t="s">
        <v>53</v>
      </c>
      <c r="D1650" s="26">
        <v>0.79343750000000002</v>
      </c>
      <c r="E1650" s="36" t="s">
        <v>9</v>
      </c>
      <c r="F1650" s="37">
        <v>48</v>
      </c>
      <c r="G1650" s="36" t="s">
        <v>10</v>
      </c>
    </row>
    <row r="1651" spans="3:7" x14ac:dyDescent="0.3">
      <c r="C1651" s="36" t="s">
        <v>53</v>
      </c>
      <c r="D1651" s="26">
        <v>0.79597222222222219</v>
      </c>
      <c r="E1651" s="36" t="s">
        <v>9</v>
      </c>
      <c r="F1651" s="37">
        <v>45</v>
      </c>
      <c r="G1651" s="36" t="s">
        <v>10</v>
      </c>
    </row>
    <row r="1652" spans="3:7" x14ac:dyDescent="0.3">
      <c r="C1652" s="36" t="s">
        <v>53</v>
      </c>
      <c r="D1652" s="26">
        <v>0.79653935185185187</v>
      </c>
      <c r="E1652" s="36" t="s">
        <v>9</v>
      </c>
      <c r="F1652" s="37">
        <v>42</v>
      </c>
      <c r="G1652" s="36" t="s">
        <v>21</v>
      </c>
    </row>
    <row r="1653" spans="3:7" x14ac:dyDescent="0.3">
      <c r="C1653" s="36" t="s">
        <v>53</v>
      </c>
      <c r="D1653" s="26">
        <v>0.80017361111111107</v>
      </c>
      <c r="E1653" s="36" t="s">
        <v>9</v>
      </c>
      <c r="F1653" s="37">
        <v>48</v>
      </c>
      <c r="G1653" s="36" t="s">
        <v>21</v>
      </c>
    </row>
    <row r="1654" spans="3:7" x14ac:dyDescent="0.3">
      <c r="C1654" s="36" t="s">
        <v>53</v>
      </c>
      <c r="D1654" s="26">
        <v>0.80068287037037045</v>
      </c>
      <c r="E1654" s="36" t="s">
        <v>9</v>
      </c>
      <c r="F1654" s="37">
        <v>34</v>
      </c>
      <c r="G1654" s="36" t="s">
        <v>10</v>
      </c>
    </row>
    <row r="1655" spans="3:7" x14ac:dyDescent="0.3">
      <c r="C1655" s="36" t="s">
        <v>53</v>
      </c>
      <c r="D1655" s="26">
        <v>0.8028587962962962</v>
      </c>
      <c r="E1655" s="36" t="s">
        <v>9</v>
      </c>
      <c r="F1655" s="37">
        <v>32</v>
      </c>
      <c r="G1655" s="36" t="s">
        <v>21</v>
      </c>
    </row>
    <row r="1656" spans="3:7" x14ac:dyDescent="0.3">
      <c r="C1656" s="36" t="s">
        <v>53</v>
      </c>
      <c r="D1656" s="26">
        <v>0.80289351851851853</v>
      </c>
      <c r="E1656" s="36" t="s">
        <v>9</v>
      </c>
      <c r="F1656" s="37">
        <v>37</v>
      </c>
      <c r="G1656" s="36" t="s">
        <v>21</v>
      </c>
    </row>
    <row r="1657" spans="3:7" x14ac:dyDescent="0.3">
      <c r="C1657" s="36" t="s">
        <v>53</v>
      </c>
      <c r="D1657" s="26">
        <v>0.80318287037037039</v>
      </c>
      <c r="E1657" s="36" t="s">
        <v>9</v>
      </c>
      <c r="F1657" s="37">
        <v>31</v>
      </c>
      <c r="G1657" s="36" t="s">
        <v>21</v>
      </c>
    </row>
    <row r="1658" spans="3:7" x14ac:dyDescent="0.3">
      <c r="C1658" s="36" t="s">
        <v>53</v>
      </c>
      <c r="D1658" s="26">
        <v>0.80348379629629629</v>
      </c>
      <c r="E1658" s="36" t="s">
        <v>9</v>
      </c>
      <c r="F1658" s="37">
        <v>30</v>
      </c>
      <c r="G1658" s="36" t="s">
        <v>21</v>
      </c>
    </row>
    <row r="1659" spans="3:7" x14ac:dyDescent="0.3">
      <c r="C1659" s="36" t="s">
        <v>53</v>
      </c>
      <c r="D1659" s="26">
        <v>0.80511574074074066</v>
      </c>
      <c r="E1659" s="36" t="s">
        <v>9</v>
      </c>
      <c r="F1659" s="37">
        <v>45</v>
      </c>
      <c r="G1659" s="36" t="s">
        <v>21</v>
      </c>
    </row>
    <row r="1660" spans="3:7" x14ac:dyDescent="0.3">
      <c r="C1660" s="36" t="s">
        <v>53</v>
      </c>
      <c r="D1660" s="26">
        <v>0.8065972222222223</v>
      </c>
      <c r="E1660" s="36" t="s">
        <v>9</v>
      </c>
      <c r="F1660" s="37">
        <v>35</v>
      </c>
      <c r="G1660" s="36" t="s">
        <v>21</v>
      </c>
    </row>
    <row r="1661" spans="3:7" x14ac:dyDescent="0.3">
      <c r="C1661" s="36" t="s">
        <v>53</v>
      </c>
      <c r="D1661" s="26">
        <v>0.80718749999999995</v>
      </c>
      <c r="E1661" s="36" t="s">
        <v>9</v>
      </c>
      <c r="F1661" s="37">
        <v>35</v>
      </c>
      <c r="G1661" s="36" t="s">
        <v>21</v>
      </c>
    </row>
    <row r="1662" spans="3:7" x14ac:dyDescent="0.3">
      <c r="C1662" s="36" t="s">
        <v>53</v>
      </c>
      <c r="D1662" s="26">
        <v>0.80792824074074077</v>
      </c>
      <c r="E1662" s="36" t="s">
        <v>9</v>
      </c>
      <c r="F1662" s="37">
        <v>32</v>
      </c>
      <c r="G1662" s="36" t="s">
        <v>21</v>
      </c>
    </row>
    <row r="1663" spans="3:7" x14ac:dyDescent="0.3">
      <c r="C1663" s="36" t="s">
        <v>53</v>
      </c>
      <c r="D1663" s="26">
        <v>0.80944444444444441</v>
      </c>
      <c r="E1663" s="36" t="s">
        <v>9</v>
      </c>
      <c r="F1663" s="37">
        <v>33</v>
      </c>
      <c r="G1663" s="36" t="s">
        <v>21</v>
      </c>
    </row>
    <row r="1664" spans="3:7" x14ac:dyDescent="0.3">
      <c r="C1664" s="36" t="s">
        <v>53</v>
      </c>
      <c r="D1664" s="26">
        <v>0.81090277777777775</v>
      </c>
      <c r="E1664" s="36" t="s">
        <v>9</v>
      </c>
      <c r="F1664" s="37">
        <v>41</v>
      </c>
      <c r="G1664" s="36" t="s">
        <v>21</v>
      </c>
    </row>
    <row r="1665" spans="3:7" x14ac:dyDescent="0.3">
      <c r="C1665" s="36" t="s">
        <v>53</v>
      </c>
      <c r="D1665" s="26">
        <v>0.81418981481481489</v>
      </c>
      <c r="E1665" s="36" t="s">
        <v>9</v>
      </c>
      <c r="F1665" s="37">
        <v>41</v>
      </c>
      <c r="G1665" s="36" t="s">
        <v>21</v>
      </c>
    </row>
    <row r="1666" spans="3:7" x14ac:dyDescent="0.3">
      <c r="C1666" s="36" t="s">
        <v>53</v>
      </c>
      <c r="D1666" s="26">
        <v>0.81545138888888891</v>
      </c>
      <c r="E1666" s="36" t="s">
        <v>9</v>
      </c>
      <c r="F1666" s="37">
        <v>46</v>
      </c>
      <c r="G1666" s="36" t="s">
        <v>10</v>
      </c>
    </row>
    <row r="1667" spans="3:7" x14ac:dyDescent="0.3">
      <c r="C1667" s="36" t="s">
        <v>53</v>
      </c>
      <c r="D1667" s="26">
        <v>0.82027777777777777</v>
      </c>
      <c r="E1667" s="36" t="s">
        <v>9</v>
      </c>
      <c r="F1667" s="37">
        <v>31</v>
      </c>
      <c r="G1667" s="36" t="s">
        <v>21</v>
      </c>
    </row>
    <row r="1668" spans="3:7" x14ac:dyDescent="0.3">
      <c r="C1668" s="36" t="s">
        <v>53</v>
      </c>
      <c r="D1668" s="26">
        <v>0.82883101851851848</v>
      </c>
      <c r="E1668" s="36" t="s">
        <v>9</v>
      </c>
      <c r="F1668" s="37">
        <v>37</v>
      </c>
      <c r="G1668" s="36" t="s">
        <v>21</v>
      </c>
    </row>
    <row r="1669" spans="3:7" x14ac:dyDescent="0.3">
      <c r="C1669" s="36" t="s">
        <v>53</v>
      </c>
      <c r="D1669" s="26">
        <v>0.83156249999999998</v>
      </c>
      <c r="E1669" s="36" t="s">
        <v>9</v>
      </c>
      <c r="F1669" s="37">
        <v>42</v>
      </c>
      <c r="G1669" s="36" t="s">
        <v>21</v>
      </c>
    </row>
    <row r="1670" spans="3:7" x14ac:dyDescent="0.3">
      <c r="C1670" s="36" t="s">
        <v>53</v>
      </c>
      <c r="D1670" s="26">
        <v>0.83306712962962959</v>
      </c>
      <c r="E1670" s="36" t="s">
        <v>9</v>
      </c>
      <c r="F1670" s="37">
        <v>33</v>
      </c>
      <c r="G1670" s="36" t="s">
        <v>10</v>
      </c>
    </row>
    <row r="1671" spans="3:7" x14ac:dyDescent="0.3">
      <c r="C1671" s="36" t="s">
        <v>53</v>
      </c>
      <c r="D1671" s="26">
        <v>0.8338310185185186</v>
      </c>
      <c r="E1671" s="36" t="s">
        <v>9</v>
      </c>
      <c r="F1671" s="37">
        <v>36</v>
      </c>
      <c r="G1671" s="36" t="s">
        <v>10</v>
      </c>
    </row>
    <row r="1672" spans="3:7" x14ac:dyDescent="0.3">
      <c r="C1672" s="36" t="s">
        <v>53</v>
      </c>
      <c r="D1672" s="26">
        <v>0.83499999999999996</v>
      </c>
      <c r="E1672" s="36" t="s">
        <v>9</v>
      </c>
      <c r="F1672" s="37">
        <v>33</v>
      </c>
      <c r="G1672" s="36" t="s">
        <v>21</v>
      </c>
    </row>
    <row r="1673" spans="3:7" x14ac:dyDescent="0.3">
      <c r="C1673" s="36" t="s">
        <v>53</v>
      </c>
      <c r="D1673" s="26">
        <v>0.83750000000000002</v>
      </c>
      <c r="E1673" s="36" t="s">
        <v>9</v>
      </c>
      <c r="F1673" s="37">
        <v>29</v>
      </c>
      <c r="G1673" s="36" t="s">
        <v>21</v>
      </c>
    </row>
    <row r="1674" spans="3:7" x14ac:dyDescent="0.3">
      <c r="C1674" s="36" t="s">
        <v>53</v>
      </c>
      <c r="D1674" s="26">
        <v>0.83886574074074083</v>
      </c>
      <c r="E1674" s="36" t="s">
        <v>9</v>
      </c>
      <c r="F1674" s="37">
        <v>30</v>
      </c>
      <c r="G1674" s="36" t="s">
        <v>21</v>
      </c>
    </row>
    <row r="1675" spans="3:7" x14ac:dyDescent="0.3">
      <c r="C1675" s="36" t="s">
        <v>53</v>
      </c>
      <c r="D1675" s="26">
        <v>0.83997685185185178</v>
      </c>
      <c r="E1675" s="36" t="s">
        <v>9</v>
      </c>
      <c r="F1675" s="37">
        <v>34</v>
      </c>
      <c r="G1675" s="36" t="s">
        <v>21</v>
      </c>
    </row>
    <row r="1676" spans="3:7" x14ac:dyDescent="0.3">
      <c r="C1676" s="36" t="s">
        <v>53</v>
      </c>
      <c r="D1676" s="26">
        <v>0.84067129629629633</v>
      </c>
      <c r="E1676" s="36" t="s">
        <v>9</v>
      </c>
      <c r="F1676" s="37">
        <v>56</v>
      </c>
      <c r="G1676" s="36" t="s">
        <v>21</v>
      </c>
    </row>
    <row r="1677" spans="3:7" x14ac:dyDescent="0.3">
      <c r="C1677" s="36" t="s">
        <v>53</v>
      </c>
      <c r="D1677" s="26">
        <v>0.84177083333333336</v>
      </c>
      <c r="E1677" s="36" t="s">
        <v>9</v>
      </c>
      <c r="F1677" s="37">
        <v>42</v>
      </c>
      <c r="G1677" s="36" t="s">
        <v>21</v>
      </c>
    </row>
    <row r="1678" spans="3:7" x14ac:dyDescent="0.3">
      <c r="C1678" s="36" t="s">
        <v>53</v>
      </c>
      <c r="D1678" s="26">
        <v>0.84452546296296294</v>
      </c>
      <c r="E1678" s="36" t="s">
        <v>9</v>
      </c>
      <c r="F1678" s="37">
        <v>36</v>
      </c>
      <c r="G1678" s="36" t="s">
        <v>21</v>
      </c>
    </row>
    <row r="1679" spans="3:7" x14ac:dyDescent="0.3">
      <c r="C1679" s="36" t="s">
        <v>53</v>
      </c>
      <c r="D1679" s="26">
        <v>0.85046296296296298</v>
      </c>
      <c r="E1679" s="36" t="s">
        <v>9</v>
      </c>
      <c r="F1679" s="37">
        <v>37</v>
      </c>
      <c r="G1679" s="36" t="s">
        <v>21</v>
      </c>
    </row>
    <row r="1680" spans="3:7" x14ac:dyDescent="0.3">
      <c r="C1680" s="36" t="s">
        <v>53</v>
      </c>
      <c r="D1680" s="26">
        <v>0.85233796296296294</v>
      </c>
      <c r="E1680" s="36" t="s">
        <v>9</v>
      </c>
      <c r="F1680" s="37">
        <v>39</v>
      </c>
      <c r="G1680" s="36" t="s">
        <v>21</v>
      </c>
    </row>
    <row r="1681" spans="3:7" x14ac:dyDescent="0.3">
      <c r="C1681" s="36" t="s">
        <v>53</v>
      </c>
      <c r="D1681" s="26">
        <v>0.8523842592592592</v>
      </c>
      <c r="E1681" s="36" t="s">
        <v>9</v>
      </c>
      <c r="F1681" s="37">
        <v>46</v>
      </c>
      <c r="G1681" s="36" t="s">
        <v>21</v>
      </c>
    </row>
    <row r="1682" spans="3:7" x14ac:dyDescent="0.3">
      <c r="C1682" s="36" t="s">
        <v>53</v>
      </c>
      <c r="D1682" s="26">
        <v>0.85406249999999995</v>
      </c>
      <c r="E1682" s="36" t="s">
        <v>9</v>
      </c>
      <c r="F1682" s="37">
        <v>49</v>
      </c>
      <c r="G1682" s="36" t="s">
        <v>21</v>
      </c>
    </row>
    <row r="1683" spans="3:7" x14ac:dyDescent="0.3">
      <c r="C1683" s="36" t="s">
        <v>53</v>
      </c>
      <c r="D1683" s="26">
        <v>0.85517361111111112</v>
      </c>
      <c r="E1683" s="36" t="s">
        <v>9</v>
      </c>
      <c r="F1683" s="37">
        <v>52</v>
      </c>
      <c r="G1683" s="36" t="s">
        <v>10</v>
      </c>
    </row>
    <row r="1684" spans="3:7" x14ac:dyDescent="0.3">
      <c r="C1684" s="36" t="s">
        <v>53</v>
      </c>
      <c r="D1684" s="26">
        <v>0.86423611111111109</v>
      </c>
      <c r="E1684" s="36" t="s">
        <v>9</v>
      </c>
      <c r="F1684" s="37">
        <v>61</v>
      </c>
      <c r="G1684" s="36" t="s">
        <v>21</v>
      </c>
    </row>
    <row r="1685" spans="3:7" x14ac:dyDescent="0.3">
      <c r="C1685" s="36" t="s">
        <v>53</v>
      </c>
      <c r="D1685" s="26">
        <v>0.86430555555555555</v>
      </c>
      <c r="E1685" s="36" t="s">
        <v>9</v>
      </c>
      <c r="F1685" s="37">
        <v>39</v>
      </c>
      <c r="G1685" s="36" t="s">
        <v>21</v>
      </c>
    </row>
    <row r="1686" spans="3:7" x14ac:dyDescent="0.3">
      <c r="C1686" s="36" t="s">
        <v>53</v>
      </c>
      <c r="D1686" s="26">
        <v>0.87482638888888886</v>
      </c>
      <c r="E1686" s="36" t="s">
        <v>9</v>
      </c>
      <c r="F1686" s="37">
        <v>30</v>
      </c>
      <c r="G1686" s="36" t="s">
        <v>10</v>
      </c>
    </row>
    <row r="1687" spans="3:7" x14ac:dyDescent="0.3">
      <c r="C1687" s="36" t="s">
        <v>53</v>
      </c>
      <c r="D1687" s="26">
        <v>0.87960648148148157</v>
      </c>
      <c r="E1687" s="36" t="s">
        <v>9</v>
      </c>
      <c r="F1687" s="37">
        <v>52</v>
      </c>
      <c r="G1687" s="36" t="s">
        <v>10</v>
      </c>
    </row>
    <row r="1688" spans="3:7" x14ac:dyDescent="0.3">
      <c r="C1688" s="36" t="s">
        <v>53</v>
      </c>
      <c r="D1688" s="26">
        <v>0.8814467592592593</v>
      </c>
      <c r="E1688" s="36" t="s">
        <v>9</v>
      </c>
      <c r="F1688" s="37">
        <v>35</v>
      </c>
      <c r="G1688" s="36" t="s">
        <v>10</v>
      </c>
    </row>
    <row r="1689" spans="3:7" x14ac:dyDescent="0.3">
      <c r="C1689" s="36" t="s">
        <v>53</v>
      </c>
      <c r="D1689" s="26">
        <v>0.89606481481481481</v>
      </c>
      <c r="E1689" s="36" t="s">
        <v>9</v>
      </c>
      <c r="F1689" s="37">
        <v>39</v>
      </c>
      <c r="G1689" s="36" t="s">
        <v>21</v>
      </c>
    </row>
    <row r="1690" spans="3:7" x14ac:dyDescent="0.3">
      <c r="C1690" s="36" t="s">
        <v>53</v>
      </c>
      <c r="D1690" s="26">
        <v>0.89982638888888899</v>
      </c>
      <c r="E1690" s="36" t="s">
        <v>9</v>
      </c>
      <c r="F1690" s="37">
        <v>43</v>
      </c>
      <c r="G1690" s="36" t="s">
        <v>21</v>
      </c>
    </row>
    <row r="1691" spans="3:7" x14ac:dyDescent="0.3">
      <c r="C1691" s="36" t="s">
        <v>53</v>
      </c>
      <c r="D1691" s="26">
        <v>0.90525462962962966</v>
      </c>
      <c r="E1691" s="36" t="s">
        <v>9</v>
      </c>
      <c r="F1691" s="37">
        <v>39</v>
      </c>
      <c r="G1691" s="36" t="s">
        <v>21</v>
      </c>
    </row>
    <row r="1692" spans="3:7" x14ac:dyDescent="0.3">
      <c r="C1692" s="36" t="s">
        <v>53</v>
      </c>
      <c r="D1692" s="26">
        <v>0.91405092592592585</v>
      </c>
      <c r="E1692" s="36" t="s">
        <v>9</v>
      </c>
      <c r="F1692" s="37">
        <v>44</v>
      </c>
      <c r="G1692" s="36" t="s">
        <v>21</v>
      </c>
    </row>
    <row r="1693" spans="3:7" x14ac:dyDescent="0.3">
      <c r="C1693" s="36" t="s">
        <v>53</v>
      </c>
      <c r="D1693" s="26">
        <v>0.91931712962962964</v>
      </c>
      <c r="E1693" s="36" t="s">
        <v>9</v>
      </c>
      <c r="F1693" s="37">
        <v>36</v>
      </c>
      <c r="G1693" s="36" t="s">
        <v>21</v>
      </c>
    </row>
    <row r="1694" spans="3:7" x14ac:dyDescent="0.3">
      <c r="C1694" s="36" t="s">
        <v>53</v>
      </c>
      <c r="D1694" s="26">
        <v>0.92121527777777779</v>
      </c>
      <c r="E1694" s="36" t="s">
        <v>9</v>
      </c>
      <c r="F1694" s="37">
        <v>33</v>
      </c>
      <c r="G1694" s="36" t="s">
        <v>10</v>
      </c>
    </row>
    <row r="1695" spans="3:7" x14ac:dyDescent="0.3">
      <c r="C1695" s="36" t="s">
        <v>53</v>
      </c>
      <c r="D1695" s="26">
        <v>0.92207175925925933</v>
      </c>
      <c r="E1695" s="36" t="s">
        <v>9</v>
      </c>
      <c r="F1695" s="37">
        <v>60</v>
      </c>
      <c r="G1695" s="36" t="s">
        <v>21</v>
      </c>
    </row>
    <row r="1696" spans="3:7" x14ac:dyDescent="0.3">
      <c r="C1696" s="36" t="s">
        <v>53</v>
      </c>
      <c r="D1696" s="26">
        <v>0.92410879629629628</v>
      </c>
      <c r="E1696" s="36" t="s">
        <v>9</v>
      </c>
      <c r="F1696" s="37">
        <v>40</v>
      </c>
      <c r="G1696" s="36" t="s">
        <v>21</v>
      </c>
    </row>
    <row r="1697" spans="3:7" x14ac:dyDescent="0.3">
      <c r="C1697" s="36" t="s">
        <v>53</v>
      </c>
      <c r="D1697" s="26">
        <v>0.92824074074074081</v>
      </c>
      <c r="E1697" s="36" t="s">
        <v>9</v>
      </c>
      <c r="F1697" s="37">
        <v>30</v>
      </c>
      <c r="G1697" s="36" t="s">
        <v>10</v>
      </c>
    </row>
    <row r="1698" spans="3:7" x14ac:dyDescent="0.3">
      <c r="C1698" s="36" t="s">
        <v>53</v>
      </c>
      <c r="D1698" s="26">
        <v>0.93366898148148147</v>
      </c>
      <c r="E1698" s="36" t="s">
        <v>9</v>
      </c>
      <c r="F1698" s="37">
        <v>47</v>
      </c>
      <c r="G1698" s="36" t="s">
        <v>21</v>
      </c>
    </row>
    <row r="1699" spans="3:7" x14ac:dyDescent="0.3">
      <c r="C1699" s="36" t="s">
        <v>53</v>
      </c>
      <c r="D1699" s="26">
        <v>0.93975694444444446</v>
      </c>
      <c r="E1699" s="36" t="s">
        <v>9</v>
      </c>
      <c r="F1699" s="37">
        <v>40</v>
      </c>
      <c r="G1699" s="36" t="s">
        <v>10</v>
      </c>
    </row>
    <row r="1700" spans="3:7" x14ac:dyDescent="0.3">
      <c r="C1700" s="36" t="s">
        <v>53</v>
      </c>
      <c r="D1700" s="26">
        <v>0.9435069444444445</v>
      </c>
      <c r="E1700" s="36" t="s">
        <v>9</v>
      </c>
      <c r="F1700" s="37">
        <v>36</v>
      </c>
      <c r="G1700" s="36" t="s">
        <v>21</v>
      </c>
    </row>
    <row r="1701" spans="3:7" x14ac:dyDescent="0.3">
      <c r="C1701" s="36" t="s">
        <v>53</v>
      </c>
      <c r="D1701" s="26">
        <v>0.94570601851851854</v>
      </c>
      <c r="E1701" s="36" t="s">
        <v>9</v>
      </c>
      <c r="F1701" s="37">
        <v>45</v>
      </c>
      <c r="G1701" s="36" t="s">
        <v>10</v>
      </c>
    </row>
    <row r="1702" spans="3:7" x14ac:dyDescent="0.3">
      <c r="C1702" s="36" t="s">
        <v>53</v>
      </c>
      <c r="D1702" s="26">
        <v>0.95037037037037031</v>
      </c>
      <c r="E1702" s="36" t="s">
        <v>9</v>
      </c>
      <c r="F1702" s="37">
        <v>37</v>
      </c>
      <c r="G1702" s="36" t="s">
        <v>10</v>
      </c>
    </row>
    <row r="1703" spans="3:7" x14ac:dyDescent="0.3">
      <c r="C1703" s="36" t="s">
        <v>53</v>
      </c>
      <c r="D1703" s="26">
        <v>0.96629629629629632</v>
      </c>
      <c r="E1703" s="36" t="s">
        <v>9</v>
      </c>
      <c r="F1703" s="37">
        <v>45</v>
      </c>
      <c r="G1703" s="36" t="s">
        <v>21</v>
      </c>
    </row>
    <row r="1704" spans="3:7" x14ac:dyDescent="0.3">
      <c r="C1704" s="36" t="s">
        <v>53</v>
      </c>
      <c r="D1704" s="26">
        <v>0.9679282407407408</v>
      </c>
      <c r="E1704" s="36" t="s">
        <v>9</v>
      </c>
      <c r="F1704" s="37">
        <v>39</v>
      </c>
      <c r="G1704" s="36" t="s">
        <v>10</v>
      </c>
    </row>
    <row r="1705" spans="3:7" x14ac:dyDescent="0.3">
      <c r="C1705" s="36" t="s">
        <v>53</v>
      </c>
      <c r="D1705" s="26">
        <v>0.9694328703703704</v>
      </c>
      <c r="E1705" s="36" t="s">
        <v>9</v>
      </c>
      <c r="F1705" s="37">
        <v>39</v>
      </c>
      <c r="G1705" s="36" t="s">
        <v>21</v>
      </c>
    </row>
    <row r="1706" spans="3:7" x14ac:dyDescent="0.3">
      <c r="C1706" s="36" t="s">
        <v>53</v>
      </c>
      <c r="D1706" s="26">
        <v>0.97798611111111111</v>
      </c>
      <c r="E1706" s="36" t="s">
        <v>9</v>
      </c>
      <c r="F1706" s="37">
        <v>24</v>
      </c>
      <c r="G1706" s="36" t="s">
        <v>21</v>
      </c>
    </row>
    <row r="1707" spans="3:7" x14ac:dyDescent="0.3">
      <c r="C1707" s="36" t="s">
        <v>53</v>
      </c>
      <c r="D1707" s="26">
        <v>0.99297453703703698</v>
      </c>
      <c r="E1707" s="36" t="s">
        <v>9</v>
      </c>
      <c r="F1707" s="37">
        <v>16</v>
      </c>
      <c r="G1707" s="36" t="s">
        <v>10</v>
      </c>
    </row>
    <row r="1708" spans="3:7" x14ac:dyDescent="0.3">
      <c r="C1708" s="36" t="s">
        <v>53</v>
      </c>
      <c r="D1708" s="26">
        <v>0.99307870370370377</v>
      </c>
      <c r="E1708" s="36" t="s">
        <v>9</v>
      </c>
      <c r="F1708" s="37">
        <v>21</v>
      </c>
      <c r="G1708" s="36" t="s">
        <v>10</v>
      </c>
    </row>
    <row r="1709" spans="3:7" x14ac:dyDescent="0.3">
      <c r="C1709" s="36" t="s">
        <v>54</v>
      </c>
      <c r="D1709" s="26">
        <v>1.2719907407407407E-2</v>
      </c>
      <c r="E1709" s="36" t="s">
        <v>9</v>
      </c>
      <c r="F1709" s="37">
        <v>33</v>
      </c>
      <c r="G1709" s="36" t="s">
        <v>21</v>
      </c>
    </row>
    <row r="1710" spans="3:7" x14ac:dyDescent="0.3">
      <c r="C1710" s="36" t="s">
        <v>54</v>
      </c>
      <c r="D1710" s="26">
        <v>4.5520833333333337E-2</v>
      </c>
      <c r="E1710" s="36" t="s">
        <v>9</v>
      </c>
      <c r="F1710" s="37">
        <v>29</v>
      </c>
      <c r="G1710" s="36" t="s">
        <v>21</v>
      </c>
    </row>
    <row r="1711" spans="3:7" x14ac:dyDescent="0.3">
      <c r="C1711" s="36" t="s">
        <v>54</v>
      </c>
      <c r="D1711" s="26">
        <v>4.7858796296296295E-2</v>
      </c>
      <c r="E1711" s="36" t="s">
        <v>9</v>
      </c>
      <c r="F1711" s="37">
        <v>28</v>
      </c>
      <c r="G1711" s="36" t="s">
        <v>10</v>
      </c>
    </row>
    <row r="1712" spans="3:7" x14ac:dyDescent="0.3">
      <c r="C1712" s="36" t="s">
        <v>54</v>
      </c>
      <c r="D1712" s="26">
        <v>0.16655092592592594</v>
      </c>
      <c r="E1712" s="36" t="s">
        <v>9</v>
      </c>
      <c r="F1712" s="37">
        <v>27</v>
      </c>
      <c r="G1712" s="36" t="s">
        <v>21</v>
      </c>
    </row>
    <row r="1713" spans="3:7" x14ac:dyDescent="0.3">
      <c r="C1713" s="36" t="s">
        <v>54</v>
      </c>
      <c r="D1713" s="26">
        <v>0.17511574074074074</v>
      </c>
      <c r="E1713" s="36" t="s">
        <v>9</v>
      </c>
      <c r="F1713" s="37">
        <v>66</v>
      </c>
      <c r="G1713" s="36" t="s">
        <v>10</v>
      </c>
    </row>
    <row r="1714" spans="3:7" x14ac:dyDescent="0.3">
      <c r="C1714" s="36" t="s">
        <v>54</v>
      </c>
      <c r="D1714" s="26">
        <v>0.2050925925925926</v>
      </c>
      <c r="E1714" s="36" t="s">
        <v>9</v>
      </c>
      <c r="F1714" s="37">
        <v>44</v>
      </c>
      <c r="G1714" s="36" t="s">
        <v>21</v>
      </c>
    </row>
    <row r="1715" spans="3:7" x14ac:dyDescent="0.3">
      <c r="C1715" s="36" t="s">
        <v>54</v>
      </c>
      <c r="D1715" s="26">
        <v>0.2069212962962963</v>
      </c>
      <c r="E1715" s="36" t="s">
        <v>9</v>
      </c>
      <c r="F1715" s="37">
        <v>48</v>
      </c>
      <c r="G1715" s="36" t="s">
        <v>10</v>
      </c>
    </row>
    <row r="1716" spans="3:7" x14ac:dyDescent="0.3">
      <c r="C1716" s="36" t="s">
        <v>54</v>
      </c>
      <c r="D1716" s="26">
        <v>0.2122685185185185</v>
      </c>
      <c r="E1716" s="36" t="s">
        <v>9</v>
      </c>
      <c r="F1716" s="37">
        <v>49</v>
      </c>
      <c r="G1716" s="36" t="s">
        <v>10</v>
      </c>
    </row>
    <row r="1717" spans="3:7" x14ac:dyDescent="0.3">
      <c r="C1717" s="36" t="s">
        <v>54</v>
      </c>
      <c r="D1717" s="26">
        <v>0.21251157407407406</v>
      </c>
      <c r="E1717" s="36" t="s">
        <v>9</v>
      </c>
      <c r="F1717" s="37">
        <v>48</v>
      </c>
      <c r="G1717" s="36" t="s">
        <v>10</v>
      </c>
    </row>
    <row r="1718" spans="3:7" x14ac:dyDescent="0.3">
      <c r="C1718" s="36" t="s">
        <v>54</v>
      </c>
      <c r="D1718" s="26">
        <v>0.22498842592592594</v>
      </c>
      <c r="E1718" s="36" t="s">
        <v>9</v>
      </c>
      <c r="F1718" s="37">
        <v>39</v>
      </c>
      <c r="G1718" s="36" t="s">
        <v>10</v>
      </c>
    </row>
    <row r="1719" spans="3:7" x14ac:dyDescent="0.3">
      <c r="C1719" s="36" t="s">
        <v>54</v>
      </c>
      <c r="D1719" s="26">
        <v>0.22761574074074076</v>
      </c>
      <c r="E1719" s="36" t="s">
        <v>9</v>
      </c>
      <c r="F1719" s="37">
        <v>43</v>
      </c>
      <c r="G1719" s="36" t="s">
        <v>10</v>
      </c>
    </row>
    <row r="1720" spans="3:7" x14ac:dyDescent="0.3">
      <c r="C1720" s="36" t="s">
        <v>54</v>
      </c>
      <c r="D1720" s="26">
        <v>0.23306712962962961</v>
      </c>
      <c r="E1720" s="36" t="s">
        <v>9</v>
      </c>
      <c r="F1720" s="37">
        <v>44</v>
      </c>
      <c r="G1720" s="36" t="s">
        <v>10</v>
      </c>
    </row>
    <row r="1721" spans="3:7" x14ac:dyDescent="0.3">
      <c r="C1721" s="36" t="s">
        <v>54</v>
      </c>
      <c r="D1721" s="26">
        <v>0.23370370370370372</v>
      </c>
      <c r="E1721" s="36" t="s">
        <v>9</v>
      </c>
      <c r="F1721" s="37">
        <v>38</v>
      </c>
      <c r="G1721" s="36" t="s">
        <v>10</v>
      </c>
    </row>
    <row r="1722" spans="3:7" x14ac:dyDescent="0.3">
      <c r="C1722" s="36" t="s">
        <v>54</v>
      </c>
      <c r="D1722" s="26">
        <v>0.23456018518518518</v>
      </c>
      <c r="E1722" s="36" t="s">
        <v>9</v>
      </c>
      <c r="F1722" s="37">
        <v>26</v>
      </c>
      <c r="G1722" s="36" t="s">
        <v>21</v>
      </c>
    </row>
    <row r="1723" spans="3:7" x14ac:dyDescent="0.3">
      <c r="C1723" s="36" t="s">
        <v>54</v>
      </c>
      <c r="D1723" s="26">
        <v>0.23512731481481483</v>
      </c>
      <c r="E1723" s="36" t="s">
        <v>9</v>
      </c>
      <c r="F1723" s="37">
        <v>38</v>
      </c>
      <c r="G1723" s="36" t="s">
        <v>21</v>
      </c>
    </row>
    <row r="1724" spans="3:7" x14ac:dyDescent="0.3">
      <c r="C1724" s="36" t="s">
        <v>54</v>
      </c>
      <c r="D1724" s="26">
        <v>0.25414351851851852</v>
      </c>
      <c r="E1724" s="36" t="s">
        <v>9</v>
      </c>
      <c r="F1724" s="37">
        <v>34</v>
      </c>
      <c r="G1724" s="36" t="s">
        <v>10</v>
      </c>
    </row>
    <row r="1725" spans="3:7" x14ac:dyDescent="0.3">
      <c r="C1725" s="36" t="s">
        <v>54</v>
      </c>
      <c r="D1725" s="26">
        <v>0.25502314814814814</v>
      </c>
      <c r="E1725" s="36" t="s">
        <v>9</v>
      </c>
      <c r="F1725" s="37">
        <v>59</v>
      </c>
      <c r="G1725" s="36" t="s">
        <v>10</v>
      </c>
    </row>
    <row r="1726" spans="3:7" x14ac:dyDescent="0.3">
      <c r="C1726" s="36" t="s">
        <v>54</v>
      </c>
      <c r="D1726" s="26">
        <v>0.25746527777777778</v>
      </c>
      <c r="E1726" s="36" t="s">
        <v>9</v>
      </c>
      <c r="F1726" s="37">
        <v>37</v>
      </c>
      <c r="G1726" s="36" t="s">
        <v>10</v>
      </c>
    </row>
    <row r="1727" spans="3:7" x14ac:dyDescent="0.3">
      <c r="C1727" s="36" t="s">
        <v>54</v>
      </c>
      <c r="D1727" s="26">
        <v>0.25802083333333331</v>
      </c>
      <c r="E1727" s="36" t="s">
        <v>9</v>
      </c>
      <c r="F1727" s="37">
        <v>36</v>
      </c>
      <c r="G1727" s="36" t="s">
        <v>21</v>
      </c>
    </row>
    <row r="1728" spans="3:7" x14ac:dyDescent="0.3">
      <c r="C1728" s="36" t="s">
        <v>54</v>
      </c>
      <c r="D1728" s="26">
        <v>0.25976851851851851</v>
      </c>
      <c r="E1728" s="36" t="s">
        <v>9</v>
      </c>
      <c r="F1728" s="37">
        <v>45</v>
      </c>
      <c r="G1728" s="36" t="s">
        <v>10</v>
      </c>
    </row>
    <row r="1729" spans="3:7" x14ac:dyDescent="0.3">
      <c r="C1729" s="36" t="s">
        <v>54</v>
      </c>
      <c r="D1729" s="26">
        <v>0.26173611111111111</v>
      </c>
      <c r="E1729" s="36" t="s">
        <v>9</v>
      </c>
      <c r="F1729" s="37">
        <v>41</v>
      </c>
      <c r="G1729" s="36" t="s">
        <v>21</v>
      </c>
    </row>
    <row r="1730" spans="3:7" x14ac:dyDescent="0.3">
      <c r="C1730" s="36" t="s">
        <v>54</v>
      </c>
      <c r="D1730" s="26">
        <v>0.26246527777777778</v>
      </c>
      <c r="E1730" s="36" t="s">
        <v>9</v>
      </c>
      <c r="F1730" s="37">
        <v>41</v>
      </c>
      <c r="G1730" s="36" t="s">
        <v>21</v>
      </c>
    </row>
    <row r="1731" spans="3:7" x14ac:dyDescent="0.3">
      <c r="C1731" s="36" t="s">
        <v>54</v>
      </c>
      <c r="D1731" s="26">
        <v>0.26450231481481484</v>
      </c>
      <c r="E1731" s="36" t="s">
        <v>9</v>
      </c>
      <c r="F1731" s="37">
        <v>40</v>
      </c>
      <c r="G1731" s="36" t="s">
        <v>10</v>
      </c>
    </row>
    <row r="1732" spans="3:7" x14ac:dyDescent="0.3">
      <c r="C1732" s="36" t="s">
        <v>54</v>
      </c>
      <c r="D1732" s="26">
        <v>0.26577546296296295</v>
      </c>
      <c r="E1732" s="36" t="s">
        <v>9</v>
      </c>
      <c r="F1732" s="37">
        <v>45</v>
      </c>
      <c r="G1732" s="36" t="s">
        <v>10</v>
      </c>
    </row>
    <row r="1733" spans="3:7" x14ac:dyDescent="0.3">
      <c r="C1733" s="36" t="s">
        <v>54</v>
      </c>
      <c r="D1733" s="26">
        <v>0.2671412037037037</v>
      </c>
      <c r="E1733" s="36" t="s">
        <v>9</v>
      </c>
      <c r="F1733" s="37">
        <v>28</v>
      </c>
      <c r="G1733" s="36" t="s">
        <v>21</v>
      </c>
    </row>
    <row r="1734" spans="3:7" x14ac:dyDescent="0.3">
      <c r="C1734" s="36" t="s">
        <v>54</v>
      </c>
      <c r="D1734" s="26">
        <v>0.26773148148148146</v>
      </c>
      <c r="E1734" s="36" t="s">
        <v>9</v>
      </c>
      <c r="F1734" s="37">
        <v>30</v>
      </c>
      <c r="G1734" s="36" t="s">
        <v>21</v>
      </c>
    </row>
    <row r="1735" spans="3:7" x14ac:dyDescent="0.3">
      <c r="C1735" s="36" t="s">
        <v>54</v>
      </c>
      <c r="D1735" s="26">
        <v>0.26781250000000001</v>
      </c>
      <c r="E1735" s="36" t="s">
        <v>9</v>
      </c>
      <c r="F1735" s="37">
        <v>35</v>
      </c>
      <c r="G1735" s="36" t="s">
        <v>10</v>
      </c>
    </row>
    <row r="1736" spans="3:7" x14ac:dyDescent="0.3">
      <c r="C1736" s="36" t="s">
        <v>54</v>
      </c>
      <c r="D1736" s="26">
        <v>0.26821759259259259</v>
      </c>
      <c r="E1736" s="36" t="s">
        <v>9</v>
      </c>
      <c r="F1736" s="37">
        <v>31</v>
      </c>
      <c r="G1736" s="36" t="s">
        <v>10</v>
      </c>
    </row>
    <row r="1737" spans="3:7" x14ac:dyDescent="0.3">
      <c r="C1737" s="36" t="s">
        <v>54</v>
      </c>
      <c r="D1737" s="26">
        <v>0.26833333333333337</v>
      </c>
      <c r="E1737" s="36" t="s">
        <v>9</v>
      </c>
      <c r="F1737" s="37">
        <v>29</v>
      </c>
      <c r="G1737" s="36" t="s">
        <v>10</v>
      </c>
    </row>
    <row r="1738" spans="3:7" x14ac:dyDescent="0.3">
      <c r="C1738" s="36" t="s">
        <v>54</v>
      </c>
      <c r="D1738" s="26">
        <v>0.27</v>
      </c>
      <c r="E1738" s="36" t="s">
        <v>9</v>
      </c>
      <c r="F1738" s="37">
        <v>41</v>
      </c>
      <c r="G1738" s="36" t="s">
        <v>10</v>
      </c>
    </row>
    <row r="1739" spans="3:7" x14ac:dyDescent="0.3">
      <c r="C1739" s="36" t="s">
        <v>54</v>
      </c>
      <c r="D1739" s="26">
        <v>0.27065972222222223</v>
      </c>
      <c r="E1739" s="36" t="s">
        <v>9</v>
      </c>
      <c r="F1739" s="37">
        <v>38</v>
      </c>
      <c r="G1739" s="36" t="s">
        <v>21</v>
      </c>
    </row>
    <row r="1740" spans="3:7" x14ac:dyDescent="0.3">
      <c r="C1740" s="36" t="s">
        <v>54</v>
      </c>
      <c r="D1740" s="26">
        <v>0.27071759259259259</v>
      </c>
      <c r="E1740" s="36" t="s">
        <v>9</v>
      </c>
      <c r="F1740" s="37">
        <v>46</v>
      </c>
      <c r="G1740" s="36" t="s">
        <v>10</v>
      </c>
    </row>
    <row r="1741" spans="3:7" x14ac:dyDescent="0.3">
      <c r="C1741" s="36" t="s">
        <v>54</v>
      </c>
      <c r="D1741" s="26">
        <v>0.27096064814814813</v>
      </c>
      <c r="E1741" s="36" t="s">
        <v>9</v>
      </c>
      <c r="F1741" s="37">
        <v>36</v>
      </c>
      <c r="G1741" s="36" t="s">
        <v>10</v>
      </c>
    </row>
    <row r="1742" spans="3:7" x14ac:dyDescent="0.3">
      <c r="C1742" s="36" t="s">
        <v>54</v>
      </c>
      <c r="D1742" s="26">
        <v>0.27112268518518517</v>
      </c>
      <c r="E1742" s="36" t="s">
        <v>9</v>
      </c>
      <c r="F1742" s="37">
        <v>28</v>
      </c>
      <c r="G1742" s="36" t="s">
        <v>21</v>
      </c>
    </row>
    <row r="1743" spans="3:7" x14ac:dyDescent="0.3">
      <c r="C1743" s="36" t="s">
        <v>54</v>
      </c>
      <c r="D1743" s="26">
        <v>0.27136574074074077</v>
      </c>
      <c r="E1743" s="36" t="s">
        <v>9</v>
      </c>
      <c r="F1743" s="37">
        <v>38</v>
      </c>
      <c r="G1743" s="36" t="s">
        <v>10</v>
      </c>
    </row>
    <row r="1744" spans="3:7" x14ac:dyDescent="0.3">
      <c r="C1744" s="36" t="s">
        <v>54</v>
      </c>
      <c r="D1744" s="26">
        <v>0.27187500000000003</v>
      </c>
      <c r="E1744" s="36" t="s">
        <v>9</v>
      </c>
      <c r="F1744" s="37">
        <v>30</v>
      </c>
      <c r="G1744" s="36" t="s">
        <v>21</v>
      </c>
    </row>
    <row r="1745" spans="3:7" x14ac:dyDescent="0.3">
      <c r="C1745" s="36" t="s">
        <v>54</v>
      </c>
      <c r="D1745" s="26">
        <v>0.27234953703703701</v>
      </c>
      <c r="E1745" s="36" t="s">
        <v>9</v>
      </c>
      <c r="F1745" s="37">
        <v>56</v>
      </c>
      <c r="G1745" s="36" t="s">
        <v>10</v>
      </c>
    </row>
    <row r="1746" spans="3:7" x14ac:dyDescent="0.3">
      <c r="C1746" s="36" t="s">
        <v>54</v>
      </c>
      <c r="D1746" s="26">
        <v>0.27297453703703706</v>
      </c>
      <c r="E1746" s="36" t="s">
        <v>9</v>
      </c>
      <c r="F1746" s="37">
        <v>36</v>
      </c>
      <c r="G1746" s="36" t="s">
        <v>10</v>
      </c>
    </row>
    <row r="1747" spans="3:7" x14ac:dyDescent="0.3">
      <c r="C1747" s="36" t="s">
        <v>54</v>
      </c>
      <c r="D1747" s="26">
        <v>0.27331018518518518</v>
      </c>
      <c r="E1747" s="36" t="s">
        <v>9</v>
      </c>
      <c r="F1747" s="37">
        <v>35</v>
      </c>
      <c r="G1747" s="36" t="s">
        <v>10</v>
      </c>
    </row>
    <row r="1748" spans="3:7" x14ac:dyDescent="0.3">
      <c r="C1748" s="36" t="s">
        <v>54</v>
      </c>
      <c r="D1748" s="26">
        <v>0.27364583333333331</v>
      </c>
      <c r="E1748" s="36" t="s">
        <v>9</v>
      </c>
      <c r="F1748" s="37">
        <v>31</v>
      </c>
      <c r="G1748" s="36" t="s">
        <v>10</v>
      </c>
    </row>
    <row r="1749" spans="3:7" x14ac:dyDescent="0.3">
      <c r="C1749" s="36" t="s">
        <v>54</v>
      </c>
      <c r="D1749" s="26">
        <v>0.27707175925925925</v>
      </c>
      <c r="E1749" s="36" t="s">
        <v>9</v>
      </c>
      <c r="F1749" s="37">
        <v>45</v>
      </c>
      <c r="G1749" s="36" t="s">
        <v>21</v>
      </c>
    </row>
    <row r="1750" spans="3:7" x14ac:dyDescent="0.3">
      <c r="C1750" s="36" t="s">
        <v>54</v>
      </c>
      <c r="D1750" s="26">
        <v>0.27715277777777775</v>
      </c>
      <c r="E1750" s="36" t="s">
        <v>9</v>
      </c>
      <c r="F1750" s="37">
        <v>26</v>
      </c>
      <c r="G1750" s="36" t="s">
        <v>21</v>
      </c>
    </row>
    <row r="1751" spans="3:7" x14ac:dyDescent="0.3">
      <c r="C1751" s="36" t="s">
        <v>54</v>
      </c>
      <c r="D1751" s="26">
        <v>0.27740740740740738</v>
      </c>
      <c r="E1751" s="36" t="s">
        <v>9</v>
      </c>
      <c r="F1751" s="37">
        <v>33</v>
      </c>
      <c r="G1751" s="36" t="s">
        <v>10</v>
      </c>
    </row>
    <row r="1752" spans="3:7" x14ac:dyDescent="0.3">
      <c r="C1752" s="36" t="s">
        <v>54</v>
      </c>
      <c r="D1752" s="26">
        <v>0.27755787037037033</v>
      </c>
      <c r="E1752" s="36" t="s">
        <v>9</v>
      </c>
      <c r="F1752" s="37">
        <v>38</v>
      </c>
      <c r="G1752" s="36" t="s">
        <v>10</v>
      </c>
    </row>
    <row r="1753" spans="3:7" x14ac:dyDescent="0.3">
      <c r="C1753" s="36" t="s">
        <v>54</v>
      </c>
      <c r="D1753" s="26">
        <v>0.27978009259259257</v>
      </c>
      <c r="E1753" s="36" t="s">
        <v>9</v>
      </c>
      <c r="F1753" s="37">
        <v>40</v>
      </c>
      <c r="G1753" s="36" t="s">
        <v>21</v>
      </c>
    </row>
    <row r="1754" spans="3:7" x14ac:dyDescent="0.3">
      <c r="C1754" s="36" t="s">
        <v>54</v>
      </c>
      <c r="D1754" s="26">
        <v>0.27984953703703702</v>
      </c>
      <c r="E1754" s="36" t="s">
        <v>9</v>
      </c>
      <c r="F1754" s="37">
        <v>40</v>
      </c>
      <c r="G1754" s="36" t="s">
        <v>10</v>
      </c>
    </row>
    <row r="1755" spans="3:7" x14ac:dyDescent="0.3">
      <c r="C1755" s="36" t="s">
        <v>54</v>
      </c>
      <c r="D1755" s="26">
        <v>0.28018518518518515</v>
      </c>
      <c r="E1755" s="36" t="s">
        <v>9</v>
      </c>
      <c r="F1755" s="37">
        <v>40</v>
      </c>
      <c r="G1755" s="36" t="s">
        <v>10</v>
      </c>
    </row>
    <row r="1756" spans="3:7" x14ac:dyDescent="0.3">
      <c r="C1756" s="36" t="s">
        <v>54</v>
      </c>
      <c r="D1756" s="26">
        <v>0.28045138888888888</v>
      </c>
      <c r="E1756" s="36" t="s">
        <v>9</v>
      </c>
      <c r="F1756" s="37">
        <v>51</v>
      </c>
      <c r="G1756" s="36" t="s">
        <v>10</v>
      </c>
    </row>
    <row r="1757" spans="3:7" x14ac:dyDescent="0.3">
      <c r="C1757" s="36" t="s">
        <v>54</v>
      </c>
      <c r="D1757" s="26">
        <v>0.28163194444444445</v>
      </c>
      <c r="E1757" s="36" t="s">
        <v>9</v>
      </c>
      <c r="F1757" s="37">
        <v>47</v>
      </c>
      <c r="G1757" s="36" t="s">
        <v>10</v>
      </c>
    </row>
    <row r="1758" spans="3:7" x14ac:dyDescent="0.3">
      <c r="C1758" s="36" t="s">
        <v>54</v>
      </c>
      <c r="D1758" s="26">
        <v>0.2817824074074074</v>
      </c>
      <c r="E1758" s="36" t="s">
        <v>9</v>
      </c>
      <c r="F1758" s="37">
        <v>47</v>
      </c>
      <c r="G1758" s="36" t="s">
        <v>10</v>
      </c>
    </row>
    <row r="1759" spans="3:7" x14ac:dyDescent="0.3">
      <c r="C1759" s="36" t="s">
        <v>54</v>
      </c>
      <c r="D1759" s="26">
        <v>0.28189814814814812</v>
      </c>
      <c r="E1759" s="36" t="s">
        <v>9</v>
      </c>
      <c r="F1759" s="37">
        <v>45</v>
      </c>
      <c r="G1759" s="36" t="s">
        <v>10</v>
      </c>
    </row>
    <row r="1760" spans="3:7" x14ac:dyDescent="0.3">
      <c r="C1760" s="36" t="s">
        <v>54</v>
      </c>
      <c r="D1760" s="26">
        <v>0.28231481481481485</v>
      </c>
      <c r="E1760" s="36" t="s">
        <v>9</v>
      </c>
      <c r="F1760" s="37">
        <v>22</v>
      </c>
      <c r="G1760" s="36" t="s">
        <v>21</v>
      </c>
    </row>
    <row r="1761" spans="3:7" x14ac:dyDescent="0.3">
      <c r="C1761" s="36" t="s">
        <v>54</v>
      </c>
      <c r="D1761" s="26">
        <v>0.28342592592592591</v>
      </c>
      <c r="E1761" s="36" t="s">
        <v>9</v>
      </c>
      <c r="F1761" s="37">
        <v>43</v>
      </c>
      <c r="G1761" s="36" t="s">
        <v>10</v>
      </c>
    </row>
    <row r="1762" spans="3:7" x14ac:dyDescent="0.3">
      <c r="C1762" s="36" t="s">
        <v>54</v>
      </c>
      <c r="D1762" s="26">
        <v>0.28364583333333332</v>
      </c>
      <c r="E1762" s="36" t="s">
        <v>9</v>
      </c>
      <c r="F1762" s="37">
        <v>37</v>
      </c>
      <c r="G1762" s="36" t="s">
        <v>10</v>
      </c>
    </row>
    <row r="1763" spans="3:7" x14ac:dyDescent="0.3">
      <c r="C1763" s="36" t="s">
        <v>54</v>
      </c>
      <c r="D1763" s="26">
        <v>0.28394675925925927</v>
      </c>
      <c r="E1763" s="36" t="s">
        <v>9</v>
      </c>
      <c r="F1763" s="37">
        <v>27</v>
      </c>
      <c r="G1763" s="36" t="s">
        <v>21</v>
      </c>
    </row>
    <row r="1764" spans="3:7" x14ac:dyDescent="0.3">
      <c r="C1764" s="36" t="s">
        <v>54</v>
      </c>
      <c r="D1764" s="26">
        <v>0.28409722222222222</v>
      </c>
      <c r="E1764" s="36" t="s">
        <v>9</v>
      </c>
      <c r="F1764" s="37">
        <v>52</v>
      </c>
      <c r="G1764" s="36" t="s">
        <v>10</v>
      </c>
    </row>
    <row r="1765" spans="3:7" x14ac:dyDescent="0.3">
      <c r="C1765" s="36" t="s">
        <v>54</v>
      </c>
      <c r="D1765" s="26">
        <v>0.2850347222222222</v>
      </c>
      <c r="E1765" s="36" t="s">
        <v>9</v>
      </c>
      <c r="F1765" s="37">
        <v>41</v>
      </c>
      <c r="G1765" s="36" t="s">
        <v>21</v>
      </c>
    </row>
    <row r="1766" spans="3:7" x14ac:dyDescent="0.3">
      <c r="C1766" s="36" t="s">
        <v>54</v>
      </c>
      <c r="D1766" s="26">
        <v>0.28559027777777779</v>
      </c>
      <c r="E1766" s="36" t="s">
        <v>9</v>
      </c>
      <c r="F1766" s="37">
        <v>35</v>
      </c>
      <c r="G1766" s="36" t="s">
        <v>21</v>
      </c>
    </row>
    <row r="1767" spans="3:7" x14ac:dyDescent="0.3">
      <c r="C1767" s="36" t="s">
        <v>54</v>
      </c>
      <c r="D1767" s="26">
        <v>0.2865625</v>
      </c>
      <c r="E1767" s="36" t="s">
        <v>9</v>
      </c>
      <c r="F1767" s="37">
        <v>35</v>
      </c>
      <c r="G1767" s="36" t="s">
        <v>21</v>
      </c>
    </row>
    <row r="1768" spans="3:7" x14ac:dyDescent="0.3">
      <c r="C1768" s="36" t="s">
        <v>54</v>
      </c>
      <c r="D1768" s="26">
        <v>0.28694444444444445</v>
      </c>
      <c r="E1768" s="36" t="s">
        <v>9</v>
      </c>
      <c r="F1768" s="37">
        <v>41</v>
      </c>
      <c r="G1768" s="36" t="s">
        <v>10</v>
      </c>
    </row>
    <row r="1769" spans="3:7" x14ac:dyDescent="0.3">
      <c r="C1769" s="36" t="s">
        <v>54</v>
      </c>
      <c r="D1769" s="26">
        <v>0.28697916666666667</v>
      </c>
      <c r="E1769" s="36" t="s">
        <v>9</v>
      </c>
      <c r="F1769" s="37">
        <v>29</v>
      </c>
      <c r="G1769" s="36" t="s">
        <v>21</v>
      </c>
    </row>
    <row r="1770" spans="3:7" x14ac:dyDescent="0.3">
      <c r="C1770" s="36" t="s">
        <v>54</v>
      </c>
      <c r="D1770" s="26">
        <v>0.28752314814814817</v>
      </c>
      <c r="E1770" s="36" t="s">
        <v>9</v>
      </c>
      <c r="F1770" s="37">
        <v>54</v>
      </c>
      <c r="G1770" s="36" t="s">
        <v>21</v>
      </c>
    </row>
    <row r="1771" spans="3:7" x14ac:dyDescent="0.3">
      <c r="C1771" s="36" t="s">
        <v>54</v>
      </c>
      <c r="D1771" s="26">
        <v>0.28761574074074076</v>
      </c>
      <c r="E1771" s="36" t="s">
        <v>9</v>
      </c>
      <c r="F1771" s="37">
        <v>29</v>
      </c>
      <c r="G1771" s="36" t="s">
        <v>21</v>
      </c>
    </row>
    <row r="1772" spans="3:7" x14ac:dyDescent="0.3">
      <c r="C1772" s="36" t="s">
        <v>54</v>
      </c>
      <c r="D1772" s="26">
        <v>0.28848379629629628</v>
      </c>
      <c r="E1772" s="36" t="s">
        <v>9</v>
      </c>
      <c r="F1772" s="37">
        <v>29</v>
      </c>
      <c r="G1772" s="36" t="s">
        <v>21</v>
      </c>
    </row>
    <row r="1773" spans="3:7" x14ac:dyDescent="0.3">
      <c r="C1773" s="36" t="s">
        <v>54</v>
      </c>
      <c r="D1773" s="26">
        <v>0.28851851851851851</v>
      </c>
      <c r="E1773" s="36" t="s">
        <v>9</v>
      </c>
      <c r="F1773" s="37">
        <v>47</v>
      </c>
      <c r="G1773" s="36" t="s">
        <v>10</v>
      </c>
    </row>
    <row r="1774" spans="3:7" x14ac:dyDescent="0.3">
      <c r="C1774" s="36" t="s">
        <v>54</v>
      </c>
      <c r="D1774" s="26">
        <v>0.28896990740740741</v>
      </c>
      <c r="E1774" s="36" t="s">
        <v>9</v>
      </c>
      <c r="F1774" s="37">
        <v>39</v>
      </c>
      <c r="G1774" s="36" t="s">
        <v>10</v>
      </c>
    </row>
    <row r="1775" spans="3:7" x14ac:dyDescent="0.3">
      <c r="C1775" s="36" t="s">
        <v>54</v>
      </c>
      <c r="D1775" s="26">
        <v>0.28936342592592595</v>
      </c>
      <c r="E1775" s="36" t="s">
        <v>9</v>
      </c>
      <c r="F1775" s="37">
        <v>44</v>
      </c>
      <c r="G1775" s="36" t="s">
        <v>21</v>
      </c>
    </row>
    <row r="1776" spans="3:7" x14ac:dyDescent="0.3">
      <c r="C1776" s="36" t="s">
        <v>54</v>
      </c>
      <c r="D1776" s="26">
        <v>0.28987268518518516</v>
      </c>
      <c r="E1776" s="36" t="s">
        <v>9</v>
      </c>
      <c r="F1776" s="37">
        <v>39</v>
      </c>
      <c r="G1776" s="36" t="s">
        <v>10</v>
      </c>
    </row>
    <row r="1777" spans="3:7" x14ac:dyDescent="0.3">
      <c r="C1777" s="36" t="s">
        <v>54</v>
      </c>
      <c r="D1777" s="26">
        <v>0.29253472222222221</v>
      </c>
      <c r="E1777" s="36" t="s">
        <v>9</v>
      </c>
      <c r="F1777" s="37">
        <v>38</v>
      </c>
      <c r="G1777" s="36" t="s">
        <v>10</v>
      </c>
    </row>
    <row r="1778" spans="3:7" x14ac:dyDescent="0.3">
      <c r="C1778" s="36" t="s">
        <v>54</v>
      </c>
      <c r="D1778" s="26">
        <v>0.29394675925925923</v>
      </c>
      <c r="E1778" s="36" t="s">
        <v>9</v>
      </c>
      <c r="F1778" s="37">
        <v>43</v>
      </c>
      <c r="G1778" s="36" t="s">
        <v>10</v>
      </c>
    </row>
    <row r="1779" spans="3:7" x14ac:dyDescent="0.3">
      <c r="C1779" s="36" t="s">
        <v>54</v>
      </c>
      <c r="D1779" s="26">
        <v>0.29413194444444446</v>
      </c>
      <c r="E1779" s="36" t="s">
        <v>9</v>
      </c>
      <c r="F1779" s="37">
        <v>35</v>
      </c>
      <c r="G1779" s="36" t="s">
        <v>10</v>
      </c>
    </row>
    <row r="1780" spans="3:7" x14ac:dyDescent="0.3">
      <c r="C1780" s="36" t="s">
        <v>54</v>
      </c>
      <c r="D1780" s="26">
        <v>0.294375</v>
      </c>
      <c r="E1780" s="36" t="s">
        <v>9</v>
      </c>
      <c r="F1780" s="37">
        <v>45</v>
      </c>
      <c r="G1780" s="36" t="s">
        <v>10</v>
      </c>
    </row>
    <row r="1781" spans="3:7" x14ac:dyDescent="0.3">
      <c r="C1781" s="36" t="s">
        <v>54</v>
      </c>
      <c r="D1781" s="26">
        <v>0.29466435185185186</v>
      </c>
      <c r="E1781" s="36" t="s">
        <v>9</v>
      </c>
      <c r="F1781" s="37">
        <v>46</v>
      </c>
      <c r="G1781" s="36" t="s">
        <v>10</v>
      </c>
    </row>
    <row r="1782" spans="3:7" x14ac:dyDescent="0.3">
      <c r="C1782" s="36" t="s">
        <v>54</v>
      </c>
      <c r="D1782" s="26">
        <v>0.29593750000000002</v>
      </c>
      <c r="E1782" s="36" t="s">
        <v>9</v>
      </c>
      <c r="F1782" s="37">
        <v>37</v>
      </c>
      <c r="G1782" s="36" t="s">
        <v>10</v>
      </c>
    </row>
    <row r="1783" spans="3:7" x14ac:dyDescent="0.3">
      <c r="C1783" s="36" t="s">
        <v>54</v>
      </c>
      <c r="D1783" s="26">
        <v>0.29630787037037037</v>
      </c>
      <c r="E1783" s="36" t="s">
        <v>9</v>
      </c>
      <c r="F1783" s="37">
        <v>45</v>
      </c>
      <c r="G1783" s="36" t="s">
        <v>10</v>
      </c>
    </row>
    <row r="1784" spans="3:7" x14ac:dyDescent="0.3">
      <c r="C1784" s="36" t="s">
        <v>54</v>
      </c>
      <c r="D1784" s="26">
        <v>0.29648148148148151</v>
      </c>
      <c r="E1784" s="36" t="s">
        <v>9</v>
      </c>
      <c r="F1784" s="37">
        <v>46</v>
      </c>
      <c r="G1784" s="36" t="s">
        <v>10</v>
      </c>
    </row>
    <row r="1785" spans="3:7" x14ac:dyDescent="0.3">
      <c r="C1785" s="36" t="s">
        <v>54</v>
      </c>
      <c r="D1785" s="26">
        <v>0.29746527777777776</v>
      </c>
      <c r="E1785" s="36" t="s">
        <v>9</v>
      </c>
      <c r="F1785" s="37">
        <v>28</v>
      </c>
      <c r="G1785" s="36" t="s">
        <v>21</v>
      </c>
    </row>
    <row r="1786" spans="3:7" x14ac:dyDescent="0.3">
      <c r="C1786" s="36" t="s">
        <v>54</v>
      </c>
      <c r="D1786" s="26">
        <v>0.29828703703703702</v>
      </c>
      <c r="E1786" s="36" t="s">
        <v>9</v>
      </c>
      <c r="F1786" s="37">
        <v>50</v>
      </c>
      <c r="G1786" s="36" t="s">
        <v>10</v>
      </c>
    </row>
    <row r="1787" spans="3:7" x14ac:dyDescent="0.3">
      <c r="C1787" s="36" t="s">
        <v>54</v>
      </c>
      <c r="D1787" s="26">
        <v>0.29858796296296297</v>
      </c>
      <c r="E1787" s="36" t="s">
        <v>9</v>
      </c>
      <c r="F1787" s="37">
        <v>35</v>
      </c>
      <c r="G1787" s="36" t="s">
        <v>10</v>
      </c>
    </row>
    <row r="1788" spans="3:7" x14ac:dyDescent="0.3">
      <c r="C1788" s="36" t="s">
        <v>54</v>
      </c>
      <c r="D1788" s="26">
        <v>0.29931712962962964</v>
      </c>
      <c r="E1788" s="36" t="s">
        <v>9</v>
      </c>
      <c r="F1788" s="37">
        <v>37</v>
      </c>
      <c r="G1788" s="36" t="s">
        <v>10</v>
      </c>
    </row>
    <row r="1789" spans="3:7" x14ac:dyDescent="0.3">
      <c r="C1789" s="36" t="s">
        <v>54</v>
      </c>
      <c r="D1789" s="26">
        <v>0.30024305555555558</v>
      </c>
      <c r="E1789" s="36" t="s">
        <v>9</v>
      </c>
      <c r="F1789" s="37">
        <v>31</v>
      </c>
      <c r="G1789" s="36" t="s">
        <v>10</v>
      </c>
    </row>
    <row r="1790" spans="3:7" x14ac:dyDescent="0.3">
      <c r="C1790" s="36" t="s">
        <v>54</v>
      </c>
      <c r="D1790" s="26">
        <v>0.30057870370370371</v>
      </c>
      <c r="E1790" s="36" t="s">
        <v>9</v>
      </c>
      <c r="F1790" s="37">
        <v>40</v>
      </c>
      <c r="G1790" s="36" t="s">
        <v>10</v>
      </c>
    </row>
    <row r="1791" spans="3:7" x14ac:dyDescent="0.3">
      <c r="C1791" s="36" t="s">
        <v>54</v>
      </c>
      <c r="D1791" s="26">
        <v>0.30072916666666666</v>
      </c>
      <c r="E1791" s="36" t="s">
        <v>9</v>
      </c>
      <c r="F1791" s="37">
        <v>32</v>
      </c>
      <c r="G1791" s="36" t="s">
        <v>10</v>
      </c>
    </row>
    <row r="1792" spans="3:7" x14ac:dyDescent="0.3">
      <c r="C1792" s="36" t="s">
        <v>54</v>
      </c>
      <c r="D1792" s="26">
        <v>0.30098379629629629</v>
      </c>
      <c r="E1792" s="36" t="s">
        <v>9</v>
      </c>
      <c r="F1792" s="37">
        <v>31</v>
      </c>
      <c r="G1792" s="36" t="s">
        <v>10</v>
      </c>
    </row>
    <row r="1793" spans="3:7" x14ac:dyDescent="0.3">
      <c r="C1793" s="36" t="s">
        <v>54</v>
      </c>
      <c r="D1793" s="26">
        <v>0.30129629629629628</v>
      </c>
      <c r="E1793" s="36" t="s">
        <v>9</v>
      </c>
      <c r="F1793" s="37">
        <v>36</v>
      </c>
      <c r="G1793" s="36" t="s">
        <v>10</v>
      </c>
    </row>
    <row r="1794" spans="3:7" x14ac:dyDescent="0.3">
      <c r="C1794" s="36" t="s">
        <v>54</v>
      </c>
      <c r="D1794" s="26">
        <v>0.30315972222222221</v>
      </c>
      <c r="E1794" s="36" t="s">
        <v>9</v>
      </c>
      <c r="F1794" s="37">
        <v>18</v>
      </c>
      <c r="G1794" s="36" t="s">
        <v>21</v>
      </c>
    </row>
    <row r="1795" spans="3:7" x14ac:dyDescent="0.3">
      <c r="C1795" s="36" t="s">
        <v>54</v>
      </c>
      <c r="D1795" s="26">
        <v>0.30321759259259257</v>
      </c>
      <c r="E1795" s="36" t="s">
        <v>9</v>
      </c>
      <c r="F1795" s="37">
        <v>41</v>
      </c>
      <c r="G1795" s="36" t="s">
        <v>10</v>
      </c>
    </row>
    <row r="1796" spans="3:7" x14ac:dyDescent="0.3">
      <c r="C1796" s="36" t="s">
        <v>54</v>
      </c>
      <c r="D1796" s="26">
        <v>0.30458333333333332</v>
      </c>
      <c r="E1796" s="36" t="s">
        <v>9</v>
      </c>
      <c r="F1796" s="37">
        <v>28</v>
      </c>
      <c r="G1796" s="36" t="s">
        <v>21</v>
      </c>
    </row>
    <row r="1797" spans="3:7" x14ac:dyDescent="0.3">
      <c r="C1797" s="36" t="s">
        <v>54</v>
      </c>
      <c r="D1797" s="26">
        <v>0.30471064814814813</v>
      </c>
      <c r="E1797" s="36" t="s">
        <v>9</v>
      </c>
      <c r="F1797" s="37">
        <v>46</v>
      </c>
      <c r="G1797" s="36" t="s">
        <v>10</v>
      </c>
    </row>
    <row r="1798" spans="3:7" x14ac:dyDescent="0.3">
      <c r="C1798" s="36" t="s">
        <v>54</v>
      </c>
      <c r="D1798" s="26">
        <v>0.30487268518518518</v>
      </c>
      <c r="E1798" s="36" t="s">
        <v>9</v>
      </c>
      <c r="F1798" s="37">
        <v>30</v>
      </c>
      <c r="G1798" s="36" t="s">
        <v>21</v>
      </c>
    </row>
    <row r="1799" spans="3:7" x14ac:dyDescent="0.3">
      <c r="C1799" s="36" t="s">
        <v>54</v>
      </c>
      <c r="D1799" s="26">
        <v>0.30655092592592592</v>
      </c>
      <c r="E1799" s="36" t="s">
        <v>9</v>
      </c>
      <c r="F1799" s="37">
        <v>40</v>
      </c>
      <c r="G1799" s="36" t="s">
        <v>10</v>
      </c>
    </row>
    <row r="1800" spans="3:7" x14ac:dyDescent="0.3">
      <c r="C1800" s="36" t="s">
        <v>54</v>
      </c>
      <c r="D1800" s="26">
        <v>0.30881944444444448</v>
      </c>
      <c r="E1800" s="36" t="s">
        <v>9</v>
      </c>
      <c r="F1800" s="37">
        <v>47</v>
      </c>
      <c r="G1800" s="36" t="s">
        <v>10</v>
      </c>
    </row>
    <row r="1801" spans="3:7" x14ac:dyDescent="0.3">
      <c r="C1801" s="36" t="s">
        <v>54</v>
      </c>
      <c r="D1801" s="26">
        <v>0.30952546296296296</v>
      </c>
      <c r="E1801" s="36" t="s">
        <v>9</v>
      </c>
      <c r="F1801" s="37">
        <v>22</v>
      </c>
      <c r="G1801" s="36" t="s">
        <v>21</v>
      </c>
    </row>
    <row r="1802" spans="3:7" x14ac:dyDescent="0.3">
      <c r="C1802" s="36" t="s">
        <v>54</v>
      </c>
      <c r="D1802" s="26">
        <v>0.31059027777777776</v>
      </c>
      <c r="E1802" s="36" t="s">
        <v>9</v>
      </c>
      <c r="F1802" s="37">
        <v>31</v>
      </c>
      <c r="G1802" s="36" t="s">
        <v>10</v>
      </c>
    </row>
    <row r="1803" spans="3:7" x14ac:dyDescent="0.3">
      <c r="C1803" s="36" t="s">
        <v>54</v>
      </c>
      <c r="D1803" s="26">
        <v>0.31112268518518521</v>
      </c>
      <c r="E1803" s="36" t="s">
        <v>9</v>
      </c>
      <c r="F1803" s="37">
        <v>36</v>
      </c>
      <c r="G1803" s="36" t="s">
        <v>10</v>
      </c>
    </row>
    <row r="1804" spans="3:7" x14ac:dyDescent="0.3">
      <c r="C1804" s="36" t="s">
        <v>54</v>
      </c>
      <c r="D1804" s="26">
        <v>0.31510416666666669</v>
      </c>
      <c r="E1804" s="36" t="s">
        <v>9</v>
      </c>
      <c r="F1804" s="37">
        <v>34</v>
      </c>
      <c r="G1804" s="36" t="s">
        <v>21</v>
      </c>
    </row>
    <row r="1805" spans="3:7" x14ac:dyDescent="0.3">
      <c r="C1805" s="36" t="s">
        <v>54</v>
      </c>
      <c r="D1805" s="26">
        <v>0.32109953703703703</v>
      </c>
      <c r="E1805" s="36" t="s">
        <v>9</v>
      </c>
      <c r="F1805" s="37">
        <v>35</v>
      </c>
      <c r="G1805" s="36" t="s">
        <v>10</v>
      </c>
    </row>
    <row r="1806" spans="3:7" x14ac:dyDescent="0.3">
      <c r="C1806" s="36" t="s">
        <v>54</v>
      </c>
      <c r="D1806" s="26">
        <v>0.3215277777777778</v>
      </c>
      <c r="E1806" s="36" t="s">
        <v>9</v>
      </c>
      <c r="F1806" s="37">
        <v>51</v>
      </c>
      <c r="G1806" s="36" t="s">
        <v>10</v>
      </c>
    </row>
    <row r="1807" spans="3:7" x14ac:dyDescent="0.3">
      <c r="C1807" s="36" t="s">
        <v>54</v>
      </c>
      <c r="D1807" s="26">
        <v>0.32322916666666668</v>
      </c>
      <c r="E1807" s="36" t="s">
        <v>9</v>
      </c>
      <c r="F1807" s="37">
        <v>25</v>
      </c>
      <c r="G1807" s="36" t="s">
        <v>21</v>
      </c>
    </row>
    <row r="1808" spans="3:7" x14ac:dyDescent="0.3">
      <c r="C1808" s="36" t="s">
        <v>54</v>
      </c>
      <c r="D1808" s="26">
        <v>0.32576388888888891</v>
      </c>
      <c r="E1808" s="36" t="s">
        <v>9</v>
      </c>
      <c r="F1808" s="37">
        <v>31</v>
      </c>
      <c r="G1808" s="36" t="s">
        <v>21</v>
      </c>
    </row>
    <row r="1809" spans="3:7" x14ac:dyDescent="0.3">
      <c r="C1809" s="36" t="s">
        <v>54</v>
      </c>
      <c r="D1809" s="26">
        <v>0.33104166666666668</v>
      </c>
      <c r="E1809" s="36" t="s">
        <v>9</v>
      </c>
      <c r="F1809" s="37">
        <v>26</v>
      </c>
      <c r="G1809" s="36" t="s">
        <v>21</v>
      </c>
    </row>
    <row r="1810" spans="3:7" x14ac:dyDescent="0.3">
      <c r="C1810" s="36" t="s">
        <v>54</v>
      </c>
      <c r="D1810" s="26">
        <v>0.33178240740740739</v>
      </c>
      <c r="E1810" s="36" t="s">
        <v>9</v>
      </c>
      <c r="F1810" s="37">
        <v>30</v>
      </c>
      <c r="G1810" s="36" t="s">
        <v>10</v>
      </c>
    </row>
    <row r="1811" spans="3:7" x14ac:dyDescent="0.3">
      <c r="C1811" s="36" t="s">
        <v>54</v>
      </c>
      <c r="D1811" s="26">
        <v>0.33225694444444448</v>
      </c>
      <c r="E1811" s="36" t="s">
        <v>9</v>
      </c>
      <c r="F1811" s="37">
        <v>33</v>
      </c>
      <c r="G1811" s="36" t="s">
        <v>10</v>
      </c>
    </row>
    <row r="1812" spans="3:7" x14ac:dyDescent="0.3">
      <c r="C1812" s="36" t="s">
        <v>54</v>
      </c>
      <c r="D1812" s="26">
        <v>0.33359953703703704</v>
      </c>
      <c r="E1812" s="36" t="s">
        <v>9</v>
      </c>
      <c r="F1812" s="37">
        <v>17</v>
      </c>
      <c r="G1812" s="36" t="s">
        <v>21</v>
      </c>
    </row>
    <row r="1813" spans="3:7" x14ac:dyDescent="0.3">
      <c r="C1813" s="36" t="s">
        <v>54</v>
      </c>
      <c r="D1813" s="26">
        <v>0.33400462962962968</v>
      </c>
      <c r="E1813" s="36" t="s">
        <v>9</v>
      </c>
      <c r="F1813" s="37">
        <v>49</v>
      </c>
      <c r="G1813" s="36" t="s">
        <v>10</v>
      </c>
    </row>
    <row r="1814" spans="3:7" x14ac:dyDescent="0.3">
      <c r="C1814" s="36" t="s">
        <v>54</v>
      </c>
      <c r="D1814" s="26">
        <v>0.33443287037037034</v>
      </c>
      <c r="E1814" s="36" t="s">
        <v>9</v>
      </c>
      <c r="F1814" s="37">
        <v>45</v>
      </c>
      <c r="G1814" s="36" t="s">
        <v>10</v>
      </c>
    </row>
    <row r="1815" spans="3:7" x14ac:dyDescent="0.3">
      <c r="C1815" s="36" t="s">
        <v>54</v>
      </c>
      <c r="D1815" s="26">
        <v>0.33600694444444446</v>
      </c>
      <c r="E1815" s="36" t="s">
        <v>9</v>
      </c>
      <c r="F1815" s="37">
        <v>36</v>
      </c>
      <c r="G1815" s="36" t="s">
        <v>10</v>
      </c>
    </row>
    <row r="1816" spans="3:7" x14ac:dyDescent="0.3">
      <c r="C1816" s="36" t="s">
        <v>54</v>
      </c>
      <c r="D1816" s="26">
        <v>0.33611111111111108</v>
      </c>
      <c r="E1816" s="36" t="s">
        <v>9</v>
      </c>
      <c r="F1816" s="37">
        <v>17</v>
      </c>
      <c r="G1816" s="36" t="s">
        <v>21</v>
      </c>
    </row>
    <row r="1817" spans="3:7" x14ac:dyDescent="0.3">
      <c r="C1817" s="36" t="s">
        <v>54</v>
      </c>
      <c r="D1817" s="26">
        <v>0.33819444444444446</v>
      </c>
      <c r="E1817" s="36" t="s">
        <v>9</v>
      </c>
      <c r="F1817" s="37">
        <v>40</v>
      </c>
      <c r="G1817" s="36" t="s">
        <v>10</v>
      </c>
    </row>
    <row r="1818" spans="3:7" x14ac:dyDescent="0.3">
      <c r="C1818" s="36" t="s">
        <v>54</v>
      </c>
      <c r="D1818" s="26">
        <v>0.33980324074074075</v>
      </c>
      <c r="E1818" s="36" t="s">
        <v>9</v>
      </c>
      <c r="F1818" s="37">
        <v>39</v>
      </c>
      <c r="G1818" s="36" t="s">
        <v>10</v>
      </c>
    </row>
    <row r="1819" spans="3:7" x14ac:dyDescent="0.3">
      <c r="C1819" s="36" t="s">
        <v>54</v>
      </c>
      <c r="D1819" s="26">
        <v>0.34137731481481487</v>
      </c>
      <c r="E1819" s="36" t="s">
        <v>9</v>
      </c>
      <c r="F1819" s="37">
        <v>43</v>
      </c>
      <c r="G1819" s="36" t="s">
        <v>10</v>
      </c>
    </row>
    <row r="1820" spans="3:7" x14ac:dyDescent="0.3">
      <c r="C1820" s="36" t="s">
        <v>54</v>
      </c>
      <c r="D1820" s="26">
        <v>0.34440972222222221</v>
      </c>
      <c r="E1820" s="36" t="s">
        <v>9</v>
      </c>
      <c r="F1820" s="37">
        <v>25</v>
      </c>
      <c r="G1820" s="36" t="s">
        <v>21</v>
      </c>
    </row>
    <row r="1821" spans="3:7" x14ac:dyDescent="0.3">
      <c r="C1821" s="36" t="s">
        <v>54</v>
      </c>
      <c r="D1821" s="26">
        <v>0.34453703703703703</v>
      </c>
      <c r="E1821" s="36" t="s">
        <v>9</v>
      </c>
      <c r="F1821" s="37">
        <v>21</v>
      </c>
      <c r="G1821" s="36" t="s">
        <v>21</v>
      </c>
    </row>
    <row r="1822" spans="3:7" x14ac:dyDescent="0.3">
      <c r="C1822" s="36" t="s">
        <v>54</v>
      </c>
      <c r="D1822" s="26">
        <v>0.34495370370370365</v>
      </c>
      <c r="E1822" s="36" t="s">
        <v>9</v>
      </c>
      <c r="F1822" s="37">
        <v>21</v>
      </c>
      <c r="G1822" s="36" t="s">
        <v>10</v>
      </c>
    </row>
    <row r="1823" spans="3:7" x14ac:dyDescent="0.3">
      <c r="C1823" s="36" t="s">
        <v>54</v>
      </c>
      <c r="D1823" s="26">
        <v>0.3472337962962963</v>
      </c>
      <c r="E1823" s="36" t="s">
        <v>9</v>
      </c>
      <c r="F1823" s="37">
        <v>45</v>
      </c>
      <c r="G1823" s="36" t="s">
        <v>10</v>
      </c>
    </row>
    <row r="1824" spans="3:7" x14ac:dyDescent="0.3">
      <c r="C1824" s="36" t="s">
        <v>54</v>
      </c>
      <c r="D1824" s="26">
        <v>0.34793981481481479</v>
      </c>
      <c r="E1824" s="36" t="s">
        <v>9</v>
      </c>
      <c r="F1824" s="37">
        <v>26</v>
      </c>
      <c r="G1824" s="36" t="s">
        <v>21</v>
      </c>
    </row>
    <row r="1825" spans="3:7" x14ac:dyDescent="0.3">
      <c r="C1825" s="36" t="s">
        <v>54</v>
      </c>
      <c r="D1825" s="26">
        <v>0.34848379629629633</v>
      </c>
      <c r="E1825" s="36" t="s">
        <v>9</v>
      </c>
      <c r="F1825" s="37">
        <v>30</v>
      </c>
      <c r="G1825" s="36" t="s">
        <v>10</v>
      </c>
    </row>
    <row r="1826" spans="3:7" x14ac:dyDescent="0.3">
      <c r="C1826" s="36" t="s">
        <v>54</v>
      </c>
      <c r="D1826" s="26">
        <v>0.34871527777777778</v>
      </c>
      <c r="E1826" s="36" t="s">
        <v>9</v>
      </c>
      <c r="F1826" s="37">
        <v>18</v>
      </c>
      <c r="G1826" s="36" t="s">
        <v>21</v>
      </c>
    </row>
    <row r="1827" spans="3:7" x14ac:dyDescent="0.3">
      <c r="C1827" s="36" t="s">
        <v>54</v>
      </c>
      <c r="D1827" s="26">
        <v>0.3495138888888889</v>
      </c>
      <c r="E1827" s="36" t="s">
        <v>9</v>
      </c>
      <c r="F1827" s="37">
        <v>39</v>
      </c>
      <c r="G1827" s="36" t="s">
        <v>10</v>
      </c>
    </row>
    <row r="1828" spans="3:7" x14ac:dyDescent="0.3">
      <c r="C1828" s="36" t="s">
        <v>54</v>
      </c>
      <c r="D1828" s="26">
        <v>0.35045138888888888</v>
      </c>
      <c r="E1828" s="36" t="s">
        <v>9</v>
      </c>
      <c r="F1828" s="37">
        <v>37</v>
      </c>
      <c r="G1828" s="36" t="s">
        <v>10</v>
      </c>
    </row>
    <row r="1829" spans="3:7" x14ac:dyDescent="0.3">
      <c r="C1829" s="36" t="s">
        <v>54</v>
      </c>
      <c r="D1829" s="26">
        <v>0.35165509259259259</v>
      </c>
      <c r="E1829" s="36" t="s">
        <v>9</v>
      </c>
      <c r="F1829" s="37">
        <v>42</v>
      </c>
      <c r="G1829" s="36" t="s">
        <v>10</v>
      </c>
    </row>
    <row r="1830" spans="3:7" x14ac:dyDescent="0.3">
      <c r="C1830" s="36" t="s">
        <v>54</v>
      </c>
      <c r="D1830" s="26">
        <v>0.35222222222222221</v>
      </c>
      <c r="E1830" s="36" t="s">
        <v>9</v>
      </c>
      <c r="F1830" s="37">
        <v>37</v>
      </c>
      <c r="G1830" s="36" t="s">
        <v>10</v>
      </c>
    </row>
    <row r="1831" spans="3:7" x14ac:dyDescent="0.3">
      <c r="C1831" s="36" t="s">
        <v>54</v>
      </c>
      <c r="D1831" s="26">
        <v>0.35280092592592593</v>
      </c>
      <c r="E1831" s="36" t="s">
        <v>9</v>
      </c>
      <c r="F1831" s="37">
        <v>28</v>
      </c>
      <c r="G1831" s="36" t="s">
        <v>21</v>
      </c>
    </row>
    <row r="1832" spans="3:7" x14ac:dyDescent="0.3">
      <c r="C1832" s="36" t="s">
        <v>54</v>
      </c>
      <c r="D1832" s="26">
        <v>0.35306712962962966</v>
      </c>
      <c r="E1832" s="36" t="s">
        <v>9</v>
      </c>
      <c r="F1832" s="37">
        <v>38</v>
      </c>
      <c r="G1832" s="36" t="s">
        <v>21</v>
      </c>
    </row>
    <row r="1833" spans="3:7" x14ac:dyDescent="0.3">
      <c r="C1833" s="36" t="s">
        <v>54</v>
      </c>
      <c r="D1833" s="26">
        <v>0.3532986111111111</v>
      </c>
      <c r="E1833" s="36" t="s">
        <v>9</v>
      </c>
      <c r="F1833" s="37">
        <v>38</v>
      </c>
      <c r="G1833" s="36" t="s">
        <v>10</v>
      </c>
    </row>
    <row r="1834" spans="3:7" x14ac:dyDescent="0.3">
      <c r="C1834" s="36" t="s">
        <v>54</v>
      </c>
      <c r="D1834" s="26">
        <v>0.35440972222222222</v>
      </c>
      <c r="E1834" s="36" t="s">
        <v>9</v>
      </c>
      <c r="F1834" s="37">
        <v>38</v>
      </c>
      <c r="G1834" s="36" t="s">
        <v>21</v>
      </c>
    </row>
    <row r="1835" spans="3:7" x14ac:dyDescent="0.3">
      <c r="C1835" s="36" t="s">
        <v>54</v>
      </c>
      <c r="D1835" s="26">
        <v>0.35494212962962962</v>
      </c>
      <c r="E1835" s="36" t="s">
        <v>9</v>
      </c>
      <c r="F1835" s="37">
        <v>40</v>
      </c>
      <c r="G1835" s="36" t="s">
        <v>10</v>
      </c>
    </row>
    <row r="1836" spans="3:7" x14ac:dyDescent="0.3">
      <c r="C1836" s="36" t="s">
        <v>54</v>
      </c>
      <c r="D1836" s="26">
        <v>0.35730324074074077</v>
      </c>
      <c r="E1836" s="36" t="s">
        <v>9</v>
      </c>
      <c r="F1836" s="37">
        <v>32</v>
      </c>
      <c r="G1836" s="36" t="s">
        <v>21</v>
      </c>
    </row>
    <row r="1837" spans="3:7" x14ac:dyDescent="0.3">
      <c r="C1837" s="36" t="s">
        <v>54</v>
      </c>
      <c r="D1837" s="26">
        <v>0.35833333333333334</v>
      </c>
      <c r="E1837" s="36" t="s">
        <v>9</v>
      </c>
      <c r="F1837" s="37">
        <v>27</v>
      </c>
      <c r="G1837" s="36" t="s">
        <v>21</v>
      </c>
    </row>
    <row r="1838" spans="3:7" x14ac:dyDescent="0.3">
      <c r="C1838" s="36" t="s">
        <v>54</v>
      </c>
      <c r="D1838" s="26">
        <v>0.35843749999999996</v>
      </c>
      <c r="E1838" s="36" t="s">
        <v>9</v>
      </c>
      <c r="F1838" s="37">
        <v>29</v>
      </c>
      <c r="G1838" s="36" t="s">
        <v>21</v>
      </c>
    </row>
    <row r="1839" spans="3:7" x14ac:dyDescent="0.3">
      <c r="C1839" s="36" t="s">
        <v>54</v>
      </c>
      <c r="D1839" s="26">
        <v>0.36094907407407412</v>
      </c>
      <c r="E1839" s="36" t="s">
        <v>9</v>
      </c>
      <c r="F1839" s="37">
        <v>47</v>
      </c>
      <c r="G1839" s="36" t="s">
        <v>10</v>
      </c>
    </row>
    <row r="1840" spans="3:7" x14ac:dyDescent="0.3">
      <c r="C1840" s="36" t="s">
        <v>54</v>
      </c>
      <c r="D1840" s="26">
        <v>0.36212962962962963</v>
      </c>
      <c r="E1840" s="36" t="s">
        <v>9</v>
      </c>
      <c r="F1840" s="37">
        <v>44</v>
      </c>
      <c r="G1840" s="36" t="s">
        <v>10</v>
      </c>
    </row>
    <row r="1841" spans="3:7" x14ac:dyDescent="0.3">
      <c r="C1841" s="36" t="s">
        <v>54</v>
      </c>
      <c r="D1841" s="26">
        <v>0.36254629629629626</v>
      </c>
      <c r="E1841" s="36" t="s">
        <v>9</v>
      </c>
      <c r="F1841" s="37">
        <v>38</v>
      </c>
      <c r="G1841" s="36" t="s">
        <v>10</v>
      </c>
    </row>
    <row r="1842" spans="3:7" x14ac:dyDescent="0.3">
      <c r="C1842" s="36" t="s">
        <v>54</v>
      </c>
      <c r="D1842" s="26">
        <v>0.36571759259259262</v>
      </c>
      <c r="E1842" s="36" t="s">
        <v>9</v>
      </c>
      <c r="F1842" s="37">
        <v>29</v>
      </c>
      <c r="G1842" s="36" t="s">
        <v>21</v>
      </c>
    </row>
    <row r="1843" spans="3:7" x14ac:dyDescent="0.3">
      <c r="C1843" s="36" t="s">
        <v>54</v>
      </c>
      <c r="D1843" s="26">
        <v>0.36607638888888888</v>
      </c>
      <c r="E1843" s="36" t="s">
        <v>9</v>
      </c>
      <c r="F1843" s="37">
        <v>35</v>
      </c>
      <c r="G1843" s="36" t="s">
        <v>21</v>
      </c>
    </row>
    <row r="1844" spans="3:7" x14ac:dyDescent="0.3">
      <c r="C1844" s="36" t="s">
        <v>54</v>
      </c>
      <c r="D1844" s="26">
        <v>0.36686342592592597</v>
      </c>
      <c r="E1844" s="36" t="s">
        <v>9</v>
      </c>
      <c r="F1844" s="37">
        <v>26</v>
      </c>
      <c r="G1844" s="36" t="s">
        <v>21</v>
      </c>
    </row>
    <row r="1845" spans="3:7" x14ac:dyDescent="0.3">
      <c r="C1845" s="36" t="s">
        <v>54</v>
      </c>
      <c r="D1845" s="26">
        <v>0.36693287037037042</v>
      </c>
      <c r="E1845" s="36" t="s">
        <v>9</v>
      </c>
      <c r="F1845" s="37">
        <v>32</v>
      </c>
      <c r="G1845" s="36" t="s">
        <v>10</v>
      </c>
    </row>
    <row r="1846" spans="3:7" x14ac:dyDescent="0.3">
      <c r="C1846" s="36" t="s">
        <v>54</v>
      </c>
      <c r="D1846" s="26">
        <v>0.3669675925925926</v>
      </c>
      <c r="E1846" s="36" t="s">
        <v>9</v>
      </c>
      <c r="F1846" s="37">
        <v>32</v>
      </c>
      <c r="G1846" s="36" t="s">
        <v>21</v>
      </c>
    </row>
    <row r="1847" spans="3:7" x14ac:dyDescent="0.3">
      <c r="C1847" s="36" t="s">
        <v>54</v>
      </c>
      <c r="D1847" s="26">
        <v>0.36758101851851849</v>
      </c>
      <c r="E1847" s="36" t="s">
        <v>9</v>
      </c>
      <c r="F1847" s="37">
        <v>29</v>
      </c>
      <c r="G1847" s="36" t="s">
        <v>10</v>
      </c>
    </row>
    <row r="1848" spans="3:7" x14ac:dyDescent="0.3">
      <c r="C1848" s="36" t="s">
        <v>54</v>
      </c>
      <c r="D1848" s="26">
        <v>0.36978009259259265</v>
      </c>
      <c r="E1848" s="36" t="s">
        <v>9</v>
      </c>
      <c r="F1848" s="37">
        <v>45</v>
      </c>
      <c r="G1848" s="36" t="s">
        <v>10</v>
      </c>
    </row>
    <row r="1849" spans="3:7" x14ac:dyDescent="0.3">
      <c r="C1849" s="36" t="s">
        <v>54</v>
      </c>
      <c r="D1849" s="26">
        <v>0.37085648148148148</v>
      </c>
      <c r="E1849" s="36" t="s">
        <v>9</v>
      </c>
      <c r="F1849" s="37">
        <v>38</v>
      </c>
      <c r="G1849" s="36" t="s">
        <v>21</v>
      </c>
    </row>
    <row r="1850" spans="3:7" x14ac:dyDescent="0.3">
      <c r="C1850" s="36" t="s">
        <v>54</v>
      </c>
      <c r="D1850" s="26">
        <v>0.37244212962962964</v>
      </c>
      <c r="E1850" s="36" t="s">
        <v>9</v>
      </c>
      <c r="F1850" s="37">
        <v>26</v>
      </c>
      <c r="G1850" s="36" t="s">
        <v>21</v>
      </c>
    </row>
    <row r="1851" spans="3:7" x14ac:dyDescent="0.3">
      <c r="C1851" s="36" t="s">
        <v>54</v>
      </c>
      <c r="D1851" s="26">
        <v>0.37292824074074077</v>
      </c>
      <c r="E1851" s="36" t="s">
        <v>9</v>
      </c>
      <c r="F1851" s="37">
        <v>40</v>
      </c>
      <c r="G1851" s="36" t="s">
        <v>21</v>
      </c>
    </row>
    <row r="1852" spans="3:7" x14ac:dyDescent="0.3">
      <c r="C1852" s="36" t="s">
        <v>54</v>
      </c>
      <c r="D1852" s="26">
        <v>0.37515046296296295</v>
      </c>
      <c r="E1852" s="36" t="s">
        <v>9</v>
      </c>
      <c r="F1852" s="37">
        <v>35</v>
      </c>
      <c r="G1852" s="36" t="s">
        <v>10</v>
      </c>
    </row>
    <row r="1853" spans="3:7" x14ac:dyDescent="0.3">
      <c r="C1853" s="36" t="s">
        <v>54</v>
      </c>
      <c r="D1853" s="26">
        <v>0.37969907407407405</v>
      </c>
      <c r="E1853" s="36" t="s">
        <v>9</v>
      </c>
      <c r="F1853" s="37">
        <v>40</v>
      </c>
      <c r="G1853" s="36" t="s">
        <v>10</v>
      </c>
    </row>
    <row r="1854" spans="3:7" x14ac:dyDescent="0.3">
      <c r="C1854" s="36" t="s">
        <v>54</v>
      </c>
      <c r="D1854" s="26">
        <v>0.38266203703703705</v>
      </c>
      <c r="E1854" s="36" t="s">
        <v>9</v>
      </c>
      <c r="F1854" s="37">
        <v>41</v>
      </c>
      <c r="G1854" s="36" t="s">
        <v>10</v>
      </c>
    </row>
    <row r="1855" spans="3:7" x14ac:dyDescent="0.3">
      <c r="C1855" s="36" t="s">
        <v>54</v>
      </c>
      <c r="D1855" s="26">
        <v>0.38310185185185186</v>
      </c>
      <c r="E1855" s="36" t="s">
        <v>9</v>
      </c>
      <c r="F1855" s="37">
        <v>32</v>
      </c>
      <c r="G1855" s="36" t="s">
        <v>21</v>
      </c>
    </row>
    <row r="1856" spans="3:7" x14ac:dyDescent="0.3">
      <c r="C1856" s="36" t="s">
        <v>54</v>
      </c>
      <c r="D1856" s="26">
        <v>0.38403935185185184</v>
      </c>
      <c r="E1856" s="36" t="s">
        <v>9</v>
      </c>
      <c r="F1856" s="37">
        <v>33</v>
      </c>
      <c r="G1856" s="36" t="s">
        <v>10</v>
      </c>
    </row>
    <row r="1857" spans="3:7" x14ac:dyDescent="0.3">
      <c r="C1857" s="36" t="s">
        <v>54</v>
      </c>
      <c r="D1857" s="26">
        <v>0.38469907407407411</v>
      </c>
      <c r="E1857" s="36" t="s">
        <v>9</v>
      </c>
      <c r="F1857" s="37">
        <v>45</v>
      </c>
      <c r="G1857" s="36" t="s">
        <v>10</v>
      </c>
    </row>
    <row r="1858" spans="3:7" x14ac:dyDescent="0.3">
      <c r="C1858" s="36" t="s">
        <v>54</v>
      </c>
      <c r="D1858" s="26">
        <v>0.38526620370370374</v>
      </c>
      <c r="E1858" s="36" t="s">
        <v>9</v>
      </c>
      <c r="F1858" s="37">
        <v>45</v>
      </c>
      <c r="G1858" s="36" t="s">
        <v>10</v>
      </c>
    </row>
    <row r="1859" spans="3:7" x14ac:dyDescent="0.3">
      <c r="C1859" s="36" t="s">
        <v>54</v>
      </c>
      <c r="D1859" s="26">
        <v>0.38624999999999998</v>
      </c>
      <c r="E1859" s="36" t="s">
        <v>9</v>
      </c>
      <c r="F1859" s="37">
        <v>45</v>
      </c>
      <c r="G1859" s="36" t="s">
        <v>21</v>
      </c>
    </row>
    <row r="1860" spans="3:7" x14ac:dyDescent="0.3">
      <c r="C1860" s="36" t="s">
        <v>54</v>
      </c>
      <c r="D1860" s="26">
        <v>0.38626157407407408</v>
      </c>
      <c r="E1860" s="36" t="s">
        <v>9</v>
      </c>
      <c r="F1860" s="37">
        <v>39</v>
      </c>
      <c r="G1860" s="36" t="s">
        <v>21</v>
      </c>
    </row>
    <row r="1861" spans="3:7" x14ac:dyDescent="0.3">
      <c r="C1861" s="36" t="s">
        <v>54</v>
      </c>
      <c r="D1861" s="26">
        <v>0.38627314814814812</v>
      </c>
      <c r="E1861" s="36" t="s">
        <v>9</v>
      </c>
      <c r="F1861" s="37">
        <v>34</v>
      </c>
      <c r="G1861" s="36" t="s">
        <v>21</v>
      </c>
    </row>
    <row r="1862" spans="3:7" x14ac:dyDescent="0.3">
      <c r="C1862" s="36" t="s">
        <v>54</v>
      </c>
      <c r="D1862" s="26">
        <v>0.38627314814814812</v>
      </c>
      <c r="E1862" s="36" t="s">
        <v>9</v>
      </c>
      <c r="F1862" s="37">
        <v>32</v>
      </c>
      <c r="G1862" s="36" t="s">
        <v>21</v>
      </c>
    </row>
    <row r="1863" spans="3:7" x14ac:dyDescent="0.3">
      <c r="C1863" s="36" t="s">
        <v>54</v>
      </c>
      <c r="D1863" s="26">
        <v>0.38671296296296293</v>
      </c>
      <c r="E1863" s="36" t="s">
        <v>9</v>
      </c>
      <c r="F1863" s="37">
        <v>52</v>
      </c>
      <c r="G1863" s="36" t="s">
        <v>10</v>
      </c>
    </row>
    <row r="1864" spans="3:7" x14ac:dyDescent="0.3">
      <c r="C1864" s="36" t="s">
        <v>54</v>
      </c>
      <c r="D1864" s="26">
        <v>0.38701388888888894</v>
      </c>
      <c r="E1864" s="36" t="s">
        <v>9</v>
      </c>
      <c r="F1864" s="37">
        <v>37</v>
      </c>
      <c r="G1864" s="36" t="s">
        <v>10</v>
      </c>
    </row>
    <row r="1865" spans="3:7" x14ac:dyDescent="0.3">
      <c r="C1865" s="36" t="s">
        <v>54</v>
      </c>
      <c r="D1865" s="26">
        <v>0.3893287037037037</v>
      </c>
      <c r="E1865" s="36" t="s">
        <v>9</v>
      </c>
      <c r="F1865" s="37">
        <v>48</v>
      </c>
      <c r="G1865" s="36" t="s">
        <v>10</v>
      </c>
    </row>
    <row r="1866" spans="3:7" x14ac:dyDescent="0.3">
      <c r="C1866" s="36" t="s">
        <v>54</v>
      </c>
      <c r="D1866" s="26">
        <v>0.39168981481481485</v>
      </c>
      <c r="E1866" s="36" t="s">
        <v>9</v>
      </c>
      <c r="F1866" s="37">
        <v>50</v>
      </c>
      <c r="G1866" s="36" t="s">
        <v>10</v>
      </c>
    </row>
    <row r="1867" spans="3:7" x14ac:dyDescent="0.3">
      <c r="C1867" s="36" t="s">
        <v>54</v>
      </c>
      <c r="D1867" s="26">
        <v>0.39497685185185188</v>
      </c>
      <c r="E1867" s="36" t="s">
        <v>9</v>
      </c>
      <c r="F1867" s="37">
        <v>21</v>
      </c>
      <c r="G1867" s="36" t="s">
        <v>21</v>
      </c>
    </row>
    <row r="1868" spans="3:7" x14ac:dyDescent="0.3">
      <c r="C1868" s="36" t="s">
        <v>54</v>
      </c>
      <c r="D1868" s="26">
        <v>0.39570601851851855</v>
      </c>
      <c r="E1868" s="36" t="s">
        <v>9</v>
      </c>
      <c r="F1868" s="37">
        <v>42</v>
      </c>
      <c r="G1868" s="36" t="s">
        <v>21</v>
      </c>
    </row>
    <row r="1869" spans="3:7" x14ac:dyDescent="0.3">
      <c r="C1869" s="36" t="s">
        <v>54</v>
      </c>
      <c r="D1869" s="26">
        <v>0.39612268518518517</v>
      </c>
      <c r="E1869" s="36" t="s">
        <v>9</v>
      </c>
      <c r="F1869" s="37">
        <v>45</v>
      </c>
      <c r="G1869" s="36" t="s">
        <v>10</v>
      </c>
    </row>
    <row r="1870" spans="3:7" x14ac:dyDescent="0.3">
      <c r="C1870" s="36" t="s">
        <v>54</v>
      </c>
      <c r="D1870" s="26">
        <v>0.3963888888888889</v>
      </c>
      <c r="E1870" s="36" t="s">
        <v>9</v>
      </c>
      <c r="F1870" s="37">
        <v>44</v>
      </c>
      <c r="G1870" s="36" t="s">
        <v>10</v>
      </c>
    </row>
    <row r="1871" spans="3:7" x14ac:dyDescent="0.3">
      <c r="C1871" s="36" t="s">
        <v>54</v>
      </c>
      <c r="D1871" s="26">
        <v>0.39902777777777776</v>
      </c>
      <c r="E1871" s="36" t="s">
        <v>9</v>
      </c>
      <c r="F1871" s="37">
        <v>26</v>
      </c>
      <c r="G1871" s="36" t="s">
        <v>21</v>
      </c>
    </row>
    <row r="1872" spans="3:7" x14ac:dyDescent="0.3">
      <c r="C1872" s="36" t="s">
        <v>54</v>
      </c>
      <c r="D1872" s="26">
        <v>0.3993518518518519</v>
      </c>
      <c r="E1872" s="36" t="s">
        <v>9</v>
      </c>
      <c r="F1872" s="37">
        <v>29</v>
      </c>
      <c r="G1872" s="36" t="s">
        <v>10</v>
      </c>
    </row>
    <row r="1873" spans="3:7" x14ac:dyDescent="0.3">
      <c r="C1873" s="36" t="s">
        <v>54</v>
      </c>
      <c r="D1873" s="26">
        <v>0.40002314814814816</v>
      </c>
      <c r="E1873" s="36" t="s">
        <v>9</v>
      </c>
      <c r="F1873" s="37">
        <v>31</v>
      </c>
      <c r="G1873" s="36" t="s">
        <v>10</v>
      </c>
    </row>
    <row r="1874" spans="3:7" x14ac:dyDescent="0.3">
      <c r="C1874" s="36" t="s">
        <v>54</v>
      </c>
      <c r="D1874" s="26">
        <v>0.40011574074074074</v>
      </c>
      <c r="E1874" s="36" t="s">
        <v>9</v>
      </c>
      <c r="F1874" s="37">
        <v>23</v>
      </c>
      <c r="G1874" s="36" t="s">
        <v>21</v>
      </c>
    </row>
    <row r="1875" spans="3:7" x14ac:dyDescent="0.3">
      <c r="C1875" s="36" t="s">
        <v>54</v>
      </c>
      <c r="D1875" s="26">
        <v>0.40032407407407411</v>
      </c>
      <c r="E1875" s="36" t="s">
        <v>9</v>
      </c>
      <c r="F1875" s="37">
        <v>37</v>
      </c>
      <c r="G1875" s="36" t="s">
        <v>10</v>
      </c>
    </row>
    <row r="1876" spans="3:7" x14ac:dyDescent="0.3">
      <c r="C1876" s="36" t="s">
        <v>54</v>
      </c>
      <c r="D1876" s="26">
        <v>0.40043981481481478</v>
      </c>
      <c r="E1876" s="36" t="s">
        <v>9</v>
      </c>
      <c r="F1876" s="37">
        <v>38</v>
      </c>
      <c r="G1876" s="36" t="s">
        <v>10</v>
      </c>
    </row>
    <row r="1877" spans="3:7" x14ac:dyDescent="0.3">
      <c r="C1877" s="36" t="s">
        <v>54</v>
      </c>
      <c r="D1877" s="26">
        <v>0.40214120370370371</v>
      </c>
      <c r="E1877" s="36" t="s">
        <v>9</v>
      </c>
      <c r="F1877" s="37">
        <v>21</v>
      </c>
      <c r="G1877" s="36" t="s">
        <v>21</v>
      </c>
    </row>
    <row r="1878" spans="3:7" x14ac:dyDescent="0.3">
      <c r="C1878" s="36" t="s">
        <v>54</v>
      </c>
      <c r="D1878" s="26">
        <v>0.40504629629629635</v>
      </c>
      <c r="E1878" s="36" t="s">
        <v>9</v>
      </c>
      <c r="F1878" s="37">
        <v>34</v>
      </c>
      <c r="G1878" s="36" t="s">
        <v>21</v>
      </c>
    </row>
    <row r="1879" spans="3:7" x14ac:dyDescent="0.3">
      <c r="C1879" s="36" t="s">
        <v>54</v>
      </c>
      <c r="D1879" s="26">
        <v>0.40612268518518518</v>
      </c>
      <c r="E1879" s="36" t="s">
        <v>9</v>
      </c>
      <c r="F1879" s="37">
        <v>42</v>
      </c>
      <c r="G1879" s="36" t="s">
        <v>10</v>
      </c>
    </row>
    <row r="1880" spans="3:7" x14ac:dyDescent="0.3">
      <c r="C1880" s="36" t="s">
        <v>54</v>
      </c>
      <c r="D1880" s="26">
        <v>0.40634259259259259</v>
      </c>
      <c r="E1880" s="36" t="s">
        <v>9</v>
      </c>
      <c r="F1880" s="37">
        <v>49</v>
      </c>
      <c r="G1880" s="36" t="s">
        <v>10</v>
      </c>
    </row>
    <row r="1881" spans="3:7" x14ac:dyDescent="0.3">
      <c r="C1881" s="36" t="s">
        <v>54</v>
      </c>
      <c r="D1881" s="26">
        <v>0.40763888888888888</v>
      </c>
      <c r="E1881" s="36" t="s">
        <v>9</v>
      </c>
      <c r="F1881" s="37">
        <v>21</v>
      </c>
      <c r="G1881" s="36" t="s">
        <v>21</v>
      </c>
    </row>
    <row r="1882" spans="3:7" x14ac:dyDescent="0.3">
      <c r="C1882" s="36" t="s">
        <v>54</v>
      </c>
      <c r="D1882" s="26">
        <v>0.40880787037037036</v>
      </c>
      <c r="E1882" s="36" t="s">
        <v>9</v>
      </c>
      <c r="F1882" s="37">
        <v>32</v>
      </c>
      <c r="G1882" s="36" t="s">
        <v>10</v>
      </c>
    </row>
    <row r="1883" spans="3:7" x14ac:dyDescent="0.3">
      <c r="C1883" s="36" t="s">
        <v>54</v>
      </c>
      <c r="D1883" s="26">
        <v>0.41012731481481479</v>
      </c>
      <c r="E1883" s="36" t="s">
        <v>9</v>
      </c>
      <c r="F1883" s="37">
        <v>19</v>
      </c>
      <c r="G1883" s="36" t="s">
        <v>21</v>
      </c>
    </row>
    <row r="1884" spans="3:7" x14ac:dyDescent="0.3">
      <c r="C1884" s="36" t="s">
        <v>54</v>
      </c>
      <c r="D1884" s="26">
        <v>0.41145833333333331</v>
      </c>
      <c r="E1884" s="36" t="s">
        <v>9</v>
      </c>
      <c r="F1884" s="37">
        <v>28</v>
      </c>
      <c r="G1884" s="36" t="s">
        <v>21</v>
      </c>
    </row>
    <row r="1885" spans="3:7" x14ac:dyDescent="0.3">
      <c r="C1885" s="36" t="s">
        <v>54</v>
      </c>
      <c r="D1885" s="26">
        <v>0.41175925925925921</v>
      </c>
      <c r="E1885" s="36" t="s">
        <v>9</v>
      </c>
      <c r="F1885" s="37">
        <v>41</v>
      </c>
      <c r="G1885" s="36" t="s">
        <v>21</v>
      </c>
    </row>
    <row r="1886" spans="3:7" x14ac:dyDescent="0.3">
      <c r="C1886" s="36" t="s">
        <v>54</v>
      </c>
      <c r="D1886" s="26">
        <v>0.4120949074074074</v>
      </c>
      <c r="E1886" s="36" t="s">
        <v>9</v>
      </c>
      <c r="F1886" s="37">
        <v>48</v>
      </c>
      <c r="G1886" s="36" t="s">
        <v>10</v>
      </c>
    </row>
    <row r="1887" spans="3:7" x14ac:dyDescent="0.3">
      <c r="C1887" s="36" t="s">
        <v>54</v>
      </c>
      <c r="D1887" s="26">
        <v>0.41224537037037035</v>
      </c>
      <c r="E1887" s="36" t="s">
        <v>9</v>
      </c>
      <c r="F1887" s="37">
        <v>41</v>
      </c>
      <c r="G1887" s="36" t="s">
        <v>10</v>
      </c>
    </row>
    <row r="1888" spans="3:7" x14ac:dyDescent="0.3">
      <c r="C1888" s="36" t="s">
        <v>54</v>
      </c>
      <c r="D1888" s="26">
        <v>0.41574074074074074</v>
      </c>
      <c r="E1888" s="36" t="s">
        <v>9</v>
      </c>
      <c r="F1888" s="37">
        <v>46</v>
      </c>
      <c r="G1888" s="36" t="s">
        <v>10</v>
      </c>
    </row>
    <row r="1889" spans="3:7" x14ac:dyDescent="0.3">
      <c r="C1889" s="36" t="s">
        <v>54</v>
      </c>
      <c r="D1889" s="26">
        <v>0.41585648148148152</v>
      </c>
      <c r="E1889" s="36" t="s">
        <v>9</v>
      </c>
      <c r="F1889" s="37">
        <v>28</v>
      </c>
      <c r="G1889" s="36" t="s">
        <v>21</v>
      </c>
    </row>
    <row r="1890" spans="3:7" x14ac:dyDescent="0.3">
      <c r="C1890" s="36" t="s">
        <v>54</v>
      </c>
      <c r="D1890" s="26">
        <v>0.42690972222222223</v>
      </c>
      <c r="E1890" s="36" t="s">
        <v>9</v>
      </c>
      <c r="F1890" s="37">
        <v>15</v>
      </c>
      <c r="G1890" s="36" t="s">
        <v>21</v>
      </c>
    </row>
    <row r="1891" spans="3:7" x14ac:dyDescent="0.3">
      <c r="C1891" s="36" t="s">
        <v>54</v>
      </c>
      <c r="D1891" s="26">
        <v>0.42706018518518518</v>
      </c>
      <c r="E1891" s="36" t="s">
        <v>9</v>
      </c>
      <c r="F1891" s="37">
        <v>28</v>
      </c>
      <c r="G1891" s="36" t="s">
        <v>21</v>
      </c>
    </row>
    <row r="1892" spans="3:7" x14ac:dyDescent="0.3">
      <c r="C1892" s="36" t="s">
        <v>54</v>
      </c>
      <c r="D1892" s="26">
        <v>0.42939814814814814</v>
      </c>
      <c r="E1892" s="36" t="s">
        <v>9</v>
      </c>
      <c r="F1892" s="37">
        <v>23</v>
      </c>
      <c r="G1892" s="36" t="s">
        <v>10</v>
      </c>
    </row>
    <row r="1893" spans="3:7" x14ac:dyDescent="0.3">
      <c r="C1893" s="36" t="s">
        <v>54</v>
      </c>
      <c r="D1893" s="26">
        <v>0.43016203703703698</v>
      </c>
      <c r="E1893" s="36" t="s">
        <v>9</v>
      </c>
      <c r="F1893" s="37">
        <v>25</v>
      </c>
      <c r="G1893" s="36" t="s">
        <v>10</v>
      </c>
    </row>
    <row r="1894" spans="3:7" x14ac:dyDescent="0.3">
      <c r="C1894" s="36" t="s">
        <v>54</v>
      </c>
      <c r="D1894" s="26">
        <v>0.43194444444444446</v>
      </c>
      <c r="E1894" s="36" t="s">
        <v>9</v>
      </c>
      <c r="F1894" s="37">
        <v>33</v>
      </c>
      <c r="G1894" s="36" t="s">
        <v>21</v>
      </c>
    </row>
    <row r="1895" spans="3:7" x14ac:dyDescent="0.3">
      <c r="C1895" s="36" t="s">
        <v>54</v>
      </c>
      <c r="D1895" s="26">
        <v>0.43344907407407413</v>
      </c>
      <c r="E1895" s="36" t="s">
        <v>9</v>
      </c>
      <c r="F1895" s="37">
        <v>38</v>
      </c>
      <c r="G1895" s="36" t="s">
        <v>21</v>
      </c>
    </row>
    <row r="1896" spans="3:7" x14ac:dyDescent="0.3">
      <c r="C1896" s="36" t="s">
        <v>54</v>
      </c>
      <c r="D1896" s="26">
        <v>0.43474537037037037</v>
      </c>
      <c r="E1896" s="36" t="s">
        <v>9</v>
      </c>
      <c r="F1896" s="37">
        <v>27</v>
      </c>
      <c r="G1896" s="36" t="s">
        <v>21</v>
      </c>
    </row>
    <row r="1897" spans="3:7" x14ac:dyDescent="0.3">
      <c r="C1897" s="36" t="s">
        <v>54</v>
      </c>
      <c r="D1897" s="26">
        <v>0.43556712962962968</v>
      </c>
      <c r="E1897" s="36" t="s">
        <v>9</v>
      </c>
      <c r="F1897" s="37">
        <v>46</v>
      </c>
      <c r="G1897" s="36" t="s">
        <v>10</v>
      </c>
    </row>
    <row r="1898" spans="3:7" x14ac:dyDescent="0.3">
      <c r="C1898" s="36" t="s">
        <v>54</v>
      </c>
      <c r="D1898" s="26">
        <v>0.43844907407407407</v>
      </c>
      <c r="E1898" s="36" t="s">
        <v>9</v>
      </c>
      <c r="F1898" s="37">
        <v>51</v>
      </c>
      <c r="G1898" s="36" t="s">
        <v>10</v>
      </c>
    </row>
    <row r="1899" spans="3:7" x14ac:dyDescent="0.3">
      <c r="C1899" s="36" t="s">
        <v>54</v>
      </c>
      <c r="D1899" s="26">
        <v>0.44045138888888885</v>
      </c>
      <c r="E1899" s="36" t="s">
        <v>9</v>
      </c>
      <c r="F1899" s="37">
        <v>34</v>
      </c>
      <c r="G1899" s="36" t="s">
        <v>10</v>
      </c>
    </row>
    <row r="1900" spans="3:7" x14ac:dyDescent="0.3">
      <c r="C1900" s="36" t="s">
        <v>54</v>
      </c>
      <c r="D1900" s="26">
        <v>0.44108796296296293</v>
      </c>
      <c r="E1900" s="36" t="s">
        <v>9</v>
      </c>
      <c r="F1900" s="37">
        <v>48</v>
      </c>
      <c r="G1900" s="36" t="s">
        <v>10</v>
      </c>
    </row>
    <row r="1901" spans="3:7" x14ac:dyDescent="0.3">
      <c r="C1901" s="36" t="s">
        <v>54</v>
      </c>
      <c r="D1901" s="26">
        <v>0.44209490740740742</v>
      </c>
      <c r="E1901" s="36" t="s">
        <v>9</v>
      </c>
      <c r="F1901" s="37">
        <v>53</v>
      </c>
      <c r="G1901" s="36" t="s">
        <v>10</v>
      </c>
    </row>
    <row r="1902" spans="3:7" x14ac:dyDescent="0.3">
      <c r="C1902" s="36" t="s">
        <v>54</v>
      </c>
      <c r="D1902" s="26">
        <v>0.44269675925925928</v>
      </c>
      <c r="E1902" s="36" t="s">
        <v>9</v>
      </c>
      <c r="F1902" s="37">
        <v>19</v>
      </c>
      <c r="G1902" s="36" t="s">
        <v>21</v>
      </c>
    </row>
    <row r="1903" spans="3:7" x14ac:dyDescent="0.3">
      <c r="C1903" s="36" t="s">
        <v>54</v>
      </c>
      <c r="D1903" s="26">
        <v>0.44370370370370371</v>
      </c>
      <c r="E1903" s="36" t="s">
        <v>9</v>
      </c>
      <c r="F1903" s="37">
        <v>40</v>
      </c>
      <c r="G1903" s="36" t="s">
        <v>10</v>
      </c>
    </row>
    <row r="1904" spans="3:7" x14ac:dyDescent="0.3">
      <c r="C1904" s="36" t="s">
        <v>54</v>
      </c>
      <c r="D1904" s="26">
        <v>0.44797453703703699</v>
      </c>
      <c r="E1904" s="36" t="s">
        <v>9</v>
      </c>
      <c r="F1904" s="37">
        <v>31</v>
      </c>
      <c r="G1904" s="36" t="s">
        <v>21</v>
      </c>
    </row>
    <row r="1905" spans="3:7" x14ac:dyDescent="0.3">
      <c r="C1905" s="36" t="s">
        <v>54</v>
      </c>
      <c r="D1905" s="26">
        <v>0.44814814814814818</v>
      </c>
      <c r="E1905" s="36" t="s">
        <v>9</v>
      </c>
      <c r="F1905" s="37">
        <v>24</v>
      </c>
      <c r="G1905" s="36" t="s">
        <v>21</v>
      </c>
    </row>
    <row r="1906" spans="3:7" x14ac:dyDescent="0.3">
      <c r="C1906" s="36" t="s">
        <v>54</v>
      </c>
      <c r="D1906" s="26">
        <v>0.45010416666666669</v>
      </c>
      <c r="E1906" s="36" t="s">
        <v>9</v>
      </c>
      <c r="F1906" s="37">
        <v>46</v>
      </c>
      <c r="G1906" s="36" t="s">
        <v>21</v>
      </c>
    </row>
    <row r="1907" spans="3:7" x14ac:dyDescent="0.3">
      <c r="C1907" s="36" t="s">
        <v>54</v>
      </c>
      <c r="D1907" s="26">
        <v>0.45560185185185187</v>
      </c>
      <c r="E1907" s="36" t="s">
        <v>9</v>
      </c>
      <c r="F1907" s="37">
        <v>30</v>
      </c>
      <c r="G1907" s="36" t="s">
        <v>21</v>
      </c>
    </row>
    <row r="1908" spans="3:7" x14ac:dyDescent="0.3">
      <c r="C1908" s="36" t="s">
        <v>54</v>
      </c>
      <c r="D1908" s="26">
        <v>0.45940972222222221</v>
      </c>
      <c r="E1908" s="36" t="s">
        <v>9</v>
      </c>
      <c r="F1908" s="37">
        <v>35</v>
      </c>
      <c r="G1908" s="36" t="s">
        <v>21</v>
      </c>
    </row>
    <row r="1909" spans="3:7" x14ac:dyDescent="0.3">
      <c r="C1909" s="36" t="s">
        <v>54</v>
      </c>
      <c r="D1909" s="26">
        <v>0.4611689814814815</v>
      </c>
      <c r="E1909" s="36" t="s">
        <v>9</v>
      </c>
      <c r="F1909" s="37">
        <v>21</v>
      </c>
      <c r="G1909" s="36" t="s">
        <v>10</v>
      </c>
    </row>
    <row r="1910" spans="3:7" x14ac:dyDescent="0.3">
      <c r="C1910" s="36" t="s">
        <v>54</v>
      </c>
      <c r="D1910" s="26">
        <v>0.46359953703703699</v>
      </c>
      <c r="E1910" s="36" t="s">
        <v>9</v>
      </c>
      <c r="F1910" s="37">
        <v>57</v>
      </c>
      <c r="G1910" s="36" t="s">
        <v>10</v>
      </c>
    </row>
    <row r="1911" spans="3:7" x14ac:dyDescent="0.3">
      <c r="C1911" s="36" t="s">
        <v>54</v>
      </c>
      <c r="D1911" s="26">
        <v>0.46653935185185186</v>
      </c>
      <c r="E1911" s="36" t="s">
        <v>9</v>
      </c>
      <c r="F1911" s="37">
        <v>30</v>
      </c>
      <c r="G1911" s="36" t="s">
        <v>21</v>
      </c>
    </row>
    <row r="1912" spans="3:7" x14ac:dyDescent="0.3">
      <c r="C1912" s="36" t="s">
        <v>54</v>
      </c>
      <c r="D1912" s="26">
        <v>0.46850694444444446</v>
      </c>
      <c r="E1912" s="36" t="s">
        <v>9</v>
      </c>
      <c r="F1912" s="37">
        <v>26</v>
      </c>
      <c r="G1912" s="36" t="s">
        <v>21</v>
      </c>
    </row>
    <row r="1913" spans="3:7" x14ac:dyDescent="0.3">
      <c r="C1913" s="36" t="s">
        <v>54</v>
      </c>
      <c r="D1913" s="26">
        <v>0.46858796296296296</v>
      </c>
      <c r="E1913" s="36" t="s">
        <v>9</v>
      </c>
      <c r="F1913" s="37">
        <v>44</v>
      </c>
      <c r="G1913" s="36" t="s">
        <v>21</v>
      </c>
    </row>
    <row r="1914" spans="3:7" x14ac:dyDescent="0.3">
      <c r="C1914" s="36" t="s">
        <v>54</v>
      </c>
      <c r="D1914" s="26">
        <v>0.46943287037037035</v>
      </c>
      <c r="E1914" s="36" t="s">
        <v>9</v>
      </c>
      <c r="F1914" s="37">
        <v>39</v>
      </c>
      <c r="G1914" s="36" t="s">
        <v>10</v>
      </c>
    </row>
    <row r="1915" spans="3:7" x14ac:dyDescent="0.3">
      <c r="C1915" s="36" t="s">
        <v>54</v>
      </c>
      <c r="D1915" s="26">
        <v>0.47045138888888888</v>
      </c>
      <c r="E1915" s="36" t="s">
        <v>9</v>
      </c>
      <c r="F1915" s="37">
        <v>39</v>
      </c>
      <c r="G1915" s="36" t="s">
        <v>10</v>
      </c>
    </row>
    <row r="1916" spans="3:7" x14ac:dyDescent="0.3">
      <c r="C1916" s="36" t="s">
        <v>54</v>
      </c>
      <c r="D1916" s="26">
        <v>0.47409722222222223</v>
      </c>
      <c r="E1916" s="36" t="s">
        <v>9</v>
      </c>
      <c r="F1916" s="37">
        <v>21</v>
      </c>
      <c r="G1916" s="36" t="s">
        <v>21</v>
      </c>
    </row>
    <row r="1917" spans="3:7" x14ac:dyDescent="0.3">
      <c r="C1917" s="36" t="s">
        <v>54</v>
      </c>
      <c r="D1917" s="26">
        <v>0.47508101851851853</v>
      </c>
      <c r="E1917" s="36" t="s">
        <v>9</v>
      </c>
      <c r="F1917" s="37">
        <v>42</v>
      </c>
      <c r="G1917" s="36" t="s">
        <v>10</v>
      </c>
    </row>
    <row r="1918" spans="3:7" x14ac:dyDescent="0.3">
      <c r="C1918" s="36" t="s">
        <v>54</v>
      </c>
      <c r="D1918" s="26">
        <v>0.47723379629629631</v>
      </c>
      <c r="E1918" s="36" t="s">
        <v>9</v>
      </c>
      <c r="F1918" s="37">
        <v>22</v>
      </c>
      <c r="G1918" s="36" t="s">
        <v>21</v>
      </c>
    </row>
    <row r="1919" spans="3:7" x14ac:dyDescent="0.3">
      <c r="C1919" s="36" t="s">
        <v>54</v>
      </c>
      <c r="D1919" s="26">
        <v>0.47929398148148145</v>
      </c>
      <c r="E1919" s="36" t="s">
        <v>9</v>
      </c>
      <c r="F1919" s="37">
        <v>36</v>
      </c>
      <c r="G1919" s="36" t="s">
        <v>10</v>
      </c>
    </row>
    <row r="1920" spans="3:7" x14ac:dyDescent="0.3">
      <c r="C1920" s="36" t="s">
        <v>54</v>
      </c>
      <c r="D1920" s="26">
        <v>0.47954861111111113</v>
      </c>
      <c r="E1920" s="36" t="s">
        <v>9</v>
      </c>
      <c r="F1920" s="37">
        <v>41</v>
      </c>
      <c r="G1920" s="36" t="s">
        <v>21</v>
      </c>
    </row>
    <row r="1921" spans="3:7" x14ac:dyDescent="0.3">
      <c r="C1921" s="36" t="s">
        <v>54</v>
      </c>
      <c r="D1921" s="26">
        <v>0.48171296296296301</v>
      </c>
      <c r="E1921" s="36" t="s">
        <v>9</v>
      </c>
      <c r="F1921" s="37">
        <v>43</v>
      </c>
      <c r="G1921" s="36" t="s">
        <v>10</v>
      </c>
    </row>
    <row r="1922" spans="3:7" x14ac:dyDescent="0.3">
      <c r="C1922" s="36" t="s">
        <v>54</v>
      </c>
      <c r="D1922" s="26">
        <v>0.48597222222222225</v>
      </c>
      <c r="E1922" s="36" t="s">
        <v>9</v>
      </c>
      <c r="F1922" s="37">
        <v>22</v>
      </c>
      <c r="G1922" s="36" t="s">
        <v>10</v>
      </c>
    </row>
    <row r="1923" spans="3:7" x14ac:dyDescent="0.3">
      <c r="C1923" s="36" t="s">
        <v>54</v>
      </c>
      <c r="D1923" s="26">
        <v>0.48865740740740743</v>
      </c>
      <c r="E1923" s="36" t="s">
        <v>9</v>
      </c>
      <c r="F1923" s="37">
        <v>26</v>
      </c>
      <c r="G1923" s="36" t="s">
        <v>10</v>
      </c>
    </row>
    <row r="1924" spans="3:7" x14ac:dyDescent="0.3">
      <c r="C1924" s="36" t="s">
        <v>54</v>
      </c>
      <c r="D1924" s="26">
        <v>0.48879629629629634</v>
      </c>
      <c r="E1924" s="36" t="s">
        <v>9</v>
      </c>
      <c r="F1924" s="37">
        <v>32</v>
      </c>
      <c r="G1924" s="36" t="s">
        <v>10</v>
      </c>
    </row>
    <row r="1925" spans="3:7" x14ac:dyDescent="0.3">
      <c r="C1925" s="36" t="s">
        <v>54</v>
      </c>
      <c r="D1925" s="26">
        <v>0.49011574074074077</v>
      </c>
      <c r="E1925" s="36" t="s">
        <v>9</v>
      </c>
      <c r="F1925" s="37">
        <v>30</v>
      </c>
      <c r="G1925" s="36" t="s">
        <v>21</v>
      </c>
    </row>
    <row r="1926" spans="3:7" x14ac:dyDescent="0.3">
      <c r="C1926" s="36" t="s">
        <v>54</v>
      </c>
      <c r="D1926" s="26">
        <v>0.49106481481481484</v>
      </c>
      <c r="E1926" s="36" t="s">
        <v>9</v>
      </c>
      <c r="F1926" s="37">
        <v>32</v>
      </c>
      <c r="G1926" s="36" t="s">
        <v>10</v>
      </c>
    </row>
    <row r="1927" spans="3:7" x14ac:dyDescent="0.3">
      <c r="C1927" s="36" t="s">
        <v>54</v>
      </c>
      <c r="D1927" s="26">
        <v>0.49126157407407406</v>
      </c>
      <c r="E1927" s="36" t="s">
        <v>9</v>
      </c>
      <c r="F1927" s="37">
        <v>33</v>
      </c>
      <c r="G1927" s="36" t="s">
        <v>10</v>
      </c>
    </row>
    <row r="1928" spans="3:7" x14ac:dyDescent="0.3">
      <c r="C1928" s="36" t="s">
        <v>54</v>
      </c>
      <c r="D1928" s="26">
        <v>0.49211805555555554</v>
      </c>
      <c r="E1928" s="36" t="s">
        <v>9</v>
      </c>
      <c r="F1928" s="37">
        <v>41</v>
      </c>
      <c r="G1928" s="36" t="s">
        <v>10</v>
      </c>
    </row>
    <row r="1929" spans="3:7" x14ac:dyDescent="0.3">
      <c r="C1929" s="36" t="s">
        <v>54</v>
      </c>
      <c r="D1929" s="26">
        <v>0.49224537037037036</v>
      </c>
      <c r="E1929" s="36" t="s">
        <v>9</v>
      </c>
      <c r="F1929" s="37">
        <v>38</v>
      </c>
      <c r="G1929" s="36" t="s">
        <v>10</v>
      </c>
    </row>
    <row r="1930" spans="3:7" x14ac:dyDescent="0.3">
      <c r="C1930" s="36" t="s">
        <v>54</v>
      </c>
      <c r="D1930" s="26">
        <v>0.49371527777777779</v>
      </c>
      <c r="E1930" s="36" t="s">
        <v>9</v>
      </c>
      <c r="F1930" s="37">
        <v>42</v>
      </c>
      <c r="G1930" s="36" t="s">
        <v>10</v>
      </c>
    </row>
    <row r="1931" spans="3:7" x14ac:dyDescent="0.3">
      <c r="C1931" s="36" t="s">
        <v>54</v>
      </c>
      <c r="D1931" s="26">
        <v>0.49418981481481478</v>
      </c>
      <c r="E1931" s="36" t="s">
        <v>9</v>
      </c>
      <c r="F1931" s="37">
        <v>37</v>
      </c>
      <c r="G1931" s="36" t="s">
        <v>21</v>
      </c>
    </row>
    <row r="1932" spans="3:7" x14ac:dyDescent="0.3">
      <c r="C1932" s="36" t="s">
        <v>54</v>
      </c>
      <c r="D1932" s="26">
        <v>0.49671296296296297</v>
      </c>
      <c r="E1932" s="36" t="s">
        <v>9</v>
      </c>
      <c r="F1932" s="37">
        <v>26</v>
      </c>
      <c r="G1932" s="36" t="s">
        <v>21</v>
      </c>
    </row>
    <row r="1933" spans="3:7" x14ac:dyDescent="0.3">
      <c r="C1933" s="36" t="s">
        <v>54</v>
      </c>
      <c r="D1933" s="26">
        <v>0.50020833333333337</v>
      </c>
      <c r="E1933" s="36" t="s">
        <v>9</v>
      </c>
      <c r="F1933" s="37">
        <v>42</v>
      </c>
      <c r="G1933" s="36" t="s">
        <v>21</v>
      </c>
    </row>
    <row r="1934" spans="3:7" x14ac:dyDescent="0.3">
      <c r="C1934" s="36" t="s">
        <v>54</v>
      </c>
      <c r="D1934" s="26">
        <v>0.5030324074074074</v>
      </c>
      <c r="E1934" s="36" t="s">
        <v>9</v>
      </c>
      <c r="F1934" s="37">
        <v>51</v>
      </c>
      <c r="G1934" s="36" t="s">
        <v>10</v>
      </c>
    </row>
    <row r="1935" spans="3:7" x14ac:dyDescent="0.3">
      <c r="C1935" s="36" t="s">
        <v>54</v>
      </c>
      <c r="D1935" s="26">
        <v>0.50458333333333327</v>
      </c>
      <c r="E1935" s="36" t="s">
        <v>9</v>
      </c>
      <c r="F1935" s="37">
        <v>28</v>
      </c>
      <c r="G1935" s="36" t="s">
        <v>21</v>
      </c>
    </row>
    <row r="1936" spans="3:7" x14ac:dyDescent="0.3">
      <c r="C1936" s="36" t="s">
        <v>54</v>
      </c>
      <c r="D1936" s="26">
        <v>0.51047453703703705</v>
      </c>
      <c r="E1936" s="36" t="s">
        <v>9</v>
      </c>
      <c r="F1936" s="37">
        <v>41</v>
      </c>
      <c r="G1936" s="36" t="s">
        <v>10</v>
      </c>
    </row>
    <row r="1937" spans="3:7" x14ac:dyDescent="0.3">
      <c r="C1937" s="36" t="s">
        <v>54</v>
      </c>
      <c r="D1937" s="26">
        <v>0.51109953703703703</v>
      </c>
      <c r="E1937" s="36" t="s">
        <v>9</v>
      </c>
      <c r="F1937" s="37">
        <v>36</v>
      </c>
      <c r="G1937" s="36" t="s">
        <v>21</v>
      </c>
    </row>
    <row r="1938" spans="3:7" x14ac:dyDescent="0.3">
      <c r="C1938" s="36" t="s">
        <v>54</v>
      </c>
      <c r="D1938" s="26">
        <v>0.51396990740740744</v>
      </c>
      <c r="E1938" s="36" t="s">
        <v>9</v>
      </c>
      <c r="F1938" s="37">
        <v>40</v>
      </c>
      <c r="G1938" s="36" t="s">
        <v>21</v>
      </c>
    </row>
    <row r="1939" spans="3:7" x14ac:dyDescent="0.3">
      <c r="C1939" s="36" t="s">
        <v>54</v>
      </c>
      <c r="D1939" s="26">
        <v>0.51442129629629629</v>
      </c>
      <c r="E1939" s="36" t="s">
        <v>9</v>
      </c>
      <c r="F1939" s="37">
        <v>41</v>
      </c>
      <c r="G1939" s="36" t="s">
        <v>10</v>
      </c>
    </row>
    <row r="1940" spans="3:7" x14ac:dyDescent="0.3">
      <c r="C1940" s="36" t="s">
        <v>54</v>
      </c>
      <c r="D1940" s="26">
        <v>0.51687499999999997</v>
      </c>
      <c r="E1940" s="36" t="s">
        <v>9</v>
      </c>
      <c r="F1940" s="37">
        <v>37</v>
      </c>
      <c r="G1940" s="36" t="s">
        <v>10</v>
      </c>
    </row>
    <row r="1941" spans="3:7" x14ac:dyDescent="0.3">
      <c r="C1941" s="36" t="s">
        <v>54</v>
      </c>
      <c r="D1941" s="26">
        <v>0.51858796296296295</v>
      </c>
      <c r="E1941" s="36" t="s">
        <v>9</v>
      </c>
      <c r="F1941" s="37">
        <v>44</v>
      </c>
      <c r="G1941" s="36" t="s">
        <v>21</v>
      </c>
    </row>
    <row r="1942" spans="3:7" x14ac:dyDescent="0.3">
      <c r="C1942" s="36" t="s">
        <v>54</v>
      </c>
      <c r="D1942" s="26">
        <v>0.5189583333333333</v>
      </c>
      <c r="E1942" s="36" t="s">
        <v>9</v>
      </c>
      <c r="F1942" s="37">
        <v>27</v>
      </c>
      <c r="G1942" s="36" t="s">
        <v>10</v>
      </c>
    </row>
    <row r="1943" spans="3:7" x14ac:dyDescent="0.3">
      <c r="C1943" s="36" t="s">
        <v>54</v>
      </c>
      <c r="D1943" s="26">
        <v>0.52119212962962969</v>
      </c>
      <c r="E1943" s="36" t="s">
        <v>9</v>
      </c>
      <c r="F1943" s="37">
        <v>49</v>
      </c>
      <c r="G1943" s="36" t="s">
        <v>10</v>
      </c>
    </row>
    <row r="1944" spans="3:7" x14ac:dyDescent="0.3">
      <c r="C1944" s="36" t="s">
        <v>54</v>
      </c>
      <c r="D1944" s="26">
        <v>0.52282407407407405</v>
      </c>
      <c r="E1944" s="36" t="s">
        <v>9</v>
      </c>
      <c r="F1944" s="37">
        <v>30</v>
      </c>
      <c r="G1944" s="36" t="s">
        <v>21</v>
      </c>
    </row>
    <row r="1945" spans="3:7" x14ac:dyDescent="0.3">
      <c r="C1945" s="36" t="s">
        <v>54</v>
      </c>
      <c r="D1945" s="26">
        <v>0.52306712962962965</v>
      </c>
      <c r="E1945" s="36" t="s">
        <v>9</v>
      </c>
      <c r="F1945" s="37">
        <v>22</v>
      </c>
      <c r="G1945" s="36" t="s">
        <v>21</v>
      </c>
    </row>
    <row r="1946" spans="3:7" x14ac:dyDescent="0.3">
      <c r="C1946" s="36" t="s">
        <v>54</v>
      </c>
      <c r="D1946" s="26">
        <v>0.52589120370370368</v>
      </c>
      <c r="E1946" s="36" t="s">
        <v>9</v>
      </c>
      <c r="F1946" s="37">
        <v>27</v>
      </c>
      <c r="G1946" s="36" t="s">
        <v>10</v>
      </c>
    </row>
    <row r="1947" spans="3:7" x14ac:dyDescent="0.3">
      <c r="C1947" s="36" t="s">
        <v>54</v>
      </c>
      <c r="D1947" s="26">
        <v>0.53449074074074077</v>
      </c>
      <c r="E1947" s="36" t="s">
        <v>9</v>
      </c>
      <c r="F1947" s="37">
        <v>39</v>
      </c>
      <c r="G1947" s="36" t="s">
        <v>10</v>
      </c>
    </row>
    <row r="1948" spans="3:7" x14ac:dyDescent="0.3">
      <c r="C1948" s="36" t="s">
        <v>54</v>
      </c>
      <c r="D1948" s="26">
        <v>0.53634259259259254</v>
      </c>
      <c r="E1948" s="36" t="s">
        <v>9</v>
      </c>
      <c r="F1948" s="37">
        <v>34</v>
      </c>
      <c r="G1948" s="36" t="s">
        <v>21</v>
      </c>
    </row>
    <row r="1949" spans="3:7" x14ac:dyDescent="0.3">
      <c r="C1949" s="36" t="s">
        <v>54</v>
      </c>
      <c r="D1949" s="26">
        <v>0.53708333333333336</v>
      </c>
      <c r="E1949" s="36" t="s">
        <v>9</v>
      </c>
      <c r="F1949" s="37">
        <v>46</v>
      </c>
      <c r="G1949" s="36" t="s">
        <v>10</v>
      </c>
    </row>
    <row r="1950" spans="3:7" x14ac:dyDescent="0.3">
      <c r="C1950" s="36" t="s">
        <v>54</v>
      </c>
      <c r="D1950" s="26">
        <v>0.53762731481481485</v>
      </c>
      <c r="E1950" s="36" t="s">
        <v>9</v>
      </c>
      <c r="F1950" s="37">
        <v>23</v>
      </c>
      <c r="G1950" s="36" t="s">
        <v>21</v>
      </c>
    </row>
    <row r="1951" spans="3:7" x14ac:dyDescent="0.3">
      <c r="C1951" s="36" t="s">
        <v>54</v>
      </c>
      <c r="D1951" s="26">
        <v>0.53771990740740738</v>
      </c>
      <c r="E1951" s="36" t="s">
        <v>9</v>
      </c>
      <c r="F1951" s="37">
        <v>45</v>
      </c>
      <c r="G1951" s="36" t="s">
        <v>10</v>
      </c>
    </row>
    <row r="1952" spans="3:7" x14ac:dyDescent="0.3">
      <c r="C1952" s="36" t="s">
        <v>54</v>
      </c>
      <c r="D1952" s="26">
        <v>0.54041666666666666</v>
      </c>
      <c r="E1952" s="36" t="s">
        <v>9</v>
      </c>
      <c r="F1952" s="37">
        <v>36</v>
      </c>
      <c r="G1952" s="36" t="s">
        <v>10</v>
      </c>
    </row>
    <row r="1953" spans="3:7" x14ac:dyDescent="0.3">
      <c r="C1953" s="36" t="s">
        <v>54</v>
      </c>
      <c r="D1953" s="26">
        <v>0.54906250000000001</v>
      </c>
      <c r="E1953" s="36" t="s">
        <v>9</v>
      </c>
      <c r="F1953" s="37">
        <v>34</v>
      </c>
      <c r="G1953" s="36" t="s">
        <v>21</v>
      </c>
    </row>
    <row r="1954" spans="3:7" x14ac:dyDescent="0.3">
      <c r="C1954" s="36" t="s">
        <v>54</v>
      </c>
      <c r="D1954" s="26">
        <v>0.54910879629629628</v>
      </c>
      <c r="E1954" s="36" t="s">
        <v>9</v>
      </c>
      <c r="F1954" s="37">
        <v>29</v>
      </c>
      <c r="G1954" s="36" t="s">
        <v>21</v>
      </c>
    </row>
    <row r="1955" spans="3:7" x14ac:dyDescent="0.3">
      <c r="C1955" s="36" t="s">
        <v>54</v>
      </c>
      <c r="D1955" s="26">
        <v>0.55136574074074074</v>
      </c>
      <c r="E1955" s="36" t="s">
        <v>9</v>
      </c>
      <c r="F1955" s="37">
        <v>22</v>
      </c>
      <c r="G1955" s="36" t="s">
        <v>21</v>
      </c>
    </row>
    <row r="1956" spans="3:7" x14ac:dyDescent="0.3">
      <c r="C1956" s="36" t="s">
        <v>54</v>
      </c>
      <c r="D1956" s="26">
        <v>0.55385416666666665</v>
      </c>
      <c r="E1956" s="36" t="s">
        <v>9</v>
      </c>
      <c r="F1956" s="37">
        <v>32</v>
      </c>
      <c r="G1956" s="36" t="s">
        <v>21</v>
      </c>
    </row>
    <row r="1957" spans="3:7" x14ac:dyDescent="0.3">
      <c r="C1957" s="36" t="s">
        <v>54</v>
      </c>
      <c r="D1957" s="26">
        <v>0.55574074074074076</v>
      </c>
      <c r="E1957" s="36" t="s">
        <v>9</v>
      </c>
      <c r="F1957" s="37">
        <v>43</v>
      </c>
      <c r="G1957" s="36" t="s">
        <v>10</v>
      </c>
    </row>
    <row r="1958" spans="3:7" x14ac:dyDescent="0.3">
      <c r="C1958" s="36" t="s">
        <v>54</v>
      </c>
      <c r="D1958" s="26">
        <v>0.55748842592592596</v>
      </c>
      <c r="E1958" s="36" t="s">
        <v>9</v>
      </c>
      <c r="F1958" s="37">
        <v>35</v>
      </c>
      <c r="G1958" s="36" t="s">
        <v>10</v>
      </c>
    </row>
    <row r="1959" spans="3:7" x14ac:dyDescent="0.3">
      <c r="C1959" s="36" t="s">
        <v>54</v>
      </c>
      <c r="D1959" s="26">
        <v>0.55896990740740737</v>
      </c>
      <c r="E1959" s="36" t="s">
        <v>9</v>
      </c>
      <c r="F1959" s="37">
        <v>33</v>
      </c>
      <c r="G1959" s="36" t="s">
        <v>10</v>
      </c>
    </row>
    <row r="1960" spans="3:7" x14ac:dyDescent="0.3">
      <c r="C1960" s="36" t="s">
        <v>54</v>
      </c>
      <c r="D1960" s="26">
        <v>0.55920138888888882</v>
      </c>
      <c r="E1960" s="36" t="s">
        <v>9</v>
      </c>
      <c r="F1960" s="37">
        <v>30</v>
      </c>
      <c r="G1960" s="36" t="s">
        <v>10</v>
      </c>
    </row>
    <row r="1961" spans="3:7" x14ac:dyDescent="0.3">
      <c r="C1961" s="36" t="s">
        <v>54</v>
      </c>
      <c r="D1961" s="26">
        <v>0.56122685185185184</v>
      </c>
      <c r="E1961" s="36" t="s">
        <v>9</v>
      </c>
      <c r="F1961" s="37">
        <v>31</v>
      </c>
      <c r="G1961" s="36" t="s">
        <v>21</v>
      </c>
    </row>
    <row r="1962" spans="3:7" x14ac:dyDescent="0.3">
      <c r="C1962" s="36" t="s">
        <v>54</v>
      </c>
      <c r="D1962" s="26">
        <v>0.56150462962962966</v>
      </c>
      <c r="E1962" s="36" t="s">
        <v>9</v>
      </c>
      <c r="F1962" s="37">
        <v>27</v>
      </c>
      <c r="G1962" s="36" t="s">
        <v>21</v>
      </c>
    </row>
    <row r="1963" spans="3:7" x14ac:dyDescent="0.3">
      <c r="C1963" s="36" t="s">
        <v>54</v>
      </c>
      <c r="D1963" s="26">
        <v>0.56827546296296294</v>
      </c>
      <c r="E1963" s="36" t="s">
        <v>9</v>
      </c>
      <c r="F1963" s="37">
        <v>28</v>
      </c>
      <c r="G1963" s="36" t="s">
        <v>21</v>
      </c>
    </row>
    <row r="1964" spans="3:7" x14ac:dyDescent="0.3">
      <c r="C1964" s="36" t="s">
        <v>54</v>
      </c>
      <c r="D1964" s="26">
        <v>0.56855324074074076</v>
      </c>
      <c r="E1964" s="36" t="s">
        <v>9</v>
      </c>
      <c r="F1964" s="37">
        <v>24</v>
      </c>
      <c r="G1964" s="36" t="s">
        <v>21</v>
      </c>
    </row>
    <row r="1965" spans="3:7" x14ac:dyDescent="0.3">
      <c r="C1965" s="36" t="s">
        <v>54</v>
      </c>
      <c r="D1965" s="26">
        <v>0.56901620370370376</v>
      </c>
      <c r="E1965" s="36" t="s">
        <v>9</v>
      </c>
      <c r="F1965" s="37">
        <v>34</v>
      </c>
      <c r="G1965" s="36" t="s">
        <v>21</v>
      </c>
    </row>
    <row r="1966" spans="3:7" x14ac:dyDescent="0.3">
      <c r="C1966" s="36" t="s">
        <v>54</v>
      </c>
      <c r="D1966" s="26">
        <v>0.56913194444444437</v>
      </c>
      <c r="E1966" s="36" t="s">
        <v>9</v>
      </c>
      <c r="F1966" s="37">
        <v>21</v>
      </c>
      <c r="G1966" s="36" t="s">
        <v>21</v>
      </c>
    </row>
    <row r="1967" spans="3:7" x14ac:dyDescent="0.3">
      <c r="C1967" s="36" t="s">
        <v>54</v>
      </c>
      <c r="D1967" s="26">
        <v>0.57239583333333333</v>
      </c>
      <c r="E1967" s="36" t="s">
        <v>9</v>
      </c>
      <c r="F1967" s="37">
        <v>30</v>
      </c>
      <c r="G1967" s="36" t="s">
        <v>21</v>
      </c>
    </row>
    <row r="1968" spans="3:7" x14ac:dyDescent="0.3">
      <c r="C1968" s="36" t="s">
        <v>54</v>
      </c>
      <c r="D1968" s="26">
        <v>0.57306712962962958</v>
      </c>
      <c r="E1968" s="36" t="s">
        <v>9</v>
      </c>
      <c r="F1968" s="37">
        <v>35</v>
      </c>
      <c r="G1968" s="36" t="s">
        <v>21</v>
      </c>
    </row>
    <row r="1969" spans="3:7" x14ac:dyDescent="0.3">
      <c r="C1969" s="36" t="s">
        <v>54</v>
      </c>
      <c r="D1969" s="26">
        <v>0.57321759259259253</v>
      </c>
      <c r="E1969" s="36" t="s">
        <v>9</v>
      </c>
      <c r="F1969" s="37">
        <v>37</v>
      </c>
      <c r="G1969" s="36" t="s">
        <v>10</v>
      </c>
    </row>
    <row r="1970" spans="3:7" x14ac:dyDescent="0.3">
      <c r="C1970" s="36" t="s">
        <v>54</v>
      </c>
      <c r="D1970" s="26">
        <v>0.5741666666666666</v>
      </c>
      <c r="E1970" s="36" t="s">
        <v>9</v>
      </c>
      <c r="F1970" s="37">
        <v>39</v>
      </c>
      <c r="G1970" s="36" t="s">
        <v>21</v>
      </c>
    </row>
    <row r="1971" spans="3:7" x14ac:dyDescent="0.3">
      <c r="C1971" s="36" t="s">
        <v>54</v>
      </c>
      <c r="D1971" s="26">
        <v>0.57464120370370375</v>
      </c>
      <c r="E1971" s="36" t="s">
        <v>9</v>
      </c>
      <c r="F1971" s="37">
        <v>31</v>
      </c>
      <c r="G1971" s="36" t="s">
        <v>10</v>
      </c>
    </row>
    <row r="1972" spans="3:7" x14ac:dyDescent="0.3">
      <c r="C1972" s="36" t="s">
        <v>54</v>
      </c>
      <c r="D1972" s="26">
        <v>0.57656249999999998</v>
      </c>
      <c r="E1972" s="36" t="s">
        <v>9</v>
      </c>
      <c r="F1972" s="37">
        <v>32</v>
      </c>
      <c r="G1972" s="36" t="s">
        <v>10</v>
      </c>
    </row>
    <row r="1973" spans="3:7" x14ac:dyDescent="0.3">
      <c r="C1973" s="36" t="s">
        <v>54</v>
      </c>
      <c r="D1973" s="26">
        <v>0.57730324074074069</v>
      </c>
      <c r="E1973" s="36" t="s">
        <v>9</v>
      </c>
      <c r="F1973" s="37">
        <v>25</v>
      </c>
      <c r="G1973" s="36" t="s">
        <v>21</v>
      </c>
    </row>
    <row r="1974" spans="3:7" x14ac:dyDescent="0.3">
      <c r="C1974" s="36" t="s">
        <v>54</v>
      </c>
      <c r="D1974" s="26">
        <v>0.5774421296296296</v>
      </c>
      <c r="E1974" s="36" t="s">
        <v>9</v>
      </c>
      <c r="F1974" s="37">
        <v>33</v>
      </c>
      <c r="G1974" s="36" t="s">
        <v>10</v>
      </c>
    </row>
    <row r="1975" spans="3:7" x14ac:dyDescent="0.3">
      <c r="C1975" s="36" t="s">
        <v>54</v>
      </c>
      <c r="D1975" s="26">
        <v>0.57825231481481476</v>
      </c>
      <c r="E1975" s="36" t="s">
        <v>9</v>
      </c>
      <c r="F1975" s="37">
        <v>26</v>
      </c>
      <c r="G1975" s="36" t="s">
        <v>21</v>
      </c>
    </row>
    <row r="1976" spans="3:7" x14ac:dyDescent="0.3">
      <c r="C1976" s="36" t="s">
        <v>54</v>
      </c>
      <c r="D1976" s="26">
        <v>0.57856481481481481</v>
      </c>
      <c r="E1976" s="36" t="s">
        <v>9</v>
      </c>
      <c r="F1976" s="37">
        <v>50</v>
      </c>
      <c r="G1976" s="36" t="s">
        <v>10</v>
      </c>
    </row>
    <row r="1977" spans="3:7" x14ac:dyDescent="0.3">
      <c r="C1977" s="36" t="s">
        <v>54</v>
      </c>
      <c r="D1977" s="26">
        <v>0.57868055555555553</v>
      </c>
      <c r="E1977" s="36" t="s">
        <v>9</v>
      </c>
      <c r="F1977" s="37">
        <v>30</v>
      </c>
      <c r="G1977" s="36" t="s">
        <v>10</v>
      </c>
    </row>
    <row r="1978" spans="3:7" x14ac:dyDescent="0.3">
      <c r="C1978" s="36" t="s">
        <v>54</v>
      </c>
      <c r="D1978" s="26">
        <v>0.58150462962962968</v>
      </c>
      <c r="E1978" s="36" t="s">
        <v>9</v>
      </c>
      <c r="F1978" s="37">
        <v>39</v>
      </c>
      <c r="G1978" s="36" t="s">
        <v>10</v>
      </c>
    </row>
    <row r="1979" spans="3:7" x14ac:dyDescent="0.3">
      <c r="C1979" s="36" t="s">
        <v>54</v>
      </c>
      <c r="D1979" s="26">
        <v>0.58251157407407406</v>
      </c>
      <c r="E1979" s="36" t="s">
        <v>9</v>
      </c>
      <c r="F1979" s="37">
        <v>41</v>
      </c>
      <c r="G1979" s="36" t="s">
        <v>21</v>
      </c>
    </row>
    <row r="1980" spans="3:7" x14ac:dyDescent="0.3">
      <c r="C1980" s="36" t="s">
        <v>54</v>
      </c>
      <c r="D1980" s="26">
        <v>0.5838888888888889</v>
      </c>
      <c r="E1980" s="36" t="s">
        <v>9</v>
      </c>
      <c r="F1980" s="37">
        <v>29</v>
      </c>
      <c r="G1980" s="36" t="s">
        <v>21</v>
      </c>
    </row>
    <row r="1981" spans="3:7" x14ac:dyDescent="0.3">
      <c r="C1981" s="36" t="s">
        <v>54</v>
      </c>
      <c r="D1981" s="26">
        <v>0.58531250000000001</v>
      </c>
      <c r="E1981" s="36" t="s">
        <v>9</v>
      </c>
      <c r="F1981" s="37">
        <v>31</v>
      </c>
      <c r="G1981" s="36" t="s">
        <v>21</v>
      </c>
    </row>
    <row r="1982" spans="3:7" x14ac:dyDescent="0.3">
      <c r="C1982" s="36" t="s">
        <v>54</v>
      </c>
      <c r="D1982" s="26">
        <v>0.58553240740740742</v>
      </c>
      <c r="E1982" s="36" t="s">
        <v>9</v>
      </c>
      <c r="F1982" s="37">
        <v>25</v>
      </c>
      <c r="G1982" s="36" t="s">
        <v>21</v>
      </c>
    </row>
    <row r="1983" spans="3:7" x14ac:dyDescent="0.3">
      <c r="C1983" s="36" t="s">
        <v>54</v>
      </c>
      <c r="D1983" s="26">
        <v>0.58680555555555558</v>
      </c>
      <c r="E1983" s="36" t="s">
        <v>9</v>
      </c>
      <c r="F1983" s="37">
        <v>52</v>
      </c>
      <c r="G1983" s="36" t="s">
        <v>10</v>
      </c>
    </row>
    <row r="1984" spans="3:7" x14ac:dyDescent="0.3">
      <c r="C1984" s="36" t="s">
        <v>54</v>
      </c>
      <c r="D1984" s="26">
        <v>0.58748842592592598</v>
      </c>
      <c r="E1984" s="36" t="s">
        <v>9</v>
      </c>
      <c r="F1984" s="37">
        <v>37</v>
      </c>
      <c r="G1984" s="36" t="s">
        <v>10</v>
      </c>
    </row>
    <row r="1985" spans="3:7" x14ac:dyDescent="0.3">
      <c r="C1985" s="36" t="s">
        <v>54</v>
      </c>
      <c r="D1985" s="26">
        <v>0.59296296296296302</v>
      </c>
      <c r="E1985" s="36" t="s">
        <v>9</v>
      </c>
      <c r="F1985" s="37">
        <v>39</v>
      </c>
      <c r="G1985" s="36" t="s">
        <v>21</v>
      </c>
    </row>
    <row r="1986" spans="3:7" x14ac:dyDescent="0.3">
      <c r="C1986" s="36" t="s">
        <v>54</v>
      </c>
      <c r="D1986" s="26">
        <v>0.59446759259259263</v>
      </c>
      <c r="E1986" s="36" t="s">
        <v>9</v>
      </c>
      <c r="F1986" s="37">
        <v>30</v>
      </c>
      <c r="G1986" s="36" t="s">
        <v>21</v>
      </c>
    </row>
    <row r="1987" spans="3:7" x14ac:dyDescent="0.3">
      <c r="C1987" s="36" t="s">
        <v>54</v>
      </c>
      <c r="D1987" s="26">
        <v>0.59646990740740746</v>
      </c>
      <c r="E1987" s="36" t="s">
        <v>9</v>
      </c>
      <c r="F1987" s="37">
        <v>25</v>
      </c>
      <c r="G1987" s="36" t="s">
        <v>10</v>
      </c>
    </row>
    <row r="1988" spans="3:7" x14ac:dyDescent="0.3">
      <c r="C1988" s="36" t="s">
        <v>54</v>
      </c>
      <c r="D1988" s="26">
        <v>0.59715277777777775</v>
      </c>
      <c r="E1988" s="36" t="s">
        <v>9</v>
      </c>
      <c r="F1988" s="37">
        <v>27</v>
      </c>
      <c r="G1988" s="36" t="s">
        <v>10</v>
      </c>
    </row>
    <row r="1989" spans="3:7" x14ac:dyDescent="0.3">
      <c r="C1989" s="36" t="s">
        <v>54</v>
      </c>
      <c r="D1989" s="26">
        <v>0.60189814814814813</v>
      </c>
      <c r="E1989" s="36" t="s">
        <v>9</v>
      </c>
      <c r="F1989" s="37">
        <v>38</v>
      </c>
      <c r="G1989" s="36" t="s">
        <v>10</v>
      </c>
    </row>
    <row r="1990" spans="3:7" x14ac:dyDescent="0.3">
      <c r="C1990" s="36" t="s">
        <v>54</v>
      </c>
      <c r="D1990" s="26">
        <v>0.60297453703703707</v>
      </c>
      <c r="E1990" s="36" t="s">
        <v>9</v>
      </c>
      <c r="F1990" s="37">
        <v>38</v>
      </c>
      <c r="G1990" s="36" t="s">
        <v>21</v>
      </c>
    </row>
    <row r="1991" spans="3:7" x14ac:dyDescent="0.3">
      <c r="C1991" s="36" t="s">
        <v>54</v>
      </c>
      <c r="D1991" s="26">
        <v>0.60523148148148154</v>
      </c>
      <c r="E1991" s="36" t="s">
        <v>9</v>
      </c>
      <c r="F1991" s="37">
        <v>37</v>
      </c>
      <c r="G1991" s="36" t="s">
        <v>10</v>
      </c>
    </row>
    <row r="1992" spans="3:7" x14ac:dyDescent="0.3">
      <c r="C1992" s="36" t="s">
        <v>54</v>
      </c>
      <c r="D1992" s="26">
        <v>0.60990740740740745</v>
      </c>
      <c r="E1992" s="36" t="s">
        <v>9</v>
      </c>
      <c r="F1992" s="37">
        <v>28</v>
      </c>
      <c r="G1992" s="36" t="s">
        <v>21</v>
      </c>
    </row>
    <row r="1993" spans="3:7" x14ac:dyDescent="0.3">
      <c r="C1993" s="36" t="s">
        <v>54</v>
      </c>
      <c r="D1993" s="26">
        <v>0.61202546296296301</v>
      </c>
      <c r="E1993" s="36" t="s">
        <v>9</v>
      </c>
      <c r="F1993" s="37">
        <v>25</v>
      </c>
      <c r="G1993" s="36" t="s">
        <v>21</v>
      </c>
    </row>
    <row r="1994" spans="3:7" x14ac:dyDescent="0.3">
      <c r="C1994" s="36" t="s">
        <v>54</v>
      </c>
      <c r="D1994" s="26">
        <v>0.61280092592592594</v>
      </c>
      <c r="E1994" s="36" t="s">
        <v>9</v>
      </c>
      <c r="F1994" s="37">
        <v>35</v>
      </c>
      <c r="G1994" s="36" t="s">
        <v>10</v>
      </c>
    </row>
    <row r="1995" spans="3:7" x14ac:dyDescent="0.3">
      <c r="C1995" s="36" t="s">
        <v>54</v>
      </c>
      <c r="D1995" s="26">
        <v>0.61557870370370371</v>
      </c>
      <c r="E1995" s="36" t="s">
        <v>9</v>
      </c>
      <c r="F1995" s="37">
        <v>26</v>
      </c>
      <c r="G1995" s="36" t="s">
        <v>21</v>
      </c>
    </row>
    <row r="1996" spans="3:7" x14ac:dyDescent="0.3">
      <c r="C1996" s="36" t="s">
        <v>54</v>
      </c>
      <c r="D1996" s="26">
        <v>0.61599537037037033</v>
      </c>
      <c r="E1996" s="36" t="s">
        <v>9</v>
      </c>
      <c r="F1996" s="37">
        <v>37</v>
      </c>
      <c r="G1996" s="36" t="s">
        <v>21</v>
      </c>
    </row>
    <row r="1997" spans="3:7" x14ac:dyDescent="0.3">
      <c r="C1997" s="36" t="s">
        <v>54</v>
      </c>
      <c r="D1997" s="26">
        <v>0.61660879629629628</v>
      </c>
      <c r="E1997" s="36" t="s">
        <v>9</v>
      </c>
      <c r="F1997" s="37">
        <v>24</v>
      </c>
      <c r="G1997" s="36" t="s">
        <v>21</v>
      </c>
    </row>
    <row r="1998" spans="3:7" x14ac:dyDescent="0.3">
      <c r="C1998" s="36" t="s">
        <v>54</v>
      </c>
      <c r="D1998" s="26">
        <v>0.61721064814814819</v>
      </c>
      <c r="E1998" s="36" t="s">
        <v>9</v>
      </c>
      <c r="F1998" s="37">
        <v>19</v>
      </c>
      <c r="G1998" s="36" t="s">
        <v>10</v>
      </c>
    </row>
    <row r="1999" spans="3:7" x14ac:dyDescent="0.3">
      <c r="C1999" s="36" t="s">
        <v>54</v>
      </c>
      <c r="D1999" s="26">
        <v>0.61859953703703707</v>
      </c>
      <c r="E1999" s="36" t="s">
        <v>9</v>
      </c>
      <c r="F1999" s="37">
        <v>38</v>
      </c>
      <c r="G1999" s="36" t="s">
        <v>10</v>
      </c>
    </row>
    <row r="2000" spans="3:7" x14ac:dyDescent="0.3">
      <c r="C2000" s="36" t="s">
        <v>54</v>
      </c>
      <c r="D2000" s="26">
        <v>0.61940972222222224</v>
      </c>
      <c r="E2000" s="36" t="s">
        <v>9</v>
      </c>
      <c r="F2000" s="37">
        <v>26</v>
      </c>
      <c r="G2000" s="36" t="s">
        <v>21</v>
      </c>
    </row>
    <row r="2001" spans="3:7" x14ac:dyDescent="0.3">
      <c r="C2001" s="36" t="s">
        <v>54</v>
      </c>
      <c r="D2001" s="26">
        <v>0.62091435185185184</v>
      </c>
      <c r="E2001" s="36" t="s">
        <v>9</v>
      </c>
      <c r="F2001" s="37">
        <v>36</v>
      </c>
      <c r="G2001" s="36" t="s">
        <v>10</v>
      </c>
    </row>
    <row r="2002" spans="3:7" x14ac:dyDescent="0.3">
      <c r="C2002" s="36" t="s">
        <v>54</v>
      </c>
      <c r="D2002" s="26">
        <v>0.62100694444444449</v>
      </c>
      <c r="E2002" s="36" t="s">
        <v>9</v>
      </c>
      <c r="F2002" s="37">
        <v>29</v>
      </c>
      <c r="G2002" s="36" t="s">
        <v>21</v>
      </c>
    </row>
    <row r="2003" spans="3:7" x14ac:dyDescent="0.3">
      <c r="C2003" s="36" t="s">
        <v>54</v>
      </c>
      <c r="D2003" s="26">
        <v>0.62276620370370372</v>
      </c>
      <c r="E2003" s="36" t="s">
        <v>9</v>
      </c>
      <c r="F2003" s="37">
        <v>39</v>
      </c>
      <c r="G2003" s="36" t="s">
        <v>10</v>
      </c>
    </row>
    <row r="2004" spans="3:7" x14ac:dyDescent="0.3">
      <c r="C2004" s="36" t="s">
        <v>54</v>
      </c>
      <c r="D2004" s="26">
        <v>0.62300925925925921</v>
      </c>
      <c r="E2004" s="36" t="s">
        <v>9</v>
      </c>
      <c r="F2004" s="37">
        <v>28</v>
      </c>
      <c r="G2004" s="36" t="s">
        <v>21</v>
      </c>
    </row>
    <row r="2005" spans="3:7" x14ac:dyDescent="0.3">
      <c r="C2005" s="36" t="s">
        <v>54</v>
      </c>
      <c r="D2005" s="26">
        <v>0.62305555555555558</v>
      </c>
      <c r="E2005" s="36" t="s">
        <v>9</v>
      </c>
      <c r="F2005" s="37">
        <v>51</v>
      </c>
      <c r="G2005" s="36" t="s">
        <v>10</v>
      </c>
    </row>
    <row r="2006" spans="3:7" x14ac:dyDescent="0.3">
      <c r="C2006" s="36" t="s">
        <v>54</v>
      </c>
      <c r="D2006" s="26">
        <v>0.62375000000000003</v>
      </c>
      <c r="E2006" s="36" t="s">
        <v>9</v>
      </c>
      <c r="F2006" s="37">
        <v>32</v>
      </c>
      <c r="G2006" s="36" t="s">
        <v>21</v>
      </c>
    </row>
    <row r="2007" spans="3:7" x14ac:dyDescent="0.3">
      <c r="C2007" s="36" t="s">
        <v>54</v>
      </c>
      <c r="D2007" s="26">
        <v>0.62405092592592593</v>
      </c>
      <c r="E2007" s="36" t="s">
        <v>9</v>
      </c>
      <c r="F2007" s="37">
        <v>49</v>
      </c>
      <c r="G2007" s="36" t="s">
        <v>10</v>
      </c>
    </row>
    <row r="2008" spans="3:7" x14ac:dyDescent="0.3">
      <c r="C2008" s="36" t="s">
        <v>54</v>
      </c>
      <c r="D2008" s="26">
        <v>0.62802083333333336</v>
      </c>
      <c r="E2008" s="36" t="s">
        <v>9</v>
      </c>
      <c r="F2008" s="37">
        <v>35</v>
      </c>
      <c r="G2008" s="36" t="s">
        <v>10</v>
      </c>
    </row>
    <row r="2009" spans="3:7" x14ac:dyDescent="0.3">
      <c r="C2009" s="36" t="s">
        <v>54</v>
      </c>
      <c r="D2009" s="26">
        <v>0.62806712962962963</v>
      </c>
      <c r="E2009" s="36" t="s">
        <v>9</v>
      </c>
      <c r="F2009" s="37">
        <v>27</v>
      </c>
      <c r="G2009" s="36" t="s">
        <v>21</v>
      </c>
    </row>
    <row r="2010" spans="3:7" x14ac:dyDescent="0.3">
      <c r="C2010" s="36" t="s">
        <v>54</v>
      </c>
      <c r="D2010" s="26">
        <v>0.63164351851851852</v>
      </c>
      <c r="E2010" s="36" t="s">
        <v>9</v>
      </c>
      <c r="F2010" s="37">
        <v>24</v>
      </c>
      <c r="G2010" s="36" t="s">
        <v>21</v>
      </c>
    </row>
    <row r="2011" spans="3:7" x14ac:dyDescent="0.3">
      <c r="C2011" s="36" t="s">
        <v>54</v>
      </c>
      <c r="D2011" s="26">
        <v>0.63193287037037038</v>
      </c>
      <c r="E2011" s="36" t="s">
        <v>9</v>
      </c>
      <c r="F2011" s="37">
        <v>29</v>
      </c>
      <c r="G2011" s="36" t="s">
        <v>21</v>
      </c>
    </row>
    <row r="2012" spans="3:7" x14ac:dyDescent="0.3">
      <c r="C2012" s="36" t="s">
        <v>54</v>
      </c>
      <c r="D2012" s="26">
        <v>0.63271990740740736</v>
      </c>
      <c r="E2012" s="36" t="s">
        <v>9</v>
      </c>
      <c r="F2012" s="37">
        <v>42</v>
      </c>
      <c r="G2012" s="36" t="s">
        <v>10</v>
      </c>
    </row>
    <row r="2013" spans="3:7" x14ac:dyDescent="0.3">
      <c r="C2013" s="36" t="s">
        <v>54</v>
      </c>
      <c r="D2013" s="26">
        <v>0.63355324074074071</v>
      </c>
      <c r="E2013" s="36" t="s">
        <v>9</v>
      </c>
      <c r="F2013" s="37">
        <v>36</v>
      </c>
      <c r="G2013" s="36" t="s">
        <v>10</v>
      </c>
    </row>
    <row r="2014" spans="3:7" x14ac:dyDescent="0.3">
      <c r="C2014" s="36" t="s">
        <v>54</v>
      </c>
      <c r="D2014" s="26">
        <v>0.63504629629629628</v>
      </c>
      <c r="E2014" s="36" t="s">
        <v>9</v>
      </c>
      <c r="F2014" s="37">
        <v>30</v>
      </c>
      <c r="G2014" s="36" t="s">
        <v>21</v>
      </c>
    </row>
    <row r="2015" spans="3:7" x14ac:dyDescent="0.3">
      <c r="C2015" s="36" t="s">
        <v>54</v>
      </c>
      <c r="D2015" s="26">
        <v>0.63515046296296296</v>
      </c>
      <c r="E2015" s="36" t="s">
        <v>9</v>
      </c>
      <c r="F2015" s="37">
        <v>25</v>
      </c>
      <c r="G2015" s="36" t="s">
        <v>21</v>
      </c>
    </row>
    <row r="2016" spans="3:7" x14ac:dyDescent="0.3">
      <c r="C2016" s="36" t="s">
        <v>54</v>
      </c>
      <c r="D2016" s="26">
        <v>0.63578703703703698</v>
      </c>
      <c r="E2016" s="36" t="s">
        <v>9</v>
      </c>
      <c r="F2016" s="37">
        <v>39</v>
      </c>
      <c r="G2016" s="36" t="s">
        <v>21</v>
      </c>
    </row>
    <row r="2017" spans="3:7" x14ac:dyDescent="0.3">
      <c r="C2017" s="36" t="s">
        <v>54</v>
      </c>
      <c r="D2017" s="26">
        <v>0.63592592592592589</v>
      </c>
      <c r="E2017" s="36" t="s">
        <v>9</v>
      </c>
      <c r="F2017" s="37">
        <v>24</v>
      </c>
      <c r="G2017" s="36" t="s">
        <v>21</v>
      </c>
    </row>
    <row r="2018" spans="3:7" x14ac:dyDescent="0.3">
      <c r="C2018" s="36" t="s">
        <v>54</v>
      </c>
      <c r="D2018" s="26">
        <v>0.63818287037037036</v>
      </c>
      <c r="E2018" s="36" t="s">
        <v>9</v>
      </c>
      <c r="F2018" s="37">
        <v>25</v>
      </c>
      <c r="G2018" s="36" t="s">
        <v>21</v>
      </c>
    </row>
    <row r="2019" spans="3:7" x14ac:dyDescent="0.3">
      <c r="C2019" s="36" t="s">
        <v>54</v>
      </c>
      <c r="D2019" s="26">
        <v>0.63821759259259259</v>
      </c>
      <c r="E2019" s="36" t="s">
        <v>9</v>
      </c>
      <c r="F2019" s="37">
        <v>53</v>
      </c>
      <c r="G2019" s="36" t="s">
        <v>10</v>
      </c>
    </row>
    <row r="2020" spans="3:7" x14ac:dyDescent="0.3">
      <c r="C2020" s="36" t="s">
        <v>54</v>
      </c>
      <c r="D2020" s="26">
        <v>0.6385763888888889</v>
      </c>
      <c r="E2020" s="36" t="s">
        <v>9</v>
      </c>
      <c r="F2020" s="37">
        <v>41</v>
      </c>
      <c r="G2020" s="36" t="s">
        <v>10</v>
      </c>
    </row>
    <row r="2021" spans="3:7" x14ac:dyDescent="0.3">
      <c r="C2021" s="36" t="s">
        <v>54</v>
      </c>
      <c r="D2021" s="26">
        <v>0.63885416666666661</v>
      </c>
      <c r="E2021" s="36" t="s">
        <v>9</v>
      </c>
      <c r="F2021" s="37">
        <v>39</v>
      </c>
      <c r="G2021" s="36" t="s">
        <v>10</v>
      </c>
    </row>
    <row r="2022" spans="3:7" x14ac:dyDescent="0.3">
      <c r="C2022" s="36" t="s">
        <v>54</v>
      </c>
      <c r="D2022" s="26">
        <v>0.63913194444444443</v>
      </c>
      <c r="E2022" s="36" t="s">
        <v>9</v>
      </c>
      <c r="F2022" s="37">
        <v>36</v>
      </c>
      <c r="G2022" s="36" t="s">
        <v>10</v>
      </c>
    </row>
    <row r="2023" spans="3:7" x14ac:dyDescent="0.3">
      <c r="C2023" s="36" t="s">
        <v>54</v>
      </c>
      <c r="D2023" s="26">
        <v>0.63916666666666666</v>
      </c>
      <c r="E2023" s="36" t="s">
        <v>9</v>
      </c>
      <c r="F2023" s="37">
        <v>24</v>
      </c>
      <c r="G2023" s="36" t="s">
        <v>21</v>
      </c>
    </row>
    <row r="2024" spans="3:7" x14ac:dyDescent="0.3">
      <c r="C2024" s="36" t="s">
        <v>54</v>
      </c>
      <c r="D2024" s="26">
        <v>0.6399421296296296</v>
      </c>
      <c r="E2024" s="36" t="s">
        <v>9</v>
      </c>
      <c r="F2024" s="37">
        <v>28</v>
      </c>
      <c r="G2024" s="36" t="s">
        <v>21</v>
      </c>
    </row>
    <row r="2025" spans="3:7" x14ac:dyDescent="0.3">
      <c r="C2025" s="36" t="s">
        <v>54</v>
      </c>
      <c r="D2025" s="26">
        <v>0.64</v>
      </c>
      <c r="E2025" s="36" t="s">
        <v>9</v>
      </c>
      <c r="F2025" s="37">
        <v>27</v>
      </c>
      <c r="G2025" s="36" t="s">
        <v>21</v>
      </c>
    </row>
    <row r="2026" spans="3:7" x14ac:dyDescent="0.3">
      <c r="C2026" s="36" t="s">
        <v>54</v>
      </c>
      <c r="D2026" s="26">
        <v>0.64127314814814818</v>
      </c>
      <c r="E2026" s="36" t="s">
        <v>9</v>
      </c>
      <c r="F2026" s="37">
        <v>28</v>
      </c>
      <c r="G2026" s="36" t="s">
        <v>10</v>
      </c>
    </row>
    <row r="2027" spans="3:7" x14ac:dyDescent="0.3">
      <c r="C2027" s="36" t="s">
        <v>54</v>
      </c>
      <c r="D2027" s="26">
        <v>0.64217592592592598</v>
      </c>
      <c r="E2027" s="36" t="s">
        <v>9</v>
      </c>
      <c r="F2027" s="37">
        <v>30</v>
      </c>
      <c r="G2027" s="36" t="s">
        <v>21</v>
      </c>
    </row>
    <row r="2028" spans="3:7" x14ac:dyDescent="0.3">
      <c r="C2028" s="36" t="s">
        <v>54</v>
      </c>
      <c r="D2028" s="26">
        <v>0.6443402777777778</v>
      </c>
      <c r="E2028" s="36" t="s">
        <v>9</v>
      </c>
      <c r="F2028" s="37">
        <v>38</v>
      </c>
      <c r="G2028" s="36" t="s">
        <v>21</v>
      </c>
    </row>
    <row r="2029" spans="3:7" x14ac:dyDescent="0.3">
      <c r="C2029" s="36" t="s">
        <v>54</v>
      </c>
      <c r="D2029" s="26">
        <v>0.6444212962962963</v>
      </c>
      <c r="E2029" s="36" t="s">
        <v>9</v>
      </c>
      <c r="F2029" s="37">
        <v>32</v>
      </c>
      <c r="G2029" s="36" t="s">
        <v>10</v>
      </c>
    </row>
    <row r="2030" spans="3:7" x14ac:dyDescent="0.3">
      <c r="C2030" s="36" t="s">
        <v>54</v>
      </c>
      <c r="D2030" s="26">
        <v>0.64523148148148146</v>
      </c>
      <c r="E2030" s="36" t="s">
        <v>9</v>
      </c>
      <c r="F2030" s="37">
        <v>42</v>
      </c>
      <c r="G2030" s="36" t="s">
        <v>21</v>
      </c>
    </row>
    <row r="2031" spans="3:7" x14ac:dyDescent="0.3">
      <c r="C2031" s="36" t="s">
        <v>54</v>
      </c>
      <c r="D2031" s="26">
        <v>0.64605324074074078</v>
      </c>
      <c r="E2031" s="36" t="s">
        <v>9</v>
      </c>
      <c r="F2031" s="37">
        <v>33</v>
      </c>
      <c r="G2031" s="36" t="s">
        <v>21</v>
      </c>
    </row>
    <row r="2032" spans="3:7" x14ac:dyDescent="0.3">
      <c r="C2032" s="36" t="s">
        <v>54</v>
      </c>
      <c r="D2032" s="26">
        <v>0.64611111111111108</v>
      </c>
      <c r="E2032" s="36" t="s">
        <v>9</v>
      </c>
      <c r="F2032" s="37">
        <v>24</v>
      </c>
      <c r="G2032" s="36" t="s">
        <v>21</v>
      </c>
    </row>
    <row r="2033" spans="3:7" x14ac:dyDescent="0.3">
      <c r="C2033" s="36" t="s">
        <v>54</v>
      </c>
      <c r="D2033" s="26">
        <v>0.64710648148148142</v>
      </c>
      <c r="E2033" s="36" t="s">
        <v>9</v>
      </c>
      <c r="F2033" s="37">
        <v>52</v>
      </c>
      <c r="G2033" s="36" t="s">
        <v>10</v>
      </c>
    </row>
    <row r="2034" spans="3:7" x14ac:dyDescent="0.3">
      <c r="C2034" s="36" t="s">
        <v>54</v>
      </c>
      <c r="D2034" s="26">
        <v>0.64954861111111117</v>
      </c>
      <c r="E2034" s="36" t="s">
        <v>9</v>
      </c>
      <c r="F2034" s="37">
        <v>31</v>
      </c>
      <c r="G2034" s="36" t="s">
        <v>21</v>
      </c>
    </row>
    <row r="2035" spans="3:7" x14ac:dyDescent="0.3">
      <c r="C2035" s="36" t="s">
        <v>54</v>
      </c>
      <c r="D2035" s="26">
        <v>0.64964120370370371</v>
      </c>
      <c r="E2035" s="36" t="s">
        <v>9</v>
      </c>
      <c r="F2035" s="37">
        <v>35</v>
      </c>
      <c r="G2035" s="36" t="s">
        <v>21</v>
      </c>
    </row>
    <row r="2036" spans="3:7" x14ac:dyDescent="0.3">
      <c r="C2036" s="36" t="s">
        <v>54</v>
      </c>
      <c r="D2036" s="26">
        <v>0.65061342592592586</v>
      </c>
      <c r="E2036" s="36" t="s">
        <v>9</v>
      </c>
      <c r="F2036" s="37">
        <v>42</v>
      </c>
      <c r="G2036" s="36" t="s">
        <v>10</v>
      </c>
    </row>
    <row r="2037" spans="3:7" x14ac:dyDescent="0.3">
      <c r="C2037" s="36" t="s">
        <v>54</v>
      </c>
      <c r="D2037" s="26">
        <v>0.65104166666666663</v>
      </c>
      <c r="E2037" s="36" t="s">
        <v>9</v>
      </c>
      <c r="F2037" s="37">
        <v>31</v>
      </c>
      <c r="G2037" s="36" t="s">
        <v>21</v>
      </c>
    </row>
    <row r="2038" spans="3:7" x14ac:dyDescent="0.3">
      <c r="C2038" s="36" t="s">
        <v>54</v>
      </c>
      <c r="D2038" s="26">
        <v>0.65341435185185182</v>
      </c>
      <c r="E2038" s="36" t="s">
        <v>9</v>
      </c>
      <c r="F2038" s="37">
        <v>28</v>
      </c>
      <c r="G2038" s="36" t="s">
        <v>21</v>
      </c>
    </row>
    <row r="2039" spans="3:7" x14ac:dyDescent="0.3">
      <c r="C2039" s="36" t="s">
        <v>54</v>
      </c>
      <c r="D2039" s="26">
        <v>0.65353009259259254</v>
      </c>
      <c r="E2039" s="36" t="s">
        <v>9</v>
      </c>
      <c r="F2039" s="37">
        <v>35</v>
      </c>
      <c r="G2039" s="36" t="s">
        <v>10</v>
      </c>
    </row>
    <row r="2040" spans="3:7" x14ac:dyDescent="0.3">
      <c r="C2040" s="36" t="s">
        <v>54</v>
      </c>
      <c r="D2040" s="26">
        <v>0.65390046296296289</v>
      </c>
      <c r="E2040" s="36" t="s">
        <v>9</v>
      </c>
      <c r="F2040" s="37">
        <v>28</v>
      </c>
      <c r="G2040" s="36" t="s">
        <v>21</v>
      </c>
    </row>
    <row r="2041" spans="3:7" x14ac:dyDescent="0.3">
      <c r="C2041" s="36" t="s">
        <v>54</v>
      </c>
      <c r="D2041" s="26">
        <v>0.65459490740740744</v>
      </c>
      <c r="E2041" s="36" t="s">
        <v>9</v>
      </c>
      <c r="F2041" s="37">
        <v>28</v>
      </c>
      <c r="G2041" s="36" t="s">
        <v>21</v>
      </c>
    </row>
    <row r="2042" spans="3:7" x14ac:dyDescent="0.3">
      <c r="C2042" s="36" t="s">
        <v>54</v>
      </c>
      <c r="D2042" s="26">
        <v>0.6569328703703704</v>
      </c>
      <c r="E2042" s="36" t="s">
        <v>9</v>
      </c>
      <c r="F2042" s="37">
        <v>18</v>
      </c>
      <c r="G2042" s="36" t="s">
        <v>10</v>
      </c>
    </row>
    <row r="2043" spans="3:7" x14ac:dyDescent="0.3">
      <c r="C2043" s="36" t="s">
        <v>54</v>
      </c>
      <c r="D2043" s="26">
        <v>0.65694444444444444</v>
      </c>
      <c r="E2043" s="36" t="s">
        <v>9</v>
      </c>
      <c r="F2043" s="37">
        <v>33</v>
      </c>
      <c r="G2043" s="36" t="s">
        <v>10</v>
      </c>
    </row>
    <row r="2044" spans="3:7" x14ac:dyDescent="0.3">
      <c r="C2044" s="36" t="s">
        <v>54</v>
      </c>
      <c r="D2044" s="26">
        <v>0.65695601851851848</v>
      </c>
      <c r="E2044" s="36" t="s">
        <v>9</v>
      </c>
      <c r="F2044" s="37">
        <v>32</v>
      </c>
      <c r="G2044" s="36" t="s">
        <v>10</v>
      </c>
    </row>
    <row r="2045" spans="3:7" x14ac:dyDescent="0.3">
      <c r="C2045" s="36" t="s">
        <v>54</v>
      </c>
      <c r="D2045" s="26">
        <v>0.65696759259259252</v>
      </c>
      <c r="E2045" s="36" t="s">
        <v>9</v>
      </c>
      <c r="F2045" s="37">
        <v>26</v>
      </c>
      <c r="G2045" s="36" t="s">
        <v>10</v>
      </c>
    </row>
    <row r="2046" spans="3:7" x14ac:dyDescent="0.3">
      <c r="C2046" s="36" t="s">
        <v>54</v>
      </c>
      <c r="D2046" s="26">
        <v>0.6586805555555556</v>
      </c>
      <c r="E2046" s="36" t="s">
        <v>9</v>
      </c>
      <c r="F2046" s="37">
        <v>25</v>
      </c>
      <c r="G2046" s="36" t="s">
        <v>21</v>
      </c>
    </row>
    <row r="2047" spans="3:7" x14ac:dyDescent="0.3">
      <c r="C2047" s="36" t="s">
        <v>54</v>
      </c>
      <c r="D2047" s="26">
        <v>0.65877314814814814</v>
      </c>
      <c r="E2047" s="36" t="s">
        <v>9</v>
      </c>
      <c r="F2047" s="37">
        <v>24</v>
      </c>
      <c r="G2047" s="36" t="s">
        <v>21</v>
      </c>
    </row>
    <row r="2048" spans="3:7" x14ac:dyDescent="0.3">
      <c r="C2048" s="36" t="s">
        <v>54</v>
      </c>
      <c r="D2048" s="26">
        <v>0.65942129629629631</v>
      </c>
      <c r="E2048" s="36" t="s">
        <v>9</v>
      </c>
      <c r="F2048" s="37">
        <v>30</v>
      </c>
      <c r="G2048" s="36" t="s">
        <v>21</v>
      </c>
    </row>
    <row r="2049" spans="3:7" x14ac:dyDescent="0.3">
      <c r="C2049" s="36" t="s">
        <v>54</v>
      </c>
      <c r="D2049" s="26">
        <v>0.66041666666666665</v>
      </c>
      <c r="E2049" s="36" t="s">
        <v>9</v>
      </c>
      <c r="F2049" s="37">
        <v>42</v>
      </c>
      <c r="G2049" s="36" t="s">
        <v>10</v>
      </c>
    </row>
    <row r="2050" spans="3:7" x14ac:dyDescent="0.3">
      <c r="C2050" s="36" t="s">
        <v>54</v>
      </c>
      <c r="D2050" s="26">
        <v>0.66078703703703701</v>
      </c>
      <c r="E2050" s="36" t="s">
        <v>9</v>
      </c>
      <c r="F2050" s="37">
        <v>29</v>
      </c>
      <c r="G2050" s="36" t="s">
        <v>10</v>
      </c>
    </row>
    <row r="2051" spans="3:7" x14ac:dyDescent="0.3">
      <c r="C2051" s="36" t="s">
        <v>54</v>
      </c>
      <c r="D2051" s="26">
        <v>0.66144675925925933</v>
      </c>
      <c r="E2051" s="36" t="s">
        <v>9</v>
      </c>
      <c r="F2051" s="37">
        <v>33</v>
      </c>
      <c r="G2051" s="36" t="s">
        <v>21</v>
      </c>
    </row>
    <row r="2052" spans="3:7" x14ac:dyDescent="0.3">
      <c r="C2052" s="36" t="s">
        <v>54</v>
      </c>
      <c r="D2052" s="26">
        <v>0.66164351851851855</v>
      </c>
      <c r="E2052" s="36" t="s">
        <v>9</v>
      </c>
      <c r="F2052" s="37">
        <v>36</v>
      </c>
      <c r="G2052" s="36" t="s">
        <v>21</v>
      </c>
    </row>
    <row r="2053" spans="3:7" x14ac:dyDescent="0.3">
      <c r="C2053" s="36" t="s">
        <v>54</v>
      </c>
      <c r="D2053" s="26">
        <v>0.66165509259259259</v>
      </c>
      <c r="E2053" s="36" t="s">
        <v>9</v>
      </c>
      <c r="F2053" s="37">
        <v>43</v>
      </c>
      <c r="G2053" s="36" t="s">
        <v>21</v>
      </c>
    </row>
    <row r="2054" spans="3:7" x14ac:dyDescent="0.3">
      <c r="C2054" s="36" t="s">
        <v>54</v>
      </c>
      <c r="D2054" s="26">
        <v>0.66208333333333336</v>
      </c>
      <c r="E2054" s="36" t="s">
        <v>9</v>
      </c>
      <c r="F2054" s="37">
        <v>46</v>
      </c>
      <c r="G2054" s="36" t="s">
        <v>10</v>
      </c>
    </row>
    <row r="2055" spans="3:7" x14ac:dyDescent="0.3">
      <c r="C2055" s="36" t="s">
        <v>54</v>
      </c>
      <c r="D2055" s="26">
        <v>0.66276620370370376</v>
      </c>
      <c r="E2055" s="36" t="s">
        <v>9</v>
      </c>
      <c r="F2055" s="37">
        <v>34</v>
      </c>
      <c r="G2055" s="36" t="s">
        <v>10</v>
      </c>
    </row>
    <row r="2056" spans="3:7" x14ac:dyDescent="0.3">
      <c r="C2056" s="36" t="s">
        <v>54</v>
      </c>
      <c r="D2056" s="26">
        <v>0.6639004629629629</v>
      </c>
      <c r="E2056" s="36" t="s">
        <v>9</v>
      </c>
      <c r="F2056" s="37">
        <v>28</v>
      </c>
      <c r="G2056" s="36" t="s">
        <v>21</v>
      </c>
    </row>
    <row r="2057" spans="3:7" x14ac:dyDescent="0.3">
      <c r="C2057" s="36" t="s">
        <v>54</v>
      </c>
      <c r="D2057" s="26">
        <v>0.66417824074074072</v>
      </c>
      <c r="E2057" s="36" t="s">
        <v>9</v>
      </c>
      <c r="F2057" s="37">
        <v>34</v>
      </c>
      <c r="G2057" s="36" t="s">
        <v>21</v>
      </c>
    </row>
    <row r="2058" spans="3:7" x14ac:dyDescent="0.3">
      <c r="C2058" s="36" t="s">
        <v>54</v>
      </c>
      <c r="D2058" s="26">
        <v>0.66498842592592589</v>
      </c>
      <c r="E2058" s="36" t="s">
        <v>9</v>
      </c>
      <c r="F2058" s="37">
        <v>30</v>
      </c>
      <c r="G2058" s="36" t="s">
        <v>21</v>
      </c>
    </row>
    <row r="2059" spans="3:7" x14ac:dyDescent="0.3">
      <c r="C2059" s="36" t="s">
        <v>54</v>
      </c>
      <c r="D2059" s="26">
        <v>0.66508101851851853</v>
      </c>
      <c r="E2059" s="36" t="s">
        <v>9</v>
      </c>
      <c r="F2059" s="37">
        <v>48</v>
      </c>
      <c r="G2059" s="36" t="s">
        <v>10</v>
      </c>
    </row>
    <row r="2060" spans="3:7" x14ac:dyDescent="0.3">
      <c r="C2060" s="36" t="s">
        <v>54</v>
      </c>
      <c r="D2060" s="26">
        <v>0.6651273148148148</v>
      </c>
      <c r="E2060" s="36" t="s">
        <v>9</v>
      </c>
      <c r="F2060" s="37">
        <v>31</v>
      </c>
      <c r="G2060" s="36" t="s">
        <v>21</v>
      </c>
    </row>
    <row r="2061" spans="3:7" x14ac:dyDescent="0.3">
      <c r="C2061" s="36" t="s">
        <v>54</v>
      </c>
      <c r="D2061" s="26">
        <v>0.66535879629629624</v>
      </c>
      <c r="E2061" s="36" t="s">
        <v>9</v>
      </c>
      <c r="F2061" s="37">
        <v>44</v>
      </c>
      <c r="G2061" s="36" t="s">
        <v>10</v>
      </c>
    </row>
    <row r="2062" spans="3:7" x14ac:dyDescent="0.3">
      <c r="C2062" s="36" t="s">
        <v>54</v>
      </c>
      <c r="D2062" s="26">
        <v>0.66556712962962961</v>
      </c>
      <c r="E2062" s="36" t="s">
        <v>9</v>
      </c>
      <c r="F2062" s="37">
        <v>28</v>
      </c>
      <c r="G2062" s="36" t="s">
        <v>10</v>
      </c>
    </row>
    <row r="2063" spans="3:7" x14ac:dyDescent="0.3">
      <c r="C2063" s="36" t="s">
        <v>54</v>
      </c>
      <c r="D2063" s="26">
        <v>0.66592592592592592</v>
      </c>
      <c r="E2063" s="36" t="s">
        <v>9</v>
      </c>
      <c r="F2063" s="37">
        <v>30</v>
      </c>
      <c r="G2063" s="36" t="s">
        <v>21</v>
      </c>
    </row>
    <row r="2064" spans="3:7" x14ac:dyDescent="0.3">
      <c r="C2064" s="36" t="s">
        <v>54</v>
      </c>
      <c r="D2064" s="26">
        <v>0.66743055555555564</v>
      </c>
      <c r="E2064" s="36" t="s">
        <v>9</v>
      </c>
      <c r="F2064" s="37">
        <v>46</v>
      </c>
      <c r="G2064" s="36" t="s">
        <v>10</v>
      </c>
    </row>
    <row r="2065" spans="3:7" x14ac:dyDescent="0.3">
      <c r="C2065" s="36" t="s">
        <v>54</v>
      </c>
      <c r="D2065" s="26">
        <v>0.66804398148148147</v>
      </c>
      <c r="E2065" s="36" t="s">
        <v>9</v>
      </c>
      <c r="F2065" s="37">
        <v>29</v>
      </c>
      <c r="G2065" s="36" t="s">
        <v>21</v>
      </c>
    </row>
    <row r="2066" spans="3:7" x14ac:dyDescent="0.3">
      <c r="C2066" s="36" t="s">
        <v>54</v>
      </c>
      <c r="D2066" s="26">
        <v>0.6694675925925927</v>
      </c>
      <c r="E2066" s="36" t="s">
        <v>9</v>
      </c>
      <c r="F2066" s="37">
        <v>28</v>
      </c>
      <c r="G2066" s="36" t="s">
        <v>21</v>
      </c>
    </row>
    <row r="2067" spans="3:7" x14ac:dyDescent="0.3">
      <c r="C2067" s="36" t="s">
        <v>54</v>
      </c>
      <c r="D2067" s="26">
        <v>0.6699652777777777</v>
      </c>
      <c r="E2067" s="36" t="s">
        <v>9</v>
      </c>
      <c r="F2067" s="37">
        <v>41</v>
      </c>
      <c r="G2067" s="36" t="s">
        <v>10</v>
      </c>
    </row>
    <row r="2068" spans="3:7" x14ac:dyDescent="0.3">
      <c r="C2068" s="36" t="s">
        <v>54</v>
      </c>
      <c r="D2068" s="26">
        <v>0.67030092592592594</v>
      </c>
      <c r="E2068" s="36" t="s">
        <v>9</v>
      </c>
      <c r="F2068" s="37">
        <v>23</v>
      </c>
      <c r="G2068" s="36" t="s">
        <v>21</v>
      </c>
    </row>
    <row r="2069" spans="3:7" x14ac:dyDescent="0.3">
      <c r="C2069" s="36" t="s">
        <v>54</v>
      </c>
      <c r="D2069" s="26">
        <v>0.67035879629629624</v>
      </c>
      <c r="E2069" s="36" t="s">
        <v>9</v>
      </c>
      <c r="F2069" s="37">
        <v>21</v>
      </c>
      <c r="G2069" s="36" t="s">
        <v>21</v>
      </c>
    </row>
    <row r="2070" spans="3:7" x14ac:dyDescent="0.3">
      <c r="C2070" s="36" t="s">
        <v>54</v>
      </c>
      <c r="D2070" s="26">
        <v>0.67056712962962972</v>
      </c>
      <c r="E2070" s="36" t="s">
        <v>9</v>
      </c>
      <c r="F2070" s="37">
        <v>49</v>
      </c>
      <c r="G2070" s="36" t="s">
        <v>21</v>
      </c>
    </row>
    <row r="2071" spans="3:7" x14ac:dyDescent="0.3">
      <c r="C2071" s="36" t="s">
        <v>54</v>
      </c>
      <c r="D2071" s="26">
        <v>0.67083333333333339</v>
      </c>
      <c r="E2071" s="36" t="s">
        <v>9</v>
      </c>
      <c r="F2071" s="37">
        <v>35</v>
      </c>
      <c r="G2071" s="36" t="s">
        <v>10</v>
      </c>
    </row>
    <row r="2072" spans="3:7" x14ac:dyDescent="0.3">
      <c r="C2072" s="36" t="s">
        <v>54</v>
      </c>
      <c r="D2072" s="26">
        <v>0.67130787037037043</v>
      </c>
      <c r="E2072" s="36" t="s">
        <v>9</v>
      </c>
      <c r="F2072" s="37">
        <v>42</v>
      </c>
      <c r="G2072" s="36" t="s">
        <v>10</v>
      </c>
    </row>
    <row r="2073" spans="3:7" x14ac:dyDescent="0.3">
      <c r="C2073" s="36" t="s">
        <v>54</v>
      </c>
      <c r="D2073" s="26">
        <v>0.67158564814814825</v>
      </c>
      <c r="E2073" s="36" t="s">
        <v>9</v>
      </c>
      <c r="F2073" s="37">
        <v>40</v>
      </c>
      <c r="G2073" s="36" t="s">
        <v>21</v>
      </c>
    </row>
    <row r="2074" spans="3:7" x14ac:dyDescent="0.3">
      <c r="C2074" s="36" t="s">
        <v>54</v>
      </c>
      <c r="D2074" s="26">
        <v>0.67253472222222221</v>
      </c>
      <c r="E2074" s="36" t="s">
        <v>9</v>
      </c>
      <c r="F2074" s="37">
        <v>44</v>
      </c>
      <c r="G2074" s="36" t="s">
        <v>21</v>
      </c>
    </row>
    <row r="2075" spans="3:7" x14ac:dyDescent="0.3">
      <c r="C2075" s="36" t="s">
        <v>54</v>
      </c>
      <c r="D2075" s="26">
        <v>0.67267361111111112</v>
      </c>
      <c r="E2075" s="36" t="s">
        <v>9</v>
      </c>
      <c r="F2075" s="37">
        <v>32</v>
      </c>
      <c r="G2075" s="36" t="s">
        <v>21</v>
      </c>
    </row>
    <row r="2076" spans="3:7" x14ac:dyDescent="0.3">
      <c r="C2076" s="36" t="s">
        <v>54</v>
      </c>
      <c r="D2076" s="26">
        <v>0.67409722222222224</v>
      </c>
      <c r="E2076" s="36" t="s">
        <v>9</v>
      </c>
      <c r="F2076" s="37">
        <v>27</v>
      </c>
      <c r="G2076" s="36" t="s">
        <v>21</v>
      </c>
    </row>
    <row r="2077" spans="3:7" x14ac:dyDescent="0.3">
      <c r="C2077" s="36" t="s">
        <v>54</v>
      </c>
      <c r="D2077" s="26">
        <v>0.67437499999999995</v>
      </c>
      <c r="E2077" s="36" t="s">
        <v>9</v>
      </c>
      <c r="F2077" s="37">
        <v>43</v>
      </c>
      <c r="G2077" s="36" t="s">
        <v>21</v>
      </c>
    </row>
    <row r="2078" spans="3:7" x14ac:dyDescent="0.3">
      <c r="C2078" s="36" t="s">
        <v>54</v>
      </c>
      <c r="D2078" s="26">
        <v>0.67491898148148144</v>
      </c>
      <c r="E2078" s="36" t="s">
        <v>9</v>
      </c>
      <c r="F2078" s="37">
        <v>40</v>
      </c>
      <c r="G2078" s="36" t="s">
        <v>21</v>
      </c>
    </row>
    <row r="2079" spans="3:7" x14ac:dyDescent="0.3">
      <c r="C2079" s="36" t="s">
        <v>54</v>
      </c>
      <c r="D2079" s="26">
        <v>0.6761921296296296</v>
      </c>
      <c r="E2079" s="36" t="s">
        <v>9</v>
      </c>
      <c r="F2079" s="37">
        <v>37</v>
      </c>
      <c r="G2079" s="36" t="s">
        <v>10</v>
      </c>
    </row>
    <row r="2080" spans="3:7" x14ac:dyDescent="0.3">
      <c r="C2080" s="36" t="s">
        <v>54</v>
      </c>
      <c r="D2080" s="26">
        <v>0.67648148148148157</v>
      </c>
      <c r="E2080" s="36" t="s">
        <v>9</v>
      </c>
      <c r="F2080" s="37">
        <v>38</v>
      </c>
      <c r="G2080" s="36" t="s">
        <v>10</v>
      </c>
    </row>
    <row r="2081" spans="3:7" x14ac:dyDescent="0.3">
      <c r="C2081" s="36" t="s">
        <v>54</v>
      </c>
      <c r="D2081" s="26">
        <v>0.67689814814814808</v>
      </c>
      <c r="E2081" s="36" t="s">
        <v>9</v>
      </c>
      <c r="F2081" s="37">
        <v>20</v>
      </c>
      <c r="G2081" s="36" t="s">
        <v>21</v>
      </c>
    </row>
    <row r="2082" spans="3:7" x14ac:dyDescent="0.3">
      <c r="C2082" s="36" t="s">
        <v>54</v>
      </c>
      <c r="D2082" s="26">
        <v>0.67701388888888892</v>
      </c>
      <c r="E2082" s="36" t="s">
        <v>9</v>
      </c>
      <c r="F2082" s="37">
        <v>40</v>
      </c>
      <c r="G2082" s="36" t="s">
        <v>10</v>
      </c>
    </row>
    <row r="2083" spans="3:7" x14ac:dyDescent="0.3">
      <c r="C2083" s="36" t="s">
        <v>54</v>
      </c>
      <c r="D2083" s="26">
        <v>0.67859953703703713</v>
      </c>
      <c r="E2083" s="36" t="s">
        <v>9</v>
      </c>
      <c r="F2083" s="37">
        <v>24</v>
      </c>
      <c r="G2083" s="36" t="s">
        <v>21</v>
      </c>
    </row>
    <row r="2084" spans="3:7" x14ac:dyDescent="0.3">
      <c r="C2084" s="36" t="s">
        <v>54</v>
      </c>
      <c r="D2084" s="26">
        <v>0.67901620370370364</v>
      </c>
      <c r="E2084" s="36" t="s">
        <v>9</v>
      </c>
      <c r="F2084" s="37">
        <v>37</v>
      </c>
      <c r="G2084" s="36" t="s">
        <v>21</v>
      </c>
    </row>
    <row r="2085" spans="3:7" x14ac:dyDescent="0.3">
      <c r="C2085" s="36" t="s">
        <v>54</v>
      </c>
      <c r="D2085" s="26">
        <v>0.67907407407407405</v>
      </c>
      <c r="E2085" s="36" t="s">
        <v>9</v>
      </c>
      <c r="F2085" s="37">
        <v>39</v>
      </c>
      <c r="G2085" s="36" t="s">
        <v>10</v>
      </c>
    </row>
    <row r="2086" spans="3:7" x14ac:dyDescent="0.3">
      <c r="C2086" s="36" t="s">
        <v>54</v>
      </c>
      <c r="D2086" s="26">
        <v>0.67936342592592591</v>
      </c>
      <c r="E2086" s="36" t="s">
        <v>9</v>
      </c>
      <c r="F2086" s="37">
        <v>46</v>
      </c>
      <c r="G2086" s="36" t="s">
        <v>10</v>
      </c>
    </row>
    <row r="2087" spans="3:7" x14ac:dyDescent="0.3">
      <c r="C2087" s="36" t="s">
        <v>54</v>
      </c>
      <c r="D2087" s="26">
        <v>0.67984953703703699</v>
      </c>
      <c r="E2087" s="36" t="s">
        <v>9</v>
      </c>
      <c r="F2087" s="37">
        <v>45</v>
      </c>
      <c r="G2087" s="36" t="s">
        <v>10</v>
      </c>
    </row>
    <row r="2088" spans="3:7" x14ac:dyDescent="0.3">
      <c r="C2088" s="36" t="s">
        <v>54</v>
      </c>
      <c r="D2088" s="26">
        <v>0.68096064814814816</v>
      </c>
      <c r="E2088" s="36" t="s">
        <v>9</v>
      </c>
      <c r="F2088" s="37">
        <v>27</v>
      </c>
      <c r="G2088" s="36" t="s">
        <v>10</v>
      </c>
    </row>
    <row r="2089" spans="3:7" x14ac:dyDescent="0.3">
      <c r="C2089" s="36" t="s">
        <v>54</v>
      </c>
      <c r="D2089" s="26">
        <v>0.68122685185185183</v>
      </c>
      <c r="E2089" s="36" t="s">
        <v>9</v>
      </c>
      <c r="F2089" s="37">
        <v>43</v>
      </c>
      <c r="G2089" s="36" t="s">
        <v>10</v>
      </c>
    </row>
    <row r="2090" spans="3:7" x14ac:dyDescent="0.3">
      <c r="C2090" s="36" t="s">
        <v>54</v>
      </c>
      <c r="D2090" s="26">
        <v>0.68292824074074077</v>
      </c>
      <c r="E2090" s="36" t="s">
        <v>9</v>
      </c>
      <c r="F2090" s="37">
        <v>49</v>
      </c>
      <c r="G2090" s="36" t="s">
        <v>10</v>
      </c>
    </row>
    <row r="2091" spans="3:7" x14ac:dyDescent="0.3">
      <c r="C2091" s="36" t="s">
        <v>54</v>
      </c>
      <c r="D2091" s="26">
        <v>0.68305555555555564</v>
      </c>
      <c r="E2091" s="36" t="s">
        <v>9</v>
      </c>
      <c r="F2091" s="37">
        <v>23</v>
      </c>
      <c r="G2091" s="36" t="s">
        <v>21</v>
      </c>
    </row>
    <row r="2092" spans="3:7" x14ac:dyDescent="0.3">
      <c r="C2092" s="36" t="s">
        <v>54</v>
      </c>
      <c r="D2092" s="26">
        <v>0.68356481481481479</v>
      </c>
      <c r="E2092" s="36" t="s">
        <v>9</v>
      </c>
      <c r="F2092" s="37">
        <v>26</v>
      </c>
      <c r="G2092" s="36" t="s">
        <v>21</v>
      </c>
    </row>
    <row r="2093" spans="3:7" x14ac:dyDescent="0.3">
      <c r="C2093" s="36" t="s">
        <v>54</v>
      </c>
      <c r="D2093" s="26">
        <v>0.68371527777777785</v>
      </c>
      <c r="E2093" s="36" t="s">
        <v>9</v>
      </c>
      <c r="F2093" s="37">
        <v>36</v>
      </c>
      <c r="G2093" s="36" t="s">
        <v>21</v>
      </c>
    </row>
    <row r="2094" spans="3:7" x14ac:dyDescent="0.3">
      <c r="C2094" s="36" t="s">
        <v>54</v>
      </c>
      <c r="D2094" s="26">
        <v>0.68576388888888884</v>
      </c>
      <c r="E2094" s="36" t="s">
        <v>9</v>
      </c>
      <c r="F2094" s="37">
        <v>26</v>
      </c>
      <c r="G2094" s="36" t="s">
        <v>21</v>
      </c>
    </row>
    <row r="2095" spans="3:7" x14ac:dyDescent="0.3">
      <c r="C2095" s="36" t="s">
        <v>54</v>
      </c>
      <c r="D2095" s="26">
        <v>0.68586805555555552</v>
      </c>
      <c r="E2095" s="36" t="s">
        <v>9</v>
      </c>
      <c r="F2095" s="37">
        <v>33</v>
      </c>
      <c r="G2095" s="36" t="s">
        <v>21</v>
      </c>
    </row>
    <row r="2096" spans="3:7" x14ac:dyDescent="0.3">
      <c r="C2096" s="36" t="s">
        <v>54</v>
      </c>
      <c r="D2096" s="26">
        <v>0.68628472222222225</v>
      </c>
      <c r="E2096" s="36" t="s">
        <v>9</v>
      </c>
      <c r="F2096" s="37">
        <v>25</v>
      </c>
      <c r="G2096" s="36" t="s">
        <v>21</v>
      </c>
    </row>
    <row r="2097" spans="3:7" x14ac:dyDescent="0.3">
      <c r="C2097" s="36" t="s">
        <v>54</v>
      </c>
      <c r="D2097" s="26">
        <v>0.68680555555555556</v>
      </c>
      <c r="E2097" s="36" t="s">
        <v>9</v>
      </c>
      <c r="F2097" s="37">
        <v>42</v>
      </c>
      <c r="G2097" s="36" t="s">
        <v>10</v>
      </c>
    </row>
    <row r="2098" spans="3:7" x14ac:dyDescent="0.3">
      <c r="C2098" s="36" t="s">
        <v>54</v>
      </c>
      <c r="D2098" s="26">
        <v>0.68722222222222218</v>
      </c>
      <c r="E2098" s="36" t="s">
        <v>9</v>
      </c>
      <c r="F2098" s="37">
        <v>35</v>
      </c>
      <c r="G2098" s="36" t="s">
        <v>10</v>
      </c>
    </row>
    <row r="2099" spans="3:7" x14ac:dyDescent="0.3">
      <c r="C2099" s="36" t="s">
        <v>54</v>
      </c>
      <c r="D2099" s="26">
        <v>0.68767361111111114</v>
      </c>
      <c r="E2099" s="36" t="s">
        <v>9</v>
      </c>
      <c r="F2099" s="37">
        <v>32</v>
      </c>
      <c r="G2099" s="36" t="s">
        <v>10</v>
      </c>
    </row>
    <row r="2100" spans="3:7" x14ac:dyDescent="0.3">
      <c r="C2100" s="36" t="s">
        <v>54</v>
      </c>
      <c r="D2100" s="26">
        <v>0.68795138888888896</v>
      </c>
      <c r="E2100" s="36" t="s">
        <v>9</v>
      </c>
      <c r="F2100" s="37">
        <v>29</v>
      </c>
      <c r="G2100" s="36" t="s">
        <v>21</v>
      </c>
    </row>
    <row r="2101" spans="3:7" x14ac:dyDescent="0.3">
      <c r="C2101" s="36" t="s">
        <v>54</v>
      </c>
      <c r="D2101" s="26">
        <v>0.68803240740740745</v>
      </c>
      <c r="E2101" s="36" t="s">
        <v>9</v>
      </c>
      <c r="F2101" s="37">
        <v>30</v>
      </c>
      <c r="G2101" s="36" t="s">
        <v>21</v>
      </c>
    </row>
    <row r="2102" spans="3:7" x14ac:dyDescent="0.3">
      <c r="C2102" s="36" t="s">
        <v>54</v>
      </c>
      <c r="D2102" s="26">
        <v>0.68900462962962961</v>
      </c>
      <c r="E2102" s="36" t="s">
        <v>9</v>
      </c>
      <c r="F2102" s="37">
        <v>35</v>
      </c>
      <c r="G2102" s="36" t="s">
        <v>21</v>
      </c>
    </row>
    <row r="2103" spans="3:7" x14ac:dyDescent="0.3">
      <c r="C2103" s="36" t="s">
        <v>54</v>
      </c>
      <c r="D2103" s="26">
        <v>0.68909722222222225</v>
      </c>
      <c r="E2103" s="36" t="s">
        <v>9</v>
      </c>
      <c r="F2103" s="37">
        <v>30</v>
      </c>
      <c r="G2103" s="36" t="s">
        <v>21</v>
      </c>
    </row>
    <row r="2104" spans="3:7" x14ac:dyDescent="0.3">
      <c r="C2104" s="36" t="s">
        <v>54</v>
      </c>
      <c r="D2104" s="26">
        <v>0.68936342592592592</v>
      </c>
      <c r="E2104" s="36" t="s">
        <v>9</v>
      </c>
      <c r="F2104" s="37">
        <v>34</v>
      </c>
      <c r="G2104" s="36" t="s">
        <v>10</v>
      </c>
    </row>
    <row r="2105" spans="3:7" x14ac:dyDescent="0.3">
      <c r="C2105" s="36" t="s">
        <v>54</v>
      </c>
      <c r="D2105" s="26">
        <v>0.69043981481481476</v>
      </c>
      <c r="E2105" s="36" t="s">
        <v>9</v>
      </c>
      <c r="F2105" s="37">
        <v>30</v>
      </c>
      <c r="G2105" s="36" t="s">
        <v>10</v>
      </c>
    </row>
    <row r="2106" spans="3:7" x14ac:dyDescent="0.3">
      <c r="C2106" s="36" t="s">
        <v>54</v>
      </c>
      <c r="D2106" s="26">
        <v>0.69060185185185186</v>
      </c>
      <c r="E2106" s="36" t="s">
        <v>9</v>
      </c>
      <c r="F2106" s="37">
        <v>42</v>
      </c>
      <c r="G2106" s="36" t="s">
        <v>21</v>
      </c>
    </row>
    <row r="2107" spans="3:7" x14ac:dyDescent="0.3">
      <c r="C2107" s="36" t="s">
        <v>54</v>
      </c>
      <c r="D2107" s="26">
        <v>0.69133101851851853</v>
      </c>
      <c r="E2107" s="36" t="s">
        <v>9</v>
      </c>
      <c r="F2107" s="37">
        <v>34</v>
      </c>
      <c r="G2107" s="36" t="s">
        <v>10</v>
      </c>
    </row>
    <row r="2108" spans="3:7" x14ac:dyDescent="0.3">
      <c r="C2108" s="36" t="s">
        <v>54</v>
      </c>
      <c r="D2108" s="26">
        <v>0.69135416666666671</v>
      </c>
      <c r="E2108" s="36" t="s">
        <v>9</v>
      </c>
      <c r="F2108" s="37">
        <v>34</v>
      </c>
      <c r="G2108" s="36" t="s">
        <v>21</v>
      </c>
    </row>
    <row r="2109" spans="3:7" x14ac:dyDescent="0.3">
      <c r="C2109" s="36" t="s">
        <v>54</v>
      </c>
      <c r="D2109" s="26">
        <v>0.69184027777777779</v>
      </c>
      <c r="E2109" s="36" t="s">
        <v>9</v>
      </c>
      <c r="F2109" s="37">
        <v>41</v>
      </c>
      <c r="G2109" s="36" t="s">
        <v>10</v>
      </c>
    </row>
    <row r="2110" spans="3:7" x14ac:dyDescent="0.3">
      <c r="C2110" s="36" t="s">
        <v>54</v>
      </c>
      <c r="D2110" s="26">
        <v>0.69203703703703701</v>
      </c>
      <c r="E2110" s="36" t="s">
        <v>9</v>
      </c>
      <c r="F2110" s="37">
        <v>25</v>
      </c>
      <c r="G2110" s="36" t="s">
        <v>10</v>
      </c>
    </row>
    <row r="2111" spans="3:7" x14ac:dyDescent="0.3">
      <c r="C2111" s="36" t="s">
        <v>54</v>
      </c>
      <c r="D2111" s="26">
        <v>0.69217592592592592</v>
      </c>
      <c r="E2111" s="36" t="s">
        <v>9</v>
      </c>
      <c r="F2111" s="37">
        <v>40</v>
      </c>
      <c r="G2111" s="36" t="s">
        <v>10</v>
      </c>
    </row>
    <row r="2112" spans="3:7" x14ac:dyDescent="0.3">
      <c r="C2112" s="36" t="s">
        <v>54</v>
      </c>
      <c r="D2112" s="26">
        <v>0.6925</v>
      </c>
      <c r="E2112" s="36" t="s">
        <v>9</v>
      </c>
      <c r="F2112" s="37">
        <v>39</v>
      </c>
      <c r="G2112" s="36" t="s">
        <v>10</v>
      </c>
    </row>
    <row r="2113" spans="3:7" x14ac:dyDescent="0.3">
      <c r="C2113" s="36" t="s">
        <v>54</v>
      </c>
      <c r="D2113" s="26">
        <v>0.69452546296296302</v>
      </c>
      <c r="E2113" s="36" t="s">
        <v>9</v>
      </c>
      <c r="F2113" s="37">
        <v>26</v>
      </c>
      <c r="G2113" s="36" t="s">
        <v>21</v>
      </c>
    </row>
    <row r="2114" spans="3:7" x14ac:dyDescent="0.3">
      <c r="C2114" s="36" t="s">
        <v>54</v>
      </c>
      <c r="D2114" s="26">
        <v>0.69466435185185194</v>
      </c>
      <c r="E2114" s="36" t="s">
        <v>9</v>
      </c>
      <c r="F2114" s="37">
        <v>30</v>
      </c>
      <c r="G2114" s="36" t="s">
        <v>10</v>
      </c>
    </row>
    <row r="2115" spans="3:7" x14ac:dyDescent="0.3">
      <c r="C2115" s="36" t="s">
        <v>54</v>
      </c>
      <c r="D2115" s="26">
        <v>0.69517361111111109</v>
      </c>
      <c r="E2115" s="36" t="s">
        <v>9</v>
      </c>
      <c r="F2115" s="37">
        <v>35</v>
      </c>
      <c r="G2115" s="36" t="s">
        <v>21</v>
      </c>
    </row>
    <row r="2116" spans="3:7" x14ac:dyDescent="0.3">
      <c r="C2116" s="36" t="s">
        <v>54</v>
      </c>
      <c r="D2116" s="26">
        <v>0.69526620370370373</v>
      </c>
      <c r="E2116" s="36" t="s">
        <v>9</v>
      </c>
      <c r="F2116" s="37">
        <v>41</v>
      </c>
      <c r="G2116" s="36" t="s">
        <v>21</v>
      </c>
    </row>
    <row r="2117" spans="3:7" x14ac:dyDescent="0.3">
      <c r="C2117" s="36" t="s">
        <v>54</v>
      </c>
      <c r="D2117" s="26">
        <v>0.69615740740740739</v>
      </c>
      <c r="E2117" s="36" t="s">
        <v>9</v>
      </c>
      <c r="F2117" s="37">
        <v>27</v>
      </c>
      <c r="G2117" s="36" t="s">
        <v>21</v>
      </c>
    </row>
    <row r="2118" spans="3:7" x14ac:dyDescent="0.3">
      <c r="C2118" s="36" t="s">
        <v>54</v>
      </c>
      <c r="D2118" s="26">
        <v>0.69630787037037034</v>
      </c>
      <c r="E2118" s="36" t="s">
        <v>9</v>
      </c>
      <c r="F2118" s="37">
        <v>33</v>
      </c>
      <c r="G2118" s="36" t="s">
        <v>10</v>
      </c>
    </row>
    <row r="2119" spans="3:7" x14ac:dyDescent="0.3">
      <c r="C2119" s="36" t="s">
        <v>54</v>
      </c>
      <c r="D2119" s="26">
        <v>0.69712962962962965</v>
      </c>
      <c r="E2119" s="36" t="s">
        <v>9</v>
      </c>
      <c r="F2119" s="37">
        <v>26</v>
      </c>
      <c r="G2119" s="36" t="s">
        <v>21</v>
      </c>
    </row>
    <row r="2120" spans="3:7" x14ac:dyDescent="0.3">
      <c r="C2120" s="36" t="s">
        <v>54</v>
      </c>
      <c r="D2120" s="26">
        <v>0.6978240740740741</v>
      </c>
      <c r="E2120" s="36" t="s">
        <v>9</v>
      </c>
      <c r="F2120" s="37">
        <v>28</v>
      </c>
      <c r="G2120" s="36" t="s">
        <v>21</v>
      </c>
    </row>
    <row r="2121" spans="3:7" x14ac:dyDescent="0.3">
      <c r="C2121" s="36" t="s">
        <v>54</v>
      </c>
      <c r="D2121" s="26">
        <v>0.69828703703703709</v>
      </c>
      <c r="E2121" s="36" t="s">
        <v>9</v>
      </c>
      <c r="F2121" s="37">
        <v>38</v>
      </c>
      <c r="G2121" s="36" t="s">
        <v>10</v>
      </c>
    </row>
    <row r="2122" spans="3:7" x14ac:dyDescent="0.3">
      <c r="C2122" s="36" t="s">
        <v>54</v>
      </c>
      <c r="D2122" s="26">
        <v>0.69914351851851853</v>
      </c>
      <c r="E2122" s="36" t="s">
        <v>9</v>
      </c>
      <c r="F2122" s="37">
        <v>34</v>
      </c>
      <c r="G2122" s="36" t="s">
        <v>21</v>
      </c>
    </row>
    <row r="2123" spans="3:7" x14ac:dyDescent="0.3">
      <c r="C2123" s="36" t="s">
        <v>54</v>
      </c>
      <c r="D2123" s="26">
        <v>0.69920138888888894</v>
      </c>
      <c r="E2123" s="36" t="s">
        <v>9</v>
      </c>
      <c r="F2123" s="37">
        <v>43</v>
      </c>
      <c r="G2123" s="36" t="s">
        <v>10</v>
      </c>
    </row>
    <row r="2124" spans="3:7" x14ac:dyDescent="0.3">
      <c r="C2124" s="36" t="s">
        <v>54</v>
      </c>
      <c r="D2124" s="26">
        <v>0.70015046296296291</v>
      </c>
      <c r="E2124" s="36" t="s">
        <v>9</v>
      </c>
      <c r="F2124" s="37">
        <v>38</v>
      </c>
      <c r="G2124" s="36" t="s">
        <v>21</v>
      </c>
    </row>
    <row r="2125" spans="3:7" x14ac:dyDescent="0.3">
      <c r="C2125" s="36" t="s">
        <v>54</v>
      </c>
      <c r="D2125" s="26">
        <v>0.70034722222222223</v>
      </c>
      <c r="E2125" s="36" t="s">
        <v>9</v>
      </c>
      <c r="F2125" s="37">
        <v>38</v>
      </c>
      <c r="G2125" s="36" t="s">
        <v>21</v>
      </c>
    </row>
    <row r="2126" spans="3:7" x14ac:dyDescent="0.3">
      <c r="C2126" s="36" t="s">
        <v>54</v>
      </c>
      <c r="D2126" s="26">
        <v>0.7018402777777778</v>
      </c>
      <c r="E2126" s="36" t="s">
        <v>9</v>
      </c>
      <c r="F2126" s="37">
        <v>28</v>
      </c>
      <c r="G2126" s="36" t="s">
        <v>21</v>
      </c>
    </row>
    <row r="2127" spans="3:7" x14ac:dyDescent="0.3">
      <c r="C2127" s="36" t="s">
        <v>54</v>
      </c>
      <c r="D2127" s="26">
        <v>0.70222222222222219</v>
      </c>
      <c r="E2127" s="36" t="s">
        <v>9</v>
      </c>
      <c r="F2127" s="37">
        <v>52</v>
      </c>
      <c r="G2127" s="36" t="s">
        <v>10</v>
      </c>
    </row>
    <row r="2128" spans="3:7" x14ac:dyDescent="0.3">
      <c r="C2128" s="36" t="s">
        <v>54</v>
      </c>
      <c r="D2128" s="26">
        <v>0.70251157407407405</v>
      </c>
      <c r="E2128" s="36" t="s">
        <v>9</v>
      </c>
      <c r="F2128" s="37">
        <v>24</v>
      </c>
      <c r="G2128" s="36" t="s">
        <v>10</v>
      </c>
    </row>
    <row r="2129" spans="3:7" x14ac:dyDescent="0.3">
      <c r="C2129" s="36" t="s">
        <v>54</v>
      </c>
      <c r="D2129" s="26">
        <v>0.70371527777777787</v>
      </c>
      <c r="E2129" s="36" t="s">
        <v>9</v>
      </c>
      <c r="F2129" s="37">
        <v>41</v>
      </c>
      <c r="G2129" s="36" t="s">
        <v>21</v>
      </c>
    </row>
    <row r="2130" spans="3:7" x14ac:dyDescent="0.3">
      <c r="C2130" s="36" t="s">
        <v>54</v>
      </c>
      <c r="D2130" s="26">
        <v>0.70383101851851848</v>
      </c>
      <c r="E2130" s="36" t="s">
        <v>9</v>
      </c>
      <c r="F2130" s="37">
        <v>21</v>
      </c>
      <c r="G2130" s="36" t="s">
        <v>21</v>
      </c>
    </row>
    <row r="2131" spans="3:7" x14ac:dyDescent="0.3">
      <c r="C2131" s="36" t="s">
        <v>54</v>
      </c>
      <c r="D2131" s="26">
        <v>0.70398148148148154</v>
      </c>
      <c r="E2131" s="36" t="s">
        <v>9</v>
      </c>
      <c r="F2131" s="37">
        <v>28</v>
      </c>
      <c r="G2131" s="36" t="s">
        <v>21</v>
      </c>
    </row>
    <row r="2132" spans="3:7" x14ac:dyDescent="0.3">
      <c r="C2132" s="36" t="s">
        <v>54</v>
      </c>
      <c r="D2132" s="26">
        <v>0.70451388888888899</v>
      </c>
      <c r="E2132" s="36" t="s">
        <v>9</v>
      </c>
      <c r="F2132" s="37">
        <v>47</v>
      </c>
      <c r="G2132" s="36" t="s">
        <v>21</v>
      </c>
    </row>
    <row r="2133" spans="3:7" x14ac:dyDescent="0.3">
      <c r="C2133" s="36" t="s">
        <v>54</v>
      </c>
      <c r="D2133" s="26">
        <v>0.70487268518518509</v>
      </c>
      <c r="E2133" s="36" t="s">
        <v>9</v>
      </c>
      <c r="F2133" s="37">
        <v>30</v>
      </c>
      <c r="G2133" s="36" t="s">
        <v>21</v>
      </c>
    </row>
    <row r="2134" spans="3:7" x14ac:dyDescent="0.3">
      <c r="C2134" s="36" t="s">
        <v>54</v>
      </c>
      <c r="D2134" s="26">
        <v>0.70575231481481471</v>
      </c>
      <c r="E2134" s="36" t="s">
        <v>9</v>
      </c>
      <c r="F2134" s="37">
        <v>39</v>
      </c>
      <c r="G2134" s="36" t="s">
        <v>10</v>
      </c>
    </row>
    <row r="2135" spans="3:7" x14ac:dyDescent="0.3">
      <c r="C2135" s="36" t="s">
        <v>54</v>
      </c>
      <c r="D2135" s="26">
        <v>0.70733796296296303</v>
      </c>
      <c r="E2135" s="36" t="s">
        <v>9</v>
      </c>
      <c r="F2135" s="37">
        <v>43</v>
      </c>
      <c r="G2135" s="36" t="s">
        <v>10</v>
      </c>
    </row>
    <row r="2136" spans="3:7" x14ac:dyDescent="0.3">
      <c r="C2136" s="36" t="s">
        <v>54</v>
      </c>
      <c r="D2136" s="26">
        <v>0.70843750000000005</v>
      </c>
      <c r="E2136" s="36" t="s">
        <v>9</v>
      </c>
      <c r="F2136" s="37">
        <v>27</v>
      </c>
      <c r="G2136" s="36" t="s">
        <v>21</v>
      </c>
    </row>
    <row r="2137" spans="3:7" x14ac:dyDescent="0.3">
      <c r="C2137" s="36" t="s">
        <v>54</v>
      </c>
      <c r="D2137" s="26">
        <v>0.70856481481481481</v>
      </c>
      <c r="E2137" s="36" t="s">
        <v>9</v>
      </c>
      <c r="F2137" s="37">
        <v>31</v>
      </c>
      <c r="G2137" s="36" t="s">
        <v>10</v>
      </c>
    </row>
    <row r="2138" spans="3:7" x14ac:dyDescent="0.3">
      <c r="C2138" s="36" t="s">
        <v>54</v>
      </c>
      <c r="D2138" s="26">
        <v>0.70864583333333331</v>
      </c>
      <c r="E2138" s="36" t="s">
        <v>9</v>
      </c>
      <c r="F2138" s="37">
        <v>28</v>
      </c>
      <c r="G2138" s="36" t="s">
        <v>10</v>
      </c>
    </row>
    <row r="2139" spans="3:7" x14ac:dyDescent="0.3">
      <c r="C2139" s="36" t="s">
        <v>54</v>
      </c>
      <c r="D2139" s="26">
        <v>0.70877314814814818</v>
      </c>
      <c r="E2139" s="36" t="s">
        <v>9</v>
      </c>
      <c r="F2139" s="37">
        <v>25</v>
      </c>
      <c r="G2139" s="36" t="s">
        <v>21</v>
      </c>
    </row>
    <row r="2140" spans="3:7" x14ac:dyDescent="0.3">
      <c r="C2140" s="36" t="s">
        <v>54</v>
      </c>
      <c r="D2140" s="26">
        <v>0.70924768518518511</v>
      </c>
      <c r="E2140" s="36" t="s">
        <v>9</v>
      </c>
      <c r="F2140" s="37">
        <v>34</v>
      </c>
      <c r="G2140" s="36" t="s">
        <v>21</v>
      </c>
    </row>
    <row r="2141" spans="3:7" x14ac:dyDescent="0.3">
      <c r="C2141" s="36" t="s">
        <v>54</v>
      </c>
      <c r="D2141" s="26">
        <v>0.71024305555555556</v>
      </c>
      <c r="E2141" s="36" t="s">
        <v>9</v>
      </c>
      <c r="F2141" s="37">
        <v>42</v>
      </c>
      <c r="G2141" s="36" t="s">
        <v>21</v>
      </c>
    </row>
    <row r="2142" spans="3:7" x14ac:dyDescent="0.3">
      <c r="C2142" s="36" t="s">
        <v>54</v>
      </c>
      <c r="D2142" s="26">
        <v>0.71120370370370367</v>
      </c>
      <c r="E2142" s="36" t="s">
        <v>9</v>
      </c>
      <c r="F2142" s="37">
        <v>40</v>
      </c>
      <c r="G2142" s="36" t="s">
        <v>10</v>
      </c>
    </row>
    <row r="2143" spans="3:7" x14ac:dyDescent="0.3">
      <c r="C2143" s="36" t="s">
        <v>54</v>
      </c>
      <c r="D2143" s="26">
        <v>0.71285879629629623</v>
      </c>
      <c r="E2143" s="36" t="s">
        <v>9</v>
      </c>
      <c r="F2143" s="37">
        <v>36</v>
      </c>
      <c r="G2143" s="36" t="s">
        <v>21</v>
      </c>
    </row>
    <row r="2144" spans="3:7" x14ac:dyDescent="0.3">
      <c r="C2144" s="36" t="s">
        <v>54</v>
      </c>
      <c r="D2144" s="26">
        <v>0.71489583333333329</v>
      </c>
      <c r="E2144" s="36" t="s">
        <v>9</v>
      </c>
      <c r="F2144" s="37">
        <v>32</v>
      </c>
      <c r="G2144" s="36" t="s">
        <v>21</v>
      </c>
    </row>
    <row r="2145" spans="3:7" x14ac:dyDescent="0.3">
      <c r="C2145" s="36" t="s">
        <v>54</v>
      </c>
      <c r="D2145" s="26">
        <v>0.71521990740740737</v>
      </c>
      <c r="E2145" s="36" t="s">
        <v>9</v>
      </c>
      <c r="F2145" s="37">
        <v>40</v>
      </c>
      <c r="G2145" s="36" t="s">
        <v>21</v>
      </c>
    </row>
    <row r="2146" spans="3:7" x14ac:dyDescent="0.3">
      <c r="C2146" s="36" t="s">
        <v>54</v>
      </c>
      <c r="D2146" s="26">
        <v>0.7155555555555555</v>
      </c>
      <c r="E2146" s="36" t="s">
        <v>9</v>
      </c>
      <c r="F2146" s="37">
        <v>31</v>
      </c>
      <c r="G2146" s="36" t="s">
        <v>21</v>
      </c>
    </row>
    <row r="2147" spans="3:7" x14ac:dyDescent="0.3">
      <c r="C2147" s="36" t="s">
        <v>54</v>
      </c>
      <c r="D2147" s="26">
        <v>0.71563657407407411</v>
      </c>
      <c r="E2147" s="36" t="s">
        <v>9</v>
      </c>
      <c r="F2147" s="37">
        <v>30</v>
      </c>
      <c r="G2147" s="36" t="s">
        <v>21</v>
      </c>
    </row>
    <row r="2148" spans="3:7" x14ac:dyDescent="0.3">
      <c r="C2148" s="36" t="s">
        <v>54</v>
      </c>
      <c r="D2148" s="26">
        <v>0.71616898148148145</v>
      </c>
      <c r="E2148" s="36" t="s">
        <v>9</v>
      </c>
      <c r="F2148" s="37">
        <v>45</v>
      </c>
      <c r="G2148" s="36" t="s">
        <v>10</v>
      </c>
    </row>
    <row r="2149" spans="3:7" x14ac:dyDescent="0.3">
      <c r="C2149" s="36" t="s">
        <v>54</v>
      </c>
      <c r="D2149" s="26">
        <v>0.71645833333333331</v>
      </c>
      <c r="E2149" s="36" t="s">
        <v>9</v>
      </c>
      <c r="F2149" s="37">
        <v>45</v>
      </c>
      <c r="G2149" s="36" t="s">
        <v>10</v>
      </c>
    </row>
    <row r="2150" spans="3:7" x14ac:dyDescent="0.3">
      <c r="C2150" s="36" t="s">
        <v>54</v>
      </c>
      <c r="D2150" s="26">
        <v>0.71707175925925926</v>
      </c>
      <c r="E2150" s="36" t="s">
        <v>9</v>
      </c>
      <c r="F2150" s="37">
        <v>31</v>
      </c>
      <c r="G2150" s="36" t="s">
        <v>21</v>
      </c>
    </row>
    <row r="2151" spans="3:7" x14ac:dyDescent="0.3">
      <c r="C2151" s="36" t="s">
        <v>54</v>
      </c>
      <c r="D2151" s="26">
        <v>0.7171643518518519</v>
      </c>
      <c r="E2151" s="36" t="s">
        <v>9</v>
      </c>
      <c r="F2151" s="37">
        <v>35</v>
      </c>
      <c r="G2151" s="36" t="s">
        <v>21</v>
      </c>
    </row>
    <row r="2152" spans="3:7" x14ac:dyDescent="0.3">
      <c r="C2152" s="36" t="s">
        <v>54</v>
      </c>
      <c r="D2152" s="26">
        <v>0.71724537037037039</v>
      </c>
      <c r="E2152" s="36" t="s">
        <v>9</v>
      </c>
      <c r="F2152" s="37">
        <v>49</v>
      </c>
      <c r="G2152" s="36" t="s">
        <v>10</v>
      </c>
    </row>
    <row r="2153" spans="3:7" x14ac:dyDescent="0.3">
      <c r="C2153" s="36" t="s">
        <v>54</v>
      </c>
      <c r="D2153" s="26">
        <v>0.72046296296296297</v>
      </c>
      <c r="E2153" s="36" t="s">
        <v>9</v>
      </c>
      <c r="F2153" s="37">
        <v>40</v>
      </c>
      <c r="G2153" s="36" t="s">
        <v>21</v>
      </c>
    </row>
    <row r="2154" spans="3:7" x14ac:dyDescent="0.3">
      <c r="C2154" s="36" t="s">
        <v>54</v>
      </c>
      <c r="D2154" s="26">
        <v>0.72097222222222224</v>
      </c>
      <c r="E2154" s="36" t="s">
        <v>9</v>
      </c>
      <c r="F2154" s="37">
        <v>40</v>
      </c>
      <c r="G2154" s="36" t="s">
        <v>21</v>
      </c>
    </row>
    <row r="2155" spans="3:7" x14ac:dyDescent="0.3">
      <c r="C2155" s="36" t="s">
        <v>54</v>
      </c>
      <c r="D2155" s="26">
        <v>0.7211574074074073</v>
      </c>
      <c r="E2155" s="36" t="s">
        <v>9</v>
      </c>
      <c r="F2155" s="37">
        <v>43</v>
      </c>
      <c r="G2155" s="36" t="s">
        <v>21</v>
      </c>
    </row>
    <row r="2156" spans="3:7" x14ac:dyDescent="0.3">
      <c r="C2156" s="36" t="s">
        <v>54</v>
      </c>
      <c r="D2156" s="26">
        <v>0.72348379629629633</v>
      </c>
      <c r="E2156" s="36" t="s">
        <v>9</v>
      </c>
      <c r="F2156" s="37">
        <v>46</v>
      </c>
      <c r="G2156" s="36" t="s">
        <v>21</v>
      </c>
    </row>
    <row r="2157" spans="3:7" x14ac:dyDescent="0.3">
      <c r="C2157" s="36" t="s">
        <v>54</v>
      </c>
      <c r="D2157" s="26">
        <v>0.72641203703703694</v>
      </c>
      <c r="E2157" s="36" t="s">
        <v>9</v>
      </c>
      <c r="F2157" s="37">
        <v>37</v>
      </c>
      <c r="G2157" s="36" t="s">
        <v>10</v>
      </c>
    </row>
    <row r="2158" spans="3:7" x14ac:dyDescent="0.3">
      <c r="C2158" s="36" t="s">
        <v>54</v>
      </c>
      <c r="D2158" s="26">
        <v>0.72653935185185192</v>
      </c>
      <c r="E2158" s="36" t="s">
        <v>9</v>
      </c>
      <c r="F2158" s="37">
        <v>24</v>
      </c>
      <c r="G2158" s="36" t="s">
        <v>21</v>
      </c>
    </row>
    <row r="2159" spans="3:7" x14ac:dyDescent="0.3">
      <c r="C2159" s="36" t="s">
        <v>54</v>
      </c>
      <c r="D2159" s="26">
        <v>0.7279282407407407</v>
      </c>
      <c r="E2159" s="36" t="s">
        <v>9</v>
      </c>
      <c r="F2159" s="37">
        <v>43</v>
      </c>
      <c r="G2159" s="36" t="s">
        <v>21</v>
      </c>
    </row>
    <row r="2160" spans="3:7" x14ac:dyDescent="0.3">
      <c r="C2160" s="36" t="s">
        <v>54</v>
      </c>
      <c r="D2160" s="26">
        <v>0.72953703703703709</v>
      </c>
      <c r="E2160" s="36" t="s">
        <v>9</v>
      </c>
      <c r="F2160" s="37">
        <v>41</v>
      </c>
      <c r="G2160" s="36" t="s">
        <v>10</v>
      </c>
    </row>
    <row r="2161" spans="3:7" x14ac:dyDescent="0.3">
      <c r="C2161" s="36" t="s">
        <v>54</v>
      </c>
      <c r="D2161" s="26">
        <v>0.73012731481481474</v>
      </c>
      <c r="E2161" s="36" t="s">
        <v>9</v>
      </c>
      <c r="F2161" s="37">
        <v>39</v>
      </c>
      <c r="G2161" s="36" t="s">
        <v>10</v>
      </c>
    </row>
    <row r="2162" spans="3:7" x14ac:dyDescent="0.3">
      <c r="C2162" s="36" t="s">
        <v>54</v>
      </c>
      <c r="D2162" s="26">
        <v>0.73153935185185182</v>
      </c>
      <c r="E2162" s="36" t="s">
        <v>9</v>
      </c>
      <c r="F2162" s="37">
        <v>32</v>
      </c>
      <c r="G2162" s="36" t="s">
        <v>21</v>
      </c>
    </row>
    <row r="2163" spans="3:7" x14ac:dyDescent="0.3">
      <c r="C2163" s="36" t="s">
        <v>54</v>
      </c>
      <c r="D2163" s="26">
        <v>0.73159722222222223</v>
      </c>
      <c r="E2163" s="36" t="s">
        <v>9</v>
      </c>
      <c r="F2163" s="37">
        <v>44</v>
      </c>
      <c r="G2163" s="36" t="s">
        <v>21</v>
      </c>
    </row>
    <row r="2164" spans="3:7" x14ac:dyDescent="0.3">
      <c r="C2164" s="36" t="s">
        <v>54</v>
      </c>
      <c r="D2164" s="26">
        <v>0.73273148148148148</v>
      </c>
      <c r="E2164" s="36" t="s">
        <v>9</v>
      </c>
      <c r="F2164" s="37">
        <v>42</v>
      </c>
      <c r="G2164" s="36" t="s">
        <v>10</v>
      </c>
    </row>
    <row r="2165" spans="3:7" x14ac:dyDescent="0.3">
      <c r="C2165" s="36" t="s">
        <v>54</v>
      </c>
      <c r="D2165" s="26">
        <v>0.7359837962962964</v>
      </c>
      <c r="E2165" s="36" t="s">
        <v>9</v>
      </c>
      <c r="F2165" s="37">
        <v>42</v>
      </c>
      <c r="G2165" s="36" t="s">
        <v>10</v>
      </c>
    </row>
    <row r="2166" spans="3:7" x14ac:dyDescent="0.3">
      <c r="C2166" s="36" t="s">
        <v>54</v>
      </c>
      <c r="D2166" s="26">
        <v>0.73674768518518519</v>
      </c>
      <c r="E2166" s="36" t="s">
        <v>9</v>
      </c>
      <c r="F2166" s="37">
        <v>32</v>
      </c>
      <c r="G2166" s="36" t="s">
        <v>21</v>
      </c>
    </row>
    <row r="2167" spans="3:7" x14ac:dyDescent="0.3">
      <c r="C2167" s="36" t="s">
        <v>54</v>
      </c>
      <c r="D2167" s="26">
        <v>0.73682870370370368</v>
      </c>
      <c r="E2167" s="36" t="s">
        <v>9</v>
      </c>
      <c r="F2167" s="37">
        <v>50</v>
      </c>
      <c r="G2167" s="36" t="s">
        <v>10</v>
      </c>
    </row>
    <row r="2168" spans="3:7" x14ac:dyDescent="0.3">
      <c r="C2168" s="36" t="s">
        <v>54</v>
      </c>
      <c r="D2168" s="26">
        <v>0.73773148148148149</v>
      </c>
      <c r="E2168" s="36" t="s">
        <v>9</v>
      </c>
      <c r="F2168" s="37">
        <v>29</v>
      </c>
      <c r="G2168" s="36" t="s">
        <v>21</v>
      </c>
    </row>
    <row r="2169" spans="3:7" x14ac:dyDescent="0.3">
      <c r="C2169" s="36" t="s">
        <v>54</v>
      </c>
      <c r="D2169" s="26">
        <v>0.73780092592592583</v>
      </c>
      <c r="E2169" s="36" t="s">
        <v>9</v>
      </c>
      <c r="F2169" s="37">
        <v>37</v>
      </c>
      <c r="G2169" s="36" t="s">
        <v>21</v>
      </c>
    </row>
    <row r="2170" spans="3:7" x14ac:dyDescent="0.3">
      <c r="C2170" s="36" t="s">
        <v>54</v>
      </c>
      <c r="D2170" s="26">
        <v>0.73883101851851851</v>
      </c>
      <c r="E2170" s="36" t="s">
        <v>9</v>
      </c>
      <c r="F2170" s="37">
        <v>42</v>
      </c>
      <c r="G2170" s="36" t="s">
        <v>21</v>
      </c>
    </row>
    <row r="2171" spans="3:7" x14ac:dyDescent="0.3">
      <c r="C2171" s="36" t="s">
        <v>54</v>
      </c>
      <c r="D2171" s="26">
        <v>0.73902777777777784</v>
      </c>
      <c r="E2171" s="36" t="s">
        <v>9</v>
      </c>
      <c r="F2171" s="37">
        <v>44</v>
      </c>
      <c r="G2171" s="36" t="s">
        <v>21</v>
      </c>
    </row>
    <row r="2172" spans="3:7" x14ac:dyDescent="0.3">
      <c r="C2172" s="36" t="s">
        <v>54</v>
      </c>
      <c r="D2172" s="26">
        <v>0.73946759259259265</v>
      </c>
      <c r="E2172" s="36" t="s">
        <v>9</v>
      </c>
      <c r="F2172" s="37">
        <v>40</v>
      </c>
      <c r="G2172" s="36" t="s">
        <v>21</v>
      </c>
    </row>
    <row r="2173" spans="3:7" x14ac:dyDescent="0.3">
      <c r="C2173" s="36" t="s">
        <v>54</v>
      </c>
      <c r="D2173" s="26">
        <v>0.7397800925925927</v>
      </c>
      <c r="E2173" s="36" t="s">
        <v>9</v>
      </c>
      <c r="F2173" s="37">
        <v>51</v>
      </c>
      <c r="G2173" s="36" t="s">
        <v>10</v>
      </c>
    </row>
    <row r="2174" spans="3:7" x14ac:dyDescent="0.3">
      <c r="C2174" s="36" t="s">
        <v>54</v>
      </c>
      <c r="D2174" s="26">
        <v>0.74228009259259264</v>
      </c>
      <c r="E2174" s="36" t="s">
        <v>9</v>
      </c>
      <c r="F2174" s="37">
        <v>48</v>
      </c>
      <c r="G2174" s="36" t="s">
        <v>10</v>
      </c>
    </row>
    <row r="2175" spans="3:7" x14ac:dyDescent="0.3">
      <c r="C2175" s="36" t="s">
        <v>54</v>
      </c>
      <c r="D2175" s="26">
        <v>0.74297453703703698</v>
      </c>
      <c r="E2175" s="36" t="s">
        <v>9</v>
      </c>
      <c r="F2175" s="37">
        <v>33</v>
      </c>
      <c r="G2175" s="36" t="s">
        <v>21</v>
      </c>
    </row>
    <row r="2176" spans="3:7" x14ac:dyDescent="0.3">
      <c r="C2176" s="36" t="s">
        <v>54</v>
      </c>
      <c r="D2176" s="26">
        <v>0.7437962962962964</v>
      </c>
      <c r="E2176" s="36" t="s">
        <v>9</v>
      </c>
      <c r="F2176" s="37">
        <v>43</v>
      </c>
      <c r="G2176" s="36" t="s">
        <v>21</v>
      </c>
    </row>
    <row r="2177" spans="3:7" x14ac:dyDescent="0.3">
      <c r="C2177" s="36" t="s">
        <v>54</v>
      </c>
      <c r="D2177" s="26">
        <v>0.7440972222222223</v>
      </c>
      <c r="E2177" s="36" t="s">
        <v>9</v>
      </c>
      <c r="F2177" s="37">
        <v>34</v>
      </c>
      <c r="G2177" s="36" t="s">
        <v>10</v>
      </c>
    </row>
    <row r="2178" spans="3:7" x14ac:dyDescent="0.3">
      <c r="C2178" s="36" t="s">
        <v>54</v>
      </c>
      <c r="D2178" s="26">
        <v>0.74530092592592589</v>
      </c>
      <c r="E2178" s="36" t="s">
        <v>9</v>
      </c>
      <c r="F2178" s="37">
        <v>36</v>
      </c>
      <c r="G2178" s="36" t="s">
        <v>10</v>
      </c>
    </row>
    <row r="2179" spans="3:7" x14ac:dyDescent="0.3">
      <c r="C2179" s="36" t="s">
        <v>54</v>
      </c>
      <c r="D2179" s="26">
        <v>0.74715277777777767</v>
      </c>
      <c r="E2179" s="36" t="s">
        <v>9</v>
      </c>
      <c r="F2179" s="37">
        <v>44</v>
      </c>
      <c r="G2179" s="36" t="s">
        <v>10</v>
      </c>
    </row>
    <row r="2180" spans="3:7" x14ac:dyDescent="0.3">
      <c r="C2180" s="36" t="s">
        <v>54</v>
      </c>
      <c r="D2180" s="26">
        <v>0.74814814814814812</v>
      </c>
      <c r="E2180" s="36" t="s">
        <v>9</v>
      </c>
      <c r="F2180" s="37">
        <v>44</v>
      </c>
      <c r="G2180" s="36" t="s">
        <v>21</v>
      </c>
    </row>
    <row r="2181" spans="3:7" x14ac:dyDescent="0.3">
      <c r="C2181" s="36" t="s">
        <v>54</v>
      </c>
      <c r="D2181" s="26">
        <v>0.75012731481481476</v>
      </c>
      <c r="E2181" s="36" t="s">
        <v>9</v>
      </c>
      <c r="F2181" s="37">
        <v>43</v>
      </c>
      <c r="G2181" s="36" t="s">
        <v>10</v>
      </c>
    </row>
    <row r="2182" spans="3:7" x14ac:dyDescent="0.3">
      <c r="C2182" s="36" t="s">
        <v>54</v>
      </c>
      <c r="D2182" s="26">
        <v>0.75248842592592602</v>
      </c>
      <c r="E2182" s="36" t="s">
        <v>9</v>
      </c>
      <c r="F2182" s="37">
        <v>39</v>
      </c>
      <c r="G2182" s="36" t="s">
        <v>10</v>
      </c>
    </row>
    <row r="2183" spans="3:7" x14ac:dyDescent="0.3">
      <c r="C2183" s="36" t="s">
        <v>54</v>
      </c>
      <c r="D2183" s="26">
        <v>0.75657407407407407</v>
      </c>
      <c r="E2183" s="36" t="s">
        <v>9</v>
      </c>
      <c r="F2183" s="37">
        <v>31</v>
      </c>
      <c r="G2183" s="36" t="s">
        <v>21</v>
      </c>
    </row>
    <row r="2184" spans="3:7" x14ac:dyDescent="0.3">
      <c r="C2184" s="36" t="s">
        <v>54</v>
      </c>
      <c r="D2184" s="26">
        <v>0.75800925925925933</v>
      </c>
      <c r="E2184" s="36" t="s">
        <v>9</v>
      </c>
      <c r="F2184" s="37">
        <v>28</v>
      </c>
      <c r="G2184" s="36" t="s">
        <v>10</v>
      </c>
    </row>
    <row r="2185" spans="3:7" x14ac:dyDescent="0.3">
      <c r="C2185" s="36" t="s">
        <v>54</v>
      </c>
      <c r="D2185" s="26">
        <v>0.75982638888888887</v>
      </c>
      <c r="E2185" s="36" t="s">
        <v>9</v>
      </c>
      <c r="F2185" s="37">
        <v>46</v>
      </c>
      <c r="G2185" s="36" t="s">
        <v>21</v>
      </c>
    </row>
    <row r="2186" spans="3:7" x14ac:dyDescent="0.3">
      <c r="C2186" s="36" t="s">
        <v>54</v>
      </c>
      <c r="D2186" s="26">
        <v>0.76060185185185192</v>
      </c>
      <c r="E2186" s="36" t="s">
        <v>9</v>
      </c>
      <c r="F2186" s="37">
        <v>38</v>
      </c>
      <c r="G2186" s="36" t="s">
        <v>10</v>
      </c>
    </row>
    <row r="2187" spans="3:7" x14ac:dyDescent="0.3">
      <c r="C2187" s="36" t="s">
        <v>54</v>
      </c>
      <c r="D2187" s="26">
        <v>0.76145833333333324</v>
      </c>
      <c r="E2187" s="36" t="s">
        <v>9</v>
      </c>
      <c r="F2187" s="37">
        <v>28</v>
      </c>
      <c r="G2187" s="36" t="s">
        <v>21</v>
      </c>
    </row>
    <row r="2188" spans="3:7" x14ac:dyDescent="0.3">
      <c r="C2188" s="36" t="s">
        <v>54</v>
      </c>
      <c r="D2188" s="26">
        <v>0.7615277777777778</v>
      </c>
      <c r="E2188" s="36" t="s">
        <v>9</v>
      </c>
      <c r="F2188" s="37">
        <v>32</v>
      </c>
      <c r="G2188" s="36" t="s">
        <v>10</v>
      </c>
    </row>
    <row r="2189" spans="3:7" x14ac:dyDescent="0.3">
      <c r="C2189" s="36" t="s">
        <v>54</v>
      </c>
      <c r="D2189" s="26">
        <v>0.76170138888888894</v>
      </c>
      <c r="E2189" s="36" t="s">
        <v>9</v>
      </c>
      <c r="F2189" s="37">
        <v>35</v>
      </c>
      <c r="G2189" s="36" t="s">
        <v>10</v>
      </c>
    </row>
    <row r="2190" spans="3:7" x14ac:dyDescent="0.3">
      <c r="C2190" s="36" t="s">
        <v>54</v>
      </c>
      <c r="D2190" s="26">
        <v>0.76415509259259251</v>
      </c>
      <c r="E2190" s="36" t="s">
        <v>9</v>
      </c>
      <c r="F2190" s="37">
        <v>34</v>
      </c>
      <c r="G2190" s="36" t="s">
        <v>21</v>
      </c>
    </row>
    <row r="2191" spans="3:7" x14ac:dyDescent="0.3">
      <c r="C2191" s="36" t="s">
        <v>54</v>
      </c>
      <c r="D2191" s="26">
        <v>0.76428240740740738</v>
      </c>
      <c r="E2191" s="36" t="s">
        <v>9</v>
      </c>
      <c r="F2191" s="37">
        <v>31</v>
      </c>
      <c r="G2191" s="36" t="s">
        <v>10</v>
      </c>
    </row>
    <row r="2192" spans="3:7" x14ac:dyDescent="0.3">
      <c r="C2192" s="36" t="s">
        <v>54</v>
      </c>
      <c r="D2192" s="26">
        <v>0.76619212962962957</v>
      </c>
      <c r="E2192" s="36" t="s">
        <v>9</v>
      </c>
      <c r="F2192" s="37">
        <v>30</v>
      </c>
      <c r="G2192" s="36" t="s">
        <v>21</v>
      </c>
    </row>
    <row r="2193" spans="3:7" x14ac:dyDescent="0.3">
      <c r="C2193" s="36" t="s">
        <v>54</v>
      </c>
      <c r="D2193" s="26">
        <v>0.76665509259259268</v>
      </c>
      <c r="E2193" s="36" t="s">
        <v>9</v>
      </c>
      <c r="F2193" s="37">
        <v>47</v>
      </c>
      <c r="G2193" s="36" t="s">
        <v>10</v>
      </c>
    </row>
    <row r="2194" spans="3:7" x14ac:dyDescent="0.3">
      <c r="C2194" s="36" t="s">
        <v>54</v>
      </c>
      <c r="D2194" s="26">
        <v>0.76744212962962965</v>
      </c>
      <c r="E2194" s="36" t="s">
        <v>9</v>
      </c>
      <c r="F2194" s="37">
        <v>36</v>
      </c>
      <c r="G2194" s="36" t="s">
        <v>10</v>
      </c>
    </row>
    <row r="2195" spans="3:7" x14ac:dyDescent="0.3">
      <c r="C2195" s="36" t="s">
        <v>54</v>
      </c>
      <c r="D2195" s="26">
        <v>0.76769675925925929</v>
      </c>
      <c r="E2195" s="36" t="s">
        <v>9</v>
      </c>
      <c r="F2195" s="37">
        <v>30</v>
      </c>
      <c r="G2195" s="36" t="s">
        <v>21</v>
      </c>
    </row>
    <row r="2196" spans="3:7" x14ac:dyDescent="0.3">
      <c r="C2196" s="36" t="s">
        <v>54</v>
      </c>
      <c r="D2196" s="26">
        <v>0.76790509259259254</v>
      </c>
      <c r="E2196" s="36" t="s">
        <v>9</v>
      </c>
      <c r="F2196" s="37">
        <v>41</v>
      </c>
      <c r="G2196" s="36" t="s">
        <v>21</v>
      </c>
    </row>
    <row r="2197" spans="3:7" x14ac:dyDescent="0.3">
      <c r="C2197" s="36" t="s">
        <v>54</v>
      </c>
      <c r="D2197" s="26">
        <v>0.76940972222222215</v>
      </c>
      <c r="E2197" s="36" t="s">
        <v>9</v>
      </c>
      <c r="F2197" s="37">
        <v>34</v>
      </c>
      <c r="G2197" s="36" t="s">
        <v>10</v>
      </c>
    </row>
    <row r="2198" spans="3:7" x14ac:dyDescent="0.3">
      <c r="C2198" s="36" t="s">
        <v>54</v>
      </c>
      <c r="D2198" s="26">
        <v>0.76966435185185178</v>
      </c>
      <c r="E2198" s="36" t="s">
        <v>9</v>
      </c>
      <c r="F2198" s="37">
        <v>48</v>
      </c>
      <c r="G2198" s="36" t="s">
        <v>10</v>
      </c>
    </row>
    <row r="2199" spans="3:7" x14ac:dyDescent="0.3">
      <c r="C2199" s="36" t="s">
        <v>54</v>
      </c>
      <c r="D2199" s="26">
        <v>0.77384259259259258</v>
      </c>
      <c r="E2199" s="36" t="s">
        <v>9</v>
      </c>
      <c r="F2199" s="37">
        <v>39</v>
      </c>
      <c r="G2199" s="36" t="s">
        <v>10</v>
      </c>
    </row>
    <row r="2200" spans="3:7" x14ac:dyDescent="0.3">
      <c r="C2200" s="36" t="s">
        <v>54</v>
      </c>
      <c r="D2200" s="26">
        <v>0.77473379629629635</v>
      </c>
      <c r="E2200" s="36" t="s">
        <v>9</v>
      </c>
      <c r="F2200" s="37">
        <v>41</v>
      </c>
      <c r="G2200" s="36" t="s">
        <v>10</v>
      </c>
    </row>
    <row r="2201" spans="3:7" x14ac:dyDescent="0.3">
      <c r="C2201" s="36" t="s">
        <v>54</v>
      </c>
      <c r="D2201" s="26">
        <v>0.77741898148148147</v>
      </c>
      <c r="E2201" s="36" t="s">
        <v>9</v>
      </c>
      <c r="F2201" s="37">
        <v>45</v>
      </c>
      <c r="G2201" s="36" t="s">
        <v>10</v>
      </c>
    </row>
    <row r="2202" spans="3:7" x14ac:dyDescent="0.3">
      <c r="C2202" s="36" t="s">
        <v>54</v>
      </c>
      <c r="D2202" s="26">
        <v>0.77803240740740742</v>
      </c>
      <c r="E2202" s="36" t="s">
        <v>9</v>
      </c>
      <c r="F2202" s="37">
        <v>42</v>
      </c>
      <c r="G2202" s="36" t="s">
        <v>10</v>
      </c>
    </row>
    <row r="2203" spans="3:7" x14ac:dyDescent="0.3">
      <c r="C2203" s="36" t="s">
        <v>54</v>
      </c>
      <c r="D2203" s="26">
        <v>0.77818287037037026</v>
      </c>
      <c r="E2203" s="36" t="s">
        <v>9</v>
      </c>
      <c r="F2203" s="37">
        <v>42</v>
      </c>
      <c r="G2203" s="36" t="s">
        <v>21</v>
      </c>
    </row>
    <row r="2204" spans="3:7" x14ac:dyDescent="0.3">
      <c r="C2204" s="36" t="s">
        <v>54</v>
      </c>
      <c r="D2204" s="26">
        <v>0.77885416666666663</v>
      </c>
      <c r="E2204" s="36" t="s">
        <v>9</v>
      </c>
      <c r="F2204" s="37">
        <v>37</v>
      </c>
      <c r="G2204" s="36" t="s">
        <v>21</v>
      </c>
    </row>
    <row r="2205" spans="3:7" x14ac:dyDescent="0.3">
      <c r="C2205" s="36" t="s">
        <v>54</v>
      </c>
      <c r="D2205" s="26">
        <v>0.77885416666666663</v>
      </c>
      <c r="E2205" s="36" t="s">
        <v>9</v>
      </c>
      <c r="F2205" s="37">
        <v>28</v>
      </c>
      <c r="G2205" s="36" t="s">
        <v>21</v>
      </c>
    </row>
    <row r="2206" spans="3:7" x14ac:dyDescent="0.3">
      <c r="C2206" s="36" t="s">
        <v>54</v>
      </c>
      <c r="D2206" s="26">
        <v>0.77886574074074078</v>
      </c>
      <c r="E2206" s="36" t="s">
        <v>9</v>
      </c>
      <c r="F2206" s="37">
        <v>22</v>
      </c>
      <c r="G2206" s="36" t="s">
        <v>21</v>
      </c>
    </row>
    <row r="2207" spans="3:7" x14ac:dyDescent="0.3">
      <c r="C2207" s="36" t="s">
        <v>54</v>
      </c>
      <c r="D2207" s="26">
        <v>0.77886574074074078</v>
      </c>
      <c r="E2207" s="36" t="s">
        <v>9</v>
      </c>
      <c r="F2207" s="37">
        <v>20</v>
      </c>
      <c r="G2207" s="36" t="s">
        <v>21</v>
      </c>
    </row>
    <row r="2208" spans="3:7" x14ac:dyDescent="0.3">
      <c r="C2208" s="36" t="s">
        <v>54</v>
      </c>
      <c r="D2208" s="26">
        <v>0.77943287037037035</v>
      </c>
      <c r="E2208" s="36" t="s">
        <v>9</v>
      </c>
      <c r="F2208" s="37">
        <v>50</v>
      </c>
      <c r="G2208" s="36" t="s">
        <v>10</v>
      </c>
    </row>
    <row r="2209" spans="3:7" x14ac:dyDescent="0.3">
      <c r="C2209" s="36" t="s">
        <v>54</v>
      </c>
      <c r="D2209" s="26">
        <v>0.77972222222222232</v>
      </c>
      <c r="E2209" s="36" t="s">
        <v>9</v>
      </c>
      <c r="F2209" s="37">
        <v>42</v>
      </c>
      <c r="G2209" s="36" t="s">
        <v>21</v>
      </c>
    </row>
    <row r="2210" spans="3:7" x14ac:dyDescent="0.3">
      <c r="C2210" s="36" t="s">
        <v>54</v>
      </c>
      <c r="D2210" s="26">
        <v>0.77982638888888889</v>
      </c>
      <c r="E2210" s="36" t="s">
        <v>9</v>
      </c>
      <c r="F2210" s="37">
        <v>28</v>
      </c>
      <c r="G2210" s="36" t="s">
        <v>21</v>
      </c>
    </row>
    <row r="2211" spans="3:7" x14ac:dyDescent="0.3">
      <c r="C2211" s="36" t="s">
        <v>54</v>
      </c>
      <c r="D2211" s="26">
        <v>0.78005787037037033</v>
      </c>
      <c r="E2211" s="36" t="s">
        <v>9</v>
      </c>
      <c r="F2211" s="37">
        <v>45</v>
      </c>
      <c r="G2211" s="36" t="s">
        <v>21</v>
      </c>
    </row>
    <row r="2212" spans="3:7" x14ac:dyDescent="0.3">
      <c r="C2212" s="36" t="s">
        <v>54</v>
      </c>
      <c r="D2212" s="26">
        <v>0.78023148148148147</v>
      </c>
      <c r="E2212" s="36" t="s">
        <v>9</v>
      </c>
      <c r="F2212" s="37">
        <v>48</v>
      </c>
      <c r="G2212" s="36" t="s">
        <v>21</v>
      </c>
    </row>
    <row r="2213" spans="3:7" x14ac:dyDescent="0.3">
      <c r="C2213" s="36" t="s">
        <v>54</v>
      </c>
      <c r="D2213" s="26">
        <v>0.78125</v>
      </c>
      <c r="E2213" s="36" t="s">
        <v>9</v>
      </c>
      <c r="F2213" s="37">
        <v>15</v>
      </c>
      <c r="G2213" s="36" t="s">
        <v>21</v>
      </c>
    </row>
    <row r="2214" spans="3:7" x14ac:dyDescent="0.3">
      <c r="C2214" s="36" t="s">
        <v>54</v>
      </c>
      <c r="D2214" s="26">
        <v>0.78143518518518518</v>
      </c>
      <c r="E2214" s="36" t="s">
        <v>9</v>
      </c>
      <c r="F2214" s="37">
        <v>35</v>
      </c>
      <c r="G2214" s="36" t="s">
        <v>21</v>
      </c>
    </row>
    <row r="2215" spans="3:7" x14ac:dyDescent="0.3">
      <c r="C2215" s="36" t="s">
        <v>54</v>
      </c>
      <c r="D2215" s="26">
        <v>0.78243055555555552</v>
      </c>
      <c r="E2215" s="36" t="s">
        <v>9</v>
      </c>
      <c r="F2215" s="37">
        <v>35</v>
      </c>
      <c r="G2215" s="36" t="s">
        <v>10</v>
      </c>
    </row>
    <row r="2216" spans="3:7" x14ac:dyDescent="0.3">
      <c r="C2216" s="36" t="s">
        <v>54</v>
      </c>
      <c r="D2216" s="26">
        <v>0.78363425925925922</v>
      </c>
      <c r="E2216" s="36" t="s">
        <v>9</v>
      </c>
      <c r="F2216" s="37">
        <v>47</v>
      </c>
      <c r="G2216" s="36" t="s">
        <v>21</v>
      </c>
    </row>
    <row r="2217" spans="3:7" x14ac:dyDescent="0.3">
      <c r="C2217" s="36" t="s">
        <v>54</v>
      </c>
      <c r="D2217" s="26">
        <v>0.78370370370370368</v>
      </c>
      <c r="E2217" s="36" t="s">
        <v>9</v>
      </c>
      <c r="F2217" s="37">
        <v>38</v>
      </c>
      <c r="G2217" s="36" t="s">
        <v>21</v>
      </c>
    </row>
    <row r="2218" spans="3:7" x14ac:dyDescent="0.3">
      <c r="C2218" s="36" t="s">
        <v>54</v>
      </c>
      <c r="D2218" s="26">
        <v>0.78378472222222229</v>
      </c>
      <c r="E2218" s="36" t="s">
        <v>9</v>
      </c>
      <c r="F2218" s="37">
        <v>41</v>
      </c>
      <c r="G2218" s="36" t="s">
        <v>21</v>
      </c>
    </row>
    <row r="2219" spans="3:7" x14ac:dyDescent="0.3">
      <c r="C2219" s="36" t="s">
        <v>54</v>
      </c>
      <c r="D2219" s="26">
        <v>0.78422453703703709</v>
      </c>
      <c r="E2219" s="36" t="s">
        <v>9</v>
      </c>
      <c r="F2219" s="37">
        <v>43</v>
      </c>
      <c r="G2219" s="36" t="s">
        <v>10</v>
      </c>
    </row>
    <row r="2220" spans="3:7" x14ac:dyDescent="0.3">
      <c r="C2220" s="36" t="s">
        <v>54</v>
      </c>
      <c r="D2220" s="26">
        <v>0.78548611111111111</v>
      </c>
      <c r="E2220" s="36" t="s">
        <v>9</v>
      </c>
      <c r="F2220" s="37">
        <v>45</v>
      </c>
      <c r="G2220" s="36" t="s">
        <v>21</v>
      </c>
    </row>
    <row r="2221" spans="3:7" x14ac:dyDescent="0.3">
      <c r="C2221" s="36" t="s">
        <v>54</v>
      </c>
      <c r="D2221" s="26">
        <v>0.78748842592592594</v>
      </c>
      <c r="E2221" s="36" t="s">
        <v>9</v>
      </c>
      <c r="F2221" s="37">
        <v>23</v>
      </c>
      <c r="G2221" s="36" t="s">
        <v>21</v>
      </c>
    </row>
    <row r="2222" spans="3:7" x14ac:dyDescent="0.3">
      <c r="C2222" s="36" t="s">
        <v>54</v>
      </c>
      <c r="D2222" s="26">
        <v>0.78832175925925929</v>
      </c>
      <c r="E2222" s="36" t="s">
        <v>9</v>
      </c>
      <c r="F2222" s="37">
        <v>42</v>
      </c>
      <c r="G2222" s="36" t="s">
        <v>10</v>
      </c>
    </row>
    <row r="2223" spans="3:7" x14ac:dyDescent="0.3">
      <c r="C2223" s="36" t="s">
        <v>54</v>
      </c>
      <c r="D2223" s="26">
        <v>0.78990740740740739</v>
      </c>
      <c r="E2223" s="36" t="s">
        <v>9</v>
      </c>
      <c r="F2223" s="37">
        <v>41</v>
      </c>
      <c r="G2223" s="36" t="s">
        <v>21</v>
      </c>
    </row>
    <row r="2224" spans="3:7" x14ac:dyDescent="0.3">
      <c r="C2224" s="36" t="s">
        <v>54</v>
      </c>
      <c r="D2224" s="26">
        <v>0.79039351851851858</v>
      </c>
      <c r="E2224" s="36" t="s">
        <v>9</v>
      </c>
      <c r="F2224" s="37">
        <v>40</v>
      </c>
      <c r="G2224" s="36" t="s">
        <v>10</v>
      </c>
    </row>
    <row r="2225" spans="3:7" x14ac:dyDescent="0.3">
      <c r="C2225" s="36" t="s">
        <v>54</v>
      </c>
      <c r="D2225" s="26">
        <v>0.79057870370370376</v>
      </c>
      <c r="E2225" s="36" t="s">
        <v>9</v>
      </c>
      <c r="F2225" s="37">
        <v>33</v>
      </c>
      <c r="G2225" s="36" t="s">
        <v>10</v>
      </c>
    </row>
    <row r="2226" spans="3:7" x14ac:dyDescent="0.3">
      <c r="C2226" s="36" t="s">
        <v>54</v>
      </c>
      <c r="D2226" s="26">
        <v>0.79371527777777784</v>
      </c>
      <c r="E2226" s="36" t="s">
        <v>9</v>
      </c>
      <c r="F2226" s="37">
        <v>55</v>
      </c>
      <c r="G2226" s="36" t="s">
        <v>21</v>
      </c>
    </row>
    <row r="2227" spans="3:7" x14ac:dyDescent="0.3">
      <c r="C2227" s="36" t="s">
        <v>54</v>
      </c>
      <c r="D2227" s="26">
        <v>0.79377314814814814</v>
      </c>
      <c r="E2227" s="36" t="s">
        <v>9</v>
      </c>
      <c r="F2227" s="37">
        <v>44</v>
      </c>
      <c r="G2227" s="36" t="s">
        <v>21</v>
      </c>
    </row>
    <row r="2228" spans="3:7" x14ac:dyDescent="0.3">
      <c r="C2228" s="36" t="s">
        <v>54</v>
      </c>
      <c r="D2228" s="26">
        <v>0.79391203703703705</v>
      </c>
      <c r="E2228" s="36" t="s">
        <v>9</v>
      </c>
      <c r="F2228" s="37">
        <v>34</v>
      </c>
      <c r="G2228" s="36" t="s">
        <v>10</v>
      </c>
    </row>
    <row r="2229" spans="3:7" x14ac:dyDescent="0.3">
      <c r="C2229" s="36" t="s">
        <v>54</v>
      </c>
      <c r="D2229" s="26">
        <v>0.79418981481481488</v>
      </c>
      <c r="E2229" s="36" t="s">
        <v>9</v>
      </c>
      <c r="F2229" s="37">
        <v>40</v>
      </c>
      <c r="G2229" s="36" t="s">
        <v>21</v>
      </c>
    </row>
    <row r="2230" spans="3:7" x14ac:dyDescent="0.3">
      <c r="C2230" s="36" t="s">
        <v>54</v>
      </c>
      <c r="D2230" s="26">
        <v>0.79614583333333344</v>
      </c>
      <c r="E2230" s="36" t="s">
        <v>9</v>
      </c>
      <c r="F2230" s="37">
        <v>50</v>
      </c>
      <c r="G2230" s="36" t="s">
        <v>10</v>
      </c>
    </row>
    <row r="2231" spans="3:7" x14ac:dyDescent="0.3">
      <c r="C2231" s="36" t="s">
        <v>54</v>
      </c>
      <c r="D2231" s="26">
        <v>0.79740740740740745</v>
      </c>
      <c r="E2231" s="36" t="s">
        <v>9</v>
      </c>
      <c r="F2231" s="37">
        <v>38</v>
      </c>
      <c r="G2231" s="36" t="s">
        <v>10</v>
      </c>
    </row>
    <row r="2232" spans="3:7" x14ac:dyDescent="0.3">
      <c r="C2232" s="36" t="s">
        <v>54</v>
      </c>
      <c r="D2232" s="26">
        <v>0.7974768518518518</v>
      </c>
      <c r="E2232" s="36" t="s">
        <v>9</v>
      </c>
      <c r="F2232" s="37">
        <v>29</v>
      </c>
      <c r="G2232" s="36" t="s">
        <v>21</v>
      </c>
    </row>
    <row r="2233" spans="3:7" x14ac:dyDescent="0.3">
      <c r="C2233" s="36" t="s">
        <v>54</v>
      </c>
      <c r="D2233" s="26">
        <v>0.79888888888888887</v>
      </c>
      <c r="E2233" s="36" t="s">
        <v>9</v>
      </c>
      <c r="F2233" s="37">
        <v>31</v>
      </c>
      <c r="G2233" s="36" t="s">
        <v>21</v>
      </c>
    </row>
    <row r="2234" spans="3:7" x14ac:dyDescent="0.3">
      <c r="C2234" s="36" t="s">
        <v>54</v>
      </c>
      <c r="D2234" s="26">
        <v>0.80091435185185178</v>
      </c>
      <c r="E2234" s="36" t="s">
        <v>9</v>
      </c>
      <c r="F2234" s="37">
        <v>36</v>
      </c>
      <c r="G2234" s="36" t="s">
        <v>21</v>
      </c>
    </row>
    <row r="2235" spans="3:7" x14ac:dyDescent="0.3">
      <c r="C2235" s="36" t="s">
        <v>54</v>
      </c>
      <c r="D2235" s="26">
        <v>0.80120370370370375</v>
      </c>
      <c r="E2235" s="36" t="s">
        <v>9</v>
      </c>
      <c r="F2235" s="37">
        <v>26</v>
      </c>
      <c r="G2235" s="36" t="s">
        <v>10</v>
      </c>
    </row>
    <row r="2236" spans="3:7" x14ac:dyDescent="0.3">
      <c r="C2236" s="36" t="s">
        <v>54</v>
      </c>
      <c r="D2236" s="26">
        <v>0.80145833333333327</v>
      </c>
      <c r="E2236" s="36" t="s">
        <v>9</v>
      </c>
      <c r="F2236" s="37">
        <v>50</v>
      </c>
      <c r="G2236" s="36" t="s">
        <v>10</v>
      </c>
    </row>
    <row r="2237" spans="3:7" x14ac:dyDescent="0.3">
      <c r="C2237" s="36" t="s">
        <v>54</v>
      </c>
      <c r="D2237" s="26">
        <v>0.80188657407407404</v>
      </c>
      <c r="E2237" s="36" t="s">
        <v>9</v>
      </c>
      <c r="F2237" s="37">
        <v>42</v>
      </c>
      <c r="G2237" s="36" t="s">
        <v>21</v>
      </c>
    </row>
    <row r="2238" spans="3:7" x14ac:dyDescent="0.3">
      <c r="C2238" s="36" t="s">
        <v>54</v>
      </c>
      <c r="D2238" s="26">
        <v>0.80210648148148145</v>
      </c>
      <c r="E2238" s="36" t="s">
        <v>9</v>
      </c>
      <c r="F2238" s="37">
        <v>51</v>
      </c>
      <c r="G2238" s="36" t="s">
        <v>10</v>
      </c>
    </row>
    <row r="2239" spans="3:7" x14ac:dyDescent="0.3">
      <c r="C2239" s="36" t="s">
        <v>54</v>
      </c>
      <c r="D2239" s="26">
        <v>0.80236111111111119</v>
      </c>
      <c r="E2239" s="36" t="s">
        <v>9</v>
      </c>
      <c r="F2239" s="37">
        <v>44</v>
      </c>
      <c r="G2239" s="36" t="s">
        <v>10</v>
      </c>
    </row>
    <row r="2240" spans="3:7" x14ac:dyDescent="0.3">
      <c r="C2240" s="36" t="s">
        <v>54</v>
      </c>
      <c r="D2240" s="26">
        <v>0.80300925925925926</v>
      </c>
      <c r="E2240" s="36" t="s">
        <v>9</v>
      </c>
      <c r="F2240" s="37">
        <v>30</v>
      </c>
      <c r="G2240" s="36" t="s">
        <v>21</v>
      </c>
    </row>
    <row r="2241" spans="3:7" x14ac:dyDescent="0.3">
      <c r="C2241" s="36" t="s">
        <v>54</v>
      </c>
      <c r="D2241" s="26">
        <v>0.80415509259259255</v>
      </c>
      <c r="E2241" s="36" t="s">
        <v>9</v>
      </c>
      <c r="F2241" s="37">
        <v>45</v>
      </c>
      <c r="G2241" s="36" t="s">
        <v>10</v>
      </c>
    </row>
    <row r="2242" spans="3:7" x14ac:dyDescent="0.3">
      <c r="C2242" s="36" t="s">
        <v>54</v>
      </c>
      <c r="D2242" s="26">
        <v>0.8052083333333333</v>
      </c>
      <c r="E2242" s="36" t="s">
        <v>9</v>
      </c>
      <c r="F2242" s="37">
        <v>16</v>
      </c>
      <c r="G2242" s="36" t="s">
        <v>21</v>
      </c>
    </row>
    <row r="2243" spans="3:7" x14ac:dyDescent="0.3">
      <c r="C2243" s="36" t="s">
        <v>54</v>
      </c>
      <c r="D2243" s="26">
        <v>0.80527777777777787</v>
      </c>
      <c r="E2243" s="36" t="s">
        <v>9</v>
      </c>
      <c r="F2243" s="37">
        <v>51</v>
      </c>
      <c r="G2243" s="36" t="s">
        <v>21</v>
      </c>
    </row>
    <row r="2244" spans="3:7" x14ac:dyDescent="0.3">
      <c r="C2244" s="36" t="s">
        <v>54</v>
      </c>
      <c r="D2244" s="26">
        <v>0.80628472222222225</v>
      </c>
      <c r="E2244" s="36" t="s">
        <v>9</v>
      </c>
      <c r="F2244" s="37">
        <v>35</v>
      </c>
      <c r="G2244" s="36" t="s">
        <v>21</v>
      </c>
    </row>
    <row r="2245" spans="3:7" x14ac:dyDescent="0.3">
      <c r="C2245" s="36" t="s">
        <v>54</v>
      </c>
      <c r="D2245" s="26">
        <v>0.80745370370370362</v>
      </c>
      <c r="E2245" s="36" t="s">
        <v>9</v>
      </c>
      <c r="F2245" s="37">
        <v>28</v>
      </c>
      <c r="G2245" s="36" t="s">
        <v>21</v>
      </c>
    </row>
    <row r="2246" spans="3:7" x14ac:dyDescent="0.3">
      <c r="C2246" s="36" t="s">
        <v>54</v>
      </c>
      <c r="D2246" s="26">
        <v>0.80815972222222221</v>
      </c>
      <c r="E2246" s="36" t="s">
        <v>9</v>
      </c>
      <c r="F2246" s="37">
        <v>40</v>
      </c>
      <c r="G2246" s="36" t="s">
        <v>10</v>
      </c>
    </row>
    <row r="2247" spans="3:7" x14ac:dyDescent="0.3">
      <c r="C2247" s="36" t="s">
        <v>54</v>
      </c>
      <c r="D2247" s="26">
        <v>0.8087037037037037</v>
      </c>
      <c r="E2247" s="36" t="s">
        <v>9</v>
      </c>
      <c r="F2247" s="37">
        <v>41</v>
      </c>
      <c r="G2247" s="36" t="s">
        <v>21</v>
      </c>
    </row>
    <row r="2248" spans="3:7" x14ac:dyDescent="0.3">
      <c r="C2248" s="36" t="s">
        <v>54</v>
      </c>
      <c r="D2248" s="26">
        <v>0.80887731481481484</v>
      </c>
      <c r="E2248" s="36" t="s">
        <v>9</v>
      </c>
      <c r="F2248" s="37">
        <v>46</v>
      </c>
      <c r="G2248" s="36" t="s">
        <v>21</v>
      </c>
    </row>
    <row r="2249" spans="3:7" x14ac:dyDescent="0.3">
      <c r="C2249" s="36" t="s">
        <v>54</v>
      </c>
      <c r="D2249" s="26">
        <v>0.80947916666666664</v>
      </c>
      <c r="E2249" s="36" t="s">
        <v>9</v>
      </c>
      <c r="F2249" s="37">
        <v>40</v>
      </c>
      <c r="G2249" s="36" t="s">
        <v>21</v>
      </c>
    </row>
    <row r="2250" spans="3:7" x14ac:dyDescent="0.3">
      <c r="C2250" s="36" t="s">
        <v>54</v>
      </c>
      <c r="D2250" s="26">
        <v>0.81052083333333336</v>
      </c>
      <c r="E2250" s="36" t="s">
        <v>9</v>
      </c>
      <c r="F2250" s="37">
        <v>42</v>
      </c>
      <c r="G2250" s="36" t="s">
        <v>10</v>
      </c>
    </row>
    <row r="2251" spans="3:7" x14ac:dyDescent="0.3">
      <c r="C2251" s="36" t="s">
        <v>54</v>
      </c>
      <c r="D2251" s="26">
        <v>0.81324074074074071</v>
      </c>
      <c r="E2251" s="36" t="s">
        <v>9</v>
      </c>
      <c r="F2251" s="37">
        <v>36</v>
      </c>
      <c r="G2251" s="36" t="s">
        <v>10</v>
      </c>
    </row>
    <row r="2252" spans="3:7" x14ac:dyDescent="0.3">
      <c r="C2252" s="36" t="s">
        <v>54</v>
      </c>
      <c r="D2252" s="26">
        <v>0.81768518518518529</v>
      </c>
      <c r="E2252" s="36" t="s">
        <v>9</v>
      </c>
      <c r="F2252" s="37">
        <v>44</v>
      </c>
      <c r="G2252" s="36" t="s">
        <v>21</v>
      </c>
    </row>
    <row r="2253" spans="3:7" x14ac:dyDescent="0.3">
      <c r="C2253" s="36" t="s">
        <v>54</v>
      </c>
      <c r="D2253" s="26">
        <v>0.8195486111111111</v>
      </c>
      <c r="E2253" s="36" t="s">
        <v>9</v>
      </c>
      <c r="F2253" s="37">
        <v>48</v>
      </c>
      <c r="G2253" s="36" t="s">
        <v>21</v>
      </c>
    </row>
    <row r="2254" spans="3:7" x14ac:dyDescent="0.3">
      <c r="C2254" s="36" t="s">
        <v>54</v>
      </c>
      <c r="D2254" s="26">
        <v>0.81959490740740737</v>
      </c>
      <c r="E2254" s="36" t="s">
        <v>9</v>
      </c>
      <c r="F2254" s="37">
        <v>46</v>
      </c>
      <c r="G2254" s="36" t="s">
        <v>10</v>
      </c>
    </row>
    <row r="2255" spans="3:7" x14ac:dyDescent="0.3">
      <c r="C2255" s="36" t="s">
        <v>54</v>
      </c>
      <c r="D2255" s="26">
        <v>0.82277777777777772</v>
      </c>
      <c r="E2255" s="36" t="s">
        <v>9</v>
      </c>
      <c r="F2255" s="37">
        <v>32</v>
      </c>
      <c r="G2255" s="36" t="s">
        <v>21</v>
      </c>
    </row>
    <row r="2256" spans="3:7" x14ac:dyDescent="0.3">
      <c r="C2256" s="36" t="s">
        <v>54</v>
      </c>
      <c r="D2256" s="26">
        <v>0.82552083333333337</v>
      </c>
      <c r="E2256" s="36" t="s">
        <v>9</v>
      </c>
      <c r="F2256" s="37">
        <v>33</v>
      </c>
      <c r="G2256" s="36" t="s">
        <v>10</v>
      </c>
    </row>
    <row r="2257" spans="3:7" x14ac:dyDescent="0.3">
      <c r="C2257" s="36" t="s">
        <v>54</v>
      </c>
      <c r="D2257" s="26">
        <v>0.82614583333333336</v>
      </c>
      <c r="E2257" s="36" t="s">
        <v>9</v>
      </c>
      <c r="F2257" s="37">
        <v>58</v>
      </c>
      <c r="G2257" s="36" t="s">
        <v>21</v>
      </c>
    </row>
    <row r="2258" spans="3:7" x14ac:dyDescent="0.3">
      <c r="C2258" s="36" t="s">
        <v>54</v>
      </c>
      <c r="D2258" s="26">
        <v>0.8263194444444445</v>
      </c>
      <c r="E2258" s="36" t="s">
        <v>9</v>
      </c>
      <c r="F2258" s="37">
        <v>40</v>
      </c>
      <c r="G2258" s="36" t="s">
        <v>21</v>
      </c>
    </row>
    <row r="2259" spans="3:7" x14ac:dyDescent="0.3">
      <c r="C2259" s="36" t="s">
        <v>54</v>
      </c>
      <c r="D2259" s="26">
        <v>0.82791666666666675</v>
      </c>
      <c r="E2259" s="36" t="s">
        <v>9</v>
      </c>
      <c r="F2259" s="37">
        <v>48</v>
      </c>
      <c r="G2259" s="36" t="s">
        <v>21</v>
      </c>
    </row>
    <row r="2260" spans="3:7" x14ac:dyDescent="0.3">
      <c r="C2260" s="36" t="s">
        <v>54</v>
      </c>
      <c r="D2260" s="26">
        <v>0.83237268518518526</v>
      </c>
      <c r="E2260" s="36" t="s">
        <v>9</v>
      </c>
      <c r="F2260" s="37">
        <v>53</v>
      </c>
      <c r="G2260" s="36" t="s">
        <v>10</v>
      </c>
    </row>
    <row r="2261" spans="3:7" x14ac:dyDescent="0.3">
      <c r="C2261" s="36" t="s">
        <v>54</v>
      </c>
      <c r="D2261" s="26">
        <v>0.83518518518518514</v>
      </c>
      <c r="E2261" s="36" t="s">
        <v>9</v>
      </c>
      <c r="F2261" s="37">
        <v>47</v>
      </c>
      <c r="G2261" s="36" t="s">
        <v>10</v>
      </c>
    </row>
    <row r="2262" spans="3:7" x14ac:dyDescent="0.3">
      <c r="C2262" s="36" t="s">
        <v>54</v>
      </c>
      <c r="D2262" s="26">
        <v>0.83759259259259267</v>
      </c>
      <c r="E2262" s="36" t="s">
        <v>9</v>
      </c>
      <c r="F2262" s="37">
        <v>33</v>
      </c>
      <c r="G2262" s="36" t="s">
        <v>10</v>
      </c>
    </row>
    <row r="2263" spans="3:7" x14ac:dyDescent="0.3">
      <c r="C2263" s="36" t="s">
        <v>54</v>
      </c>
      <c r="D2263" s="26">
        <v>0.84043981481481478</v>
      </c>
      <c r="E2263" s="36" t="s">
        <v>9</v>
      </c>
      <c r="F2263" s="37">
        <v>34</v>
      </c>
      <c r="G2263" s="36" t="s">
        <v>21</v>
      </c>
    </row>
    <row r="2264" spans="3:7" x14ac:dyDescent="0.3">
      <c r="C2264" s="36" t="s">
        <v>54</v>
      </c>
      <c r="D2264" s="26">
        <v>0.84269675925925924</v>
      </c>
      <c r="E2264" s="36" t="s">
        <v>9</v>
      </c>
      <c r="F2264" s="37">
        <v>33</v>
      </c>
      <c r="G2264" s="36" t="s">
        <v>21</v>
      </c>
    </row>
    <row r="2265" spans="3:7" x14ac:dyDescent="0.3">
      <c r="C2265" s="36" t="s">
        <v>54</v>
      </c>
      <c r="D2265" s="26">
        <v>0.84865740740740747</v>
      </c>
      <c r="E2265" s="36" t="s">
        <v>9</v>
      </c>
      <c r="F2265" s="37">
        <v>37</v>
      </c>
      <c r="G2265" s="36" t="s">
        <v>21</v>
      </c>
    </row>
    <row r="2266" spans="3:7" x14ac:dyDescent="0.3">
      <c r="C2266" s="36" t="s">
        <v>54</v>
      </c>
      <c r="D2266" s="26">
        <v>0.84872685185185182</v>
      </c>
      <c r="E2266" s="36" t="s">
        <v>9</v>
      </c>
      <c r="F2266" s="37">
        <v>38</v>
      </c>
      <c r="G2266" s="36" t="s">
        <v>10</v>
      </c>
    </row>
    <row r="2267" spans="3:7" x14ac:dyDescent="0.3">
      <c r="C2267" s="36" t="s">
        <v>54</v>
      </c>
      <c r="D2267" s="26">
        <v>0.84893518518518529</v>
      </c>
      <c r="E2267" s="36" t="s">
        <v>9</v>
      </c>
      <c r="F2267" s="37">
        <v>34</v>
      </c>
      <c r="G2267" s="36" t="s">
        <v>21</v>
      </c>
    </row>
    <row r="2268" spans="3:7" x14ac:dyDescent="0.3">
      <c r="C2268" s="36" t="s">
        <v>54</v>
      </c>
      <c r="D2268" s="26">
        <v>0.85128472222222218</v>
      </c>
      <c r="E2268" s="36" t="s">
        <v>9</v>
      </c>
      <c r="F2268" s="37">
        <v>36</v>
      </c>
      <c r="G2268" s="36" t="s">
        <v>21</v>
      </c>
    </row>
    <row r="2269" spans="3:7" x14ac:dyDescent="0.3">
      <c r="C2269" s="36" t="s">
        <v>54</v>
      </c>
      <c r="D2269" s="26">
        <v>0.85173611111111114</v>
      </c>
      <c r="E2269" s="36" t="s">
        <v>9</v>
      </c>
      <c r="F2269" s="37">
        <v>38</v>
      </c>
      <c r="G2269" s="36" t="s">
        <v>21</v>
      </c>
    </row>
    <row r="2270" spans="3:7" x14ac:dyDescent="0.3">
      <c r="C2270" s="36" t="s">
        <v>54</v>
      </c>
      <c r="D2270" s="26">
        <v>0.8547569444444445</v>
      </c>
      <c r="E2270" s="36" t="s">
        <v>9</v>
      </c>
      <c r="F2270" s="37">
        <v>25</v>
      </c>
      <c r="G2270" s="36" t="s">
        <v>21</v>
      </c>
    </row>
    <row r="2271" spans="3:7" x14ac:dyDescent="0.3">
      <c r="C2271" s="36" t="s">
        <v>54</v>
      </c>
      <c r="D2271" s="26">
        <v>0.85484953703703714</v>
      </c>
      <c r="E2271" s="36" t="s">
        <v>9</v>
      </c>
      <c r="F2271" s="37">
        <v>51</v>
      </c>
      <c r="G2271" s="36" t="s">
        <v>10</v>
      </c>
    </row>
    <row r="2272" spans="3:7" x14ac:dyDescent="0.3">
      <c r="C2272" s="36" t="s">
        <v>54</v>
      </c>
      <c r="D2272" s="26">
        <v>0.85964120370370367</v>
      </c>
      <c r="E2272" s="36" t="s">
        <v>9</v>
      </c>
      <c r="F2272" s="37">
        <v>42</v>
      </c>
      <c r="G2272" s="36" t="s">
        <v>10</v>
      </c>
    </row>
    <row r="2273" spans="3:7" x14ac:dyDescent="0.3">
      <c r="C2273" s="36" t="s">
        <v>54</v>
      </c>
      <c r="D2273" s="26">
        <v>0.86116898148148147</v>
      </c>
      <c r="E2273" s="36" t="s">
        <v>9</v>
      </c>
      <c r="F2273" s="37">
        <v>41</v>
      </c>
      <c r="G2273" s="36" t="s">
        <v>21</v>
      </c>
    </row>
    <row r="2274" spans="3:7" x14ac:dyDescent="0.3">
      <c r="C2274" s="36" t="s">
        <v>54</v>
      </c>
      <c r="D2274" s="26">
        <v>0.86447916666666658</v>
      </c>
      <c r="E2274" s="36" t="s">
        <v>9</v>
      </c>
      <c r="F2274" s="37">
        <v>45</v>
      </c>
      <c r="G2274" s="36" t="s">
        <v>10</v>
      </c>
    </row>
    <row r="2275" spans="3:7" x14ac:dyDescent="0.3">
      <c r="C2275" s="36" t="s">
        <v>54</v>
      </c>
      <c r="D2275" s="26">
        <v>0.86681712962962953</v>
      </c>
      <c r="E2275" s="36" t="s">
        <v>9</v>
      </c>
      <c r="F2275" s="37">
        <v>39</v>
      </c>
      <c r="G2275" s="36" t="s">
        <v>21</v>
      </c>
    </row>
    <row r="2276" spans="3:7" x14ac:dyDescent="0.3">
      <c r="C2276" s="36" t="s">
        <v>54</v>
      </c>
      <c r="D2276" s="26">
        <v>0.87123842592592593</v>
      </c>
      <c r="E2276" s="36" t="s">
        <v>9</v>
      </c>
      <c r="F2276" s="37">
        <v>16</v>
      </c>
      <c r="G2276" s="36" t="s">
        <v>21</v>
      </c>
    </row>
    <row r="2277" spans="3:7" x14ac:dyDescent="0.3">
      <c r="C2277" s="36" t="s">
        <v>54</v>
      </c>
      <c r="D2277" s="26">
        <v>0.87344907407407402</v>
      </c>
      <c r="E2277" s="36" t="s">
        <v>9</v>
      </c>
      <c r="F2277" s="37">
        <v>44</v>
      </c>
      <c r="G2277" s="36" t="s">
        <v>21</v>
      </c>
    </row>
    <row r="2278" spans="3:7" x14ac:dyDescent="0.3">
      <c r="C2278" s="36" t="s">
        <v>54</v>
      </c>
      <c r="D2278" s="26">
        <v>0.87351851851851858</v>
      </c>
      <c r="E2278" s="36" t="s">
        <v>9</v>
      </c>
      <c r="F2278" s="37">
        <v>56</v>
      </c>
      <c r="G2278" s="36" t="s">
        <v>21</v>
      </c>
    </row>
    <row r="2279" spans="3:7" x14ac:dyDescent="0.3">
      <c r="C2279" s="36" t="s">
        <v>54</v>
      </c>
      <c r="D2279" s="26">
        <v>0.87510416666666668</v>
      </c>
      <c r="E2279" s="36" t="s">
        <v>9</v>
      </c>
      <c r="F2279" s="37">
        <v>45</v>
      </c>
      <c r="G2279" s="36" t="s">
        <v>21</v>
      </c>
    </row>
    <row r="2280" spans="3:7" x14ac:dyDescent="0.3">
      <c r="C2280" s="36" t="s">
        <v>54</v>
      </c>
      <c r="D2280" s="26">
        <v>0.87540509259259258</v>
      </c>
      <c r="E2280" s="36" t="s">
        <v>9</v>
      </c>
      <c r="F2280" s="37">
        <v>47</v>
      </c>
      <c r="G2280" s="36" t="s">
        <v>10</v>
      </c>
    </row>
    <row r="2281" spans="3:7" x14ac:dyDescent="0.3">
      <c r="C2281" s="36" t="s">
        <v>54</v>
      </c>
      <c r="D2281" s="26">
        <v>0.88203703703703706</v>
      </c>
      <c r="E2281" s="36" t="s">
        <v>9</v>
      </c>
      <c r="F2281" s="37">
        <v>22</v>
      </c>
      <c r="G2281" s="36" t="s">
        <v>10</v>
      </c>
    </row>
    <row r="2282" spans="3:7" x14ac:dyDescent="0.3">
      <c r="C2282" s="36" t="s">
        <v>54</v>
      </c>
      <c r="D2282" s="26">
        <v>0.88733796296296286</v>
      </c>
      <c r="E2282" s="36" t="s">
        <v>9</v>
      </c>
      <c r="F2282" s="37">
        <v>40</v>
      </c>
      <c r="G2282" s="36" t="s">
        <v>21</v>
      </c>
    </row>
    <row r="2283" spans="3:7" x14ac:dyDescent="0.3">
      <c r="C2283" s="36" t="s">
        <v>54</v>
      </c>
      <c r="D2283" s="26">
        <v>0.88741898148148157</v>
      </c>
      <c r="E2283" s="36" t="s">
        <v>9</v>
      </c>
      <c r="F2283" s="37">
        <v>38</v>
      </c>
      <c r="G2283" s="36" t="s">
        <v>21</v>
      </c>
    </row>
    <row r="2284" spans="3:7" x14ac:dyDescent="0.3">
      <c r="C2284" s="36" t="s">
        <v>54</v>
      </c>
      <c r="D2284" s="26">
        <v>0.89572916666666658</v>
      </c>
      <c r="E2284" s="36" t="s">
        <v>9</v>
      </c>
      <c r="F2284" s="37">
        <v>55</v>
      </c>
      <c r="G2284" s="36" t="s">
        <v>21</v>
      </c>
    </row>
    <row r="2285" spans="3:7" x14ac:dyDescent="0.3">
      <c r="C2285" s="36" t="s">
        <v>54</v>
      </c>
      <c r="D2285" s="26">
        <v>0.90047453703703706</v>
      </c>
      <c r="E2285" s="36" t="s">
        <v>9</v>
      </c>
      <c r="F2285" s="37">
        <v>33</v>
      </c>
      <c r="G2285" s="36" t="s">
        <v>21</v>
      </c>
    </row>
    <row r="2286" spans="3:7" x14ac:dyDescent="0.3">
      <c r="C2286" s="36" t="s">
        <v>54</v>
      </c>
      <c r="D2286" s="26">
        <v>0.90586805555555561</v>
      </c>
      <c r="E2286" s="36" t="s">
        <v>9</v>
      </c>
      <c r="F2286" s="37">
        <v>54</v>
      </c>
      <c r="G2286" s="36" t="s">
        <v>21</v>
      </c>
    </row>
    <row r="2287" spans="3:7" x14ac:dyDescent="0.3">
      <c r="C2287" s="36" t="s">
        <v>54</v>
      </c>
      <c r="D2287" s="26">
        <v>0.90878472222222229</v>
      </c>
      <c r="E2287" s="36" t="s">
        <v>9</v>
      </c>
      <c r="F2287" s="37">
        <v>46</v>
      </c>
      <c r="G2287" s="36" t="s">
        <v>21</v>
      </c>
    </row>
    <row r="2288" spans="3:7" x14ac:dyDescent="0.3">
      <c r="C2288" s="36" t="s">
        <v>54</v>
      </c>
      <c r="D2288" s="26">
        <v>0.91098379629629633</v>
      </c>
      <c r="E2288" s="36" t="s">
        <v>9</v>
      </c>
      <c r="F2288" s="37">
        <v>39</v>
      </c>
      <c r="G2288" s="36" t="s">
        <v>10</v>
      </c>
    </row>
    <row r="2289" spans="3:7" x14ac:dyDescent="0.3">
      <c r="C2289" s="36" t="s">
        <v>54</v>
      </c>
      <c r="D2289" s="26">
        <v>0.91099537037037026</v>
      </c>
      <c r="E2289" s="36" t="s">
        <v>9</v>
      </c>
      <c r="F2289" s="37">
        <v>23</v>
      </c>
      <c r="G2289" s="36" t="s">
        <v>10</v>
      </c>
    </row>
    <row r="2290" spans="3:7" x14ac:dyDescent="0.3">
      <c r="C2290" s="36" t="s">
        <v>54</v>
      </c>
      <c r="D2290" s="26">
        <v>0.91121527777777767</v>
      </c>
      <c r="E2290" s="36" t="s">
        <v>9</v>
      </c>
      <c r="F2290" s="37">
        <v>49</v>
      </c>
      <c r="G2290" s="36" t="s">
        <v>10</v>
      </c>
    </row>
    <row r="2291" spans="3:7" x14ac:dyDescent="0.3">
      <c r="C2291" s="36" t="s">
        <v>54</v>
      </c>
      <c r="D2291" s="26">
        <v>0.91313657407407411</v>
      </c>
      <c r="E2291" s="36" t="s">
        <v>9</v>
      </c>
      <c r="F2291" s="37">
        <v>38</v>
      </c>
      <c r="G2291" s="36" t="s">
        <v>21</v>
      </c>
    </row>
    <row r="2292" spans="3:7" x14ac:dyDescent="0.3">
      <c r="C2292" s="36" t="s">
        <v>54</v>
      </c>
      <c r="D2292" s="26">
        <v>0.91325231481481473</v>
      </c>
      <c r="E2292" s="36" t="s">
        <v>9</v>
      </c>
      <c r="F2292" s="37">
        <v>15</v>
      </c>
      <c r="G2292" s="36" t="s">
        <v>10</v>
      </c>
    </row>
    <row r="2293" spans="3:7" x14ac:dyDescent="0.3">
      <c r="C2293" s="36" t="s">
        <v>54</v>
      </c>
      <c r="D2293" s="26">
        <v>0.91622685185185182</v>
      </c>
      <c r="E2293" s="36" t="s">
        <v>9</v>
      </c>
      <c r="F2293" s="37">
        <v>46</v>
      </c>
      <c r="G2293" s="36" t="s">
        <v>21</v>
      </c>
    </row>
    <row r="2294" spans="3:7" x14ac:dyDescent="0.3">
      <c r="C2294" s="36" t="s">
        <v>54</v>
      </c>
      <c r="D2294" s="26">
        <v>0.91902777777777789</v>
      </c>
      <c r="E2294" s="36" t="s">
        <v>9</v>
      </c>
      <c r="F2294" s="37">
        <v>33</v>
      </c>
      <c r="G2294" s="36" t="s">
        <v>21</v>
      </c>
    </row>
    <row r="2295" spans="3:7" x14ac:dyDescent="0.3">
      <c r="C2295" s="36" t="s">
        <v>54</v>
      </c>
      <c r="D2295" s="26">
        <v>0.93137731481481489</v>
      </c>
      <c r="E2295" s="36" t="s">
        <v>9</v>
      </c>
      <c r="F2295" s="37">
        <v>33</v>
      </c>
      <c r="G2295" s="36" t="s">
        <v>10</v>
      </c>
    </row>
    <row r="2296" spans="3:7" x14ac:dyDescent="0.3">
      <c r="C2296" s="36" t="s">
        <v>54</v>
      </c>
      <c r="D2296" s="26">
        <v>0.95287037037037037</v>
      </c>
      <c r="E2296" s="36" t="s">
        <v>9</v>
      </c>
      <c r="F2296" s="37">
        <v>43</v>
      </c>
      <c r="G2296" s="36" t="s">
        <v>21</v>
      </c>
    </row>
    <row r="2297" spans="3:7" x14ac:dyDescent="0.3">
      <c r="C2297" s="36" t="s">
        <v>54</v>
      </c>
      <c r="D2297" s="26">
        <v>0.95293981481481482</v>
      </c>
      <c r="E2297" s="36" t="s">
        <v>9</v>
      </c>
      <c r="F2297" s="37">
        <v>44</v>
      </c>
      <c r="G2297" s="36" t="s">
        <v>10</v>
      </c>
    </row>
    <row r="2298" spans="3:7" x14ac:dyDescent="0.3">
      <c r="C2298" s="36" t="s">
        <v>54</v>
      </c>
      <c r="D2298" s="26">
        <v>0.95577546296296301</v>
      </c>
      <c r="E2298" s="36" t="s">
        <v>9</v>
      </c>
      <c r="F2298" s="37">
        <v>55</v>
      </c>
      <c r="G2298" s="36" t="s">
        <v>21</v>
      </c>
    </row>
    <row r="2299" spans="3:7" x14ac:dyDescent="0.3">
      <c r="C2299" s="36" t="s">
        <v>54</v>
      </c>
      <c r="D2299" s="26">
        <v>0.95599537037037041</v>
      </c>
      <c r="E2299" s="36" t="s">
        <v>9</v>
      </c>
      <c r="F2299" s="37">
        <v>48</v>
      </c>
      <c r="G2299" s="36" t="s">
        <v>10</v>
      </c>
    </row>
    <row r="2300" spans="3:7" x14ac:dyDescent="0.3">
      <c r="C2300" s="36" t="s">
        <v>54</v>
      </c>
      <c r="D2300" s="26">
        <v>0.96090277777777777</v>
      </c>
      <c r="E2300" s="36" t="s">
        <v>9</v>
      </c>
      <c r="F2300" s="37">
        <v>33</v>
      </c>
      <c r="G2300" s="36" t="s">
        <v>21</v>
      </c>
    </row>
    <row r="2301" spans="3:7" x14ac:dyDescent="0.3">
      <c r="C2301" s="36" t="s">
        <v>54</v>
      </c>
      <c r="D2301" s="26">
        <v>0.97179398148148144</v>
      </c>
      <c r="E2301" s="36" t="s">
        <v>9</v>
      </c>
      <c r="F2301" s="37">
        <v>37</v>
      </c>
      <c r="G2301" s="36" t="s">
        <v>21</v>
      </c>
    </row>
    <row r="2302" spans="3:7" x14ac:dyDescent="0.3">
      <c r="C2302" s="36" t="s">
        <v>55</v>
      </c>
      <c r="D2302" s="26">
        <v>4.9305555555555552E-3</v>
      </c>
      <c r="E2302" s="36" t="s">
        <v>9</v>
      </c>
      <c r="F2302" s="37">
        <v>34</v>
      </c>
      <c r="G2302" s="36" t="s">
        <v>10</v>
      </c>
    </row>
    <row r="2303" spans="3:7" x14ac:dyDescent="0.3">
      <c r="C2303" s="36" t="s">
        <v>55</v>
      </c>
      <c r="D2303" s="26">
        <v>1.1481481481481483E-2</v>
      </c>
      <c r="E2303" s="36" t="s">
        <v>9</v>
      </c>
      <c r="F2303" s="37">
        <v>51</v>
      </c>
      <c r="G2303" s="36" t="s">
        <v>21</v>
      </c>
    </row>
    <row r="2304" spans="3:7" x14ac:dyDescent="0.3">
      <c r="C2304" s="36" t="s">
        <v>55</v>
      </c>
      <c r="D2304" s="26">
        <v>0.15666666666666665</v>
      </c>
      <c r="E2304" s="36" t="s">
        <v>9</v>
      </c>
      <c r="F2304" s="37">
        <v>49</v>
      </c>
      <c r="G2304" s="36" t="s">
        <v>21</v>
      </c>
    </row>
    <row r="2305" spans="3:7" x14ac:dyDescent="0.3">
      <c r="C2305" s="36" t="s">
        <v>55</v>
      </c>
      <c r="D2305" s="26">
        <v>0.1569675925925926</v>
      </c>
      <c r="E2305" s="36" t="s">
        <v>9</v>
      </c>
      <c r="F2305" s="37">
        <v>50</v>
      </c>
      <c r="G2305" s="36" t="s">
        <v>10</v>
      </c>
    </row>
    <row r="2306" spans="3:7" x14ac:dyDescent="0.3">
      <c r="C2306" s="36" t="s">
        <v>55</v>
      </c>
      <c r="D2306" s="26">
        <v>0.16751157407407405</v>
      </c>
      <c r="E2306" s="36" t="s">
        <v>9</v>
      </c>
      <c r="F2306" s="37">
        <v>24</v>
      </c>
      <c r="G2306" s="36" t="s">
        <v>21</v>
      </c>
    </row>
    <row r="2307" spans="3:7" x14ac:dyDescent="0.3">
      <c r="C2307" s="36" t="s">
        <v>55</v>
      </c>
      <c r="D2307" s="26">
        <v>0.17326388888888888</v>
      </c>
      <c r="E2307" s="36" t="s">
        <v>9</v>
      </c>
      <c r="F2307" s="37">
        <v>46</v>
      </c>
      <c r="G2307" s="36" t="s">
        <v>10</v>
      </c>
    </row>
    <row r="2308" spans="3:7" x14ac:dyDescent="0.3">
      <c r="C2308" s="36" t="s">
        <v>55</v>
      </c>
      <c r="D2308" s="26">
        <v>0.17541666666666667</v>
      </c>
      <c r="E2308" s="36" t="s">
        <v>9</v>
      </c>
      <c r="F2308" s="37">
        <v>54</v>
      </c>
      <c r="G2308" s="36" t="s">
        <v>10</v>
      </c>
    </row>
    <row r="2309" spans="3:7" x14ac:dyDescent="0.3">
      <c r="C2309" s="36" t="s">
        <v>55</v>
      </c>
      <c r="D2309" s="26">
        <v>0.21151620370370372</v>
      </c>
      <c r="E2309" s="36" t="s">
        <v>9</v>
      </c>
      <c r="F2309" s="37">
        <v>42</v>
      </c>
      <c r="G2309" s="36" t="s">
        <v>10</v>
      </c>
    </row>
    <row r="2310" spans="3:7" x14ac:dyDescent="0.3">
      <c r="C2310" s="36" t="s">
        <v>55</v>
      </c>
      <c r="D2310" s="26">
        <v>0.22563657407407409</v>
      </c>
      <c r="E2310" s="36" t="s">
        <v>9</v>
      </c>
      <c r="F2310" s="37">
        <v>36</v>
      </c>
      <c r="G2310" s="36" t="s">
        <v>10</v>
      </c>
    </row>
    <row r="2311" spans="3:7" x14ac:dyDescent="0.3">
      <c r="C2311" s="36" t="s">
        <v>55</v>
      </c>
      <c r="D2311" s="26">
        <v>0.22899305555555557</v>
      </c>
      <c r="E2311" s="36" t="s">
        <v>9</v>
      </c>
      <c r="F2311" s="37">
        <v>44</v>
      </c>
      <c r="G2311" s="36" t="s">
        <v>10</v>
      </c>
    </row>
    <row r="2312" spans="3:7" x14ac:dyDescent="0.3">
      <c r="C2312" s="36" t="s">
        <v>55</v>
      </c>
      <c r="D2312" s="26">
        <v>0.23324074074074075</v>
      </c>
      <c r="E2312" s="36" t="s">
        <v>9</v>
      </c>
      <c r="F2312" s="37">
        <v>45</v>
      </c>
      <c r="G2312" s="36" t="s">
        <v>10</v>
      </c>
    </row>
    <row r="2313" spans="3:7" x14ac:dyDescent="0.3">
      <c r="C2313" s="36" t="s">
        <v>55</v>
      </c>
      <c r="D2313" s="26">
        <v>0.23856481481481481</v>
      </c>
      <c r="E2313" s="36" t="s">
        <v>9</v>
      </c>
      <c r="F2313" s="37">
        <v>37</v>
      </c>
      <c r="G2313" s="36" t="s">
        <v>10</v>
      </c>
    </row>
    <row r="2314" spans="3:7" x14ac:dyDescent="0.3">
      <c r="C2314" s="36" t="s">
        <v>55</v>
      </c>
      <c r="D2314" s="26">
        <v>0.23931712962962962</v>
      </c>
      <c r="E2314" s="36" t="s">
        <v>9</v>
      </c>
      <c r="F2314" s="37">
        <v>49</v>
      </c>
      <c r="G2314" s="36" t="s">
        <v>10</v>
      </c>
    </row>
    <row r="2315" spans="3:7" x14ac:dyDescent="0.3">
      <c r="C2315" s="36" t="s">
        <v>55</v>
      </c>
      <c r="D2315" s="26">
        <v>0.24027777777777778</v>
      </c>
      <c r="E2315" s="36" t="s">
        <v>9</v>
      </c>
      <c r="F2315" s="37">
        <v>43</v>
      </c>
      <c r="G2315" s="36" t="s">
        <v>21</v>
      </c>
    </row>
    <row r="2316" spans="3:7" x14ac:dyDescent="0.3">
      <c r="C2316" s="36" t="s">
        <v>55</v>
      </c>
      <c r="D2316" s="26">
        <v>0.24276620370370372</v>
      </c>
      <c r="E2316" s="36" t="s">
        <v>9</v>
      </c>
      <c r="F2316" s="37">
        <v>54</v>
      </c>
      <c r="G2316" s="36" t="s">
        <v>10</v>
      </c>
    </row>
    <row r="2317" spans="3:7" x14ac:dyDescent="0.3">
      <c r="C2317" s="36" t="s">
        <v>55</v>
      </c>
      <c r="D2317" s="26">
        <v>0.24471064814814814</v>
      </c>
      <c r="E2317" s="36" t="s">
        <v>9</v>
      </c>
      <c r="F2317" s="37">
        <v>36</v>
      </c>
      <c r="G2317" s="36" t="s">
        <v>21</v>
      </c>
    </row>
    <row r="2318" spans="3:7" x14ac:dyDescent="0.3">
      <c r="C2318" s="36" t="s">
        <v>55</v>
      </c>
      <c r="D2318" s="26">
        <v>0.24528935185185186</v>
      </c>
      <c r="E2318" s="36" t="s">
        <v>9</v>
      </c>
      <c r="F2318" s="37">
        <v>57</v>
      </c>
      <c r="G2318" s="36" t="s">
        <v>10</v>
      </c>
    </row>
    <row r="2319" spans="3:7" x14ac:dyDescent="0.3">
      <c r="C2319" s="36" t="s">
        <v>55</v>
      </c>
      <c r="D2319" s="26">
        <v>0.2462037037037037</v>
      </c>
      <c r="E2319" s="36" t="s">
        <v>9</v>
      </c>
      <c r="F2319" s="37">
        <v>41</v>
      </c>
      <c r="G2319" s="36" t="s">
        <v>10</v>
      </c>
    </row>
    <row r="2320" spans="3:7" x14ac:dyDescent="0.3">
      <c r="C2320" s="36" t="s">
        <v>55</v>
      </c>
      <c r="D2320" s="26">
        <v>0.25245370370370374</v>
      </c>
      <c r="E2320" s="36" t="s">
        <v>9</v>
      </c>
      <c r="F2320" s="37">
        <v>46</v>
      </c>
      <c r="G2320" s="36" t="s">
        <v>10</v>
      </c>
    </row>
    <row r="2321" spans="3:7" x14ac:dyDescent="0.3">
      <c r="C2321" s="36" t="s">
        <v>55</v>
      </c>
      <c r="D2321" s="26">
        <v>0.25763888888888892</v>
      </c>
      <c r="E2321" s="36" t="s">
        <v>9</v>
      </c>
      <c r="F2321" s="37">
        <v>38</v>
      </c>
      <c r="G2321" s="36" t="s">
        <v>10</v>
      </c>
    </row>
    <row r="2322" spans="3:7" x14ac:dyDescent="0.3">
      <c r="C2322" s="36" t="s">
        <v>55</v>
      </c>
      <c r="D2322" s="26">
        <v>0.25916666666666666</v>
      </c>
      <c r="E2322" s="36" t="s">
        <v>9</v>
      </c>
      <c r="F2322" s="37">
        <v>42</v>
      </c>
      <c r="G2322" s="36" t="s">
        <v>21</v>
      </c>
    </row>
    <row r="2323" spans="3:7" x14ac:dyDescent="0.3">
      <c r="C2323" s="36" t="s">
        <v>55</v>
      </c>
      <c r="D2323" s="26">
        <v>0.26461805555555556</v>
      </c>
      <c r="E2323" s="36" t="s">
        <v>9</v>
      </c>
      <c r="F2323" s="37">
        <v>45</v>
      </c>
      <c r="G2323" s="36" t="s">
        <v>10</v>
      </c>
    </row>
    <row r="2324" spans="3:7" x14ac:dyDescent="0.3">
      <c r="C2324" s="36" t="s">
        <v>55</v>
      </c>
      <c r="D2324" s="26">
        <v>0.26506944444444441</v>
      </c>
      <c r="E2324" s="36" t="s">
        <v>9</v>
      </c>
      <c r="F2324" s="37">
        <v>28</v>
      </c>
      <c r="G2324" s="36" t="s">
        <v>21</v>
      </c>
    </row>
    <row r="2325" spans="3:7" x14ac:dyDescent="0.3">
      <c r="C2325" s="36" t="s">
        <v>55</v>
      </c>
      <c r="D2325" s="26">
        <v>0.26520833333333332</v>
      </c>
      <c r="E2325" s="36" t="s">
        <v>9</v>
      </c>
      <c r="F2325" s="37">
        <v>28</v>
      </c>
      <c r="G2325" s="36" t="s">
        <v>21</v>
      </c>
    </row>
    <row r="2326" spans="3:7" x14ac:dyDescent="0.3">
      <c r="C2326" s="36" t="s">
        <v>55</v>
      </c>
      <c r="D2326" s="26">
        <v>0.26569444444444446</v>
      </c>
      <c r="E2326" s="36" t="s">
        <v>9</v>
      </c>
      <c r="F2326" s="37">
        <v>33</v>
      </c>
      <c r="G2326" s="36" t="s">
        <v>10</v>
      </c>
    </row>
    <row r="2327" spans="3:7" x14ac:dyDescent="0.3">
      <c r="C2327" s="36" t="s">
        <v>55</v>
      </c>
      <c r="D2327" s="26">
        <v>0.26593749999999999</v>
      </c>
      <c r="E2327" s="36" t="s">
        <v>9</v>
      </c>
      <c r="F2327" s="37">
        <v>39</v>
      </c>
      <c r="G2327" s="36" t="s">
        <v>10</v>
      </c>
    </row>
    <row r="2328" spans="3:7" x14ac:dyDescent="0.3">
      <c r="C2328" s="36" t="s">
        <v>55</v>
      </c>
      <c r="D2328" s="26">
        <v>0.26726851851851852</v>
      </c>
      <c r="E2328" s="36" t="s">
        <v>9</v>
      </c>
      <c r="F2328" s="37">
        <v>38</v>
      </c>
      <c r="G2328" s="36" t="s">
        <v>10</v>
      </c>
    </row>
    <row r="2329" spans="3:7" x14ac:dyDescent="0.3">
      <c r="C2329" s="36" t="s">
        <v>55</v>
      </c>
      <c r="D2329" s="26">
        <v>0.26784722222222224</v>
      </c>
      <c r="E2329" s="36" t="s">
        <v>9</v>
      </c>
      <c r="F2329" s="37">
        <v>47</v>
      </c>
      <c r="G2329" s="36" t="s">
        <v>10</v>
      </c>
    </row>
    <row r="2330" spans="3:7" x14ac:dyDescent="0.3">
      <c r="C2330" s="36" t="s">
        <v>55</v>
      </c>
      <c r="D2330" s="26">
        <v>0.26825231481481482</v>
      </c>
      <c r="E2330" s="36" t="s">
        <v>9</v>
      </c>
      <c r="F2330" s="37">
        <v>38</v>
      </c>
      <c r="G2330" s="36" t="s">
        <v>21</v>
      </c>
    </row>
    <row r="2331" spans="3:7" x14ac:dyDescent="0.3">
      <c r="C2331" s="36" t="s">
        <v>55</v>
      </c>
      <c r="D2331" s="26">
        <v>0.26861111111111108</v>
      </c>
      <c r="E2331" s="36" t="s">
        <v>9</v>
      </c>
      <c r="F2331" s="37">
        <v>40</v>
      </c>
      <c r="G2331" s="36" t="s">
        <v>10</v>
      </c>
    </row>
    <row r="2332" spans="3:7" x14ac:dyDescent="0.3">
      <c r="C2332" s="36" t="s">
        <v>55</v>
      </c>
      <c r="D2332" s="26">
        <v>0.26872685185185186</v>
      </c>
      <c r="E2332" s="36" t="s">
        <v>9</v>
      </c>
      <c r="F2332" s="37">
        <v>27</v>
      </c>
      <c r="G2332" s="36" t="s">
        <v>21</v>
      </c>
    </row>
    <row r="2333" spans="3:7" x14ac:dyDescent="0.3">
      <c r="C2333" s="36" t="s">
        <v>55</v>
      </c>
      <c r="D2333" s="26">
        <v>0.2688888888888889</v>
      </c>
      <c r="E2333" s="36" t="s">
        <v>9</v>
      </c>
      <c r="F2333" s="37">
        <v>35</v>
      </c>
      <c r="G2333" s="36" t="s">
        <v>10</v>
      </c>
    </row>
    <row r="2334" spans="3:7" x14ac:dyDescent="0.3">
      <c r="C2334" s="36" t="s">
        <v>55</v>
      </c>
      <c r="D2334" s="26">
        <v>0.26976851851851852</v>
      </c>
      <c r="E2334" s="36" t="s">
        <v>9</v>
      </c>
      <c r="F2334" s="37">
        <v>37</v>
      </c>
      <c r="G2334" s="36" t="s">
        <v>10</v>
      </c>
    </row>
    <row r="2335" spans="3:7" x14ac:dyDescent="0.3">
      <c r="C2335" s="36" t="s">
        <v>55</v>
      </c>
      <c r="D2335" s="26">
        <v>0.2698726851851852</v>
      </c>
      <c r="E2335" s="36" t="s">
        <v>9</v>
      </c>
      <c r="F2335" s="37">
        <v>45</v>
      </c>
      <c r="G2335" s="36" t="s">
        <v>10</v>
      </c>
    </row>
    <row r="2336" spans="3:7" x14ac:dyDescent="0.3">
      <c r="C2336" s="36" t="s">
        <v>55</v>
      </c>
      <c r="D2336" s="26">
        <v>0.27071759259259259</v>
      </c>
      <c r="E2336" s="36" t="s">
        <v>9</v>
      </c>
      <c r="F2336" s="37">
        <v>42</v>
      </c>
      <c r="G2336" s="36" t="s">
        <v>10</v>
      </c>
    </row>
    <row r="2337" spans="3:7" x14ac:dyDescent="0.3">
      <c r="C2337" s="36" t="s">
        <v>55</v>
      </c>
      <c r="D2337" s="26">
        <v>0.27096064814814813</v>
      </c>
      <c r="E2337" s="36" t="s">
        <v>9</v>
      </c>
      <c r="F2337" s="37">
        <v>23</v>
      </c>
      <c r="G2337" s="36" t="s">
        <v>21</v>
      </c>
    </row>
    <row r="2338" spans="3:7" x14ac:dyDescent="0.3">
      <c r="C2338" s="36" t="s">
        <v>55</v>
      </c>
      <c r="D2338" s="26">
        <v>0.27153935185185185</v>
      </c>
      <c r="E2338" s="36" t="s">
        <v>9</v>
      </c>
      <c r="F2338" s="37">
        <v>36</v>
      </c>
      <c r="G2338" s="36" t="s">
        <v>21</v>
      </c>
    </row>
    <row r="2339" spans="3:7" x14ac:dyDescent="0.3">
      <c r="C2339" s="36" t="s">
        <v>55</v>
      </c>
      <c r="D2339" s="26">
        <v>0.27159722222222221</v>
      </c>
      <c r="E2339" s="36" t="s">
        <v>9</v>
      </c>
      <c r="F2339" s="37">
        <v>49</v>
      </c>
      <c r="G2339" s="36" t="s">
        <v>10</v>
      </c>
    </row>
    <row r="2340" spans="3:7" x14ac:dyDescent="0.3">
      <c r="C2340" s="36" t="s">
        <v>55</v>
      </c>
      <c r="D2340" s="26">
        <v>0.27329861111111109</v>
      </c>
      <c r="E2340" s="36" t="s">
        <v>9</v>
      </c>
      <c r="F2340" s="37">
        <v>34</v>
      </c>
      <c r="G2340" s="36" t="s">
        <v>10</v>
      </c>
    </row>
    <row r="2341" spans="3:7" x14ac:dyDescent="0.3">
      <c r="C2341" s="36" t="s">
        <v>55</v>
      </c>
      <c r="D2341" s="26">
        <v>0.27344907407407409</v>
      </c>
      <c r="E2341" s="36" t="s">
        <v>9</v>
      </c>
      <c r="F2341" s="37">
        <v>38</v>
      </c>
      <c r="G2341" s="36" t="s">
        <v>10</v>
      </c>
    </row>
    <row r="2342" spans="3:7" x14ac:dyDescent="0.3">
      <c r="C2342" s="36" t="s">
        <v>55</v>
      </c>
      <c r="D2342" s="26">
        <v>0.27453703703703702</v>
      </c>
      <c r="E2342" s="36" t="s">
        <v>9</v>
      </c>
      <c r="F2342" s="37">
        <v>44</v>
      </c>
      <c r="G2342" s="36" t="s">
        <v>21</v>
      </c>
    </row>
    <row r="2343" spans="3:7" x14ac:dyDescent="0.3">
      <c r="C2343" s="36" t="s">
        <v>55</v>
      </c>
      <c r="D2343" s="26">
        <v>0.27469907407407407</v>
      </c>
      <c r="E2343" s="36" t="s">
        <v>9</v>
      </c>
      <c r="F2343" s="37">
        <v>47</v>
      </c>
      <c r="G2343" s="36" t="s">
        <v>10</v>
      </c>
    </row>
    <row r="2344" spans="3:7" x14ac:dyDescent="0.3">
      <c r="C2344" s="36" t="s">
        <v>55</v>
      </c>
      <c r="D2344" s="26">
        <v>0.27652777777777776</v>
      </c>
      <c r="E2344" s="36" t="s">
        <v>9</v>
      </c>
      <c r="F2344" s="37">
        <v>36</v>
      </c>
      <c r="G2344" s="36" t="s">
        <v>10</v>
      </c>
    </row>
    <row r="2345" spans="3:7" x14ac:dyDescent="0.3">
      <c r="C2345" s="36" t="s">
        <v>55</v>
      </c>
      <c r="D2345" s="26">
        <v>0.27702546296296299</v>
      </c>
      <c r="E2345" s="36" t="s">
        <v>9</v>
      </c>
      <c r="F2345" s="37">
        <v>41</v>
      </c>
      <c r="G2345" s="36" t="s">
        <v>10</v>
      </c>
    </row>
    <row r="2346" spans="3:7" x14ac:dyDescent="0.3">
      <c r="C2346" s="36" t="s">
        <v>55</v>
      </c>
      <c r="D2346" s="26">
        <v>0.27721064814814816</v>
      </c>
      <c r="E2346" s="36" t="s">
        <v>9</v>
      </c>
      <c r="F2346" s="37">
        <v>35</v>
      </c>
      <c r="G2346" s="36" t="s">
        <v>10</v>
      </c>
    </row>
    <row r="2347" spans="3:7" x14ac:dyDescent="0.3">
      <c r="C2347" s="36" t="s">
        <v>55</v>
      </c>
      <c r="D2347" s="26">
        <v>0.27766203703703701</v>
      </c>
      <c r="E2347" s="36" t="s">
        <v>9</v>
      </c>
      <c r="F2347" s="37">
        <v>51</v>
      </c>
      <c r="G2347" s="36" t="s">
        <v>10</v>
      </c>
    </row>
    <row r="2348" spans="3:7" x14ac:dyDescent="0.3">
      <c r="C2348" s="36" t="s">
        <v>55</v>
      </c>
      <c r="D2348" s="26">
        <v>0.27925925925925926</v>
      </c>
      <c r="E2348" s="36" t="s">
        <v>9</v>
      </c>
      <c r="F2348" s="37">
        <v>54</v>
      </c>
      <c r="G2348" s="36" t="s">
        <v>10</v>
      </c>
    </row>
    <row r="2349" spans="3:7" x14ac:dyDescent="0.3">
      <c r="C2349" s="36" t="s">
        <v>55</v>
      </c>
      <c r="D2349" s="26">
        <v>0.27952546296296293</v>
      </c>
      <c r="E2349" s="36" t="s">
        <v>9</v>
      </c>
      <c r="F2349" s="37">
        <v>22</v>
      </c>
      <c r="G2349" s="36" t="s">
        <v>21</v>
      </c>
    </row>
    <row r="2350" spans="3:7" x14ac:dyDescent="0.3">
      <c r="C2350" s="36" t="s">
        <v>55</v>
      </c>
      <c r="D2350" s="26">
        <v>0.28031250000000002</v>
      </c>
      <c r="E2350" s="36" t="s">
        <v>9</v>
      </c>
      <c r="F2350" s="37">
        <v>31</v>
      </c>
      <c r="G2350" s="36" t="s">
        <v>21</v>
      </c>
    </row>
    <row r="2351" spans="3:7" x14ac:dyDescent="0.3">
      <c r="C2351" s="36" t="s">
        <v>55</v>
      </c>
      <c r="D2351" s="26">
        <v>0.28089120370370368</v>
      </c>
      <c r="E2351" s="36" t="s">
        <v>9</v>
      </c>
      <c r="F2351" s="37">
        <v>38</v>
      </c>
      <c r="G2351" s="36" t="s">
        <v>10</v>
      </c>
    </row>
    <row r="2352" spans="3:7" x14ac:dyDescent="0.3">
      <c r="C2352" s="36" t="s">
        <v>55</v>
      </c>
      <c r="D2352" s="26">
        <v>0.28121527777777777</v>
      </c>
      <c r="E2352" s="36" t="s">
        <v>9</v>
      </c>
      <c r="F2352" s="37">
        <v>30</v>
      </c>
      <c r="G2352" s="36" t="s">
        <v>10</v>
      </c>
    </row>
    <row r="2353" spans="3:7" x14ac:dyDescent="0.3">
      <c r="C2353" s="36" t="s">
        <v>55</v>
      </c>
      <c r="D2353" s="26">
        <v>0.28137731481481482</v>
      </c>
      <c r="E2353" s="36" t="s">
        <v>9</v>
      </c>
      <c r="F2353" s="37">
        <v>36</v>
      </c>
      <c r="G2353" s="36" t="s">
        <v>10</v>
      </c>
    </row>
    <row r="2354" spans="3:7" x14ac:dyDescent="0.3">
      <c r="C2354" s="36" t="s">
        <v>55</v>
      </c>
      <c r="D2354" s="26">
        <v>0.28138888888888891</v>
      </c>
      <c r="E2354" s="36" t="s">
        <v>9</v>
      </c>
      <c r="F2354" s="37">
        <v>47</v>
      </c>
      <c r="G2354" s="36" t="s">
        <v>21</v>
      </c>
    </row>
    <row r="2355" spans="3:7" x14ac:dyDescent="0.3">
      <c r="C2355" s="36" t="s">
        <v>55</v>
      </c>
      <c r="D2355" s="26">
        <v>0.28232638888888889</v>
      </c>
      <c r="E2355" s="36" t="s">
        <v>9</v>
      </c>
      <c r="F2355" s="37">
        <v>37</v>
      </c>
      <c r="G2355" s="36" t="s">
        <v>10</v>
      </c>
    </row>
    <row r="2356" spans="3:7" x14ac:dyDescent="0.3">
      <c r="C2356" s="36" t="s">
        <v>55</v>
      </c>
      <c r="D2356" s="26">
        <v>0.28368055555555555</v>
      </c>
      <c r="E2356" s="36" t="s">
        <v>9</v>
      </c>
      <c r="F2356" s="37">
        <v>53</v>
      </c>
      <c r="G2356" s="36" t="s">
        <v>10</v>
      </c>
    </row>
    <row r="2357" spans="3:7" x14ac:dyDescent="0.3">
      <c r="C2357" s="36" t="s">
        <v>55</v>
      </c>
      <c r="D2357" s="26">
        <v>0.28565972222222219</v>
      </c>
      <c r="E2357" s="36" t="s">
        <v>9</v>
      </c>
      <c r="F2357" s="37">
        <v>49</v>
      </c>
      <c r="G2357" s="36" t="s">
        <v>21</v>
      </c>
    </row>
    <row r="2358" spans="3:7" x14ac:dyDescent="0.3">
      <c r="C2358" s="36" t="s">
        <v>55</v>
      </c>
      <c r="D2358" s="26">
        <v>0.28576388888888887</v>
      </c>
      <c r="E2358" s="36" t="s">
        <v>9</v>
      </c>
      <c r="F2358" s="37">
        <v>52</v>
      </c>
      <c r="G2358" s="36" t="s">
        <v>10</v>
      </c>
    </row>
    <row r="2359" spans="3:7" x14ac:dyDescent="0.3">
      <c r="C2359" s="36" t="s">
        <v>55</v>
      </c>
      <c r="D2359" s="26">
        <v>0.28638888888888886</v>
      </c>
      <c r="E2359" s="36" t="s">
        <v>9</v>
      </c>
      <c r="F2359" s="37">
        <v>34</v>
      </c>
      <c r="G2359" s="36" t="s">
        <v>21</v>
      </c>
    </row>
    <row r="2360" spans="3:7" x14ac:dyDescent="0.3">
      <c r="C2360" s="36" t="s">
        <v>55</v>
      </c>
      <c r="D2360" s="26">
        <v>0.28671296296296295</v>
      </c>
      <c r="E2360" s="36" t="s">
        <v>9</v>
      </c>
      <c r="F2360" s="37">
        <v>52</v>
      </c>
      <c r="G2360" s="36" t="s">
        <v>10</v>
      </c>
    </row>
    <row r="2361" spans="3:7" x14ac:dyDescent="0.3">
      <c r="C2361" s="36" t="s">
        <v>55</v>
      </c>
      <c r="D2361" s="26">
        <v>0.28700231481481481</v>
      </c>
      <c r="E2361" s="36" t="s">
        <v>9</v>
      </c>
      <c r="F2361" s="37">
        <v>36</v>
      </c>
      <c r="G2361" s="36" t="s">
        <v>10</v>
      </c>
    </row>
    <row r="2362" spans="3:7" x14ac:dyDescent="0.3">
      <c r="C2362" s="36" t="s">
        <v>55</v>
      </c>
      <c r="D2362" s="26">
        <v>0.2870949074074074</v>
      </c>
      <c r="E2362" s="36" t="s">
        <v>9</v>
      </c>
      <c r="F2362" s="37">
        <v>42</v>
      </c>
      <c r="G2362" s="36" t="s">
        <v>21</v>
      </c>
    </row>
    <row r="2363" spans="3:7" x14ac:dyDescent="0.3">
      <c r="C2363" s="36" t="s">
        <v>55</v>
      </c>
      <c r="D2363" s="26">
        <v>0.2873263888888889</v>
      </c>
      <c r="E2363" s="36" t="s">
        <v>9</v>
      </c>
      <c r="F2363" s="37">
        <v>28</v>
      </c>
      <c r="G2363" s="36" t="s">
        <v>21</v>
      </c>
    </row>
    <row r="2364" spans="3:7" x14ac:dyDescent="0.3">
      <c r="C2364" s="36" t="s">
        <v>55</v>
      </c>
      <c r="D2364" s="26">
        <v>0.28890046296296296</v>
      </c>
      <c r="E2364" s="36" t="s">
        <v>9</v>
      </c>
      <c r="F2364" s="37">
        <v>29</v>
      </c>
      <c r="G2364" s="36" t="s">
        <v>21</v>
      </c>
    </row>
    <row r="2365" spans="3:7" x14ac:dyDescent="0.3">
      <c r="C2365" s="36" t="s">
        <v>55</v>
      </c>
      <c r="D2365" s="26">
        <v>0.28947916666666668</v>
      </c>
      <c r="E2365" s="36" t="s">
        <v>9</v>
      </c>
      <c r="F2365" s="37">
        <v>34</v>
      </c>
      <c r="G2365" s="36" t="s">
        <v>21</v>
      </c>
    </row>
    <row r="2366" spans="3:7" x14ac:dyDescent="0.3">
      <c r="C2366" s="36" t="s">
        <v>55</v>
      </c>
      <c r="D2366" s="26">
        <v>0.28973379629629631</v>
      </c>
      <c r="E2366" s="36" t="s">
        <v>9</v>
      </c>
      <c r="F2366" s="37">
        <v>42</v>
      </c>
      <c r="G2366" s="36" t="s">
        <v>10</v>
      </c>
    </row>
    <row r="2367" spans="3:7" x14ac:dyDescent="0.3">
      <c r="C2367" s="36" t="s">
        <v>55</v>
      </c>
      <c r="D2367" s="26">
        <v>0.2900578703703704</v>
      </c>
      <c r="E2367" s="36" t="s">
        <v>9</v>
      </c>
      <c r="F2367" s="37">
        <v>40</v>
      </c>
      <c r="G2367" s="36" t="s">
        <v>10</v>
      </c>
    </row>
    <row r="2368" spans="3:7" x14ac:dyDescent="0.3">
      <c r="C2368" s="36" t="s">
        <v>55</v>
      </c>
      <c r="D2368" s="26">
        <v>0.29037037037037039</v>
      </c>
      <c r="E2368" s="36" t="s">
        <v>9</v>
      </c>
      <c r="F2368" s="37">
        <v>28</v>
      </c>
      <c r="G2368" s="36" t="s">
        <v>10</v>
      </c>
    </row>
    <row r="2369" spans="3:7" x14ac:dyDescent="0.3">
      <c r="C2369" s="36" t="s">
        <v>55</v>
      </c>
      <c r="D2369" s="26">
        <v>0.29038194444444443</v>
      </c>
      <c r="E2369" s="36" t="s">
        <v>9</v>
      </c>
      <c r="F2369" s="37">
        <v>37</v>
      </c>
      <c r="G2369" s="36" t="s">
        <v>10</v>
      </c>
    </row>
    <row r="2370" spans="3:7" x14ac:dyDescent="0.3">
      <c r="C2370" s="36" t="s">
        <v>55</v>
      </c>
      <c r="D2370" s="26">
        <v>0.29039351851851852</v>
      </c>
      <c r="E2370" s="36" t="s">
        <v>9</v>
      </c>
      <c r="F2370" s="37">
        <v>25</v>
      </c>
      <c r="G2370" s="36" t="s">
        <v>10</v>
      </c>
    </row>
    <row r="2371" spans="3:7" x14ac:dyDescent="0.3">
      <c r="C2371" s="36" t="s">
        <v>55</v>
      </c>
      <c r="D2371" s="26">
        <v>0.29045138888888888</v>
      </c>
      <c r="E2371" s="36" t="s">
        <v>9</v>
      </c>
      <c r="F2371" s="37">
        <v>36</v>
      </c>
      <c r="G2371" s="36" t="s">
        <v>21</v>
      </c>
    </row>
    <row r="2372" spans="3:7" x14ac:dyDescent="0.3">
      <c r="C2372" s="36" t="s">
        <v>55</v>
      </c>
      <c r="D2372" s="26">
        <v>0.29119212962962965</v>
      </c>
      <c r="E2372" s="36" t="s">
        <v>9</v>
      </c>
      <c r="F2372" s="37">
        <v>38</v>
      </c>
      <c r="G2372" s="36" t="s">
        <v>21</v>
      </c>
    </row>
    <row r="2373" spans="3:7" x14ac:dyDescent="0.3">
      <c r="C2373" s="36" t="s">
        <v>55</v>
      </c>
      <c r="D2373" s="26">
        <v>0.29125000000000001</v>
      </c>
      <c r="E2373" s="36" t="s">
        <v>9</v>
      </c>
      <c r="F2373" s="37">
        <v>33</v>
      </c>
      <c r="G2373" s="36" t="s">
        <v>10</v>
      </c>
    </row>
    <row r="2374" spans="3:7" x14ac:dyDescent="0.3">
      <c r="C2374" s="36" t="s">
        <v>55</v>
      </c>
      <c r="D2374" s="26">
        <v>0.2926273148148148</v>
      </c>
      <c r="E2374" s="36" t="s">
        <v>9</v>
      </c>
      <c r="F2374" s="37">
        <v>44</v>
      </c>
      <c r="G2374" s="36" t="s">
        <v>10</v>
      </c>
    </row>
    <row r="2375" spans="3:7" x14ac:dyDescent="0.3">
      <c r="C2375" s="36" t="s">
        <v>55</v>
      </c>
      <c r="D2375" s="26">
        <v>0.29293981481481485</v>
      </c>
      <c r="E2375" s="36" t="s">
        <v>9</v>
      </c>
      <c r="F2375" s="37">
        <v>39</v>
      </c>
      <c r="G2375" s="36" t="s">
        <v>10</v>
      </c>
    </row>
    <row r="2376" spans="3:7" x14ac:dyDescent="0.3">
      <c r="C2376" s="36" t="s">
        <v>55</v>
      </c>
      <c r="D2376" s="26">
        <v>0.29496527777777776</v>
      </c>
      <c r="E2376" s="36" t="s">
        <v>9</v>
      </c>
      <c r="F2376" s="37">
        <v>35</v>
      </c>
      <c r="G2376" s="36" t="s">
        <v>21</v>
      </c>
    </row>
    <row r="2377" spans="3:7" x14ac:dyDescent="0.3">
      <c r="C2377" s="36" t="s">
        <v>55</v>
      </c>
      <c r="D2377" s="26">
        <v>0.29547453703703702</v>
      </c>
      <c r="E2377" s="36" t="s">
        <v>9</v>
      </c>
      <c r="F2377" s="37">
        <v>35</v>
      </c>
      <c r="G2377" s="36" t="s">
        <v>21</v>
      </c>
    </row>
    <row r="2378" spans="3:7" x14ac:dyDescent="0.3">
      <c r="C2378" s="36" t="s">
        <v>55</v>
      </c>
      <c r="D2378" s="26">
        <v>0.29547453703703702</v>
      </c>
      <c r="E2378" s="36" t="s">
        <v>9</v>
      </c>
      <c r="F2378" s="37">
        <v>28</v>
      </c>
      <c r="G2378" s="36" t="s">
        <v>21</v>
      </c>
    </row>
    <row r="2379" spans="3:7" x14ac:dyDescent="0.3">
      <c r="C2379" s="36" t="s">
        <v>55</v>
      </c>
      <c r="D2379" s="26">
        <v>0.29553240740740744</v>
      </c>
      <c r="E2379" s="36" t="s">
        <v>9</v>
      </c>
      <c r="F2379" s="37">
        <v>31</v>
      </c>
      <c r="G2379" s="36" t="s">
        <v>21</v>
      </c>
    </row>
    <row r="2380" spans="3:7" x14ac:dyDescent="0.3">
      <c r="C2380" s="36" t="s">
        <v>55</v>
      </c>
      <c r="D2380" s="26">
        <v>0.2970949074074074</v>
      </c>
      <c r="E2380" s="36" t="s">
        <v>9</v>
      </c>
      <c r="F2380" s="37">
        <v>32</v>
      </c>
      <c r="G2380" s="36" t="s">
        <v>10</v>
      </c>
    </row>
    <row r="2381" spans="3:7" x14ac:dyDescent="0.3">
      <c r="C2381" s="36" t="s">
        <v>55</v>
      </c>
      <c r="D2381" s="26">
        <v>0.29814814814814816</v>
      </c>
      <c r="E2381" s="36" t="s">
        <v>9</v>
      </c>
      <c r="F2381" s="37">
        <v>43</v>
      </c>
      <c r="G2381" s="36" t="s">
        <v>10</v>
      </c>
    </row>
    <row r="2382" spans="3:7" x14ac:dyDescent="0.3">
      <c r="C2382" s="36" t="s">
        <v>55</v>
      </c>
      <c r="D2382" s="26">
        <v>0.2981712962962963</v>
      </c>
      <c r="E2382" s="36" t="s">
        <v>9</v>
      </c>
      <c r="F2382" s="37">
        <v>30</v>
      </c>
      <c r="G2382" s="36" t="s">
        <v>21</v>
      </c>
    </row>
    <row r="2383" spans="3:7" x14ac:dyDescent="0.3">
      <c r="C2383" s="36" t="s">
        <v>55</v>
      </c>
      <c r="D2383" s="26">
        <v>0.2989236111111111</v>
      </c>
      <c r="E2383" s="36" t="s">
        <v>9</v>
      </c>
      <c r="F2383" s="37">
        <v>39</v>
      </c>
      <c r="G2383" s="36" t="s">
        <v>10</v>
      </c>
    </row>
    <row r="2384" spans="3:7" x14ac:dyDescent="0.3">
      <c r="C2384" s="36" t="s">
        <v>55</v>
      </c>
      <c r="D2384" s="26">
        <v>0.29925925925925928</v>
      </c>
      <c r="E2384" s="36" t="s">
        <v>9</v>
      </c>
      <c r="F2384" s="37">
        <v>41</v>
      </c>
      <c r="G2384" s="36" t="s">
        <v>10</v>
      </c>
    </row>
    <row r="2385" spans="3:7" x14ac:dyDescent="0.3">
      <c r="C2385" s="36" t="s">
        <v>55</v>
      </c>
      <c r="D2385" s="26">
        <v>0.29934027777777777</v>
      </c>
      <c r="E2385" s="36" t="s">
        <v>9</v>
      </c>
      <c r="F2385" s="37">
        <v>44</v>
      </c>
      <c r="G2385" s="36" t="s">
        <v>10</v>
      </c>
    </row>
    <row r="2386" spans="3:7" x14ac:dyDescent="0.3">
      <c r="C2386" s="36" t="s">
        <v>55</v>
      </c>
      <c r="D2386" s="26">
        <v>0.29969907407407409</v>
      </c>
      <c r="E2386" s="36" t="s">
        <v>9</v>
      </c>
      <c r="F2386" s="37">
        <v>33</v>
      </c>
      <c r="G2386" s="36" t="s">
        <v>10</v>
      </c>
    </row>
    <row r="2387" spans="3:7" x14ac:dyDescent="0.3">
      <c r="C2387" s="36" t="s">
        <v>55</v>
      </c>
      <c r="D2387" s="26">
        <v>0.30106481481481479</v>
      </c>
      <c r="E2387" s="36" t="s">
        <v>9</v>
      </c>
      <c r="F2387" s="37">
        <v>27</v>
      </c>
      <c r="G2387" s="36" t="s">
        <v>21</v>
      </c>
    </row>
    <row r="2388" spans="3:7" x14ac:dyDescent="0.3">
      <c r="C2388" s="36" t="s">
        <v>55</v>
      </c>
      <c r="D2388" s="26">
        <v>0.30143518518518519</v>
      </c>
      <c r="E2388" s="36" t="s">
        <v>9</v>
      </c>
      <c r="F2388" s="37">
        <v>33</v>
      </c>
      <c r="G2388" s="36" t="s">
        <v>10</v>
      </c>
    </row>
    <row r="2389" spans="3:7" x14ac:dyDescent="0.3">
      <c r="C2389" s="36" t="s">
        <v>55</v>
      </c>
      <c r="D2389" s="26">
        <v>0.30150462962962959</v>
      </c>
      <c r="E2389" s="36" t="s">
        <v>9</v>
      </c>
      <c r="F2389" s="37">
        <v>45</v>
      </c>
      <c r="G2389" s="36" t="s">
        <v>10</v>
      </c>
    </row>
    <row r="2390" spans="3:7" x14ac:dyDescent="0.3">
      <c r="C2390" s="36" t="s">
        <v>55</v>
      </c>
      <c r="D2390" s="26">
        <v>0.30159722222222224</v>
      </c>
      <c r="E2390" s="36" t="s">
        <v>9</v>
      </c>
      <c r="F2390" s="37">
        <v>39</v>
      </c>
      <c r="G2390" s="36" t="s">
        <v>10</v>
      </c>
    </row>
    <row r="2391" spans="3:7" x14ac:dyDescent="0.3">
      <c r="C2391" s="36" t="s">
        <v>55</v>
      </c>
      <c r="D2391" s="26">
        <v>0.30259259259259258</v>
      </c>
      <c r="E2391" s="36" t="s">
        <v>9</v>
      </c>
      <c r="F2391" s="37">
        <v>33</v>
      </c>
      <c r="G2391" s="36" t="s">
        <v>21</v>
      </c>
    </row>
    <row r="2392" spans="3:7" x14ac:dyDescent="0.3">
      <c r="C2392" s="36" t="s">
        <v>55</v>
      </c>
      <c r="D2392" s="26">
        <v>0.3026388888888889</v>
      </c>
      <c r="E2392" s="36" t="s">
        <v>9</v>
      </c>
      <c r="F2392" s="37">
        <v>39</v>
      </c>
      <c r="G2392" s="36" t="s">
        <v>10</v>
      </c>
    </row>
    <row r="2393" spans="3:7" x14ac:dyDescent="0.3">
      <c r="C2393" s="36" t="s">
        <v>55</v>
      </c>
      <c r="D2393" s="26">
        <v>0.3039236111111111</v>
      </c>
      <c r="E2393" s="36" t="s">
        <v>9</v>
      </c>
      <c r="F2393" s="37">
        <v>29</v>
      </c>
      <c r="G2393" s="36" t="s">
        <v>21</v>
      </c>
    </row>
    <row r="2394" spans="3:7" x14ac:dyDescent="0.3">
      <c r="C2394" s="36" t="s">
        <v>55</v>
      </c>
      <c r="D2394" s="26">
        <v>0.30401620370370369</v>
      </c>
      <c r="E2394" s="36" t="s">
        <v>9</v>
      </c>
      <c r="F2394" s="37">
        <v>33</v>
      </c>
      <c r="G2394" s="36" t="s">
        <v>21</v>
      </c>
    </row>
    <row r="2395" spans="3:7" x14ac:dyDescent="0.3">
      <c r="C2395" s="36" t="s">
        <v>55</v>
      </c>
      <c r="D2395" s="26">
        <v>0.30416666666666664</v>
      </c>
      <c r="E2395" s="36" t="s">
        <v>9</v>
      </c>
      <c r="F2395" s="37">
        <v>28</v>
      </c>
      <c r="G2395" s="36" t="s">
        <v>10</v>
      </c>
    </row>
    <row r="2396" spans="3:7" x14ac:dyDescent="0.3">
      <c r="C2396" s="36" t="s">
        <v>55</v>
      </c>
      <c r="D2396" s="26">
        <v>0.30737268518518518</v>
      </c>
      <c r="E2396" s="36" t="s">
        <v>9</v>
      </c>
      <c r="F2396" s="37">
        <v>48</v>
      </c>
      <c r="G2396" s="36" t="s">
        <v>10</v>
      </c>
    </row>
    <row r="2397" spans="3:7" x14ac:dyDescent="0.3">
      <c r="C2397" s="36" t="s">
        <v>55</v>
      </c>
      <c r="D2397" s="26">
        <v>0.30785879629629631</v>
      </c>
      <c r="E2397" s="36" t="s">
        <v>9</v>
      </c>
      <c r="F2397" s="37">
        <v>31</v>
      </c>
      <c r="G2397" s="36" t="s">
        <v>21</v>
      </c>
    </row>
    <row r="2398" spans="3:7" x14ac:dyDescent="0.3">
      <c r="C2398" s="36" t="s">
        <v>55</v>
      </c>
      <c r="D2398" s="26">
        <v>0.30803240740740739</v>
      </c>
      <c r="E2398" s="36" t="s">
        <v>9</v>
      </c>
      <c r="F2398" s="37">
        <v>32</v>
      </c>
      <c r="G2398" s="36" t="s">
        <v>10</v>
      </c>
    </row>
    <row r="2399" spans="3:7" x14ac:dyDescent="0.3">
      <c r="C2399" s="36" t="s">
        <v>55</v>
      </c>
      <c r="D2399" s="26">
        <v>0.30866898148148147</v>
      </c>
      <c r="E2399" s="36" t="s">
        <v>9</v>
      </c>
      <c r="F2399" s="37">
        <v>45</v>
      </c>
      <c r="G2399" s="36" t="s">
        <v>10</v>
      </c>
    </row>
    <row r="2400" spans="3:7" x14ac:dyDescent="0.3">
      <c r="C2400" s="36" t="s">
        <v>55</v>
      </c>
      <c r="D2400" s="26">
        <v>0.30937500000000001</v>
      </c>
      <c r="E2400" s="36" t="s">
        <v>9</v>
      </c>
      <c r="F2400" s="37">
        <v>51</v>
      </c>
      <c r="G2400" s="36" t="s">
        <v>10</v>
      </c>
    </row>
    <row r="2401" spans="3:7" x14ac:dyDescent="0.3">
      <c r="C2401" s="36" t="s">
        <v>55</v>
      </c>
      <c r="D2401" s="26">
        <v>0.30967592592592591</v>
      </c>
      <c r="E2401" s="36" t="s">
        <v>9</v>
      </c>
      <c r="F2401" s="37">
        <v>46</v>
      </c>
      <c r="G2401" s="36" t="s">
        <v>10</v>
      </c>
    </row>
    <row r="2402" spans="3:7" x14ac:dyDescent="0.3">
      <c r="C2402" s="36" t="s">
        <v>55</v>
      </c>
      <c r="D2402" s="26">
        <v>0.30975694444444446</v>
      </c>
      <c r="E2402" s="36" t="s">
        <v>9</v>
      </c>
      <c r="F2402" s="37">
        <v>33</v>
      </c>
      <c r="G2402" s="36" t="s">
        <v>10</v>
      </c>
    </row>
    <row r="2403" spans="3:7" x14ac:dyDescent="0.3">
      <c r="C2403" s="36" t="s">
        <v>55</v>
      </c>
      <c r="D2403" s="26">
        <v>0.30998842592592596</v>
      </c>
      <c r="E2403" s="36" t="s">
        <v>9</v>
      </c>
      <c r="F2403" s="37">
        <v>45</v>
      </c>
      <c r="G2403" s="36" t="s">
        <v>10</v>
      </c>
    </row>
    <row r="2404" spans="3:7" x14ac:dyDescent="0.3">
      <c r="C2404" s="36" t="s">
        <v>55</v>
      </c>
      <c r="D2404" s="26">
        <v>0.3107638888888889</v>
      </c>
      <c r="E2404" s="36" t="s">
        <v>9</v>
      </c>
      <c r="F2404" s="37">
        <v>34</v>
      </c>
      <c r="G2404" s="36" t="s">
        <v>10</v>
      </c>
    </row>
    <row r="2405" spans="3:7" x14ac:dyDescent="0.3">
      <c r="C2405" s="36" t="s">
        <v>55</v>
      </c>
      <c r="D2405" s="26">
        <v>0.31365740740740738</v>
      </c>
      <c r="E2405" s="36" t="s">
        <v>9</v>
      </c>
      <c r="F2405" s="37">
        <v>46</v>
      </c>
      <c r="G2405" s="36" t="s">
        <v>10</v>
      </c>
    </row>
    <row r="2406" spans="3:7" x14ac:dyDescent="0.3">
      <c r="C2406" s="36" t="s">
        <v>55</v>
      </c>
      <c r="D2406" s="26">
        <v>0.31528935185185186</v>
      </c>
      <c r="E2406" s="36" t="s">
        <v>9</v>
      </c>
      <c r="F2406" s="37">
        <v>33</v>
      </c>
      <c r="G2406" s="36" t="s">
        <v>10</v>
      </c>
    </row>
    <row r="2407" spans="3:7" x14ac:dyDescent="0.3">
      <c r="C2407" s="36" t="s">
        <v>55</v>
      </c>
      <c r="D2407" s="26">
        <v>0.31586805555555558</v>
      </c>
      <c r="E2407" s="36" t="s">
        <v>9</v>
      </c>
      <c r="F2407" s="37">
        <v>46</v>
      </c>
      <c r="G2407" s="36" t="s">
        <v>10</v>
      </c>
    </row>
    <row r="2408" spans="3:7" x14ac:dyDescent="0.3">
      <c r="C2408" s="36" t="s">
        <v>55</v>
      </c>
      <c r="D2408" s="26">
        <v>0.31668981481481479</v>
      </c>
      <c r="E2408" s="36" t="s">
        <v>9</v>
      </c>
      <c r="F2408" s="37">
        <v>50</v>
      </c>
      <c r="G2408" s="36" t="s">
        <v>21</v>
      </c>
    </row>
    <row r="2409" spans="3:7" x14ac:dyDescent="0.3">
      <c r="C2409" s="36" t="s">
        <v>55</v>
      </c>
      <c r="D2409" s="26">
        <v>0.31711805555555556</v>
      </c>
      <c r="E2409" s="36" t="s">
        <v>9</v>
      </c>
      <c r="F2409" s="37">
        <v>41</v>
      </c>
      <c r="G2409" s="36" t="s">
        <v>10</v>
      </c>
    </row>
    <row r="2410" spans="3:7" x14ac:dyDescent="0.3">
      <c r="C2410" s="36" t="s">
        <v>55</v>
      </c>
      <c r="D2410" s="26">
        <v>0.31818287037037035</v>
      </c>
      <c r="E2410" s="36" t="s">
        <v>9</v>
      </c>
      <c r="F2410" s="37">
        <v>38</v>
      </c>
      <c r="G2410" s="36" t="s">
        <v>21</v>
      </c>
    </row>
    <row r="2411" spans="3:7" x14ac:dyDescent="0.3">
      <c r="C2411" s="36" t="s">
        <v>55</v>
      </c>
      <c r="D2411" s="26">
        <v>0.3210648148148148</v>
      </c>
      <c r="E2411" s="36" t="s">
        <v>9</v>
      </c>
      <c r="F2411" s="37">
        <v>49</v>
      </c>
      <c r="G2411" s="36" t="s">
        <v>10</v>
      </c>
    </row>
    <row r="2412" spans="3:7" x14ac:dyDescent="0.3">
      <c r="C2412" s="36" t="s">
        <v>55</v>
      </c>
      <c r="D2412" s="26">
        <v>0.32523148148148145</v>
      </c>
      <c r="E2412" s="36" t="s">
        <v>9</v>
      </c>
      <c r="F2412" s="37">
        <v>60</v>
      </c>
      <c r="G2412" s="36" t="s">
        <v>10</v>
      </c>
    </row>
    <row r="2413" spans="3:7" x14ac:dyDescent="0.3">
      <c r="C2413" s="36" t="s">
        <v>55</v>
      </c>
      <c r="D2413" s="26">
        <v>0.32546296296296295</v>
      </c>
      <c r="E2413" s="36" t="s">
        <v>9</v>
      </c>
      <c r="F2413" s="37">
        <v>33</v>
      </c>
      <c r="G2413" s="36" t="s">
        <v>10</v>
      </c>
    </row>
    <row r="2414" spans="3:7" x14ac:dyDescent="0.3">
      <c r="C2414" s="36" t="s">
        <v>55</v>
      </c>
      <c r="D2414" s="26">
        <v>0.32877314814814812</v>
      </c>
      <c r="E2414" s="36" t="s">
        <v>9</v>
      </c>
      <c r="F2414" s="37">
        <v>28</v>
      </c>
      <c r="G2414" s="36" t="s">
        <v>21</v>
      </c>
    </row>
    <row r="2415" spans="3:7" x14ac:dyDescent="0.3">
      <c r="C2415" s="36" t="s">
        <v>55</v>
      </c>
      <c r="D2415" s="26">
        <v>0.32885416666666667</v>
      </c>
      <c r="E2415" s="36" t="s">
        <v>9</v>
      </c>
      <c r="F2415" s="37">
        <v>42</v>
      </c>
      <c r="G2415" s="36" t="s">
        <v>21</v>
      </c>
    </row>
    <row r="2416" spans="3:7" x14ac:dyDescent="0.3">
      <c r="C2416" s="36" t="s">
        <v>55</v>
      </c>
      <c r="D2416" s="26">
        <v>0.33105324074074077</v>
      </c>
      <c r="E2416" s="36" t="s">
        <v>9</v>
      </c>
      <c r="F2416" s="37">
        <v>36</v>
      </c>
      <c r="G2416" s="36" t="s">
        <v>10</v>
      </c>
    </row>
    <row r="2417" spans="3:7" x14ac:dyDescent="0.3">
      <c r="C2417" s="36" t="s">
        <v>55</v>
      </c>
      <c r="D2417" s="26">
        <v>0.33324074074074073</v>
      </c>
      <c r="E2417" s="36" t="s">
        <v>9</v>
      </c>
      <c r="F2417" s="37">
        <v>47</v>
      </c>
      <c r="G2417" s="36" t="s">
        <v>10</v>
      </c>
    </row>
    <row r="2418" spans="3:7" x14ac:dyDescent="0.3">
      <c r="C2418" s="36" t="s">
        <v>55</v>
      </c>
      <c r="D2418" s="26">
        <v>0.33410879629629631</v>
      </c>
      <c r="E2418" s="36" t="s">
        <v>9</v>
      </c>
      <c r="F2418" s="37">
        <v>53</v>
      </c>
      <c r="G2418" s="36" t="s">
        <v>21</v>
      </c>
    </row>
    <row r="2419" spans="3:7" x14ac:dyDescent="0.3">
      <c r="C2419" s="36" t="s">
        <v>55</v>
      </c>
      <c r="D2419" s="26">
        <v>0.33414351851851848</v>
      </c>
      <c r="E2419" s="36" t="s">
        <v>9</v>
      </c>
      <c r="F2419" s="37">
        <v>56</v>
      </c>
      <c r="G2419" s="36" t="s">
        <v>10</v>
      </c>
    </row>
    <row r="2420" spans="3:7" x14ac:dyDescent="0.3">
      <c r="C2420" s="36" t="s">
        <v>55</v>
      </c>
      <c r="D2420" s="26">
        <v>0.33431712962962962</v>
      </c>
      <c r="E2420" s="36" t="s">
        <v>9</v>
      </c>
      <c r="F2420" s="37">
        <v>42</v>
      </c>
      <c r="G2420" s="36" t="s">
        <v>10</v>
      </c>
    </row>
    <row r="2421" spans="3:7" x14ac:dyDescent="0.3">
      <c r="C2421" s="36" t="s">
        <v>55</v>
      </c>
      <c r="D2421" s="26">
        <v>0.33483796296296298</v>
      </c>
      <c r="E2421" s="36" t="s">
        <v>9</v>
      </c>
      <c r="F2421" s="37">
        <v>55</v>
      </c>
      <c r="G2421" s="36" t="s">
        <v>10</v>
      </c>
    </row>
    <row r="2422" spans="3:7" x14ac:dyDescent="0.3">
      <c r="C2422" s="36" t="s">
        <v>55</v>
      </c>
      <c r="D2422" s="26">
        <v>0.3359375</v>
      </c>
      <c r="E2422" s="36" t="s">
        <v>9</v>
      </c>
      <c r="F2422" s="37">
        <v>24</v>
      </c>
      <c r="G2422" s="36" t="s">
        <v>21</v>
      </c>
    </row>
    <row r="2423" spans="3:7" x14ac:dyDescent="0.3">
      <c r="C2423" s="36" t="s">
        <v>55</v>
      </c>
      <c r="D2423" s="26">
        <v>0.33827546296296296</v>
      </c>
      <c r="E2423" s="36" t="s">
        <v>9</v>
      </c>
      <c r="F2423" s="37">
        <v>43</v>
      </c>
      <c r="G2423" s="36" t="s">
        <v>10</v>
      </c>
    </row>
    <row r="2424" spans="3:7" x14ac:dyDescent="0.3">
      <c r="C2424" s="36" t="s">
        <v>55</v>
      </c>
      <c r="D2424" s="26">
        <v>0.33854166666666669</v>
      </c>
      <c r="E2424" s="36" t="s">
        <v>9</v>
      </c>
      <c r="F2424" s="37">
        <v>41</v>
      </c>
      <c r="G2424" s="36" t="s">
        <v>10</v>
      </c>
    </row>
    <row r="2425" spans="3:7" x14ac:dyDescent="0.3">
      <c r="C2425" s="36" t="s">
        <v>55</v>
      </c>
      <c r="D2425" s="26">
        <v>0.33989583333333334</v>
      </c>
      <c r="E2425" s="36" t="s">
        <v>9</v>
      </c>
      <c r="F2425" s="37">
        <v>41</v>
      </c>
      <c r="G2425" s="36" t="s">
        <v>10</v>
      </c>
    </row>
    <row r="2426" spans="3:7" x14ac:dyDescent="0.3">
      <c r="C2426" s="36" t="s">
        <v>55</v>
      </c>
      <c r="D2426" s="26">
        <v>0.34055555555555556</v>
      </c>
      <c r="E2426" s="36" t="s">
        <v>9</v>
      </c>
      <c r="F2426" s="37">
        <v>38</v>
      </c>
      <c r="G2426" s="36" t="s">
        <v>10</v>
      </c>
    </row>
    <row r="2427" spans="3:7" x14ac:dyDescent="0.3">
      <c r="C2427" s="36" t="s">
        <v>55</v>
      </c>
      <c r="D2427" s="26">
        <v>0.34136574074074072</v>
      </c>
      <c r="E2427" s="36" t="s">
        <v>9</v>
      </c>
      <c r="F2427" s="37">
        <v>37</v>
      </c>
      <c r="G2427" s="36" t="s">
        <v>21</v>
      </c>
    </row>
    <row r="2428" spans="3:7" x14ac:dyDescent="0.3">
      <c r="C2428" s="36" t="s">
        <v>55</v>
      </c>
      <c r="D2428" s="26">
        <v>0.34254629629629635</v>
      </c>
      <c r="E2428" s="36" t="s">
        <v>9</v>
      </c>
      <c r="F2428" s="37">
        <v>46</v>
      </c>
      <c r="G2428" s="36" t="s">
        <v>10</v>
      </c>
    </row>
    <row r="2429" spans="3:7" x14ac:dyDescent="0.3">
      <c r="C2429" s="36" t="s">
        <v>55</v>
      </c>
      <c r="D2429" s="26">
        <v>0.34328703703703706</v>
      </c>
      <c r="E2429" s="36" t="s">
        <v>9</v>
      </c>
      <c r="F2429" s="37">
        <v>44</v>
      </c>
      <c r="G2429" s="36" t="s">
        <v>10</v>
      </c>
    </row>
    <row r="2430" spans="3:7" x14ac:dyDescent="0.3">
      <c r="C2430" s="36" t="s">
        <v>55</v>
      </c>
      <c r="D2430" s="26">
        <v>0.34442129629629631</v>
      </c>
      <c r="E2430" s="36" t="s">
        <v>9</v>
      </c>
      <c r="F2430" s="37">
        <v>21</v>
      </c>
      <c r="G2430" s="36" t="s">
        <v>10</v>
      </c>
    </row>
    <row r="2431" spans="3:7" x14ac:dyDescent="0.3">
      <c r="C2431" s="36" t="s">
        <v>55</v>
      </c>
      <c r="D2431" s="26">
        <v>0.34483796296296299</v>
      </c>
      <c r="E2431" s="36" t="s">
        <v>9</v>
      </c>
      <c r="F2431" s="37">
        <v>39</v>
      </c>
      <c r="G2431" s="36" t="s">
        <v>21</v>
      </c>
    </row>
    <row r="2432" spans="3:7" x14ac:dyDescent="0.3">
      <c r="C2432" s="36" t="s">
        <v>55</v>
      </c>
      <c r="D2432" s="26">
        <v>0.34761574074074075</v>
      </c>
      <c r="E2432" s="36" t="s">
        <v>9</v>
      </c>
      <c r="F2432" s="37">
        <v>33</v>
      </c>
      <c r="G2432" s="36" t="s">
        <v>21</v>
      </c>
    </row>
    <row r="2433" spans="3:7" x14ac:dyDescent="0.3">
      <c r="C2433" s="36" t="s">
        <v>55</v>
      </c>
      <c r="D2433" s="26">
        <v>0.35125000000000001</v>
      </c>
      <c r="E2433" s="36" t="s">
        <v>9</v>
      </c>
      <c r="F2433" s="37">
        <v>38</v>
      </c>
      <c r="G2433" s="36" t="s">
        <v>10</v>
      </c>
    </row>
    <row r="2434" spans="3:7" x14ac:dyDescent="0.3">
      <c r="C2434" s="36" t="s">
        <v>55</v>
      </c>
      <c r="D2434" s="26">
        <v>0.35354166666666664</v>
      </c>
      <c r="E2434" s="36" t="s">
        <v>9</v>
      </c>
      <c r="F2434" s="37">
        <v>32</v>
      </c>
      <c r="G2434" s="36" t="s">
        <v>21</v>
      </c>
    </row>
    <row r="2435" spans="3:7" x14ac:dyDescent="0.3">
      <c r="C2435" s="36" t="s">
        <v>55</v>
      </c>
      <c r="D2435" s="26">
        <v>0.35371527777777773</v>
      </c>
      <c r="E2435" s="36" t="s">
        <v>9</v>
      </c>
      <c r="F2435" s="37">
        <v>43</v>
      </c>
      <c r="G2435" s="36" t="s">
        <v>10</v>
      </c>
    </row>
    <row r="2436" spans="3:7" x14ac:dyDescent="0.3">
      <c r="C2436" s="36" t="s">
        <v>55</v>
      </c>
      <c r="D2436" s="26">
        <v>0.35412037037037036</v>
      </c>
      <c r="E2436" s="36" t="s">
        <v>9</v>
      </c>
      <c r="F2436" s="37">
        <v>25</v>
      </c>
      <c r="G2436" s="36" t="s">
        <v>21</v>
      </c>
    </row>
    <row r="2437" spans="3:7" x14ac:dyDescent="0.3">
      <c r="C2437" s="36" t="s">
        <v>55</v>
      </c>
      <c r="D2437" s="26">
        <v>0.35715277777777782</v>
      </c>
      <c r="E2437" s="36" t="s">
        <v>9</v>
      </c>
      <c r="F2437" s="37">
        <v>26</v>
      </c>
      <c r="G2437" s="36" t="s">
        <v>21</v>
      </c>
    </row>
    <row r="2438" spans="3:7" x14ac:dyDescent="0.3">
      <c r="C2438" s="36" t="s">
        <v>55</v>
      </c>
      <c r="D2438" s="26">
        <v>0.35835648148148147</v>
      </c>
      <c r="E2438" s="36" t="s">
        <v>9</v>
      </c>
      <c r="F2438" s="37">
        <v>42</v>
      </c>
      <c r="G2438" s="36" t="s">
        <v>10</v>
      </c>
    </row>
    <row r="2439" spans="3:7" x14ac:dyDescent="0.3">
      <c r="C2439" s="36" t="s">
        <v>55</v>
      </c>
      <c r="D2439" s="26">
        <v>0.3604282407407407</v>
      </c>
      <c r="E2439" s="36" t="s">
        <v>9</v>
      </c>
      <c r="F2439" s="37">
        <v>33</v>
      </c>
      <c r="G2439" s="36" t="s">
        <v>21</v>
      </c>
    </row>
    <row r="2440" spans="3:7" x14ac:dyDescent="0.3">
      <c r="C2440" s="36" t="s">
        <v>55</v>
      </c>
      <c r="D2440" s="26">
        <v>0.36049768518518516</v>
      </c>
      <c r="E2440" s="36" t="s">
        <v>9</v>
      </c>
      <c r="F2440" s="37">
        <v>50</v>
      </c>
      <c r="G2440" s="36" t="s">
        <v>21</v>
      </c>
    </row>
    <row r="2441" spans="3:7" x14ac:dyDescent="0.3">
      <c r="C2441" s="36" t="s">
        <v>55</v>
      </c>
      <c r="D2441" s="26">
        <v>0.36130787037037032</v>
      </c>
      <c r="E2441" s="36" t="s">
        <v>9</v>
      </c>
      <c r="F2441" s="37">
        <v>29</v>
      </c>
      <c r="G2441" s="36" t="s">
        <v>21</v>
      </c>
    </row>
    <row r="2442" spans="3:7" x14ac:dyDescent="0.3">
      <c r="C2442" s="36" t="s">
        <v>55</v>
      </c>
      <c r="D2442" s="26">
        <v>0.36646990740740742</v>
      </c>
      <c r="E2442" s="36" t="s">
        <v>9</v>
      </c>
      <c r="F2442" s="37">
        <v>40</v>
      </c>
      <c r="G2442" s="36" t="s">
        <v>10</v>
      </c>
    </row>
    <row r="2443" spans="3:7" x14ac:dyDescent="0.3">
      <c r="C2443" s="36" t="s">
        <v>55</v>
      </c>
      <c r="D2443" s="26">
        <v>0.36777777777777776</v>
      </c>
      <c r="E2443" s="36" t="s">
        <v>9</v>
      </c>
      <c r="F2443" s="37">
        <v>23</v>
      </c>
      <c r="G2443" s="36" t="s">
        <v>21</v>
      </c>
    </row>
    <row r="2444" spans="3:7" x14ac:dyDescent="0.3">
      <c r="C2444" s="36" t="s">
        <v>55</v>
      </c>
      <c r="D2444" s="26">
        <v>0.36806712962962962</v>
      </c>
      <c r="E2444" s="36" t="s">
        <v>9</v>
      </c>
      <c r="F2444" s="37">
        <v>42</v>
      </c>
      <c r="G2444" s="36" t="s">
        <v>10</v>
      </c>
    </row>
    <row r="2445" spans="3:7" x14ac:dyDescent="0.3">
      <c r="C2445" s="36" t="s">
        <v>55</v>
      </c>
      <c r="D2445" s="26">
        <v>0.36861111111111106</v>
      </c>
      <c r="E2445" s="36" t="s">
        <v>9</v>
      </c>
      <c r="F2445" s="37">
        <v>41</v>
      </c>
      <c r="G2445" s="36" t="s">
        <v>10</v>
      </c>
    </row>
    <row r="2446" spans="3:7" x14ac:dyDescent="0.3">
      <c r="C2446" s="36" t="s">
        <v>55</v>
      </c>
      <c r="D2446" s="26">
        <v>0.36931712962962965</v>
      </c>
      <c r="E2446" s="36" t="s">
        <v>9</v>
      </c>
      <c r="F2446" s="37">
        <v>47</v>
      </c>
      <c r="G2446" s="36" t="s">
        <v>10</v>
      </c>
    </row>
    <row r="2447" spans="3:7" x14ac:dyDescent="0.3">
      <c r="C2447" s="36" t="s">
        <v>55</v>
      </c>
      <c r="D2447" s="26">
        <v>0.37179398148148146</v>
      </c>
      <c r="E2447" s="36" t="s">
        <v>9</v>
      </c>
      <c r="F2447" s="37">
        <v>24</v>
      </c>
      <c r="G2447" s="36" t="s">
        <v>21</v>
      </c>
    </row>
    <row r="2448" spans="3:7" x14ac:dyDescent="0.3">
      <c r="C2448" s="36" t="s">
        <v>55</v>
      </c>
      <c r="D2448" s="26">
        <v>0.3727199074074074</v>
      </c>
      <c r="E2448" s="36" t="s">
        <v>9</v>
      </c>
      <c r="F2448" s="37">
        <v>55</v>
      </c>
      <c r="G2448" s="36" t="s">
        <v>10</v>
      </c>
    </row>
    <row r="2449" spans="3:7" x14ac:dyDescent="0.3">
      <c r="C2449" s="36" t="s">
        <v>55</v>
      </c>
      <c r="D2449" s="26">
        <v>0.37554398148148144</v>
      </c>
      <c r="E2449" s="36" t="s">
        <v>9</v>
      </c>
      <c r="F2449" s="37">
        <v>24</v>
      </c>
      <c r="G2449" s="36" t="s">
        <v>21</v>
      </c>
    </row>
    <row r="2450" spans="3:7" x14ac:dyDescent="0.3">
      <c r="C2450" s="36" t="s">
        <v>55</v>
      </c>
      <c r="D2450" s="26">
        <v>0.37561342592592589</v>
      </c>
      <c r="E2450" s="36" t="s">
        <v>9</v>
      </c>
      <c r="F2450" s="37">
        <v>33</v>
      </c>
      <c r="G2450" s="36" t="s">
        <v>10</v>
      </c>
    </row>
    <row r="2451" spans="3:7" x14ac:dyDescent="0.3">
      <c r="C2451" s="36" t="s">
        <v>55</v>
      </c>
      <c r="D2451" s="26">
        <v>0.3760532407407407</v>
      </c>
      <c r="E2451" s="36" t="s">
        <v>9</v>
      </c>
      <c r="F2451" s="37">
        <v>25</v>
      </c>
      <c r="G2451" s="36" t="s">
        <v>10</v>
      </c>
    </row>
    <row r="2452" spans="3:7" x14ac:dyDescent="0.3">
      <c r="C2452" s="36" t="s">
        <v>55</v>
      </c>
      <c r="D2452" s="26">
        <v>0.37776620370370373</v>
      </c>
      <c r="E2452" s="36" t="s">
        <v>9</v>
      </c>
      <c r="F2452" s="37">
        <v>39</v>
      </c>
      <c r="G2452" s="36" t="s">
        <v>10</v>
      </c>
    </row>
    <row r="2453" spans="3:7" x14ac:dyDescent="0.3">
      <c r="C2453" s="36" t="s">
        <v>55</v>
      </c>
      <c r="D2453" s="26">
        <v>0.38288194444444446</v>
      </c>
      <c r="E2453" s="36" t="s">
        <v>9</v>
      </c>
      <c r="F2453" s="37">
        <v>39</v>
      </c>
      <c r="G2453" s="36" t="s">
        <v>21</v>
      </c>
    </row>
    <row r="2454" spans="3:7" x14ac:dyDescent="0.3">
      <c r="C2454" s="36" t="s">
        <v>55</v>
      </c>
      <c r="D2454" s="26">
        <v>0.3830324074074074</v>
      </c>
      <c r="E2454" s="36" t="s">
        <v>9</v>
      </c>
      <c r="F2454" s="37">
        <v>42</v>
      </c>
      <c r="G2454" s="36" t="s">
        <v>10</v>
      </c>
    </row>
    <row r="2455" spans="3:7" x14ac:dyDescent="0.3">
      <c r="C2455" s="36" t="s">
        <v>55</v>
      </c>
      <c r="D2455" s="26">
        <v>0.38305555555555554</v>
      </c>
      <c r="E2455" s="36" t="s">
        <v>9</v>
      </c>
      <c r="F2455" s="37">
        <v>24</v>
      </c>
      <c r="G2455" s="36" t="s">
        <v>21</v>
      </c>
    </row>
    <row r="2456" spans="3:7" x14ac:dyDescent="0.3">
      <c r="C2456" s="36" t="s">
        <v>55</v>
      </c>
      <c r="D2456" s="26">
        <v>0.38621527777777781</v>
      </c>
      <c r="E2456" s="36" t="s">
        <v>9</v>
      </c>
      <c r="F2456" s="37">
        <v>35</v>
      </c>
      <c r="G2456" s="36" t="s">
        <v>10</v>
      </c>
    </row>
    <row r="2457" spans="3:7" x14ac:dyDescent="0.3">
      <c r="C2457" s="36" t="s">
        <v>55</v>
      </c>
      <c r="D2457" s="26">
        <v>0.3886574074074074</v>
      </c>
      <c r="E2457" s="36" t="s">
        <v>9</v>
      </c>
      <c r="F2457" s="37">
        <v>39</v>
      </c>
      <c r="G2457" s="36" t="s">
        <v>10</v>
      </c>
    </row>
    <row r="2458" spans="3:7" x14ac:dyDescent="0.3">
      <c r="C2458" s="36" t="s">
        <v>55</v>
      </c>
      <c r="D2458" s="26">
        <v>0.38950231481481484</v>
      </c>
      <c r="E2458" s="36" t="s">
        <v>9</v>
      </c>
      <c r="F2458" s="37">
        <v>41</v>
      </c>
      <c r="G2458" s="36" t="s">
        <v>10</v>
      </c>
    </row>
    <row r="2459" spans="3:7" x14ac:dyDescent="0.3">
      <c r="C2459" s="36" t="s">
        <v>55</v>
      </c>
      <c r="D2459" s="26">
        <v>0.39093749999999999</v>
      </c>
      <c r="E2459" s="36" t="s">
        <v>9</v>
      </c>
      <c r="F2459" s="37">
        <v>28</v>
      </c>
      <c r="G2459" s="36" t="s">
        <v>10</v>
      </c>
    </row>
    <row r="2460" spans="3:7" x14ac:dyDescent="0.3">
      <c r="C2460" s="36" t="s">
        <v>55</v>
      </c>
      <c r="D2460" s="26">
        <v>0.39175925925925931</v>
      </c>
      <c r="E2460" s="36" t="s">
        <v>9</v>
      </c>
      <c r="F2460" s="37">
        <v>32</v>
      </c>
      <c r="G2460" s="36" t="s">
        <v>21</v>
      </c>
    </row>
    <row r="2461" spans="3:7" x14ac:dyDescent="0.3">
      <c r="C2461" s="36" t="s">
        <v>55</v>
      </c>
      <c r="D2461" s="26">
        <v>0.39181712962962961</v>
      </c>
      <c r="E2461" s="36" t="s">
        <v>9</v>
      </c>
      <c r="F2461" s="37">
        <v>36</v>
      </c>
      <c r="G2461" s="36" t="s">
        <v>10</v>
      </c>
    </row>
    <row r="2462" spans="3:7" x14ac:dyDescent="0.3">
      <c r="C2462" s="36" t="s">
        <v>55</v>
      </c>
      <c r="D2462" s="26">
        <v>0.39398148148148149</v>
      </c>
      <c r="E2462" s="36" t="s">
        <v>9</v>
      </c>
      <c r="F2462" s="37">
        <v>26</v>
      </c>
      <c r="G2462" s="36" t="s">
        <v>21</v>
      </c>
    </row>
    <row r="2463" spans="3:7" x14ac:dyDescent="0.3">
      <c r="C2463" s="36" t="s">
        <v>55</v>
      </c>
      <c r="D2463" s="26">
        <v>0.39513888888888887</v>
      </c>
      <c r="E2463" s="36" t="s">
        <v>9</v>
      </c>
      <c r="F2463" s="37">
        <v>49</v>
      </c>
      <c r="G2463" s="36" t="s">
        <v>10</v>
      </c>
    </row>
    <row r="2464" spans="3:7" x14ac:dyDescent="0.3">
      <c r="C2464" s="36" t="s">
        <v>55</v>
      </c>
      <c r="D2464" s="26">
        <v>0.39653935185185185</v>
      </c>
      <c r="E2464" s="36" t="s">
        <v>9</v>
      </c>
      <c r="F2464" s="37">
        <v>28</v>
      </c>
      <c r="G2464" s="36" t="s">
        <v>21</v>
      </c>
    </row>
    <row r="2465" spans="3:7" x14ac:dyDescent="0.3">
      <c r="C2465" s="36" t="s">
        <v>55</v>
      </c>
      <c r="D2465" s="26">
        <v>0.39778935185185182</v>
      </c>
      <c r="E2465" s="36" t="s">
        <v>9</v>
      </c>
      <c r="F2465" s="37">
        <v>28</v>
      </c>
      <c r="G2465" s="36" t="s">
        <v>21</v>
      </c>
    </row>
    <row r="2466" spans="3:7" x14ac:dyDescent="0.3">
      <c r="C2466" s="36" t="s">
        <v>55</v>
      </c>
      <c r="D2466" s="26">
        <v>0.39810185185185182</v>
      </c>
      <c r="E2466" s="36" t="s">
        <v>9</v>
      </c>
      <c r="F2466" s="37">
        <v>42</v>
      </c>
      <c r="G2466" s="36" t="s">
        <v>10</v>
      </c>
    </row>
    <row r="2467" spans="3:7" x14ac:dyDescent="0.3">
      <c r="C2467" s="36" t="s">
        <v>55</v>
      </c>
      <c r="D2467" s="26">
        <v>0.39923611111111112</v>
      </c>
      <c r="E2467" s="36" t="s">
        <v>9</v>
      </c>
      <c r="F2467" s="37">
        <v>35</v>
      </c>
      <c r="G2467" s="36" t="s">
        <v>10</v>
      </c>
    </row>
    <row r="2468" spans="3:7" x14ac:dyDescent="0.3">
      <c r="C2468" s="36" t="s">
        <v>55</v>
      </c>
      <c r="D2468" s="26">
        <v>0.401400462962963</v>
      </c>
      <c r="E2468" s="36" t="s">
        <v>9</v>
      </c>
      <c r="F2468" s="37">
        <v>40</v>
      </c>
      <c r="G2468" s="36" t="s">
        <v>10</v>
      </c>
    </row>
    <row r="2469" spans="3:7" x14ac:dyDescent="0.3">
      <c r="C2469" s="36" t="s">
        <v>55</v>
      </c>
      <c r="D2469" s="26">
        <v>0.40216435185185184</v>
      </c>
      <c r="E2469" s="36" t="s">
        <v>9</v>
      </c>
      <c r="F2469" s="37">
        <v>38</v>
      </c>
      <c r="G2469" s="36" t="s">
        <v>21</v>
      </c>
    </row>
    <row r="2470" spans="3:7" x14ac:dyDescent="0.3">
      <c r="C2470" s="36" t="s">
        <v>55</v>
      </c>
      <c r="D2470" s="26">
        <v>0.40233796296296293</v>
      </c>
      <c r="E2470" s="36" t="s">
        <v>9</v>
      </c>
      <c r="F2470" s="37">
        <v>42</v>
      </c>
      <c r="G2470" s="36" t="s">
        <v>10</v>
      </c>
    </row>
    <row r="2471" spans="3:7" x14ac:dyDescent="0.3">
      <c r="C2471" s="36" t="s">
        <v>55</v>
      </c>
      <c r="D2471" s="26">
        <v>0.40523148148148147</v>
      </c>
      <c r="E2471" s="36" t="s">
        <v>9</v>
      </c>
      <c r="F2471" s="37">
        <v>52</v>
      </c>
      <c r="G2471" s="36" t="s">
        <v>10</v>
      </c>
    </row>
    <row r="2472" spans="3:7" x14ac:dyDescent="0.3">
      <c r="C2472" s="36" t="s">
        <v>55</v>
      </c>
      <c r="D2472" s="26">
        <v>0.40608796296296296</v>
      </c>
      <c r="E2472" s="36" t="s">
        <v>9</v>
      </c>
      <c r="F2472" s="37">
        <v>31</v>
      </c>
      <c r="G2472" s="36" t="s">
        <v>10</v>
      </c>
    </row>
    <row r="2473" spans="3:7" x14ac:dyDescent="0.3">
      <c r="C2473" s="36" t="s">
        <v>55</v>
      </c>
      <c r="D2473" s="26">
        <v>0.40930555555555559</v>
      </c>
      <c r="E2473" s="36" t="s">
        <v>9</v>
      </c>
      <c r="F2473" s="37">
        <v>43</v>
      </c>
      <c r="G2473" s="36" t="s">
        <v>10</v>
      </c>
    </row>
    <row r="2474" spans="3:7" x14ac:dyDescent="0.3">
      <c r="C2474" s="36" t="s">
        <v>55</v>
      </c>
      <c r="D2474" s="26">
        <v>0.41061342592592592</v>
      </c>
      <c r="E2474" s="36" t="s">
        <v>9</v>
      </c>
      <c r="F2474" s="37">
        <v>22</v>
      </c>
      <c r="G2474" s="36" t="s">
        <v>21</v>
      </c>
    </row>
    <row r="2475" spans="3:7" x14ac:dyDescent="0.3">
      <c r="C2475" s="36" t="s">
        <v>55</v>
      </c>
      <c r="D2475" s="26">
        <v>0.41083333333333333</v>
      </c>
      <c r="E2475" s="36" t="s">
        <v>9</v>
      </c>
      <c r="F2475" s="37">
        <v>37</v>
      </c>
      <c r="G2475" s="36" t="s">
        <v>10</v>
      </c>
    </row>
    <row r="2476" spans="3:7" x14ac:dyDescent="0.3">
      <c r="C2476" s="36" t="s">
        <v>55</v>
      </c>
      <c r="D2476" s="26">
        <v>0.41174768518518517</v>
      </c>
      <c r="E2476" s="36" t="s">
        <v>9</v>
      </c>
      <c r="F2476" s="37">
        <v>47</v>
      </c>
      <c r="G2476" s="36" t="s">
        <v>10</v>
      </c>
    </row>
    <row r="2477" spans="3:7" x14ac:dyDescent="0.3">
      <c r="C2477" s="36" t="s">
        <v>55</v>
      </c>
      <c r="D2477" s="26">
        <v>0.41396990740740741</v>
      </c>
      <c r="E2477" s="36" t="s">
        <v>9</v>
      </c>
      <c r="F2477" s="37">
        <v>27</v>
      </c>
      <c r="G2477" s="36" t="s">
        <v>21</v>
      </c>
    </row>
    <row r="2478" spans="3:7" x14ac:dyDescent="0.3">
      <c r="C2478" s="36" t="s">
        <v>55</v>
      </c>
      <c r="D2478" s="26">
        <v>0.41431712962962958</v>
      </c>
      <c r="E2478" s="36" t="s">
        <v>9</v>
      </c>
      <c r="F2478" s="37">
        <v>26</v>
      </c>
      <c r="G2478" s="36" t="s">
        <v>21</v>
      </c>
    </row>
    <row r="2479" spans="3:7" x14ac:dyDescent="0.3">
      <c r="C2479" s="36" t="s">
        <v>55</v>
      </c>
      <c r="D2479" s="26">
        <v>0.41583333333333333</v>
      </c>
      <c r="E2479" s="36" t="s">
        <v>9</v>
      </c>
      <c r="F2479" s="37">
        <v>38</v>
      </c>
      <c r="G2479" s="36" t="s">
        <v>10</v>
      </c>
    </row>
    <row r="2480" spans="3:7" x14ac:dyDescent="0.3">
      <c r="C2480" s="36" t="s">
        <v>55</v>
      </c>
      <c r="D2480" s="26">
        <v>0.41851851851851851</v>
      </c>
      <c r="E2480" s="36" t="s">
        <v>9</v>
      </c>
      <c r="F2480" s="37">
        <v>33</v>
      </c>
      <c r="G2480" s="36" t="s">
        <v>10</v>
      </c>
    </row>
    <row r="2481" spans="3:7" x14ac:dyDescent="0.3">
      <c r="C2481" s="36" t="s">
        <v>55</v>
      </c>
      <c r="D2481" s="26">
        <v>0.42122685185185182</v>
      </c>
      <c r="E2481" s="36" t="s">
        <v>9</v>
      </c>
      <c r="F2481" s="37">
        <v>34</v>
      </c>
      <c r="G2481" s="36" t="s">
        <v>10</v>
      </c>
    </row>
    <row r="2482" spans="3:7" x14ac:dyDescent="0.3">
      <c r="C2482" s="36" t="s">
        <v>55</v>
      </c>
      <c r="D2482" s="26">
        <v>0.42127314814814815</v>
      </c>
      <c r="E2482" s="36" t="s">
        <v>9</v>
      </c>
      <c r="F2482" s="37">
        <v>29</v>
      </c>
      <c r="G2482" s="36" t="s">
        <v>21</v>
      </c>
    </row>
    <row r="2483" spans="3:7" x14ac:dyDescent="0.3">
      <c r="C2483" s="36" t="s">
        <v>55</v>
      </c>
      <c r="D2483" s="26">
        <v>0.42314814814814811</v>
      </c>
      <c r="E2483" s="36" t="s">
        <v>9</v>
      </c>
      <c r="F2483" s="37">
        <v>30</v>
      </c>
      <c r="G2483" s="36" t="s">
        <v>10</v>
      </c>
    </row>
    <row r="2484" spans="3:7" x14ac:dyDescent="0.3">
      <c r="C2484" s="36" t="s">
        <v>55</v>
      </c>
      <c r="D2484" s="26">
        <v>0.42484953703703704</v>
      </c>
      <c r="E2484" s="36" t="s">
        <v>9</v>
      </c>
      <c r="F2484" s="37">
        <v>33</v>
      </c>
      <c r="G2484" s="36" t="s">
        <v>21</v>
      </c>
    </row>
    <row r="2485" spans="3:7" x14ac:dyDescent="0.3">
      <c r="C2485" s="36" t="s">
        <v>55</v>
      </c>
      <c r="D2485" s="26">
        <v>0.42976851851851849</v>
      </c>
      <c r="E2485" s="36" t="s">
        <v>9</v>
      </c>
      <c r="F2485" s="37">
        <v>24</v>
      </c>
      <c r="G2485" s="36" t="s">
        <v>10</v>
      </c>
    </row>
    <row r="2486" spans="3:7" x14ac:dyDescent="0.3">
      <c r="C2486" s="36" t="s">
        <v>55</v>
      </c>
      <c r="D2486" s="26">
        <v>0.43504629629629626</v>
      </c>
      <c r="E2486" s="36" t="s">
        <v>9</v>
      </c>
      <c r="F2486" s="37">
        <v>41</v>
      </c>
      <c r="G2486" s="36" t="s">
        <v>21</v>
      </c>
    </row>
    <row r="2487" spans="3:7" x14ac:dyDescent="0.3">
      <c r="C2487" s="36" t="s">
        <v>55</v>
      </c>
      <c r="D2487" s="26">
        <v>0.44043981481481481</v>
      </c>
      <c r="E2487" s="36" t="s">
        <v>9</v>
      </c>
      <c r="F2487" s="37">
        <v>45</v>
      </c>
      <c r="G2487" s="36" t="s">
        <v>10</v>
      </c>
    </row>
    <row r="2488" spans="3:7" x14ac:dyDescent="0.3">
      <c r="C2488" s="36" t="s">
        <v>55</v>
      </c>
      <c r="D2488" s="26">
        <v>0.44054398148148149</v>
      </c>
      <c r="E2488" s="36" t="s">
        <v>9</v>
      </c>
      <c r="F2488" s="37">
        <v>35</v>
      </c>
      <c r="G2488" s="36" t="s">
        <v>10</v>
      </c>
    </row>
    <row r="2489" spans="3:7" x14ac:dyDescent="0.3">
      <c r="C2489" s="36" t="s">
        <v>55</v>
      </c>
      <c r="D2489" s="26">
        <v>0.44092592592592594</v>
      </c>
      <c r="E2489" s="36" t="s">
        <v>9</v>
      </c>
      <c r="F2489" s="37">
        <v>33</v>
      </c>
      <c r="G2489" s="36" t="s">
        <v>21</v>
      </c>
    </row>
    <row r="2490" spans="3:7" x14ac:dyDescent="0.3">
      <c r="C2490" s="36" t="s">
        <v>55</v>
      </c>
      <c r="D2490" s="26">
        <v>0.44224537037037037</v>
      </c>
      <c r="E2490" s="36" t="s">
        <v>9</v>
      </c>
      <c r="F2490" s="37">
        <v>41</v>
      </c>
      <c r="G2490" s="36" t="s">
        <v>10</v>
      </c>
    </row>
    <row r="2491" spans="3:7" x14ac:dyDescent="0.3">
      <c r="C2491" s="36" t="s">
        <v>55</v>
      </c>
      <c r="D2491" s="26">
        <v>0.44263888888888886</v>
      </c>
      <c r="E2491" s="36" t="s">
        <v>9</v>
      </c>
      <c r="F2491" s="37">
        <v>33</v>
      </c>
      <c r="G2491" s="36" t="s">
        <v>21</v>
      </c>
    </row>
    <row r="2492" spans="3:7" x14ac:dyDescent="0.3">
      <c r="C2492" s="36" t="s">
        <v>55</v>
      </c>
      <c r="D2492" s="26">
        <v>0.44267361111111114</v>
      </c>
      <c r="E2492" s="36" t="s">
        <v>9</v>
      </c>
      <c r="F2492" s="37">
        <v>30</v>
      </c>
      <c r="G2492" s="36" t="s">
        <v>21</v>
      </c>
    </row>
    <row r="2493" spans="3:7" x14ac:dyDescent="0.3">
      <c r="C2493" s="36" t="s">
        <v>55</v>
      </c>
      <c r="D2493" s="26">
        <v>0.44434027777777779</v>
      </c>
      <c r="E2493" s="36" t="s">
        <v>9</v>
      </c>
      <c r="F2493" s="37">
        <v>24</v>
      </c>
      <c r="G2493" s="36" t="s">
        <v>21</v>
      </c>
    </row>
    <row r="2494" spans="3:7" x14ac:dyDescent="0.3">
      <c r="C2494" s="36" t="s">
        <v>55</v>
      </c>
      <c r="D2494" s="26">
        <v>0.44506944444444446</v>
      </c>
      <c r="E2494" s="36" t="s">
        <v>9</v>
      </c>
      <c r="F2494" s="37">
        <v>28</v>
      </c>
      <c r="G2494" s="36" t="s">
        <v>10</v>
      </c>
    </row>
    <row r="2495" spans="3:7" x14ac:dyDescent="0.3">
      <c r="C2495" s="36" t="s">
        <v>55</v>
      </c>
      <c r="D2495" s="26">
        <v>0.44722222222222219</v>
      </c>
      <c r="E2495" s="36" t="s">
        <v>9</v>
      </c>
      <c r="F2495" s="37">
        <v>28</v>
      </c>
      <c r="G2495" s="36" t="s">
        <v>10</v>
      </c>
    </row>
    <row r="2496" spans="3:7" x14ac:dyDescent="0.3">
      <c r="C2496" s="36" t="s">
        <v>55</v>
      </c>
      <c r="D2496" s="26">
        <v>0.44913194444444443</v>
      </c>
      <c r="E2496" s="36" t="s">
        <v>9</v>
      </c>
      <c r="F2496" s="37">
        <v>26</v>
      </c>
      <c r="G2496" s="36" t="s">
        <v>10</v>
      </c>
    </row>
    <row r="2497" spans="3:7" x14ac:dyDescent="0.3">
      <c r="C2497" s="36" t="s">
        <v>55</v>
      </c>
      <c r="D2497" s="26">
        <v>0.45384259259259258</v>
      </c>
      <c r="E2497" s="36" t="s">
        <v>9</v>
      </c>
      <c r="F2497" s="37">
        <v>26</v>
      </c>
      <c r="G2497" s="36" t="s">
        <v>21</v>
      </c>
    </row>
    <row r="2498" spans="3:7" x14ac:dyDescent="0.3">
      <c r="C2498" s="36" t="s">
        <v>55</v>
      </c>
      <c r="D2498" s="26">
        <v>0.45422453703703702</v>
      </c>
      <c r="E2498" s="36" t="s">
        <v>9</v>
      </c>
      <c r="F2498" s="37">
        <v>32</v>
      </c>
      <c r="G2498" s="36" t="s">
        <v>10</v>
      </c>
    </row>
    <row r="2499" spans="3:7" x14ac:dyDescent="0.3">
      <c r="C2499" s="36" t="s">
        <v>55</v>
      </c>
      <c r="D2499" s="26">
        <v>0.45531250000000001</v>
      </c>
      <c r="E2499" s="36" t="s">
        <v>9</v>
      </c>
      <c r="F2499" s="37">
        <v>32</v>
      </c>
      <c r="G2499" s="36" t="s">
        <v>10</v>
      </c>
    </row>
    <row r="2500" spans="3:7" x14ac:dyDescent="0.3">
      <c r="C2500" s="36" t="s">
        <v>55</v>
      </c>
      <c r="D2500" s="26">
        <v>0.45563657407407404</v>
      </c>
      <c r="E2500" s="36" t="s">
        <v>9</v>
      </c>
      <c r="F2500" s="37">
        <v>39</v>
      </c>
      <c r="G2500" s="36" t="s">
        <v>21</v>
      </c>
    </row>
    <row r="2501" spans="3:7" x14ac:dyDescent="0.3">
      <c r="C2501" s="36" t="s">
        <v>55</v>
      </c>
      <c r="D2501" s="26">
        <v>0.4598842592592593</v>
      </c>
      <c r="E2501" s="36" t="s">
        <v>9</v>
      </c>
      <c r="F2501" s="37">
        <v>28</v>
      </c>
      <c r="G2501" s="36" t="s">
        <v>21</v>
      </c>
    </row>
    <row r="2502" spans="3:7" x14ac:dyDescent="0.3">
      <c r="C2502" s="36" t="s">
        <v>55</v>
      </c>
      <c r="D2502" s="26">
        <v>0.46034722222222224</v>
      </c>
      <c r="E2502" s="36" t="s">
        <v>9</v>
      </c>
      <c r="F2502" s="37">
        <v>23</v>
      </c>
      <c r="G2502" s="36" t="s">
        <v>21</v>
      </c>
    </row>
    <row r="2503" spans="3:7" x14ac:dyDescent="0.3">
      <c r="C2503" s="36" t="s">
        <v>55</v>
      </c>
      <c r="D2503" s="26">
        <v>0.46383101851851855</v>
      </c>
      <c r="E2503" s="36" t="s">
        <v>9</v>
      </c>
      <c r="F2503" s="37">
        <v>25</v>
      </c>
      <c r="G2503" s="36" t="s">
        <v>21</v>
      </c>
    </row>
    <row r="2504" spans="3:7" x14ac:dyDescent="0.3">
      <c r="C2504" s="36" t="s">
        <v>55</v>
      </c>
      <c r="D2504" s="26">
        <v>0.46428240740740739</v>
      </c>
      <c r="E2504" s="36" t="s">
        <v>9</v>
      </c>
      <c r="F2504" s="37">
        <v>27</v>
      </c>
      <c r="G2504" s="36" t="s">
        <v>10</v>
      </c>
    </row>
    <row r="2505" spans="3:7" x14ac:dyDescent="0.3">
      <c r="C2505" s="36" t="s">
        <v>55</v>
      </c>
      <c r="D2505" s="26">
        <v>0.47321759259259261</v>
      </c>
      <c r="E2505" s="36" t="s">
        <v>9</v>
      </c>
      <c r="F2505" s="37">
        <v>33</v>
      </c>
      <c r="G2505" s="36" t="s">
        <v>10</v>
      </c>
    </row>
    <row r="2506" spans="3:7" x14ac:dyDescent="0.3">
      <c r="C2506" s="36" t="s">
        <v>55</v>
      </c>
      <c r="D2506" s="26">
        <v>0.47440972222222227</v>
      </c>
      <c r="E2506" s="36" t="s">
        <v>9</v>
      </c>
      <c r="F2506" s="37">
        <v>26</v>
      </c>
      <c r="G2506" s="36" t="s">
        <v>21</v>
      </c>
    </row>
    <row r="2507" spans="3:7" x14ac:dyDescent="0.3">
      <c r="C2507" s="36" t="s">
        <v>55</v>
      </c>
      <c r="D2507" s="26">
        <v>0.47628472222222223</v>
      </c>
      <c r="E2507" s="36" t="s">
        <v>9</v>
      </c>
      <c r="F2507" s="37">
        <v>16</v>
      </c>
      <c r="G2507" s="36" t="s">
        <v>10</v>
      </c>
    </row>
    <row r="2508" spans="3:7" x14ac:dyDescent="0.3">
      <c r="C2508" s="36" t="s">
        <v>55</v>
      </c>
      <c r="D2508" s="26">
        <v>0.47775462962962961</v>
      </c>
      <c r="E2508" s="36" t="s">
        <v>9</v>
      </c>
      <c r="F2508" s="37">
        <v>27</v>
      </c>
      <c r="G2508" s="36" t="s">
        <v>21</v>
      </c>
    </row>
    <row r="2509" spans="3:7" x14ac:dyDescent="0.3">
      <c r="C2509" s="36" t="s">
        <v>55</v>
      </c>
      <c r="D2509" s="26">
        <v>0.4808796296296296</v>
      </c>
      <c r="E2509" s="36" t="s">
        <v>9</v>
      </c>
      <c r="F2509" s="37">
        <v>37</v>
      </c>
      <c r="G2509" s="36" t="s">
        <v>10</v>
      </c>
    </row>
    <row r="2510" spans="3:7" x14ac:dyDescent="0.3">
      <c r="C2510" s="36" t="s">
        <v>55</v>
      </c>
      <c r="D2510" s="26">
        <v>0.48160879629629627</v>
      </c>
      <c r="E2510" s="36" t="s">
        <v>9</v>
      </c>
      <c r="F2510" s="37">
        <v>42</v>
      </c>
      <c r="G2510" s="36" t="s">
        <v>10</v>
      </c>
    </row>
    <row r="2511" spans="3:7" x14ac:dyDescent="0.3">
      <c r="C2511" s="36" t="s">
        <v>55</v>
      </c>
      <c r="D2511" s="26">
        <v>0.48258101851851848</v>
      </c>
      <c r="E2511" s="36" t="s">
        <v>9</v>
      </c>
      <c r="F2511" s="37">
        <v>35</v>
      </c>
      <c r="G2511" s="36" t="s">
        <v>10</v>
      </c>
    </row>
    <row r="2512" spans="3:7" x14ac:dyDescent="0.3">
      <c r="C2512" s="36" t="s">
        <v>55</v>
      </c>
      <c r="D2512" s="26">
        <v>0.48417824074074073</v>
      </c>
      <c r="E2512" s="36" t="s">
        <v>9</v>
      </c>
      <c r="F2512" s="37">
        <v>41</v>
      </c>
      <c r="G2512" s="36" t="s">
        <v>10</v>
      </c>
    </row>
    <row r="2513" spans="3:7" x14ac:dyDescent="0.3">
      <c r="C2513" s="36" t="s">
        <v>55</v>
      </c>
      <c r="D2513" s="26">
        <v>0.48895833333333333</v>
      </c>
      <c r="E2513" s="36" t="s">
        <v>9</v>
      </c>
      <c r="F2513" s="37">
        <v>29</v>
      </c>
      <c r="G2513" s="36" t="s">
        <v>21</v>
      </c>
    </row>
    <row r="2514" spans="3:7" x14ac:dyDescent="0.3">
      <c r="C2514" s="36" t="s">
        <v>55</v>
      </c>
      <c r="D2514" s="26">
        <v>0.49012731481481481</v>
      </c>
      <c r="E2514" s="36" t="s">
        <v>9</v>
      </c>
      <c r="F2514" s="37">
        <v>31</v>
      </c>
      <c r="G2514" s="36" t="s">
        <v>21</v>
      </c>
    </row>
    <row r="2515" spans="3:7" x14ac:dyDescent="0.3">
      <c r="C2515" s="36" t="s">
        <v>55</v>
      </c>
      <c r="D2515" s="26">
        <v>0.49180555555555555</v>
      </c>
      <c r="E2515" s="36" t="s">
        <v>9</v>
      </c>
      <c r="F2515" s="37">
        <v>37</v>
      </c>
      <c r="G2515" s="36" t="s">
        <v>21</v>
      </c>
    </row>
    <row r="2516" spans="3:7" x14ac:dyDescent="0.3">
      <c r="C2516" s="36" t="s">
        <v>55</v>
      </c>
      <c r="D2516" s="26">
        <v>0.49483796296296295</v>
      </c>
      <c r="E2516" s="36" t="s">
        <v>9</v>
      </c>
      <c r="F2516" s="37">
        <v>42</v>
      </c>
      <c r="G2516" s="36" t="s">
        <v>10</v>
      </c>
    </row>
    <row r="2517" spans="3:7" x14ac:dyDescent="0.3">
      <c r="C2517" s="36" t="s">
        <v>55</v>
      </c>
      <c r="D2517" s="26">
        <v>0.49494212962962963</v>
      </c>
      <c r="E2517" s="36" t="s">
        <v>9</v>
      </c>
      <c r="F2517" s="37">
        <v>32</v>
      </c>
      <c r="G2517" s="36" t="s">
        <v>21</v>
      </c>
    </row>
    <row r="2518" spans="3:7" x14ac:dyDescent="0.3">
      <c r="C2518" s="36" t="s">
        <v>55</v>
      </c>
      <c r="D2518" s="26">
        <v>0.49543981481481486</v>
      </c>
      <c r="E2518" s="36" t="s">
        <v>9</v>
      </c>
      <c r="F2518" s="37">
        <v>39</v>
      </c>
      <c r="G2518" s="36" t="s">
        <v>10</v>
      </c>
    </row>
    <row r="2519" spans="3:7" x14ac:dyDescent="0.3">
      <c r="C2519" s="36" t="s">
        <v>55</v>
      </c>
      <c r="D2519" s="26">
        <v>0.4956712962962963</v>
      </c>
      <c r="E2519" s="36" t="s">
        <v>9</v>
      </c>
      <c r="F2519" s="37">
        <v>43</v>
      </c>
      <c r="G2519" s="36" t="s">
        <v>10</v>
      </c>
    </row>
    <row r="2520" spans="3:7" x14ac:dyDescent="0.3">
      <c r="C2520" s="36" t="s">
        <v>55</v>
      </c>
      <c r="D2520" s="26">
        <v>0.49929398148148146</v>
      </c>
      <c r="E2520" s="36" t="s">
        <v>9</v>
      </c>
      <c r="F2520" s="37">
        <v>27</v>
      </c>
      <c r="G2520" s="36" t="s">
        <v>21</v>
      </c>
    </row>
    <row r="2521" spans="3:7" x14ac:dyDescent="0.3">
      <c r="C2521" s="36" t="s">
        <v>55</v>
      </c>
      <c r="D2521" s="26">
        <v>0.500462962962963</v>
      </c>
      <c r="E2521" s="36" t="s">
        <v>9</v>
      </c>
      <c r="F2521" s="37">
        <v>37</v>
      </c>
      <c r="G2521" s="36" t="s">
        <v>10</v>
      </c>
    </row>
    <row r="2522" spans="3:7" x14ac:dyDescent="0.3">
      <c r="C2522" s="36" t="s">
        <v>55</v>
      </c>
      <c r="D2522" s="26">
        <v>0.50210648148148151</v>
      </c>
      <c r="E2522" s="36" t="s">
        <v>9</v>
      </c>
      <c r="F2522" s="37">
        <v>43</v>
      </c>
      <c r="G2522" s="36" t="s">
        <v>10</v>
      </c>
    </row>
    <row r="2523" spans="3:7" x14ac:dyDescent="0.3">
      <c r="C2523" s="36" t="s">
        <v>55</v>
      </c>
      <c r="D2523" s="26">
        <v>0.5028125</v>
      </c>
      <c r="E2523" s="36" t="s">
        <v>9</v>
      </c>
      <c r="F2523" s="37">
        <v>31</v>
      </c>
      <c r="G2523" s="36" t="s">
        <v>21</v>
      </c>
    </row>
    <row r="2524" spans="3:7" x14ac:dyDescent="0.3">
      <c r="C2524" s="36" t="s">
        <v>55</v>
      </c>
      <c r="D2524" s="26">
        <v>0.50343749999999998</v>
      </c>
      <c r="E2524" s="36" t="s">
        <v>9</v>
      </c>
      <c r="F2524" s="37">
        <v>34</v>
      </c>
      <c r="G2524" s="36" t="s">
        <v>21</v>
      </c>
    </row>
    <row r="2525" spans="3:7" x14ac:dyDescent="0.3">
      <c r="C2525" s="36" t="s">
        <v>55</v>
      </c>
      <c r="D2525" s="26">
        <v>0.5076504629629629</v>
      </c>
      <c r="E2525" s="36" t="s">
        <v>9</v>
      </c>
      <c r="F2525" s="37">
        <v>33</v>
      </c>
      <c r="G2525" s="36" t="s">
        <v>21</v>
      </c>
    </row>
    <row r="2526" spans="3:7" x14ac:dyDescent="0.3">
      <c r="C2526" s="36" t="s">
        <v>55</v>
      </c>
      <c r="D2526" s="26">
        <v>0.50778935185185181</v>
      </c>
      <c r="E2526" s="36" t="s">
        <v>9</v>
      </c>
      <c r="F2526" s="37">
        <v>27</v>
      </c>
      <c r="G2526" s="36" t="s">
        <v>21</v>
      </c>
    </row>
    <row r="2527" spans="3:7" x14ac:dyDescent="0.3">
      <c r="C2527" s="36" t="s">
        <v>55</v>
      </c>
      <c r="D2527" s="26">
        <v>0.50824074074074077</v>
      </c>
      <c r="E2527" s="36" t="s">
        <v>9</v>
      </c>
      <c r="F2527" s="37">
        <v>32</v>
      </c>
      <c r="G2527" s="36" t="s">
        <v>10</v>
      </c>
    </row>
    <row r="2528" spans="3:7" x14ac:dyDescent="0.3">
      <c r="C2528" s="36" t="s">
        <v>55</v>
      </c>
      <c r="D2528" s="26">
        <v>0.50842592592592595</v>
      </c>
      <c r="E2528" s="36" t="s">
        <v>9</v>
      </c>
      <c r="F2528" s="37">
        <v>24</v>
      </c>
      <c r="G2528" s="36" t="s">
        <v>21</v>
      </c>
    </row>
    <row r="2529" spans="3:7" x14ac:dyDescent="0.3">
      <c r="C2529" s="36" t="s">
        <v>55</v>
      </c>
      <c r="D2529" s="26">
        <v>0.51233796296296297</v>
      </c>
      <c r="E2529" s="36" t="s">
        <v>9</v>
      </c>
      <c r="F2529" s="37">
        <v>17</v>
      </c>
      <c r="G2529" s="36" t="s">
        <v>21</v>
      </c>
    </row>
    <row r="2530" spans="3:7" x14ac:dyDescent="0.3">
      <c r="C2530" s="36" t="s">
        <v>55</v>
      </c>
      <c r="D2530" s="26">
        <v>0.51628472222222221</v>
      </c>
      <c r="E2530" s="36" t="s">
        <v>9</v>
      </c>
      <c r="F2530" s="37">
        <v>38</v>
      </c>
      <c r="G2530" s="36" t="s">
        <v>21</v>
      </c>
    </row>
    <row r="2531" spans="3:7" x14ac:dyDescent="0.3">
      <c r="C2531" s="36" t="s">
        <v>55</v>
      </c>
      <c r="D2531" s="26">
        <v>0.51680555555555552</v>
      </c>
      <c r="E2531" s="36" t="s">
        <v>9</v>
      </c>
      <c r="F2531" s="37">
        <v>30</v>
      </c>
      <c r="G2531" s="36" t="s">
        <v>10</v>
      </c>
    </row>
    <row r="2532" spans="3:7" x14ac:dyDescent="0.3">
      <c r="C2532" s="36" t="s">
        <v>55</v>
      </c>
      <c r="D2532" s="26">
        <v>0.51696759259259262</v>
      </c>
      <c r="E2532" s="36" t="s">
        <v>9</v>
      </c>
      <c r="F2532" s="37">
        <v>18</v>
      </c>
      <c r="G2532" s="36" t="s">
        <v>10</v>
      </c>
    </row>
    <row r="2533" spans="3:7" x14ac:dyDescent="0.3">
      <c r="C2533" s="36" t="s">
        <v>55</v>
      </c>
      <c r="D2533" s="26">
        <v>0.51850694444444445</v>
      </c>
      <c r="E2533" s="36" t="s">
        <v>9</v>
      </c>
      <c r="F2533" s="37">
        <v>26</v>
      </c>
      <c r="G2533" s="36" t="s">
        <v>21</v>
      </c>
    </row>
    <row r="2534" spans="3:7" x14ac:dyDescent="0.3">
      <c r="C2534" s="36" t="s">
        <v>55</v>
      </c>
      <c r="D2534" s="26">
        <v>0.51943287037037034</v>
      </c>
      <c r="E2534" s="36" t="s">
        <v>9</v>
      </c>
      <c r="F2534" s="37">
        <v>42</v>
      </c>
      <c r="G2534" s="36" t="s">
        <v>21</v>
      </c>
    </row>
    <row r="2535" spans="3:7" x14ac:dyDescent="0.3">
      <c r="C2535" s="36" t="s">
        <v>55</v>
      </c>
      <c r="D2535" s="26">
        <v>0.52159722222222216</v>
      </c>
      <c r="E2535" s="36" t="s">
        <v>9</v>
      </c>
      <c r="F2535" s="37">
        <v>35</v>
      </c>
      <c r="G2535" s="36" t="s">
        <v>21</v>
      </c>
    </row>
    <row r="2536" spans="3:7" x14ac:dyDescent="0.3">
      <c r="C2536" s="36" t="s">
        <v>55</v>
      </c>
      <c r="D2536" s="26">
        <v>0.52269675925925929</v>
      </c>
      <c r="E2536" s="36" t="s">
        <v>9</v>
      </c>
      <c r="F2536" s="37">
        <v>33</v>
      </c>
      <c r="G2536" s="36" t="s">
        <v>21</v>
      </c>
    </row>
    <row r="2537" spans="3:7" x14ac:dyDescent="0.3">
      <c r="C2537" s="36" t="s">
        <v>55</v>
      </c>
      <c r="D2537" s="26">
        <v>0.52309027777777783</v>
      </c>
      <c r="E2537" s="36" t="s">
        <v>9</v>
      </c>
      <c r="F2537" s="37">
        <v>27</v>
      </c>
      <c r="G2537" s="36" t="s">
        <v>21</v>
      </c>
    </row>
    <row r="2538" spans="3:7" x14ac:dyDescent="0.3">
      <c r="C2538" s="36" t="s">
        <v>55</v>
      </c>
      <c r="D2538" s="26">
        <v>0.52380787037037035</v>
      </c>
      <c r="E2538" s="36" t="s">
        <v>9</v>
      </c>
      <c r="F2538" s="37">
        <v>26</v>
      </c>
      <c r="G2538" s="36" t="s">
        <v>21</v>
      </c>
    </row>
    <row r="2539" spans="3:7" x14ac:dyDescent="0.3">
      <c r="C2539" s="36" t="s">
        <v>55</v>
      </c>
      <c r="D2539" s="26">
        <v>0.52417824074074071</v>
      </c>
      <c r="E2539" s="36" t="s">
        <v>9</v>
      </c>
      <c r="F2539" s="37">
        <v>42</v>
      </c>
      <c r="G2539" s="36" t="s">
        <v>10</v>
      </c>
    </row>
    <row r="2540" spans="3:7" x14ac:dyDescent="0.3">
      <c r="C2540" s="36" t="s">
        <v>55</v>
      </c>
      <c r="D2540" s="26">
        <v>0.52468749999999997</v>
      </c>
      <c r="E2540" s="36" t="s">
        <v>9</v>
      </c>
      <c r="F2540" s="37">
        <v>43</v>
      </c>
      <c r="G2540" s="36" t="s">
        <v>10</v>
      </c>
    </row>
    <row r="2541" spans="3:7" x14ac:dyDescent="0.3">
      <c r="C2541" s="36" t="s">
        <v>55</v>
      </c>
      <c r="D2541" s="26">
        <v>0.52469907407407412</v>
      </c>
      <c r="E2541" s="36" t="s">
        <v>9</v>
      </c>
      <c r="F2541" s="37">
        <v>28</v>
      </c>
      <c r="G2541" s="36" t="s">
        <v>21</v>
      </c>
    </row>
    <row r="2542" spans="3:7" x14ac:dyDescent="0.3">
      <c r="C2542" s="36" t="s">
        <v>55</v>
      </c>
      <c r="D2542" s="26">
        <v>0.52490740740740738</v>
      </c>
      <c r="E2542" s="36" t="s">
        <v>9</v>
      </c>
      <c r="F2542" s="37">
        <v>27</v>
      </c>
      <c r="G2542" s="36" t="s">
        <v>10</v>
      </c>
    </row>
    <row r="2543" spans="3:7" x14ac:dyDescent="0.3">
      <c r="C2543" s="36" t="s">
        <v>55</v>
      </c>
      <c r="D2543" s="26">
        <v>0.52569444444444446</v>
      </c>
      <c r="E2543" s="36" t="s">
        <v>9</v>
      </c>
      <c r="F2543" s="37">
        <v>33</v>
      </c>
      <c r="G2543" s="36" t="s">
        <v>21</v>
      </c>
    </row>
    <row r="2544" spans="3:7" x14ac:dyDescent="0.3">
      <c r="C2544" s="36" t="s">
        <v>55</v>
      </c>
      <c r="D2544" s="26">
        <v>0.52652777777777782</v>
      </c>
      <c r="E2544" s="36" t="s">
        <v>9</v>
      </c>
      <c r="F2544" s="37">
        <v>27</v>
      </c>
      <c r="G2544" s="36" t="s">
        <v>21</v>
      </c>
    </row>
    <row r="2545" spans="3:7" x14ac:dyDescent="0.3">
      <c r="C2545" s="36" t="s">
        <v>55</v>
      </c>
      <c r="D2545" s="26">
        <v>0.52799768518518519</v>
      </c>
      <c r="E2545" s="36" t="s">
        <v>9</v>
      </c>
      <c r="F2545" s="37">
        <v>44</v>
      </c>
      <c r="G2545" s="36" t="s">
        <v>10</v>
      </c>
    </row>
    <row r="2546" spans="3:7" x14ac:dyDescent="0.3">
      <c r="C2546" s="36" t="s">
        <v>55</v>
      </c>
      <c r="D2546" s="26">
        <v>0.52957175925925926</v>
      </c>
      <c r="E2546" s="36" t="s">
        <v>9</v>
      </c>
      <c r="F2546" s="37">
        <v>33</v>
      </c>
      <c r="G2546" s="36" t="s">
        <v>10</v>
      </c>
    </row>
    <row r="2547" spans="3:7" x14ac:dyDescent="0.3">
      <c r="C2547" s="36" t="s">
        <v>55</v>
      </c>
      <c r="D2547" s="26">
        <v>0.53188657407407403</v>
      </c>
      <c r="E2547" s="36" t="s">
        <v>9</v>
      </c>
      <c r="F2547" s="37">
        <v>39</v>
      </c>
      <c r="G2547" s="36" t="s">
        <v>10</v>
      </c>
    </row>
    <row r="2548" spans="3:7" x14ac:dyDescent="0.3">
      <c r="C2548" s="36" t="s">
        <v>55</v>
      </c>
      <c r="D2548" s="26">
        <v>0.53614583333333332</v>
      </c>
      <c r="E2548" s="36" t="s">
        <v>9</v>
      </c>
      <c r="F2548" s="37">
        <v>33</v>
      </c>
      <c r="G2548" s="36" t="s">
        <v>21</v>
      </c>
    </row>
    <row r="2549" spans="3:7" x14ac:dyDescent="0.3">
      <c r="C2549" s="36" t="s">
        <v>55</v>
      </c>
      <c r="D2549" s="26">
        <v>0.53672453703703704</v>
      </c>
      <c r="E2549" s="36" t="s">
        <v>9</v>
      </c>
      <c r="F2549" s="37">
        <v>28</v>
      </c>
      <c r="G2549" s="36" t="s">
        <v>21</v>
      </c>
    </row>
    <row r="2550" spans="3:7" x14ac:dyDescent="0.3">
      <c r="C2550" s="36" t="s">
        <v>55</v>
      </c>
      <c r="D2550" s="26">
        <v>0.53696759259259264</v>
      </c>
      <c r="E2550" s="36" t="s">
        <v>9</v>
      </c>
      <c r="F2550" s="37">
        <v>36</v>
      </c>
      <c r="G2550" s="36" t="s">
        <v>10</v>
      </c>
    </row>
    <row r="2551" spans="3:7" x14ac:dyDescent="0.3">
      <c r="C2551" s="36" t="s">
        <v>55</v>
      </c>
      <c r="D2551" s="26">
        <v>0.53767361111111112</v>
      </c>
      <c r="E2551" s="36" t="s">
        <v>9</v>
      </c>
      <c r="F2551" s="37">
        <v>44</v>
      </c>
      <c r="G2551" s="36" t="s">
        <v>10</v>
      </c>
    </row>
    <row r="2552" spans="3:7" x14ac:dyDescent="0.3">
      <c r="C2552" s="36" t="s">
        <v>55</v>
      </c>
      <c r="D2552" s="26">
        <v>0.53849537037037043</v>
      </c>
      <c r="E2552" s="36" t="s">
        <v>9</v>
      </c>
      <c r="F2552" s="37">
        <v>41</v>
      </c>
      <c r="G2552" s="36" t="s">
        <v>21</v>
      </c>
    </row>
    <row r="2553" spans="3:7" x14ac:dyDescent="0.3">
      <c r="C2553" s="36" t="s">
        <v>55</v>
      </c>
      <c r="D2553" s="26">
        <v>0.54228009259259258</v>
      </c>
      <c r="E2553" s="36" t="s">
        <v>9</v>
      </c>
      <c r="F2553" s="37">
        <v>37</v>
      </c>
      <c r="G2553" s="36" t="s">
        <v>10</v>
      </c>
    </row>
    <row r="2554" spans="3:7" x14ac:dyDescent="0.3">
      <c r="C2554" s="36" t="s">
        <v>55</v>
      </c>
      <c r="D2554" s="26">
        <v>0.54407407407407404</v>
      </c>
      <c r="E2554" s="36" t="s">
        <v>9</v>
      </c>
      <c r="F2554" s="37">
        <v>32</v>
      </c>
      <c r="G2554" s="36" t="s">
        <v>21</v>
      </c>
    </row>
    <row r="2555" spans="3:7" x14ac:dyDescent="0.3">
      <c r="C2555" s="36" t="s">
        <v>55</v>
      </c>
      <c r="D2555" s="26">
        <v>0.54413194444444446</v>
      </c>
      <c r="E2555" s="36" t="s">
        <v>9</v>
      </c>
      <c r="F2555" s="37">
        <v>42</v>
      </c>
      <c r="G2555" s="36" t="s">
        <v>21</v>
      </c>
    </row>
    <row r="2556" spans="3:7" x14ac:dyDescent="0.3">
      <c r="C2556" s="36" t="s">
        <v>55</v>
      </c>
      <c r="D2556" s="26">
        <v>0.54605324074074069</v>
      </c>
      <c r="E2556" s="36" t="s">
        <v>9</v>
      </c>
      <c r="F2556" s="37">
        <v>23</v>
      </c>
      <c r="G2556" s="36" t="s">
        <v>21</v>
      </c>
    </row>
    <row r="2557" spans="3:7" x14ac:dyDescent="0.3">
      <c r="C2557" s="36" t="s">
        <v>55</v>
      </c>
      <c r="D2557" s="26">
        <v>0.54895833333333333</v>
      </c>
      <c r="E2557" s="36" t="s">
        <v>9</v>
      </c>
      <c r="F2557" s="37">
        <v>36</v>
      </c>
      <c r="G2557" s="36" t="s">
        <v>10</v>
      </c>
    </row>
    <row r="2558" spans="3:7" x14ac:dyDescent="0.3">
      <c r="C2558" s="36" t="s">
        <v>55</v>
      </c>
      <c r="D2558" s="26">
        <v>0.5496875</v>
      </c>
      <c r="E2558" s="36" t="s">
        <v>9</v>
      </c>
      <c r="F2558" s="37">
        <v>33</v>
      </c>
      <c r="G2558" s="36" t="s">
        <v>10</v>
      </c>
    </row>
    <row r="2559" spans="3:7" x14ac:dyDescent="0.3">
      <c r="C2559" s="36" t="s">
        <v>55</v>
      </c>
      <c r="D2559" s="26">
        <v>0.54973379629629626</v>
      </c>
      <c r="E2559" s="36" t="s">
        <v>9</v>
      </c>
      <c r="F2559" s="37">
        <v>29</v>
      </c>
      <c r="G2559" s="36" t="s">
        <v>21</v>
      </c>
    </row>
    <row r="2560" spans="3:7" x14ac:dyDescent="0.3">
      <c r="C2560" s="36" t="s">
        <v>55</v>
      </c>
      <c r="D2560" s="26">
        <v>0.54975694444444445</v>
      </c>
      <c r="E2560" s="36" t="s">
        <v>9</v>
      </c>
      <c r="F2560" s="37">
        <v>43</v>
      </c>
      <c r="G2560" s="36" t="s">
        <v>10</v>
      </c>
    </row>
    <row r="2561" spans="3:7" x14ac:dyDescent="0.3">
      <c r="C2561" s="36" t="s">
        <v>55</v>
      </c>
      <c r="D2561" s="26">
        <v>0.55138888888888882</v>
      </c>
      <c r="E2561" s="36" t="s">
        <v>9</v>
      </c>
      <c r="F2561" s="37">
        <v>28</v>
      </c>
      <c r="G2561" s="36" t="s">
        <v>21</v>
      </c>
    </row>
    <row r="2562" spans="3:7" x14ac:dyDescent="0.3">
      <c r="C2562" s="36" t="s">
        <v>55</v>
      </c>
      <c r="D2562" s="26">
        <v>0.55601851851851858</v>
      </c>
      <c r="E2562" s="36" t="s">
        <v>9</v>
      </c>
      <c r="F2562" s="37">
        <v>36</v>
      </c>
      <c r="G2562" s="36" t="s">
        <v>21</v>
      </c>
    </row>
    <row r="2563" spans="3:7" x14ac:dyDescent="0.3">
      <c r="C2563" s="36" t="s">
        <v>55</v>
      </c>
      <c r="D2563" s="26">
        <v>0.55728009259259259</v>
      </c>
      <c r="E2563" s="36" t="s">
        <v>9</v>
      </c>
      <c r="F2563" s="37">
        <v>20</v>
      </c>
      <c r="G2563" s="36" t="s">
        <v>21</v>
      </c>
    </row>
    <row r="2564" spans="3:7" x14ac:dyDescent="0.3">
      <c r="C2564" s="36" t="s">
        <v>55</v>
      </c>
      <c r="D2564" s="26">
        <v>0.55744212962962958</v>
      </c>
      <c r="E2564" s="36" t="s">
        <v>9</v>
      </c>
      <c r="F2564" s="37">
        <v>27</v>
      </c>
      <c r="G2564" s="36" t="s">
        <v>21</v>
      </c>
    </row>
    <row r="2565" spans="3:7" x14ac:dyDescent="0.3">
      <c r="C2565" s="36" t="s">
        <v>55</v>
      </c>
      <c r="D2565" s="26">
        <v>0.55770833333333336</v>
      </c>
      <c r="E2565" s="36" t="s">
        <v>9</v>
      </c>
      <c r="F2565" s="37">
        <v>49</v>
      </c>
      <c r="G2565" s="36" t="s">
        <v>10</v>
      </c>
    </row>
    <row r="2566" spans="3:7" x14ac:dyDescent="0.3">
      <c r="C2566" s="36" t="s">
        <v>55</v>
      </c>
      <c r="D2566" s="26">
        <v>0.55952546296296302</v>
      </c>
      <c r="E2566" s="36" t="s">
        <v>9</v>
      </c>
      <c r="F2566" s="37">
        <v>30</v>
      </c>
      <c r="G2566" s="36" t="s">
        <v>21</v>
      </c>
    </row>
    <row r="2567" spans="3:7" x14ac:dyDescent="0.3">
      <c r="C2567" s="36" t="s">
        <v>55</v>
      </c>
      <c r="D2567" s="26">
        <v>0.5605324074074074</v>
      </c>
      <c r="E2567" s="36" t="s">
        <v>9</v>
      </c>
      <c r="F2567" s="37">
        <v>35</v>
      </c>
      <c r="G2567" s="36" t="s">
        <v>21</v>
      </c>
    </row>
    <row r="2568" spans="3:7" x14ac:dyDescent="0.3">
      <c r="C2568" s="36" t="s">
        <v>55</v>
      </c>
      <c r="D2568" s="26">
        <v>0.56256944444444446</v>
      </c>
      <c r="E2568" s="36" t="s">
        <v>9</v>
      </c>
      <c r="F2568" s="37">
        <v>29</v>
      </c>
      <c r="G2568" s="36" t="s">
        <v>21</v>
      </c>
    </row>
    <row r="2569" spans="3:7" x14ac:dyDescent="0.3">
      <c r="C2569" s="36" t="s">
        <v>55</v>
      </c>
      <c r="D2569" s="26">
        <v>0.56458333333333333</v>
      </c>
      <c r="E2569" s="36" t="s">
        <v>9</v>
      </c>
      <c r="F2569" s="37">
        <v>37</v>
      </c>
      <c r="G2569" s="36" t="s">
        <v>10</v>
      </c>
    </row>
    <row r="2570" spans="3:7" x14ac:dyDescent="0.3">
      <c r="C2570" s="36" t="s">
        <v>55</v>
      </c>
      <c r="D2570" s="26">
        <v>0.56616898148148154</v>
      </c>
      <c r="E2570" s="36" t="s">
        <v>9</v>
      </c>
      <c r="F2570" s="37">
        <v>27</v>
      </c>
      <c r="G2570" s="36" t="s">
        <v>21</v>
      </c>
    </row>
    <row r="2571" spans="3:7" x14ac:dyDescent="0.3">
      <c r="C2571" s="36" t="s">
        <v>55</v>
      </c>
      <c r="D2571" s="26">
        <v>0.56620370370370365</v>
      </c>
      <c r="E2571" s="36" t="s">
        <v>9</v>
      </c>
      <c r="F2571" s="37">
        <v>27</v>
      </c>
      <c r="G2571" s="36" t="s">
        <v>21</v>
      </c>
    </row>
    <row r="2572" spans="3:7" x14ac:dyDescent="0.3">
      <c r="C2572" s="36" t="s">
        <v>55</v>
      </c>
      <c r="D2572" s="26">
        <v>0.56671296296296292</v>
      </c>
      <c r="E2572" s="36" t="s">
        <v>9</v>
      </c>
      <c r="F2572" s="37">
        <v>45</v>
      </c>
      <c r="G2572" s="36" t="s">
        <v>10</v>
      </c>
    </row>
    <row r="2573" spans="3:7" x14ac:dyDescent="0.3">
      <c r="C2573" s="36" t="s">
        <v>55</v>
      </c>
      <c r="D2573" s="26">
        <v>0.57055555555555559</v>
      </c>
      <c r="E2573" s="36" t="s">
        <v>9</v>
      </c>
      <c r="F2573" s="37">
        <v>34</v>
      </c>
      <c r="G2573" s="36" t="s">
        <v>21</v>
      </c>
    </row>
    <row r="2574" spans="3:7" x14ac:dyDescent="0.3">
      <c r="C2574" s="36" t="s">
        <v>55</v>
      </c>
      <c r="D2574" s="26">
        <v>0.57060185185185186</v>
      </c>
      <c r="E2574" s="36" t="s">
        <v>9</v>
      </c>
      <c r="F2574" s="37">
        <v>45</v>
      </c>
      <c r="G2574" s="36" t="s">
        <v>10</v>
      </c>
    </row>
    <row r="2575" spans="3:7" x14ac:dyDescent="0.3">
      <c r="C2575" s="36" t="s">
        <v>55</v>
      </c>
      <c r="D2575" s="26">
        <v>0.57436342592592593</v>
      </c>
      <c r="E2575" s="36" t="s">
        <v>9</v>
      </c>
      <c r="F2575" s="37">
        <v>42</v>
      </c>
      <c r="G2575" s="36" t="s">
        <v>21</v>
      </c>
    </row>
    <row r="2576" spans="3:7" x14ac:dyDescent="0.3">
      <c r="C2576" s="36" t="s">
        <v>55</v>
      </c>
      <c r="D2576" s="26">
        <v>0.57494212962962965</v>
      </c>
      <c r="E2576" s="36" t="s">
        <v>9</v>
      </c>
      <c r="F2576" s="37">
        <v>39</v>
      </c>
      <c r="G2576" s="36" t="s">
        <v>10</v>
      </c>
    </row>
    <row r="2577" spans="3:7" x14ac:dyDescent="0.3">
      <c r="C2577" s="36" t="s">
        <v>55</v>
      </c>
      <c r="D2577" s="26">
        <v>0.57582175925925927</v>
      </c>
      <c r="E2577" s="36" t="s">
        <v>9</v>
      </c>
      <c r="F2577" s="37">
        <v>44</v>
      </c>
      <c r="G2577" s="36" t="s">
        <v>10</v>
      </c>
    </row>
    <row r="2578" spans="3:7" x14ac:dyDescent="0.3">
      <c r="C2578" s="36" t="s">
        <v>55</v>
      </c>
      <c r="D2578" s="26">
        <v>0.58023148148148151</v>
      </c>
      <c r="E2578" s="36" t="s">
        <v>9</v>
      </c>
      <c r="F2578" s="37">
        <v>43</v>
      </c>
      <c r="G2578" s="36" t="s">
        <v>10</v>
      </c>
    </row>
    <row r="2579" spans="3:7" x14ac:dyDescent="0.3">
      <c r="C2579" s="36" t="s">
        <v>55</v>
      </c>
      <c r="D2579" s="26">
        <v>0.58172453703703708</v>
      </c>
      <c r="E2579" s="36" t="s">
        <v>9</v>
      </c>
      <c r="F2579" s="37">
        <v>39</v>
      </c>
      <c r="G2579" s="36" t="s">
        <v>21</v>
      </c>
    </row>
    <row r="2580" spans="3:7" x14ac:dyDescent="0.3">
      <c r="C2580" s="36" t="s">
        <v>55</v>
      </c>
      <c r="D2580" s="26">
        <v>0.5822222222222222</v>
      </c>
      <c r="E2580" s="36" t="s">
        <v>9</v>
      </c>
      <c r="F2580" s="37">
        <v>57</v>
      </c>
      <c r="G2580" s="36" t="s">
        <v>10</v>
      </c>
    </row>
    <row r="2581" spans="3:7" x14ac:dyDescent="0.3">
      <c r="C2581" s="36" t="s">
        <v>55</v>
      </c>
      <c r="D2581" s="26">
        <v>0.586400462962963</v>
      </c>
      <c r="E2581" s="36" t="s">
        <v>9</v>
      </c>
      <c r="F2581" s="37">
        <v>27</v>
      </c>
      <c r="G2581" s="36" t="s">
        <v>21</v>
      </c>
    </row>
    <row r="2582" spans="3:7" x14ac:dyDescent="0.3">
      <c r="C2582" s="36" t="s">
        <v>55</v>
      </c>
      <c r="D2582" s="26">
        <v>0.5881481481481482</v>
      </c>
      <c r="E2582" s="36" t="s">
        <v>9</v>
      </c>
      <c r="F2582" s="37">
        <v>43</v>
      </c>
      <c r="G2582" s="36" t="s">
        <v>10</v>
      </c>
    </row>
    <row r="2583" spans="3:7" x14ac:dyDescent="0.3">
      <c r="C2583" s="36" t="s">
        <v>55</v>
      </c>
      <c r="D2583" s="26">
        <v>0.58840277777777772</v>
      </c>
      <c r="E2583" s="36" t="s">
        <v>9</v>
      </c>
      <c r="F2583" s="37">
        <v>39</v>
      </c>
      <c r="G2583" s="36" t="s">
        <v>21</v>
      </c>
    </row>
    <row r="2584" spans="3:7" x14ac:dyDescent="0.3">
      <c r="C2584" s="36" t="s">
        <v>55</v>
      </c>
      <c r="D2584" s="26">
        <v>0.58939814814814817</v>
      </c>
      <c r="E2584" s="36" t="s">
        <v>9</v>
      </c>
      <c r="F2584" s="37">
        <v>25</v>
      </c>
      <c r="G2584" s="36" t="s">
        <v>21</v>
      </c>
    </row>
    <row r="2585" spans="3:7" x14ac:dyDescent="0.3">
      <c r="C2585" s="36" t="s">
        <v>55</v>
      </c>
      <c r="D2585" s="26">
        <v>0.58945601851851859</v>
      </c>
      <c r="E2585" s="36" t="s">
        <v>9</v>
      </c>
      <c r="F2585" s="37">
        <v>39</v>
      </c>
      <c r="G2585" s="36" t="s">
        <v>10</v>
      </c>
    </row>
    <row r="2586" spans="3:7" x14ac:dyDescent="0.3">
      <c r="C2586" s="36" t="s">
        <v>55</v>
      </c>
      <c r="D2586" s="26">
        <v>0.58980324074074075</v>
      </c>
      <c r="E2586" s="36" t="s">
        <v>9</v>
      </c>
      <c r="F2586" s="37">
        <v>28</v>
      </c>
      <c r="G2586" s="36" t="s">
        <v>21</v>
      </c>
    </row>
    <row r="2587" spans="3:7" x14ac:dyDescent="0.3">
      <c r="C2587" s="36" t="s">
        <v>55</v>
      </c>
      <c r="D2587" s="26">
        <v>0.58991898148148147</v>
      </c>
      <c r="E2587" s="36" t="s">
        <v>9</v>
      </c>
      <c r="F2587" s="37">
        <v>46</v>
      </c>
      <c r="G2587" s="36" t="s">
        <v>10</v>
      </c>
    </row>
    <row r="2588" spans="3:7" x14ac:dyDescent="0.3">
      <c r="C2588" s="36" t="s">
        <v>55</v>
      </c>
      <c r="D2588" s="26">
        <v>0.59141203703703704</v>
      </c>
      <c r="E2588" s="36" t="s">
        <v>9</v>
      </c>
      <c r="F2588" s="37">
        <v>35</v>
      </c>
      <c r="G2588" s="36" t="s">
        <v>10</v>
      </c>
    </row>
    <row r="2589" spans="3:7" x14ac:dyDescent="0.3">
      <c r="C2589" s="36" t="s">
        <v>55</v>
      </c>
      <c r="D2589" s="26">
        <v>0.59502314814814816</v>
      </c>
      <c r="E2589" s="36" t="s">
        <v>9</v>
      </c>
      <c r="F2589" s="37">
        <v>28</v>
      </c>
      <c r="G2589" s="36" t="s">
        <v>21</v>
      </c>
    </row>
    <row r="2590" spans="3:7" x14ac:dyDescent="0.3">
      <c r="C2590" s="36" t="s">
        <v>55</v>
      </c>
      <c r="D2590" s="26">
        <v>0.59569444444444442</v>
      </c>
      <c r="E2590" s="36" t="s">
        <v>9</v>
      </c>
      <c r="F2590" s="37">
        <v>38</v>
      </c>
      <c r="G2590" s="36" t="s">
        <v>10</v>
      </c>
    </row>
    <row r="2591" spans="3:7" x14ac:dyDescent="0.3">
      <c r="C2591" s="36" t="s">
        <v>55</v>
      </c>
      <c r="D2591" s="26">
        <v>0.59681712962962963</v>
      </c>
      <c r="E2591" s="36" t="s">
        <v>9</v>
      </c>
      <c r="F2591" s="37">
        <v>40</v>
      </c>
      <c r="G2591" s="36" t="s">
        <v>10</v>
      </c>
    </row>
    <row r="2592" spans="3:7" x14ac:dyDescent="0.3">
      <c r="C2592" s="36" t="s">
        <v>55</v>
      </c>
      <c r="D2592" s="26">
        <v>0.59876157407407404</v>
      </c>
      <c r="E2592" s="36" t="s">
        <v>9</v>
      </c>
      <c r="F2592" s="37">
        <v>44</v>
      </c>
      <c r="G2592" s="36" t="s">
        <v>10</v>
      </c>
    </row>
    <row r="2593" spans="3:7" x14ac:dyDescent="0.3">
      <c r="C2593" s="36" t="s">
        <v>55</v>
      </c>
      <c r="D2593" s="26">
        <v>0.60636574074074068</v>
      </c>
      <c r="E2593" s="36" t="s">
        <v>9</v>
      </c>
      <c r="F2593" s="37">
        <v>21</v>
      </c>
      <c r="G2593" s="36" t="s">
        <v>21</v>
      </c>
    </row>
    <row r="2594" spans="3:7" x14ac:dyDescent="0.3">
      <c r="C2594" s="36" t="s">
        <v>55</v>
      </c>
      <c r="D2594" s="26">
        <v>0.60638888888888887</v>
      </c>
      <c r="E2594" s="36" t="s">
        <v>9</v>
      </c>
      <c r="F2594" s="37">
        <v>52</v>
      </c>
      <c r="G2594" s="36" t="s">
        <v>10</v>
      </c>
    </row>
    <row r="2595" spans="3:7" x14ac:dyDescent="0.3">
      <c r="C2595" s="36" t="s">
        <v>55</v>
      </c>
      <c r="D2595" s="26">
        <v>0.60770833333333341</v>
      </c>
      <c r="E2595" s="36" t="s">
        <v>9</v>
      </c>
      <c r="F2595" s="37">
        <v>23</v>
      </c>
      <c r="G2595" s="36" t="s">
        <v>21</v>
      </c>
    </row>
    <row r="2596" spans="3:7" x14ac:dyDescent="0.3">
      <c r="C2596" s="36" t="s">
        <v>55</v>
      </c>
      <c r="D2596" s="26">
        <v>0.60944444444444446</v>
      </c>
      <c r="E2596" s="36" t="s">
        <v>9</v>
      </c>
      <c r="F2596" s="37">
        <v>34</v>
      </c>
      <c r="G2596" s="36" t="s">
        <v>21</v>
      </c>
    </row>
    <row r="2597" spans="3:7" x14ac:dyDescent="0.3">
      <c r="C2597" s="36" t="s">
        <v>55</v>
      </c>
      <c r="D2597" s="26">
        <v>0.61068287037037039</v>
      </c>
      <c r="E2597" s="36" t="s">
        <v>9</v>
      </c>
      <c r="F2597" s="37">
        <v>34</v>
      </c>
      <c r="G2597" s="36" t="s">
        <v>10</v>
      </c>
    </row>
    <row r="2598" spans="3:7" x14ac:dyDescent="0.3">
      <c r="C2598" s="36" t="s">
        <v>55</v>
      </c>
      <c r="D2598" s="26">
        <v>0.61370370370370375</v>
      </c>
      <c r="E2598" s="36" t="s">
        <v>9</v>
      </c>
      <c r="F2598" s="37">
        <v>37</v>
      </c>
      <c r="G2598" s="36" t="s">
        <v>21</v>
      </c>
    </row>
    <row r="2599" spans="3:7" x14ac:dyDescent="0.3">
      <c r="C2599" s="36" t="s">
        <v>55</v>
      </c>
      <c r="D2599" s="26">
        <v>0.61541666666666661</v>
      </c>
      <c r="E2599" s="36" t="s">
        <v>9</v>
      </c>
      <c r="F2599" s="37">
        <v>28</v>
      </c>
      <c r="G2599" s="36" t="s">
        <v>10</v>
      </c>
    </row>
    <row r="2600" spans="3:7" x14ac:dyDescent="0.3">
      <c r="C2600" s="36" t="s">
        <v>55</v>
      </c>
      <c r="D2600" s="26">
        <v>0.62258101851851855</v>
      </c>
      <c r="E2600" s="36" t="s">
        <v>9</v>
      </c>
      <c r="F2600" s="37">
        <v>40</v>
      </c>
      <c r="G2600" s="36" t="s">
        <v>10</v>
      </c>
    </row>
    <row r="2601" spans="3:7" x14ac:dyDescent="0.3">
      <c r="C2601" s="36" t="s">
        <v>55</v>
      </c>
      <c r="D2601" s="26">
        <v>0.62596064814814811</v>
      </c>
      <c r="E2601" s="36" t="s">
        <v>9</v>
      </c>
      <c r="F2601" s="37">
        <v>33</v>
      </c>
      <c r="G2601" s="36" t="s">
        <v>21</v>
      </c>
    </row>
    <row r="2602" spans="3:7" x14ac:dyDescent="0.3">
      <c r="C2602" s="36" t="s">
        <v>55</v>
      </c>
      <c r="D2602" s="26">
        <v>0.6272106481481482</v>
      </c>
      <c r="E2602" s="36" t="s">
        <v>9</v>
      </c>
      <c r="F2602" s="37">
        <v>28</v>
      </c>
      <c r="G2602" s="36" t="s">
        <v>21</v>
      </c>
    </row>
    <row r="2603" spans="3:7" x14ac:dyDescent="0.3">
      <c r="C2603" s="36" t="s">
        <v>55</v>
      </c>
      <c r="D2603" s="26">
        <v>0.62826388888888884</v>
      </c>
      <c r="E2603" s="36" t="s">
        <v>9</v>
      </c>
      <c r="F2603" s="37">
        <v>51</v>
      </c>
      <c r="G2603" s="36" t="s">
        <v>10</v>
      </c>
    </row>
    <row r="2604" spans="3:7" x14ac:dyDescent="0.3">
      <c r="C2604" s="36" t="s">
        <v>55</v>
      </c>
      <c r="D2604" s="26">
        <v>0.62832175925925926</v>
      </c>
      <c r="E2604" s="36" t="s">
        <v>9</v>
      </c>
      <c r="F2604" s="37">
        <v>31</v>
      </c>
      <c r="G2604" s="36" t="s">
        <v>21</v>
      </c>
    </row>
    <row r="2605" spans="3:7" x14ac:dyDescent="0.3">
      <c r="C2605" s="36" t="s">
        <v>55</v>
      </c>
      <c r="D2605" s="26">
        <v>0.63219907407407405</v>
      </c>
      <c r="E2605" s="36" t="s">
        <v>9</v>
      </c>
      <c r="F2605" s="37">
        <v>26</v>
      </c>
      <c r="G2605" s="36" t="s">
        <v>21</v>
      </c>
    </row>
    <row r="2606" spans="3:7" x14ac:dyDescent="0.3">
      <c r="C2606" s="36" t="s">
        <v>55</v>
      </c>
      <c r="D2606" s="26">
        <v>0.63450231481481478</v>
      </c>
      <c r="E2606" s="36" t="s">
        <v>9</v>
      </c>
      <c r="F2606" s="37">
        <v>48</v>
      </c>
      <c r="G2606" s="36" t="s">
        <v>10</v>
      </c>
    </row>
    <row r="2607" spans="3:7" x14ac:dyDescent="0.3">
      <c r="C2607" s="36" t="s">
        <v>55</v>
      </c>
      <c r="D2607" s="26">
        <v>0.63553240740740746</v>
      </c>
      <c r="E2607" s="36" t="s">
        <v>9</v>
      </c>
      <c r="F2607" s="37">
        <v>40</v>
      </c>
      <c r="G2607" s="36" t="s">
        <v>10</v>
      </c>
    </row>
    <row r="2608" spans="3:7" x14ac:dyDescent="0.3">
      <c r="C2608" s="36" t="s">
        <v>55</v>
      </c>
      <c r="D2608" s="26">
        <v>0.635625</v>
      </c>
      <c r="E2608" s="36" t="s">
        <v>9</v>
      </c>
      <c r="F2608" s="37">
        <v>30</v>
      </c>
      <c r="G2608" s="36" t="s">
        <v>21</v>
      </c>
    </row>
    <row r="2609" spans="3:7" x14ac:dyDescent="0.3">
      <c r="C2609" s="36" t="s">
        <v>55</v>
      </c>
      <c r="D2609" s="26">
        <v>0.63564814814814818</v>
      </c>
      <c r="E2609" s="36" t="s">
        <v>9</v>
      </c>
      <c r="F2609" s="37">
        <v>27</v>
      </c>
      <c r="G2609" s="36" t="s">
        <v>10</v>
      </c>
    </row>
    <row r="2610" spans="3:7" x14ac:dyDescent="0.3">
      <c r="C2610" s="36" t="s">
        <v>55</v>
      </c>
      <c r="D2610" s="26">
        <v>0.6358449074074074</v>
      </c>
      <c r="E2610" s="36" t="s">
        <v>9</v>
      </c>
      <c r="F2610" s="37">
        <v>23</v>
      </c>
      <c r="G2610" s="36" t="s">
        <v>21</v>
      </c>
    </row>
    <row r="2611" spans="3:7" x14ac:dyDescent="0.3">
      <c r="C2611" s="36" t="s">
        <v>55</v>
      </c>
      <c r="D2611" s="26">
        <v>0.63692129629629635</v>
      </c>
      <c r="E2611" s="36" t="s">
        <v>9</v>
      </c>
      <c r="F2611" s="37">
        <v>49</v>
      </c>
      <c r="G2611" s="36" t="s">
        <v>10</v>
      </c>
    </row>
    <row r="2612" spans="3:7" x14ac:dyDescent="0.3">
      <c r="C2612" s="36" t="s">
        <v>55</v>
      </c>
      <c r="D2612" s="26">
        <v>0.63829861111111108</v>
      </c>
      <c r="E2612" s="36" t="s">
        <v>9</v>
      </c>
      <c r="F2612" s="37">
        <v>25</v>
      </c>
      <c r="G2612" s="36" t="s">
        <v>21</v>
      </c>
    </row>
    <row r="2613" spans="3:7" x14ac:dyDescent="0.3">
      <c r="C2613" s="36" t="s">
        <v>55</v>
      </c>
      <c r="D2613" s="26">
        <v>0.63996527777777779</v>
      </c>
      <c r="E2613" s="36" t="s">
        <v>9</v>
      </c>
      <c r="F2613" s="37">
        <v>33</v>
      </c>
      <c r="G2613" s="36" t="s">
        <v>21</v>
      </c>
    </row>
    <row r="2614" spans="3:7" x14ac:dyDescent="0.3">
      <c r="C2614" s="36" t="s">
        <v>55</v>
      </c>
      <c r="D2614" s="26">
        <v>0.64189814814814816</v>
      </c>
      <c r="E2614" s="36" t="s">
        <v>9</v>
      </c>
      <c r="F2614" s="37">
        <v>31</v>
      </c>
      <c r="G2614" s="36" t="s">
        <v>21</v>
      </c>
    </row>
    <row r="2615" spans="3:7" x14ac:dyDescent="0.3">
      <c r="C2615" s="36" t="s">
        <v>55</v>
      </c>
      <c r="D2615" s="26">
        <v>0.64197916666666666</v>
      </c>
      <c r="E2615" s="36" t="s">
        <v>9</v>
      </c>
      <c r="F2615" s="37">
        <v>24</v>
      </c>
      <c r="G2615" s="36" t="s">
        <v>21</v>
      </c>
    </row>
    <row r="2616" spans="3:7" x14ac:dyDescent="0.3">
      <c r="C2616" s="36" t="s">
        <v>55</v>
      </c>
      <c r="D2616" s="26">
        <v>0.64403935185185179</v>
      </c>
      <c r="E2616" s="36" t="s">
        <v>9</v>
      </c>
      <c r="F2616" s="37">
        <v>30</v>
      </c>
      <c r="G2616" s="36" t="s">
        <v>21</v>
      </c>
    </row>
    <row r="2617" spans="3:7" x14ac:dyDescent="0.3">
      <c r="C2617" s="36" t="s">
        <v>55</v>
      </c>
      <c r="D2617" s="26">
        <v>0.64545138888888887</v>
      </c>
      <c r="E2617" s="36" t="s">
        <v>9</v>
      </c>
      <c r="F2617" s="37">
        <v>32</v>
      </c>
      <c r="G2617" s="36" t="s">
        <v>21</v>
      </c>
    </row>
    <row r="2618" spans="3:7" x14ac:dyDescent="0.3">
      <c r="C2618" s="36" t="s">
        <v>55</v>
      </c>
      <c r="D2618" s="26">
        <v>0.64552083333333332</v>
      </c>
      <c r="E2618" s="36" t="s">
        <v>9</v>
      </c>
      <c r="F2618" s="37">
        <v>34</v>
      </c>
      <c r="G2618" s="36" t="s">
        <v>10</v>
      </c>
    </row>
    <row r="2619" spans="3:7" x14ac:dyDescent="0.3">
      <c r="C2619" s="36" t="s">
        <v>55</v>
      </c>
      <c r="D2619" s="26">
        <v>0.64612268518518523</v>
      </c>
      <c r="E2619" s="36" t="s">
        <v>9</v>
      </c>
      <c r="F2619" s="37">
        <v>28</v>
      </c>
      <c r="G2619" s="36" t="s">
        <v>10</v>
      </c>
    </row>
    <row r="2620" spans="3:7" x14ac:dyDescent="0.3">
      <c r="C2620" s="36" t="s">
        <v>55</v>
      </c>
      <c r="D2620" s="26">
        <v>0.64659722222222216</v>
      </c>
      <c r="E2620" s="36" t="s">
        <v>9</v>
      </c>
      <c r="F2620" s="37">
        <v>34</v>
      </c>
      <c r="G2620" s="36" t="s">
        <v>21</v>
      </c>
    </row>
    <row r="2621" spans="3:7" x14ac:dyDescent="0.3">
      <c r="C2621" s="36" t="s">
        <v>55</v>
      </c>
      <c r="D2621" s="26">
        <v>0.64718750000000003</v>
      </c>
      <c r="E2621" s="36" t="s">
        <v>9</v>
      </c>
      <c r="F2621" s="37">
        <v>49</v>
      </c>
      <c r="G2621" s="36" t="s">
        <v>10</v>
      </c>
    </row>
    <row r="2622" spans="3:7" x14ac:dyDescent="0.3">
      <c r="C2622" s="36" t="s">
        <v>55</v>
      </c>
      <c r="D2622" s="26">
        <v>0.64783564814814809</v>
      </c>
      <c r="E2622" s="36" t="s">
        <v>9</v>
      </c>
      <c r="F2622" s="37">
        <v>30</v>
      </c>
      <c r="G2622" s="36" t="s">
        <v>21</v>
      </c>
    </row>
    <row r="2623" spans="3:7" x14ac:dyDescent="0.3">
      <c r="C2623" s="36" t="s">
        <v>55</v>
      </c>
      <c r="D2623" s="26">
        <v>0.64899305555555553</v>
      </c>
      <c r="E2623" s="36" t="s">
        <v>9</v>
      </c>
      <c r="F2623" s="37">
        <v>31</v>
      </c>
      <c r="G2623" s="36" t="s">
        <v>21</v>
      </c>
    </row>
    <row r="2624" spans="3:7" x14ac:dyDescent="0.3">
      <c r="C2624" s="36" t="s">
        <v>55</v>
      </c>
      <c r="D2624" s="26">
        <v>0.65050925925925929</v>
      </c>
      <c r="E2624" s="36" t="s">
        <v>9</v>
      </c>
      <c r="F2624" s="37">
        <v>54</v>
      </c>
      <c r="G2624" s="36" t="s">
        <v>21</v>
      </c>
    </row>
    <row r="2625" spans="3:7" x14ac:dyDescent="0.3">
      <c r="C2625" s="36" t="s">
        <v>55</v>
      </c>
      <c r="D2625" s="26">
        <v>0.65148148148148144</v>
      </c>
      <c r="E2625" s="36" t="s">
        <v>9</v>
      </c>
      <c r="F2625" s="37">
        <v>28</v>
      </c>
      <c r="G2625" s="36" t="s">
        <v>21</v>
      </c>
    </row>
    <row r="2626" spans="3:7" x14ac:dyDescent="0.3">
      <c r="C2626" s="36" t="s">
        <v>55</v>
      </c>
      <c r="D2626" s="26">
        <v>0.65164351851851854</v>
      </c>
      <c r="E2626" s="36" t="s">
        <v>9</v>
      </c>
      <c r="F2626" s="37">
        <v>43</v>
      </c>
      <c r="G2626" s="36" t="s">
        <v>10</v>
      </c>
    </row>
    <row r="2627" spans="3:7" x14ac:dyDescent="0.3">
      <c r="C2627" s="36" t="s">
        <v>55</v>
      </c>
      <c r="D2627" s="26">
        <v>0.65344907407407404</v>
      </c>
      <c r="E2627" s="36" t="s">
        <v>9</v>
      </c>
      <c r="F2627" s="37">
        <v>23</v>
      </c>
      <c r="G2627" s="36" t="s">
        <v>21</v>
      </c>
    </row>
    <row r="2628" spans="3:7" x14ac:dyDescent="0.3">
      <c r="C2628" s="36" t="s">
        <v>55</v>
      </c>
      <c r="D2628" s="26">
        <v>0.6559490740740741</v>
      </c>
      <c r="E2628" s="36" t="s">
        <v>9</v>
      </c>
      <c r="F2628" s="37">
        <v>44</v>
      </c>
      <c r="G2628" s="36" t="s">
        <v>10</v>
      </c>
    </row>
    <row r="2629" spans="3:7" x14ac:dyDescent="0.3">
      <c r="C2629" s="36" t="s">
        <v>55</v>
      </c>
      <c r="D2629" s="26">
        <v>0.65607638888888886</v>
      </c>
      <c r="E2629" s="36" t="s">
        <v>9</v>
      </c>
      <c r="F2629" s="37">
        <v>40</v>
      </c>
      <c r="G2629" s="36" t="s">
        <v>10</v>
      </c>
    </row>
    <row r="2630" spans="3:7" x14ac:dyDescent="0.3">
      <c r="C2630" s="36" t="s">
        <v>55</v>
      </c>
      <c r="D2630" s="26">
        <v>0.65660879629629632</v>
      </c>
      <c r="E2630" s="36" t="s">
        <v>9</v>
      </c>
      <c r="F2630" s="37">
        <v>38</v>
      </c>
      <c r="G2630" s="36" t="s">
        <v>10</v>
      </c>
    </row>
    <row r="2631" spans="3:7" x14ac:dyDescent="0.3">
      <c r="C2631" s="36" t="s">
        <v>55</v>
      </c>
      <c r="D2631" s="26">
        <v>0.65811342592592592</v>
      </c>
      <c r="E2631" s="36" t="s">
        <v>9</v>
      </c>
      <c r="F2631" s="37">
        <v>30</v>
      </c>
      <c r="G2631" s="36" t="s">
        <v>21</v>
      </c>
    </row>
    <row r="2632" spans="3:7" x14ac:dyDescent="0.3">
      <c r="C2632" s="36" t="s">
        <v>55</v>
      </c>
      <c r="D2632" s="26">
        <v>0.65927083333333336</v>
      </c>
      <c r="E2632" s="36" t="s">
        <v>9</v>
      </c>
      <c r="F2632" s="37">
        <v>50</v>
      </c>
      <c r="G2632" s="36" t="s">
        <v>21</v>
      </c>
    </row>
    <row r="2633" spans="3:7" x14ac:dyDescent="0.3">
      <c r="C2633" s="36" t="s">
        <v>55</v>
      </c>
      <c r="D2633" s="26">
        <v>0.65971064814814817</v>
      </c>
      <c r="E2633" s="36" t="s">
        <v>9</v>
      </c>
      <c r="F2633" s="37">
        <v>25</v>
      </c>
      <c r="G2633" s="36" t="s">
        <v>21</v>
      </c>
    </row>
    <row r="2634" spans="3:7" x14ac:dyDescent="0.3">
      <c r="C2634" s="36" t="s">
        <v>55</v>
      </c>
      <c r="D2634" s="26">
        <v>0.65982638888888889</v>
      </c>
      <c r="E2634" s="36" t="s">
        <v>9</v>
      </c>
      <c r="F2634" s="37">
        <v>29</v>
      </c>
      <c r="G2634" s="36" t="s">
        <v>21</v>
      </c>
    </row>
    <row r="2635" spans="3:7" x14ac:dyDescent="0.3">
      <c r="C2635" s="36" t="s">
        <v>55</v>
      </c>
      <c r="D2635" s="26">
        <v>0.66142361111111114</v>
      </c>
      <c r="E2635" s="36" t="s">
        <v>9</v>
      </c>
      <c r="F2635" s="37">
        <v>41</v>
      </c>
      <c r="G2635" s="36" t="s">
        <v>21</v>
      </c>
    </row>
    <row r="2636" spans="3:7" x14ac:dyDescent="0.3">
      <c r="C2636" s="36" t="s">
        <v>55</v>
      </c>
      <c r="D2636" s="26">
        <v>0.66226851851851853</v>
      </c>
      <c r="E2636" s="36" t="s">
        <v>9</v>
      </c>
      <c r="F2636" s="37">
        <v>37</v>
      </c>
      <c r="G2636" s="36" t="s">
        <v>21</v>
      </c>
    </row>
    <row r="2637" spans="3:7" x14ac:dyDescent="0.3">
      <c r="C2637" s="36" t="s">
        <v>55</v>
      </c>
      <c r="D2637" s="26">
        <v>0.66276620370370376</v>
      </c>
      <c r="E2637" s="36" t="s">
        <v>9</v>
      </c>
      <c r="F2637" s="37">
        <v>36</v>
      </c>
      <c r="G2637" s="36" t="s">
        <v>10</v>
      </c>
    </row>
    <row r="2638" spans="3:7" x14ac:dyDescent="0.3">
      <c r="C2638" s="36" t="s">
        <v>55</v>
      </c>
      <c r="D2638" s="26">
        <v>0.66281250000000003</v>
      </c>
      <c r="E2638" s="36" t="s">
        <v>9</v>
      </c>
      <c r="F2638" s="37">
        <v>31</v>
      </c>
      <c r="G2638" s="36" t="s">
        <v>21</v>
      </c>
    </row>
    <row r="2639" spans="3:7" x14ac:dyDescent="0.3">
      <c r="C2639" s="36" t="s">
        <v>55</v>
      </c>
      <c r="D2639" s="26">
        <v>0.66291666666666671</v>
      </c>
      <c r="E2639" s="36" t="s">
        <v>9</v>
      </c>
      <c r="F2639" s="37">
        <v>35</v>
      </c>
      <c r="G2639" s="36" t="s">
        <v>10</v>
      </c>
    </row>
    <row r="2640" spans="3:7" x14ac:dyDescent="0.3">
      <c r="C2640" s="36" t="s">
        <v>55</v>
      </c>
      <c r="D2640" s="26">
        <v>0.66309027777777774</v>
      </c>
      <c r="E2640" s="36" t="s">
        <v>9</v>
      </c>
      <c r="F2640" s="37">
        <v>44</v>
      </c>
      <c r="G2640" s="36" t="s">
        <v>21</v>
      </c>
    </row>
    <row r="2641" spans="3:7" x14ac:dyDescent="0.3">
      <c r="C2641" s="36" t="s">
        <v>55</v>
      </c>
      <c r="D2641" s="26">
        <v>0.663599537037037</v>
      </c>
      <c r="E2641" s="36" t="s">
        <v>9</v>
      </c>
      <c r="F2641" s="37">
        <v>45</v>
      </c>
      <c r="G2641" s="36" t="s">
        <v>21</v>
      </c>
    </row>
    <row r="2642" spans="3:7" x14ac:dyDescent="0.3">
      <c r="C2642" s="36" t="s">
        <v>55</v>
      </c>
      <c r="D2642" s="26">
        <v>0.66460648148148149</v>
      </c>
      <c r="E2642" s="36" t="s">
        <v>9</v>
      </c>
      <c r="F2642" s="37">
        <v>31</v>
      </c>
      <c r="G2642" s="36" t="s">
        <v>21</v>
      </c>
    </row>
    <row r="2643" spans="3:7" x14ac:dyDescent="0.3">
      <c r="C2643" s="36" t="s">
        <v>55</v>
      </c>
      <c r="D2643" s="26">
        <v>0.66540509259259262</v>
      </c>
      <c r="E2643" s="36" t="s">
        <v>9</v>
      </c>
      <c r="F2643" s="37">
        <v>32</v>
      </c>
      <c r="G2643" s="36" t="s">
        <v>21</v>
      </c>
    </row>
    <row r="2644" spans="3:7" x14ac:dyDescent="0.3">
      <c r="C2644" s="36" t="s">
        <v>55</v>
      </c>
      <c r="D2644" s="26">
        <v>0.66553240740740738</v>
      </c>
      <c r="E2644" s="36" t="s">
        <v>9</v>
      </c>
      <c r="F2644" s="37">
        <v>23</v>
      </c>
      <c r="G2644" s="36" t="s">
        <v>10</v>
      </c>
    </row>
    <row r="2645" spans="3:7" x14ac:dyDescent="0.3">
      <c r="C2645" s="36" t="s">
        <v>55</v>
      </c>
      <c r="D2645" s="26">
        <v>0.66555555555555557</v>
      </c>
      <c r="E2645" s="36" t="s">
        <v>9</v>
      </c>
      <c r="F2645" s="37">
        <v>19</v>
      </c>
      <c r="G2645" s="36" t="s">
        <v>10</v>
      </c>
    </row>
    <row r="2646" spans="3:7" x14ac:dyDescent="0.3">
      <c r="C2646" s="36" t="s">
        <v>55</v>
      </c>
      <c r="D2646" s="26">
        <v>0.66704861111111102</v>
      </c>
      <c r="E2646" s="36" t="s">
        <v>9</v>
      </c>
      <c r="F2646" s="37">
        <v>27</v>
      </c>
      <c r="G2646" s="36" t="s">
        <v>21</v>
      </c>
    </row>
    <row r="2647" spans="3:7" x14ac:dyDescent="0.3">
      <c r="C2647" s="36" t="s">
        <v>55</v>
      </c>
      <c r="D2647" s="26">
        <v>0.66718749999999993</v>
      </c>
      <c r="E2647" s="36" t="s">
        <v>9</v>
      </c>
      <c r="F2647" s="37">
        <v>28</v>
      </c>
      <c r="G2647" s="36" t="s">
        <v>21</v>
      </c>
    </row>
    <row r="2648" spans="3:7" x14ac:dyDescent="0.3">
      <c r="C2648" s="36" t="s">
        <v>55</v>
      </c>
      <c r="D2648" s="26">
        <v>0.66726851851851843</v>
      </c>
      <c r="E2648" s="36" t="s">
        <v>9</v>
      </c>
      <c r="F2648" s="37">
        <v>22</v>
      </c>
      <c r="G2648" s="36" t="s">
        <v>10</v>
      </c>
    </row>
    <row r="2649" spans="3:7" x14ac:dyDescent="0.3">
      <c r="C2649" s="36" t="s">
        <v>55</v>
      </c>
      <c r="D2649" s="26">
        <v>0.66851851851851851</v>
      </c>
      <c r="E2649" s="36" t="s">
        <v>9</v>
      </c>
      <c r="F2649" s="37">
        <v>32</v>
      </c>
      <c r="G2649" s="36" t="s">
        <v>10</v>
      </c>
    </row>
    <row r="2650" spans="3:7" x14ac:dyDescent="0.3">
      <c r="C2650" s="36" t="s">
        <v>55</v>
      </c>
      <c r="D2650" s="26">
        <v>0.66862268518518519</v>
      </c>
      <c r="E2650" s="36" t="s">
        <v>9</v>
      </c>
      <c r="F2650" s="37">
        <v>34</v>
      </c>
      <c r="G2650" s="36" t="s">
        <v>10</v>
      </c>
    </row>
    <row r="2651" spans="3:7" x14ac:dyDescent="0.3">
      <c r="C2651" s="36" t="s">
        <v>55</v>
      </c>
      <c r="D2651" s="26">
        <v>0.6693634259259259</v>
      </c>
      <c r="E2651" s="36" t="s">
        <v>9</v>
      </c>
      <c r="F2651" s="37">
        <v>42</v>
      </c>
      <c r="G2651" s="36" t="s">
        <v>10</v>
      </c>
    </row>
    <row r="2652" spans="3:7" x14ac:dyDescent="0.3">
      <c r="C2652" s="36" t="s">
        <v>55</v>
      </c>
      <c r="D2652" s="26">
        <v>0.6697685185185186</v>
      </c>
      <c r="E2652" s="36" t="s">
        <v>9</v>
      </c>
      <c r="F2652" s="37">
        <v>28</v>
      </c>
      <c r="G2652" s="36" t="s">
        <v>10</v>
      </c>
    </row>
    <row r="2653" spans="3:7" x14ac:dyDescent="0.3">
      <c r="C2653" s="36" t="s">
        <v>55</v>
      </c>
      <c r="D2653" s="26">
        <v>0.67021990740740733</v>
      </c>
      <c r="E2653" s="36" t="s">
        <v>9</v>
      </c>
      <c r="F2653" s="37">
        <v>24</v>
      </c>
      <c r="G2653" s="36" t="s">
        <v>21</v>
      </c>
    </row>
    <row r="2654" spans="3:7" x14ac:dyDescent="0.3">
      <c r="C2654" s="36" t="s">
        <v>55</v>
      </c>
      <c r="D2654" s="26">
        <v>0.67096064814814815</v>
      </c>
      <c r="E2654" s="36" t="s">
        <v>9</v>
      </c>
      <c r="F2654" s="37">
        <v>26</v>
      </c>
      <c r="G2654" s="36" t="s">
        <v>21</v>
      </c>
    </row>
    <row r="2655" spans="3:7" x14ac:dyDescent="0.3">
      <c r="C2655" s="36" t="s">
        <v>55</v>
      </c>
      <c r="D2655" s="26">
        <v>0.67100694444444453</v>
      </c>
      <c r="E2655" s="36" t="s">
        <v>9</v>
      </c>
      <c r="F2655" s="37">
        <v>55</v>
      </c>
      <c r="G2655" s="36" t="s">
        <v>10</v>
      </c>
    </row>
    <row r="2656" spans="3:7" x14ac:dyDescent="0.3">
      <c r="C2656" s="36" t="s">
        <v>55</v>
      </c>
      <c r="D2656" s="26">
        <v>0.6712731481481482</v>
      </c>
      <c r="E2656" s="36" t="s">
        <v>9</v>
      </c>
      <c r="F2656" s="37">
        <v>40</v>
      </c>
      <c r="G2656" s="36" t="s">
        <v>21</v>
      </c>
    </row>
    <row r="2657" spans="3:7" x14ac:dyDescent="0.3">
      <c r="C2657" s="36" t="s">
        <v>55</v>
      </c>
      <c r="D2657" s="26">
        <v>0.67258101851851848</v>
      </c>
      <c r="E2657" s="36" t="s">
        <v>9</v>
      </c>
      <c r="F2657" s="37">
        <v>44</v>
      </c>
      <c r="G2657" s="36" t="s">
        <v>10</v>
      </c>
    </row>
    <row r="2658" spans="3:7" x14ac:dyDescent="0.3">
      <c r="C2658" s="36" t="s">
        <v>55</v>
      </c>
      <c r="D2658" s="26">
        <v>0.67303240740740744</v>
      </c>
      <c r="E2658" s="36" t="s">
        <v>9</v>
      </c>
      <c r="F2658" s="37">
        <v>29</v>
      </c>
      <c r="G2658" s="36" t="s">
        <v>10</v>
      </c>
    </row>
    <row r="2659" spans="3:7" x14ac:dyDescent="0.3">
      <c r="C2659" s="36" t="s">
        <v>55</v>
      </c>
      <c r="D2659" s="26">
        <v>0.67355324074074074</v>
      </c>
      <c r="E2659" s="36" t="s">
        <v>9</v>
      </c>
      <c r="F2659" s="37">
        <v>23</v>
      </c>
      <c r="G2659" s="36" t="s">
        <v>21</v>
      </c>
    </row>
    <row r="2660" spans="3:7" x14ac:dyDescent="0.3">
      <c r="C2660" s="36" t="s">
        <v>55</v>
      </c>
      <c r="D2660" s="26">
        <v>0.67372685185185188</v>
      </c>
      <c r="E2660" s="36" t="s">
        <v>9</v>
      </c>
      <c r="F2660" s="37">
        <v>44</v>
      </c>
      <c r="G2660" s="36" t="s">
        <v>10</v>
      </c>
    </row>
    <row r="2661" spans="3:7" x14ac:dyDescent="0.3">
      <c r="C2661" s="36" t="s">
        <v>55</v>
      </c>
      <c r="D2661" s="26">
        <v>0.67475694444444445</v>
      </c>
      <c r="E2661" s="36" t="s">
        <v>9</v>
      </c>
      <c r="F2661" s="37">
        <v>45</v>
      </c>
      <c r="G2661" s="36" t="s">
        <v>21</v>
      </c>
    </row>
    <row r="2662" spans="3:7" x14ac:dyDescent="0.3">
      <c r="C2662" s="36" t="s">
        <v>55</v>
      </c>
      <c r="D2662" s="26">
        <v>0.67693287037037031</v>
      </c>
      <c r="E2662" s="36" t="s">
        <v>9</v>
      </c>
      <c r="F2662" s="37">
        <v>32</v>
      </c>
      <c r="G2662" s="36" t="s">
        <v>21</v>
      </c>
    </row>
    <row r="2663" spans="3:7" x14ac:dyDescent="0.3">
      <c r="C2663" s="36" t="s">
        <v>55</v>
      </c>
      <c r="D2663" s="26">
        <v>0.67721064814814813</v>
      </c>
      <c r="E2663" s="36" t="s">
        <v>9</v>
      </c>
      <c r="F2663" s="37">
        <v>43</v>
      </c>
      <c r="G2663" s="36" t="s">
        <v>21</v>
      </c>
    </row>
    <row r="2664" spans="3:7" x14ac:dyDescent="0.3">
      <c r="C2664" s="36" t="s">
        <v>55</v>
      </c>
      <c r="D2664" s="26">
        <v>0.67756944444444445</v>
      </c>
      <c r="E2664" s="36" t="s">
        <v>9</v>
      </c>
      <c r="F2664" s="37">
        <v>28</v>
      </c>
      <c r="G2664" s="36" t="s">
        <v>21</v>
      </c>
    </row>
    <row r="2665" spans="3:7" x14ac:dyDescent="0.3">
      <c r="C2665" s="36" t="s">
        <v>55</v>
      </c>
      <c r="D2665" s="26">
        <v>0.67835648148148142</v>
      </c>
      <c r="E2665" s="36" t="s">
        <v>9</v>
      </c>
      <c r="F2665" s="37">
        <v>26</v>
      </c>
      <c r="G2665" s="36" t="s">
        <v>21</v>
      </c>
    </row>
    <row r="2666" spans="3:7" x14ac:dyDescent="0.3">
      <c r="C2666" s="36" t="s">
        <v>55</v>
      </c>
      <c r="D2666" s="26">
        <v>0.67843749999999992</v>
      </c>
      <c r="E2666" s="36" t="s">
        <v>9</v>
      </c>
      <c r="F2666" s="37">
        <v>28</v>
      </c>
      <c r="G2666" s="36" t="s">
        <v>10</v>
      </c>
    </row>
    <row r="2667" spans="3:7" x14ac:dyDescent="0.3">
      <c r="C2667" s="36" t="s">
        <v>55</v>
      </c>
      <c r="D2667" s="26">
        <v>0.67859953703703713</v>
      </c>
      <c r="E2667" s="36" t="s">
        <v>9</v>
      </c>
      <c r="F2667" s="37">
        <v>30</v>
      </c>
      <c r="G2667" s="36" t="s">
        <v>10</v>
      </c>
    </row>
    <row r="2668" spans="3:7" x14ac:dyDescent="0.3">
      <c r="C2668" s="36" t="s">
        <v>55</v>
      </c>
      <c r="D2668" s="26">
        <v>0.67902777777777779</v>
      </c>
      <c r="E2668" s="36" t="s">
        <v>9</v>
      </c>
      <c r="F2668" s="37">
        <v>28</v>
      </c>
      <c r="G2668" s="36" t="s">
        <v>21</v>
      </c>
    </row>
    <row r="2669" spans="3:7" x14ac:dyDescent="0.3">
      <c r="C2669" s="36" t="s">
        <v>55</v>
      </c>
      <c r="D2669" s="26">
        <v>0.67925925925925934</v>
      </c>
      <c r="E2669" s="36" t="s">
        <v>9</v>
      </c>
      <c r="F2669" s="37">
        <v>24</v>
      </c>
      <c r="G2669" s="36" t="s">
        <v>21</v>
      </c>
    </row>
    <row r="2670" spans="3:7" x14ac:dyDescent="0.3">
      <c r="C2670" s="36" t="s">
        <v>55</v>
      </c>
      <c r="D2670" s="26">
        <v>0.67945601851851845</v>
      </c>
      <c r="E2670" s="36" t="s">
        <v>9</v>
      </c>
      <c r="F2670" s="37">
        <v>25</v>
      </c>
      <c r="G2670" s="36" t="s">
        <v>21</v>
      </c>
    </row>
    <row r="2671" spans="3:7" x14ac:dyDescent="0.3">
      <c r="C2671" s="36" t="s">
        <v>55</v>
      </c>
      <c r="D2671" s="26">
        <v>0.67964120370370373</v>
      </c>
      <c r="E2671" s="36" t="s">
        <v>9</v>
      </c>
      <c r="F2671" s="37">
        <v>33</v>
      </c>
      <c r="G2671" s="36" t="s">
        <v>21</v>
      </c>
    </row>
    <row r="2672" spans="3:7" x14ac:dyDescent="0.3">
      <c r="C2672" s="36" t="s">
        <v>55</v>
      </c>
      <c r="D2672" s="26">
        <v>0.67989583333333325</v>
      </c>
      <c r="E2672" s="36" t="s">
        <v>9</v>
      </c>
      <c r="F2672" s="37">
        <v>41</v>
      </c>
      <c r="G2672" s="36" t="s">
        <v>10</v>
      </c>
    </row>
    <row r="2673" spans="3:7" x14ac:dyDescent="0.3">
      <c r="C2673" s="36" t="s">
        <v>55</v>
      </c>
      <c r="D2673" s="26">
        <v>0.68086805555555552</v>
      </c>
      <c r="E2673" s="36" t="s">
        <v>9</v>
      </c>
      <c r="F2673" s="37">
        <v>24</v>
      </c>
      <c r="G2673" s="36" t="s">
        <v>21</v>
      </c>
    </row>
    <row r="2674" spans="3:7" x14ac:dyDescent="0.3">
      <c r="C2674" s="36" t="s">
        <v>55</v>
      </c>
      <c r="D2674" s="26">
        <v>0.68128472222222225</v>
      </c>
      <c r="E2674" s="36" t="s">
        <v>9</v>
      </c>
      <c r="F2674" s="37">
        <v>31</v>
      </c>
      <c r="G2674" s="36" t="s">
        <v>10</v>
      </c>
    </row>
    <row r="2675" spans="3:7" x14ac:dyDescent="0.3">
      <c r="C2675" s="36" t="s">
        <v>55</v>
      </c>
      <c r="D2675" s="26">
        <v>0.68155092592592592</v>
      </c>
      <c r="E2675" s="36" t="s">
        <v>9</v>
      </c>
      <c r="F2675" s="37">
        <v>47</v>
      </c>
      <c r="G2675" s="36" t="s">
        <v>10</v>
      </c>
    </row>
    <row r="2676" spans="3:7" x14ac:dyDescent="0.3">
      <c r="C2676" s="36" t="s">
        <v>55</v>
      </c>
      <c r="D2676" s="26">
        <v>0.6818981481481482</v>
      </c>
      <c r="E2676" s="36" t="s">
        <v>9</v>
      </c>
      <c r="F2676" s="37">
        <v>44</v>
      </c>
      <c r="G2676" s="36" t="s">
        <v>10</v>
      </c>
    </row>
    <row r="2677" spans="3:7" x14ac:dyDescent="0.3">
      <c r="C2677" s="36" t="s">
        <v>55</v>
      </c>
      <c r="D2677" s="26">
        <v>0.68230324074074078</v>
      </c>
      <c r="E2677" s="36" t="s">
        <v>9</v>
      </c>
      <c r="F2677" s="37">
        <v>30</v>
      </c>
      <c r="G2677" s="36" t="s">
        <v>10</v>
      </c>
    </row>
    <row r="2678" spans="3:7" x14ac:dyDescent="0.3">
      <c r="C2678" s="36" t="s">
        <v>55</v>
      </c>
      <c r="D2678" s="26">
        <v>0.68349537037037045</v>
      </c>
      <c r="E2678" s="36" t="s">
        <v>9</v>
      </c>
      <c r="F2678" s="37">
        <v>44</v>
      </c>
      <c r="G2678" s="36" t="s">
        <v>21</v>
      </c>
    </row>
    <row r="2679" spans="3:7" x14ac:dyDescent="0.3">
      <c r="C2679" s="36" t="s">
        <v>55</v>
      </c>
      <c r="D2679" s="26">
        <v>0.68357638888888894</v>
      </c>
      <c r="E2679" s="36" t="s">
        <v>9</v>
      </c>
      <c r="F2679" s="37">
        <v>28</v>
      </c>
      <c r="G2679" s="36" t="s">
        <v>21</v>
      </c>
    </row>
    <row r="2680" spans="3:7" x14ac:dyDescent="0.3">
      <c r="C2680" s="36" t="s">
        <v>55</v>
      </c>
      <c r="D2680" s="26">
        <v>0.68384259259259261</v>
      </c>
      <c r="E2680" s="36" t="s">
        <v>9</v>
      </c>
      <c r="F2680" s="37">
        <v>28</v>
      </c>
      <c r="G2680" s="36" t="s">
        <v>21</v>
      </c>
    </row>
    <row r="2681" spans="3:7" x14ac:dyDescent="0.3">
      <c r="C2681" s="36" t="s">
        <v>55</v>
      </c>
      <c r="D2681" s="26">
        <v>0.68438657407407411</v>
      </c>
      <c r="E2681" s="36" t="s">
        <v>9</v>
      </c>
      <c r="F2681" s="37">
        <v>26</v>
      </c>
      <c r="G2681" s="36" t="s">
        <v>21</v>
      </c>
    </row>
    <row r="2682" spans="3:7" x14ac:dyDescent="0.3">
      <c r="C2682" s="36" t="s">
        <v>55</v>
      </c>
      <c r="D2682" s="26">
        <v>0.68472222222222223</v>
      </c>
      <c r="E2682" s="36" t="s">
        <v>9</v>
      </c>
      <c r="F2682" s="37">
        <v>47</v>
      </c>
      <c r="G2682" s="36" t="s">
        <v>21</v>
      </c>
    </row>
    <row r="2683" spans="3:7" x14ac:dyDescent="0.3">
      <c r="C2683" s="36" t="s">
        <v>55</v>
      </c>
      <c r="D2683" s="26">
        <v>0.68533564814814818</v>
      </c>
      <c r="E2683" s="36" t="s">
        <v>9</v>
      </c>
      <c r="F2683" s="37">
        <v>54</v>
      </c>
      <c r="G2683" s="36" t="s">
        <v>10</v>
      </c>
    </row>
    <row r="2684" spans="3:7" x14ac:dyDescent="0.3">
      <c r="C2684" s="36" t="s">
        <v>55</v>
      </c>
      <c r="D2684" s="26">
        <v>0.68695601851851851</v>
      </c>
      <c r="E2684" s="36" t="s">
        <v>9</v>
      </c>
      <c r="F2684" s="37">
        <v>25</v>
      </c>
      <c r="G2684" s="36" t="s">
        <v>21</v>
      </c>
    </row>
    <row r="2685" spans="3:7" x14ac:dyDescent="0.3">
      <c r="C2685" s="36" t="s">
        <v>55</v>
      </c>
      <c r="D2685" s="26">
        <v>0.68723379629629633</v>
      </c>
      <c r="E2685" s="36" t="s">
        <v>9</v>
      </c>
      <c r="F2685" s="37">
        <v>35</v>
      </c>
      <c r="G2685" s="36" t="s">
        <v>21</v>
      </c>
    </row>
    <row r="2686" spans="3:7" x14ac:dyDescent="0.3">
      <c r="C2686" s="36" t="s">
        <v>55</v>
      </c>
      <c r="D2686" s="26">
        <v>0.68790509259259258</v>
      </c>
      <c r="E2686" s="36" t="s">
        <v>9</v>
      </c>
      <c r="F2686" s="37">
        <v>29</v>
      </c>
      <c r="G2686" s="36" t="s">
        <v>10</v>
      </c>
    </row>
    <row r="2687" spans="3:7" x14ac:dyDescent="0.3">
      <c r="C2687" s="36" t="s">
        <v>55</v>
      </c>
      <c r="D2687" s="26">
        <v>0.68905092592592598</v>
      </c>
      <c r="E2687" s="36" t="s">
        <v>9</v>
      </c>
      <c r="F2687" s="37">
        <v>33</v>
      </c>
      <c r="G2687" s="36" t="s">
        <v>21</v>
      </c>
    </row>
    <row r="2688" spans="3:7" x14ac:dyDescent="0.3">
      <c r="C2688" s="36" t="s">
        <v>55</v>
      </c>
      <c r="D2688" s="26">
        <v>0.69018518518518512</v>
      </c>
      <c r="E2688" s="36" t="s">
        <v>9</v>
      </c>
      <c r="F2688" s="37">
        <v>29</v>
      </c>
      <c r="G2688" s="36" t="s">
        <v>21</v>
      </c>
    </row>
    <row r="2689" spans="3:7" x14ac:dyDescent="0.3">
      <c r="C2689" s="36" t="s">
        <v>55</v>
      </c>
      <c r="D2689" s="26">
        <v>0.69027777777777777</v>
      </c>
      <c r="E2689" s="36" t="s">
        <v>9</v>
      </c>
      <c r="F2689" s="37">
        <v>24</v>
      </c>
      <c r="G2689" s="36" t="s">
        <v>21</v>
      </c>
    </row>
    <row r="2690" spans="3:7" x14ac:dyDescent="0.3">
      <c r="C2690" s="36" t="s">
        <v>55</v>
      </c>
      <c r="D2690" s="26">
        <v>0.69038194444444445</v>
      </c>
      <c r="E2690" s="36" t="s">
        <v>9</v>
      </c>
      <c r="F2690" s="37">
        <v>43</v>
      </c>
      <c r="G2690" s="36" t="s">
        <v>10</v>
      </c>
    </row>
    <row r="2691" spans="3:7" x14ac:dyDescent="0.3">
      <c r="C2691" s="36" t="s">
        <v>55</v>
      </c>
      <c r="D2691" s="26">
        <v>0.69065972222222216</v>
      </c>
      <c r="E2691" s="36" t="s">
        <v>9</v>
      </c>
      <c r="F2691" s="37">
        <v>30</v>
      </c>
      <c r="G2691" s="36" t="s">
        <v>21</v>
      </c>
    </row>
    <row r="2692" spans="3:7" x14ac:dyDescent="0.3">
      <c r="C2692" s="36" t="s">
        <v>55</v>
      </c>
      <c r="D2692" s="26">
        <v>0.69076388888888884</v>
      </c>
      <c r="E2692" s="36" t="s">
        <v>9</v>
      </c>
      <c r="F2692" s="37">
        <v>45</v>
      </c>
      <c r="G2692" s="36" t="s">
        <v>10</v>
      </c>
    </row>
    <row r="2693" spans="3:7" x14ac:dyDescent="0.3">
      <c r="C2693" s="36" t="s">
        <v>55</v>
      </c>
      <c r="D2693" s="26">
        <v>0.69126157407407407</v>
      </c>
      <c r="E2693" s="36" t="s">
        <v>9</v>
      </c>
      <c r="F2693" s="37">
        <v>28</v>
      </c>
      <c r="G2693" s="36" t="s">
        <v>21</v>
      </c>
    </row>
    <row r="2694" spans="3:7" x14ac:dyDescent="0.3">
      <c r="C2694" s="36" t="s">
        <v>55</v>
      </c>
      <c r="D2694" s="26">
        <v>0.69135416666666671</v>
      </c>
      <c r="E2694" s="36" t="s">
        <v>9</v>
      </c>
      <c r="F2694" s="37">
        <v>29</v>
      </c>
      <c r="G2694" s="36" t="s">
        <v>21</v>
      </c>
    </row>
    <row r="2695" spans="3:7" x14ac:dyDescent="0.3">
      <c r="C2695" s="36" t="s">
        <v>55</v>
      </c>
      <c r="D2695" s="26">
        <v>0.69163194444444442</v>
      </c>
      <c r="E2695" s="36" t="s">
        <v>9</v>
      </c>
      <c r="F2695" s="37">
        <v>39</v>
      </c>
      <c r="G2695" s="36" t="s">
        <v>21</v>
      </c>
    </row>
    <row r="2696" spans="3:7" x14ac:dyDescent="0.3">
      <c r="C2696" s="36" t="s">
        <v>55</v>
      </c>
      <c r="D2696" s="26">
        <v>0.69167824074074069</v>
      </c>
      <c r="E2696" s="36" t="s">
        <v>9</v>
      </c>
      <c r="F2696" s="37">
        <v>33</v>
      </c>
      <c r="G2696" s="36" t="s">
        <v>10</v>
      </c>
    </row>
    <row r="2697" spans="3:7" x14ac:dyDescent="0.3">
      <c r="C2697" s="36" t="s">
        <v>55</v>
      </c>
      <c r="D2697" s="26">
        <v>0.6919791666666667</v>
      </c>
      <c r="E2697" s="36" t="s">
        <v>9</v>
      </c>
      <c r="F2697" s="37">
        <v>35</v>
      </c>
      <c r="G2697" s="36" t="s">
        <v>10</v>
      </c>
    </row>
    <row r="2698" spans="3:7" x14ac:dyDescent="0.3">
      <c r="C2698" s="36" t="s">
        <v>55</v>
      </c>
      <c r="D2698" s="26">
        <v>0.69239583333333332</v>
      </c>
      <c r="E2698" s="36" t="s">
        <v>9</v>
      </c>
      <c r="F2698" s="37">
        <v>35</v>
      </c>
      <c r="G2698" s="36" t="s">
        <v>10</v>
      </c>
    </row>
    <row r="2699" spans="3:7" x14ac:dyDescent="0.3">
      <c r="C2699" s="36" t="s">
        <v>55</v>
      </c>
      <c r="D2699" s="26">
        <v>0.69361111111111118</v>
      </c>
      <c r="E2699" s="36" t="s">
        <v>9</v>
      </c>
      <c r="F2699" s="37">
        <v>53</v>
      </c>
      <c r="G2699" s="36" t="s">
        <v>10</v>
      </c>
    </row>
    <row r="2700" spans="3:7" x14ac:dyDescent="0.3">
      <c r="C2700" s="36" t="s">
        <v>55</v>
      </c>
      <c r="D2700" s="26">
        <v>0.69392361111111101</v>
      </c>
      <c r="E2700" s="36" t="s">
        <v>9</v>
      </c>
      <c r="F2700" s="37">
        <v>36</v>
      </c>
      <c r="G2700" s="36" t="s">
        <v>10</v>
      </c>
    </row>
    <row r="2701" spans="3:7" x14ac:dyDescent="0.3">
      <c r="C2701" s="36" t="s">
        <v>55</v>
      </c>
      <c r="D2701" s="26">
        <v>0.69466435185185194</v>
      </c>
      <c r="E2701" s="36" t="s">
        <v>9</v>
      </c>
      <c r="F2701" s="37">
        <v>26</v>
      </c>
      <c r="G2701" s="36" t="s">
        <v>21</v>
      </c>
    </row>
    <row r="2702" spans="3:7" x14ac:dyDescent="0.3">
      <c r="C2702" s="36" t="s">
        <v>55</v>
      </c>
      <c r="D2702" s="26">
        <v>0.69488425925925934</v>
      </c>
      <c r="E2702" s="36" t="s">
        <v>9</v>
      </c>
      <c r="F2702" s="37">
        <v>28</v>
      </c>
      <c r="G2702" s="36" t="s">
        <v>21</v>
      </c>
    </row>
    <row r="2703" spans="3:7" x14ac:dyDescent="0.3">
      <c r="C2703" s="36" t="s">
        <v>55</v>
      </c>
      <c r="D2703" s="26">
        <v>0.6950925925925926</v>
      </c>
      <c r="E2703" s="36" t="s">
        <v>9</v>
      </c>
      <c r="F2703" s="37">
        <v>53</v>
      </c>
      <c r="G2703" s="36" t="s">
        <v>10</v>
      </c>
    </row>
    <row r="2704" spans="3:7" x14ac:dyDescent="0.3">
      <c r="C2704" s="36" t="s">
        <v>55</v>
      </c>
      <c r="D2704" s="26">
        <v>0.69516203703703694</v>
      </c>
      <c r="E2704" s="36" t="s">
        <v>9</v>
      </c>
      <c r="F2704" s="37">
        <v>49</v>
      </c>
      <c r="G2704" s="36" t="s">
        <v>21</v>
      </c>
    </row>
    <row r="2705" spans="3:7" x14ac:dyDescent="0.3">
      <c r="C2705" s="36" t="s">
        <v>55</v>
      </c>
      <c r="D2705" s="26">
        <v>0.69532407407407415</v>
      </c>
      <c r="E2705" s="36" t="s">
        <v>9</v>
      </c>
      <c r="F2705" s="37">
        <v>31</v>
      </c>
      <c r="G2705" s="36" t="s">
        <v>21</v>
      </c>
    </row>
    <row r="2706" spans="3:7" x14ac:dyDescent="0.3">
      <c r="C2706" s="36" t="s">
        <v>55</v>
      </c>
      <c r="D2706" s="26">
        <v>0.69616898148148154</v>
      </c>
      <c r="E2706" s="36" t="s">
        <v>9</v>
      </c>
      <c r="F2706" s="37">
        <v>32</v>
      </c>
      <c r="G2706" s="36" t="s">
        <v>10</v>
      </c>
    </row>
    <row r="2707" spans="3:7" x14ac:dyDescent="0.3">
      <c r="C2707" s="36" t="s">
        <v>55</v>
      </c>
      <c r="D2707" s="26">
        <v>0.69666666666666666</v>
      </c>
      <c r="E2707" s="36" t="s">
        <v>9</v>
      </c>
      <c r="F2707" s="37">
        <v>34</v>
      </c>
      <c r="G2707" s="36" t="s">
        <v>21</v>
      </c>
    </row>
    <row r="2708" spans="3:7" x14ac:dyDescent="0.3">
      <c r="C2708" s="36" t="s">
        <v>55</v>
      </c>
      <c r="D2708" s="26">
        <v>0.69681712962962961</v>
      </c>
      <c r="E2708" s="36" t="s">
        <v>9</v>
      </c>
      <c r="F2708" s="37">
        <v>24</v>
      </c>
      <c r="G2708" s="36" t="s">
        <v>21</v>
      </c>
    </row>
    <row r="2709" spans="3:7" x14ac:dyDescent="0.3">
      <c r="C2709" s="36" t="s">
        <v>55</v>
      </c>
      <c r="D2709" s="26">
        <v>0.69723379629629623</v>
      </c>
      <c r="E2709" s="36" t="s">
        <v>9</v>
      </c>
      <c r="F2709" s="37">
        <v>53</v>
      </c>
      <c r="G2709" s="36" t="s">
        <v>10</v>
      </c>
    </row>
    <row r="2710" spans="3:7" x14ac:dyDescent="0.3">
      <c r="C2710" s="36" t="s">
        <v>55</v>
      </c>
      <c r="D2710" s="26">
        <v>0.69783564814814814</v>
      </c>
      <c r="E2710" s="36" t="s">
        <v>9</v>
      </c>
      <c r="F2710" s="37">
        <v>43</v>
      </c>
      <c r="G2710" s="36" t="s">
        <v>10</v>
      </c>
    </row>
    <row r="2711" spans="3:7" x14ac:dyDescent="0.3">
      <c r="C2711" s="36" t="s">
        <v>55</v>
      </c>
      <c r="D2711" s="26">
        <v>0.69995370370370369</v>
      </c>
      <c r="E2711" s="36" t="s">
        <v>9</v>
      </c>
      <c r="F2711" s="37">
        <v>38</v>
      </c>
      <c r="G2711" s="36" t="s">
        <v>21</v>
      </c>
    </row>
    <row r="2712" spans="3:7" x14ac:dyDescent="0.3">
      <c r="C2712" s="36" t="s">
        <v>55</v>
      </c>
      <c r="D2712" s="26">
        <v>0.70035879629629638</v>
      </c>
      <c r="E2712" s="36" t="s">
        <v>9</v>
      </c>
      <c r="F2712" s="37">
        <v>32</v>
      </c>
      <c r="G2712" s="36" t="s">
        <v>10</v>
      </c>
    </row>
    <row r="2713" spans="3:7" x14ac:dyDescent="0.3">
      <c r="C2713" s="36" t="s">
        <v>55</v>
      </c>
      <c r="D2713" s="26">
        <v>0.70271990740740742</v>
      </c>
      <c r="E2713" s="36" t="s">
        <v>9</v>
      </c>
      <c r="F2713" s="37">
        <v>25</v>
      </c>
      <c r="G2713" s="36" t="s">
        <v>21</v>
      </c>
    </row>
    <row r="2714" spans="3:7" x14ac:dyDescent="0.3">
      <c r="C2714" s="36" t="s">
        <v>55</v>
      </c>
      <c r="D2714" s="26">
        <v>0.70337962962962963</v>
      </c>
      <c r="E2714" s="36" t="s">
        <v>9</v>
      </c>
      <c r="F2714" s="37">
        <v>55</v>
      </c>
      <c r="G2714" s="36" t="s">
        <v>10</v>
      </c>
    </row>
    <row r="2715" spans="3:7" x14ac:dyDescent="0.3">
      <c r="C2715" s="36" t="s">
        <v>55</v>
      </c>
      <c r="D2715" s="26">
        <v>0.70387731481481486</v>
      </c>
      <c r="E2715" s="36" t="s">
        <v>9</v>
      </c>
      <c r="F2715" s="37">
        <v>36</v>
      </c>
      <c r="G2715" s="36" t="s">
        <v>10</v>
      </c>
    </row>
    <row r="2716" spans="3:7" x14ac:dyDescent="0.3">
      <c r="C2716" s="36" t="s">
        <v>55</v>
      </c>
      <c r="D2716" s="26">
        <v>0.70487268518518509</v>
      </c>
      <c r="E2716" s="36" t="s">
        <v>9</v>
      </c>
      <c r="F2716" s="37">
        <v>43</v>
      </c>
      <c r="G2716" s="36" t="s">
        <v>10</v>
      </c>
    </row>
    <row r="2717" spans="3:7" x14ac:dyDescent="0.3">
      <c r="C2717" s="36" t="s">
        <v>55</v>
      </c>
      <c r="D2717" s="26">
        <v>0.70584490740740735</v>
      </c>
      <c r="E2717" s="36" t="s">
        <v>9</v>
      </c>
      <c r="F2717" s="37">
        <v>34</v>
      </c>
      <c r="G2717" s="36" t="s">
        <v>21</v>
      </c>
    </row>
    <row r="2718" spans="3:7" x14ac:dyDescent="0.3">
      <c r="C2718" s="36" t="s">
        <v>55</v>
      </c>
      <c r="D2718" s="26">
        <v>0.70594907407407403</v>
      </c>
      <c r="E2718" s="36" t="s">
        <v>9</v>
      </c>
      <c r="F2718" s="37">
        <v>37</v>
      </c>
      <c r="G2718" s="36" t="s">
        <v>21</v>
      </c>
    </row>
    <row r="2719" spans="3:7" x14ac:dyDescent="0.3">
      <c r="C2719" s="36" t="s">
        <v>55</v>
      </c>
      <c r="D2719" s="26">
        <v>0.70601851851851849</v>
      </c>
      <c r="E2719" s="36" t="s">
        <v>9</v>
      </c>
      <c r="F2719" s="37">
        <v>47</v>
      </c>
      <c r="G2719" s="36" t="s">
        <v>21</v>
      </c>
    </row>
    <row r="2720" spans="3:7" x14ac:dyDescent="0.3">
      <c r="C2720" s="36" t="s">
        <v>55</v>
      </c>
      <c r="D2720" s="26">
        <v>0.70701388888888894</v>
      </c>
      <c r="E2720" s="36" t="s">
        <v>9</v>
      </c>
      <c r="F2720" s="37">
        <v>35</v>
      </c>
      <c r="G2720" s="36" t="s">
        <v>10</v>
      </c>
    </row>
    <row r="2721" spans="3:7" x14ac:dyDescent="0.3">
      <c r="C2721" s="36" t="s">
        <v>55</v>
      </c>
      <c r="D2721" s="26">
        <v>0.70736111111111111</v>
      </c>
      <c r="E2721" s="36" t="s">
        <v>9</v>
      </c>
      <c r="F2721" s="37">
        <v>42</v>
      </c>
      <c r="G2721" s="36" t="s">
        <v>21</v>
      </c>
    </row>
    <row r="2722" spans="3:7" x14ac:dyDescent="0.3">
      <c r="C2722" s="36" t="s">
        <v>55</v>
      </c>
      <c r="D2722" s="26">
        <v>0.70770833333333327</v>
      </c>
      <c r="E2722" s="36" t="s">
        <v>9</v>
      </c>
      <c r="F2722" s="37">
        <v>44</v>
      </c>
      <c r="G2722" s="36" t="s">
        <v>10</v>
      </c>
    </row>
    <row r="2723" spans="3:7" x14ac:dyDescent="0.3">
      <c r="C2723" s="36" t="s">
        <v>55</v>
      </c>
      <c r="D2723" s="26">
        <v>0.70901620370370377</v>
      </c>
      <c r="E2723" s="36" t="s">
        <v>9</v>
      </c>
      <c r="F2723" s="37">
        <v>47</v>
      </c>
      <c r="G2723" s="36" t="s">
        <v>10</v>
      </c>
    </row>
    <row r="2724" spans="3:7" x14ac:dyDescent="0.3">
      <c r="C2724" s="36" t="s">
        <v>55</v>
      </c>
      <c r="D2724" s="26">
        <v>0.71172453703703698</v>
      </c>
      <c r="E2724" s="36" t="s">
        <v>9</v>
      </c>
      <c r="F2724" s="37">
        <v>49</v>
      </c>
      <c r="G2724" s="36" t="s">
        <v>21</v>
      </c>
    </row>
    <row r="2725" spans="3:7" x14ac:dyDescent="0.3">
      <c r="C2725" s="36" t="s">
        <v>55</v>
      </c>
      <c r="D2725" s="26">
        <v>0.71238425925925919</v>
      </c>
      <c r="E2725" s="36" t="s">
        <v>9</v>
      </c>
      <c r="F2725" s="37">
        <v>33</v>
      </c>
      <c r="G2725" s="36" t="s">
        <v>21</v>
      </c>
    </row>
    <row r="2726" spans="3:7" x14ac:dyDescent="0.3">
      <c r="C2726" s="36" t="s">
        <v>55</v>
      </c>
      <c r="D2726" s="26">
        <v>0.7133449074074073</v>
      </c>
      <c r="E2726" s="36" t="s">
        <v>9</v>
      </c>
      <c r="F2726" s="37">
        <v>44</v>
      </c>
      <c r="G2726" s="36" t="s">
        <v>21</v>
      </c>
    </row>
    <row r="2727" spans="3:7" x14ac:dyDescent="0.3">
      <c r="C2727" s="36" t="s">
        <v>55</v>
      </c>
      <c r="D2727" s="26">
        <v>0.71340277777777772</v>
      </c>
      <c r="E2727" s="36" t="s">
        <v>9</v>
      </c>
      <c r="F2727" s="37">
        <v>43</v>
      </c>
      <c r="G2727" s="36" t="s">
        <v>21</v>
      </c>
    </row>
    <row r="2728" spans="3:7" x14ac:dyDescent="0.3">
      <c r="C2728" s="36" t="s">
        <v>55</v>
      </c>
      <c r="D2728" s="26">
        <v>0.71403935185185186</v>
      </c>
      <c r="E2728" s="36" t="s">
        <v>9</v>
      </c>
      <c r="F2728" s="37">
        <v>47</v>
      </c>
      <c r="G2728" s="36" t="s">
        <v>10</v>
      </c>
    </row>
    <row r="2729" spans="3:7" x14ac:dyDescent="0.3">
      <c r="C2729" s="36" t="s">
        <v>55</v>
      </c>
      <c r="D2729" s="26">
        <v>0.7142708333333333</v>
      </c>
      <c r="E2729" s="36" t="s">
        <v>9</v>
      </c>
      <c r="F2729" s="37">
        <v>39</v>
      </c>
      <c r="G2729" s="36" t="s">
        <v>10</v>
      </c>
    </row>
    <row r="2730" spans="3:7" x14ac:dyDescent="0.3">
      <c r="C2730" s="36" t="s">
        <v>55</v>
      </c>
      <c r="D2730" s="26">
        <v>0.71440972222222221</v>
      </c>
      <c r="E2730" s="36" t="s">
        <v>9</v>
      </c>
      <c r="F2730" s="37">
        <v>30</v>
      </c>
      <c r="G2730" s="36" t="s">
        <v>21</v>
      </c>
    </row>
    <row r="2731" spans="3:7" x14ac:dyDescent="0.3">
      <c r="C2731" s="36" t="s">
        <v>55</v>
      </c>
      <c r="D2731" s="26">
        <v>0.71476851851851853</v>
      </c>
      <c r="E2731" s="36" t="s">
        <v>9</v>
      </c>
      <c r="F2731" s="37">
        <v>28</v>
      </c>
      <c r="G2731" s="36" t="s">
        <v>21</v>
      </c>
    </row>
    <row r="2732" spans="3:7" x14ac:dyDescent="0.3">
      <c r="C2732" s="36" t="s">
        <v>55</v>
      </c>
      <c r="D2732" s="26">
        <v>0.71628472222222228</v>
      </c>
      <c r="E2732" s="36" t="s">
        <v>9</v>
      </c>
      <c r="F2732" s="37">
        <v>43</v>
      </c>
      <c r="G2732" s="36" t="s">
        <v>21</v>
      </c>
    </row>
    <row r="2733" spans="3:7" x14ac:dyDescent="0.3">
      <c r="C2733" s="36" t="s">
        <v>55</v>
      </c>
      <c r="D2733" s="26">
        <v>0.71752314814814822</v>
      </c>
      <c r="E2733" s="36" t="s">
        <v>9</v>
      </c>
      <c r="F2733" s="37">
        <v>57</v>
      </c>
      <c r="G2733" s="36" t="s">
        <v>21</v>
      </c>
    </row>
    <row r="2734" spans="3:7" x14ac:dyDescent="0.3">
      <c r="C2734" s="36" t="s">
        <v>55</v>
      </c>
      <c r="D2734" s="26">
        <v>0.71920138888888896</v>
      </c>
      <c r="E2734" s="36" t="s">
        <v>9</v>
      </c>
      <c r="F2734" s="37">
        <v>37</v>
      </c>
      <c r="G2734" s="36" t="s">
        <v>21</v>
      </c>
    </row>
    <row r="2735" spans="3:7" x14ac:dyDescent="0.3">
      <c r="C2735" s="36" t="s">
        <v>55</v>
      </c>
      <c r="D2735" s="26">
        <v>0.7205787037037038</v>
      </c>
      <c r="E2735" s="36" t="s">
        <v>9</v>
      </c>
      <c r="F2735" s="37">
        <v>30</v>
      </c>
      <c r="G2735" s="36" t="s">
        <v>10</v>
      </c>
    </row>
    <row r="2736" spans="3:7" x14ac:dyDescent="0.3">
      <c r="C2736" s="36" t="s">
        <v>55</v>
      </c>
      <c r="D2736" s="26">
        <v>0.7205787037037038</v>
      </c>
      <c r="E2736" s="36" t="s">
        <v>9</v>
      </c>
      <c r="F2736" s="37">
        <v>38</v>
      </c>
      <c r="G2736" s="36" t="s">
        <v>21</v>
      </c>
    </row>
    <row r="2737" spans="3:7" x14ac:dyDescent="0.3">
      <c r="C2737" s="36" t="s">
        <v>55</v>
      </c>
      <c r="D2737" s="26">
        <v>0.724675925925926</v>
      </c>
      <c r="E2737" s="36" t="s">
        <v>9</v>
      </c>
      <c r="F2737" s="37">
        <v>35</v>
      </c>
      <c r="G2737" s="36" t="s">
        <v>21</v>
      </c>
    </row>
    <row r="2738" spans="3:7" x14ac:dyDescent="0.3">
      <c r="C2738" s="36" t="s">
        <v>55</v>
      </c>
      <c r="D2738" s="26">
        <v>0.72502314814814817</v>
      </c>
      <c r="E2738" s="36" t="s">
        <v>9</v>
      </c>
      <c r="F2738" s="37">
        <v>41</v>
      </c>
      <c r="G2738" s="36" t="s">
        <v>21</v>
      </c>
    </row>
    <row r="2739" spans="3:7" x14ac:dyDescent="0.3">
      <c r="C2739" s="36" t="s">
        <v>55</v>
      </c>
      <c r="D2739" s="26">
        <v>0.72508101851851858</v>
      </c>
      <c r="E2739" s="36" t="s">
        <v>9</v>
      </c>
      <c r="F2739" s="37">
        <v>45</v>
      </c>
      <c r="G2739" s="36" t="s">
        <v>10</v>
      </c>
    </row>
    <row r="2740" spans="3:7" x14ac:dyDescent="0.3">
      <c r="C2740" s="36" t="s">
        <v>55</v>
      </c>
      <c r="D2740" s="26">
        <v>0.72707175925925915</v>
      </c>
      <c r="E2740" s="36" t="s">
        <v>9</v>
      </c>
      <c r="F2740" s="37">
        <v>40</v>
      </c>
      <c r="G2740" s="36" t="s">
        <v>21</v>
      </c>
    </row>
    <row r="2741" spans="3:7" x14ac:dyDescent="0.3">
      <c r="C2741" s="36" t="s">
        <v>55</v>
      </c>
      <c r="D2741" s="26">
        <v>0.72712962962962957</v>
      </c>
      <c r="E2741" s="36" t="s">
        <v>9</v>
      </c>
      <c r="F2741" s="37">
        <v>36</v>
      </c>
      <c r="G2741" s="36" t="s">
        <v>10</v>
      </c>
    </row>
    <row r="2742" spans="3:7" x14ac:dyDescent="0.3">
      <c r="C2742" s="36" t="s">
        <v>55</v>
      </c>
      <c r="D2742" s="26">
        <v>0.72901620370370368</v>
      </c>
      <c r="E2742" s="36" t="s">
        <v>9</v>
      </c>
      <c r="F2742" s="37">
        <v>46</v>
      </c>
      <c r="G2742" s="36" t="s">
        <v>21</v>
      </c>
    </row>
    <row r="2743" spans="3:7" x14ac:dyDescent="0.3">
      <c r="C2743" s="36" t="s">
        <v>55</v>
      </c>
      <c r="D2743" s="26">
        <v>0.72946759259259253</v>
      </c>
      <c r="E2743" s="36" t="s">
        <v>9</v>
      </c>
      <c r="F2743" s="37">
        <v>44</v>
      </c>
      <c r="G2743" s="36" t="s">
        <v>10</v>
      </c>
    </row>
    <row r="2744" spans="3:7" x14ac:dyDescent="0.3">
      <c r="C2744" s="36" t="s">
        <v>55</v>
      </c>
      <c r="D2744" s="26">
        <v>0.72994212962962957</v>
      </c>
      <c r="E2744" s="36" t="s">
        <v>9</v>
      </c>
      <c r="F2744" s="37">
        <v>41</v>
      </c>
      <c r="G2744" s="36" t="s">
        <v>21</v>
      </c>
    </row>
    <row r="2745" spans="3:7" x14ac:dyDescent="0.3">
      <c r="C2745" s="36" t="s">
        <v>55</v>
      </c>
      <c r="D2745" s="26">
        <v>0.73052083333333329</v>
      </c>
      <c r="E2745" s="36" t="s">
        <v>9</v>
      </c>
      <c r="F2745" s="37">
        <v>42</v>
      </c>
      <c r="G2745" s="36" t="s">
        <v>21</v>
      </c>
    </row>
    <row r="2746" spans="3:7" x14ac:dyDescent="0.3">
      <c r="C2746" s="36" t="s">
        <v>55</v>
      </c>
      <c r="D2746" s="26">
        <v>0.73159722222222223</v>
      </c>
      <c r="E2746" s="36" t="s">
        <v>9</v>
      </c>
      <c r="F2746" s="37">
        <v>46</v>
      </c>
      <c r="G2746" s="36" t="s">
        <v>10</v>
      </c>
    </row>
    <row r="2747" spans="3:7" x14ac:dyDescent="0.3">
      <c r="C2747" s="36" t="s">
        <v>55</v>
      </c>
      <c r="D2747" s="26">
        <v>0.73170138888888892</v>
      </c>
      <c r="E2747" s="36" t="s">
        <v>9</v>
      </c>
      <c r="F2747" s="37">
        <v>26</v>
      </c>
      <c r="G2747" s="36" t="s">
        <v>21</v>
      </c>
    </row>
    <row r="2748" spans="3:7" x14ac:dyDescent="0.3">
      <c r="C2748" s="36" t="s">
        <v>55</v>
      </c>
      <c r="D2748" s="26">
        <v>0.73238425925925921</v>
      </c>
      <c r="E2748" s="36" t="s">
        <v>9</v>
      </c>
      <c r="F2748" s="37">
        <v>23</v>
      </c>
      <c r="G2748" s="36" t="s">
        <v>21</v>
      </c>
    </row>
    <row r="2749" spans="3:7" x14ac:dyDescent="0.3">
      <c r="C2749" s="36" t="s">
        <v>55</v>
      </c>
      <c r="D2749" s="26">
        <v>0.73340277777777774</v>
      </c>
      <c r="E2749" s="36" t="s">
        <v>9</v>
      </c>
      <c r="F2749" s="37">
        <v>36</v>
      </c>
      <c r="G2749" s="36" t="s">
        <v>10</v>
      </c>
    </row>
    <row r="2750" spans="3:7" x14ac:dyDescent="0.3">
      <c r="C2750" s="36" t="s">
        <v>55</v>
      </c>
      <c r="D2750" s="26">
        <v>0.73452546296296306</v>
      </c>
      <c r="E2750" s="36" t="s">
        <v>9</v>
      </c>
      <c r="F2750" s="37">
        <v>34</v>
      </c>
      <c r="G2750" s="36" t="s">
        <v>10</v>
      </c>
    </row>
    <row r="2751" spans="3:7" x14ac:dyDescent="0.3">
      <c r="C2751" s="36" t="s">
        <v>55</v>
      </c>
      <c r="D2751" s="26">
        <v>0.73560185185185178</v>
      </c>
      <c r="E2751" s="36" t="s">
        <v>9</v>
      </c>
      <c r="F2751" s="37">
        <v>40</v>
      </c>
      <c r="G2751" s="36" t="s">
        <v>10</v>
      </c>
    </row>
    <row r="2752" spans="3:7" x14ac:dyDescent="0.3">
      <c r="C2752" s="36" t="s">
        <v>55</v>
      </c>
      <c r="D2752" s="26">
        <v>0.73567129629629635</v>
      </c>
      <c r="E2752" s="36" t="s">
        <v>9</v>
      </c>
      <c r="F2752" s="37">
        <v>29</v>
      </c>
      <c r="G2752" s="36" t="s">
        <v>21</v>
      </c>
    </row>
    <row r="2753" spans="3:7" x14ac:dyDescent="0.3">
      <c r="C2753" s="36" t="s">
        <v>55</v>
      </c>
      <c r="D2753" s="26">
        <v>0.73682870370370368</v>
      </c>
      <c r="E2753" s="36" t="s">
        <v>9</v>
      </c>
      <c r="F2753" s="37">
        <v>40</v>
      </c>
      <c r="G2753" s="36" t="s">
        <v>10</v>
      </c>
    </row>
    <row r="2754" spans="3:7" x14ac:dyDescent="0.3">
      <c r="C2754" s="36" t="s">
        <v>55</v>
      </c>
      <c r="D2754" s="26">
        <v>0.73979166666666663</v>
      </c>
      <c r="E2754" s="36" t="s">
        <v>9</v>
      </c>
      <c r="F2754" s="37">
        <v>30</v>
      </c>
      <c r="G2754" s="36" t="s">
        <v>10</v>
      </c>
    </row>
    <row r="2755" spans="3:7" x14ac:dyDescent="0.3">
      <c r="C2755" s="36" t="s">
        <v>55</v>
      </c>
      <c r="D2755" s="26">
        <v>0.74047453703703703</v>
      </c>
      <c r="E2755" s="36" t="s">
        <v>9</v>
      </c>
      <c r="F2755" s="37">
        <v>32</v>
      </c>
      <c r="G2755" s="36" t="s">
        <v>10</v>
      </c>
    </row>
    <row r="2756" spans="3:7" x14ac:dyDescent="0.3">
      <c r="C2756" s="36" t="s">
        <v>55</v>
      </c>
      <c r="D2756" s="26">
        <v>0.74141203703703706</v>
      </c>
      <c r="E2756" s="36" t="s">
        <v>9</v>
      </c>
      <c r="F2756" s="37">
        <v>32</v>
      </c>
      <c r="G2756" s="36" t="s">
        <v>21</v>
      </c>
    </row>
    <row r="2757" spans="3:7" x14ac:dyDescent="0.3">
      <c r="C2757" s="36" t="s">
        <v>55</v>
      </c>
      <c r="D2757" s="26">
        <v>0.74309027777777781</v>
      </c>
      <c r="E2757" s="36" t="s">
        <v>9</v>
      </c>
      <c r="F2757" s="37">
        <v>32</v>
      </c>
      <c r="G2757" s="36" t="s">
        <v>21</v>
      </c>
    </row>
    <row r="2758" spans="3:7" x14ac:dyDescent="0.3">
      <c r="C2758" s="36" t="s">
        <v>55</v>
      </c>
      <c r="D2758" s="26">
        <v>0.74336805555555552</v>
      </c>
      <c r="E2758" s="36" t="s">
        <v>9</v>
      </c>
      <c r="F2758" s="37">
        <v>32</v>
      </c>
      <c r="G2758" s="36" t="s">
        <v>21</v>
      </c>
    </row>
    <row r="2759" spans="3:7" x14ac:dyDescent="0.3">
      <c r="C2759" s="36" t="s">
        <v>55</v>
      </c>
      <c r="D2759" s="26">
        <v>0.74375000000000002</v>
      </c>
      <c r="E2759" s="36" t="s">
        <v>9</v>
      </c>
      <c r="F2759" s="37">
        <v>46</v>
      </c>
      <c r="G2759" s="36" t="s">
        <v>10</v>
      </c>
    </row>
    <row r="2760" spans="3:7" x14ac:dyDescent="0.3">
      <c r="C2760" s="36" t="s">
        <v>55</v>
      </c>
      <c r="D2760" s="26">
        <v>0.74563657407407413</v>
      </c>
      <c r="E2760" s="36" t="s">
        <v>9</v>
      </c>
      <c r="F2760" s="37">
        <v>16</v>
      </c>
      <c r="G2760" s="36" t="s">
        <v>10</v>
      </c>
    </row>
    <row r="2761" spans="3:7" x14ac:dyDescent="0.3">
      <c r="C2761" s="36" t="s">
        <v>55</v>
      </c>
      <c r="D2761" s="26">
        <v>0.74733796296296295</v>
      </c>
      <c r="E2761" s="36" t="s">
        <v>9</v>
      </c>
      <c r="F2761" s="37">
        <v>44</v>
      </c>
      <c r="G2761" s="36" t="s">
        <v>10</v>
      </c>
    </row>
    <row r="2762" spans="3:7" x14ac:dyDescent="0.3">
      <c r="C2762" s="36" t="s">
        <v>55</v>
      </c>
      <c r="D2762" s="26">
        <v>0.74755787037037036</v>
      </c>
      <c r="E2762" s="36" t="s">
        <v>9</v>
      </c>
      <c r="F2762" s="37">
        <v>31</v>
      </c>
      <c r="G2762" s="36" t="s">
        <v>10</v>
      </c>
    </row>
    <row r="2763" spans="3:7" x14ac:dyDescent="0.3">
      <c r="C2763" s="36" t="s">
        <v>55</v>
      </c>
      <c r="D2763" s="26">
        <v>0.748113425925926</v>
      </c>
      <c r="E2763" s="36" t="s">
        <v>9</v>
      </c>
      <c r="F2763" s="37">
        <v>27</v>
      </c>
      <c r="G2763" s="36" t="s">
        <v>21</v>
      </c>
    </row>
    <row r="2764" spans="3:7" x14ac:dyDescent="0.3">
      <c r="C2764" s="36" t="s">
        <v>55</v>
      </c>
      <c r="D2764" s="26">
        <v>0.7521064814814814</v>
      </c>
      <c r="E2764" s="36" t="s">
        <v>9</v>
      </c>
      <c r="F2764" s="37">
        <v>34</v>
      </c>
      <c r="G2764" s="36" t="s">
        <v>21</v>
      </c>
    </row>
    <row r="2765" spans="3:7" x14ac:dyDescent="0.3">
      <c r="C2765" s="36" t="s">
        <v>55</v>
      </c>
      <c r="D2765" s="26">
        <v>0.75223379629629628</v>
      </c>
      <c r="E2765" s="36" t="s">
        <v>9</v>
      </c>
      <c r="F2765" s="37">
        <v>32</v>
      </c>
      <c r="G2765" s="36" t="s">
        <v>21</v>
      </c>
    </row>
    <row r="2766" spans="3:7" x14ac:dyDescent="0.3">
      <c r="C2766" s="36" t="s">
        <v>55</v>
      </c>
      <c r="D2766" s="26">
        <v>0.75322916666666673</v>
      </c>
      <c r="E2766" s="36" t="s">
        <v>9</v>
      </c>
      <c r="F2766" s="37">
        <v>49</v>
      </c>
      <c r="G2766" s="36" t="s">
        <v>21</v>
      </c>
    </row>
    <row r="2767" spans="3:7" x14ac:dyDescent="0.3">
      <c r="C2767" s="36" t="s">
        <v>55</v>
      </c>
      <c r="D2767" s="26">
        <v>0.7556250000000001</v>
      </c>
      <c r="E2767" s="36" t="s">
        <v>9</v>
      </c>
      <c r="F2767" s="37">
        <v>28</v>
      </c>
      <c r="G2767" s="36" t="s">
        <v>10</v>
      </c>
    </row>
    <row r="2768" spans="3:7" x14ac:dyDescent="0.3">
      <c r="C2768" s="36" t="s">
        <v>55</v>
      </c>
      <c r="D2768" s="26">
        <v>0.75686342592592604</v>
      </c>
      <c r="E2768" s="36" t="s">
        <v>9</v>
      </c>
      <c r="F2768" s="37">
        <v>33</v>
      </c>
      <c r="G2768" s="36" t="s">
        <v>21</v>
      </c>
    </row>
    <row r="2769" spans="3:7" x14ac:dyDescent="0.3">
      <c r="C2769" s="36" t="s">
        <v>55</v>
      </c>
      <c r="D2769" s="26">
        <v>0.75864583333333335</v>
      </c>
      <c r="E2769" s="36" t="s">
        <v>9</v>
      </c>
      <c r="F2769" s="37">
        <v>48</v>
      </c>
      <c r="G2769" s="36" t="s">
        <v>10</v>
      </c>
    </row>
    <row r="2770" spans="3:7" x14ac:dyDescent="0.3">
      <c r="C2770" s="36" t="s">
        <v>55</v>
      </c>
      <c r="D2770" s="26">
        <v>0.75901620370370371</v>
      </c>
      <c r="E2770" s="36" t="s">
        <v>9</v>
      </c>
      <c r="F2770" s="37">
        <v>43</v>
      </c>
      <c r="G2770" s="36" t="s">
        <v>10</v>
      </c>
    </row>
    <row r="2771" spans="3:7" x14ac:dyDescent="0.3">
      <c r="C2771" s="36" t="s">
        <v>55</v>
      </c>
      <c r="D2771" s="26">
        <v>0.75922453703703707</v>
      </c>
      <c r="E2771" s="36" t="s">
        <v>9</v>
      </c>
      <c r="F2771" s="37">
        <v>33</v>
      </c>
      <c r="G2771" s="36" t="s">
        <v>10</v>
      </c>
    </row>
    <row r="2772" spans="3:7" x14ac:dyDescent="0.3">
      <c r="C2772" s="36" t="s">
        <v>55</v>
      </c>
      <c r="D2772" s="26">
        <v>0.76290509259259265</v>
      </c>
      <c r="E2772" s="36" t="s">
        <v>9</v>
      </c>
      <c r="F2772" s="37">
        <v>32</v>
      </c>
      <c r="G2772" s="36" t="s">
        <v>21</v>
      </c>
    </row>
    <row r="2773" spans="3:7" x14ac:dyDescent="0.3">
      <c r="C2773" s="36" t="s">
        <v>55</v>
      </c>
      <c r="D2773" s="26">
        <v>0.76334490740740746</v>
      </c>
      <c r="E2773" s="36" t="s">
        <v>9</v>
      </c>
      <c r="F2773" s="37">
        <v>29</v>
      </c>
      <c r="G2773" s="36" t="s">
        <v>21</v>
      </c>
    </row>
    <row r="2774" spans="3:7" x14ac:dyDescent="0.3">
      <c r="C2774" s="36" t="s">
        <v>55</v>
      </c>
      <c r="D2774" s="26">
        <v>0.76641203703703698</v>
      </c>
      <c r="E2774" s="36" t="s">
        <v>9</v>
      </c>
      <c r="F2774" s="37">
        <v>46</v>
      </c>
      <c r="G2774" s="36" t="s">
        <v>21</v>
      </c>
    </row>
    <row r="2775" spans="3:7" x14ac:dyDescent="0.3">
      <c r="C2775" s="36" t="s">
        <v>55</v>
      </c>
      <c r="D2775" s="26">
        <v>0.7666898148148148</v>
      </c>
      <c r="E2775" s="36" t="s">
        <v>9</v>
      </c>
      <c r="F2775" s="37">
        <v>46</v>
      </c>
      <c r="G2775" s="36" t="s">
        <v>21</v>
      </c>
    </row>
    <row r="2776" spans="3:7" x14ac:dyDescent="0.3">
      <c r="C2776" s="36" t="s">
        <v>55</v>
      </c>
      <c r="D2776" s="26">
        <v>0.76914351851851848</v>
      </c>
      <c r="E2776" s="36" t="s">
        <v>9</v>
      </c>
      <c r="F2776" s="37">
        <v>31</v>
      </c>
      <c r="G2776" s="36" t="s">
        <v>10</v>
      </c>
    </row>
    <row r="2777" spans="3:7" x14ac:dyDescent="0.3">
      <c r="C2777" s="36" t="s">
        <v>55</v>
      </c>
      <c r="D2777" s="26">
        <v>0.77115740740740746</v>
      </c>
      <c r="E2777" s="36" t="s">
        <v>9</v>
      </c>
      <c r="F2777" s="37">
        <v>39</v>
      </c>
      <c r="G2777" s="36" t="s">
        <v>10</v>
      </c>
    </row>
    <row r="2778" spans="3:7" x14ac:dyDescent="0.3">
      <c r="C2778" s="36" t="s">
        <v>55</v>
      </c>
      <c r="D2778" s="26">
        <v>0.77138888888888879</v>
      </c>
      <c r="E2778" s="36" t="s">
        <v>9</v>
      </c>
      <c r="F2778" s="37">
        <v>48</v>
      </c>
      <c r="G2778" s="36" t="s">
        <v>21</v>
      </c>
    </row>
    <row r="2779" spans="3:7" x14ac:dyDescent="0.3">
      <c r="C2779" s="36" t="s">
        <v>55</v>
      </c>
      <c r="D2779" s="26">
        <v>0.77231481481481479</v>
      </c>
      <c r="E2779" s="36" t="s">
        <v>9</v>
      </c>
      <c r="F2779" s="37">
        <v>34</v>
      </c>
      <c r="G2779" s="36" t="s">
        <v>21</v>
      </c>
    </row>
    <row r="2780" spans="3:7" x14ac:dyDescent="0.3">
      <c r="C2780" s="36" t="s">
        <v>55</v>
      </c>
      <c r="D2780" s="26">
        <v>0.77347222222222223</v>
      </c>
      <c r="E2780" s="36" t="s">
        <v>9</v>
      </c>
      <c r="F2780" s="37">
        <v>25</v>
      </c>
      <c r="G2780" s="36" t="s">
        <v>10</v>
      </c>
    </row>
    <row r="2781" spans="3:7" x14ac:dyDescent="0.3">
      <c r="C2781" s="36" t="s">
        <v>55</v>
      </c>
      <c r="D2781" s="26">
        <v>0.77351851851851849</v>
      </c>
      <c r="E2781" s="36" t="s">
        <v>9</v>
      </c>
      <c r="F2781" s="37">
        <v>19</v>
      </c>
      <c r="G2781" s="36" t="s">
        <v>10</v>
      </c>
    </row>
    <row r="2782" spans="3:7" x14ac:dyDescent="0.3">
      <c r="C2782" s="36" t="s">
        <v>55</v>
      </c>
      <c r="D2782" s="26">
        <v>0.77664351851851843</v>
      </c>
      <c r="E2782" s="36" t="s">
        <v>9</v>
      </c>
      <c r="F2782" s="37">
        <v>33</v>
      </c>
      <c r="G2782" s="36" t="s">
        <v>21</v>
      </c>
    </row>
    <row r="2783" spans="3:7" x14ac:dyDescent="0.3">
      <c r="C2783" s="36" t="s">
        <v>55</v>
      </c>
      <c r="D2783" s="26">
        <v>0.77665509259259258</v>
      </c>
      <c r="E2783" s="36" t="s">
        <v>9</v>
      </c>
      <c r="F2783" s="37">
        <v>29</v>
      </c>
      <c r="G2783" s="36" t="s">
        <v>21</v>
      </c>
    </row>
    <row r="2784" spans="3:7" x14ac:dyDescent="0.3">
      <c r="C2784" s="36" t="s">
        <v>55</v>
      </c>
      <c r="D2784" s="26">
        <v>0.7778356481481481</v>
      </c>
      <c r="E2784" s="36" t="s">
        <v>9</v>
      </c>
      <c r="F2784" s="37">
        <v>23</v>
      </c>
      <c r="G2784" s="36" t="s">
        <v>21</v>
      </c>
    </row>
    <row r="2785" spans="3:7" x14ac:dyDescent="0.3">
      <c r="C2785" s="36" t="s">
        <v>55</v>
      </c>
      <c r="D2785" s="26">
        <v>0.77891203703703704</v>
      </c>
      <c r="E2785" s="36" t="s">
        <v>9</v>
      </c>
      <c r="F2785" s="37">
        <v>18</v>
      </c>
      <c r="G2785" s="36" t="s">
        <v>10</v>
      </c>
    </row>
    <row r="2786" spans="3:7" x14ac:dyDescent="0.3">
      <c r="C2786" s="36" t="s">
        <v>55</v>
      </c>
      <c r="D2786" s="26">
        <v>0.77956018518518511</v>
      </c>
      <c r="E2786" s="36" t="s">
        <v>9</v>
      </c>
      <c r="F2786" s="37">
        <v>39</v>
      </c>
      <c r="G2786" s="36" t="s">
        <v>21</v>
      </c>
    </row>
    <row r="2787" spans="3:7" x14ac:dyDescent="0.3">
      <c r="C2787" s="36" t="s">
        <v>55</v>
      </c>
      <c r="D2787" s="26">
        <v>0.77968749999999998</v>
      </c>
      <c r="E2787" s="36" t="s">
        <v>9</v>
      </c>
      <c r="F2787" s="37">
        <v>43</v>
      </c>
      <c r="G2787" s="36" t="s">
        <v>21</v>
      </c>
    </row>
    <row r="2788" spans="3:7" x14ac:dyDescent="0.3">
      <c r="C2788" s="36" t="s">
        <v>55</v>
      </c>
      <c r="D2788" s="26">
        <v>0.78373842592592602</v>
      </c>
      <c r="E2788" s="36" t="s">
        <v>9</v>
      </c>
      <c r="F2788" s="37">
        <v>42</v>
      </c>
      <c r="G2788" s="36" t="s">
        <v>10</v>
      </c>
    </row>
    <row r="2789" spans="3:7" x14ac:dyDescent="0.3">
      <c r="C2789" s="36" t="s">
        <v>55</v>
      </c>
      <c r="D2789" s="26">
        <v>0.78486111111111112</v>
      </c>
      <c r="E2789" s="36" t="s">
        <v>9</v>
      </c>
      <c r="F2789" s="37">
        <v>55</v>
      </c>
      <c r="G2789" s="36" t="s">
        <v>21</v>
      </c>
    </row>
    <row r="2790" spans="3:7" x14ac:dyDescent="0.3">
      <c r="C2790" s="36" t="s">
        <v>55</v>
      </c>
      <c r="D2790" s="26">
        <v>0.78734953703703703</v>
      </c>
      <c r="E2790" s="36" t="s">
        <v>9</v>
      </c>
      <c r="F2790" s="37">
        <v>37</v>
      </c>
      <c r="G2790" s="36" t="s">
        <v>10</v>
      </c>
    </row>
    <row r="2791" spans="3:7" x14ac:dyDescent="0.3">
      <c r="C2791" s="36" t="s">
        <v>55</v>
      </c>
      <c r="D2791" s="26">
        <v>0.78961805555555553</v>
      </c>
      <c r="E2791" s="36" t="s">
        <v>9</v>
      </c>
      <c r="F2791" s="37">
        <v>35</v>
      </c>
      <c r="G2791" s="36" t="s">
        <v>21</v>
      </c>
    </row>
    <row r="2792" spans="3:7" x14ac:dyDescent="0.3">
      <c r="C2792" s="36" t="s">
        <v>55</v>
      </c>
      <c r="D2792" s="26">
        <v>0.79059027777777768</v>
      </c>
      <c r="E2792" s="36" t="s">
        <v>9</v>
      </c>
      <c r="F2792" s="37">
        <v>53</v>
      </c>
      <c r="G2792" s="36" t="s">
        <v>21</v>
      </c>
    </row>
    <row r="2793" spans="3:7" x14ac:dyDescent="0.3">
      <c r="C2793" s="36" t="s">
        <v>55</v>
      </c>
      <c r="D2793" s="26">
        <v>0.79098379629629623</v>
      </c>
      <c r="E2793" s="36" t="s">
        <v>9</v>
      </c>
      <c r="F2793" s="37">
        <v>38</v>
      </c>
      <c r="G2793" s="36" t="s">
        <v>21</v>
      </c>
    </row>
    <row r="2794" spans="3:7" x14ac:dyDescent="0.3">
      <c r="C2794" s="36" t="s">
        <v>55</v>
      </c>
      <c r="D2794" s="26">
        <v>0.79189814814814818</v>
      </c>
      <c r="E2794" s="36" t="s">
        <v>9</v>
      </c>
      <c r="F2794" s="37">
        <v>34</v>
      </c>
      <c r="G2794" s="36" t="s">
        <v>10</v>
      </c>
    </row>
    <row r="2795" spans="3:7" x14ac:dyDescent="0.3">
      <c r="C2795" s="36" t="s">
        <v>55</v>
      </c>
      <c r="D2795" s="26">
        <v>0.79271990740740739</v>
      </c>
      <c r="E2795" s="36" t="s">
        <v>9</v>
      </c>
      <c r="F2795" s="37">
        <v>45</v>
      </c>
      <c r="G2795" s="36" t="s">
        <v>10</v>
      </c>
    </row>
    <row r="2796" spans="3:7" x14ac:dyDescent="0.3">
      <c r="C2796" s="36" t="s">
        <v>55</v>
      </c>
      <c r="D2796" s="26">
        <v>0.79430555555555549</v>
      </c>
      <c r="E2796" s="36" t="s">
        <v>9</v>
      </c>
      <c r="F2796" s="37">
        <v>43</v>
      </c>
      <c r="G2796" s="36" t="s">
        <v>10</v>
      </c>
    </row>
    <row r="2797" spans="3:7" x14ac:dyDescent="0.3">
      <c r="C2797" s="36" t="s">
        <v>55</v>
      </c>
      <c r="D2797" s="26">
        <v>0.7958912037037037</v>
      </c>
      <c r="E2797" s="36" t="s">
        <v>9</v>
      </c>
      <c r="F2797" s="37">
        <v>44</v>
      </c>
      <c r="G2797" s="36" t="s">
        <v>10</v>
      </c>
    </row>
    <row r="2798" spans="3:7" x14ac:dyDescent="0.3">
      <c r="C2798" s="36" t="s">
        <v>55</v>
      </c>
      <c r="D2798" s="26">
        <v>0.79905092592592597</v>
      </c>
      <c r="E2798" s="36" t="s">
        <v>9</v>
      </c>
      <c r="F2798" s="37">
        <v>45</v>
      </c>
      <c r="G2798" s="36" t="s">
        <v>10</v>
      </c>
    </row>
    <row r="2799" spans="3:7" x14ac:dyDescent="0.3">
      <c r="C2799" s="36" t="s">
        <v>55</v>
      </c>
      <c r="D2799" s="26">
        <v>0.79947916666666663</v>
      </c>
      <c r="E2799" s="36" t="s">
        <v>9</v>
      </c>
      <c r="F2799" s="37">
        <v>35</v>
      </c>
      <c r="G2799" s="36" t="s">
        <v>21</v>
      </c>
    </row>
    <row r="2800" spans="3:7" x14ac:dyDescent="0.3">
      <c r="C2800" s="36" t="s">
        <v>55</v>
      </c>
      <c r="D2800" s="26">
        <v>0.80043981481481474</v>
      </c>
      <c r="E2800" s="36" t="s">
        <v>9</v>
      </c>
      <c r="F2800" s="37">
        <v>44</v>
      </c>
      <c r="G2800" s="36" t="s">
        <v>10</v>
      </c>
    </row>
    <row r="2801" spans="3:7" x14ac:dyDescent="0.3">
      <c r="C2801" s="36" t="s">
        <v>55</v>
      </c>
      <c r="D2801" s="26">
        <v>0.80101851851851846</v>
      </c>
      <c r="E2801" s="36" t="s">
        <v>9</v>
      </c>
      <c r="F2801" s="37">
        <v>34</v>
      </c>
      <c r="G2801" s="36" t="s">
        <v>10</v>
      </c>
    </row>
    <row r="2802" spans="3:7" x14ac:dyDescent="0.3">
      <c r="C2802" s="36" t="s">
        <v>55</v>
      </c>
      <c r="D2802" s="26">
        <v>0.80177083333333332</v>
      </c>
      <c r="E2802" s="36" t="s">
        <v>9</v>
      </c>
      <c r="F2802" s="37">
        <v>43</v>
      </c>
      <c r="G2802" s="36" t="s">
        <v>21</v>
      </c>
    </row>
    <row r="2803" spans="3:7" x14ac:dyDescent="0.3">
      <c r="C2803" s="36" t="s">
        <v>55</v>
      </c>
      <c r="D2803" s="26">
        <v>0.80278935185185185</v>
      </c>
      <c r="E2803" s="36" t="s">
        <v>9</v>
      </c>
      <c r="F2803" s="37">
        <v>50</v>
      </c>
      <c r="G2803" s="36" t="s">
        <v>21</v>
      </c>
    </row>
    <row r="2804" spans="3:7" x14ac:dyDescent="0.3">
      <c r="C2804" s="36" t="s">
        <v>55</v>
      </c>
      <c r="D2804" s="26">
        <v>0.8028819444444445</v>
      </c>
      <c r="E2804" s="36" t="s">
        <v>9</v>
      </c>
      <c r="F2804" s="37">
        <v>37</v>
      </c>
      <c r="G2804" s="36" t="s">
        <v>21</v>
      </c>
    </row>
    <row r="2805" spans="3:7" x14ac:dyDescent="0.3">
      <c r="C2805" s="36" t="s">
        <v>55</v>
      </c>
      <c r="D2805" s="26">
        <v>0.80365740740740732</v>
      </c>
      <c r="E2805" s="36" t="s">
        <v>9</v>
      </c>
      <c r="F2805" s="37">
        <v>46</v>
      </c>
      <c r="G2805" s="36" t="s">
        <v>10</v>
      </c>
    </row>
    <row r="2806" spans="3:7" x14ac:dyDescent="0.3">
      <c r="C2806" s="36" t="s">
        <v>55</v>
      </c>
      <c r="D2806" s="26">
        <v>0.80561342592592589</v>
      </c>
      <c r="E2806" s="36" t="s">
        <v>9</v>
      </c>
      <c r="F2806" s="37">
        <v>37</v>
      </c>
      <c r="G2806" s="36" t="s">
        <v>10</v>
      </c>
    </row>
    <row r="2807" spans="3:7" x14ac:dyDescent="0.3">
      <c r="C2807" s="36" t="s">
        <v>55</v>
      </c>
      <c r="D2807" s="26">
        <v>0.80584490740740744</v>
      </c>
      <c r="E2807" s="36" t="s">
        <v>9</v>
      </c>
      <c r="F2807" s="37">
        <v>44</v>
      </c>
      <c r="G2807" s="36" t="s">
        <v>10</v>
      </c>
    </row>
    <row r="2808" spans="3:7" x14ac:dyDescent="0.3">
      <c r="C2808" s="36" t="s">
        <v>55</v>
      </c>
      <c r="D2808" s="26">
        <v>0.80591435185185178</v>
      </c>
      <c r="E2808" s="36" t="s">
        <v>9</v>
      </c>
      <c r="F2808" s="37">
        <v>40</v>
      </c>
      <c r="G2808" s="36" t="s">
        <v>10</v>
      </c>
    </row>
    <row r="2809" spans="3:7" x14ac:dyDescent="0.3">
      <c r="C2809" s="36" t="s">
        <v>55</v>
      </c>
      <c r="D2809" s="26">
        <v>0.8060532407407407</v>
      </c>
      <c r="E2809" s="36" t="s">
        <v>9</v>
      </c>
      <c r="F2809" s="37">
        <v>37</v>
      </c>
      <c r="G2809" s="36" t="s">
        <v>10</v>
      </c>
    </row>
    <row r="2810" spans="3:7" x14ac:dyDescent="0.3">
      <c r="C2810" s="36" t="s">
        <v>55</v>
      </c>
      <c r="D2810" s="26">
        <v>0.8077199074074074</v>
      </c>
      <c r="E2810" s="36" t="s">
        <v>9</v>
      </c>
      <c r="F2810" s="37">
        <v>33</v>
      </c>
      <c r="G2810" s="36" t="s">
        <v>21</v>
      </c>
    </row>
    <row r="2811" spans="3:7" x14ac:dyDescent="0.3">
      <c r="C2811" s="36" t="s">
        <v>55</v>
      </c>
      <c r="D2811" s="26">
        <v>0.80885416666666676</v>
      </c>
      <c r="E2811" s="36" t="s">
        <v>9</v>
      </c>
      <c r="F2811" s="37">
        <v>52</v>
      </c>
      <c r="G2811" s="36" t="s">
        <v>21</v>
      </c>
    </row>
    <row r="2812" spans="3:7" x14ac:dyDescent="0.3">
      <c r="C2812" s="36" t="s">
        <v>55</v>
      </c>
      <c r="D2812" s="26">
        <v>0.81285879629629632</v>
      </c>
      <c r="E2812" s="36" t="s">
        <v>9</v>
      </c>
      <c r="F2812" s="37">
        <v>27</v>
      </c>
      <c r="G2812" s="36" t="s">
        <v>21</v>
      </c>
    </row>
    <row r="2813" spans="3:7" x14ac:dyDescent="0.3">
      <c r="C2813" s="36" t="s">
        <v>55</v>
      </c>
      <c r="D2813" s="26">
        <v>0.81464120370370363</v>
      </c>
      <c r="E2813" s="36" t="s">
        <v>9</v>
      </c>
      <c r="F2813" s="37">
        <v>39</v>
      </c>
      <c r="G2813" s="36" t="s">
        <v>21</v>
      </c>
    </row>
    <row r="2814" spans="3:7" x14ac:dyDescent="0.3">
      <c r="C2814" s="36" t="s">
        <v>55</v>
      </c>
      <c r="D2814" s="26">
        <v>0.81534722222222233</v>
      </c>
      <c r="E2814" s="36" t="s">
        <v>9</v>
      </c>
      <c r="F2814" s="37">
        <v>29</v>
      </c>
      <c r="G2814" s="36" t="s">
        <v>21</v>
      </c>
    </row>
    <row r="2815" spans="3:7" x14ac:dyDescent="0.3">
      <c r="C2815" s="36" t="s">
        <v>55</v>
      </c>
      <c r="D2815" s="26">
        <v>0.81546296296296295</v>
      </c>
      <c r="E2815" s="36" t="s">
        <v>9</v>
      </c>
      <c r="F2815" s="37">
        <v>44</v>
      </c>
      <c r="G2815" s="36" t="s">
        <v>10</v>
      </c>
    </row>
    <row r="2816" spans="3:7" x14ac:dyDescent="0.3">
      <c r="C2816" s="36" t="s">
        <v>55</v>
      </c>
      <c r="D2816" s="26">
        <v>0.81952546296296302</v>
      </c>
      <c r="E2816" s="36" t="s">
        <v>9</v>
      </c>
      <c r="F2816" s="37">
        <v>48</v>
      </c>
      <c r="G2816" s="36" t="s">
        <v>21</v>
      </c>
    </row>
    <row r="2817" spans="3:7" x14ac:dyDescent="0.3">
      <c r="C2817" s="36" t="s">
        <v>55</v>
      </c>
      <c r="D2817" s="26">
        <v>0.81972222222222213</v>
      </c>
      <c r="E2817" s="36" t="s">
        <v>9</v>
      </c>
      <c r="F2817" s="37">
        <v>40</v>
      </c>
      <c r="G2817" s="36" t="s">
        <v>21</v>
      </c>
    </row>
    <row r="2818" spans="3:7" x14ac:dyDescent="0.3">
      <c r="C2818" s="36" t="s">
        <v>55</v>
      </c>
      <c r="D2818" s="26">
        <v>0.82035879629629627</v>
      </c>
      <c r="E2818" s="36" t="s">
        <v>9</v>
      </c>
      <c r="F2818" s="37">
        <v>43</v>
      </c>
      <c r="G2818" s="36" t="s">
        <v>21</v>
      </c>
    </row>
    <row r="2819" spans="3:7" x14ac:dyDescent="0.3">
      <c r="C2819" s="36" t="s">
        <v>55</v>
      </c>
      <c r="D2819" s="26">
        <v>0.8221180555555555</v>
      </c>
      <c r="E2819" s="36" t="s">
        <v>9</v>
      </c>
      <c r="F2819" s="37">
        <v>39</v>
      </c>
      <c r="G2819" s="36" t="s">
        <v>10</v>
      </c>
    </row>
    <row r="2820" spans="3:7" x14ac:dyDescent="0.3">
      <c r="C2820" s="36" t="s">
        <v>55</v>
      </c>
      <c r="D2820" s="26">
        <v>0.82630787037037035</v>
      </c>
      <c r="E2820" s="36" t="s">
        <v>9</v>
      </c>
      <c r="F2820" s="37">
        <v>31</v>
      </c>
      <c r="G2820" s="36" t="s">
        <v>21</v>
      </c>
    </row>
    <row r="2821" spans="3:7" x14ac:dyDescent="0.3">
      <c r="C2821" s="36" t="s">
        <v>55</v>
      </c>
      <c r="D2821" s="26">
        <v>0.8263194444444445</v>
      </c>
      <c r="E2821" s="36" t="s">
        <v>9</v>
      </c>
      <c r="F2821" s="37">
        <v>27</v>
      </c>
      <c r="G2821" s="36" t="s">
        <v>21</v>
      </c>
    </row>
    <row r="2822" spans="3:7" x14ac:dyDescent="0.3">
      <c r="C2822" s="36" t="s">
        <v>55</v>
      </c>
      <c r="D2822" s="26">
        <v>0.82634259259259257</v>
      </c>
      <c r="E2822" s="36" t="s">
        <v>9</v>
      </c>
      <c r="F2822" s="37">
        <v>35</v>
      </c>
      <c r="G2822" s="36" t="s">
        <v>21</v>
      </c>
    </row>
    <row r="2823" spans="3:7" x14ac:dyDescent="0.3">
      <c r="C2823" s="36" t="s">
        <v>55</v>
      </c>
      <c r="D2823" s="26">
        <v>0.82688657407407407</v>
      </c>
      <c r="E2823" s="36" t="s">
        <v>9</v>
      </c>
      <c r="F2823" s="37">
        <v>40</v>
      </c>
      <c r="G2823" s="36" t="s">
        <v>21</v>
      </c>
    </row>
    <row r="2824" spans="3:7" x14ac:dyDescent="0.3">
      <c r="C2824" s="36" t="s">
        <v>55</v>
      </c>
      <c r="D2824" s="26">
        <v>0.82776620370370368</v>
      </c>
      <c r="E2824" s="36" t="s">
        <v>9</v>
      </c>
      <c r="F2824" s="37">
        <v>27</v>
      </c>
      <c r="G2824" s="36" t="s">
        <v>21</v>
      </c>
    </row>
    <row r="2825" spans="3:7" x14ac:dyDescent="0.3">
      <c r="C2825" s="36" t="s">
        <v>55</v>
      </c>
      <c r="D2825" s="26">
        <v>0.82788194444444441</v>
      </c>
      <c r="E2825" s="36" t="s">
        <v>9</v>
      </c>
      <c r="F2825" s="37">
        <v>31</v>
      </c>
      <c r="G2825" s="36" t="s">
        <v>10</v>
      </c>
    </row>
    <row r="2826" spans="3:7" x14ac:dyDescent="0.3">
      <c r="C2826" s="36" t="s">
        <v>55</v>
      </c>
      <c r="D2826" s="26">
        <v>0.83005787037037038</v>
      </c>
      <c r="E2826" s="36" t="s">
        <v>9</v>
      </c>
      <c r="F2826" s="37">
        <v>42</v>
      </c>
      <c r="G2826" s="36" t="s">
        <v>21</v>
      </c>
    </row>
    <row r="2827" spans="3:7" x14ac:dyDescent="0.3">
      <c r="C2827" s="36" t="s">
        <v>55</v>
      </c>
      <c r="D2827" s="26">
        <v>0.83057870370370368</v>
      </c>
      <c r="E2827" s="36" t="s">
        <v>9</v>
      </c>
      <c r="F2827" s="37">
        <v>38</v>
      </c>
      <c r="G2827" s="36" t="s">
        <v>21</v>
      </c>
    </row>
    <row r="2828" spans="3:7" x14ac:dyDescent="0.3">
      <c r="C2828" s="36" t="s">
        <v>55</v>
      </c>
      <c r="D2828" s="26">
        <v>0.83293981481481483</v>
      </c>
      <c r="E2828" s="36" t="s">
        <v>9</v>
      </c>
      <c r="F2828" s="37">
        <v>36</v>
      </c>
      <c r="G2828" s="36" t="s">
        <v>21</v>
      </c>
    </row>
    <row r="2829" spans="3:7" x14ac:dyDescent="0.3">
      <c r="C2829" s="36" t="s">
        <v>55</v>
      </c>
      <c r="D2829" s="26">
        <v>0.83523148148148152</v>
      </c>
      <c r="E2829" s="36" t="s">
        <v>9</v>
      </c>
      <c r="F2829" s="37">
        <v>41</v>
      </c>
      <c r="G2829" s="36" t="s">
        <v>21</v>
      </c>
    </row>
    <row r="2830" spans="3:7" x14ac:dyDescent="0.3">
      <c r="C2830" s="36" t="s">
        <v>55</v>
      </c>
      <c r="D2830" s="26">
        <v>0.83530092592592586</v>
      </c>
      <c r="E2830" s="36" t="s">
        <v>9</v>
      </c>
      <c r="F2830" s="37">
        <v>38</v>
      </c>
      <c r="G2830" s="36" t="s">
        <v>10</v>
      </c>
    </row>
    <row r="2831" spans="3:7" x14ac:dyDescent="0.3">
      <c r="C2831" s="36" t="s">
        <v>55</v>
      </c>
      <c r="D2831" s="26">
        <v>0.83748842592592598</v>
      </c>
      <c r="E2831" s="36" t="s">
        <v>9</v>
      </c>
      <c r="F2831" s="37">
        <v>35</v>
      </c>
      <c r="G2831" s="36" t="s">
        <v>21</v>
      </c>
    </row>
    <row r="2832" spans="3:7" x14ac:dyDescent="0.3">
      <c r="C2832" s="36" t="s">
        <v>55</v>
      </c>
      <c r="D2832" s="26">
        <v>0.8377662037037038</v>
      </c>
      <c r="E2832" s="36" t="s">
        <v>9</v>
      </c>
      <c r="F2832" s="37">
        <v>38</v>
      </c>
      <c r="G2832" s="36" t="s">
        <v>10</v>
      </c>
    </row>
    <row r="2833" spans="3:7" x14ac:dyDescent="0.3">
      <c r="C2833" s="36" t="s">
        <v>55</v>
      </c>
      <c r="D2833" s="26">
        <v>0.83878472222222211</v>
      </c>
      <c r="E2833" s="36" t="s">
        <v>9</v>
      </c>
      <c r="F2833" s="37">
        <v>40</v>
      </c>
      <c r="G2833" s="36" t="s">
        <v>21</v>
      </c>
    </row>
    <row r="2834" spans="3:7" x14ac:dyDescent="0.3">
      <c r="C2834" s="36" t="s">
        <v>55</v>
      </c>
      <c r="D2834" s="26">
        <v>0.83976851851851853</v>
      </c>
      <c r="E2834" s="36" t="s">
        <v>9</v>
      </c>
      <c r="F2834" s="37">
        <v>34</v>
      </c>
      <c r="G2834" s="36" t="s">
        <v>10</v>
      </c>
    </row>
    <row r="2835" spans="3:7" x14ac:dyDescent="0.3">
      <c r="C2835" s="36" t="s">
        <v>55</v>
      </c>
      <c r="D2835" s="26">
        <v>0.84068287037037026</v>
      </c>
      <c r="E2835" s="36" t="s">
        <v>9</v>
      </c>
      <c r="F2835" s="37">
        <v>48</v>
      </c>
      <c r="G2835" s="36" t="s">
        <v>10</v>
      </c>
    </row>
    <row r="2836" spans="3:7" x14ac:dyDescent="0.3">
      <c r="C2836" s="36" t="s">
        <v>55</v>
      </c>
      <c r="D2836" s="26">
        <v>0.84376157407407415</v>
      </c>
      <c r="E2836" s="36" t="s">
        <v>9</v>
      </c>
      <c r="F2836" s="37">
        <v>42</v>
      </c>
      <c r="G2836" s="36" t="s">
        <v>21</v>
      </c>
    </row>
    <row r="2837" spans="3:7" x14ac:dyDescent="0.3">
      <c r="C2837" s="36" t="s">
        <v>55</v>
      </c>
      <c r="D2837" s="26">
        <v>0.84432870370370372</v>
      </c>
      <c r="E2837" s="36" t="s">
        <v>9</v>
      </c>
      <c r="F2837" s="37">
        <v>33</v>
      </c>
      <c r="G2837" s="36" t="s">
        <v>10</v>
      </c>
    </row>
    <row r="2838" spans="3:7" x14ac:dyDescent="0.3">
      <c r="C2838" s="36" t="s">
        <v>55</v>
      </c>
      <c r="D2838" s="26">
        <v>0.84614583333333337</v>
      </c>
      <c r="E2838" s="36" t="s">
        <v>9</v>
      </c>
      <c r="F2838" s="37">
        <v>39</v>
      </c>
      <c r="G2838" s="36" t="s">
        <v>21</v>
      </c>
    </row>
    <row r="2839" spans="3:7" x14ac:dyDescent="0.3">
      <c r="C2839" s="36" t="s">
        <v>55</v>
      </c>
      <c r="D2839" s="26">
        <v>0.85010416666666666</v>
      </c>
      <c r="E2839" s="36" t="s">
        <v>9</v>
      </c>
      <c r="F2839" s="37">
        <v>51</v>
      </c>
      <c r="G2839" s="36" t="s">
        <v>21</v>
      </c>
    </row>
    <row r="2840" spans="3:7" x14ac:dyDescent="0.3">
      <c r="C2840" s="36" t="s">
        <v>55</v>
      </c>
      <c r="D2840" s="26">
        <v>0.85148148148148151</v>
      </c>
      <c r="E2840" s="36" t="s">
        <v>9</v>
      </c>
      <c r="F2840" s="37">
        <v>26</v>
      </c>
      <c r="G2840" s="36" t="s">
        <v>10</v>
      </c>
    </row>
    <row r="2841" spans="3:7" x14ac:dyDescent="0.3">
      <c r="C2841" s="36" t="s">
        <v>55</v>
      </c>
      <c r="D2841" s="26">
        <v>0.85293981481481485</v>
      </c>
      <c r="E2841" s="36" t="s">
        <v>9</v>
      </c>
      <c r="F2841" s="37">
        <v>41</v>
      </c>
      <c r="G2841" s="36" t="s">
        <v>10</v>
      </c>
    </row>
    <row r="2842" spans="3:7" x14ac:dyDescent="0.3">
      <c r="C2842" s="36" t="s">
        <v>55</v>
      </c>
      <c r="D2842" s="26">
        <v>0.85381944444444446</v>
      </c>
      <c r="E2842" s="36" t="s">
        <v>9</v>
      </c>
      <c r="F2842" s="37">
        <v>42</v>
      </c>
      <c r="G2842" s="36" t="s">
        <v>21</v>
      </c>
    </row>
    <row r="2843" spans="3:7" x14ac:dyDescent="0.3">
      <c r="C2843" s="36" t="s">
        <v>55</v>
      </c>
      <c r="D2843" s="26">
        <v>0.86638888888888888</v>
      </c>
      <c r="E2843" s="36" t="s">
        <v>9</v>
      </c>
      <c r="F2843" s="37">
        <v>45</v>
      </c>
      <c r="G2843" s="36" t="s">
        <v>21</v>
      </c>
    </row>
    <row r="2844" spans="3:7" x14ac:dyDescent="0.3">
      <c r="C2844" s="36" t="s">
        <v>55</v>
      </c>
      <c r="D2844" s="26">
        <v>0.86644675925925929</v>
      </c>
      <c r="E2844" s="36" t="s">
        <v>9</v>
      </c>
      <c r="F2844" s="37">
        <v>51</v>
      </c>
      <c r="G2844" s="36" t="s">
        <v>21</v>
      </c>
    </row>
    <row r="2845" spans="3:7" x14ac:dyDescent="0.3">
      <c r="C2845" s="36" t="s">
        <v>55</v>
      </c>
      <c r="D2845" s="26">
        <v>0.87225694444444446</v>
      </c>
      <c r="E2845" s="36" t="s">
        <v>9</v>
      </c>
      <c r="F2845" s="37">
        <v>29</v>
      </c>
      <c r="G2845" s="36" t="s">
        <v>21</v>
      </c>
    </row>
    <row r="2846" spans="3:7" x14ac:dyDescent="0.3">
      <c r="C2846" s="36" t="s">
        <v>55</v>
      </c>
      <c r="D2846" s="26">
        <v>0.87233796296296295</v>
      </c>
      <c r="E2846" s="36" t="s">
        <v>9</v>
      </c>
      <c r="F2846" s="37">
        <v>15</v>
      </c>
      <c r="G2846" s="36" t="s">
        <v>21</v>
      </c>
    </row>
    <row r="2847" spans="3:7" x14ac:dyDescent="0.3">
      <c r="C2847" s="36" t="s">
        <v>55</v>
      </c>
      <c r="D2847" s="26">
        <v>0.87273148148148139</v>
      </c>
      <c r="E2847" s="36" t="s">
        <v>9</v>
      </c>
      <c r="F2847" s="37">
        <v>42</v>
      </c>
      <c r="G2847" s="36" t="s">
        <v>21</v>
      </c>
    </row>
    <row r="2848" spans="3:7" x14ac:dyDescent="0.3">
      <c r="C2848" s="36" t="s">
        <v>55</v>
      </c>
      <c r="D2848" s="26">
        <v>0.8728703703703703</v>
      </c>
      <c r="E2848" s="36" t="s">
        <v>9</v>
      </c>
      <c r="F2848" s="37">
        <v>48</v>
      </c>
      <c r="G2848" s="36" t="s">
        <v>10</v>
      </c>
    </row>
    <row r="2849" spans="3:7" x14ac:dyDescent="0.3">
      <c r="C2849" s="36" t="s">
        <v>55</v>
      </c>
      <c r="D2849" s="26">
        <v>0.87342592592592594</v>
      </c>
      <c r="E2849" s="36" t="s">
        <v>9</v>
      </c>
      <c r="F2849" s="37">
        <v>33</v>
      </c>
      <c r="G2849" s="36" t="s">
        <v>10</v>
      </c>
    </row>
    <row r="2850" spans="3:7" x14ac:dyDescent="0.3">
      <c r="C2850" s="36" t="s">
        <v>55</v>
      </c>
      <c r="D2850" s="26">
        <v>0.87974537037037026</v>
      </c>
      <c r="E2850" s="36" t="s">
        <v>9</v>
      </c>
      <c r="F2850" s="37">
        <v>29</v>
      </c>
      <c r="G2850" s="36" t="s">
        <v>10</v>
      </c>
    </row>
    <row r="2851" spans="3:7" x14ac:dyDescent="0.3">
      <c r="C2851" s="36" t="s">
        <v>55</v>
      </c>
      <c r="D2851" s="26">
        <v>0.88027777777777771</v>
      </c>
      <c r="E2851" s="36" t="s">
        <v>9</v>
      </c>
      <c r="F2851" s="37">
        <v>39</v>
      </c>
      <c r="G2851" s="36" t="s">
        <v>21</v>
      </c>
    </row>
    <row r="2852" spans="3:7" x14ac:dyDescent="0.3">
      <c r="C2852" s="36" t="s">
        <v>55</v>
      </c>
      <c r="D2852" s="26">
        <v>0.88312500000000005</v>
      </c>
      <c r="E2852" s="36" t="s">
        <v>9</v>
      </c>
      <c r="F2852" s="37">
        <v>31</v>
      </c>
      <c r="G2852" s="36" t="s">
        <v>10</v>
      </c>
    </row>
    <row r="2853" spans="3:7" x14ac:dyDescent="0.3">
      <c r="C2853" s="36" t="s">
        <v>55</v>
      </c>
      <c r="D2853" s="26">
        <v>0.8874305555555555</v>
      </c>
      <c r="E2853" s="36" t="s">
        <v>9</v>
      </c>
      <c r="F2853" s="37">
        <v>41</v>
      </c>
      <c r="G2853" s="36" t="s">
        <v>10</v>
      </c>
    </row>
    <row r="2854" spans="3:7" x14ac:dyDescent="0.3">
      <c r="C2854" s="36" t="s">
        <v>55</v>
      </c>
      <c r="D2854" s="26">
        <v>0.89423611111111112</v>
      </c>
      <c r="E2854" s="36" t="s">
        <v>9</v>
      </c>
      <c r="F2854" s="37">
        <v>41</v>
      </c>
      <c r="G2854" s="36" t="s">
        <v>21</v>
      </c>
    </row>
    <row r="2855" spans="3:7" x14ac:dyDescent="0.3">
      <c r="C2855" s="36" t="s">
        <v>55</v>
      </c>
      <c r="D2855" s="26">
        <v>0.89429398148148154</v>
      </c>
      <c r="E2855" s="36" t="s">
        <v>9</v>
      </c>
      <c r="F2855" s="37">
        <v>38</v>
      </c>
      <c r="G2855" s="36" t="s">
        <v>10</v>
      </c>
    </row>
    <row r="2856" spans="3:7" x14ac:dyDescent="0.3">
      <c r="C2856" s="36" t="s">
        <v>55</v>
      </c>
      <c r="D2856" s="26">
        <v>0.89490740740740737</v>
      </c>
      <c r="E2856" s="36" t="s">
        <v>9</v>
      </c>
      <c r="F2856" s="37">
        <v>39</v>
      </c>
      <c r="G2856" s="36" t="s">
        <v>21</v>
      </c>
    </row>
    <row r="2857" spans="3:7" x14ac:dyDescent="0.3">
      <c r="C2857" s="36" t="s">
        <v>55</v>
      </c>
      <c r="D2857" s="26">
        <v>0.89927083333333335</v>
      </c>
      <c r="E2857" s="36" t="s">
        <v>9</v>
      </c>
      <c r="F2857" s="37">
        <v>36</v>
      </c>
      <c r="G2857" s="36" t="s">
        <v>21</v>
      </c>
    </row>
    <row r="2858" spans="3:7" x14ac:dyDescent="0.3">
      <c r="C2858" s="36" t="s">
        <v>55</v>
      </c>
      <c r="D2858" s="26">
        <v>0.89975694444444443</v>
      </c>
      <c r="E2858" s="36" t="s">
        <v>9</v>
      </c>
      <c r="F2858" s="37">
        <v>21</v>
      </c>
      <c r="G2858" s="36" t="s">
        <v>21</v>
      </c>
    </row>
    <row r="2859" spans="3:7" x14ac:dyDescent="0.3">
      <c r="C2859" s="36" t="s">
        <v>55</v>
      </c>
      <c r="D2859" s="26">
        <v>0.90258101851851846</v>
      </c>
      <c r="E2859" s="36" t="s">
        <v>9</v>
      </c>
      <c r="F2859" s="37">
        <v>37</v>
      </c>
      <c r="G2859" s="36" t="s">
        <v>21</v>
      </c>
    </row>
    <row r="2860" spans="3:7" x14ac:dyDescent="0.3">
      <c r="C2860" s="36" t="s">
        <v>55</v>
      </c>
      <c r="D2860" s="26">
        <v>0.91377314814814825</v>
      </c>
      <c r="E2860" s="36" t="s">
        <v>9</v>
      </c>
      <c r="F2860" s="37">
        <v>44</v>
      </c>
      <c r="G2860" s="36" t="s">
        <v>21</v>
      </c>
    </row>
    <row r="2861" spans="3:7" x14ac:dyDescent="0.3">
      <c r="C2861" s="36" t="s">
        <v>55</v>
      </c>
      <c r="D2861" s="26">
        <v>0.91386574074074067</v>
      </c>
      <c r="E2861" s="36" t="s">
        <v>9</v>
      </c>
      <c r="F2861" s="37">
        <v>30</v>
      </c>
      <c r="G2861" s="36" t="s">
        <v>21</v>
      </c>
    </row>
    <row r="2862" spans="3:7" x14ac:dyDescent="0.3">
      <c r="C2862" s="36" t="s">
        <v>55</v>
      </c>
      <c r="D2862" s="26">
        <v>0.91607638888888887</v>
      </c>
      <c r="E2862" s="36" t="s">
        <v>9</v>
      </c>
      <c r="F2862" s="37">
        <v>42</v>
      </c>
      <c r="G2862" s="36" t="s">
        <v>10</v>
      </c>
    </row>
    <row r="2863" spans="3:7" x14ac:dyDescent="0.3">
      <c r="C2863" s="36" t="s">
        <v>55</v>
      </c>
      <c r="D2863" s="26">
        <v>0.91618055555555555</v>
      </c>
      <c r="E2863" s="36" t="s">
        <v>9</v>
      </c>
      <c r="F2863" s="37">
        <v>37</v>
      </c>
      <c r="G2863" s="36" t="s">
        <v>10</v>
      </c>
    </row>
    <row r="2864" spans="3:7" x14ac:dyDescent="0.3">
      <c r="C2864" s="36" t="s">
        <v>55</v>
      </c>
      <c r="D2864" s="26">
        <v>0.91877314814814814</v>
      </c>
      <c r="E2864" s="36" t="s">
        <v>9</v>
      </c>
      <c r="F2864" s="37">
        <v>53</v>
      </c>
      <c r="G2864" s="36" t="s">
        <v>21</v>
      </c>
    </row>
    <row r="2865" spans="3:7" x14ac:dyDescent="0.3">
      <c r="C2865" s="36" t="s">
        <v>55</v>
      </c>
      <c r="D2865" s="26">
        <v>0.94287037037037036</v>
      </c>
      <c r="E2865" s="36" t="s">
        <v>9</v>
      </c>
      <c r="F2865" s="37">
        <v>46</v>
      </c>
      <c r="G2865" s="36" t="s">
        <v>21</v>
      </c>
    </row>
    <row r="2866" spans="3:7" x14ac:dyDescent="0.3">
      <c r="C2866" s="36" t="s">
        <v>55</v>
      </c>
      <c r="D2866" s="26">
        <v>0.95693287037037045</v>
      </c>
      <c r="E2866" s="36" t="s">
        <v>9</v>
      </c>
      <c r="F2866" s="37">
        <v>39</v>
      </c>
      <c r="G2866" s="36" t="s">
        <v>10</v>
      </c>
    </row>
    <row r="2867" spans="3:7" x14ac:dyDescent="0.3">
      <c r="C2867" s="36" t="s">
        <v>55</v>
      </c>
      <c r="D2867" s="26">
        <v>0.97605324074074085</v>
      </c>
      <c r="E2867" s="36" t="s">
        <v>9</v>
      </c>
      <c r="F2867" s="37">
        <v>37</v>
      </c>
      <c r="G2867" s="36" t="s">
        <v>21</v>
      </c>
    </row>
    <row r="2868" spans="3:7" x14ac:dyDescent="0.3">
      <c r="C2868" s="36" t="s">
        <v>55</v>
      </c>
      <c r="D2868" s="26">
        <v>0.97618055555555561</v>
      </c>
      <c r="E2868" s="36" t="s">
        <v>9</v>
      </c>
      <c r="F2868" s="37">
        <v>40</v>
      </c>
      <c r="G2868" s="36" t="s">
        <v>21</v>
      </c>
    </row>
    <row r="2869" spans="3:7" x14ac:dyDescent="0.3">
      <c r="C2869" s="36" t="s">
        <v>55</v>
      </c>
      <c r="D2869" s="26">
        <v>0.98241898148148143</v>
      </c>
      <c r="E2869" s="36" t="s">
        <v>9</v>
      </c>
      <c r="F2869" s="37">
        <v>27</v>
      </c>
      <c r="G2869" s="36" t="s">
        <v>10</v>
      </c>
    </row>
    <row r="2870" spans="3:7" x14ac:dyDescent="0.3">
      <c r="C2870" s="36" t="s">
        <v>55</v>
      </c>
      <c r="D2870" s="26">
        <v>0.98745370370370367</v>
      </c>
      <c r="E2870" s="36" t="s">
        <v>9</v>
      </c>
      <c r="F2870" s="37">
        <v>52</v>
      </c>
      <c r="G2870" s="36" t="s">
        <v>10</v>
      </c>
    </row>
    <row r="2871" spans="3:7" x14ac:dyDescent="0.3">
      <c r="C2871" s="36" t="s">
        <v>56</v>
      </c>
      <c r="D2871" s="26">
        <v>0.17701388888888889</v>
      </c>
      <c r="E2871" s="36" t="s">
        <v>9</v>
      </c>
      <c r="F2871" s="37">
        <v>38</v>
      </c>
      <c r="G2871" s="36" t="s">
        <v>10</v>
      </c>
    </row>
    <row r="2872" spans="3:7" x14ac:dyDescent="0.3">
      <c r="C2872" s="36" t="s">
        <v>56</v>
      </c>
      <c r="D2872" s="26">
        <v>0.2008101851851852</v>
      </c>
      <c r="E2872" s="36" t="s">
        <v>9</v>
      </c>
      <c r="F2872" s="37">
        <v>15</v>
      </c>
      <c r="G2872" s="36" t="s">
        <v>21</v>
      </c>
    </row>
    <row r="2873" spans="3:7" x14ac:dyDescent="0.3">
      <c r="C2873" s="36" t="s">
        <v>56</v>
      </c>
      <c r="D2873" s="26">
        <v>0.20423611111111109</v>
      </c>
      <c r="E2873" s="36" t="s">
        <v>9</v>
      </c>
      <c r="F2873" s="37">
        <v>37</v>
      </c>
      <c r="G2873" s="36" t="s">
        <v>21</v>
      </c>
    </row>
    <row r="2874" spans="3:7" x14ac:dyDescent="0.3">
      <c r="C2874" s="36" t="s">
        <v>56</v>
      </c>
      <c r="D2874" s="26">
        <v>0.20430555555555555</v>
      </c>
      <c r="E2874" s="36" t="s">
        <v>9</v>
      </c>
      <c r="F2874" s="37">
        <v>33</v>
      </c>
      <c r="G2874" s="36" t="s">
        <v>10</v>
      </c>
    </row>
    <row r="2875" spans="3:7" x14ac:dyDescent="0.3">
      <c r="C2875" s="36" t="s">
        <v>56</v>
      </c>
      <c r="D2875" s="26">
        <v>0.21247685185185183</v>
      </c>
      <c r="E2875" s="36" t="s">
        <v>9</v>
      </c>
      <c r="F2875" s="37">
        <v>15</v>
      </c>
      <c r="G2875" s="36" t="s">
        <v>10</v>
      </c>
    </row>
    <row r="2876" spans="3:7" x14ac:dyDescent="0.3">
      <c r="C2876" s="36" t="s">
        <v>56</v>
      </c>
      <c r="D2876" s="26">
        <v>0.21415509259259258</v>
      </c>
      <c r="E2876" s="36" t="s">
        <v>9</v>
      </c>
      <c r="F2876" s="37">
        <v>52</v>
      </c>
      <c r="G2876" s="36" t="s">
        <v>10</v>
      </c>
    </row>
    <row r="2877" spans="3:7" x14ac:dyDescent="0.3">
      <c r="C2877" s="36" t="s">
        <v>56</v>
      </c>
      <c r="D2877" s="26">
        <v>0.21861111111111112</v>
      </c>
      <c r="E2877" s="36" t="s">
        <v>9</v>
      </c>
      <c r="F2877" s="37">
        <v>25</v>
      </c>
      <c r="G2877" s="36" t="s">
        <v>21</v>
      </c>
    </row>
    <row r="2878" spans="3:7" x14ac:dyDescent="0.3">
      <c r="C2878" s="36" t="s">
        <v>56</v>
      </c>
      <c r="D2878" s="26">
        <v>0.23013888888888889</v>
      </c>
      <c r="E2878" s="36" t="s">
        <v>9</v>
      </c>
      <c r="F2878" s="37">
        <v>38</v>
      </c>
      <c r="G2878" s="36" t="s">
        <v>10</v>
      </c>
    </row>
    <row r="2879" spans="3:7" x14ac:dyDescent="0.3">
      <c r="C2879" s="36" t="s">
        <v>56</v>
      </c>
      <c r="D2879" s="26">
        <v>0.23049768518518518</v>
      </c>
      <c r="E2879" s="36" t="s">
        <v>9</v>
      </c>
      <c r="F2879" s="37">
        <v>35</v>
      </c>
      <c r="G2879" s="36" t="s">
        <v>10</v>
      </c>
    </row>
    <row r="2880" spans="3:7" x14ac:dyDescent="0.3">
      <c r="C2880" s="36" t="s">
        <v>56</v>
      </c>
      <c r="D2880" s="26">
        <v>0.23100694444444445</v>
      </c>
      <c r="E2880" s="36" t="s">
        <v>9</v>
      </c>
      <c r="F2880" s="37">
        <v>55</v>
      </c>
      <c r="G2880" s="36" t="s">
        <v>10</v>
      </c>
    </row>
    <row r="2881" spans="3:7" x14ac:dyDescent="0.3">
      <c r="C2881" s="36" t="s">
        <v>56</v>
      </c>
      <c r="D2881" s="26">
        <v>0.23221064814814815</v>
      </c>
      <c r="E2881" s="36" t="s">
        <v>9</v>
      </c>
      <c r="F2881" s="37">
        <v>39</v>
      </c>
      <c r="G2881" s="36" t="s">
        <v>10</v>
      </c>
    </row>
    <row r="2882" spans="3:7" x14ac:dyDescent="0.3">
      <c r="C2882" s="36" t="s">
        <v>56</v>
      </c>
      <c r="D2882" s="26">
        <v>0.23379629629629628</v>
      </c>
      <c r="E2882" s="36" t="s">
        <v>9</v>
      </c>
      <c r="F2882" s="37">
        <v>44</v>
      </c>
      <c r="G2882" s="36" t="s">
        <v>10</v>
      </c>
    </row>
    <row r="2883" spans="3:7" x14ac:dyDescent="0.3">
      <c r="C2883" s="36" t="s">
        <v>56</v>
      </c>
      <c r="D2883" s="26">
        <v>0.2371412037037037</v>
      </c>
      <c r="E2883" s="36" t="s">
        <v>9</v>
      </c>
      <c r="F2883" s="37">
        <v>45</v>
      </c>
      <c r="G2883" s="36" t="s">
        <v>10</v>
      </c>
    </row>
    <row r="2884" spans="3:7" x14ac:dyDescent="0.3">
      <c r="C2884" s="36" t="s">
        <v>56</v>
      </c>
      <c r="D2884" s="26">
        <v>0.23733796296296297</v>
      </c>
      <c r="E2884" s="36" t="s">
        <v>9</v>
      </c>
      <c r="F2884" s="37">
        <v>32</v>
      </c>
      <c r="G2884" s="36" t="s">
        <v>10</v>
      </c>
    </row>
    <row r="2885" spans="3:7" x14ac:dyDescent="0.3">
      <c r="C2885" s="36" t="s">
        <v>56</v>
      </c>
      <c r="D2885" s="26">
        <v>0.24010416666666667</v>
      </c>
      <c r="E2885" s="36" t="s">
        <v>9</v>
      </c>
      <c r="F2885" s="37">
        <v>28</v>
      </c>
      <c r="G2885" s="36" t="s">
        <v>21</v>
      </c>
    </row>
    <row r="2886" spans="3:7" x14ac:dyDescent="0.3">
      <c r="C2886" s="36" t="s">
        <v>56</v>
      </c>
      <c r="D2886" s="26">
        <v>0.24861111111111112</v>
      </c>
      <c r="E2886" s="36" t="s">
        <v>9</v>
      </c>
      <c r="F2886" s="37">
        <v>31</v>
      </c>
      <c r="G2886" s="36" t="s">
        <v>21</v>
      </c>
    </row>
    <row r="2887" spans="3:7" x14ac:dyDescent="0.3">
      <c r="C2887" s="36" t="s">
        <v>56</v>
      </c>
      <c r="D2887" s="26">
        <v>0.25155092592592593</v>
      </c>
      <c r="E2887" s="36" t="s">
        <v>9</v>
      </c>
      <c r="F2887" s="37">
        <v>44</v>
      </c>
      <c r="G2887" s="36" t="s">
        <v>10</v>
      </c>
    </row>
    <row r="2888" spans="3:7" x14ac:dyDescent="0.3">
      <c r="C2888" s="36" t="s">
        <v>56</v>
      </c>
      <c r="D2888" s="26">
        <v>0.25562499999999999</v>
      </c>
      <c r="E2888" s="36" t="s">
        <v>9</v>
      </c>
      <c r="F2888" s="37">
        <v>28</v>
      </c>
      <c r="G2888" s="36" t="s">
        <v>10</v>
      </c>
    </row>
    <row r="2889" spans="3:7" x14ac:dyDescent="0.3">
      <c r="C2889" s="36" t="s">
        <v>56</v>
      </c>
      <c r="D2889" s="26">
        <v>0.25798611111111108</v>
      </c>
      <c r="E2889" s="36" t="s">
        <v>9</v>
      </c>
      <c r="F2889" s="37">
        <v>47</v>
      </c>
      <c r="G2889" s="36" t="s">
        <v>21</v>
      </c>
    </row>
    <row r="2890" spans="3:7" x14ac:dyDescent="0.3">
      <c r="C2890" s="36" t="s">
        <v>56</v>
      </c>
      <c r="D2890" s="26">
        <v>0.25996527777777778</v>
      </c>
      <c r="E2890" s="36" t="s">
        <v>9</v>
      </c>
      <c r="F2890" s="37">
        <v>52</v>
      </c>
      <c r="G2890" s="36" t="s">
        <v>10</v>
      </c>
    </row>
    <row r="2891" spans="3:7" x14ac:dyDescent="0.3">
      <c r="C2891" s="36" t="s">
        <v>56</v>
      </c>
      <c r="D2891" s="26">
        <v>0.26209490740740743</v>
      </c>
      <c r="E2891" s="36" t="s">
        <v>9</v>
      </c>
      <c r="F2891" s="37">
        <v>30</v>
      </c>
      <c r="G2891" s="36" t="s">
        <v>10</v>
      </c>
    </row>
    <row r="2892" spans="3:7" x14ac:dyDescent="0.3">
      <c r="C2892" s="36" t="s">
        <v>56</v>
      </c>
      <c r="D2892" s="26">
        <v>0.26421296296296298</v>
      </c>
      <c r="E2892" s="36" t="s">
        <v>9</v>
      </c>
      <c r="F2892" s="37">
        <v>49</v>
      </c>
      <c r="G2892" s="36" t="s">
        <v>10</v>
      </c>
    </row>
    <row r="2893" spans="3:7" x14ac:dyDescent="0.3">
      <c r="C2893" s="36" t="s">
        <v>56</v>
      </c>
      <c r="D2893" s="26">
        <v>0.26549768518518518</v>
      </c>
      <c r="E2893" s="36" t="s">
        <v>9</v>
      </c>
      <c r="F2893" s="37">
        <v>43</v>
      </c>
      <c r="G2893" s="36" t="s">
        <v>10</v>
      </c>
    </row>
    <row r="2894" spans="3:7" x14ac:dyDescent="0.3">
      <c r="C2894" s="36" t="s">
        <v>56</v>
      </c>
      <c r="D2894" s="26">
        <v>0.26651620370370371</v>
      </c>
      <c r="E2894" s="36" t="s">
        <v>9</v>
      </c>
      <c r="F2894" s="37">
        <v>35</v>
      </c>
      <c r="G2894" s="36" t="s">
        <v>10</v>
      </c>
    </row>
    <row r="2895" spans="3:7" x14ac:dyDescent="0.3">
      <c r="C2895" s="36" t="s">
        <v>56</v>
      </c>
      <c r="D2895" s="26">
        <v>0.26784722222222224</v>
      </c>
      <c r="E2895" s="36" t="s">
        <v>9</v>
      </c>
      <c r="F2895" s="37">
        <v>41</v>
      </c>
      <c r="G2895" s="36" t="s">
        <v>10</v>
      </c>
    </row>
    <row r="2896" spans="3:7" x14ac:dyDescent="0.3">
      <c r="C2896" s="36" t="s">
        <v>56</v>
      </c>
      <c r="D2896" s="26">
        <v>0.27033564814814814</v>
      </c>
      <c r="E2896" s="36" t="s">
        <v>9</v>
      </c>
      <c r="F2896" s="37">
        <v>40</v>
      </c>
      <c r="G2896" s="36" t="s">
        <v>10</v>
      </c>
    </row>
    <row r="2897" spans="3:7" x14ac:dyDescent="0.3">
      <c r="C2897" s="36" t="s">
        <v>56</v>
      </c>
      <c r="D2897" s="26">
        <v>0.27054398148148145</v>
      </c>
      <c r="E2897" s="36" t="s">
        <v>9</v>
      </c>
      <c r="F2897" s="37">
        <v>28</v>
      </c>
      <c r="G2897" s="36" t="s">
        <v>21</v>
      </c>
    </row>
    <row r="2898" spans="3:7" x14ac:dyDescent="0.3">
      <c r="C2898" s="36" t="s">
        <v>56</v>
      </c>
      <c r="D2898" s="26">
        <v>0.27216435185185184</v>
      </c>
      <c r="E2898" s="36" t="s">
        <v>9</v>
      </c>
      <c r="F2898" s="37">
        <v>40</v>
      </c>
      <c r="G2898" s="36" t="s">
        <v>10</v>
      </c>
    </row>
    <row r="2899" spans="3:7" x14ac:dyDescent="0.3">
      <c r="C2899" s="36" t="s">
        <v>56</v>
      </c>
      <c r="D2899" s="26">
        <v>0.27275462962962965</v>
      </c>
      <c r="E2899" s="36" t="s">
        <v>9</v>
      </c>
      <c r="F2899" s="37">
        <v>34</v>
      </c>
      <c r="G2899" s="36" t="s">
        <v>10</v>
      </c>
    </row>
    <row r="2900" spans="3:7" x14ac:dyDescent="0.3">
      <c r="C2900" s="36" t="s">
        <v>56</v>
      </c>
      <c r="D2900" s="26">
        <v>0.27278935185185188</v>
      </c>
      <c r="E2900" s="36" t="s">
        <v>9</v>
      </c>
      <c r="F2900" s="37">
        <v>39</v>
      </c>
      <c r="G2900" s="36" t="s">
        <v>10</v>
      </c>
    </row>
    <row r="2901" spans="3:7" x14ac:dyDescent="0.3">
      <c r="C2901" s="36" t="s">
        <v>56</v>
      </c>
      <c r="D2901" s="26">
        <v>0.27311342592592591</v>
      </c>
      <c r="E2901" s="36" t="s">
        <v>9</v>
      </c>
      <c r="F2901" s="37">
        <v>36</v>
      </c>
      <c r="G2901" s="36" t="s">
        <v>10</v>
      </c>
    </row>
    <row r="2902" spans="3:7" x14ac:dyDescent="0.3">
      <c r="C2902" s="36" t="s">
        <v>56</v>
      </c>
      <c r="D2902" s="26">
        <v>0.27336805555555554</v>
      </c>
      <c r="E2902" s="36" t="s">
        <v>9</v>
      </c>
      <c r="F2902" s="37">
        <v>36</v>
      </c>
      <c r="G2902" s="36" t="s">
        <v>10</v>
      </c>
    </row>
    <row r="2903" spans="3:7" x14ac:dyDescent="0.3">
      <c r="C2903" s="36" t="s">
        <v>56</v>
      </c>
      <c r="D2903" s="26">
        <v>0.27361111111111108</v>
      </c>
      <c r="E2903" s="36" t="s">
        <v>9</v>
      </c>
      <c r="F2903" s="37">
        <v>40</v>
      </c>
      <c r="G2903" s="36" t="s">
        <v>10</v>
      </c>
    </row>
    <row r="2904" spans="3:7" x14ac:dyDescent="0.3">
      <c r="C2904" s="36" t="s">
        <v>56</v>
      </c>
      <c r="D2904" s="26">
        <v>0.27371527777777777</v>
      </c>
      <c r="E2904" s="36" t="s">
        <v>9</v>
      </c>
      <c r="F2904" s="37">
        <v>38</v>
      </c>
      <c r="G2904" s="36" t="s">
        <v>10</v>
      </c>
    </row>
    <row r="2905" spans="3:7" x14ac:dyDescent="0.3">
      <c r="C2905" s="36" t="s">
        <v>56</v>
      </c>
      <c r="D2905" s="26">
        <v>0.27545138888888893</v>
      </c>
      <c r="E2905" s="36" t="s">
        <v>9</v>
      </c>
      <c r="F2905" s="37">
        <v>43</v>
      </c>
      <c r="G2905" s="36" t="s">
        <v>10</v>
      </c>
    </row>
    <row r="2906" spans="3:7" x14ac:dyDescent="0.3">
      <c r="C2906" s="36" t="s">
        <v>56</v>
      </c>
      <c r="D2906" s="26">
        <v>0.27564814814814814</v>
      </c>
      <c r="E2906" s="36" t="s">
        <v>9</v>
      </c>
      <c r="F2906" s="37">
        <v>31</v>
      </c>
      <c r="G2906" s="36" t="s">
        <v>21</v>
      </c>
    </row>
    <row r="2907" spans="3:7" x14ac:dyDescent="0.3">
      <c r="C2907" s="36" t="s">
        <v>56</v>
      </c>
      <c r="D2907" s="26">
        <v>0.27664351851851854</v>
      </c>
      <c r="E2907" s="36" t="s">
        <v>9</v>
      </c>
      <c r="F2907" s="37">
        <v>56</v>
      </c>
      <c r="G2907" s="36" t="s">
        <v>10</v>
      </c>
    </row>
    <row r="2908" spans="3:7" x14ac:dyDescent="0.3">
      <c r="C2908" s="36" t="s">
        <v>56</v>
      </c>
      <c r="D2908" s="26">
        <v>0.27738425925925925</v>
      </c>
      <c r="E2908" s="36" t="s">
        <v>9</v>
      </c>
      <c r="F2908" s="37">
        <v>52</v>
      </c>
      <c r="G2908" s="36" t="s">
        <v>10</v>
      </c>
    </row>
    <row r="2909" spans="3:7" x14ac:dyDescent="0.3">
      <c r="C2909" s="36" t="s">
        <v>56</v>
      </c>
      <c r="D2909" s="26">
        <v>0.27809027777777778</v>
      </c>
      <c r="E2909" s="36" t="s">
        <v>9</v>
      </c>
      <c r="F2909" s="37">
        <v>32</v>
      </c>
      <c r="G2909" s="36" t="s">
        <v>21</v>
      </c>
    </row>
    <row r="2910" spans="3:7" x14ac:dyDescent="0.3">
      <c r="C2910" s="36" t="s">
        <v>56</v>
      </c>
      <c r="D2910" s="26">
        <v>0.27822916666666669</v>
      </c>
      <c r="E2910" s="36" t="s">
        <v>9</v>
      </c>
      <c r="F2910" s="37">
        <v>38</v>
      </c>
      <c r="G2910" s="36" t="s">
        <v>21</v>
      </c>
    </row>
    <row r="2911" spans="3:7" x14ac:dyDescent="0.3">
      <c r="C2911" s="36" t="s">
        <v>56</v>
      </c>
      <c r="D2911" s="26">
        <v>0.27829861111111115</v>
      </c>
      <c r="E2911" s="36" t="s">
        <v>9</v>
      </c>
      <c r="F2911" s="37">
        <v>33</v>
      </c>
      <c r="G2911" s="36" t="s">
        <v>10</v>
      </c>
    </row>
    <row r="2912" spans="3:7" x14ac:dyDescent="0.3">
      <c r="C2912" s="36" t="s">
        <v>56</v>
      </c>
      <c r="D2912" s="26">
        <v>0.27884259259259259</v>
      </c>
      <c r="E2912" s="36" t="s">
        <v>9</v>
      </c>
      <c r="F2912" s="37">
        <v>27</v>
      </c>
      <c r="G2912" s="36" t="s">
        <v>21</v>
      </c>
    </row>
    <row r="2913" spans="3:7" x14ac:dyDescent="0.3">
      <c r="C2913" s="36" t="s">
        <v>56</v>
      </c>
      <c r="D2913" s="26">
        <v>0.2810185185185185</v>
      </c>
      <c r="E2913" s="36" t="s">
        <v>9</v>
      </c>
      <c r="F2913" s="37">
        <v>21</v>
      </c>
      <c r="G2913" s="36" t="s">
        <v>21</v>
      </c>
    </row>
    <row r="2914" spans="3:7" x14ac:dyDescent="0.3">
      <c r="C2914" s="36" t="s">
        <v>56</v>
      </c>
      <c r="D2914" s="26">
        <v>0.28111111111111109</v>
      </c>
      <c r="E2914" s="36" t="s">
        <v>9</v>
      </c>
      <c r="F2914" s="37">
        <v>23</v>
      </c>
      <c r="G2914" s="36" t="s">
        <v>10</v>
      </c>
    </row>
    <row r="2915" spans="3:7" x14ac:dyDescent="0.3">
      <c r="C2915" s="36" t="s">
        <v>56</v>
      </c>
      <c r="D2915" s="26">
        <v>0.28140046296296295</v>
      </c>
      <c r="E2915" s="36" t="s">
        <v>9</v>
      </c>
      <c r="F2915" s="37">
        <v>37</v>
      </c>
      <c r="G2915" s="36" t="s">
        <v>10</v>
      </c>
    </row>
    <row r="2916" spans="3:7" x14ac:dyDescent="0.3">
      <c r="C2916" s="36" t="s">
        <v>56</v>
      </c>
      <c r="D2916" s="26">
        <v>0.28234953703703702</v>
      </c>
      <c r="E2916" s="36" t="s">
        <v>9</v>
      </c>
      <c r="F2916" s="37">
        <v>35</v>
      </c>
      <c r="G2916" s="36" t="s">
        <v>10</v>
      </c>
    </row>
    <row r="2917" spans="3:7" x14ac:dyDescent="0.3">
      <c r="C2917" s="36" t="s">
        <v>56</v>
      </c>
      <c r="D2917" s="26">
        <v>0.28324074074074074</v>
      </c>
      <c r="E2917" s="36" t="s">
        <v>9</v>
      </c>
      <c r="F2917" s="37">
        <v>53</v>
      </c>
      <c r="G2917" s="36" t="s">
        <v>10</v>
      </c>
    </row>
    <row r="2918" spans="3:7" x14ac:dyDescent="0.3">
      <c r="C2918" s="36" t="s">
        <v>56</v>
      </c>
      <c r="D2918" s="26">
        <v>0.28364583333333332</v>
      </c>
      <c r="E2918" s="36" t="s">
        <v>9</v>
      </c>
      <c r="F2918" s="37">
        <v>35</v>
      </c>
      <c r="G2918" s="36" t="s">
        <v>21</v>
      </c>
    </row>
    <row r="2919" spans="3:7" x14ac:dyDescent="0.3">
      <c r="C2919" s="36" t="s">
        <v>56</v>
      </c>
      <c r="D2919" s="26">
        <v>0.28372685185185187</v>
      </c>
      <c r="E2919" s="36" t="s">
        <v>9</v>
      </c>
      <c r="F2919" s="37">
        <v>44</v>
      </c>
      <c r="G2919" s="36" t="s">
        <v>10</v>
      </c>
    </row>
    <row r="2920" spans="3:7" x14ac:dyDescent="0.3">
      <c r="C2920" s="36" t="s">
        <v>56</v>
      </c>
      <c r="D2920" s="26">
        <v>0.28548611111111111</v>
      </c>
      <c r="E2920" s="36" t="s">
        <v>9</v>
      </c>
      <c r="F2920" s="37">
        <v>46</v>
      </c>
      <c r="G2920" s="36" t="s">
        <v>21</v>
      </c>
    </row>
    <row r="2921" spans="3:7" x14ac:dyDescent="0.3">
      <c r="C2921" s="36" t="s">
        <v>56</v>
      </c>
      <c r="D2921" s="26">
        <v>0.28556712962962966</v>
      </c>
      <c r="E2921" s="36" t="s">
        <v>9</v>
      </c>
      <c r="F2921" s="37">
        <v>46</v>
      </c>
      <c r="G2921" s="36" t="s">
        <v>21</v>
      </c>
    </row>
    <row r="2922" spans="3:7" x14ac:dyDescent="0.3">
      <c r="C2922" s="36" t="s">
        <v>56</v>
      </c>
      <c r="D2922" s="26">
        <v>0.28565972222222219</v>
      </c>
      <c r="E2922" s="36" t="s">
        <v>9</v>
      </c>
      <c r="F2922" s="37">
        <v>38</v>
      </c>
      <c r="G2922" s="36" t="s">
        <v>10</v>
      </c>
    </row>
    <row r="2923" spans="3:7" x14ac:dyDescent="0.3">
      <c r="C2923" s="36" t="s">
        <v>56</v>
      </c>
      <c r="D2923" s="26">
        <v>0.28611111111111115</v>
      </c>
      <c r="E2923" s="36" t="s">
        <v>9</v>
      </c>
      <c r="F2923" s="37">
        <v>44</v>
      </c>
      <c r="G2923" s="36" t="s">
        <v>10</v>
      </c>
    </row>
    <row r="2924" spans="3:7" x14ac:dyDescent="0.3">
      <c r="C2924" s="36" t="s">
        <v>56</v>
      </c>
      <c r="D2924" s="26">
        <v>0.28665509259259259</v>
      </c>
      <c r="E2924" s="36" t="s">
        <v>9</v>
      </c>
      <c r="F2924" s="37">
        <v>36</v>
      </c>
      <c r="G2924" s="36" t="s">
        <v>21</v>
      </c>
    </row>
    <row r="2925" spans="3:7" x14ac:dyDescent="0.3">
      <c r="C2925" s="36" t="s">
        <v>56</v>
      </c>
      <c r="D2925" s="26">
        <v>0.28672453703703704</v>
      </c>
      <c r="E2925" s="36" t="s">
        <v>9</v>
      </c>
      <c r="F2925" s="37">
        <v>32</v>
      </c>
      <c r="G2925" s="36" t="s">
        <v>10</v>
      </c>
    </row>
    <row r="2926" spans="3:7" x14ac:dyDescent="0.3">
      <c r="C2926" s="36" t="s">
        <v>56</v>
      </c>
      <c r="D2926" s="26">
        <v>0.28722222222222221</v>
      </c>
      <c r="E2926" s="36" t="s">
        <v>9</v>
      </c>
      <c r="F2926" s="37">
        <v>42</v>
      </c>
      <c r="G2926" s="36" t="s">
        <v>10</v>
      </c>
    </row>
    <row r="2927" spans="3:7" x14ac:dyDescent="0.3">
      <c r="C2927" s="36" t="s">
        <v>56</v>
      </c>
      <c r="D2927" s="26">
        <v>0.28739583333333335</v>
      </c>
      <c r="E2927" s="36" t="s">
        <v>9</v>
      </c>
      <c r="F2927" s="37">
        <v>34</v>
      </c>
      <c r="G2927" s="36" t="s">
        <v>10</v>
      </c>
    </row>
    <row r="2928" spans="3:7" x14ac:dyDescent="0.3">
      <c r="C2928" s="36" t="s">
        <v>56</v>
      </c>
      <c r="D2928" s="26">
        <v>0.2878472222222222</v>
      </c>
      <c r="E2928" s="36" t="s">
        <v>9</v>
      </c>
      <c r="F2928" s="37">
        <v>34</v>
      </c>
      <c r="G2928" s="36" t="s">
        <v>10</v>
      </c>
    </row>
    <row r="2929" spans="3:7" x14ac:dyDescent="0.3">
      <c r="C2929" s="36" t="s">
        <v>56</v>
      </c>
      <c r="D2929" s="26">
        <v>0.28805555555555556</v>
      </c>
      <c r="E2929" s="36" t="s">
        <v>9</v>
      </c>
      <c r="F2929" s="37">
        <v>39</v>
      </c>
      <c r="G2929" s="36" t="s">
        <v>10</v>
      </c>
    </row>
    <row r="2930" spans="3:7" x14ac:dyDescent="0.3">
      <c r="C2930" s="36" t="s">
        <v>56</v>
      </c>
      <c r="D2930" s="26">
        <v>0.28826388888888888</v>
      </c>
      <c r="E2930" s="36" t="s">
        <v>9</v>
      </c>
      <c r="F2930" s="37">
        <v>42</v>
      </c>
      <c r="G2930" s="36" t="s">
        <v>21</v>
      </c>
    </row>
    <row r="2931" spans="3:7" x14ac:dyDescent="0.3">
      <c r="C2931" s="36" t="s">
        <v>56</v>
      </c>
      <c r="D2931" s="26">
        <v>0.2882986111111111</v>
      </c>
      <c r="E2931" s="36" t="s">
        <v>9</v>
      </c>
      <c r="F2931" s="37">
        <v>44</v>
      </c>
      <c r="G2931" s="36" t="s">
        <v>10</v>
      </c>
    </row>
    <row r="2932" spans="3:7" x14ac:dyDescent="0.3">
      <c r="C2932" s="36" t="s">
        <v>56</v>
      </c>
      <c r="D2932" s="26">
        <v>0.28837962962962965</v>
      </c>
      <c r="E2932" s="36" t="s">
        <v>9</v>
      </c>
      <c r="F2932" s="37">
        <v>24</v>
      </c>
      <c r="G2932" s="36" t="s">
        <v>10</v>
      </c>
    </row>
    <row r="2933" spans="3:7" x14ac:dyDescent="0.3">
      <c r="C2933" s="36" t="s">
        <v>56</v>
      </c>
      <c r="D2933" s="26">
        <v>0.28862268518518519</v>
      </c>
      <c r="E2933" s="36" t="s">
        <v>9</v>
      </c>
      <c r="F2933" s="37">
        <v>41</v>
      </c>
      <c r="G2933" s="36" t="s">
        <v>10</v>
      </c>
    </row>
    <row r="2934" spans="3:7" x14ac:dyDescent="0.3">
      <c r="C2934" s="36" t="s">
        <v>56</v>
      </c>
      <c r="D2934" s="26">
        <v>0.28879629629629627</v>
      </c>
      <c r="E2934" s="36" t="s">
        <v>9</v>
      </c>
      <c r="F2934" s="37">
        <v>21</v>
      </c>
      <c r="G2934" s="36" t="s">
        <v>10</v>
      </c>
    </row>
    <row r="2935" spans="3:7" x14ac:dyDescent="0.3">
      <c r="C2935" s="36" t="s">
        <v>56</v>
      </c>
      <c r="D2935" s="26">
        <v>0.28925925925925927</v>
      </c>
      <c r="E2935" s="36" t="s">
        <v>9</v>
      </c>
      <c r="F2935" s="37">
        <v>37</v>
      </c>
      <c r="G2935" s="36" t="s">
        <v>21</v>
      </c>
    </row>
    <row r="2936" spans="3:7" x14ac:dyDescent="0.3">
      <c r="C2936" s="36" t="s">
        <v>56</v>
      </c>
      <c r="D2936" s="26">
        <v>0.28960648148148149</v>
      </c>
      <c r="E2936" s="36" t="s">
        <v>9</v>
      </c>
      <c r="F2936" s="37">
        <v>27</v>
      </c>
      <c r="G2936" s="36" t="s">
        <v>21</v>
      </c>
    </row>
    <row r="2937" spans="3:7" x14ac:dyDescent="0.3">
      <c r="C2937" s="36" t="s">
        <v>56</v>
      </c>
      <c r="D2937" s="26">
        <v>0.28967592592592589</v>
      </c>
      <c r="E2937" s="36" t="s">
        <v>9</v>
      </c>
      <c r="F2937" s="37">
        <v>42</v>
      </c>
      <c r="G2937" s="36" t="s">
        <v>21</v>
      </c>
    </row>
    <row r="2938" spans="3:7" x14ac:dyDescent="0.3">
      <c r="C2938" s="36" t="s">
        <v>56</v>
      </c>
      <c r="D2938" s="26">
        <v>0.2908101851851852</v>
      </c>
      <c r="E2938" s="36" t="s">
        <v>9</v>
      </c>
      <c r="F2938" s="37">
        <v>30</v>
      </c>
      <c r="G2938" s="36" t="s">
        <v>10</v>
      </c>
    </row>
    <row r="2939" spans="3:7" x14ac:dyDescent="0.3">
      <c r="C2939" s="36" t="s">
        <v>56</v>
      </c>
      <c r="D2939" s="26">
        <v>0.29098379629629628</v>
      </c>
      <c r="E2939" s="36" t="s">
        <v>9</v>
      </c>
      <c r="F2939" s="37">
        <v>35</v>
      </c>
      <c r="G2939" s="36" t="s">
        <v>10</v>
      </c>
    </row>
    <row r="2940" spans="3:7" x14ac:dyDescent="0.3">
      <c r="C2940" s="36" t="s">
        <v>56</v>
      </c>
      <c r="D2940" s="26">
        <v>0.29217592592592595</v>
      </c>
      <c r="E2940" s="36" t="s">
        <v>9</v>
      </c>
      <c r="F2940" s="37">
        <v>40</v>
      </c>
      <c r="G2940" s="36" t="s">
        <v>21</v>
      </c>
    </row>
    <row r="2941" spans="3:7" x14ac:dyDescent="0.3">
      <c r="C2941" s="36" t="s">
        <v>56</v>
      </c>
      <c r="D2941" s="26">
        <v>0.29329861111111111</v>
      </c>
      <c r="E2941" s="36" t="s">
        <v>9</v>
      </c>
      <c r="F2941" s="37">
        <v>40</v>
      </c>
      <c r="G2941" s="36" t="s">
        <v>10</v>
      </c>
    </row>
    <row r="2942" spans="3:7" x14ac:dyDescent="0.3">
      <c r="C2942" s="36" t="s">
        <v>56</v>
      </c>
      <c r="D2942" s="26">
        <v>0.29395833333333332</v>
      </c>
      <c r="E2942" s="36" t="s">
        <v>9</v>
      </c>
      <c r="F2942" s="37">
        <v>30</v>
      </c>
      <c r="G2942" s="36" t="s">
        <v>21</v>
      </c>
    </row>
    <row r="2943" spans="3:7" x14ac:dyDescent="0.3">
      <c r="C2943" s="36" t="s">
        <v>56</v>
      </c>
      <c r="D2943" s="26">
        <v>0.29421296296296295</v>
      </c>
      <c r="E2943" s="36" t="s">
        <v>9</v>
      </c>
      <c r="F2943" s="37">
        <v>35</v>
      </c>
      <c r="G2943" s="36" t="s">
        <v>10</v>
      </c>
    </row>
    <row r="2944" spans="3:7" x14ac:dyDescent="0.3">
      <c r="C2944" s="36" t="s">
        <v>56</v>
      </c>
      <c r="D2944" s="26">
        <v>0.29600694444444448</v>
      </c>
      <c r="E2944" s="36" t="s">
        <v>9</v>
      </c>
      <c r="F2944" s="37">
        <v>31</v>
      </c>
      <c r="G2944" s="36" t="s">
        <v>21</v>
      </c>
    </row>
    <row r="2945" spans="3:7" x14ac:dyDescent="0.3">
      <c r="C2945" s="36" t="s">
        <v>56</v>
      </c>
      <c r="D2945" s="26">
        <v>0.29630787037037037</v>
      </c>
      <c r="E2945" s="36" t="s">
        <v>9</v>
      </c>
      <c r="F2945" s="37">
        <v>41</v>
      </c>
      <c r="G2945" s="36" t="s">
        <v>10</v>
      </c>
    </row>
    <row r="2946" spans="3:7" x14ac:dyDescent="0.3">
      <c r="C2946" s="36" t="s">
        <v>56</v>
      </c>
      <c r="D2946" s="26">
        <v>0.2966435185185185</v>
      </c>
      <c r="E2946" s="36" t="s">
        <v>9</v>
      </c>
      <c r="F2946" s="37">
        <v>27</v>
      </c>
      <c r="G2946" s="36" t="s">
        <v>21</v>
      </c>
    </row>
    <row r="2947" spans="3:7" x14ac:dyDescent="0.3">
      <c r="C2947" s="36" t="s">
        <v>56</v>
      </c>
      <c r="D2947" s="26">
        <v>0.29672453703703705</v>
      </c>
      <c r="E2947" s="36" t="s">
        <v>9</v>
      </c>
      <c r="F2947" s="37">
        <v>31</v>
      </c>
      <c r="G2947" s="36" t="s">
        <v>21</v>
      </c>
    </row>
    <row r="2948" spans="3:7" x14ac:dyDescent="0.3">
      <c r="C2948" s="36" t="s">
        <v>56</v>
      </c>
      <c r="D2948" s="26">
        <v>0.29824074074074075</v>
      </c>
      <c r="E2948" s="36" t="s">
        <v>9</v>
      </c>
      <c r="F2948" s="37">
        <v>34</v>
      </c>
      <c r="G2948" s="36" t="s">
        <v>10</v>
      </c>
    </row>
    <row r="2949" spans="3:7" x14ac:dyDescent="0.3">
      <c r="C2949" s="36" t="s">
        <v>56</v>
      </c>
      <c r="D2949" s="26">
        <v>0.2990740740740741</v>
      </c>
      <c r="E2949" s="36" t="s">
        <v>9</v>
      </c>
      <c r="F2949" s="37">
        <v>47</v>
      </c>
      <c r="G2949" s="36" t="s">
        <v>10</v>
      </c>
    </row>
    <row r="2950" spans="3:7" x14ac:dyDescent="0.3">
      <c r="C2950" s="36" t="s">
        <v>56</v>
      </c>
      <c r="D2950" s="26">
        <v>0.29995370370370372</v>
      </c>
      <c r="E2950" s="36" t="s">
        <v>9</v>
      </c>
      <c r="F2950" s="37">
        <v>37</v>
      </c>
      <c r="G2950" s="36" t="s">
        <v>10</v>
      </c>
    </row>
    <row r="2951" spans="3:7" x14ac:dyDescent="0.3">
      <c r="C2951" s="36" t="s">
        <v>56</v>
      </c>
      <c r="D2951" s="26">
        <v>0.30062499999999998</v>
      </c>
      <c r="E2951" s="36" t="s">
        <v>9</v>
      </c>
      <c r="F2951" s="37">
        <v>36</v>
      </c>
      <c r="G2951" s="36" t="s">
        <v>10</v>
      </c>
    </row>
    <row r="2952" spans="3:7" x14ac:dyDescent="0.3">
      <c r="C2952" s="36" t="s">
        <v>56</v>
      </c>
      <c r="D2952" s="26">
        <v>0.30077546296296298</v>
      </c>
      <c r="E2952" s="36" t="s">
        <v>9</v>
      </c>
      <c r="F2952" s="37">
        <v>34</v>
      </c>
      <c r="G2952" s="36" t="s">
        <v>10</v>
      </c>
    </row>
    <row r="2953" spans="3:7" x14ac:dyDescent="0.3">
      <c r="C2953" s="36" t="s">
        <v>56</v>
      </c>
      <c r="D2953" s="26">
        <v>0.30143518518518519</v>
      </c>
      <c r="E2953" s="36" t="s">
        <v>9</v>
      </c>
      <c r="F2953" s="37">
        <v>20</v>
      </c>
      <c r="G2953" s="36" t="s">
        <v>21</v>
      </c>
    </row>
    <row r="2954" spans="3:7" x14ac:dyDescent="0.3">
      <c r="C2954" s="36" t="s">
        <v>56</v>
      </c>
      <c r="D2954" s="26">
        <v>0.30209490740740741</v>
      </c>
      <c r="E2954" s="36" t="s">
        <v>9</v>
      </c>
      <c r="F2954" s="37">
        <v>23</v>
      </c>
      <c r="G2954" s="36" t="s">
        <v>21</v>
      </c>
    </row>
    <row r="2955" spans="3:7" x14ac:dyDescent="0.3">
      <c r="C2955" s="36" t="s">
        <v>56</v>
      </c>
      <c r="D2955" s="26">
        <v>0.30219907407407409</v>
      </c>
      <c r="E2955" s="36" t="s">
        <v>9</v>
      </c>
      <c r="F2955" s="37">
        <v>24</v>
      </c>
      <c r="G2955" s="36" t="s">
        <v>10</v>
      </c>
    </row>
    <row r="2956" spans="3:7" x14ac:dyDescent="0.3">
      <c r="C2956" s="36" t="s">
        <v>56</v>
      </c>
      <c r="D2956" s="26">
        <v>0.30253472222222222</v>
      </c>
      <c r="E2956" s="36" t="s">
        <v>9</v>
      </c>
      <c r="F2956" s="37">
        <v>38</v>
      </c>
      <c r="G2956" s="36" t="s">
        <v>10</v>
      </c>
    </row>
    <row r="2957" spans="3:7" x14ac:dyDescent="0.3">
      <c r="C2957" s="36" t="s">
        <v>56</v>
      </c>
      <c r="D2957" s="26">
        <v>0.30402777777777779</v>
      </c>
      <c r="E2957" s="36" t="s">
        <v>9</v>
      </c>
      <c r="F2957" s="37">
        <v>28</v>
      </c>
      <c r="G2957" s="36" t="s">
        <v>21</v>
      </c>
    </row>
    <row r="2958" spans="3:7" x14ac:dyDescent="0.3">
      <c r="C2958" s="36" t="s">
        <v>56</v>
      </c>
      <c r="D2958" s="26">
        <v>0.3042361111111111</v>
      </c>
      <c r="E2958" s="36" t="s">
        <v>9</v>
      </c>
      <c r="F2958" s="37">
        <v>45</v>
      </c>
      <c r="G2958" s="36" t="s">
        <v>10</v>
      </c>
    </row>
    <row r="2959" spans="3:7" x14ac:dyDescent="0.3">
      <c r="C2959" s="36" t="s">
        <v>56</v>
      </c>
      <c r="D2959" s="26">
        <v>0.30476851851851855</v>
      </c>
      <c r="E2959" s="36" t="s">
        <v>9</v>
      </c>
      <c r="F2959" s="37">
        <v>34</v>
      </c>
      <c r="G2959" s="36" t="s">
        <v>10</v>
      </c>
    </row>
    <row r="2960" spans="3:7" x14ac:dyDescent="0.3">
      <c r="C2960" s="36" t="s">
        <v>56</v>
      </c>
      <c r="D2960" s="26">
        <v>0.30523148148148149</v>
      </c>
      <c r="E2960" s="36" t="s">
        <v>9</v>
      </c>
      <c r="F2960" s="37">
        <v>26</v>
      </c>
      <c r="G2960" s="36" t="s">
        <v>21</v>
      </c>
    </row>
    <row r="2961" spans="3:7" x14ac:dyDescent="0.3">
      <c r="C2961" s="36" t="s">
        <v>56</v>
      </c>
      <c r="D2961" s="26">
        <v>0.30532407407407408</v>
      </c>
      <c r="E2961" s="36" t="s">
        <v>9</v>
      </c>
      <c r="F2961" s="37">
        <v>40</v>
      </c>
      <c r="G2961" s="36" t="s">
        <v>10</v>
      </c>
    </row>
    <row r="2962" spans="3:7" x14ac:dyDescent="0.3">
      <c r="C2962" s="36" t="s">
        <v>56</v>
      </c>
      <c r="D2962" s="26">
        <v>0.30837962962962961</v>
      </c>
      <c r="E2962" s="36" t="s">
        <v>9</v>
      </c>
      <c r="F2962" s="37">
        <v>39</v>
      </c>
      <c r="G2962" s="36" t="s">
        <v>10</v>
      </c>
    </row>
    <row r="2963" spans="3:7" x14ac:dyDescent="0.3">
      <c r="C2963" s="36" t="s">
        <v>56</v>
      </c>
      <c r="D2963" s="26">
        <v>0.30865740740740738</v>
      </c>
      <c r="E2963" s="36" t="s">
        <v>9</v>
      </c>
      <c r="F2963" s="37">
        <v>30</v>
      </c>
      <c r="G2963" s="36" t="s">
        <v>10</v>
      </c>
    </row>
    <row r="2964" spans="3:7" x14ac:dyDescent="0.3">
      <c r="C2964" s="36" t="s">
        <v>56</v>
      </c>
      <c r="D2964" s="26">
        <v>0.31170138888888888</v>
      </c>
      <c r="E2964" s="36" t="s">
        <v>9</v>
      </c>
      <c r="F2964" s="37">
        <v>35</v>
      </c>
      <c r="G2964" s="36" t="s">
        <v>10</v>
      </c>
    </row>
    <row r="2965" spans="3:7" x14ac:dyDescent="0.3">
      <c r="C2965" s="36" t="s">
        <v>56</v>
      </c>
      <c r="D2965" s="26">
        <v>0.3119675925925926</v>
      </c>
      <c r="E2965" s="36" t="s">
        <v>9</v>
      </c>
      <c r="F2965" s="37">
        <v>34</v>
      </c>
      <c r="G2965" s="36" t="s">
        <v>10</v>
      </c>
    </row>
    <row r="2966" spans="3:7" x14ac:dyDescent="0.3">
      <c r="C2966" s="36" t="s">
        <v>56</v>
      </c>
      <c r="D2966" s="26">
        <v>0.31229166666666669</v>
      </c>
      <c r="E2966" s="36" t="s">
        <v>9</v>
      </c>
      <c r="F2966" s="37">
        <v>36</v>
      </c>
      <c r="G2966" s="36" t="s">
        <v>10</v>
      </c>
    </row>
    <row r="2967" spans="3:7" x14ac:dyDescent="0.3">
      <c r="C2967" s="36" t="s">
        <v>56</v>
      </c>
      <c r="D2967" s="26">
        <v>0.31287037037037035</v>
      </c>
      <c r="E2967" s="36" t="s">
        <v>9</v>
      </c>
      <c r="F2967" s="37">
        <v>38</v>
      </c>
      <c r="G2967" s="36" t="s">
        <v>10</v>
      </c>
    </row>
    <row r="2968" spans="3:7" x14ac:dyDescent="0.3">
      <c r="C2968" s="36" t="s">
        <v>56</v>
      </c>
      <c r="D2968" s="26">
        <v>0.31289351851851849</v>
      </c>
      <c r="E2968" s="36" t="s">
        <v>9</v>
      </c>
      <c r="F2968" s="37">
        <v>33</v>
      </c>
      <c r="G2968" s="36" t="s">
        <v>21</v>
      </c>
    </row>
    <row r="2969" spans="3:7" x14ac:dyDescent="0.3">
      <c r="C2969" s="36" t="s">
        <v>56</v>
      </c>
      <c r="D2969" s="26">
        <v>0.31344907407407407</v>
      </c>
      <c r="E2969" s="36" t="s">
        <v>9</v>
      </c>
      <c r="F2969" s="37">
        <v>27</v>
      </c>
      <c r="G2969" s="36" t="s">
        <v>21</v>
      </c>
    </row>
    <row r="2970" spans="3:7" x14ac:dyDescent="0.3">
      <c r="C2970" s="36" t="s">
        <v>56</v>
      </c>
      <c r="D2970" s="26">
        <v>0.317349537037037</v>
      </c>
      <c r="E2970" s="36" t="s">
        <v>9</v>
      </c>
      <c r="F2970" s="37">
        <v>31</v>
      </c>
      <c r="G2970" s="36" t="s">
        <v>10</v>
      </c>
    </row>
    <row r="2971" spans="3:7" x14ac:dyDescent="0.3">
      <c r="C2971" s="36" t="s">
        <v>56</v>
      </c>
      <c r="D2971" s="26">
        <v>0.32042824074074078</v>
      </c>
      <c r="E2971" s="36" t="s">
        <v>9</v>
      </c>
      <c r="F2971" s="37">
        <v>28</v>
      </c>
      <c r="G2971" s="36" t="s">
        <v>21</v>
      </c>
    </row>
    <row r="2972" spans="3:7" x14ac:dyDescent="0.3">
      <c r="C2972" s="36" t="s">
        <v>56</v>
      </c>
      <c r="D2972" s="26">
        <v>0.3216087962962963</v>
      </c>
      <c r="E2972" s="36" t="s">
        <v>9</v>
      </c>
      <c r="F2972" s="37">
        <v>39</v>
      </c>
      <c r="G2972" s="36" t="s">
        <v>10</v>
      </c>
    </row>
    <row r="2973" spans="3:7" x14ac:dyDescent="0.3">
      <c r="C2973" s="36" t="s">
        <v>56</v>
      </c>
      <c r="D2973" s="26">
        <v>0.32296296296296295</v>
      </c>
      <c r="E2973" s="36" t="s">
        <v>9</v>
      </c>
      <c r="F2973" s="37">
        <v>46</v>
      </c>
      <c r="G2973" s="36" t="s">
        <v>21</v>
      </c>
    </row>
    <row r="2974" spans="3:7" x14ac:dyDescent="0.3">
      <c r="C2974" s="36" t="s">
        <v>56</v>
      </c>
      <c r="D2974" s="26">
        <v>0.32472222222222219</v>
      </c>
      <c r="E2974" s="36" t="s">
        <v>9</v>
      </c>
      <c r="F2974" s="37">
        <v>42</v>
      </c>
      <c r="G2974" s="36" t="s">
        <v>10</v>
      </c>
    </row>
    <row r="2975" spans="3:7" x14ac:dyDescent="0.3">
      <c r="C2975" s="36" t="s">
        <v>56</v>
      </c>
      <c r="D2975" s="26">
        <v>0.32599537037037035</v>
      </c>
      <c r="E2975" s="36" t="s">
        <v>9</v>
      </c>
      <c r="F2975" s="37">
        <v>24</v>
      </c>
      <c r="G2975" s="36" t="s">
        <v>21</v>
      </c>
    </row>
    <row r="2976" spans="3:7" x14ac:dyDescent="0.3">
      <c r="C2976" s="36" t="s">
        <v>56</v>
      </c>
      <c r="D2976" s="26">
        <v>0.32665509259259257</v>
      </c>
      <c r="E2976" s="36" t="s">
        <v>9</v>
      </c>
      <c r="F2976" s="37">
        <v>30</v>
      </c>
      <c r="G2976" s="36" t="s">
        <v>10</v>
      </c>
    </row>
    <row r="2977" spans="3:7" x14ac:dyDescent="0.3">
      <c r="C2977" s="36" t="s">
        <v>56</v>
      </c>
      <c r="D2977" s="26">
        <v>0.32695601851851852</v>
      </c>
      <c r="E2977" s="36" t="s">
        <v>9</v>
      </c>
      <c r="F2977" s="37">
        <v>27</v>
      </c>
      <c r="G2977" s="36" t="s">
        <v>21</v>
      </c>
    </row>
    <row r="2978" spans="3:7" x14ac:dyDescent="0.3">
      <c r="C2978" s="36" t="s">
        <v>56</v>
      </c>
      <c r="D2978" s="26">
        <v>0.32740740740740742</v>
      </c>
      <c r="E2978" s="36" t="s">
        <v>9</v>
      </c>
      <c r="F2978" s="37">
        <v>28</v>
      </c>
      <c r="G2978" s="36" t="s">
        <v>21</v>
      </c>
    </row>
    <row r="2979" spans="3:7" x14ac:dyDescent="0.3">
      <c r="C2979" s="36" t="s">
        <v>56</v>
      </c>
      <c r="D2979" s="26">
        <v>0.33121527777777776</v>
      </c>
      <c r="E2979" s="36" t="s">
        <v>9</v>
      </c>
      <c r="F2979" s="37">
        <v>38</v>
      </c>
      <c r="G2979" s="36" t="s">
        <v>21</v>
      </c>
    </row>
    <row r="2980" spans="3:7" x14ac:dyDescent="0.3">
      <c r="C2980" s="36" t="s">
        <v>56</v>
      </c>
      <c r="D2980" s="26">
        <v>0.33134259259259258</v>
      </c>
      <c r="E2980" s="36" t="s">
        <v>9</v>
      </c>
      <c r="F2980" s="37">
        <v>36</v>
      </c>
      <c r="G2980" s="36" t="s">
        <v>10</v>
      </c>
    </row>
    <row r="2981" spans="3:7" x14ac:dyDescent="0.3">
      <c r="C2981" s="36" t="s">
        <v>56</v>
      </c>
      <c r="D2981" s="26">
        <v>0.33158564814814812</v>
      </c>
      <c r="E2981" s="36" t="s">
        <v>9</v>
      </c>
      <c r="F2981" s="37">
        <v>39</v>
      </c>
      <c r="G2981" s="36" t="s">
        <v>10</v>
      </c>
    </row>
    <row r="2982" spans="3:7" x14ac:dyDescent="0.3">
      <c r="C2982" s="36" t="s">
        <v>56</v>
      </c>
      <c r="D2982" s="26">
        <v>0.33356481481481487</v>
      </c>
      <c r="E2982" s="36" t="s">
        <v>9</v>
      </c>
      <c r="F2982" s="37">
        <v>31</v>
      </c>
      <c r="G2982" s="36" t="s">
        <v>10</v>
      </c>
    </row>
    <row r="2983" spans="3:7" x14ac:dyDescent="0.3">
      <c r="C2983" s="36" t="s">
        <v>56</v>
      </c>
      <c r="D2983" s="26">
        <v>0.33603009259259259</v>
      </c>
      <c r="E2983" s="36" t="s">
        <v>9</v>
      </c>
      <c r="F2983" s="37">
        <v>17</v>
      </c>
      <c r="G2983" s="36" t="s">
        <v>21</v>
      </c>
    </row>
    <row r="2984" spans="3:7" x14ac:dyDescent="0.3">
      <c r="C2984" s="36" t="s">
        <v>56</v>
      </c>
      <c r="D2984" s="26">
        <v>0.3363888888888889</v>
      </c>
      <c r="E2984" s="36" t="s">
        <v>9</v>
      </c>
      <c r="F2984" s="37">
        <v>35</v>
      </c>
      <c r="G2984" s="36" t="s">
        <v>10</v>
      </c>
    </row>
    <row r="2985" spans="3:7" x14ac:dyDescent="0.3">
      <c r="C2985" s="36" t="s">
        <v>56</v>
      </c>
      <c r="D2985" s="26">
        <v>0.33759259259259261</v>
      </c>
      <c r="E2985" s="36" t="s">
        <v>9</v>
      </c>
      <c r="F2985" s="37">
        <v>37</v>
      </c>
      <c r="G2985" s="36" t="s">
        <v>21</v>
      </c>
    </row>
    <row r="2986" spans="3:7" x14ac:dyDescent="0.3">
      <c r="C2986" s="36" t="s">
        <v>56</v>
      </c>
      <c r="D2986" s="26">
        <v>0.33924768518518517</v>
      </c>
      <c r="E2986" s="36" t="s">
        <v>9</v>
      </c>
      <c r="F2986" s="37">
        <v>38</v>
      </c>
      <c r="G2986" s="36" t="s">
        <v>21</v>
      </c>
    </row>
    <row r="2987" spans="3:7" x14ac:dyDescent="0.3">
      <c r="C2987" s="36" t="s">
        <v>56</v>
      </c>
      <c r="D2987" s="26">
        <v>0.33938657407407408</v>
      </c>
      <c r="E2987" s="36" t="s">
        <v>9</v>
      </c>
      <c r="F2987" s="37">
        <v>26</v>
      </c>
      <c r="G2987" s="36" t="s">
        <v>21</v>
      </c>
    </row>
    <row r="2988" spans="3:7" x14ac:dyDescent="0.3">
      <c r="C2988" s="36" t="s">
        <v>56</v>
      </c>
      <c r="D2988" s="26">
        <v>0.34131944444444445</v>
      </c>
      <c r="E2988" s="36" t="s">
        <v>9</v>
      </c>
      <c r="F2988" s="37">
        <v>32</v>
      </c>
      <c r="G2988" s="36" t="s">
        <v>21</v>
      </c>
    </row>
    <row r="2989" spans="3:7" x14ac:dyDescent="0.3">
      <c r="C2989" s="36" t="s">
        <v>56</v>
      </c>
      <c r="D2989" s="26">
        <v>0.34151620370370367</v>
      </c>
      <c r="E2989" s="36" t="s">
        <v>9</v>
      </c>
      <c r="F2989" s="37">
        <v>35</v>
      </c>
      <c r="G2989" s="36" t="s">
        <v>10</v>
      </c>
    </row>
    <row r="2990" spans="3:7" x14ac:dyDescent="0.3">
      <c r="C2990" s="36" t="s">
        <v>56</v>
      </c>
      <c r="D2990" s="26">
        <v>0.3420138888888889</v>
      </c>
      <c r="E2990" s="36" t="s">
        <v>9</v>
      </c>
      <c r="F2990" s="37">
        <v>37</v>
      </c>
      <c r="G2990" s="36" t="s">
        <v>10</v>
      </c>
    </row>
    <row r="2991" spans="3:7" x14ac:dyDescent="0.3">
      <c r="C2991" s="36" t="s">
        <v>56</v>
      </c>
      <c r="D2991" s="26">
        <v>0.3428356481481481</v>
      </c>
      <c r="E2991" s="36" t="s">
        <v>9</v>
      </c>
      <c r="F2991" s="37">
        <v>40</v>
      </c>
      <c r="G2991" s="36" t="s">
        <v>10</v>
      </c>
    </row>
    <row r="2992" spans="3:7" x14ac:dyDescent="0.3">
      <c r="C2992" s="36" t="s">
        <v>56</v>
      </c>
      <c r="D2992" s="26">
        <v>0.34289351851851851</v>
      </c>
      <c r="E2992" s="36" t="s">
        <v>9</v>
      </c>
      <c r="F2992" s="37">
        <v>37</v>
      </c>
      <c r="G2992" s="36" t="s">
        <v>21</v>
      </c>
    </row>
    <row r="2993" spans="3:7" x14ac:dyDescent="0.3">
      <c r="C2993" s="36" t="s">
        <v>56</v>
      </c>
      <c r="D2993" s="26">
        <v>0.34342592592592597</v>
      </c>
      <c r="E2993" s="36" t="s">
        <v>9</v>
      </c>
      <c r="F2993" s="37">
        <v>39</v>
      </c>
      <c r="G2993" s="36" t="s">
        <v>10</v>
      </c>
    </row>
    <row r="2994" spans="3:7" x14ac:dyDescent="0.3">
      <c r="C2994" s="36" t="s">
        <v>56</v>
      </c>
      <c r="D2994" s="26">
        <v>0.3442824074074074</v>
      </c>
      <c r="E2994" s="36" t="s">
        <v>9</v>
      </c>
      <c r="F2994" s="37">
        <v>16</v>
      </c>
      <c r="G2994" s="36" t="s">
        <v>10</v>
      </c>
    </row>
    <row r="2995" spans="3:7" x14ac:dyDescent="0.3">
      <c r="C2995" s="36" t="s">
        <v>56</v>
      </c>
      <c r="D2995" s="26">
        <v>0.34445601851851854</v>
      </c>
      <c r="E2995" s="36" t="s">
        <v>9</v>
      </c>
      <c r="F2995" s="37">
        <v>21</v>
      </c>
      <c r="G2995" s="36" t="s">
        <v>21</v>
      </c>
    </row>
    <row r="2996" spans="3:7" x14ac:dyDescent="0.3">
      <c r="C2996" s="36" t="s">
        <v>56</v>
      </c>
      <c r="D2996" s="26">
        <v>0.34456018518518516</v>
      </c>
      <c r="E2996" s="36" t="s">
        <v>9</v>
      </c>
      <c r="F2996" s="37">
        <v>24</v>
      </c>
      <c r="G2996" s="36" t="s">
        <v>21</v>
      </c>
    </row>
    <row r="2997" spans="3:7" x14ac:dyDescent="0.3">
      <c r="C2997" s="36" t="s">
        <v>56</v>
      </c>
      <c r="D2997" s="26">
        <v>0.34643518518518518</v>
      </c>
      <c r="E2997" s="36" t="s">
        <v>9</v>
      </c>
      <c r="F2997" s="37">
        <v>32</v>
      </c>
      <c r="G2997" s="36" t="s">
        <v>10</v>
      </c>
    </row>
    <row r="2998" spans="3:7" x14ac:dyDescent="0.3">
      <c r="C2998" s="36" t="s">
        <v>56</v>
      </c>
      <c r="D2998" s="26">
        <v>0.3464930555555556</v>
      </c>
      <c r="E2998" s="36" t="s">
        <v>9</v>
      </c>
      <c r="F2998" s="37">
        <v>37</v>
      </c>
      <c r="G2998" s="36" t="s">
        <v>10</v>
      </c>
    </row>
    <row r="2999" spans="3:7" x14ac:dyDescent="0.3">
      <c r="C2999" s="36" t="s">
        <v>56</v>
      </c>
      <c r="D2999" s="26">
        <v>0.34688657407407408</v>
      </c>
      <c r="E2999" s="36" t="s">
        <v>9</v>
      </c>
      <c r="F2999" s="37">
        <v>23</v>
      </c>
      <c r="G2999" s="36" t="s">
        <v>21</v>
      </c>
    </row>
    <row r="3000" spans="3:7" x14ac:dyDescent="0.3">
      <c r="C3000" s="36" t="s">
        <v>56</v>
      </c>
      <c r="D3000" s="26">
        <v>0.34751157407407413</v>
      </c>
      <c r="E3000" s="36" t="s">
        <v>9</v>
      </c>
      <c r="F3000" s="37">
        <v>26</v>
      </c>
      <c r="G3000" s="36" t="s">
        <v>21</v>
      </c>
    </row>
    <row r="3001" spans="3:7" x14ac:dyDescent="0.3">
      <c r="C3001" s="36" t="s">
        <v>56</v>
      </c>
      <c r="D3001" s="26">
        <v>0.3480671296296296</v>
      </c>
      <c r="E3001" s="36" t="s">
        <v>9</v>
      </c>
      <c r="F3001" s="37">
        <v>26</v>
      </c>
      <c r="G3001" s="36" t="s">
        <v>21</v>
      </c>
    </row>
    <row r="3002" spans="3:7" x14ac:dyDescent="0.3">
      <c r="C3002" s="36" t="s">
        <v>56</v>
      </c>
      <c r="D3002" s="26">
        <v>0.34917824074074072</v>
      </c>
      <c r="E3002" s="36" t="s">
        <v>9</v>
      </c>
      <c r="F3002" s="37">
        <v>39</v>
      </c>
      <c r="G3002" s="36" t="s">
        <v>10</v>
      </c>
    </row>
    <row r="3003" spans="3:7" x14ac:dyDescent="0.3">
      <c r="C3003" s="36" t="s">
        <v>56</v>
      </c>
      <c r="D3003" s="26">
        <v>0.34974537037037035</v>
      </c>
      <c r="E3003" s="36" t="s">
        <v>9</v>
      </c>
      <c r="F3003" s="37">
        <v>40</v>
      </c>
      <c r="G3003" s="36" t="s">
        <v>10</v>
      </c>
    </row>
    <row r="3004" spans="3:7" x14ac:dyDescent="0.3">
      <c r="C3004" s="36" t="s">
        <v>56</v>
      </c>
      <c r="D3004" s="26">
        <v>0.3505671296296296</v>
      </c>
      <c r="E3004" s="36" t="s">
        <v>9</v>
      </c>
      <c r="F3004" s="37">
        <v>42</v>
      </c>
      <c r="G3004" s="36" t="s">
        <v>10</v>
      </c>
    </row>
    <row r="3005" spans="3:7" x14ac:dyDescent="0.3">
      <c r="C3005" s="36" t="s">
        <v>56</v>
      </c>
      <c r="D3005" s="26">
        <v>0.35172453703703704</v>
      </c>
      <c r="E3005" s="36" t="s">
        <v>9</v>
      </c>
      <c r="F3005" s="37">
        <v>39</v>
      </c>
      <c r="G3005" s="36" t="s">
        <v>10</v>
      </c>
    </row>
    <row r="3006" spans="3:7" x14ac:dyDescent="0.3">
      <c r="C3006" s="36" t="s">
        <v>56</v>
      </c>
      <c r="D3006" s="26">
        <v>0.35238425925925926</v>
      </c>
      <c r="E3006" s="36" t="s">
        <v>9</v>
      </c>
      <c r="F3006" s="37">
        <v>33</v>
      </c>
      <c r="G3006" s="36" t="s">
        <v>21</v>
      </c>
    </row>
    <row r="3007" spans="3:7" x14ac:dyDescent="0.3">
      <c r="C3007" s="36" t="s">
        <v>56</v>
      </c>
      <c r="D3007" s="26">
        <v>0.35320601851851857</v>
      </c>
      <c r="E3007" s="36" t="s">
        <v>9</v>
      </c>
      <c r="F3007" s="37">
        <v>27</v>
      </c>
      <c r="G3007" s="36" t="s">
        <v>21</v>
      </c>
    </row>
    <row r="3008" spans="3:7" x14ac:dyDescent="0.3">
      <c r="C3008" s="36" t="s">
        <v>56</v>
      </c>
      <c r="D3008" s="26">
        <v>0.35528935185185184</v>
      </c>
      <c r="E3008" s="36" t="s">
        <v>9</v>
      </c>
      <c r="F3008" s="37">
        <v>49</v>
      </c>
      <c r="G3008" s="36" t="s">
        <v>10</v>
      </c>
    </row>
    <row r="3009" spans="3:7" x14ac:dyDescent="0.3">
      <c r="C3009" s="36" t="s">
        <v>56</v>
      </c>
      <c r="D3009" s="26">
        <v>0.35812500000000003</v>
      </c>
      <c r="E3009" s="36" t="s">
        <v>9</v>
      </c>
      <c r="F3009" s="37">
        <v>41</v>
      </c>
      <c r="G3009" s="36" t="s">
        <v>10</v>
      </c>
    </row>
    <row r="3010" spans="3:7" x14ac:dyDescent="0.3">
      <c r="C3010" s="36" t="s">
        <v>56</v>
      </c>
      <c r="D3010" s="26">
        <v>0.35958333333333337</v>
      </c>
      <c r="E3010" s="36" t="s">
        <v>9</v>
      </c>
      <c r="F3010" s="37">
        <v>29</v>
      </c>
      <c r="G3010" s="36" t="s">
        <v>10</v>
      </c>
    </row>
    <row r="3011" spans="3:7" x14ac:dyDescent="0.3">
      <c r="C3011" s="36" t="s">
        <v>56</v>
      </c>
      <c r="D3011" s="26">
        <v>0.36097222222222225</v>
      </c>
      <c r="E3011" s="36" t="s">
        <v>9</v>
      </c>
      <c r="F3011" s="37">
        <v>33</v>
      </c>
      <c r="G3011" s="36" t="s">
        <v>10</v>
      </c>
    </row>
    <row r="3012" spans="3:7" x14ac:dyDescent="0.3">
      <c r="C3012" s="36" t="s">
        <v>56</v>
      </c>
      <c r="D3012" s="26">
        <v>0.36133101851851851</v>
      </c>
      <c r="E3012" s="36" t="s">
        <v>9</v>
      </c>
      <c r="F3012" s="37">
        <v>21</v>
      </c>
      <c r="G3012" s="36" t="s">
        <v>21</v>
      </c>
    </row>
    <row r="3013" spans="3:7" x14ac:dyDescent="0.3">
      <c r="C3013" s="36" t="s">
        <v>56</v>
      </c>
      <c r="D3013" s="26">
        <v>0.36157407407407405</v>
      </c>
      <c r="E3013" s="36" t="s">
        <v>9</v>
      </c>
      <c r="F3013" s="37">
        <v>27</v>
      </c>
      <c r="G3013" s="36" t="s">
        <v>10</v>
      </c>
    </row>
    <row r="3014" spans="3:7" x14ac:dyDescent="0.3">
      <c r="C3014" s="36" t="s">
        <v>56</v>
      </c>
      <c r="D3014" s="26">
        <v>0.36296296296296293</v>
      </c>
      <c r="E3014" s="36" t="s">
        <v>9</v>
      </c>
      <c r="F3014" s="37">
        <v>38</v>
      </c>
      <c r="G3014" s="36" t="s">
        <v>10</v>
      </c>
    </row>
    <row r="3015" spans="3:7" x14ac:dyDescent="0.3">
      <c r="C3015" s="36" t="s">
        <v>56</v>
      </c>
      <c r="D3015" s="26">
        <v>0.36315972222222226</v>
      </c>
      <c r="E3015" s="36" t="s">
        <v>9</v>
      </c>
      <c r="F3015" s="37">
        <v>40</v>
      </c>
      <c r="G3015" s="36" t="s">
        <v>10</v>
      </c>
    </row>
    <row r="3016" spans="3:7" x14ac:dyDescent="0.3">
      <c r="C3016" s="36" t="s">
        <v>56</v>
      </c>
      <c r="D3016" s="26">
        <v>0.36363425925925924</v>
      </c>
      <c r="E3016" s="36" t="s">
        <v>9</v>
      </c>
      <c r="F3016" s="37">
        <v>35</v>
      </c>
      <c r="G3016" s="36" t="s">
        <v>10</v>
      </c>
    </row>
    <row r="3017" spans="3:7" x14ac:dyDescent="0.3">
      <c r="C3017" s="36" t="s">
        <v>56</v>
      </c>
      <c r="D3017" s="26">
        <v>0.36530092592592589</v>
      </c>
      <c r="E3017" s="36" t="s">
        <v>9</v>
      </c>
      <c r="F3017" s="37">
        <v>38</v>
      </c>
      <c r="G3017" s="36" t="s">
        <v>10</v>
      </c>
    </row>
    <row r="3018" spans="3:7" x14ac:dyDescent="0.3">
      <c r="C3018" s="36" t="s">
        <v>56</v>
      </c>
      <c r="D3018" s="26">
        <v>0.36832175925925931</v>
      </c>
      <c r="E3018" s="36" t="s">
        <v>9</v>
      </c>
      <c r="F3018" s="37">
        <v>33</v>
      </c>
      <c r="G3018" s="36" t="s">
        <v>21</v>
      </c>
    </row>
    <row r="3019" spans="3:7" x14ac:dyDescent="0.3">
      <c r="C3019" s="36" t="s">
        <v>56</v>
      </c>
      <c r="D3019" s="26">
        <v>0.36839120370370365</v>
      </c>
      <c r="E3019" s="36" t="s">
        <v>9</v>
      </c>
      <c r="F3019" s="37">
        <v>40</v>
      </c>
      <c r="G3019" s="36" t="s">
        <v>21</v>
      </c>
    </row>
    <row r="3020" spans="3:7" x14ac:dyDescent="0.3">
      <c r="C3020" s="36" t="s">
        <v>56</v>
      </c>
      <c r="D3020" s="26">
        <v>0.37216435185185182</v>
      </c>
      <c r="E3020" s="36" t="s">
        <v>9</v>
      </c>
      <c r="F3020" s="37">
        <v>51</v>
      </c>
      <c r="G3020" s="36" t="s">
        <v>10</v>
      </c>
    </row>
    <row r="3021" spans="3:7" x14ac:dyDescent="0.3">
      <c r="C3021" s="36" t="s">
        <v>56</v>
      </c>
      <c r="D3021" s="26">
        <v>0.37381944444444443</v>
      </c>
      <c r="E3021" s="36" t="s">
        <v>9</v>
      </c>
      <c r="F3021" s="37">
        <v>25</v>
      </c>
      <c r="G3021" s="36" t="s">
        <v>21</v>
      </c>
    </row>
    <row r="3022" spans="3:7" x14ac:dyDescent="0.3">
      <c r="C3022" s="36" t="s">
        <v>56</v>
      </c>
      <c r="D3022" s="26">
        <v>0.3755324074074074</v>
      </c>
      <c r="E3022" s="36" t="s">
        <v>9</v>
      </c>
      <c r="F3022" s="37">
        <v>33</v>
      </c>
      <c r="G3022" s="36" t="s">
        <v>10</v>
      </c>
    </row>
    <row r="3023" spans="3:7" x14ac:dyDescent="0.3">
      <c r="C3023" s="36" t="s">
        <v>56</v>
      </c>
      <c r="D3023" s="26">
        <v>0.3772685185185185</v>
      </c>
      <c r="E3023" s="36" t="s">
        <v>9</v>
      </c>
      <c r="F3023" s="37">
        <v>37</v>
      </c>
      <c r="G3023" s="36" t="s">
        <v>21</v>
      </c>
    </row>
    <row r="3024" spans="3:7" x14ac:dyDescent="0.3">
      <c r="C3024" s="36" t="s">
        <v>56</v>
      </c>
      <c r="D3024" s="26">
        <v>0.3807638888888889</v>
      </c>
      <c r="E3024" s="36" t="s">
        <v>9</v>
      </c>
      <c r="F3024" s="37">
        <v>38</v>
      </c>
      <c r="G3024" s="36" t="s">
        <v>21</v>
      </c>
    </row>
    <row r="3025" spans="3:7" x14ac:dyDescent="0.3">
      <c r="C3025" s="36" t="s">
        <v>56</v>
      </c>
      <c r="D3025" s="26">
        <v>0.38260416666666663</v>
      </c>
      <c r="E3025" s="36" t="s">
        <v>9</v>
      </c>
      <c r="F3025" s="37">
        <v>37</v>
      </c>
      <c r="G3025" s="36" t="s">
        <v>10</v>
      </c>
    </row>
    <row r="3026" spans="3:7" x14ac:dyDescent="0.3">
      <c r="C3026" s="36" t="s">
        <v>56</v>
      </c>
      <c r="D3026" s="26">
        <v>0.38329861111111113</v>
      </c>
      <c r="E3026" s="36" t="s">
        <v>9</v>
      </c>
      <c r="F3026" s="37">
        <v>39</v>
      </c>
      <c r="G3026" s="36" t="s">
        <v>10</v>
      </c>
    </row>
    <row r="3027" spans="3:7" x14ac:dyDescent="0.3">
      <c r="C3027" s="36" t="s">
        <v>56</v>
      </c>
      <c r="D3027" s="26">
        <v>0.38510416666666664</v>
      </c>
      <c r="E3027" s="36" t="s">
        <v>9</v>
      </c>
      <c r="F3027" s="37">
        <v>37</v>
      </c>
      <c r="G3027" s="36" t="s">
        <v>21</v>
      </c>
    </row>
    <row r="3028" spans="3:7" x14ac:dyDescent="0.3">
      <c r="C3028" s="36" t="s">
        <v>56</v>
      </c>
      <c r="D3028" s="26">
        <v>0.38653935185185184</v>
      </c>
      <c r="E3028" s="36" t="s">
        <v>9</v>
      </c>
      <c r="F3028" s="37">
        <v>24</v>
      </c>
      <c r="G3028" s="36" t="s">
        <v>21</v>
      </c>
    </row>
    <row r="3029" spans="3:7" x14ac:dyDescent="0.3">
      <c r="C3029" s="36" t="s">
        <v>56</v>
      </c>
      <c r="D3029" s="26">
        <v>0.38737268518518514</v>
      </c>
      <c r="E3029" s="36" t="s">
        <v>9</v>
      </c>
      <c r="F3029" s="37">
        <v>34</v>
      </c>
      <c r="G3029" s="36" t="s">
        <v>21</v>
      </c>
    </row>
    <row r="3030" spans="3:7" x14ac:dyDescent="0.3">
      <c r="C3030" s="36" t="s">
        <v>56</v>
      </c>
      <c r="D3030" s="26">
        <v>0.38748842592592592</v>
      </c>
      <c r="E3030" s="36" t="s">
        <v>9</v>
      </c>
      <c r="F3030" s="37">
        <v>41</v>
      </c>
      <c r="G3030" s="36" t="s">
        <v>10</v>
      </c>
    </row>
    <row r="3031" spans="3:7" x14ac:dyDescent="0.3">
      <c r="C3031" s="36" t="s">
        <v>56</v>
      </c>
      <c r="D3031" s="26">
        <v>0.38811342592592596</v>
      </c>
      <c r="E3031" s="36" t="s">
        <v>9</v>
      </c>
      <c r="F3031" s="37">
        <v>27</v>
      </c>
      <c r="G3031" s="36" t="s">
        <v>21</v>
      </c>
    </row>
    <row r="3032" spans="3:7" x14ac:dyDescent="0.3">
      <c r="C3032" s="36" t="s">
        <v>56</v>
      </c>
      <c r="D3032" s="26">
        <v>0.38843749999999999</v>
      </c>
      <c r="E3032" s="36" t="s">
        <v>9</v>
      </c>
      <c r="F3032" s="37">
        <v>32</v>
      </c>
      <c r="G3032" s="36" t="s">
        <v>10</v>
      </c>
    </row>
    <row r="3033" spans="3:7" x14ac:dyDescent="0.3">
      <c r="C3033" s="36" t="s">
        <v>56</v>
      </c>
      <c r="D3033" s="26">
        <v>0.39057870370370368</v>
      </c>
      <c r="E3033" s="36" t="s">
        <v>9</v>
      </c>
      <c r="F3033" s="37">
        <v>31</v>
      </c>
      <c r="G3033" s="36" t="s">
        <v>21</v>
      </c>
    </row>
    <row r="3034" spans="3:7" x14ac:dyDescent="0.3">
      <c r="C3034" s="36" t="s">
        <v>56</v>
      </c>
      <c r="D3034" s="26">
        <v>0.39100694444444445</v>
      </c>
      <c r="E3034" s="36" t="s">
        <v>9</v>
      </c>
      <c r="F3034" s="37">
        <v>26</v>
      </c>
      <c r="G3034" s="36" t="s">
        <v>10</v>
      </c>
    </row>
    <row r="3035" spans="3:7" x14ac:dyDescent="0.3">
      <c r="C3035" s="36" t="s">
        <v>56</v>
      </c>
      <c r="D3035" s="26">
        <v>0.39129629629629631</v>
      </c>
      <c r="E3035" s="36" t="s">
        <v>9</v>
      </c>
      <c r="F3035" s="37">
        <v>30</v>
      </c>
      <c r="G3035" s="36" t="s">
        <v>21</v>
      </c>
    </row>
    <row r="3036" spans="3:7" x14ac:dyDescent="0.3">
      <c r="C3036" s="36" t="s">
        <v>56</v>
      </c>
      <c r="D3036" s="26">
        <v>0.39203703703703702</v>
      </c>
      <c r="E3036" s="36" t="s">
        <v>9</v>
      </c>
      <c r="F3036" s="37">
        <v>27</v>
      </c>
      <c r="G3036" s="36" t="s">
        <v>21</v>
      </c>
    </row>
    <row r="3037" spans="3:7" x14ac:dyDescent="0.3">
      <c r="C3037" s="36" t="s">
        <v>56</v>
      </c>
      <c r="D3037" s="26">
        <v>0.39481481481481479</v>
      </c>
      <c r="E3037" s="36" t="s">
        <v>9</v>
      </c>
      <c r="F3037" s="37">
        <v>50</v>
      </c>
      <c r="G3037" s="36" t="s">
        <v>10</v>
      </c>
    </row>
    <row r="3038" spans="3:7" x14ac:dyDescent="0.3">
      <c r="C3038" s="36" t="s">
        <v>56</v>
      </c>
      <c r="D3038" s="26">
        <v>0.39490740740740743</v>
      </c>
      <c r="E3038" s="36" t="s">
        <v>9</v>
      </c>
      <c r="F3038" s="37">
        <v>42</v>
      </c>
      <c r="G3038" s="36" t="s">
        <v>10</v>
      </c>
    </row>
    <row r="3039" spans="3:7" x14ac:dyDescent="0.3">
      <c r="C3039" s="36" t="s">
        <v>56</v>
      </c>
      <c r="D3039" s="26">
        <v>0.39622685185185186</v>
      </c>
      <c r="E3039" s="36" t="s">
        <v>9</v>
      </c>
      <c r="F3039" s="37">
        <v>25</v>
      </c>
      <c r="G3039" s="36" t="s">
        <v>10</v>
      </c>
    </row>
    <row r="3040" spans="3:7" x14ac:dyDescent="0.3">
      <c r="C3040" s="36" t="s">
        <v>56</v>
      </c>
      <c r="D3040" s="26">
        <v>0.39775462962962965</v>
      </c>
      <c r="E3040" s="36" t="s">
        <v>9</v>
      </c>
      <c r="F3040" s="37">
        <v>36</v>
      </c>
      <c r="G3040" s="36" t="s">
        <v>10</v>
      </c>
    </row>
    <row r="3041" spans="3:7" x14ac:dyDescent="0.3">
      <c r="C3041" s="36" t="s">
        <v>56</v>
      </c>
      <c r="D3041" s="26">
        <v>0.39881944444444445</v>
      </c>
      <c r="E3041" s="36" t="s">
        <v>9</v>
      </c>
      <c r="F3041" s="37">
        <v>33</v>
      </c>
      <c r="G3041" s="36" t="s">
        <v>10</v>
      </c>
    </row>
    <row r="3042" spans="3:7" x14ac:dyDescent="0.3">
      <c r="C3042" s="36" t="s">
        <v>56</v>
      </c>
      <c r="D3042" s="26">
        <v>0.39969907407407407</v>
      </c>
      <c r="E3042" s="36" t="s">
        <v>9</v>
      </c>
      <c r="F3042" s="37">
        <v>26</v>
      </c>
      <c r="G3042" s="36" t="s">
        <v>10</v>
      </c>
    </row>
    <row r="3043" spans="3:7" x14ac:dyDescent="0.3">
      <c r="C3043" s="36" t="s">
        <v>56</v>
      </c>
      <c r="D3043" s="26">
        <v>0.39978009259259256</v>
      </c>
      <c r="E3043" s="36" t="s">
        <v>9</v>
      </c>
      <c r="F3043" s="37">
        <v>28</v>
      </c>
      <c r="G3043" s="36" t="s">
        <v>21</v>
      </c>
    </row>
    <row r="3044" spans="3:7" x14ac:dyDescent="0.3">
      <c r="C3044" s="36" t="s">
        <v>56</v>
      </c>
      <c r="D3044" s="26">
        <v>0.40137731481481481</v>
      </c>
      <c r="E3044" s="36" t="s">
        <v>9</v>
      </c>
      <c r="F3044" s="37">
        <v>35</v>
      </c>
      <c r="G3044" s="36" t="s">
        <v>10</v>
      </c>
    </row>
    <row r="3045" spans="3:7" x14ac:dyDescent="0.3">
      <c r="C3045" s="36" t="s">
        <v>56</v>
      </c>
      <c r="D3045" s="26">
        <v>0.40240740740740738</v>
      </c>
      <c r="E3045" s="36" t="s">
        <v>9</v>
      </c>
      <c r="F3045" s="37">
        <v>43</v>
      </c>
      <c r="G3045" s="36" t="s">
        <v>10</v>
      </c>
    </row>
    <row r="3046" spans="3:7" x14ac:dyDescent="0.3">
      <c r="C3046" s="36" t="s">
        <v>56</v>
      </c>
      <c r="D3046" s="26">
        <v>0.40390046296296295</v>
      </c>
      <c r="E3046" s="36" t="s">
        <v>9</v>
      </c>
      <c r="F3046" s="37">
        <v>25</v>
      </c>
      <c r="G3046" s="36" t="s">
        <v>21</v>
      </c>
    </row>
    <row r="3047" spans="3:7" x14ac:dyDescent="0.3">
      <c r="C3047" s="36" t="s">
        <v>56</v>
      </c>
      <c r="D3047" s="26">
        <v>0.40434027777777781</v>
      </c>
      <c r="E3047" s="36" t="s">
        <v>9</v>
      </c>
      <c r="F3047" s="37">
        <v>40</v>
      </c>
      <c r="G3047" s="36" t="s">
        <v>10</v>
      </c>
    </row>
    <row r="3048" spans="3:7" x14ac:dyDescent="0.3">
      <c r="C3048" s="36" t="s">
        <v>56</v>
      </c>
      <c r="D3048" s="26">
        <v>0.40524305555555556</v>
      </c>
      <c r="E3048" s="36" t="s">
        <v>9</v>
      </c>
      <c r="F3048" s="37">
        <v>34</v>
      </c>
      <c r="G3048" s="36" t="s">
        <v>21</v>
      </c>
    </row>
    <row r="3049" spans="3:7" x14ac:dyDescent="0.3">
      <c r="C3049" s="36" t="s">
        <v>56</v>
      </c>
      <c r="D3049" s="26">
        <v>0.40958333333333335</v>
      </c>
      <c r="E3049" s="36" t="s">
        <v>9</v>
      </c>
      <c r="F3049" s="37">
        <v>22</v>
      </c>
      <c r="G3049" s="36" t="s">
        <v>21</v>
      </c>
    </row>
    <row r="3050" spans="3:7" x14ac:dyDescent="0.3">
      <c r="C3050" s="36" t="s">
        <v>56</v>
      </c>
      <c r="D3050" s="26">
        <v>0.41089120370370374</v>
      </c>
      <c r="E3050" s="36" t="s">
        <v>9</v>
      </c>
      <c r="F3050" s="37">
        <v>29</v>
      </c>
      <c r="G3050" s="36" t="s">
        <v>21</v>
      </c>
    </row>
    <row r="3051" spans="3:7" x14ac:dyDescent="0.3">
      <c r="C3051" s="36" t="s">
        <v>56</v>
      </c>
      <c r="D3051" s="26">
        <v>0.41157407407407409</v>
      </c>
      <c r="E3051" s="36" t="s">
        <v>9</v>
      </c>
      <c r="F3051" s="37">
        <v>27</v>
      </c>
      <c r="G3051" s="36" t="s">
        <v>21</v>
      </c>
    </row>
    <row r="3052" spans="3:7" x14ac:dyDescent="0.3">
      <c r="C3052" s="36" t="s">
        <v>56</v>
      </c>
      <c r="D3052" s="26">
        <v>0.41214120370370372</v>
      </c>
      <c r="E3052" s="36" t="s">
        <v>9</v>
      </c>
      <c r="F3052" s="37">
        <v>38</v>
      </c>
      <c r="G3052" s="36" t="s">
        <v>10</v>
      </c>
    </row>
    <row r="3053" spans="3:7" x14ac:dyDescent="0.3">
      <c r="C3053" s="36" t="s">
        <v>56</v>
      </c>
      <c r="D3053" s="26">
        <v>0.41251157407407407</v>
      </c>
      <c r="E3053" s="36" t="s">
        <v>9</v>
      </c>
      <c r="F3053" s="37">
        <v>26</v>
      </c>
      <c r="G3053" s="36" t="s">
        <v>21</v>
      </c>
    </row>
    <row r="3054" spans="3:7" x14ac:dyDescent="0.3">
      <c r="C3054" s="36" t="s">
        <v>56</v>
      </c>
      <c r="D3054" s="26">
        <v>0.41313657407407406</v>
      </c>
      <c r="E3054" s="36" t="s">
        <v>9</v>
      </c>
      <c r="F3054" s="37">
        <v>36</v>
      </c>
      <c r="G3054" s="36" t="s">
        <v>21</v>
      </c>
    </row>
    <row r="3055" spans="3:7" x14ac:dyDescent="0.3">
      <c r="C3055" s="36" t="s">
        <v>56</v>
      </c>
      <c r="D3055" s="26">
        <v>0.41386574074074073</v>
      </c>
      <c r="E3055" s="36" t="s">
        <v>9</v>
      </c>
      <c r="F3055" s="37">
        <v>38</v>
      </c>
      <c r="G3055" s="36" t="s">
        <v>10</v>
      </c>
    </row>
    <row r="3056" spans="3:7" x14ac:dyDescent="0.3">
      <c r="C3056" s="36" t="s">
        <v>56</v>
      </c>
      <c r="D3056" s="26">
        <v>0.41574074074074074</v>
      </c>
      <c r="E3056" s="36" t="s">
        <v>9</v>
      </c>
      <c r="F3056" s="37">
        <v>25</v>
      </c>
      <c r="G3056" s="36" t="s">
        <v>10</v>
      </c>
    </row>
    <row r="3057" spans="3:7" x14ac:dyDescent="0.3">
      <c r="C3057" s="36" t="s">
        <v>56</v>
      </c>
      <c r="D3057" s="26">
        <v>0.41802083333333334</v>
      </c>
      <c r="E3057" s="36" t="s">
        <v>9</v>
      </c>
      <c r="F3057" s="37">
        <v>30</v>
      </c>
      <c r="G3057" s="36" t="s">
        <v>10</v>
      </c>
    </row>
    <row r="3058" spans="3:7" x14ac:dyDescent="0.3">
      <c r="C3058" s="36" t="s">
        <v>56</v>
      </c>
      <c r="D3058" s="26">
        <v>0.41814814814814816</v>
      </c>
      <c r="E3058" s="36" t="s">
        <v>9</v>
      </c>
      <c r="F3058" s="37">
        <v>38</v>
      </c>
      <c r="G3058" s="36" t="s">
        <v>10</v>
      </c>
    </row>
    <row r="3059" spans="3:7" x14ac:dyDescent="0.3">
      <c r="C3059" s="36" t="s">
        <v>56</v>
      </c>
      <c r="D3059" s="26">
        <v>0.41829861111111111</v>
      </c>
      <c r="E3059" s="36" t="s">
        <v>9</v>
      </c>
      <c r="F3059" s="37">
        <v>28</v>
      </c>
      <c r="G3059" s="36" t="s">
        <v>21</v>
      </c>
    </row>
    <row r="3060" spans="3:7" x14ac:dyDescent="0.3">
      <c r="C3060" s="36" t="s">
        <v>56</v>
      </c>
      <c r="D3060" s="26">
        <v>0.41947916666666668</v>
      </c>
      <c r="E3060" s="36" t="s">
        <v>9</v>
      </c>
      <c r="F3060" s="37">
        <v>27</v>
      </c>
      <c r="G3060" s="36" t="s">
        <v>10</v>
      </c>
    </row>
    <row r="3061" spans="3:7" x14ac:dyDescent="0.3">
      <c r="C3061" s="36" t="s">
        <v>56</v>
      </c>
      <c r="D3061" s="26">
        <v>0.42225694444444445</v>
      </c>
      <c r="E3061" s="36" t="s">
        <v>9</v>
      </c>
      <c r="F3061" s="37">
        <v>56</v>
      </c>
      <c r="G3061" s="36" t="s">
        <v>21</v>
      </c>
    </row>
    <row r="3062" spans="3:7" x14ac:dyDescent="0.3">
      <c r="C3062" s="36" t="s">
        <v>56</v>
      </c>
      <c r="D3062" s="26">
        <v>0.42234953703703698</v>
      </c>
      <c r="E3062" s="36" t="s">
        <v>9</v>
      </c>
      <c r="F3062" s="37">
        <v>25</v>
      </c>
      <c r="G3062" s="36" t="s">
        <v>21</v>
      </c>
    </row>
    <row r="3063" spans="3:7" x14ac:dyDescent="0.3">
      <c r="C3063" s="36" t="s">
        <v>56</v>
      </c>
      <c r="D3063" s="26">
        <v>0.42350694444444442</v>
      </c>
      <c r="E3063" s="36" t="s">
        <v>9</v>
      </c>
      <c r="F3063" s="37">
        <v>42</v>
      </c>
      <c r="G3063" s="36" t="s">
        <v>10</v>
      </c>
    </row>
    <row r="3064" spans="3:7" x14ac:dyDescent="0.3">
      <c r="C3064" s="36" t="s">
        <v>56</v>
      </c>
      <c r="D3064" s="26">
        <v>0.42381944444444447</v>
      </c>
      <c r="E3064" s="36" t="s">
        <v>9</v>
      </c>
      <c r="F3064" s="37">
        <v>36</v>
      </c>
      <c r="G3064" s="36" t="s">
        <v>10</v>
      </c>
    </row>
    <row r="3065" spans="3:7" x14ac:dyDescent="0.3">
      <c r="C3065" s="36" t="s">
        <v>56</v>
      </c>
      <c r="D3065" s="26">
        <v>0.42570601851851847</v>
      </c>
      <c r="E3065" s="36" t="s">
        <v>9</v>
      </c>
      <c r="F3065" s="37">
        <v>25</v>
      </c>
      <c r="G3065" s="36" t="s">
        <v>21</v>
      </c>
    </row>
    <row r="3066" spans="3:7" x14ac:dyDescent="0.3">
      <c r="C3066" s="36" t="s">
        <v>56</v>
      </c>
      <c r="D3066" s="26">
        <v>0.42687499999999995</v>
      </c>
      <c r="E3066" s="36" t="s">
        <v>9</v>
      </c>
      <c r="F3066" s="37">
        <v>34</v>
      </c>
      <c r="G3066" s="36" t="s">
        <v>10</v>
      </c>
    </row>
    <row r="3067" spans="3:7" x14ac:dyDescent="0.3">
      <c r="C3067" s="36" t="s">
        <v>56</v>
      </c>
      <c r="D3067" s="26">
        <v>0.4319675925925926</v>
      </c>
      <c r="E3067" s="36" t="s">
        <v>9</v>
      </c>
      <c r="F3067" s="37">
        <v>30</v>
      </c>
      <c r="G3067" s="36" t="s">
        <v>21</v>
      </c>
    </row>
    <row r="3068" spans="3:7" x14ac:dyDescent="0.3">
      <c r="C3068" s="36" t="s">
        <v>56</v>
      </c>
      <c r="D3068" s="26">
        <v>0.43200231481481483</v>
      </c>
      <c r="E3068" s="36" t="s">
        <v>9</v>
      </c>
      <c r="F3068" s="37">
        <v>49</v>
      </c>
      <c r="G3068" s="36" t="s">
        <v>10</v>
      </c>
    </row>
    <row r="3069" spans="3:7" x14ac:dyDescent="0.3">
      <c r="C3069" s="36" t="s">
        <v>56</v>
      </c>
      <c r="D3069" s="26">
        <v>0.4340162037037037</v>
      </c>
      <c r="E3069" s="36" t="s">
        <v>9</v>
      </c>
      <c r="F3069" s="37">
        <v>20</v>
      </c>
      <c r="G3069" s="36" t="s">
        <v>10</v>
      </c>
    </row>
    <row r="3070" spans="3:7" x14ac:dyDescent="0.3">
      <c r="C3070" s="36" t="s">
        <v>56</v>
      </c>
      <c r="D3070" s="26">
        <v>0.43612268518518515</v>
      </c>
      <c r="E3070" s="36" t="s">
        <v>9</v>
      </c>
      <c r="F3070" s="37">
        <v>39</v>
      </c>
      <c r="G3070" s="36" t="s">
        <v>10</v>
      </c>
    </row>
    <row r="3071" spans="3:7" x14ac:dyDescent="0.3">
      <c r="C3071" s="36" t="s">
        <v>56</v>
      </c>
      <c r="D3071" s="26">
        <v>0.43768518518518523</v>
      </c>
      <c r="E3071" s="36" t="s">
        <v>9</v>
      </c>
      <c r="F3071" s="37">
        <v>27</v>
      </c>
      <c r="G3071" s="36" t="s">
        <v>21</v>
      </c>
    </row>
    <row r="3072" spans="3:7" x14ac:dyDescent="0.3">
      <c r="C3072" s="36" t="s">
        <v>56</v>
      </c>
      <c r="D3072" s="26">
        <v>0.4427314814814815</v>
      </c>
      <c r="E3072" s="36" t="s">
        <v>9</v>
      </c>
      <c r="F3072" s="37">
        <v>35</v>
      </c>
      <c r="G3072" s="36" t="s">
        <v>10</v>
      </c>
    </row>
    <row r="3073" spans="3:7" x14ac:dyDescent="0.3">
      <c r="C3073" s="36" t="s">
        <v>56</v>
      </c>
      <c r="D3073" s="26">
        <v>0.44329861111111107</v>
      </c>
      <c r="E3073" s="36" t="s">
        <v>9</v>
      </c>
      <c r="F3073" s="37">
        <v>39</v>
      </c>
      <c r="G3073" s="36" t="s">
        <v>10</v>
      </c>
    </row>
    <row r="3074" spans="3:7" x14ac:dyDescent="0.3">
      <c r="C3074" s="36" t="s">
        <v>56</v>
      </c>
      <c r="D3074" s="26">
        <v>0.44474537037037037</v>
      </c>
      <c r="E3074" s="36" t="s">
        <v>9</v>
      </c>
      <c r="F3074" s="37">
        <v>31</v>
      </c>
      <c r="G3074" s="36" t="s">
        <v>21</v>
      </c>
    </row>
    <row r="3075" spans="3:7" x14ac:dyDescent="0.3">
      <c r="C3075" s="36" t="s">
        <v>56</v>
      </c>
      <c r="D3075" s="26">
        <v>0.44604166666666667</v>
      </c>
      <c r="E3075" s="36" t="s">
        <v>9</v>
      </c>
      <c r="F3075" s="37">
        <v>21</v>
      </c>
      <c r="G3075" s="36" t="s">
        <v>21</v>
      </c>
    </row>
    <row r="3076" spans="3:7" x14ac:dyDescent="0.3">
      <c r="C3076" s="36" t="s">
        <v>56</v>
      </c>
      <c r="D3076" s="26">
        <v>0.44770833333333332</v>
      </c>
      <c r="E3076" s="36" t="s">
        <v>9</v>
      </c>
      <c r="F3076" s="37">
        <v>41</v>
      </c>
      <c r="G3076" s="36" t="s">
        <v>10</v>
      </c>
    </row>
    <row r="3077" spans="3:7" x14ac:dyDescent="0.3">
      <c r="C3077" s="36" t="s">
        <v>56</v>
      </c>
      <c r="D3077" s="26">
        <v>0.44892361111111106</v>
      </c>
      <c r="E3077" s="36" t="s">
        <v>9</v>
      </c>
      <c r="F3077" s="37">
        <v>21</v>
      </c>
      <c r="G3077" s="36" t="s">
        <v>21</v>
      </c>
    </row>
    <row r="3078" spans="3:7" x14ac:dyDescent="0.3">
      <c r="C3078" s="36" t="s">
        <v>56</v>
      </c>
      <c r="D3078" s="26">
        <v>0.4491087962962963</v>
      </c>
      <c r="E3078" s="36" t="s">
        <v>9</v>
      </c>
      <c r="F3078" s="37">
        <v>34</v>
      </c>
      <c r="G3078" s="36" t="s">
        <v>10</v>
      </c>
    </row>
    <row r="3079" spans="3:7" x14ac:dyDescent="0.3">
      <c r="C3079" s="36" t="s">
        <v>56</v>
      </c>
      <c r="D3079" s="26">
        <v>0.45043981481481482</v>
      </c>
      <c r="E3079" s="36" t="s">
        <v>9</v>
      </c>
      <c r="F3079" s="37">
        <v>33</v>
      </c>
      <c r="G3079" s="36" t="s">
        <v>10</v>
      </c>
    </row>
    <row r="3080" spans="3:7" x14ac:dyDescent="0.3">
      <c r="C3080" s="36" t="s">
        <v>56</v>
      </c>
      <c r="D3080" s="26">
        <v>0.45210648148148147</v>
      </c>
      <c r="E3080" s="36" t="s">
        <v>9</v>
      </c>
      <c r="F3080" s="37">
        <v>26</v>
      </c>
      <c r="G3080" s="36" t="s">
        <v>21</v>
      </c>
    </row>
    <row r="3081" spans="3:7" x14ac:dyDescent="0.3">
      <c r="C3081" s="36" t="s">
        <v>56</v>
      </c>
      <c r="D3081" s="26">
        <v>0.45256944444444441</v>
      </c>
      <c r="E3081" s="36" t="s">
        <v>9</v>
      </c>
      <c r="F3081" s="37">
        <v>41</v>
      </c>
      <c r="G3081" s="36" t="s">
        <v>10</v>
      </c>
    </row>
    <row r="3082" spans="3:7" x14ac:dyDescent="0.3">
      <c r="C3082" s="36" t="s">
        <v>56</v>
      </c>
      <c r="D3082" s="26">
        <v>0.45262731481481483</v>
      </c>
      <c r="E3082" s="36" t="s">
        <v>9</v>
      </c>
      <c r="F3082" s="37">
        <v>37</v>
      </c>
      <c r="G3082" s="36" t="s">
        <v>10</v>
      </c>
    </row>
    <row r="3083" spans="3:7" x14ac:dyDescent="0.3">
      <c r="C3083" s="36" t="s">
        <v>56</v>
      </c>
      <c r="D3083" s="26">
        <v>0.45553240740740741</v>
      </c>
      <c r="E3083" s="36" t="s">
        <v>9</v>
      </c>
      <c r="F3083" s="37">
        <v>17</v>
      </c>
      <c r="G3083" s="36" t="s">
        <v>21</v>
      </c>
    </row>
    <row r="3084" spans="3:7" x14ac:dyDescent="0.3">
      <c r="C3084" s="36" t="s">
        <v>56</v>
      </c>
      <c r="D3084" s="26">
        <v>0.45973379629629635</v>
      </c>
      <c r="E3084" s="36" t="s">
        <v>9</v>
      </c>
      <c r="F3084" s="37">
        <v>26</v>
      </c>
      <c r="G3084" s="36" t="s">
        <v>21</v>
      </c>
    </row>
    <row r="3085" spans="3:7" x14ac:dyDescent="0.3">
      <c r="C3085" s="36" t="s">
        <v>56</v>
      </c>
      <c r="D3085" s="26">
        <v>0.45997685185185189</v>
      </c>
      <c r="E3085" s="36" t="s">
        <v>9</v>
      </c>
      <c r="F3085" s="37">
        <v>35</v>
      </c>
      <c r="G3085" s="36" t="s">
        <v>21</v>
      </c>
    </row>
    <row r="3086" spans="3:7" x14ac:dyDescent="0.3">
      <c r="C3086" s="36" t="s">
        <v>56</v>
      </c>
      <c r="D3086" s="26">
        <v>0.46105324074074078</v>
      </c>
      <c r="E3086" s="36" t="s">
        <v>9</v>
      </c>
      <c r="F3086" s="37">
        <v>23</v>
      </c>
      <c r="G3086" s="36" t="s">
        <v>10</v>
      </c>
    </row>
    <row r="3087" spans="3:7" x14ac:dyDescent="0.3">
      <c r="C3087" s="36" t="s">
        <v>56</v>
      </c>
      <c r="D3087" s="26">
        <v>0.4611689814814815</v>
      </c>
      <c r="E3087" s="36" t="s">
        <v>9</v>
      </c>
      <c r="F3087" s="37">
        <v>32</v>
      </c>
      <c r="G3087" s="36" t="s">
        <v>10</v>
      </c>
    </row>
    <row r="3088" spans="3:7" x14ac:dyDescent="0.3">
      <c r="C3088" s="36" t="s">
        <v>56</v>
      </c>
      <c r="D3088" s="26">
        <v>0.46240740740740738</v>
      </c>
      <c r="E3088" s="36" t="s">
        <v>9</v>
      </c>
      <c r="F3088" s="37">
        <v>37</v>
      </c>
      <c r="G3088" s="36" t="s">
        <v>10</v>
      </c>
    </row>
    <row r="3089" spans="3:7" x14ac:dyDescent="0.3">
      <c r="C3089" s="36" t="s">
        <v>56</v>
      </c>
      <c r="D3089" s="26">
        <v>0.46396990740740746</v>
      </c>
      <c r="E3089" s="36" t="s">
        <v>9</v>
      </c>
      <c r="F3089" s="37">
        <v>32</v>
      </c>
      <c r="G3089" s="36" t="s">
        <v>21</v>
      </c>
    </row>
    <row r="3090" spans="3:7" x14ac:dyDescent="0.3">
      <c r="C3090" s="36" t="s">
        <v>56</v>
      </c>
      <c r="D3090" s="26">
        <v>0.46527777777777773</v>
      </c>
      <c r="E3090" s="36" t="s">
        <v>9</v>
      </c>
      <c r="F3090" s="37">
        <v>29</v>
      </c>
      <c r="G3090" s="36" t="s">
        <v>10</v>
      </c>
    </row>
    <row r="3091" spans="3:7" x14ac:dyDescent="0.3">
      <c r="C3091" s="36" t="s">
        <v>56</v>
      </c>
      <c r="D3091" s="26">
        <v>0.46699074074074076</v>
      </c>
      <c r="E3091" s="36" t="s">
        <v>9</v>
      </c>
      <c r="F3091" s="37">
        <v>23</v>
      </c>
      <c r="G3091" s="36" t="s">
        <v>21</v>
      </c>
    </row>
    <row r="3092" spans="3:7" x14ac:dyDescent="0.3">
      <c r="C3092" s="36" t="s">
        <v>56</v>
      </c>
      <c r="D3092" s="26">
        <v>0.4679166666666667</v>
      </c>
      <c r="E3092" s="36" t="s">
        <v>9</v>
      </c>
      <c r="F3092" s="37">
        <v>35</v>
      </c>
      <c r="G3092" s="36" t="s">
        <v>10</v>
      </c>
    </row>
    <row r="3093" spans="3:7" x14ac:dyDescent="0.3">
      <c r="C3093" s="36" t="s">
        <v>56</v>
      </c>
      <c r="D3093" s="26">
        <v>0.46979166666666666</v>
      </c>
      <c r="E3093" s="36" t="s">
        <v>9</v>
      </c>
      <c r="F3093" s="37">
        <v>29</v>
      </c>
      <c r="G3093" s="36" t="s">
        <v>21</v>
      </c>
    </row>
    <row r="3094" spans="3:7" x14ac:dyDescent="0.3">
      <c r="C3094" s="36" t="s">
        <v>56</v>
      </c>
      <c r="D3094" s="26">
        <v>0.47039351851851857</v>
      </c>
      <c r="E3094" s="36" t="s">
        <v>9</v>
      </c>
      <c r="F3094" s="37">
        <v>24</v>
      </c>
      <c r="G3094" s="36" t="s">
        <v>21</v>
      </c>
    </row>
    <row r="3095" spans="3:7" x14ac:dyDescent="0.3">
      <c r="C3095" s="36" t="s">
        <v>56</v>
      </c>
      <c r="D3095" s="26">
        <v>0.47349537037037037</v>
      </c>
      <c r="E3095" s="36" t="s">
        <v>9</v>
      </c>
      <c r="F3095" s="37">
        <v>31</v>
      </c>
      <c r="G3095" s="36" t="s">
        <v>21</v>
      </c>
    </row>
    <row r="3096" spans="3:7" x14ac:dyDescent="0.3">
      <c r="C3096" s="36" t="s">
        <v>56</v>
      </c>
      <c r="D3096" s="26">
        <v>0.47412037037037041</v>
      </c>
      <c r="E3096" s="36" t="s">
        <v>9</v>
      </c>
      <c r="F3096" s="37">
        <v>19</v>
      </c>
      <c r="G3096" s="36" t="s">
        <v>10</v>
      </c>
    </row>
    <row r="3097" spans="3:7" x14ac:dyDescent="0.3">
      <c r="C3097" s="36" t="s">
        <v>56</v>
      </c>
      <c r="D3097" s="26">
        <v>0.47646990740740741</v>
      </c>
      <c r="E3097" s="36" t="s">
        <v>9</v>
      </c>
      <c r="F3097" s="37">
        <v>21</v>
      </c>
      <c r="G3097" s="36" t="s">
        <v>10</v>
      </c>
    </row>
    <row r="3098" spans="3:7" x14ac:dyDescent="0.3">
      <c r="C3098" s="36" t="s">
        <v>56</v>
      </c>
      <c r="D3098" s="26">
        <v>0.47737268518518516</v>
      </c>
      <c r="E3098" s="36" t="s">
        <v>9</v>
      </c>
      <c r="F3098" s="37">
        <v>32</v>
      </c>
      <c r="G3098" s="36" t="s">
        <v>10</v>
      </c>
    </row>
    <row r="3099" spans="3:7" x14ac:dyDescent="0.3">
      <c r="C3099" s="36" t="s">
        <v>56</v>
      </c>
      <c r="D3099" s="26">
        <v>0.47851851851851851</v>
      </c>
      <c r="E3099" s="36" t="s">
        <v>9</v>
      </c>
      <c r="F3099" s="37">
        <v>43</v>
      </c>
      <c r="G3099" s="36" t="s">
        <v>10</v>
      </c>
    </row>
    <row r="3100" spans="3:7" x14ac:dyDescent="0.3">
      <c r="C3100" s="36" t="s">
        <v>56</v>
      </c>
      <c r="D3100" s="26">
        <v>0.48055555555555557</v>
      </c>
      <c r="E3100" s="36" t="s">
        <v>9</v>
      </c>
      <c r="F3100" s="37">
        <v>31</v>
      </c>
      <c r="G3100" s="36" t="s">
        <v>21</v>
      </c>
    </row>
    <row r="3101" spans="3:7" x14ac:dyDescent="0.3">
      <c r="C3101" s="36" t="s">
        <v>56</v>
      </c>
      <c r="D3101" s="26">
        <v>0.4836805555555555</v>
      </c>
      <c r="E3101" s="36" t="s">
        <v>9</v>
      </c>
      <c r="F3101" s="37">
        <v>36</v>
      </c>
      <c r="G3101" s="36" t="s">
        <v>21</v>
      </c>
    </row>
    <row r="3102" spans="3:7" x14ac:dyDescent="0.3">
      <c r="C3102" s="36" t="s">
        <v>56</v>
      </c>
      <c r="D3102" s="26">
        <v>0.48478009259259264</v>
      </c>
      <c r="E3102" s="36" t="s">
        <v>9</v>
      </c>
      <c r="F3102" s="37">
        <v>26</v>
      </c>
      <c r="G3102" s="36" t="s">
        <v>21</v>
      </c>
    </row>
    <row r="3103" spans="3:7" x14ac:dyDescent="0.3">
      <c r="C3103" s="36" t="s">
        <v>56</v>
      </c>
      <c r="D3103" s="26">
        <v>0.48488425925925926</v>
      </c>
      <c r="E3103" s="36" t="s">
        <v>9</v>
      </c>
      <c r="F3103" s="37">
        <v>23</v>
      </c>
      <c r="G3103" s="36" t="s">
        <v>21</v>
      </c>
    </row>
    <row r="3104" spans="3:7" x14ac:dyDescent="0.3">
      <c r="C3104" s="36" t="s">
        <v>56</v>
      </c>
      <c r="D3104" s="26">
        <v>0.48575231481481485</v>
      </c>
      <c r="E3104" s="36" t="s">
        <v>9</v>
      </c>
      <c r="F3104" s="37">
        <v>28</v>
      </c>
      <c r="G3104" s="36" t="s">
        <v>21</v>
      </c>
    </row>
    <row r="3105" spans="3:7" x14ac:dyDescent="0.3">
      <c r="C3105" s="36" t="s">
        <v>56</v>
      </c>
      <c r="D3105" s="26">
        <v>0.48789351851851853</v>
      </c>
      <c r="E3105" s="36" t="s">
        <v>9</v>
      </c>
      <c r="F3105" s="37">
        <v>30</v>
      </c>
      <c r="G3105" s="36" t="s">
        <v>10</v>
      </c>
    </row>
    <row r="3106" spans="3:7" x14ac:dyDescent="0.3">
      <c r="C3106" s="36" t="s">
        <v>56</v>
      </c>
      <c r="D3106" s="26">
        <v>0.48969907407407409</v>
      </c>
      <c r="E3106" s="36" t="s">
        <v>9</v>
      </c>
      <c r="F3106" s="37">
        <v>45</v>
      </c>
      <c r="G3106" s="36" t="s">
        <v>10</v>
      </c>
    </row>
    <row r="3107" spans="3:7" x14ac:dyDescent="0.3">
      <c r="C3107" s="36" t="s">
        <v>56</v>
      </c>
      <c r="D3107" s="26">
        <v>0.49061342592592588</v>
      </c>
      <c r="E3107" s="36" t="s">
        <v>9</v>
      </c>
      <c r="F3107" s="37">
        <v>31</v>
      </c>
      <c r="G3107" s="36" t="s">
        <v>10</v>
      </c>
    </row>
    <row r="3108" spans="3:7" x14ac:dyDescent="0.3">
      <c r="C3108" s="36" t="s">
        <v>56</v>
      </c>
      <c r="D3108" s="26">
        <v>0.49144675925925929</v>
      </c>
      <c r="E3108" s="36" t="s">
        <v>9</v>
      </c>
      <c r="F3108" s="37">
        <v>22</v>
      </c>
      <c r="G3108" s="36" t="s">
        <v>21</v>
      </c>
    </row>
    <row r="3109" spans="3:7" x14ac:dyDescent="0.3">
      <c r="C3109" s="36" t="s">
        <v>56</v>
      </c>
      <c r="D3109" s="26">
        <v>0.49341435185185184</v>
      </c>
      <c r="E3109" s="36" t="s">
        <v>9</v>
      </c>
      <c r="F3109" s="37">
        <v>32</v>
      </c>
      <c r="G3109" s="36" t="s">
        <v>21</v>
      </c>
    </row>
    <row r="3110" spans="3:7" x14ac:dyDescent="0.3">
      <c r="C3110" s="36" t="s">
        <v>56</v>
      </c>
      <c r="D3110" s="26">
        <v>0.49349537037037039</v>
      </c>
      <c r="E3110" s="36" t="s">
        <v>9</v>
      </c>
      <c r="F3110" s="37">
        <v>32</v>
      </c>
      <c r="G3110" s="36" t="s">
        <v>10</v>
      </c>
    </row>
    <row r="3111" spans="3:7" x14ac:dyDescent="0.3">
      <c r="C3111" s="36" t="s">
        <v>56</v>
      </c>
      <c r="D3111" s="26">
        <v>0.49694444444444441</v>
      </c>
      <c r="E3111" s="36" t="s">
        <v>9</v>
      </c>
      <c r="F3111" s="37">
        <v>21</v>
      </c>
      <c r="G3111" s="36" t="s">
        <v>21</v>
      </c>
    </row>
    <row r="3112" spans="3:7" x14ac:dyDescent="0.3">
      <c r="C3112" s="36" t="s">
        <v>56</v>
      </c>
      <c r="D3112" s="26">
        <v>0.49747685185185181</v>
      </c>
      <c r="E3112" s="36" t="s">
        <v>9</v>
      </c>
      <c r="F3112" s="37">
        <v>27</v>
      </c>
      <c r="G3112" s="36" t="s">
        <v>21</v>
      </c>
    </row>
    <row r="3113" spans="3:7" x14ac:dyDescent="0.3">
      <c r="C3113" s="36" t="s">
        <v>56</v>
      </c>
      <c r="D3113" s="26">
        <v>0.50369212962962961</v>
      </c>
      <c r="E3113" s="36" t="s">
        <v>9</v>
      </c>
      <c r="F3113" s="37">
        <v>24</v>
      </c>
      <c r="G3113" s="36" t="s">
        <v>10</v>
      </c>
    </row>
    <row r="3114" spans="3:7" x14ac:dyDescent="0.3">
      <c r="C3114" s="36" t="s">
        <v>56</v>
      </c>
      <c r="D3114" s="26">
        <v>0.50603009259259257</v>
      </c>
      <c r="E3114" s="36" t="s">
        <v>9</v>
      </c>
      <c r="F3114" s="37">
        <v>48</v>
      </c>
      <c r="G3114" s="36" t="s">
        <v>10</v>
      </c>
    </row>
    <row r="3115" spans="3:7" x14ac:dyDescent="0.3">
      <c r="C3115" s="36" t="s">
        <v>56</v>
      </c>
      <c r="D3115" s="26">
        <v>0.50679398148148147</v>
      </c>
      <c r="E3115" s="36" t="s">
        <v>9</v>
      </c>
      <c r="F3115" s="37">
        <v>26</v>
      </c>
      <c r="G3115" s="36" t="s">
        <v>21</v>
      </c>
    </row>
    <row r="3116" spans="3:7" x14ac:dyDescent="0.3">
      <c r="C3116" s="36" t="s">
        <v>56</v>
      </c>
      <c r="D3116" s="26">
        <v>0.50903935185185178</v>
      </c>
      <c r="E3116" s="36" t="s">
        <v>9</v>
      </c>
      <c r="F3116" s="37">
        <v>20</v>
      </c>
      <c r="G3116" s="36" t="s">
        <v>21</v>
      </c>
    </row>
    <row r="3117" spans="3:7" x14ac:dyDescent="0.3">
      <c r="C3117" s="36" t="s">
        <v>56</v>
      </c>
      <c r="D3117" s="26">
        <v>0.50922453703703707</v>
      </c>
      <c r="E3117" s="36" t="s">
        <v>9</v>
      </c>
      <c r="F3117" s="37">
        <v>34</v>
      </c>
      <c r="G3117" s="36" t="s">
        <v>21</v>
      </c>
    </row>
    <row r="3118" spans="3:7" x14ac:dyDescent="0.3">
      <c r="C3118" s="36" t="s">
        <v>56</v>
      </c>
      <c r="D3118" s="26">
        <v>0.51170138888888894</v>
      </c>
      <c r="E3118" s="36" t="s">
        <v>9</v>
      </c>
      <c r="F3118" s="37">
        <v>16</v>
      </c>
      <c r="G3118" s="36" t="s">
        <v>21</v>
      </c>
    </row>
    <row r="3119" spans="3:7" x14ac:dyDescent="0.3">
      <c r="C3119" s="36" t="s">
        <v>56</v>
      </c>
      <c r="D3119" s="26">
        <v>0.51276620370370374</v>
      </c>
      <c r="E3119" s="36" t="s">
        <v>9</v>
      </c>
      <c r="F3119" s="37">
        <v>36</v>
      </c>
      <c r="G3119" s="36" t="s">
        <v>21</v>
      </c>
    </row>
    <row r="3120" spans="3:7" x14ac:dyDescent="0.3">
      <c r="C3120" s="36" t="s">
        <v>56</v>
      </c>
      <c r="D3120" s="26">
        <v>0.51468749999999996</v>
      </c>
      <c r="E3120" s="36" t="s">
        <v>9</v>
      </c>
      <c r="F3120" s="37">
        <v>36</v>
      </c>
      <c r="G3120" s="36" t="s">
        <v>10</v>
      </c>
    </row>
    <row r="3121" spans="3:7" x14ac:dyDescent="0.3">
      <c r="C3121" s="36" t="s">
        <v>56</v>
      </c>
      <c r="D3121" s="26">
        <v>0.51587962962962963</v>
      </c>
      <c r="E3121" s="36" t="s">
        <v>9</v>
      </c>
      <c r="F3121" s="37">
        <v>35</v>
      </c>
      <c r="G3121" s="36" t="s">
        <v>21</v>
      </c>
    </row>
    <row r="3122" spans="3:7" x14ac:dyDescent="0.3">
      <c r="C3122" s="36" t="s">
        <v>56</v>
      </c>
      <c r="D3122" s="26">
        <v>0.51648148148148143</v>
      </c>
      <c r="E3122" s="36" t="s">
        <v>9</v>
      </c>
      <c r="F3122" s="37">
        <v>28</v>
      </c>
      <c r="G3122" s="36" t="s">
        <v>10</v>
      </c>
    </row>
    <row r="3123" spans="3:7" x14ac:dyDescent="0.3">
      <c r="C3123" s="36" t="s">
        <v>56</v>
      </c>
      <c r="D3123" s="26">
        <v>0.51887731481481481</v>
      </c>
      <c r="E3123" s="36" t="s">
        <v>9</v>
      </c>
      <c r="F3123" s="37">
        <v>38</v>
      </c>
      <c r="G3123" s="36" t="s">
        <v>10</v>
      </c>
    </row>
    <row r="3124" spans="3:7" x14ac:dyDescent="0.3">
      <c r="C3124" s="36" t="s">
        <v>56</v>
      </c>
      <c r="D3124" s="26">
        <v>0.51956018518518521</v>
      </c>
      <c r="E3124" s="36" t="s">
        <v>9</v>
      </c>
      <c r="F3124" s="37">
        <v>41</v>
      </c>
      <c r="G3124" s="36" t="s">
        <v>21</v>
      </c>
    </row>
    <row r="3125" spans="3:7" x14ac:dyDescent="0.3">
      <c r="C3125" s="36" t="s">
        <v>56</v>
      </c>
      <c r="D3125" s="26">
        <v>0.52</v>
      </c>
      <c r="E3125" s="36" t="s">
        <v>9</v>
      </c>
      <c r="F3125" s="37">
        <v>29</v>
      </c>
      <c r="G3125" s="36" t="s">
        <v>21</v>
      </c>
    </row>
    <row r="3126" spans="3:7" x14ac:dyDescent="0.3">
      <c r="C3126" s="36" t="s">
        <v>56</v>
      </c>
      <c r="D3126" s="26">
        <v>0.52214120370370376</v>
      </c>
      <c r="E3126" s="36" t="s">
        <v>9</v>
      </c>
      <c r="F3126" s="37">
        <v>16</v>
      </c>
      <c r="G3126" s="36" t="s">
        <v>21</v>
      </c>
    </row>
    <row r="3127" spans="3:7" x14ac:dyDescent="0.3">
      <c r="C3127" s="36" t="s">
        <v>56</v>
      </c>
      <c r="D3127" s="26">
        <v>0.52356481481481476</v>
      </c>
      <c r="E3127" s="36" t="s">
        <v>9</v>
      </c>
      <c r="F3127" s="37">
        <v>35</v>
      </c>
      <c r="G3127" s="36" t="s">
        <v>10</v>
      </c>
    </row>
    <row r="3128" spans="3:7" x14ac:dyDescent="0.3">
      <c r="C3128" s="36" t="s">
        <v>56</v>
      </c>
      <c r="D3128" s="26">
        <v>0.52503472222222225</v>
      </c>
      <c r="E3128" s="36" t="s">
        <v>9</v>
      </c>
      <c r="F3128" s="37">
        <v>42</v>
      </c>
      <c r="G3128" s="36" t="s">
        <v>10</v>
      </c>
    </row>
    <row r="3129" spans="3:7" x14ac:dyDescent="0.3">
      <c r="C3129" s="36" t="s">
        <v>56</v>
      </c>
      <c r="D3129" s="26">
        <v>0.52802083333333327</v>
      </c>
      <c r="E3129" s="36" t="s">
        <v>9</v>
      </c>
      <c r="F3129" s="37">
        <v>30</v>
      </c>
      <c r="G3129" s="36" t="s">
        <v>21</v>
      </c>
    </row>
    <row r="3130" spans="3:7" x14ac:dyDescent="0.3">
      <c r="C3130" s="36" t="s">
        <v>56</v>
      </c>
      <c r="D3130" s="26">
        <v>0.52812500000000007</v>
      </c>
      <c r="E3130" s="36" t="s">
        <v>9</v>
      </c>
      <c r="F3130" s="37">
        <v>28</v>
      </c>
      <c r="G3130" s="36" t="s">
        <v>21</v>
      </c>
    </row>
    <row r="3131" spans="3:7" x14ac:dyDescent="0.3">
      <c r="C3131" s="36" t="s">
        <v>56</v>
      </c>
      <c r="D3131" s="26">
        <v>0.52951388888888895</v>
      </c>
      <c r="E3131" s="36" t="s">
        <v>9</v>
      </c>
      <c r="F3131" s="37">
        <v>30</v>
      </c>
      <c r="G3131" s="36" t="s">
        <v>10</v>
      </c>
    </row>
    <row r="3132" spans="3:7" x14ac:dyDescent="0.3">
      <c r="C3132" s="36" t="s">
        <v>56</v>
      </c>
      <c r="D3132" s="26">
        <v>0.53109953703703705</v>
      </c>
      <c r="E3132" s="36" t="s">
        <v>9</v>
      </c>
      <c r="F3132" s="37">
        <v>38</v>
      </c>
      <c r="G3132" s="36" t="s">
        <v>10</v>
      </c>
    </row>
    <row r="3133" spans="3:7" x14ac:dyDescent="0.3">
      <c r="C3133" s="36" t="s">
        <v>56</v>
      </c>
      <c r="D3133" s="26">
        <v>0.53130787037037031</v>
      </c>
      <c r="E3133" s="36" t="s">
        <v>9</v>
      </c>
      <c r="F3133" s="37">
        <v>40</v>
      </c>
      <c r="G3133" s="36" t="s">
        <v>10</v>
      </c>
    </row>
    <row r="3134" spans="3:7" x14ac:dyDescent="0.3">
      <c r="C3134" s="36" t="s">
        <v>56</v>
      </c>
      <c r="D3134" s="26">
        <v>0.53165509259259258</v>
      </c>
      <c r="E3134" s="36" t="s">
        <v>9</v>
      </c>
      <c r="F3134" s="37">
        <v>27</v>
      </c>
      <c r="G3134" s="36" t="s">
        <v>21</v>
      </c>
    </row>
    <row r="3135" spans="3:7" x14ac:dyDescent="0.3">
      <c r="C3135" s="36" t="s">
        <v>56</v>
      </c>
      <c r="D3135" s="26">
        <v>0.53180555555555553</v>
      </c>
      <c r="E3135" s="36" t="s">
        <v>9</v>
      </c>
      <c r="F3135" s="37">
        <v>32</v>
      </c>
      <c r="G3135" s="36" t="s">
        <v>10</v>
      </c>
    </row>
    <row r="3136" spans="3:7" x14ac:dyDescent="0.3">
      <c r="C3136" s="36" t="s">
        <v>56</v>
      </c>
      <c r="D3136" s="26">
        <v>0.53297453703703701</v>
      </c>
      <c r="E3136" s="36" t="s">
        <v>9</v>
      </c>
      <c r="F3136" s="37">
        <v>39</v>
      </c>
      <c r="G3136" s="36" t="s">
        <v>10</v>
      </c>
    </row>
    <row r="3137" spans="3:7" x14ac:dyDescent="0.3">
      <c r="C3137" s="36" t="s">
        <v>56</v>
      </c>
      <c r="D3137" s="26">
        <v>0.53471064814814817</v>
      </c>
      <c r="E3137" s="36" t="s">
        <v>9</v>
      </c>
      <c r="F3137" s="37">
        <v>26</v>
      </c>
      <c r="G3137" s="36" t="s">
        <v>21</v>
      </c>
    </row>
    <row r="3138" spans="3:7" x14ac:dyDescent="0.3">
      <c r="C3138" s="36" t="s">
        <v>56</v>
      </c>
      <c r="D3138" s="26">
        <v>0.53497685185185184</v>
      </c>
      <c r="E3138" s="36" t="s">
        <v>9</v>
      </c>
      <c r="F3138" s="37">
        <v>30</v>
      </c>
      <c r="G3138" s="36" t="s">
        <v>10</v>
      </c>
    </row>
    <row r="3139" spans="3:7" x14ac:dyDescent="0.3">
      <c r="C3139" s="36" t="s">
        <v>56</v>
      </c>
      <c r="D3139" s="26">
        <v>0.54006944444444438</v>
      </c>
      <c r="E3139" s="36" t="s">
        <v>9</v>
      </c>
      <c r="F3139" s="37">
        <v>23</v>
      </c>
      <c r="G3139" s="36" t="s">
        <v>21</v>
      </c>
    </row>
    <row r="3140" spans="3:7" x14ac:dyDescent="0.3">
      <c r="C3140" s="36" t="s">
        <v>56</v>
      </c>
      <c r="D3140" s="26">
        <v>0.54013888888888884</v>
      </c>
      <c r="E3140" s="36" t="s">
        <v>9</v>
      </c>
      <c r="F3140" s="37">
        <v>33</v>
      </c>
      <c r="G3140" s="36" t="s">
        <v>10</v>
      </c>
    </row>
    <row r="3141" spans="3:7" x14ac:dyDescent="0.3">
      <c r="C3141" s="36" t="s">
        <v>56</v>
      </c>
      <c r="D3141" s="26">
        <v>0.54019675925925925</v>
      </c>
      <c r="E3141" s="36" t="s">
        <v>9</v>
      </c>
      <c r="F3141" s="37">
        <v>30</v>
      </c>
      <c r="G3141" s="36" t="s">
        <v>21</v>
      </c>
    </row>
    <row r="3142" spans="3:7" x14ac:dyDescent="0.3">
      <c r="C3142" s="36" t="s">
        <v>56</v>
      </c>
      <c r="D3142" s="26">
        <v>0.54106481481481483</v>
      </c>
      <c r="E3142" s="36" t="s">
        <v>9</v>
      </c>
      <c r="F3142" s="37">
        <v>21</v>
      </c>
      <c r="G3142" s="36" t="s">
        <v>21</v>
      </c>
    </row>
    <row r="3143" spans="3:7" x14ac:dyDescent="0.3">
      <c r="C3143" s="36" t="s">
        <v>56</v>
      </c>
      <c r="D3143" s="26">
        <v>0.5414930555555556</v>
      </c>
      <c r="E3143" s="36" t="s">
        <v>9</v>
      </c>
      <c r="F3143" s="37">
        <v>47</v>
      </c>
      <c r="G3143" s="36" t="s">
        <v>21</v>
      </c>
    </row>
    <row r="3144" spans="3:7" x14ac:dyDescent="0.3">
      <c r="C3144" s="36" t="s">
        <v>56</v>
      </c>
      <c r="D3144" s="26">
        <v>0.54538194444444443</v>
      </c>
      <c r="E3144" s="36" t="s">
        <v>9</v>
      </c>
      <c r="F3144" s="37">
        <v>39</v>
      </c>
      <c r="G3144" s="36" t="s">
        <v>10</v>
      </c>
    </row>
    <row r="3145" spans="3:7" x14ac:dyDescent="0.3">
      <c r="C3145" s="36" t="s">
        <v>56</v>
      </c>
      <c r="D3145" s="26">
        <v>0.54795138888888884</v>
      </c>
      <c r="E3145" s="36" t="s">
        <v>9</v>
      </c>
      <c r="F3145" s="37">
        <v>40</v>
      </c>
      <c r="G3145" s="36" t="s">
        <v>10</v>
      </c>
    </row>
    <row r="3146" spans="3:7" x14ac:dyDescent="0.3">
      <c r="C3146" s="36" t="s">
        <v>56</v>
      </c>
      <c r="D3146" s="26">
        <v>0.54975694444444445</v>
      </c>
      <c r="E3146" s="36" t="s">
        <v>9</v>
      </c>
      <c r="F3146" s="37">
        <v>25</v>
      </c>
      <c r="G3146" s="36" t="s">
        <v>10</v>
      </c>
    </row>
    <row r="3147" spans="3:7" x14ac:dyDescent="0.3">
      <c r="C3147" s="36" t="s">
        <v>56</v>
      </c>
      <c r="D3147" s="26">
        <v>0.55012731481481481</v>
      </c>
      <c r="E3147" s="36" t="s">
        <v>9</v>
      </c>
      <c r="F3147" s="37">
        <v>28</v>
      </c>
      <c r="G3147" s="36" t="s">
        <v>21</v>
      </c>
    </row>
    <row r="3148" spans="3:7" x14ac:dyDescent="0.3">
      <c r="C3148" s="36" t="s">
        <v>56</v>
      </c>
      <c r="D3148" s="26">
        <v>0.55364583333333328</v>
      </c>
      <c r="E3148" s="36" t="s">
        <v>9</v>
      </c>
      <c r="F3148" s="37">
        <v>42</v>
      </c>
      <c r="G3148" s="36" t="s">
        <v>10</v>
      </c>
    </row>
    <row r="3149" spans="3:7" x14ac:dyDescent="0.3">
      <c r="C3149" s="36" t="s">
        <v>56</v>
      </c>
      <c r="D3149" s="26">
        <v>0.5549074074074074</v>
      </c>
      <c r="E3149" s="36" t="s">
        <v>9</v>
      </c>
      <c r="F3149" s="37">
        <v>41</v>
      </c>
      <c r="G3149" s="36" t="s">
        <v>10</v>
      </c>
    </row>
    <row r="3150" spans="3:7" x14ac:dyDescent="0.3">
      <c r="C3150" s="36" t="s">
        <v>56</v>
      </c>
      <c r="D3150" s="26">
        <v>0.5549884259259259</v>
      </c>
      <c r="E3150" s="36" t="s">
        <v>9</v>
      </c>
      <c r="F3150" s="37">
        <v>33</v>
      </c>
      <c r="G3150" s="36" t="s">
        <v>10</v>
      </c>
    </row>
    <row r="3151" spans="3:7" x14ac:dyDescent="0.3">
      <c r="C3151" s="36" t="s">
        <v>56</v>
      </c>
      <c r="D3151" s="26">
        <v>0.5552083333333333</v>
      </c>
      <c r="E3151" s="36" t="s">
        <v>9</v>
      </c>
      <c r="F3151" s="37">
        <v>36</v>
      </c>
      <c r="G3151" s="36" t="s">
        <v>10</v>
      </c>
    </row>
    <row r="3152" spans="3:7" x14ac:dyDescent="0.3">
      <c r="C3152" s="36" t="s">
        <v>56</v>
      </c>
      <c r="D3152" s="26">
        <v>0.55540509259259263</v>
      </c>
      <c r="E3152" s="36" t="s">
        <v>9</v>
      </c>
      <c r="F3152" s="37">
        <v>29</v>
      </c>
      <c r="G3152" s="36" t="s">
        <v>21</v>
      </c>
    </row>
    <row r="3153" spans="3:7" x14ac:dyDescent="0.3">
      <c r="C3153" s="36" t="s">
        <v>56</v>
      </c>
      <c r="D3153" s="26">
        <v>0.55862268518518521</v>
      </c>
      <c r="E3153" s="36" t="s">
        <v>9</v>
      </c>
      <c r="F3153" s="37">
        <v>23</v>
      </c>
      <c r="G3153" s="36" t="s">
        <v>21</v>
      </c>
    </row>
    <row r="3154" spans="3:7" x14ac:dyDescent="0.3">
      <c r="C3154" s="36" t="s">
        <v>56</v>
      </c>
      <c r="D3154" s="26">
        <v>0.55868055555555551</v>
      </c>
      <c r="E3154" s="36" t="s">
        <v>9</v>
      </c>
      <c r="F3154" s="37">
        <v>29</v>
      </c>
      <c r="G3154" s="36" t="s">
        <v>21</v>
      </c>
    </row>
    <row r="3155" spans="3:7" x14ac:dyDescent="0.3">
      <c r="C3155" s="36" t="s">
        <v>56</v>
      </c>
      <c r="D3155" s="26">
        <v>0.56093749999999998</v>
      </c>
      <c r="E3155" s="36" t="s">
        <v>9</v>
      </c>
      <c r="F3155" s="37">
        <v>36</v>
      </c>
      <c r="G3155" s="36" t="s">
        <v>10</v>
      </c>
    </row>
    <row r="3156" spans="3:7" x14ac:dyDescent="0.3">
      <c r="C3156" s="36" t="s">
        <v>56</v>
      </c>
      <c r="D3156" s="26">
        <v>0.56291666666666662</v>
      </c>
      <c r="E3156" s="36" t="s">
        <v>9</v>
      </c>
      <c r="F3156" s="37">
        <v>36</v>
      </c>
      <c r="G3156" s="36" t="s">
        <v>21</v>
      </c>
    </row>
    <row r="3157" spans="3:7" x14ac:dyDescent="0.3">
      <c r="C3157" s="36" t="s">
        <v>56</v>
      </c>
      <c r="D3157" s="26">
        <v>0.56331018518518516</v>
      </c>
      <c r="E3157" s="36" t="s">
        <v>9</v>
      </c>
      <c r="F3157" s="37">
        <v>36</v>
      </c>
      <c r="G3157" s="36" t="s">
        <v>10</v>
      </c>
    </row>
    <row r="3158" spans="3:7" x14ac:dyDescent="0.3">
      <c r="C3158" s="36" t="s">
        <v>56</v>
      </c>
      <c r="D3158" s="26">
        <v>0.5646296296296297</v>
      </c>
      <c r="E3158" s="36" t="s">
        <v>9</v>
      </c>
      <c r="F3158" s="37">
        <v>29</v>
      </c>
      <c r="G3158" s="36" t="s">
        <v>10</v>
      </c>
    </row>
    <row r="3159" spans="3:7" x14ac:dyDescent="0.3">
      <c r="C3159" s="36" t="s">
        <v>56</v>
      </c>
      <c r="D3159" s="26">
        <v>0.5650115740740741</v>
      </c>
      <c r="E3159" s="36" t="s">
        <v>9</v>
      </c>
      <c r="F3159" s="37">
        <v>30</v>
      </c>
      <c r="G3159" s="36" t="s">
        <v>10</v>
      </c>
    </row>
    <row r="3160" spans="3:7" x14ac:dyDescent="0.3">
      <c r="C3160" s="36" t="s">
        <v>56</v>
      </c>
      <c r="D3160" s="26">
        <v>0.56638888888888894</v>
      </c>
      <c r="E3160" s="36" t="s">
        <v>9</v>
      </c>
      <c r="F3160" s="37">
        <v>24</v>
      </c>
      <c r="G3160" s="36" t="s">
        <v>21</v>
      </c>
    </row>
    <row r="3161" spans="3:7" x14ac:dyDescent="0.3">
      <c r="C3161" s="36" t="s">
        <v>56</v>
      </c>
      <c r="D3161" s="26">
        <v>0.56730324074074068</v>
      </c>
      <c r="E3161" s="36" t="s">
        <v>9</v>
      </c>
      <c r="F3161" s="37">
        <v>28</v>
      </c>
      <c r="G3161" s="36" t="s">
        <v>21</v>
      </c>
    </row>
    <row r="3162" spans="3:7" x14ac:dyDescent="0.3">
      <c r="C3162" s="36" t="s">
        <v>56</v>
      </c>
      <c r="D3162" s="26">
        <v>0.56759259259259254</v>
      </c>
      <c r="E3162" s="36" t="s">
        <v>9</v>
      </c>
      <c r="F3162" s="37">
        <v>29</v>
      </c>
      <c r="G3162" s="36" t="s">
        <v>21</v>
      </c>
    </row>
    <row r="3163" spans="3:7" x14ac:dyDescent="0.3">
      <c r="C3163" s="36" t="s">
        <v>56</v>
      </c>
      <c r="D3163" s="26">
        <v>0.56895833333333334</v>
      </c>
      <c r="E3163" s="36" t="s">
        <v>9</v>
      </c>
      <c r="F3163" s="37">
        <v>29</v>
      </c>
      <c r="G3163" s="36" t="s">
        <v>21</v>
      </c>
    </row>
    <row r="3164" spans="3:7" x14ac:dyDescent="0.3">
      <c r="C3164" s="36" t="s">
        <v>56</v>
      </c>
      <c r="D3164" s="26">
        <v>0.56939814814814815</v>
      </c>
      <c r="E3164" s="36" t="s">
        <v>9</v>
      </c>
      <c r="F3164" s="37">
        <v>25</v>
      </c>
      <c r="G3164" s="36" t="s">
        <v>21</v>
      </c>
    </row>
    <row r="3165" spans="3:7" x14ac:dyDescent="0.3">
      <c r="C3165" s="36" t="s">
        <v>56</v>
      </c>
      <c r="D3165" s="26">
        <v>0.56945601851851857</v>
      </c>
      <c r="E3165" s="36" t="s">
        <v>9</v>
      </c>
      <c r="F3165" s="37">
        <v>39</v>
      </c>
      <c r="G3165" s="36" t="s">
        <v>21</v>
      </c>
    </row>
    <row r="3166" spans="3:7" x14ac:dyDescent="0.3">
      <c r="C3166" s="36" t="s">
        <v>56</v>
      </c>
      <c r="D3166" s="26">
        <v>0.56980324074074074</v>
      </c>
      <c r="E3166" s="36" t="s">
        <v>9</v>
      </c>
      <c r="F3166" s="37">
        <v>29</v>
      </c>
      <c r="G3166" s="36" t="s">
        <v>21</v>
      </c>
    </row>
    <row r="3167" spans="3:7" x14ac:dyDescent="0.3">
      <c r="C3167" s="36" t="s">
        <v>56</v>
      </c>
      <c r="D3167" s="26">
        <v>0.57109953703703698</v>
      </c>
      <c r="E3167" s="36" t="s">
        <v>9</v>
      </c>
      <c r="F3167" s="37">
        <v>21</v>
      </c>
      <c r="G3167" s="36" t="s">
        <v>10</v>
      </c>
    </row>
    <row r="3168" spans="3:7" x14ac:dyDescent="0.3">
      <c r="C3168" s="36" t="s">
        <v>56</v>
      </c>
      <c r="D3168" s="26">
        <v>0.57313657407407403</v>
      </c>
      <c r="E3168" s="36" t="s">
        <v>9</v>
      </c>
      <c r="F3168" s="37">
        <v>38</v>
      </c>
      <c r="G3168" s="36" t="s">
        <v>21</v>
      </c>
    </row>
    <row r="3169" spans="3:7" x14ac:dyDescent="0.3">
      <c r="C3169" s="36" t="s">
        <v>56</v>
      </c>
      <c r="D3169" s="26">
        <v>0.57501157407407411</v>
      </c>
      <c r="E3169" s="36" t="s">
        <v>9</v>
      </c>
      <c r="F3169" s="37">
        <v>38</v>
      </c>
      <c r="G3169" s="36" t="s">
        <v>10</v>
      </c>
    </row>
    <row r="3170" spans="3:7" x14ac:dyDescent="0.3">
      <c r="C3170" s="36" t="s">
        <v>56</v>
      </c>
      <c r="D3170" s="26">
        <v>0.57836805555555559</v>
      </c>
      <c r="E3170" s="36" t="s">
        <v>9</v>
      </c>
      <c r="F3170" s="37">
        <v>45</v>
      </c>
      <c r="G3170" s="36" t="s">
        <v>21</v>
      </c>
    </row>
    <row r="3171" spans="3:7" x14ac:dyDescent="0.3">
      <c r="C3171" s="36" t="s">
        <v>56</v>
      </c>
      <c r="D3171" s="26">
        <v>0.5785069444444445</v>
      </c>
      <c r="E3171" s="36" t="s">
        <v>9</v>
      </c>
      <c r="F3171" s="37">
        <v>24</v>
      </c>
      <c r="G3171" s="36" t="s">
        <v>21</v>
      </c>
    </row>
    <row r="3172" spans="3:7" x14ac:dyDescent="0.3">
      <c r="C3172" s="36" t="s">
        <v>56</v>
      </c>
      <c r="D3172" s="26">
        <v>0.57959490740740738</v>
      </c>
      <c r="E3172" s="36" t="s">
        <v>9</v>
      </c>
      <c r="F3172" s="37">
        <v>21</v>
      </c>
      <c r="G3172" s="36" t="s">
        <v>21</v>
      </c>
    </row>
    <row r="3173" spans="3:7" x14ac:dyDescent="0.3">
      <c r="C3173" s="36" t="s">
        <v>56</v>
      </c>
      <c r="D3173" s="26">
        <v>0.58071759259259259</v>
      </c>
      <c r="E3173" s="36" t="s">
        <v>9</v>
      </c>
      <c r="F3173" s="37">
        <v>25</v>
      </c>
      <c r="G3173" s="36" t="s">
        <v>10</v>
      </c>
    </row>
    <row r="3174" spans="3:7" x14ac:dyDescent="0.3">
      <c r="C3174" s="36" t="s">
        <v>56</v>
      </c>
      <c r="D3174" s="26">
        <v>0.58122685185185186</v>
      </c>
      <c r="E3174" s="36" t="s">
        <v>9</v>
      </c>
      <c r="F3174" s="37">
        <v>30</v>
      </c>
      <c r="G3174" s="36" t="s">
        <v>10</v>
      </c>
    </row>
    <row r="3175" spans="3:7" x14ac:dyDescent="0.3">
      <c r="C3175" s="36" t="s">
        <v>56</v>
      </c>
      <c r="D3175" s="26">
        <v>0.58153935185185179</v>
      </c>
      <c r="E3175" s="36" t="s">
        <v>9</v>
      </c>
      <c r="F3175" s="37">
        <v>45</v>
      </c>
      <c r="G3175" s="36" t="s">
        <v>10</v>
      </c>
    </row>
    <row r="3176" spans="3:7" x14ac:dyDescent="0.3">
      <c r="C3176" s="36" t="s">
        <v>56</v>
      </c>
      <c r="D3176" s="26">
        <v>0.58327546296296295</v>
      </c>
      <c r="E3176" s="36" t="s">
        <v>9</v>
      </c>
      <c r="F3176" s="37">
        <v>25</v>
      </c>
      <c r="G3176" s="36" t="s">
        <v>21</v>
      </c>
    </row>
    <row r="3177" spans="3:7" x14ac:dyDescent="0.3">
      <c r="C3177" s="36" t="s">
        <v>56</v>
      </c>
      <c r="D3177" s="26">
        <v>0.58630787037037035</v>
      </c>
      <c r="E3177" s="36" t="s">
        <v>9</v>
      </c>
      <c r="F3177" s="37">
        <v>37</v>
      </c>
      <c r="G3177" s="36" t="s">
        <v>10</v>
      </c>
    </row>
    <row r="3178" spans="3:7" x14ac:dyDescent="0.3">
      <c r="C3178" s="36" t="s">
        <v>56</v>
      </c>
      <c r="D3178" s="26">
        <v>0.58937499999999998</v>
      </c>
      <c r="E3178" s="36" t="s">
        <v>9</v>
      </c>
      <c r="F3178" s="37">
        <v>37</v>
      </c>
      <c r="G3178" s="36" t="s">
        <v>10</v>
      </c>
    </row>
    <row r="3179" spans="3:7" x14ac:dyDescent="0.3">
      <c r="C3179" s="36" t="s">
        <v>56</v>
      </c>
      <c r="D3179" s="26">
        <v>0.59043981481481478</v>
      </c>
      <c r="E3179" s="36" t="s">
        <v>9</v>
      </c>
      <c r="F3179" s="37">
        <v>33</v>
      </c>
      <c r="G3179" s="36" t="s">
        <v>21</v>
      </c>
    </row>
    <row r="3180" spans="3:7" x14ac:dyDescent="0.3">
      <c r="C3180" s="36" t="s">
        <v>56</v>
      </c>
      <c r="D3180" s="26">
        <v>0.59050925925925923</v>
      </c>
      <c r="E3180" s="36" t="s">
        <v>9</v>
      </c>
      <c r="F3180" s="37">
        <v>40</v>
      </c>
      <c r="G3180" s="36" t="s">
        <v>10</v>
      </c>
    </row>
    <row r="3181" spans="3:7" x14ac:dyDescent="0.3">
      <c r="C3181" s="36" t="s">
        <v>56</v>
      </c>
      <c r="D3181" s="26">
        <v>0.5912384259259259</v>
      </c>
      <c r="E3181" s="36" t="s">
        <v>9</v>
      </c>
      <c r="F3181" s="37">
        <v>37</v>
      </c>
      <c r="G3181" s="36" t="s">
        <v>10</v>
      </c>
    </row>
    <row r="3182" spans="3:7" x14ac:dyDescent="0.3">
      <c r="C3182" s="36" t="s">
        <v>56</v>
      </c>
      <c r="D3182" s="26">
        <v>0.59425925925925926</v>
      </c>
      <c r="E3182" s="36" t="s">
        <v>9</v>
      </c>
      <c r="F3182" s="37">
        <v>31</v>
      </c>
      <c r="G3182" s="36" t="s">
        <v>21</v>
      </c>
    </row>
    <row r="3183" spans="3:7" x14ac:dyDescent="0.3">
      <c r="C3183" s="36" t="s">
        <v>56</v>
      </c>
      <c r="D3183" s="26">
        <v>0.60025462962962961</v>
      </c>
      <c r="E3183" s="36" t="s">
        <v>9</v>
      </c>
      <c r="F3183" s="37">
        <v>26</v>
      </c>
      <c r="G3183" s="36" t="s">
        <v>21</v>
      </c>
    </row>
    <row r="3184" spans="3:7" x14ac:dyDescent="0.3">
      <c r="C3184" s="36" t="s">
        <v>56</v>
      </c>
      <c r="D3184" s="26">
        <v>0.60123842592592591</v>
      </c>
      <c r="E3184" s="36" t="s">
        <v>9</v>
      </c>
      <c r="F3184" s="37">
        <v>46</v>
      </c>
      <c r="G3184" s="36" t="s">
        <v>10</v>
      </c>
    </row>
    <row r="3185" spans="3:7" x14ac:dyDescent="0.3">
      <c r="C3185" s="36" t="s">
        <v>56</v>
      </c>
      <c r="D3185" s="26">
        <v>0.60173611111111114</v>
      </c>
      <c r="E3185" s="36" t="s">
        <v>9</v>
      </c>
      <c r="F3185" s="37">
        <v>35</v>
      </c>
      <c r="G3185" s="36" t="s">
        <v>10</v>
      </c>
    </row>
    <row r="3186" spans="3:7" x14ac:dyDescent="0.3">
      <c r="C3186" s="36" t="s">
        <v>56</v>
      </c>
      <c r="D3186" s="26">
        <v>0.60381944444444446</v>
      </c>
      <c r="E3186" s="36" t="s">
        <v>9</v>
      </c>
      <c r="F3186" s="37">
        <v>40</v>
      </c>
      <c r="G3186" s="36" t="s">
        <v>10</v>
      </c>
    </row>
    <row r="3187" spans="3:7" x14ac:dyDescent="0.3">
      <c r="C3187" s="36" t="s">
        <v>56</v>
      </c>
      <c r="D3187" s="26">
        <v>0.60417824074074067</v>
      </c>
      <c r="E3187" s="36" t="s">
        <v>9</v>
      </c>
      <c r="F3187" s="37">
        <v>54</v>
      </c>
      <c r="G3187" s="36" t="s">
        <v>10</v>
      </c>
    </row>
    <row r="3188" spans="3:7" x14ac:dyDescent="0.3">
      <c r="C3188" s="36" t="s">
        <v>56</v>
      </c>
      <c r="D3188" s="26">
        <v>0.60533564814814811</v>
      </c>
      <c r="E3188" s="36" t="s">
        <v>9</v>
      </c>
      <c r="F3188" s="37">
        <v>34</v>
      </c>
      <c r="G3188" s="36" t="s">
        <v>21</v>
      </c>
    </row>
    <row r="3189" spans="3:7" x14ac:dyDescent="0.3">
      <c r="C3189" s="36" t="s">
        <v>56</v>
      </c>
      <c r="D3189" s="26">
        <v>0.60619212962962965</v>
      </c>
      <c r="E3189" s="36" t="s">
        <v>9</v>
      </c>
      <c r="F3189" s="37">
        <v>26</v>
      </c>
      <c r="G3189" s="36" t="s">
        <v>21</v>
      </c>
    </row>
    <row r="3190" spans="3:7" x14ac:dyDescent="0.3">
      <c r="C3190" s="36" t="s">
        <v>56</v>
      </c>
      <c r="D3190" s="26">
        <v>0.60815972222222225</v>
      </c>
      <c r="E3190" s="36" t="s">
        <v>9</v>
      </c>
      <c r="F3190" s="37">
        <v>36</v>
      </c>
      <c r="G3190" s="36" t="s">
        <v>21</v>
      </c>
    </row>
    <row r="3191" spans="3:7" x14ac:dyDescent="0.3">
      <c r="C3191" s="36" t="s">
        <v>56</v>
      </c>
      <c r="D3191" s="26">
        <v>0.60858796296296302</v>
      </c>
      <c r="E3191" s="36" t="s">
        <v>9</v>
      </c>
      <c r="F3191" s="37">
        <v>30</v>
      </c>
      <c r="G3191" s="36" t="s">
        <v>21</v>
      </c>
    </row>
    <row r="3192" spans="3:7" x14ac:dyDescent="0.3">
      <c r="C3192" s="36" t="s">
        <v>56</v>
      </c>
      <c r="D3192" s="26">
        <v>0.61170138888888892</v>
      </c>
      <c r="E3192" s="36" t="s">
        <v>9</v>
      </c>
      <c r="F3192" s="37">
        <v>22</v>
      </c>
      <c r="G3192" s="36" t="s">
        <v>21</v>
      </c>
    </row>
    <row r="3193" spans="3:7" x14ac:dyDescent="0.3">
      <c r="C3193" s="36" t="s">
        <v>56</v>
      </c>
      <c r="D3193" s="26">
        <v>0.61315972222222226</v>
      </c>
      <c r="E3193" s="36" t="s">
        <v>9</v>
      </c>
      <c r="F3193" s="37">
        <v>23</v>
      </c>
      <c r="G3193" s="36" t="s">
        <v>10</v>
      </c>
    </row>
    <row r="3194" spans="3:7" x14ac:dyDescent="0.3">
      <c r="C3194" s="36" t="s">
        <v>56</v>
      </c>
      <c r="D3194" s="26">
        <v>0.61381944444444447</v>
      </c>
      <c r="E3194" s="36" t="s">
        <v>9</v>
      </c>
      <c r="F3194" s="37">
        <v>27</v>
      </c>
      <c r="G3194" s="36" t="s">
        <v>21</v>
      </c>
    </row>
    <row r="3195" spans="3:7" x14ac:dyDescent="0.3">
      <c r="C3195" s="36" t="s">
        <v>56</v>
      </c>
      <c r="D3195" s="26">
        <v>0.61454861111111114</v>
      </c>
      <c r="E3195" s="36" t="s">
        <v>9</v>
      </c>
      <c r="F3195" s="37">
        <v>42</v>
      </c>
      <c r="G3195" s="36" t="s">
        <v>10</v>
      </c>
    </row>
    <row r="3196" spans="3:7" x14ac:dyDescent="0.3">
      <c r="C3196" s="36" t="s">
        <v>56</v>
      </c>
      <c r="D3196" s="26">
        <v>0.61496527777777776</v>
      </c>
      <c r="E3196" s="36" t="s">
        <v>9</v>
      </c>
      <c r="F3196" s="37">
        <v>31</v>
      </c>
      <c r="G3196" s="36" t="s">
        <v>10</v>
      </c>
    </row>
    <row r="3197" spans="3:7" x14ac:dyDescent="0.3">
      <c r="C3197" s="36" t="s">
        <v>56</v>
      </c>
      <c r="D3197" s="26">
        <v>0.61585648148148142</v>
      </c>
      <c r="E3197" s="36" t="s">
        <v>9</v>
      </c>
      <c r="F3197" s="37">
        <v>44</v>
      </c>
      <c r="G3197" s="36" t="s">
        <v>10</v>
      </c>
    </row>
    <row r="3198" spans="3:7" x14ac:dyDescent="0.3">
      <c r="C3198" s="36" t="s">
        <v>56</v>
      </c>
      <c r="D3198" s="26">
        <v>0.61675925925925923</v>
      </c>
      <c r="E3198" s="36" t="s">
        <v>9</v>
      </c>
      <c r="F3198" s="37">
        <v>40</v>
      </c>
      <c r="G3198" s="36" t="s">
        <v>21</v>
      </c>
    </row>
    <row r="3199" spans="3:7" x14ac:dyDescent="0.3">
      <c r="C3199" s="36" t="s">
        <v>56</v>
      </c>
      <c r="D3199" s="26">
        <v>0.61780092592592595</v>
      </c>
      <c r="E3199" s="36" t="s">
        <v>9</v>
      </c>
      <c r="F3199" s="37">
        <v>40</v>
      </c>
      <c r="G3199" s="36" t="s">
        <v>10</v>
      </c>
    </row>
    <row r="3200" spans="3:7" x14ac:dyDescent="0.3">
      <c r="C3200" s="36" t="s">
        <v>56</v>
      </c>
      <c r="D3200" s="26">
        <v>0.6193171296296297</v>
      </c>
      <c r="E3200" s="36" t="s">
        <v>9</v>
      </c>
      <c r="F3200" s="37">
        <v>42</v>
      </c>
      <c r="G3200" s="36" t="s">
        <v>10</v>
      </c>
    </row>
    <row r="3201" spans="3:7" x14ac:dyDescent="0.3">
      <c r="C3201" s="36" t="s">
        <v>56</v>
      </c>
      <c r="D3201" s="26">
        <v>0.62045138888888884</v>
      </c>
      <c r="E3201" s="36" t="s">
        <v>9</v>
      </c>
      <c r="F3201" s="37">
        <v>33</v>
      </c>
      <c r="G3201" s="36" t="s">
        <v>10</v>
      </c>
    </row>
    <row r="3202" spans="3:7" x14ac:dyDescent="0.3">
      <c r="C3202" s="36" t="s">
        <v>56</v>
      </c>
      <c r="D3202" s="26">
        <v>0.62318287037037035</v>
      </c>
      <c r="E3202" s="36" t="s">
        <v>9</v>
      </c>
      <c r="F3202" s="37">
        <v>42</v>
      </c>
      <c r="G3202" s="36" t="s">
        <v>10</v>
      </c>
    </row>
    <row r="3203" spans="3:7" x14ac:dyDescent="0.3">
      <c r="C3203" s="36" t="s">
        <v>56</v>
      </c>
      <c r="D3203" s="26">
        <v>0.63138888888888889</v>
      </c>
      <c r="E3203" s="36" t="s">
        <v>9</v>
      </c>
      <c r="F3203" s="37">
        <v>26</v>
      </c>
      <c r="G3203" s="36" t="s">
        <v>21</v>
      </c>
    </row>
    <row r="3204" spans="3:7" x14ac:dyDescent="0.3">
      <c r="C3204" s="36" t="s">
        <v>56</v>
      </c>
      <c r="D3204" s="26">
        <v>0.63209490740740748</v>
      </c>
      <c r="E3204" s="36" t="s">
        <v>9</v>
      </c>
      <c r="F3204" s="37">
        <v>28</v>
      </c>
      <c r="G3204" s="36" t="s">
        <v>21</v>
      </c>
    </row>
    <row r="3205" spans="3:7" x14ac:dyDescent="0.3">
      <c r="C3205" s="36" t="s">
        <v>56</v>
      </c>
      <c r="D3205" s="26">
        <v>0.63222222222222224</v>
      </c>
      <c r="E3205" s="36" t="s">
        <v>9</v>
      </c>
      <c r="F3205" s="37">
        <v>37</v>
      </c>
      <c r="G3205" s="36" t="s">
        <v>21</v>
      </c>
    </row>
    <row r="3206" spans="3:7" x14ac:dyDescent="0.3">
      <c r="C3206" s="36" t="s">
        <v>56</v>
      </c>
      <c r="D3206" s="26">
        <v>0.63392361111111117</v>
      </c>
      <c r="E3206" s="36" t="s">
        <v>9</v>
      </c>
      <c r="F3206" s="37">
        <v>25</v>
      </c>
      <c r="G3206" s="36" t="s">
        <v>21</v>
      </c>
    </row>
    <row r="3207" spans="3:7" x14ac:dyDescent="0.3">
      <c r="C3207" s="36" t="s">
        <v>56</v>
      </c>
      <c r="D3207" s="26">
        <v>0.63511574074074073</v>
      </c>
      <c r="E3207" s="36" t="s">
        <v>9</v>
      </c>
      <c r="F3207" s="37">
        <v>26</v>
      </c>
      <c r="G3207" s="36" t="s">
        <v>21</v>
      </c>
    </row>
    <row r="3208" spans="3:7" x14ac:dyDescent="0.3">
      <c r="C3208" s="36" t="s">
        <v>56</v>
      </c>
      <c r="D3208" s="26">
        <v>0.63534722222222217</v>
      </c>
      <c r="E3208" s="36" t="s">
        <v>9</v>
      </c>
      <c r="F3208" s="37">
        <v>28</v>
      </c>
      <c r="G3208" s="36" t="s">
        <v>21</v>
      </c>
    </row>
    <row r="3209" spans="3:7" x14ac:dyDescent="0.3">
      <c r="C3209" s="36" t="s">
        <v>56</v>
      </c>
      <c r="D3209" s="26">
        <v>0.63701388888888888</v>
      </c>
      <c r="E3209" s="36" t="s">
        <v>9</v>
      </c>
      <c r="F3209" s="37">
        <v>32</v>
      </c>
      <c r="G3209" s="36" t="s">
        <v>21</v>
      </c>
    </row>
    <row r="3210" spans="3:7" x14ac:dyDescent="0.3">
      <c r="C3210" s="36" t="s">
        <v>56</v>
      </c>
      <c r="D3210" s="26">
        <v>0.63813657407407409</v>
      </c>
      <c r="E3210" s="36" t="s">
        <v>9</v>
      </c>
      <c r="F3210" s="37">
        <v>34</v>
      </c>
      <c r="G3210" s="36" t="s">
        <v>21</v>
      </c>
    </row>
    <row r="3211" spans="3:7" x14ac:dyDescent="0.3">
      <c r="C3211" s="36" t="s">
        <v>56</v>
      </c>
      <c r="D3211" s="26">
        <v>0.63888888888888895</v>
      </c>
      <c r="E3211" s="36" t="s">
        <v>9</v>
      </c>
      <c r="F3211" s="37">
        <v>17</v>
      </c>
      <c r="G3211" s="36" t="s">
        <v>21</v>
      </c>
    </row>
    <row r="3212" spans="3:7" x14ac:dyDescent="0.3">
      <c r="C3212" s="36" t="s">
        <v>56</v>
      </c>
      <c r="D3212" s="26">
        <v>0.63975694444444442</v>
      </c>
      <c r="E3212" s="36" t="s">
        <v>9</v>
      </c>
      <c r="F3212" s="37">
        <v>25</v>
      </c>
      <c r="G3212" s="36" t="s">
        <v>21</v>
      </c>
    </row>
    <row r="3213" spans="3:7" x14ac:dyDescent="0.3">
      <c r="C3213" s="36" t="s">
        <v>56</v>
      </c>
      <c r="D3213" s="26">
        <v>0.6402430555555555</v>
      </c>
      <c r="E3213" s="36" t="s">
        <v>9</v>
      </c>
      <c r="F3213" s="37">
        <v>33</v>
      </c>
      <c r="G3213" s="36" t="s">
        <v>10</v>
      </c>
    </row>
    <row r="3214" spans="3:7" x14ac:dyDescent="0.3">
      <c r="C3214" s="36" t="s">
        <v>56</v>
      </c>
      <c r="D3214" s="26">
        <v>0.64135416666666667</v>
      </c>
      <c r="E3214" s="36" t="s">
        <v>9</v>
      </c>
      <c r="F3214" s="37">
        <v>39</v>
      </c>
      <c r="G3214" s="36" t="s">
        <v>10</v>
      </c>
    </row>
    <row r="3215" spans="3:7" x14ac:dyDescent="0.3">
      <c r="C3215" s="36" t="s">
        <v>56</v>
      </c>
      <c r="D3215" s="26">
        <v>0.64163194444444438</v>
      </c>
      <c r="E3215" s="36" t="s">
        <v>9</v>
      </c>
      <c r="F3215" s="37">
        <v>28</v>
      </c>
      <c r="G3215" s="36" t="s">
        <v>21</v>
      </c>
    </row>
    <row r="3216" spans="3:7" x14ac:dyDescent="0.3">
      <c r="C3216" s="36" t="s">
        <v>56</v>
      </c>
      <c r="D3216" s="26">
        <v>0.64306712962962964</v>
      </c>
      <c r="E3216" s="36" t="s">
        <v>9</v>
      </c>
      <c r="F3216" s="37">
        <v>29</v>
      </c>
      <c r="G3216" s="36" t="s">
        <v>21</v>
      </c>
    </row>
    <row r="3217" spans="3:7" x14ac:dyDescent="0.3">
      <c r="C3217" s="36" t="s">
        <v>56</v>
      </c>
      <c r="D3217" s="26">
        <v>0.64315972222222217</v>
      </c>
      <c r="E3217" s="36" t="s">
        <v>9</v>
      </c>
      <c r="F3217" s="37">
        <v>30</v>
      </c>
      <c r="G3217" s="36" t="s">
        <v>21</v>
      </c>
    </row>
    <row r="3218" spans="3:7" x14ac:dyDescent="0.3">
      <c r="C3218" s="36" t="s">
        <v>56</v>
      </c>
      <c r="D3218" s="26">
        <v>0.64357638888888891</v>
      </c>
      <c r="E3218" s="36" t="s">
        <v>9</v>
      </c>
      <c r="F3218" s="37">
        <v>26</v>
      </c>
      <c r="G3218" s="36" t="s">
        <v>21</v>
      </c>
    </row>
    <row r="3219" spans="3:7" x14ac:dyDescent="0.3">
      <c r="C3219" s="36" t="s">
        <v>56</v>
      </c>
      <c r="D3219" s="26">
        <v>0.6436574074074074</v>
      </c>
      <c r="E3219" s="36" t="s">
        <v>9</v>
      </c>
      <c r="F3219" s="37">
        <v>27</v>
      </c>
      <c r="G3219" s="36" t="s">
        <v>10</v>
      </c>
    </row>
    <row r="3220" spans="3:7" x14ac:dyDescent="0.3">
      <c r="C3220" s="36" t="s">
        <v>56</v>
      </c>
      <c r="D3220" s="26">
        <v>0.64403935185185179</v>
      </c>
      <c r="E3220" s="36" t="s">
        <v>9</v>
      </c>
      <c r="F3220" s="37">
        <v>43</v>
      </c>
      <c r="G3220" s="36" t="s">
        <v>10</v>
      </c>
    </row>
    <row r="3221" spans="3:7" x14ac:dyDescent="0.3">
      <c r="C3221" s="36" t="s">
        <v>56</v>
      </c>
      <c r="D3221" s="26">
        <v>0.64555555555555555</v>
      </c>
      <c r="E3221" s="36" t="s">
        <v>9</v>
      </c>
      <c r="F3221" s="37">
        <v>44</v>
      </c>
      <c r="G3221" s="36" t="s">
        <v>10</v>
      </c>
    </row>
    <row r="3222" spans="3:7" x14ac:dyDescent="0.3">
      <c r="C3222" s="36" t="s">
        <v>56</v>
      </c>
      <c r="D3222" s="26">
        <v>0.64572916666666669</v>
      </c>
      <c r="E3222" s="36" t="s">
        <v>9</v>
      </c>
      <c r="F3222" s="37">
        <v>31</v>
      </c>
      <c r="G3222" s="36" t="s">
        <v>21</v>
      </c>
    </row>
    <row r="3223" spans="3:7" x14ac:dyDescent="0.3">
      <c r="C3223" s="36" t="s">
        <v>56</v>
      </c>
      <c r="D3223" s="26">
        <v>0.64590277777777783</v>
      </c>
      <c r="E3223" s="36" t="s">
        <v>9</v>
      </c>
      <c r="F3223" s="37">
        <v>26</v>
      </c>
      <c r="G3223" s="36" t="s">
        <v>10</v>
      </c>
    </row>
    <row r="3224" spans="3:7" x14ac:dyDescent="0.3">
      <c r="C3224" s="36" t="s">
        <v>56</v>
      </c>
      <c r="D3224" s="26">
        <v>0.64666666666666661</v>
      </c>
      <c r="E3224" s="36" t="s">
        <v>9</v>
      </c>
      <c r="F3224" s="37">
        <v>27</v>
      </c>
      <c r="G3224" s="36" t="s">
        <v>21</v>
      </c>
    </row>
    <row r="3225" spans="3:7" x14ac:dyDescent="0.3">
      <c r="C3225" s="36" t="s">
        <v>56</v>
      </c>
      <c r="D3225" s="26">
        <v>0.64708333333333334</v>
      </c>
      <c r="E3225" s="36" t="s">
        <v>9</v>
      </c>
      <c r="F3225" s="37">
        <v>27</v>
      </c>
      <c r="G3225" s="36" t="s">
        <v>21</v>
      </c>
    </row>
    <row r="3226" spans="3:7" x14ac:dyDescent="0.3">
      <c r="C3226" s="36" t="s">
        <v>56</v>
      </c>
      <c r="D3226" s="26">
        <v>0.64712962962962961</v>
      </c>
      <c r="E3226" s="36" t="s">
        <v>9</v>
      </c>
      <c r="F3226" s="37">
        <v>23</v>
      </c>
      <c r="G3226" s="36" t="s">
        <v>21</v>
      </c>
    </row>
    <row r="3227" spans="3:7" x14ac:dyDescent="0.3">
      <c r="C3227" s="36" t="s">
        <v>56</v>
      </c>
      <c r="D3227" s="26">
        <v>0.64755787037037038</v>
      </c>
      <c r="E3227" s="36" t="s">
        <v>9</v>
      </c>
      <c r="F3227" s="37">
        <v>33</v>
      </c>
      <c r="G3227" s="36" t="s">
        <v>21</v>
      </c>
    </row>
    <row r="3228" spans="3:7" x14ac:dyDescent="0.3">
      <c r="C3228" s="36" t="s">
        <v>56</v>
      </c>
      <c r="D3228" s="26">
        <v>0.64812499999999995</v>
      </c>
      <c r="E3228" s="36" t="s">
        <v>9</v>
      </c>
      <c r="F3228" s="37">
        <v>35</v>
      </c>
      <c r="G3228" s="36" t="s">
        <v>10</v>
      </c>
    </row>
    <row r="3229" spans="3:7" x14ac:dyDescent="0.3">
      <c r="C3229" s="36" t="s">
        <v>56</v>
      </c>
      <c r="D3229" s="26">
        <v>0.64939814814814811</v>
      </c>
      <c r="E3229" s="36" t="s">
        <v>9</v>
      </c>
      <c r="F3229" s="37">
        <v>50</v>
      </c>
      <c r="G3229" s="36" t="s">
        <v>10</v>
      </c>
    </row>
    <row r="3230" spans="3:7" x14ac:dyDescent="0.3">
      <c r="C3230" s="36" t="s">
        <v>56</v>
      </c>
      <c r="D3230" s="26">
        <v>0.64952546296296299</v>
      </c>
      <c r="E3230" s="36" t="s">
        <v>9</v>
      </c>
      <c r="F3230" s="37">
        <v>42</v>
      </c>
      <c r="G3230" s="36" t="s">
        <v>10</v>
      </c>
    </row>
    <row r="3231" spans="3:7" x14ac:dyDescent="0.3">
      <c r="C3231" s="36" t="s">
        <v>56</v>
      </c>
      <c r="D3231" s="26">
        <v>0.64964120370370371</v>
      </c>
      <c r="E3231" s="36" t="s">
        <v>9</v>
      </c>
      <c r="F3231" s="37">
        <v>27</v>
      </c>
      <c r="G3231" s="36" t="s">
        <v>21</v>
      </c>
    </row>
    <row r="3232" spans="3:7" x14ac:dyDescent="0.3">
      <c r="C3232" s="36" t="s">
        <v>56</v>
      </c>
      <c r="D3232" s="26">
        <v>0.65004629629629629</v>
      </c>
      <c r="E3232" s="36" t="s">
        <v>9</v>
      </c>
      <c r="F3232" s="37">
        <v>26</v>
      </c>
      <c r="G3232" s="36" t="s">
        <v>21</v>
      </c>
    </row>
    <row r="3233" spans="3:7" x14ac:dyDescent="0.3">
      <c r="C3233" s="36" t="s">
        <v>56</v>
      </c>
      <c r="D3233" s="26">
        <v>0.65085648148148145</v>
      </c>
      <c r="E3233" s="36" t="s">
        <v>9</v>
      </c>
      <c r="F3233" s="37">
        <v>22</v>
      </c>
      <c r="G3233" s="36" t="s">
        <v>21</v>
      </c>
    </row>
    <row r="3234" spans="3:7" x14ac:dyDescent="0.3">
      <c r="C3234" s="36" t="s">
        <v>56</v>
      </c>
      <c r="D3234" s="26">
        <v>0.65091435185185187</v>
      </c>
      <c r="E3234" s="36" t="s">
        <v>9</v>
      </c>
      <c r="F3234" s="37">
        <v>32</v>
      </c>
      <c r="G3234" s="36" t="s">
        <v>21</v>
      </c>
    </row>
    <row r="3235" spans="3:7" x14ac:dyDescent="0.3">
      <c r="C3235" s="36" t="s">
        <v>56</v>
      </c>
      <c r="D3235" s="26">
        <v>0.65150462962962963</v>
      </c>
      <c r="E3235" s="36" t="s">
        <v>9</v>
      </c>
      <c r="F3235" s="37">
        <v>36</v>
      </c>
      <c r="G3235" s="36" t="s">
        <v>10</v>
      </c>
    </row>
    <row r="3236" spans="3:7" x14ac:dyDescent="0.3">
      <c r="C3236" s="36" t="s">
        <v>56</v>
      </c>
      <c r="D3236" s="26">
        <v>0.65234953703703702</v>
      </c>
      <c r="E3236" s="36" t="s">
        <v>9</v>
      </c>
      <c r="F3236" s="37">
        <v>31</v>
      </c>
      <c r="G3236" s="36" t="s">
        <v>10</v>
      </c>
    </row>
    <row r="3237" spans="3:7" x14ac:dyDescent="0.3">
      <c r="C3237" s="36" t="s">
        <v>56</v>
      </c>
      <c r="D3237" s="26">
        <v>0.65359953703703699</v>
      </c>
      <c r="E3237" s="36" t="s">
        <v>9</v>
      </c>
      <c r="F3237" s="37">
        <v>16</v>
      </c>
      <c r="G3237" s="36" t="s">
        <v>21</v>
      </c>
    </row>
    <row r="3238" spans="3:7" x14ac:dyDescent="0.3">
      <c r="C3238" s="36" t="s">
        <v>56</v>
      </c>
      <c r="D3238" s="26">
        <v>0.65565972222222224</v>
      </c>
      <c r="E3238" s="36" t="s">
        <v>9</v>
      </c>
      <c r="F3238" s="37">
        <v>44</v>
      </c>
      <c r="G3238" s="36" t="s">
        <v>10</v>
      </c>
    </row>
    <row r="3239" spans="3:7" x14ac:dyDescent="0.3">
      <c r="C3239" s="36" t="s">
        <v>56</v>
      </c>
      <c r="D3239" s="26">
        <v>0.65725694444444438</v>
      </c>
      <c r="E3239" s="36" t="s">
        <v>9</v>
      </c>
      <c r="F3239" s="37">
        <v>30</v>
      </c>
      <c r="G3239" s="36" t="s">
        <v>10</v>
      </c>
    </row>
    <row r="3240" spans="3:7" x14ac:dyDescent="0.3">
      <c r="C3240" s="36" t="s">
        <v>56</v>
      </c>
      <c r="D3240" s="26">
        <v>0.65910879629629626</v>
      </c>
      <c r="E3240" s="36" t="s">
        <v>9</v>
      </c>
      <c r="F3240" s="37">
        <v>28</v>
      </c>
      <c r="G3240" s="36" t="s">
        <v>21</v>
      </c>
    </row>
    <row r="3241" spans="3:7" x14ac:dyDescent="0.3">
      <c r="C3241" s="36" t="s">
        <v>56</v>
      </c>
      <c r="D3241" s="26">
        <v>0.66018518518518521</v>
      </c>
      <c r="E3241" s="36" t="s">
        <v>9</v>
      </c>
      <c r="F3241" s="37">
        <v>27</v>
      </c>
      <c r="G3241" s="36" t="s">
        <v>10</v>
      </c>
    </row>
    <row r="3242" spans="3:7" x14ac:dyDescent="0.3">
      <c r="C3242" s="36" t="s">
        <v>56</v>
      </c>
      <c r="D3242" s="26">
        <v>0.66059027777777779</v>
      </c>
      <c r="E3242" s="36" t="s">
        <v>9</v>
      </c>
      <c r="F3242" s="37">
        <v>20</v>
      </c>
      <c r="G3242" s="36" t="s">
        <v>21</v>
      </c>
    </row>
    <row r="3243" spans="3:7" x14ac:dyDescent="0.3">
      <c r="C3243" s="36" t="s">
        <v>56</v>
      </c>
      <c r="D3243" s="26">
        <v>0.66064814814814821</v>
      </c>
      <c r="E3243" s="36" t="s">
        <v>9</v>
      </c>
      <c r="F3243" s="37">
        <v>43</v>
      </c>
      <c r="G3243" s="36" t="s">
        <v>10</v>
      </c>
    </row>
    <row r="3244" spans="3:7" x14ac:dyDescent="0.3">
      <c r="C3244" s="36" t="s">
        <v>56</v>
      </c>
      <c r="D3244" s="26">
        <v>0.66086805555555561</v>
      </c>
      <c r="E3244" s="36" t="s">
        <v>9</v>
      </c>
      <c r="F3244" s="37">
        <v>30</v>
      </c>
      <c r="G3244" s="36" t="s">
        <v>10</v>
      </c>
    </row>
    <row r="3245" spans="3:7" x14ac:dyDescent="0.3">
      <c r="C3245" s="36" t="s">
        <v>56</v>
      </c>
      <c r="D3245" s="26">
        <v>0.66166666666666674</v>
      </c>
      <c r="E3245" s="36" t="s">
        <v>9</v>
      </c>
      <c r="F3245" s="37">
        <v>29</v>
      </c>
      <c r="G3245" s="36" t="s">
        <v>21</v>
      </c>
    </row>
    <row r="3246" spans="3:7" x14ac:dyDescent="0.3">
      <c r="C3246" s="36" t="s">
        <v>56</v>
      </c>
      <c r="D3246" s="26">
        <v>0.6620949074074074</v>
      </c>
      <c r="E3246" s="36" t="s">
        <v>9</v>
      </c>
      <c r="F3246" s="37">
        <v>40</v>
      </c>
      <c r="G3246" s="36" t="s">
        <v>10</v>
      </c>
    </row>
    <row r="3247" spans="3:7" x14ac:dyDescent="0.3">
      <c r="C3247" s="36" t="s">
        <v>56</v>
      </c>
      <c r="D3247" s="26">
        <v>0.66327546296296302</v>
      </c>
      <c r="E3247" s="36" t="s">
        <v>9</v>
      </c>
      <c r="F3247" s="37">
        <v>40</v>
      </c>
      <c r="G3247" s="36" t="s">
        <v>21</v>
      </c>
    </row>
    <row r="3248" spans="3:7" x14ac:dyDescent="0.3">
      <c r="C3248" s="36" t="s">
        <v>56</v>
      </c>
      <c r="D3248" s="26">
        <v>0.66331018518518514</v>
      </c>
      <c r="E3248" s="36" t="s">
        <v>9</v>
      </c>
      <c r="F3248" s="37">
        <v>33</v>
      </c>
      <c r="G3248" s="36" t="s">
        <v>21</v>
      </c>
    </row>
    <row r="3249" spans="3:7" x14ac:dyDescent="0.3">
      <c r="C3249" s="36" t="s">
        <v>56</v>
      </c>
      <c r="D3249" s="26">
        <v>0.66400462962962969</v>
      </c>
      <c r="E3249" s="36" t="s">
        <v>9</v>
      </c>
      <c r="F3249" s="37">
        <v>39</v>
      </c>
      <c r="G3249" s="36" t="s">
        <v>10</v>
      </c>
    </row>
    <row r="3250" spans="3:7" x14ac:dyDescent="0.3">
      <c r="C3250" s="36" t="s">
        <v>56</v>
      </c>
      <c r="D3250" s="26">
        <v>0.6661111111111111</v>
      </c>
      <c r="E3250" s="36" t="s">
        <v>9</v>
      </c>
      <c r="F3250" s="37">
        <v>31</v>
      </c>
      <c r="G3250" s="36" t="s">
        <v>21</v>
      </c>
    </row>
    <row r="3251" spans="3:7" x14ac:dyDescent="0.3">
      <c r="C3251" s="36" t="s">
        <v>56</v>
      </c>
      <c r="D3251" s="26">
        <v>0.6663310185185185</v>
      </c>
      <c r="E3251" s="36" t="s">
        <v>9</v>
      </c>
      <c r="F3251" s="37">
        <v>30</v>
      </c>
      <c r="G3251" s="36" t="s">
        <v>10</v>
      </c>
    </row>
    <row r="3252" spans="3:7" x14ac:dyDescent="0.3">
      <c r="C3252" s="36" t="s">
        <v>56</v>
      </c>
      <c r="D3252" s="26">
        <v>0.66635416666666669</v>
      </c>
      <c r="E3252" s="36" t="s">
        <v>9</v>
      </c>
      <c r="F3252" s="37">
        <v>21</v>
      </c>
      <c r="G3252" s="36" t="s">
        <v>10</v>
      </c>
    </row>
    <row r="3253" spans="3:7" x14ac:dyDescent="0.3">
      <c r="C3253" s="36" t="s">
        <v>56</v>
      </c>
      <c r="D3253" s="26">
        <v>0.66688657407407403</v>
      </c>
      <c r="E3253" s="36" t="s">
        <v>9</v>
      </c>
      <c r="F3253" s="37">
        <v>32</v>
      </c>
      <c r="G3253" s="36" t="s">
        <v>21</v>
      </c>
    </row>
    <row r="3254" spans="3:7" x14ac:dyDescent="0.3">
      <c r="C3254" s="36" t="s">
        <v>56</v>
      </c>
      <c r="D3254" s="26">
        <v>0.66831018518518526</v>
      </c>
      <c r="E3254" s="36" t="s">
        <v>9</v>
      </c>
      <c r="F3254" s="37">
        <v>28</v>
      </c>
      <c r="G3254" s="36" t="s">
        <v>21</v>
      </c>
    </row>
    <row r="3255" spans="3:7" x14ac:dyDescent="0.3">
      <c r="C3255" s="36" t="s">
        <v>56</v>
      </c>
      <c r="D3255" s="26">
        <v>0.66849537037037043</v>
      </c>
      <c r="E3255" s="36" t="s">
        <v>9</v>
      </c>
      <c r="F3255" s="37">
        <v>37</v>
      </c>
      <c r="G3255" s="36" t="s">
        <v>21</v>
      </c>
    </row>
    <row r="3256" spans="3:7" x14ac:dyDescent="0.3">
      <c r="C3256" s="36" t="s">
        <v>56</v>
      </c>
      <c r="D3256" s="26">
        <v>0.66851851851851851</v>
      </c>
      <c r="E3256" s="36" t="s">
        <v>9</v>
      </c>
      <c r="F3256" s="37">
        <v>35</v>
      </c>
      <c r="G3256" s="36" t="s">
        <v>10</v>
      </c>
    </row>
    <row r="3257" spans="3:7" x14ac:dyDescent="0.3">
      <c r="C3257" s="36" t="s">
        <v>56</v>
      </c>
      <c r="D3257" s="26">
        <v>0.66881944444444441</v>
      </c>
      <c r="E3257" s="36" t="s">
        <v>9</v>
      </c>
      <c r="F3257" s="37">
        <v>33</v>
      </c>
      <c r="G3257" s="36" t="s">
        <v>21</v>
      </c>
    </row>
    <row r="3258" spans="3:7" x14ac:dyDescent="0.3">
      <c r="C3258" s="36" t="s">
        <v>56</v>
      </c>
      <c r="D3258" s="26">
        <v>0.66899305555555555</v>
      </c>
      <c r="E3258" s="36" t="s">
        <v>9</v>
      </c>
      <c r="F3258" s="37">
        <v>37</v>
      </c>
      <c r="G3258" s="36" t="s">
        <v>10</v>
      </c>
    </row>
    <row r="3259" spans="3:7" x14ac:dyDescent="0.3">
      <c r="C3259" s="36" t="s">
        <v>56</v>
      </c>
      <c r="D3259" s="26">
        <v>0.66910879629629638</v>
      </c>
      <c r="E3259" s="36" t="s">
        <v>9</v>
      </c>
      <c r="F3259" s="37">
        <v>37</v>
      </c>
      <c r="G3259" s="36" t="s">
        <v>10</v>
      </c>
    </row>
    <row r="3260" spans="3:7" x14ac:dyDescent="0.3">
      <c r="C3260" s="36" t="s">
        <v>56</v>
      </c>
      <c r="D3260" s="26">
        <v>0.66935185185185186</v>
      </c>
      <c r="E3260" s="36" t="s">
        <v>9</v>
      </c>
      <c r="F3260" s="37">
        <v>40</v>
      </c>
      <c r="G3260" s="36" t="s">
        <v>10</v>
      </c>
    </row>
    <row r="3261" spans="3:7" x14ac:dyDescent="0.3">
      <c r="C3261" s="36" t="s">
        <v>56</v>
      </c>
      <c r="D3261" s="26">
        <v>0.66950231481481481</v>
      </c>
      <c r="E3261" s="36" t="s">
        <v>9</v>
      </c>
      <c r="F3261" s="37">
        <v>28</v>
      </c>
      <c r="G3261" s="36" t="s">
        <v>21</v>
      </c>
    </row>
    <row r="3262" spans="3:7" x14ac:dyDescent="0.3">
      <c r="C3262" s="36" t="s">
        <v>56</v>
      </c>
      <c r="D3262" s="26">
        <v>0.66984953703703709</v>
      </c>
      <c r="E3262" s="36" t="s">
        <v>9</v>
      </c>
      <c r="F3262" s="37">
        <v>27</v>
      </c>
      <c r="G3262" s="36" t="s">
        <v>21</v>
      </c>
    </row>
    <row r="3263" spans="3:7" x14ac:dyDescent="0.3">
      <c r="C3263" s="36" t="s">
        <v>56</v>
      </c>
      <c r="D3263" s="26">
        <v>0.67021990740740733</v>
      </c>
      <c r="E3263" s="36" t="s">
        <v>9</v>
      </c>
      <c r="F3263" s="37">
        <v>28</v>
      </c>
      <c r="G3263" s="36" t="s">
        <v>21</v>
      </c>
    </row>
    <row r="3264" spans="3:7" x14ac:dyDescent="0.3">
      <c r="C3264" s="36" t="s">
        <v>56</v>
      </c>
      <c r="D3264" s="26">
        <v>0.6713541666666667</v>
      </c>
      <c r="E3264" s="36" t="s">
        <v>9</v>
      </c>
      <c r="F3264" s="37">
        <v>33</v>
      </c>
      <c r="G3264" s="36" t="s">
        <v>10</v>
      </c>
    </row>
    <row r="3265" spans="3:7" x14ac:dyDescent="0.3">
      <c r="C3265" s="36" t="s">
        <v>56</v>
      </c>
      <c r="D3265" s="26">
        <v>0.67219907407407409</v>
      </c>
      <c r="E3265" s="36" t="s">
        <v>9</v>
      </c>
      <c r="F3265" s="37">
        <v>31</v>
      </c>
      <c r="G3265" s="36" t="s">
        <v>21</v>
      </c>
    </row>
    <row r="3266" spans="3:7" x14ac:dyDescent="0.3">
      <c r="C3266" s="36" t="s">
        <v>56</v>
      </c>
      <c r="D3266" s="26">
        <v>0.67325231481481485</v>
      </c>
      <c r="E3266" s="36" t="s">
        <v>9</v>
      </c>
      <c r="F3266" s="37">
        <v>45</v>
      </c>
      <c r="G3266" s="36" t="s">
        <v>10</v>
      </c>
    </row>
    <row r="3267" spans="3:7" x14ac:dyDescent="0.3">
      <c r="C3267" s="36" t="s">
        <v>56</v>
      </c>
      <c r="D3267" s="26">
        <v>0.67501157407407408</v>
      </c>
      <c r="E3267" s="36" t="s">
        <v>9</v>
      </c>
      <c r="F3267" s="37">
        <v>36</v>
      </c>
      <c r="G3267" s="36" t="s">
        <v>10</v>
      </c>
    </row>
    <row r="3268" spans="3:7" x14ac:dyDescent="0.3">
      <c r="C3268" s="36" t="s">
        <v>56</v>
      </c>
      <c r="D3268" s="26">
        <v>0.67533564814814817</v>
      </c>
      <c r="E3268" s="36" t="s">
        <v>9</v>
      </c>
      <c r="F3268" s="37">
        <v>31</v>
      </c>
      <c r="G3268" s="36" t="s">
        <v>21</v>
      </c>
    </row>
    <row r="3269" spans="3:7" x14ac:dyDescent="0.3">
      <c r="C3269" s="36" t="s">
        <v>56</v>
      </c>
      <c r="D3269" s="26">
        <v>0.67545138888888889</v>
      </c>
      <c r="E3269" s="36" t="s">
        <v>9</v>
      </c>
      <c r="F3269" s="37">
        <v>38</v>
      </c>
      <c r="G3269" s="36" t="s">
        <v>10</v>
      </c>
    </row>
    <row r="3270" spans="3:7" x14ac:dyDescent="0.3">
      <c r="C3270" s="36" t="s">
        <v>56</v>
      </c>
      <c r="D3270" s="26">
        <v>0.67576388888888894</v>
      </c>
      <c r="E3270" s="36" t="s">
        <v>9</v>
      </c>
      <c r="F3270" s="37">
        <v>36</v>
      </c>
      <c r="G3270" s="36" t="s">
        <v>21</v>
      </c>
    </row>
    <row r="3271" spans="3:7" x14ac:dyDescent="0.3">
      <c r="C3271" s="36" t="s">
        <v>56</v>
      </c>
      <c r="D3271" s="26">
        <v>0.67596064814814805</v>
      </c>
      <c r="E3271" s="36" t="s">
        <v>9</v>
      </c>
      <c r="F3271" s="37">
        <v>46</v>
      </c>
      <c r="G3271" s="36" t="s">
        <v>10</v>
      </c>
    </row>
    <row r="3272" spans="3:7" x14ac:dyDescent="0.3">
      <c r="C3272" s="36" t="s">
        <v>56</v>
      </c>
      <c r="D3272" s="26">
        <v>0.67684027777777789</v>
      </c>
      <c r="E3272" s="36" t="s">
        <v>9</v>
      </c>
      <c r="F3272" s="37">
        <v>41</v>
      </c>
      <c r="G3272" s="36" t="s">
        <v>21</v>
      </c>
    </row>
    <row r="3273" spans="3:7" x14ac:dyDescent="0.3">
      <c r="C3273" s="36" t="s">
        <v>56</v>
      </c>
      <c r="D3273" s="26">
        <v>0.67733796296296289</v>
      </c>
      <c r="E3273" s="36" t="s">
        <v>9</v>
      </c>
      <c r="F3273" s="37">
        <v>33</v>
      </c>
      <c r="G3273" s="36" t="s">
        <v>10</v>
      </c>
    </row>
    <row r="3274" spans="3:7" x14ac:dyDescent="0.3">
      <c r="C3274" s="36" t="s">
        <v>56</v>
      </c>
      <c r="D3274" s="26">
        <v>0.67762731481481486</v>
      </c>
      <c r="E3274" s="36" t="s">
        <v>9</v>
      </c>
      <c r="F3274" s="37">
        <v>23</v>
      </c>
      <c r="G3274" s="36" t="s">
        <v>21</v>
      </c>
    </row>
    <row r="3275" spans="3:7" x14ac:dyDescent="0.3">
      <c r="C3275" s="36" t="s">
        <v>56</v>
      </c>
      <c r="D3275" s="26">
        <v>0.67847222222222225</v>
      </c>
      <c r="E3275" s="36" t="s">
        <v>9</v>
      </c>
      <c r="F3275" s="37">
        <v>34</v>
      </c>
      <c r="G3275" s="36" t="s">
        <v>21</v>
      </c>
    </row>
    <row r="3276" spans="3:7" x14ac:dyDescent="0.3">
      <c r="C3276" s="36" t="s">
        <v>56</v>
      </c>
      <c r="D3276" s="26">
        <v>0.67935185185185187</v>
      </c>
      <c r="E3276" s="36" t="s">
        <v>9</v>
      </c>
      <c r="F3276" s="37">
        <v>32</v>
      </c>
      <c r="G3276" s="36" t="s">
        <v>21</v>
      </c>
    </row>
    <row r="3277" spans="3:7" x14ac:dyDescent="0.3">
      <c r="C3277" s="36" t="s">
        <v>56</v>
      </c>
      <c r="D3277" s="26">
        <v>0.67942129629629633</v>
      </c>
      <c r="E3277" s="36" t="s">
        <v>9</v>
      </c>
      <c r="F3277" s="37">
        <v>35</v>
      </c>
      <c r="G3277" s="36" t="s">
        <v>21</v>
      </c>
    </row>
    <row r="3278" spans="3:7" x14ac:dyDescent="0.3">
      <c r="C3278" s="36" t="s">
        <v>56</v>
      </c>
      <c r="D3278" s="26">
        <v>0.68011574074074066</v>
      </c>
      <c r="E3278" s="36" t="s">
        <v>9</v>
      </c>
      <c r="F3278" s="37">
        <v>47</v>
      </c>
      <c r="G3278" s="36" t="s">
        <v>10</v>
      </c>
    </row>
    <row r="3279" spans="3:7" x14ac:dyDescent="0.3">
      <c r="C3279" s="36" t="s">
        <v>56</v>
      </c>
      <c r="D3279" s="26">
        <v>0.68077546296296287</v>
      </c>
      <c r="E3279" s="36" t="s">
        <v>9</v>
      </c>
      <c r="F3279" s="37">
        <v>28</v>
      </c>
      <c r="G3279" s="36" t="s">
        <v>21</v>
      </c>
    </row>
    <row r="3280" spans="3:7" x14ac:dyDescent="0.3">
      <c r="C3280" s="36" t="s">
        <v>56</v>
      </c>
      <c r="D3280" s="26">
        <v>0.68091435185185178</v>
      </c>
      <c r="E3280" s="36" t="s">
        <v>9</v>
      </c>
      <c r="F3280" s="37">
        <v>24</v>
      </c>
      <c r="G3280" s="36" t="s">
        <v>21</v>
      </c>
    </row>
    <row r="3281" spans="3:7" x14ac:dyDescent="0.3">
      <c r="C3281" s="36" t="s">
        <v>56</v>
      </c>
      <c r="D3281" s="26">
        <v>0.68100694444444443</v>
      </c>
      <c r="E3281" s="36" t="s">
        <v>9</v>
      </c>
      <c r="F3281" s="37">
        <v>41</v>
      </c>
      <c r="G3281" s="36" t="s">
        <v>10</v>
      </c>
    </row>
    <row r="3282" spans="3:7" x14ac:dyDescent="0.3">
      <c r="C3282" s="36" t="s">
        <v>56</v>
      </c>
      <c r="D3282" s="26">
        <v>0.68224537037037036</v>
      </c>
      <c r="E3282" s="36" t="s">
        <v>9</v>
      </c>
      <c r="F3282" s="37">
        <v>32</v>
      </c>
      <c r="G3282" s="36" t="s">
        <v>21</v>
      </c>
    </row>
    <row r="3283" spans="3:7" x14ac:dyDescent="0.3">
      <c r="C3283" s="36" t="s">
        <v>56</v>
      </c>
      <c r="D3283" s="26">
        <v>0.68274305555555559</v>
      </c>
      <c r="E3283" s="36" t="s">
        <v>9</v>
      </c>
      <c r="F3283" s="37">
        <v>31</v>
      </c>
      <c r="G3283" s="36" t="s">
        <v>21</v>
      </c>
    </row>
    <row r="3284" spans="3:7" x14ac:dyDescent="0.3">
      <c r="C3284" s="36" t="s">
        <v>56</v>
      </c>
      <c r="D3284" s="26">
        <v>0.68321759259259263</v>
      </c>
      <c r="E3284" s="36" t="s">
        <v>9</v>
      </c>
      <c r="F3284" s="37">
        <v>27</v>
      </c>
      <c r="G3284" s="36" t="s">
        <v>21</v>
      </c>
    </row>
    <row r="3285" spans="3:7" x14ac:dyDescent="0.3">
      <c r="C3285" s="36" t="s">
        <v>56</v>
      </c>
      <c r="D3285" s="26">
        <v>0.68329861111111112</v>
      </c>
      <c r="E3285" s="36" t="s">
        <v>9</v>
      </c>
      <c r="F3285" s="37">
        <v>37</v>
      </c>
      <c r="G3285" s="36" t="s">
        <v>10</v>
      </c>
    </row>
    <row r="3286" spans="3:7" x14ac:dyDescent="0.3">
      <c r="C3286" s="36" t="s">
        <v>56</v>
      </c>
      <c r="D3286" s="26">
        <v>0.68332175925925931</v>
      </c>
      <c r="E3286" s="36" t="s">
        <v>9</v>
      </c>
      <c r="F3286" s="37">
        <v>16</v>
      </c>
      <c r="G3286" s="36" t="s">
        <v>21</v>
      </c>
    </row>
    <row r="3287" spans="3:7" x14ac:dyDescent="0.3">
      <c r="C3287" s="36" t="s">
        <v>56</v>
      </c>
      <c r="D3287" s="26">
        <v>0.68371527777777785</v>
      </c>
      <c r="E3287" s="36" t="s">
        <v>9</v>
      </c>
      <c r="F3287" s="37">
        <v>23</v>
      </c>
      <c r="G3287" s="36" t="s">
        <v>10</v>
      </c>
    </row>
    <row r="3288" spans="3:7" x14ac:dyDescent="0.3">
      <c r="C3288" s="36" t="s">
        <v>56</v>
      </c>
      <c r="D3288" s="26">
        <v>0.68445601851851856</v>
      </c>
      <c r="E3288" s="36" t="s">
        <v>9</v>
      </c>
      <c r="F3288" s="37">
        <v>35</v>
      </c>
      <c r="G3288" s="36" t="s">
        <v>21</v>
      </c>
    </row>
    <row r="3289" spans="3:7" x14ac:dyDescent="0.3">
      <c r="C3289" s="36" t="s">
        <v>56</v>
      </c>
      <c r="D3289" s="26">
        <v>0.68454861111111109</v>
      </c>
      <c r="E3289" s="36" t="s">
        <v>9</v>
      </c>
      <c r="F3289" s="37">
        <v>32</v>
      </c>
      <c r="G3289" s="36" t="s">
        <v>10</v>
      </c>
    </row>
    <row r="3290" spans="3:7" x14ac:dyDescent="0.3">
      <c r="C3290" s="36" t="s">
        <v>56</v>
      </c>
      <c r="D3290" s="26">
        <v>0.6862152777777778</v>
      </c>
      <c r="E3290" s="36" t="s">
        <v>9</v>
      </c>
      <c r="F3290" s="37">
        <v>48</v>
      </c>
      <c r="G3290" s="36" t="s">
        <v>21</v>
      </c>
    </row>
    <row r="3291" spans="3:7" x14ac:dyDescent="0.3">
      <c r="C3291" s="36" t="s">
        <v>56</v>
      </c>
      <c r="D3291" s="26">
        <v>0.68635416666666671</v>
      </c>
      <c r="E3291" s="36" t="s">
        <v>9</v>
      </c>
      <c r="F3291" s="37">
        <v>41</v>
      </c>
      <c r="G3291" s="36" t="s">
        <v>21</v>
      </c>
    </row>
    <row r="3292" spans="3:7" x14ac:dyDescent="0.3">
      <c r="C3292" s="36" t="s">
        <v>56</v>
      </c>
      <c r="D3292" s="26">
        <v>0.68650462962962966</v>
      </c>
      <c r="E3292" s="36" t="s">
        <v>9</v>
      </c>
      <c r="F3292" s="37">
        <v>34</v>
      </c>
      <c r="G3292" s="36" t="s">
        <v>10</v>
      </c>
    </row>
    <row r="3293" spans="3:7" x14ac:dyDescent="0.3">
      <c r="C3293" s="36" t="s">
        <v>56</v>
      </c>
      <c r="D3293" s="26">
        <v>0.68799768518518523</v>
      </c>
      <c r="E3293" s="36" t="s">
        <v>9</v>
      </c>
      <c r="F3293" s="37">
        <v>29</v>
      </c>
      <c r="G3293" s="36" t="s">
        <v>21</v>
      </c>
    </row>
    <row r="3294" spans="3:7" x14ac:dyDescent="0.3">
      <c r="C3294" s="36" t="s">
        <v>56</v>
      </c>
      <c r="D3294" s="26">
        <v>0.68815972222222221</v>
      </c>
      <c r="E3294" s="36" t="s">
        <v>9</v>
      </c>
      <c r="F3294" s="37">
        <v>32</v>
      </c>
      <c r="G3294" s="36" t="s">
        <v>21</v>
      </c>
    </row>
    <row r="3295" spans="3:7" x14ac:dyDescent="0.3">
      <c r="C3295" s="36" t="s">
        <v>56</v>
      </c>
      <c r="D3295" s="26">
        <v>0.6885648148148148</v>
      </c>
      <c r="E3295" s="36" t="s">
        <v>9</v>
      </c>
      <c r="F3295" s="37">
        <v>26</v>
      </c>
      <c r="G3295" s="36" t="s">
        <v>10</v>
      </c>
    </row>
    <row r="3296" spans="3:7" x14ac:dyDescent="0.3">
      <c r="C3296" s="36" t="s">
        <v>56</v>
      </c>
      <c r="D3296" s="26">
        <v>0.68888888888888899</v>
      </c>
      <c r="E3296" s="36" t="s">
        <v>9</v>
      </c>
      <c r="F3296" s="37">
        <v>31</v>
      </c>
      <c r="G3296" s="36" t="s">
        <v>21</v>
      </c>
    </row>
    <row r="3297" spans="3:7" x14ac:dyDescent="0.3">
      <c r="C3297" s="36" t="s">
        <v>56</v>
      </c>
      <c r="D3297" s="26">
        <v>0.68893518518518526</v>
      </c>
      <c r="E3297" s="36" t="s">
        <v>9</v>
      </c>
      <c r="F3297" s="37">
        <v>17</v>
      </c>
      <c r="G3297" s="36" t="s">
        <v>10</v>
      </c>
    </row>
    <row r="3298" spans="3:7" x14ac:dyDescent="0.3">
      <c r="C3298" s="36" t="s">
        <v>56</v>
      </c>
      <c r="D3298" s="26">
        <v>0.68961805555555555</v>
      </c>
      <c r="E3298" s="36" t="s">
        <v>9</v>
      </c>
      <c r="F3298" s="37">
        <v>29</v>
      </c>
      <c r="G3298" s="36" t="s">
        <v>10</v>
      </c>
    </row>
    <row r="3299" spans="3:7" x14ac:dyDescent="0.3">
      <c r="C3299" s="36" t="s">
        <v>56</v>
      </c>
      <c r="D3299" s="26">
        <v>0.69259259259259265</v>
      </c>
      <c r="E3299" s="36" t="s">
        <v>9</v>
      </c>
      <c r="F3299" s="37">
        <v>32</v>
      </c>
      <c r="G3299" s="36" t="s">
        <v>10</v>
      </c>
    </row>
    <row r="3300" spans="3:7" x14ac:dyDescent="0.3">
      <c r="C3300" s="36" t="s">
        <v>56</v>
      </c>
      <c r="D3300" s="26">
        <v>0.69269675925925922</v>
      </c>
      <c r="E3300" s="36" t="s">
        <v>9</v>
      </c>
      <c r="F3300" s="37">
        <v>37</v>
      </c>
      <c r="G3300" s="36" t="s">
        <v>21</v>
      </c>
    </row>
    <row r="3301" spans="3:7" x14ac:dyDescent="0.3">
      <c r="C3301" s="36" t="s">
        <v>56</v>
      </c>
      <c r="D3301" s="26">
        <v>0.69270833333333337</v>
      </c>
      <c r="E3301" s="36" t="s">
        <v>9</v>
      </c>
      <c r="F3301" s="37">
        <v>36</v>
      </c>
      <c r="G3301" s="36" t="s">
        <v>21</v>
      </c>
    </row>
    <row r="3302" spans="3:7" x14ac:dyDescent="0.3">
      <c r="C3302" s="36" t="s">
        <v>56</v>
      </c>
      <c r="D3302" s="26">
        <v>0.69275462962962964</v>
      </c>
      <c r="E3302" s="36" t="s">
        <v>9</v>
      </c>
      <c r="F3302" s="37">
        <v>31</v>
      </c>
      <c r="G3302" s="36" t="s">
        <v>21</v>
      </c>
    </row>
    <row r="3303" spans="3:7" x14ac:dyDescent="0.3">
      <c r="C3303" s="36" t="s">
        <v>56</v>
      </c>
      <c r="D3303" s="26">
        <v>0.69361111111111118</v>
      </c>
      <c r="E3303" s="36" t="s">
        <v>9</v>
      </c>
      <c r="F3303" s="37">
        <v>29</v>
      </c>
      <c r="G3303" s="36" t="s">
        <v>21</v>
      </c>
    </row>
    <row r="3304" spans="3:7" x14ac:dyDescent="0.3">
      <c r="C3304" s="36" t="s">
        <v>56</v>
      </c>
      <c r="D3304" s="26">
        <v>0.69429398148148147</v>
      </c>
      <c r="E3304" s="36" t="s">
        <v>9</v>
      </c>
      <c r="F3304" s="37">
        <v>39</v>
      </c>
      <c r="G3304" s="36" t="s">
        <v>21</v>
      </c>
    </row>
    <row r="3305" spans="3:7" x14ac:dyDescent="0.3">
      <c r="C3305" s="36" t="s">
        <v>56</v>
      </c>
      <c r="D3305" s="26">
        <v>0.69473379629629628</v>
      </c>
      <c r="E3305" s="36" t="s">
        <v>9</v>
      </c>
      <c r="F3305" s="37">
        <v>37</v>
      </c>
      <c r="G3305" s="36" t="s">
        <v>21</v>
      </c>
    </row>
    <row r="3306" spans="3:7" x14ac:dyDescent="0.3">
      <c r="C3306" s="36" t="s">
        <v>56</v>
      </c>
      <c r="D3306" s="26">
        <v>0.69587962962962957</v>
      </c>
      <c r="E3306" s="36" t="s">
        <v>9</v>
      </c>
      <c r="F3306" s="37">
        <v>26</v>
      </c>
      <c r="G3306" s="36" t="s">
        <v>21</v>
      </c>
    </row>
    <row r="3307" spans="3:7" x14ac:dyDescent="0.3">
      <c r="C3307" s="36" t="s">
        <v>56</v>
      </c>
      <c r="D3307" s="26">
        <v>0.69748842592592597</v>
      </c>
      <c r="E3307" s="36" t="s">
        <v>9</v>
      </c>
      <c r="F3307" s="37">
        <v>47</v>
      </c>
      <c r="G3307" s="36" t="s">
        <v>21</v>
      </c>
    </row>
    <row r="3308" spans="3:7" x14ac:dyDescent="0.3">
      <c r="C3308" s="36" t="s">
        <v>56</v>
      </c>
      <c r="D3308" s="26">
        <v>0.69865740740740734</v>
      </c>
      <c r="E3308" s="36" t="s">
        <v>9</v>
      </c>
      <c r="F3308" s="37">
        <v>34</v>
      </c>
      <c r="G3308" s="36" t="s">
        <v>21</v>
      </c>
    </row>
    <row r="3309" spans="3:7" x14ac:dyDescent="0.3">
      <c r="C3309" s="36" t="s">
        <v>56</v>
      </c>
      <c r="D3309" s="26">
        <v>0.69935185185185189</v>
      </c>
      <c r="E3309" s="36" t="s">
        <v>9</v>
      </c>
      <c r="F3309" s="37">
        <v>16</v>
      </c>
      <c r="G3309" s="36" t="s">
        <v>10</v>
      </c>
    </row>
    <row r="3310" spans="3:7" x14ac:dyDescent="0.3">
      <c r="C3310" s="36" t="s">
        <v>56</v>
      </c>
      <c r="D3310" s="26">
        <v>0.70028935185185182</v>
      </c>
      <c r="E3310" s="36" t="s">
        <v>9</v>
      </c>
      <c r="F3310" s="37">
        <v>42</v>
      </c>
      <c r="G3310" s="36" t="s">
        <v>21</v>
      </c>
    </row>
    <row r="3311" spans="3:7" x14ac:dyDescent="0.3">
      <c r="C3311" s="36" t="s">
        <v>56</v>
      </c>
      <c r="D3311" s="26">
        <v>0.70033564814814808</v>
      </c>
      <c r="E3311" s="36" t="s">
        <v>9</v>
      </c>
      <c r="F3311" s="37">
        <v>32</v>
      </c>
      <c r="G3311" s="36" t="s">
        <v>10</v>
      </c>
    </row>
    <row r="3312" spans="3:7" x14ac:dyDescent="0.3">
      <c r="C3312" s="36" t="s">
        <v>56</v>
      </c>
      <c r="D3312" s="26">
        <v>0.70042824074074073</v>
      </c>
      <c r="E3312" s="36" t="s">
        <v>9</v>
      </c>
      <c r="F3312" s="37">
        <v>28</v>
      </c>
      <c r="G3312" s="36" t="s">
        <v>10</v>
      </c>
    </row>
    <row r="3313" spans="3:7" x14ac:dyDescent="0.3">
      <c r="C3313" s="36" t="s">
        <v>56</v>
      </c>
      <c r="D3313" s="26">
        <v>0.70124999999999993</v>
      </c>
      <c r="E3313" s="36" t="s">
        <v>9</v>
      </c>
      <c r="F3313" s="37">
        <v>28</v>
      </c>
      <c r="G3313" s="36" t="s">
        <v>21</v>
      </c>
    </row>
    <row r="3314" spans="3:7" x14ac:dyDescent="0.3">
      <c r="C3314" s="36" t="s">
        <v>56</v>
      </c>
      <c r="D3314" s="26">
        <v>0.70135416666666661</v>
      </c>
      <c r="E3314" s="36" t="s">
        <v>9</v>
      </c>
      <c r="F3314" s="37">
        <v>46</v>
      </c>
      <c r="G3314" s="36" t="s">
        <v>10</v>
      </c>
    </row>
    <row r="3315" spans="3:7" x14ac:dyDescent="0.3">
      <c r="C3315" s="36" t="s">
        <v>56</v>
      </c>
      <c r="D3315" s="26">
        <v>0.70293981481481482</v>
      </c>
      <c r="E3315" s="36" t="s">
        <v>9</v>
      </c>
      <c r="F3315" s="37">
        <v>28</v>
      </c>
      <c r="G3315" s="36" t="s">
        <v>21</v>
      </c>
    </row>
    <row r="3316" spans="3:7" x14ac:dyDescent="0.3">
      <c r="C3316" s="36" t="s">
        <v>56</v>
      </c>
      <c r="D3316" s="26">
        <v>0.70417824074074076</v>
      </c>
      <c r="E3316" s="36" t="s">
        <v>9</v>
      </c>
      <c r="F3316" s="37">
        <v>31</v>
      </c>
      <c r="G3316" s="36" t="s">
        <v>21</v>
      </c>
    </row>
    <row r="3317" spans="3:7" x14ac:dyDescent="0.3">
      <c r="C3317" s="36" t="s">
        <v>56</v>
      </c>
      <c r="D3317" s="26">
        <v>0.70424768518518521</v>
      </c>
      <c r="E3317" s="36" t="s">
        <v>9</v>
      </c>
      <c r="F3317" s="37">
        <v>49</v>
      </c>
      <c r="G3317" s="36" t="s">
        <v>10</v>
      </c>
    </row>
    <row r="3318" spans="3:7" x14ac:dyDescent="0.3">
      <c r="C3318" s="36" t="s">
        <v>56</v>
      </c>
      <c r="D3318" s="26">
        <v>0.70592592592592596</v>
      </c>
      <c r="E3318" s="36" t="s">
        <v>9</v>
      </c>
      <c r="F3318" s="37">
        <v>36</v>
      </c>
      <c r="G3318" s="36" t="s">
        <v>10</v>
      </c>
    </row>
    <row r="3319" spans="3:7" x14ac:dyDescent="0.3">
      <c r="C3319" s="36" t="s">
        <v>56</v>
      </c>
      <c r="D3319" s="26">
        <v>0.70685185185185195</v>
      </c>
      <c r="E3319" s="36" t="s">
        <v>9</v>
      </c>
      <c r="F3319" s="37">
        <v>43</v>
      </c>
      <c r="G3319" s="36" t="s">
        <v>21</v>
      </c>
    </row>
    <row r="3320" spans="3:7" x14ac:dyDescent="0.3">
      <c r="C3320" s="36" t="s">
        <v>56</v>
      </c>
      <c r="D3320" s="26">
        <v>0.70696759259259256</v>
      </c>
      <c r="E3320" s="36" t="s">
        <v>9</v>
      </c>
      <c r="F3320" s="37">
        <v>42</v>
      </c>
      <c r="G3320" s="36" t="s">
        <v>10</v>
      </c>
    </row>
    <row r="3321" spans="3:7" x14ac:dyDescent="0.3">
      <c r="C3321" s="36" t="s">
        <v>56</v>
      </c>
      <c r="D3321" s="26">
        <v>0.70769675925925923</v>
      </c>
      <c r="E3321" s="36" t="s">
        <v>9</v>
      </c>
      <c r="F3321" s="37">
        <v>34</v>
      </c>
      <c r="G3321" s="36" t="s">
        <v>21</v>
      </c>
    </row>
    <row r="3322" spans="3:7" x14ac:dyDescent="0.3">
      <c r="C3322" s="36" t="s">
        <v>56</v>
      </c>
      <c r="D3322" s="26">
        <v>0.70871527777777776</v>
      </c>
      <c r="E3322" s="36" t="s">
        <v>9</v>
      </c>
      <c r="F3322" s="37">
        <v>26</v>
      </c>
      <c r="G3322" s="36" t="s">
        <v>21</v>
      </c>
    </row>
    <row r="3323" spans="3:7" x14ac:dyDescent="0.3">
      <c r="C3323" s="36" t="s">
        <v>56</v>
      </c>
      <c r="D3323" s="26">
        <v>0.70906249999999993</v>
      </c>
      <c r="E3323" s="36" t="s">
        <v>9</v>
      </c>
      <c r="F3323" s="37">
        <v>45</v>
      </c>
      <c r="G3323" s="36" t="s">
        <v>21</v>
      </c>
    </row>
    <row r="3324" spans="3:7" x14ac:dyDescent="0.3">
      <c r="C3324" s="36" t="s">
        <v>56</v>
      </c>
      <c r="D3324" s="26">
        <v>0.7091319444444445</v>
      </c>
      <c r="E3324" s="36" t="s">
        <v>9</v>
      </c>
      <c r="F3324" s="37">
        <v>42</v>
      </c>
      <c r="G3324" s="36" t="s">
        <v>21</v>
      </c>
    </row>
    <row r="3325" spans="3:7" x14ac:dyDescent="0.3">
      <c r="C3325" s="36" t="s">
        <v>56</v>
      </c>
      <c r="D3325" s="26">
        <v>0.71244212962962961</v>
      </c>
      <c r="E3325" s="36" t="s">
        <v>9</v>
      </c>
      <c r="F3325" s="37">
        <v>36</v>
      </c>
      <c r="G3325" s="36" t="s">
        <v>21</v>
      </c>
    </row>
    <row r="3326" spans="3:7" x14ac:dyDescent="0.3">
      <c r="C3326" s="36" t="s">
        <v>56</v>
      </c>
      <c r="D3326" s="26">
        <v>0.71298611111111121</v>
      </c>
      <c r="E3326" s="36" t="s">
        <v>9</v>
      </c>
      <c r="F3326" s="37">
        <v>34</v>
      </c>
      <c r="G3326" s="36" t="s">
        <v>10</v>
      </c>
    </row>
    <row r="3327" spans="3:7" x14ac:dyDescent="0.3">
      <c r="C3327" s="36" t="s">
        <v>56</v>
      </c>
      <c r="D3327" s="26">
        <v>0.7131481481481482</v>
      </c>
      <c r="E3327" s="36" t="s">
        <v>9</v>
      </c>
      <c r="F3327" s="37">
        <v>33</v>
      </c>
      <c r="G3327" s="36" t="s">
        <v>21</v>
      </c>
    </row>
    <row r="3328" spans="3:7" x14ac:dyDescent="0.3">
      <c r="C3328" s="36" t="s">
        <v>56</v>
      </c>
      <c r="D3328" s="26">
        <v>0.71346064814814814</v>
      </c>
      <c r="E3328" s="36" t="s">
        <v>9</v>
      </c>
      <c r="F3328" s="37">
        <v>46</v>
      </c>
      <c r="G3328" s="36" t="s">
        <v>10</v>
      </c>
    </row>
    <row r="3329" spans="3:7" x14ac:dyDescent="0.3">
      <c r="C3329" s="36" t="s">
        <v>56</v>
      </c>
      <c r="D3329" s="26">
        <v>0.71359953703703705</v>
      </c>
      <c r="E3329" s="36" t="s">
        <v>9</v>
      </c>
      <c r="F3329" s="37">
        <v>47</v>
      </c>
      <c r="G3329" s="36" t="s">
        <v>21</v>
      </c>
    </row>
    <row r="3330" spans="3:7" x14ac:dyDescent="0.3">
      <c r="C3330" s="36" t="s">
        <v>56</v>
      </c>
      <c r="D3330" s="26">
        <v>0.71446759259259263</v>
      </c>
      <c r="E3330" s="36" t="s">
        <v>9</v>
      </c>
      <c r="F3330" s="37">
        <v>45</v>
      </c>
      <c r="G3330" s="36" t="s">
        <v>21</v>
      </c>
    </row>
    <row r="3331" spans="3:7" x14ac:dyDescent="0.3">
      <c r="C3331" s="36" t="s">
        <v>56</v>
      </c>
      <c r="D3331" s="26">
        <v>0.7149537037037037</v>
      </c>
      <c r="E3331" s="36" t="s">
        <v>9</v>
      </c>
      <c r="F3331" s="37">
        <v>44</v>
      </c>
      <c r="G3331" s="36" t="s">
        <v>21</v>
      </c>
    </row>
    <row r="3332" spans="3:7" x14ac:dyDescent="0.3">
      <c r="C3332" s="36" t="s">
        <v>56</v>
      </c>
      <c r="D3332" s="26">
        <v>0.71502314814814805</v>
      </c>
      <c r="E3332" s="36" t="s">
        <v>9</v>
      </c>
      <c r="F3332" s="37">
        <v>44</v>
      </c>
      <c r="G3332" s="36" t="s">
        <v>21</v>
      </c>
    </row>
    <row r="3333" spans="3:7" x14ac:dyDescent="0.3">
      <c r="C3333" s="36" t="s">
        <v>56</v>
      </c>
      <c r="D3333" s="26">
        <v>0.71562500000000007</v>
      </c>
      <c r="E3333" s="36" t="s">
        <v>9</v>
      </c>
      <c r="F3333" s="37">
        <v>48</v>
      </c>
      <c r="G3333" s="36" t="s">
        <v>21</v>
      </c>
    </row>
    <row r="3334" spans="3:7" x14ac:dyDescent="0.3">
      <c r="C3334" s="36" t="s">
        <v>56</v>
      </c>
      <c r="D3334" s="26">
        <v>0.71569444444444441</v>
      </c>
      <c r="E3334" s="36" t="s">
        <v>9</v>
      </c>
      <c r="F3334" s="37">
        <v>45</v>
      </c>
      <c r="G3334" s="36" t="s">
        <v>10</v>
      </c>
    </row>
    <row r="3335" spans="3:7" x14ac:dyDescent="0.3">
      <c r="C3335" s="36" t="s">
        <v>56</v>
      </c>
      <c r="D3335" s="26">
        <v>0.71681712962962962</v>
      </c>
      <c r="E3335" s="36" t="s">
        <v>9</v>
      </c>
      <c r="F3335" s="37">
        <v>36</v>
      </c>
      <c r="G3335" s="36" t="s">
        <v>10</v>
      </c>
    </row>
    <row r="3336" spans="3:7" x14ac:dyDescent="0.3">
      <c r="C3336" s="36" t="s">
        <v>56</v>
      </c>
      <c r="D3336" s="26">
        <v>0.71697916666666661</v>
      </c>
      <c r="E3336" s="36" t="s">
        <v>9</v>
      </c>
      <c r="F3336" s="37">
        <v>17</v>
      </c>
      <c r="G3336" s="36" t="s">
        <v>10</v>
      </c>
    </row>
    <row r="3337" spans="3:7" x14ac:dyDescent="0.3">
      <c r="C3337" s="36" t="s">
        <v>56</v>
      </c>
      <c r="D3337" s="26">
        <v>0.71789351851851846</v>
      </c>
      <c r="E3337" s="36" t="s">
        <v>9</v>
      </c>
      <c r="F3337" s="37">
        <v>38</v>
      </c>
      <c r="G3337" s="36" t="s">
        <v>21</v>
      </c>
    </row>
    <row r="3338" spans="3:7" x14ac:dyDescent="0.3">
      <c r="C3338" s="36" t="s">
        <v>56</v>
      </c>
      <c r="D3338" s="26">
        <v>0.71813657407407405</v>
      </c>
      <c r="E3338" s="36" t="s">
        <v>9</v>
      </c>
      <c r="F3338" s="37">
        <v>30</v>
      </c>
      <c r="G3338" s="36" t="s">
        <v>10</v>
      </c>
    </row>
    <row r="3339" spans="3:7" x14ac:dyDescent="0.3">
      <c r="C3339" s="36" t="s">
        <v>56</v>
      </c>
      <c r="D3339" s="26">
        <v>0.71841435185185187</v>
      </c>
      <c r="E3339" s="36" t="s">
        <v>9</v>
      </c>
      <c r="F3339" s="37">
        <v>33</v>
      </c>
      <c r="G3339" s="36" t="s">
        <v>10</v>
      </c>
    </row>
    <row r="3340" spans="3:7" x14ac:dyDescent="0.3">
      <c r="C3340" s="36" t="s">
        <v>56</v>
      </c>
      <c r="D3340" s="26">
        <v>0.72046296296296297</v>
      </c>
      <c r="E3340" s="36" t="s">
        <v>9</v>
      </c>
      <c r="F3340" s="37">
        <v>37</v>
      </c>
      <c r="G3340" s="36" t="s">
        <v>10</v>
      </c>
    </row>
    <row r="3341" spans="3:7" x14ac:dyDescent="0.3">
      <c r="C3341" s="36" t="s">
        <v>56</v>
      </c>
      <c r="D3341" s="26">
        <v>0.72069444444444442</v>
      </c>
      <c r="E3341" s="36" t="s">
        <v>9</v>
      </c>
      <c r="F3341" s="37">
        <v>35</v>
      </c>
      <c r="G3341" s="36" t="s">
        <v>21</v>
      </c>
    </row>
    <row r="3342" spans="3:7" x14ac:dyDescent="0.3">
      <c r="C3342" s="36" t="s">
        <v>56</v>
      </c>
      <c r="D3342" s="26">
        <v>0.72190972222222216</v>
      </c>
      <c r="E3342" s="36" t="s">
        <v>9</v>
      </c>
      <c r="F3342" s="37">
        <v>49</v>
      </c>
      <c r="G3342" s="36" t="s">
        <v>10</v>
      </c>
    </row>
    <row r="3343" spans="3:7" x14ac:dyDescent="0.3">
      <c r="C3343" s="36" t="s">
        <v>56</v>
      </c>
      <c r="D3343" s="26">
        <v>0.72418981481481481</v>
      </c>
      <c r="E3343" s="36" t="s">
        <v>9</v>
      </c>
      <c r="F3343" s="37">
        <v>40</v>
      </c>
      <c r="G3343" s="36" t="s">
        <v>10</v>
      </c>
    </row>
    <row r="3344" spans="3:7" x14ac:dyDescent="0.3">
      <c r="C3344" s="36" t="s">
        <v>56</v>
      </c>
      <c r="D3344" s="26">
        <v>0.72506944444444443</v>
      </c>
      <c r="E3344" s="36" t="s">
        <v>9</v>
      </c>
      <c r="F3344" s="37">
        <v>43</v>
      </c>
      <c r="G3344" s="36" t="s">
        <v>10</v>
      </c>
    </row>
    <row r="3345" spans="3:7" x14ac:dyDescent="0.3">
      <c r="C3345" s="36" t="s">
        <v>56</v>
      </c>
      <c r="D3345" s="26">
        <v>0.72591435185185194</v>
      </c>
      <c r="E3345" s="36" t="s">
        <v>9</v>
      </c>
      <c r="F3345" s="37">
        <v>31</v>
      </c>
      <c r="G3345" s="36" t="s">
        <v>10</v>
      </c>
    </row>
    <row r="3346" spans="3:7" x14ac:dyDescent="0.3">
      <c r="C3346" s="36" t="s">
        <v>56</v>
      </c>
      <c r="D3346" s="26">
        <v>0.72679398148148155</v>
      </c>
      <c r="E3346" s="36" t="s">
        <v>9</v>
      </c>
      <c r="F3346" s="37">
        <v>30</v>
      </c>
      <c r="G3346" s="36" t="s">
        <v>10</v>
      </c>
    </row>
    <row r="3347" spans="3:7" x14ac:dyDescent="0.3">
      <c r="C3347" s="36" t="s">
        <v>56</v>
      </c>
      <c r="D3347" s="26">
        <v>0.72781250000000008</v>
      </c>
      <c r="E3347" s="36" t="s">
        <v>9</v>
      </c>
      <c r="F3347" s="37">
        <v>33</v>
      </c>
      <c r="G3347" s="36" t="s">
        <v>21</v>
      </c>
    </row>
    <row r="3348" spans="3:7" x14ac:dyDescent="0.3">
      <c r="C3348" s="36" t="s">
        <v>56</v>
      </c>
      <c r="D3348" s="26">
        <v>0.72818287037037033</v>
      </c>
      <c r="E3348" s="36" t="s">
        <v>9</v>
      </c>
      <c r="F3348" s="37">
        <v>41</v>
      </c>
      <c r="G3348" s="36" t="s">
        <v>21</v>
      </c>
    </row>
    <row r="3349" spans="3:7" x14ac:dyDescent="0.3">
      <c r="C3349" s="36" t="s">
        <v>56</v>
      </c>
      <c r="D3349" s="26">
        <v>0.72826388888888882</v>
      </c>
      <c r="E3349" s="36" t="s">
        <v>9</v>
      </c>
      <c r="F3349" s="37">
        <v>46</v>
      </c>
      <c r="G3349" s="36" t="s">
        <v>21</v>
      </c>
    </row>
    <row r="3350" spans="3:7" x14ac:dyDescent="0.3">
      <c r="C3350" s="36" t="s">
        <v>56</v>
      </c>
      <c r="D3350" s="26">
        <v>0.72960648148148144</v>
      </c>
      <c r="E3350" s="36" t="s">
        <v>9</v>
      </c>
      <c r="F3350" s="37">
        <v>25</v>
      </c>
      <c r="G3350" s="36" t="s">
        <v>21</v>
      </c>
    </row>
    <row r="3351" spans="3:7" x14ac:dyDescent="0.3">
      <c r="C3351" s="36" t="s">
        <v>56</v>
      </c>
      <c r="D3351" s="26">
        <v>0.72990740740740734</v>
      </c>
      <c r="E3351" s="36" t="s">
        <v>9</v>
      </c>
      <c r="F3351" s="37">
        <v>37</v>
      </c>
      <c r="G3351" s="36" t="s">
        <v>10</v>
      </c>
    </row>
    <row r="3352" spans="3:7" x14ac:dyDescent="0.3">
      <c r="C3352" s="36" t="s">
        <v>56</v>
      </c>
      <c r="D3352" s="26">
        <v>0.73181712962962964</v>
      </c>
      <c r="E3352" s="36" t="s">
        <v>9</v>
      </c>
      <c r="F3352" s="37">
        <v>43</v>
      </c>
      <c r="G3352" s="36" t="s">
        <v>21</v>
      </c>
    </row>
    <row r="3353" spans="3:7" x14ac:dyDescent="0.3">
      <c r="C3353" s="36" t="s">
        <v>56</v>
      </c>
      <c r="D3353" s="26">
        <v>0.73303240740740738</v>
      </c>
      <c r="E3353" s="36" t="s">
        <v>9</v>
      </c>
      <c r="F3353" s="37">
        <v>23</v>
      </c>
      <c r="G3353" s="36" t="s">
        <v>21</v>
      </c>
    </row>
    <row r="3354" spans="3:7" x14ac:dyDescent="0.3">
      <c r="C3354" s="36" t="s">
        <v>56</v>
      </c>
      <c r="D3354" s="26">
        <v>0.73320601851851863</v>
      </c>
      <c r="E3354" s="36" t="s">
        <v>9</v>
      </c>
      <c r="F3354" s="37">
        <v>26</v>
      </c>
      <c r="G3354" s="36" t="s">
        <v>10</v>
      </c>
    </row>
    <row r="3355" spans="3:7" x14ac:dyDescent="0.3">
      <c r="C3355" s="36" t="s">
        <v>56</v>
      </c>
      <c r="D3355" s="26">
        <v>0.7333912037037037</v>
      </c>
      <c r="E3355" s="36" t="s">
        <v>9</v>
      </c>
      <c r="F3355" s="37">
        <v>30</v>
      </c>
      <c r="G3355" s="36" t="s">
        <v>21</v>
      </c>
    </row>
    <row r="3356" spans="3:7" x14ac:dyDescent="0.3">
      <c r="C3356" s="36" t="s">
        <v>56</v>
      </c>
      <c r="D3356" s="26">
        <v>0.73506944444444444</v>
      </c>
      <c r="E3356" s="36" t="s">
        <v>9</v>
      </c>
      <c r="F3356" s="37">
        <v>33</v>
      </c>
      <c r="G3356" s="36" t="s">
        <v>21</v>
      </c>
    </row>
    <row r="3357" spans="3:7" x14ac:dyDescent="0.3">
      <c r="C3357" s="36" t="s">
        <v>56</v>
      </c>
      <c r="D3357" s="26">
        <v>0.73876157407407417</v>
      </c>
      <c r="E3357" s="36" t="s">
        <v>9</v>
      </c>
      <c r="F3357" s="37">
        <v>35</v>
      </c>
      <c r="G3357" s="36" t="s">
        <v>10</v>
      </c>
    </row>
    <row r="3358" spans="3:7" x14ac:dyDescent="0.3">
      <c r="C3358" s="36" t="s">
        <v>56</v>
      </c>
      <c r="D3358" s="26">
        <v>0.74387731481481489</v>
      </c>
      <c r="E3358" s="36" t="s">
        <v>9</v>
      </c>
      <c r="F3358" s="37">
        <v>47</v>
      </c>
      <c r="G3358" s="36" t="s">
        <v>10</v>
      </c>
    </row>
    <row r="3359" spans="3:7" x14ac:dyDescent="0.3">
      <c r="C3359" s="36" t="s">
        <v>56</v>
      </c>
      <c r="D3359" s="26">
        <v>0.74623842592592593</v>
      </c>
      <c r="E3359" s="36" t="s">
        <v>9</v>
      </c>
      <c r="F3359" s="37">
        <v>47</v>
      </c>
      <c r="G3359" s="36" t="s">
        <v>21</v>
      </c>
    </row>
    <row r="3360" spans="3:7" x14ac:dyDescent="0.3">
      <c r="C3360" s="36" t="s">
        <v>56</v>
      </c>
      <c r="D3360" s="26">
        <v>0.74640046296296303</v>
      </c>
      <c r="E3360" s="36" t="s">
        <v>9</v>
      </c>
      <c r="F3360" s="37">
        <v>38</v>
      </c>
      <c r="G3360" s="36" t="s">
        <v>10</v>
      </c>
    </row>
    <row r="3361" spans="3:7" x14ac:dyDescent="0.3">
      <c r="C3361" s="36" t="s">
        <v>56</v>
      </c>
      <c r="D3361" s="26">
        <v>0.74861111111111101</v>
      </c>
      <c r="E3361" s="36" t="s">
        <v>9</v>
      </c>
      <c r="F3361" s="37">
        <v>34</v>
      </c>
      <c r="G3361" s="36" t="s">
        <v>21</v>
      </c>
    </row>
    <row r="3362" spans="3:7" x14ac:dyDescent="0.3">
      <c r="C3362" s="36" t="s">
        <v>56</v>
      </c>
      <c r="D3362" s="26">
        <v>0.74954861111111104</v>
      </c>
      <c r="E3362" s="36" t="s">
        <v>9</v>
      </c>
      <c r="F3362" s="37">
        <v>34</v>
      </c>
      <c r="G3362" s="36" t="s">
        <v>21</v>
      </c>
    </row>
    <row r="3363" spans="3:7" x14ac:dyDescent="0.3">
      <c r="C3363" s="36" t="s">
        <v>56</v>
      </c>
      <c r="D3363" s="26">
        <v>0.74958333333333327</v>
      </c>
      <c r="E3363" s="36" t="s">
        <v>9</v>
      </c>
      <c r="F3363" s="37">
        <v>51</v>
      </c>
      <c r="G3363" s="36" t="s">
        <v>10</v>
      </c>
    </row>
    <row r="3364" spans="3:7" x14ac:dyDescent="0.3">
      <c r="C3364" s="36" t="s">
        <v>56</v>
      </c>
      <c r="D3364" s="26">
        <v>0.75149305555555557</v>
      </c>
      <c r="E3364" s="36" t="s">
        <v>9</v>
      </c>
      <c r="F3364" s="37">
        <v>35</v>
      </c>
      <c r="G3364" s="36" t="s">
        <v>10</v>
      </c>
    </row>
    <row r="3365" spans="3:7" x14ac:dyDescent="0.3">
      <c r="C3365" s="36" t="s">
        <v>56</v>
      </c>
      <c r="D3365" s="26">
        <v>0.75226851851851861</v>
      </c>
      <c r="E3365" s="36" t="s">
        <v>9</v>
      </c>
      <c r="F3365" s="37">
        <v>34</v>
      </c>
      <c r="G3365" s="36" t="s">
        <v>21</v>
      </c>
    </row>
    <row r="3366" spans="3:7" x14ac:dyDescent="0.3">
      <c r="C3366" s="36" t="s">
        <v>56</v>
      </c>
      <c r="D3366" s="26">
        <v>0.75295138888888891</v>
      </c>
      <c r="E3366" s="36" t="s">
        <v>9</v>
      </c>
      <c r="F3366" s="37">
        <v>43</v>
      </c>
      <c r="G3366" s="36" t="s">
        <v>10</v>
      </c>
    </row>
    <row r="3367" spans="3:7" x14ac:dyDescent="0.3">
      <c r="C3367" s="36" t="s">
        <v>56</v>
      </c>
      <c r="D3367" s="26">
        <v>0.75459490740740742</v>
      </c>
      <c r="E3367" s="36" t="s">
        <v>9</v>
      </c>
      <c r="F3367" s="37">
        <v>26</v>
      </c>
      <c r="G3367" s="36" t="s">
        <v>10</v>
      </c>
    </row>
    <row r="3368" spans="3:7" x14ac:dyDescent="0.3">
      <c r="C3368" s="36" t="s">
        <v>56</v>
      </c>
      <c r="D3368" s="26">
        <v>0.75501157407407404</v>
      </c>
      <c r="E3368" s="36" t="s">
        <v>9</v>
      </c>
      <c r="F3368" s="37">
        <v>48</v>
      </c>
      <c r="G3368" s="36" t="s">
        <v>21</v>
      </c>
    </row>
    <row r="3369" spans="3:7" x14ac:dyDescent="0.3">
      <c r="C3369" s="36" t="s">
        <v>56</v>
      </c>
      <c r="D3369" s="26">
        <v>0.75719907407407405</v>
      </c>
      <c r="E3369" s="36" t="s">
        <v>9</v>
      </c>
      <c r="F3369" s="37">
        <v>40</v>
      </c>
      <c r="G3369" s="36" t="s">
        <v>21</v>
      </c>
    </row>
    <row r="3370" spans="3:7" x14ac:dyDescent="0.3">
      <c r="C3370" s="36" t="s">
        <v>56</v>
      </c>
      <c r="D3370" s="26">
        <v>0.75871527777777781</v>
      </c>
      <c r="E3370" s="36" t="s">
        <v>9</v>
      </c>
      <c r="F3370" s="37">
        <v>16</v>
      </c>
      <c r="G3370" s="36" t="s">
        <v>21</v>
      </c>
    </row>
    <row r="3371" spans="3:7" x14ac:dyDescent="0.3">
      <c r="C3371" s="36" t="s">
        <v>56</v>
      </c>
      <c r="D3371" s="26">
        <v>0.75988425925925929</v>
      </c>
      <c r="E3371" s="36" t="s">
        <v>9</v>
      </c>
      <c r="F3371" s="37">
        <v>42</v>
      </c>
      <c r="G3371" s="36" t="s">
        <v>10</v>
      </c>
    </row>
    <row r="3372" spans="3:7" x14ac:dyDescent="0.3">
      <c r="C3372" s="36" t="s">
        <v>56</v>
      </c>
      <c r="D3372" s="26">
        <v>0.76059027777777777</v>
      </c>
      <c r="E3372" s="36" t="s">
        <v>9</v>
      </c>
      <c r="F3372" s="37">
        <v>46</v>
      </c>
      <c r="G3372" s="36" t="s">
        <v>10</v>
      </c>
    </row>
    <row r="3373" spans="3:7" x14ac:dyDescent="0.3">
      <c r="C3373" s="36" t="s">
        <v>56</v>
      </c>
      <c r="D3373" s="26">
        <v>0.76060185185185192</v>
      </c>
      <c r="E3373" s="36" t="s">
        <v>9</v>
      </c>
      <c r="F3373" s="37">
        <v>42</v>
      </c>
      <c r="G3373" s="36" t="s">
        <v>21</v>
      </c>
    </row>
    <row r="3374" spans="3:7" x14ac:dyDescent="0.3">
      <c r="C3374" s="36" t="s">
        <v>56</v>
      </c>
      <c r="D3374" s="26">
        <v>0.76093749999999993</v>
      </c>
      <c r="E3374" s="36" t="s">
        <v>9</v>
      </c>
      <c r="F3374" s="37">
        <v>27</v>
      </c>
      <c r="G3374" s="36" t="s">
        <v>10</v>
      </c>
    </row>
    <row r="3375" spans="3:7" x14ac:dyDescent="0.3">
      <c r="C3375" s="36" t="s">
        <v>56</v>
      </c>
      <c r="D3375" s="26">
        <v>0.7621296296296296</v>
      </c>
      <c r="E3375" s="36" t="s">
        <v>9</v>
      </c>
      <c r="F3375" s="37">
        <v>31</v>
      </c>
      <c r="G3375" s="36" t="s">
        <v>21</v>
      </c>
    </row>
    <row r="3376" spans="3:7" x14ac:dyDescent="0.3">
      <c r="C3376" s="36" t="s">
        <v>56</v>
      </c>
      <c r="D3376" s="26">
        <v>0.76215277777777779</v>
      </c>
      <c r="E3376" s="36" t="s">
        <v>9</v>
      </c>
      <c r="F3376" s="37">
        <v>30</v>
      </c>
      <c r="G3376" s="36" t="s">
        <v>10</v>
      </c>
    </row>
    <row r="3377" spans="3:7" x14ac:dyDescent="0.3">
      <c r="C3377" s="36" t="s">
        <v>56</v>
      </c>
      <c r="D3377" s="26">
        <v>0.76226851851851851</v>
      </c>
      <c r="E3377" s="36" t="s">
        <v>9</v>
      </c>
      <c r="F3377" s="37">
        <v>33</v>
      </c>
      <c r="G3377" s="36" t="s">
        <v>21</v>
      </c>
    </row>
    <row r="3378" spans="3:7" x14ac:dyDescent="0.3">
      <c r="C3378" s="36" t="s">
        <v>56</v>
      </c>
      <c r="D3378" s="26">
        <v>0.76239583333333327</v>
      </c>
      <c r="E3378" s="36" t="s">
        <v>9</v>
      </c>
      <c r="F3378" s="37">
        <v>37</v>
      </c>
      <c r="G3378" s="36" t="s">
        <v>10</v>
      </c>
    </row>
    <row r="3379" spans="3:7" x14ac:dyDescent="0.3">
      <c r="C3379" s="36" t="s">
        <v>56</v>
      </c>
      <c r="D3379" s="26">
        <v>0.76283564814814808</v>
      </c>
      <c r="E3379" s="36" t="s">
        <v>9</v>
      </c>
      <c r="F3379" s="37">
        <v>33</v>
      </c>
      <c r="G3379" s="36" t="s">
        <v>10</v>
      </c>
    </row>
    <row r="3380" spans="3:7" x14ac:dyDescent="0.3">
      <c r="C3380" s="36" t="s">
        <v>56</v>
      </c>
      <c r="D3380" s="26">
        <v>0.76370370370370377</v>
      </c>
      <c r="E3380" s="36" t="s">
        <v>9</v>
      </c>
      <c r="F3380" s="37">
        <v>41</v>
      </c>
      <c r="G3380" s="36" t="s">
        <v>21</v>
      </c>
    </row>
    <row r="3381" spans="3:7" x14ac:dyDescent="0.3">
      <c r="C3381" s="36" t="s">
        <v>56</v>
      </c>
      <c r="D3381" s="26">
        <v>0.76378472222222227</v>
      </c>
      <c r="E3381" s="36" t="s">
        <v>9</v>
      </c>
      <c r="F3381" s="37">
        <v>43</v>
      </c>
      <c r="G3381" s="36" t="s">
        <v>21</v>
      </c>
    </row>
    <row r="3382" spans="3:7" x14ac:dyDescent="0.3">
      <c r="C3382" s="36" t="s">
        <v>56</v>
      </c>
      <c r="D3382" s="26">
        <v>0.76384259259259257</v>
      </c>
      <c r="E3382" s="36" t="s">
        <v>9</v>
      </c>
      <c r="F3382" s="37">
        <v>33</v>
      </c>
      <c r="G3382" s="36" t="s">
        <v>10</v>
      </c>
    </row>
    <row r="3383" spans="3:7" x14ac:dyDescent="0.3">
      <c r="C3383" s="36" t="s">
        <v>56</v>
      </c>
      <c r="D3383" s="26">
        <v>0.76893518518518522</v>
      </c>
      <c r="E3383" s="36" t="s">
        <v>9</v>
      </c>
      <c r="F3383" s="37">
        <v>49</v>
      </c>
      <c r="G3383" s="36" t="s">
        <v>21</v>
      </c>
    </row>
    <row r="3384" spans="3:7" x14ac:dyDescent="0.3">
      <c r="C3384" s="36" t="s">
        <v>56</v>
      </c>
      <c r="D3384" s="26">
        <v>0.77128472222222222</v>
      </c>
      <c r="E3384" s="36" t="s">
        <v>9</v>
      </c>
      <c r="F3384" s="37">
        <v>36</v>
      </c>
      <c r="G3384" s="36" t="s">
        <v>10</v>
      </c>
    </row>
    <row r="3385" spans="3:7" x14ac:dyDescent="0.3">
      <c r="C3385" s="36" t="s">
        <v>56</v>
      </c>
      <c r="D3385" s="26">
        <v>0.77307870370370368</v>
      </c>
      <c r="E3385" s="36" t="s">
        <v>9</v>
      </c>
      <c r="F3385" s="37">
        <v>48</v>
      </c>
      <c r="G3385" s="36" t="s">
        <v>21</v>
      </c>
    </row>
    <row r="3386" spans="3:7" x14ac:dyDescent="0.3">
      <c r="C3386" s="36" t="s">
        <v>56</v>
      </c>
      <c r="D3386" s="26">
        <v>0.77525462962962965</v>
      </c>
      <c r="E3386" s="36" t="s">
        <v>9</v>
      </c>
      <c r="F3386" s="37">
        <v>46</v>
      </c>
      <c r="G3386" s="36" t="s">
        <v>10</v>
      </c>
    </row>
    <row r="3387" spans="3:7" x14ac:dyDescent="0.3">
      <c r="C3387" s="36" t="s">
        <v>56</v>
      </c>
      <c r="D3387" s="26">
        <v>0.77662037037037035</v>
      </c>
      <c r="E3387" s="36" t="s">
        <v>9</v>
      </c>
      <c r="F3387" s="37">
        <v>46</v>
      </c>
      <c r="G3387" s="36" t="s">
        <v>21</v>
      </c>
    </row>
    <row r="3388" spans="3:7" x14ac:dyDescent="0.3">
      <c r="C3388" s="36" t="s">
        <v>56</v>
      </c>
      <c r="D3388" s="26">
        <v>0.77668981481481481</v>
      </c>
      <c r="E3388" s="36" t="s">
        <v>9</v>
      </c>
      <c r="F3388" s="37">
        <v>35</v>
      </c>
      <c r="G3388" s="36" t="s">
        <v>10</v>
      </c>
    </row>
    <row r="3389" spans="3:7" x14ac:dyDescent="0.3">
      <c r="C3389" s="36" t="s">
        <v>56</v>
      </c>
      <c r="D3389" s="26">
        <v>0.77778935185185183</v>
      </c>
      <c r="E3389" s="36" t="s">
        <v>9</v>
      </c>
      <c r="F3389" s="37">
        <v>41</v>
      </c>
      <c r="G3389" s="36" t="s">
        <v>10</v>
      </c>
    </row>
    <row r="3390" spans="3:7" x14ac:dyDescent="0.3">
      <c r="C3390" s="36" t="s">
        <v>56</v>
      </c>
      <c r="D3390" s="26">
        <v>0.7799652777777778</v>
      </c>
      <c r="E3390" s="36" t="s">
        <v>9</v>
      </c>
      <c r="F3390" s="37">
        <v>30</v>
      </c>
      <c r="G3390" s="36" t="s">
        <v>21</v>
      </c>
    </row>
    <row r="3391" spans="3:7" x14ac:dyDescent="0.3">
      <c r="C3391" s="36" t="s">
        <v>56</v>
      </c>
      <c r="D3391" s="26">
        <v>0.78090277777777783</v>
      </c>
      <c r="E3391" s="36" t="s">
        <v>9</v>
      </c>
      <c r="F3391" s="37">
        <v>36</v>
      </c>
      <c r="G3391" s="36" t="s">
        <v>21</v>
      </c>
    </row>
    <row r="3392" spans="3:7" x14ac:dyDescent="0.3">
      <c r="C3392" s="36" t="s">
        <v>56</v>
      </c>
      <c r="D3392" s="26">
        <v>0.78273148148148142</v>
      </c>
      <c r="E3392" s="36" t="s">
        <v>9</v>
      </c>
      <c r="F3392" s="37">
        <v>40</v>
      </c>
      <c r="G3392" s="36" t="s">
        <v>21</v>
      </c>
    </row>
    <row r="3393" spans="3:7" x14ac:dyDescent="0.3">
      <c r="C3393" s="36" t="s">
        <v>56</v>
      </c>
      <c r="D3393" s="26">
        <v>0.7828587962962964</v>
      </c>
      <c r="E3393" s="36" t="s">
        <v>9</v>
      </c>
      <c r="F3393" s="37">
        <v>33</v>
      </c>
      <c r="G3393" s="36" t="s">
        <v>21</v>
      </c>
    </row>
    <row r="3394" spans="3:7" x14ac:dyDescent="0.3">
      <c r="C3394" s="36" t="s">
        <v>56</v>
      </c>
      <c r="D3394" s="26">
        <v>0.78374999999999995</v>
      </c>
      <c r="E3394" s="36" t="s">
        <v>9</v>
      </c>
      <c r="F3394" s="37">
        <v>38</v>
      </c>
      <c r="G3394" s="36" t="s">
        <v>21</v>
      </c>
    </row>
    <row r="3395" spans="3:7" x14ac:dyDescent="0.3">
      <c r="C3395" s="36" t="s">
        <v>56</v>
      </c>
      <c r="D3395" s="26">
        <v>0.7847453703703704</v>
      </c>
      <c r="E3395" s="36" t="s">
        <v>9</v>
      </c>
      <c r="F3395" s="37">
        <v>44</v>
      </c>
      <c r="G3395" s="36" t="s">
        <v>10</v>
      </c>
    </row>
    <row r="3396" spans="3:7" x14ac:dyDescent="0.3">
      <c r="C3396" s="36" t="s">
        <v>56</v>
      </c>
      <c r="D3396" s="26">
        <v>0.78648148148148145</v>
      </c>
      <c r="E3396" s="36" t="s">
        <v>9</v>
      </c>
      <c r="F3396" s="37">
        <v>34</v>
      </c>
      <c r="G3396" s="36" t="s">
        <v>10</v>
      </c>
    </row>
    <row r="3397" spans="3:7" x14ac:dyDescent="0.3">
      <c r="C3397" s="36" t="s">
        <v>56</v>
      </c>
      <c r="D3397" s="26">
        <v>0.78726851851851853</v>
      </c>
      <c r="E3397" s="36" t="s">
        <v>9</v>
      </c>
      <c r="F3397" s="37">
        <v>46</v>
      </c>
      <c r="G3397" s="36" t="s">
        <v>21</v>
      </c>
    </row>
    <row r="3398" spans="3:7" x14ac:dyDescent="0.3">
      <c r="C3398" s="36" t="s">
        <v>56</v>
      </c>
      <c r="D3398" s="26">
        <v>0.79077546296296297</v>
      </c>
      <c r="E3398" s="36" t="s">
        <v>9</v>
      </c>
      <c r="F3398" s="37">
        <v>38</v>
      </c>
      <c r="G3398" s="36" t="s">
        <v>21</v>
      </c>
    </row>
    <row r="3399" spans="3:7" x14ac:dyDescent="0.3">
      <c r="C3399" s="36" t="s">
        <v>56</v>
      </c>
      <c r="D3399" s="26">
        <v>0.79083333333333339</v>
      </c>
      <c r="E3399" s="36" t="s">
        <v>9</v>
      </c>
      <c r="F3399" s="37">
        <v>49</v>
      </c>
      <c r="G3399" s="36" t="s">
        <v>21</v>
      </c>
    </row>
    <row r="3400" spans="3:7" x14ac:dyDescent="0.3">
      <c r="C3400" s="36" t="s">
        <v>56</v>
      </c>
      <c r="D3400" s="26">
        <v>0.79310185185185178</v>
      </c>
      <c r="E3400" s="36" t="s">
        <v>9</v>
      </c>
      <c r="F3400" s="37">
        <v>45</v>
      </c>
      <c r="G3400" s="36" t="s">
        <v>10</v>
      </c>
    </row>
    <row r="3401" spans="3:7" x14ac:dyDescent="0.3">
      <c r="C3401" s="36" t="s">
        <v>56</v>
      </c>
      <c r="D3401" s="26">
        <v>0.79925925925925922</v>
      </c>
      <c r="E3401" s="36" t="s">
        <v>9</v>
      </c>
      <c r="F3401" s="37">
        <v>46</v>
      </c>
      <c r="G3401" s="36" t="s">
        <v>10</v>
      </c>
    </row>
    <row r="3402" spans="3:7" x14ac:dyDescent="0.3">
      <c r="C3402" s="36" t="s">
        <v>56</v>
      </c>
      <c r="D3402" s="26">
        <v>0.80004629629629631</v>
      </c>
      <c r="E3402" s="36" t="s">
        <v>9</v>
      </c>
      <c r="F3402" s="37">
        <v>35</v>
      </c>
      <c r="G3402" s="36" t="s">
        <v>21</v>
      </c>
    </row>
    <row r="3403" spans="3:7" x14ac:dyDescent="0.3">
      <c r="C3403" s="36" t="s">
        <v>56</v>
      </c>
      <c r="D3403" s="26">
        <v>0.80070601851851853</v>
      </c>
      <c r="E3403" s="36" t="s">
        <v>9</v>
      </c>
      <c r="F3403" s="37">
        <v>48</v>
      </c>
      <c r="G3403" s="36" t="s">
        <v>10</v>
      </c>
    </row>
    <row r="3404" spans="3:7" x14ac:dyDescent="0.3">
      <c r="C3404" s="36" t="s">
        <v>56</v>
      </c>
      <c r="D3404" s="26">
        <v>0.80248842592592595</v>
      </c>
      <c r="E3404" s="36" t="s">
        <v>9</v>
      </c>
      <c r="F3404" s="37">
        <v>39</v>
      </c>
      <c r="G3404" s="36" t="s">
        <v>10</v>
      </c>
    </row>
    <row r="3405" spans="3:7" x14ac:dyDescent="0.3">
      <c r="C3405" s="36" t="s">
        <v>56</v>
      </c>
      <c r="D3405" s="26">
        <v>0.80372685185185189</v>
      </c>
      <c r="E3405" s="36" t="s">
        <v>9</v>
      </c>
      <c r="F3405" s="37">
        <v>42</v>
      </c>
      <c r="G3405" s="36" t="s">
        <v>10</v>
      </c>
    </row>
    <row r="3406" spans="3:7" x14ac:dyDescent="0.3">
      <c r="C3406" s="36" t="s">
        <v>56</v>
      </c>
      <c r="D3406" s="26">
        <v>0.8039236111111111</v>
      </c>
      <c r="E3406" s="36" t="s">
        <v>9</v>
      </c>
      <c r="F3406" s="37">
        <v>43</v>
      </c>
      <c r="G3406" s="36" t="s">
        <v>10</v>
      </c>
    </row>
    <row r="3407" spans="3:7" x14ac:dyDescent="0.3">
      <c r="C3407" s="36" t="s">
        <v>56</v>
      </c>
      <c r="D3407" s="26">
        <v>0.80582175925925925</v>
      </c>
      <c r="E3407" s="36" t="s">
        <v>9</v>
      </c>
      <c r="F3407" s="37">
        <v>55</v>
      </c>
      <c r="G3407" s="36" t="s">
        <v>21</v>
      </c>
    </row>
    <row r="3408" spans="3:7" x14ac:dyDescent="0.3">
      <c r="C3408" s="36" t="s">
        <v>56</v>
      </c>
      <c r="D3408" s="26">
        <v>0.80688657407407405</v>
      </c>
      <c r="E3408" s="36" t="s">
        <v>9</v>
      </c>
      <c r="F3408" s="37">
        <v>51</v>
      </c>
      <c r="G3408" s="36" t="s">
        <v>10</v>
      </c>
    </row>
    <row r="3409" spans="3:7" x14ac:dyDescent="0.3">
      <c r="C3409" s="36" t="s">
        <v>56</v>
      </c>
      <c r="D3409" s="26">
        <v>0.80858796296296298</v>
      </c>
      <c r="E3409" s="36" t="s">
        <v>9</v>
      </c>
      <c r="F3409" s="37">
        <v>36</v>
      </c>
      <c r="G3409" s="36" t="s">
        <v>10</v>
      </c>
    </row>
    <row r="3410" spans="3:7" x14ac:dyDescent="0.3">
      <c r="C3410" s="36" t="s">
        <v>56</v>
      </c>
      <c r="D3410" s="26">
        <v>0.81011574074074078</v>
      </c>
      <c r="E3410" s="36" t="s">
        <v>9</v>
      </c>
      <c r="F3410" s="37">
        <v>49</v>
      </c>
      <c r="G3410" s="36" t="s">
        <v>10</v>
      </c>
    </row>
    <row r="3411" spans="3:7" x14ac:dyDescent="0.3">
      <c r="C3411" s="36" t="s">
        <v>56</v>
      </c>
      <c r="D3411" s="26">
        <v>0.81469907407407405</v>
      </c>
      <c r="E3411" s="36" t="s">
        <v>9</v>
      </c>
      <c r="F3411" s="37">
        <v>42</v>
      </c>
      <c r="G3411" s="36" t="s">
        <v>21</v>
      </c>
    </row>
    <row r="3412" spans="3:7" x14ac:dyDescent="0.3">
      <c r="C3412" s="36" t="s">
        <v>56</v>
      </c>
      <c r="D3412" s="26">
        <v>0.81476851851851861</v>
      </c>
      <c r="E3412" s="36" t="s">
        <v>9</v>
      </c>
      <c r="F3412" s="37">
        <v>46</v>
      </c>
      <c r="G3412" s="36" t="s">
        <v>21</v>
      </c>
    </row>
    <row r="3413" spans="3:7" x14ac:dyDescent="0.3">
      <c r="C3413" s="36" t="s">
        <v>56</v>
      </c>
      <c r="D3413" s="26">
        <v>0.81590277777777775</v>
      </c>
      <c r="E3413" s="36" t="s">
        <v>9</v>
      </c>
      <c r="F3413" s="37">
        <v>45</v>
      </c>
      <c r="G3413" s="36" t="s">
        <v>10</v>
      </c>
    </row>
    <row r="3414" spans="3:7" x14ac:dyDescent="0.3">
      <c r="C3414" s="36" t="s">
        <v>56</v>
      </c>
      <c r="D3414" s="26">
        <v>0.82528935185185182</v>
      </c>
      <c r="E3414" s="36" t="s">
        <v>9</v>
      </c>
      <c r="F3414" s="37">
        <v>45</v>
      </c>
      <c r="G3414" s="36" t="s">
        <v>21</v>
      </c>
    </row>
    <row r="3415" spans="3:7" x14ac:dyDescent="0.3">
      <c r="C3415" s="36" t="s">
        <v>56</v>
      </c>
      <c r="D3415" s="26">
        <v>0.82594907407407403</v>
      </c>
      <c r="E3415" s="36" t="s">
        <v>9</v>
      </c>
      <c r="F3415" s="37">
        <v>43</v>
      </c>
      <c r="G3415" s="36" t="s">
        <v>10</v>
      </c>
    </row>
    <row r="3416" spans="3:7" x14ac:dyDescent="0.3">
      <c r="C3416" s="36" t="s">
        <v>56</v>
      </c>
      <c r="D3416" s="26">
        <v>0.83101851851851849</v>
      </c>
      <c r="E3416" s="36" t="s">
        <v>9</v>
      </c>
      <c r="F3416" s="37">
        <v>36</v>
      </c>
      <c r="G3416" s="36" t="s">
        <v>21</v>
      </c>
    </row>
    <row r="3417" spans="3:7" x14ac:dyDescent="0.3">
      <c r="C3417" s="36" t="s">
        <v>56</v>
      </c>
      <c r="D3417" s="26">
        <v>0.83190972222222215</v>
      </c>
      <c r="E3417" s="36" t="s">
        <v>9</v>
      </c>
      <c r="F3417" s="37">
        <v>49</v>
      </c>
      <c r="G3417" s="36" t="s">
        <v>10</v>
      </c>
    </row>
    <row r="3418" spans="3:7" x14ac:dyDescent="0.3">
      <c r="C3418" s="36" t="s">
        <v>56</v>
      </c>
      <c r="D3418" s="26">
        <v>0.83241898148148152</v>
      </c>
      <c r="E3418" s="36" t="s">
        <v>9</v>
      </c>
      <c r="F3418" s="37">
        <v>53</v>
      </c>
      <c r="G3418" s="36" t="s">
        <v>21</v>
      </c>
    </row>
    <row r="3419" spans="3:7" x14ac:dyDescent="0.3">
      <c r="C3419" s="36" t="s">
        <v>56</v>
      </c>
      <c r="D3419" s="26">
        <v>0.83283564814814814</v>
      </c>
      <c r="E3419" s="36" t="s">
        <v>9</v>
      </c>
      <c r="F3419" s="37">
        <v>33</v>
      </c>
      <c r="G3419" s="36" t="s">
        <v>21</v>
      </c>
    </row>
    <row r="3420" spans="3:7" x14ac:dyDescent="0.3">
      <c r="C3420" s="36" t="s">
        <v>56</v>
      </c>
      <c r="D3420" s="26">
        <v>0.83460648148148142</v>
      </c>
      <c r="E3420" s="36" t="s">
        <v>9</v>
      </c>
      <c r="F3420" s="37">
        <v>36</v>
      </c>
      <c r="G3420" s="36" t="s">
        <v>21</v>
      </c>
    </row>
    <row r="3421" spans="3:7" x14ac:dyDescent="0.3">
      <c r="C3421" s="36" t="s">
        <v>56</v>
      </c>
      <c r="D3421" s="26">
        <v>0.83469907407407407</v>
      </c>
      <c r="E3421" s="36" t="s">
        <v>9</v>
      </c>
      <c r="F3421" s="37">
        <v>31</v>
      </c>
      <c r="G3421" s="36" t="s">
        <v>10</v>
      </c>
    </row>
    <row r="3422" spans="3:7" x14ac:dyDescent="0.3">
      <c r="C3422" s="36" t="s">
        <v>56</v>
      </c>
      <c r="D3422" s="26">
        <v>0.83472222222222225</v>
      </c>
      <c r="E3422" s="36" t="s">
        <v>9</v>
      </c>
      <c r="F3422" s="37">
        <v>42</v>
      </c>
      <c r="G3422" s="36" t="s">
        <v>21</v>
      </c>
    </row>
    <row r="3423" spans="3:7" x14ac:dyDescent="0.3">
      <c r="C3423" s="36" t="s">
        <v>56</v>
      </c>
      <c r="D3423" s="26">
        <v>0.83581018518518524</v>
      </c>
      <c r="E3423" s="36" t="s">
        <v>9</v>
      </c>
      <c r="F3423" s="37">
        <v>34</v>
      </c>
      <c r="G3423" s="36" t="s">
        <v>10</v>
      </c>
    </row>
    <row r="3424" spans="3:7" x14ac:dyDescent="0.3">
      <c r="C3424" s="36" t="s">
        <v>56</v>
      </c>
      <c r="D3424" s="26">
        <v>0.83583333333333332</v>
      </c>
      <c r="E3424" s="36" t="s">
        <v>9</v>
      </c>
      <c r="F3424" s="37">
        <v>34</v>
      </c>
      <c r="G3424" s="36" t="s">
        <v>10</v>
      </c>
    </row>
    <row r="3425" spans="3:7" x14ac:dyDescent="0.3">
      <c r="C3425" s="36" t="s">
        <v>56</v>
      </c>
      <c r="D3425" s="26">
        <v>0.83633101851851854</v>
      </c>
      <c r="E3425" s="36" t="s">
        <v>9</v>
      </c>
      <c r="F3425" s="37">
        <v>35</v>
      </c>
      <c r="G3425" s="36" t="s">
        <v>10</v>
      </c>
    </row>
    <row r="3426" spans="3:7" x14ac:dyDescent="0.3">
      <c r="C3426" s="36" t="s">
        <v>56</v>
      </c>
      <c r="D3426" s="26">
        <v>0.84016203703703696</v>
      </c>
      <c r="E3426" s="36" t="s">
        <v>9</v>
      </c>
      <c r="F3426" s="37">
        <v>31</v>
      </c>
      <c r="G3426" s="36" t="s">
        <v>21</v>
      </c>
    </row>
    <row r="3427" spans="3:7" x14ac:dyDescent="0.3">
      <c r="C3427" s="36" t="s">
        <v>56</v>
      </c>
      <c r="D3427" s="26">
        <v>0.84072916666666664</v>
      </c>
      <c r="E3427" s="36" t="s">
        <v>9</v>
      </c>
      <c r="F3427" s="37">
        <v>37</v>
      </c>
      <c r="G3427" s="36" t="s">
        <v>21</v>
      </c>
    </row>
    <row r="3428" spans="3:7" x14ac:dyDescent="0.3">
      <c r="C3428" s="36" t="s">
        <v>56</v>
      </c>
      <c r="D3428" s="26">
        <v>0.8418402777777777</v>
      </c>
      <c r="E3428" s="36" t="s">
        <v>9</v>
      </c>
      <c r="F3428" s="37">
        <v>51</v>
      </c>
      <c r="G3428" s="36" t="s">
        <v>10</v>
      </c>
    </row>
    <row r="3429" spans="3:7" x14ac:dyDescent="0.3">
      <c r="C3429" s="36" t="s">
        <v>56</v>
      </c>
      <c r="D3429" s="26">
        <v>0.84335648148148146</v>
      </c>
      <c r="E3429" s="36" t="s">
        <v>9</v>
      </c>
      <c r="F3429" s="37">
        <v>46</v>
      </c>
      <c r="G3429" s="36" t="s">
        <v>10</v>
      </c>
    </row>
    <row r="3430" spans="3:7" x14ac:dyDescent="0.3">
      <c r="C3430" s="36" t="s">
        <v>56</v>
      </c>
      <c r="D3430" s="26">
        <v>0.84579861111111121</v>
      </c>
      <c r="E3430" s="36" t="s">
        <v>9</v>
      </c>
      <c r="F3430" s="37">
        <v>54</v>
      </c>
      <c r="G3430" s="36" t="s">
        <v>21</v>
      </c>
    </row>
    <row r="3431" spans="3:7" x14ac:dyDescent="0.3">
      <c r="C3431" s="36" t="s">
        <v>56</v>
      </c>
      <c r="D3431" s="26">
        <v>0.84606481481481488</v>
      </c>
      <c r="E3431" s="36" t="s">
        <v>9</v>
      </c>
      <c r="F3431" s="37">
        <v>42</v>
      </c>
      <c r="G3431" s="36" t="s">
        <v>21</v>
      </c>
    </row>
    <row r="3432" spans="3:7" x14ac:dyDescent="0.3">
      <c r="C3432" s="36" t="s">
        <v>56</v>
      </c>
      <c r="D3432" s="26">
        <v>0.84613425925925922</v>
      </c>
      <c r="E3432" s="36" t="s">
        <v>9</v>
      </c>
      <c r="F3432" s="37">
        <v>47</v>
      </c>
      <c r="G3432" s="36" t="s">
        <v>21</v>
      </c>
    </row>
    <row r="3433" spans="3:7" x14ac:dyDescent="0.3">
      <c r="C3433" s="36" t="s">
        <v>56</v>
      </c>
      <c r="D3433" s="26">
        <v>0.84627314814814814</v>
      </c>
      <c r="E3433" s="36" t="s">
        <v>9</v>
      </c>
      <c r="F3433" s="37">
        <v>42</v>
      </c>
      <c r="G3433" s="36" t="s">
        <v>21</v>
      </c>
    </row>
    <row r="3434" spans="3:7" x14ac:dyDescent="0.3">
      <c r="C3434" s="36" t="s">
        <v>56</v>
      </c>
      <c r="D3434" s="26">
        <v>0.84665509259259253</v>
      </c>
      <c r="E3434" s="36" t="s">
        <v>9</v>
      </c>
      <c r="F3434" s="37">
        <v>51</v>
      </c>
      <c r="G3434" s="36" t="s">
        <v>10</v>
      </c>
    </row>
    <row r="3435" spans="3:7" x14ac:dyDescent="0.3">
      <c r="C3435" s="36" t="s">
        <v>56</v>
      </c>
      <c r="D3435" s="26">
        <v>0.84670138888888891</v>
      </c>
      <c r="E3435" s="36" t="s">
        <v>9</v>
      </c>
      <c r="F3435" s="37">
        <v>35</v>
      </c>
      <c r="G3435" s="36" t="s">
        <v>21</v>
      </c>
    </row>
    <row r="3436" spans="3:7" x14ac:dyDescent="0.3">
      <c r="C3436" s="36" t="s">
        <v>56</v>
      </c>
      <c r="D3436" s="26">
        <v>0.84769675925925936</v>
      </c>
      <c r="E3436" s="36" t="s">
        <v>9</v>
      </c>
      <c r="F3436" s="37">
        <v>51</v>
      </c>
      <c r="G3436" s="36" t="s">
        <v>10</v>
      </c>
    </row>
    <row r="3437" spans="3:7" x14ac:dyDescent="0.3">
      <c r="C3437" s="36" t="s">
        <v>56</v>
      </c>
      <c r="D3437" s="26">
        <v>0.84942129629629637</v>
      </c>
      <c r="E3437" s="36" t="s">
        <v>9</v>
      </c>
      <c r="F3437" s="37">
        <v>41</v>
      </c>
      <c r="G3437" s="36" t="s">
        <v>21</v>
      </c>
    </row>
    <row r="3438" spans="3:7" x14ac:dyDescent="0.3">
      <c r="C3438" s="36" t="s">
        <v>56</v>
      </c>
      <c r="D3438" s="26">
        <v>0.84951388888888879</v>
      </c>
      <c r="E3438" s="36" t="s">
        <v>9</v>
      </c>
      <c r="F3438" s="37">
        <v>33</v>
      </c>
      <c r="G3438" s="36" t="s">
        <v>21</v>
      </c>
    </row>
    <row r="3439" spans="3:7" x14ac:dyDescent="0.3">
      <c r="C3439" s="36" t="s">
        <v>56</v>
      </c>
      <c r="D3439" s="26">
        <v>0.85164351851851849</v>
      </c>
      <c r="E3439" s="36" t="s">
        <v>9</v>
      </c>
      <c r="F3439" s="37">
        <v>32</v>
      </c>
      <c r="G3439" s="36" t="s">
        <v>10</v>
      </c>
    </row>
    <row r="3440" spans="3:7" x14ac:dyDescent="0.3">
      <c r="C3440" s="36" t="s">
        <v>56</v>
      </c>
      <c r="D3440" s="26">
        <v>0.85180555555555559</v>
      </c>
      <c r="E3440" s="36" t="s">
        <v>9</v>
      </c>
      <c r="F3440" s="37">
        <v>42</v>
      </c>
      <c r="G3440" s="36" t="s">
        <v>10</v>
      </c>
    </row>
    <row r="3441" spans="3:7" x14ac:dyDescent="0.3">
      <c r="C3441" s="36" t="s">
        <v>56</v>
      </c>
      <c r="D3441" s="26">
        <v>0.8531712962962964</v>
      </c>
      <c r="E3441" s="36" t="s">
        <v>9</v>
      </c>
      <c r="F3441" s="37">
        <v>31</v>
      </c>
      <c r="G3441" s="36" t="s">
        <v>21</v>
      </c>
    </row>
    <row r="3442" spans="3:7" x14ac:dyDescent="0.3">
      <c r="C3442" s="36" t="s">
        <v>56</v>
      </c>
      <c r="D3442" s="26">
        <v>0.85361111111111121</v>
      </c>
      <c r="E3442" s="36" t="s">
        <v>9</v>
      </c>
      <c r="F3442" s="37">
        <v>58</v>
      </c>
      <c r="G3442" s="36" t="s">
        <v>21</v>
      </c>
    </row>
    <row r="3443" spans="3:7" x14ac:dyDescent="0.3">
      <c r="C3443" s="36" t="s">
        <v>56</v>
      </c>
      <c r="D3443" s="26">
        <v>0.85467592592592589</v>
      </c>
      <c r="E3443" s="36" t="s">
        <v>9</v>
      </c>
      <c r="F3443" s="37">
        <v>48</v>
      </c>
      <c r="G3443" s="36" t="s">
        <v>10</v>
      </c>
    </row>
    <row r="3444" spans="3:7" x14ac:dyDescent="0.3">
      <c r="C3444" s="36" t="s">
        <v>56</v>
      </c>
      <c r="D3444" s="26">
        <v>0.85508101851851848</v>
      </c>
      <c r="E3444" s="36" t="s">
        <v>9</v>
      </c>
      <c r="F3444" s="37">
        <v>60</v>
      </c>
      <c r="G3444" s="36" t="s">
        <v>21</v>
      </c>
    </row>
    <row r="3445" spans="3:7" x14ac:dyDescent="0.3">
      <c r="C3445" s="36" t="s">
        <v>56</v>
      </c>
      <c r="D3445" s="26">
        <v>0.85519675925925931</v>
      </c>
      <c r="E3445" s="36" t="s">
        <v>9</v>
      </c>
      <c r="F3445" s="37">
        <v>42</v>
      </c>
      <c r="G3445" s="36" t="s">
        <v>21</v>
      </c>
    </row>
    <row r="3446" spans="3:7" x14ac:dyDescent="0.3">
      <c r="C3446" s="36" t="s">
        <v>56</v>
      </c>
      <c r="D3446" s="26">
        <v>0.85561342592592593</v>
      </c>
      <c r="E3446" s="36" t="s">
        <v>9</v>
      </c>
      <c r="F3446" s="37">
        <v>47</v>
      </c>
      <c r="G3446" s="36" t="s">
        <v>10</v>
      </c>
    </row>
    <row r="3447" spans="3:7" x14ac:dyDescent="0.3">
      <c r="C3447" s="36" t="s">
        <v>56</v>
      </c>
      <c r="D3447" s="26">
        <v>0.85665509259259265</v>
      </c>
      <c r="E3447" s="36" t="s">
        <v>9</v>
      </c>
      <c r="F3447" s="37">
        <v>41</v>
      </c>
      <c r="G3447" s="36" t="s">
        <v>21</v>
      </c>
    </row>
    <row r="3448" spans="3:7" x14ac:dyDescent="0.3">
      <c r="C3448" s="36" t="s">
        <v>56</v>
      </c>
      <c r="D3448" s="26">
        <v>0.85928240740740736</v>
      </c>
      <c r="E3448" s="36" t="s">
        <v>9</v>
      </c>
      <c r="F3448" s="37">
        <v>40</v>
      </c>
      <c r="G3448" s="36" t="s">
        <v>10</v>
      </c>
    </row>
    <row r="3449" spans="3:7" x14ac:dyDescent="0.3">
      <c r="C3449" s="36" t="s">
        <v>56</v>
      </c>
      <c r="D3449" s="26">
        <v>0.86053240740740744</v>
      </c>
      <c r="E3449" s="36" t="s">
        <v>9</v>
      </c>
      <c r="F3449" s="37">
        <v>27</v>
      </c>
      <c r="G3449" s="36" t="s">
        <v>21</v>
      </c>
    </row>
    <row r="3450" spans="3:7" x14ac:dyDescent="0.3">
      <c r="C3450" s="36" t="s">
        <v>56</v>
      </c>
      <c r="D3450" s="26">
        <v>0.86241898148148144</v>
      </c>
      <c r="E3450" s="36" t="s">
        <v>9</v>
      </c>
      <c r="F3450" s="37">
        <v>35</v>
      </c>
      <c r="G3450" s="36" t="s">
        <v>21</v>
      </c>
    </row>
    <row r="3451" spans="3:7" x14ac:dyDescent="0.3">
      <c r="C3451" s="36" t="s">
        <v>56</v>
      </c>
      <c r="D3451" s="26">
        <v>0.86251157407407408</v>
      </c>
      <c r="E3451" s="36" t="s">
        <v>9</v>
      </c>
      <c r="F3451" s="37">
        <v>30</v>
      </c>
      <c r="G3451" s="36" t="s">
        <v>10</v>
      </c>
    </row>
    <row r="3452" spans="3:7" x14ac:dyDescent="0.3">
      <c r="C3452" s="36" t="s">
        <v>56</v>
      </c>
      <c r="D3452" s="26">
        <v>0.86342592592592593</v>
      </c>
      <c r="E3452" s="36" t="s">
        <v>9</v>
      </c>
      <c r="F3452" s="37">
        <v>35</v>
      </c>
      <c r="G3452" s="36" t="s">
        <v>21</v>
      </c>
    </row>
    <row r="3453" spans="3:7" x14ac:dyDescent="0.3">
      <c r="C3453" s="36" t="s">
        <v>56</v>
      </c>
      <c r="D3453" s="26">
        <v>0.8634722222222222</v>
      </c>
      <c r="E3453" s="36" t="s">
        <v>9</v>
      </c>
      <c r="F3453" s="37">
        <v>34</v>
      </c>
      <c r="G3453" s="36" t="s">
        <v>21</v>
      </c>
    </row>
    <row r="3454" spans="3:7" x14ac:dyDescent="0.3">
      <c r="C3454" s="36" t="s">
        <v>56</v>
      </c>
      <c r="D3454" s="26">
        <v>0.86793981481481486</v>
      </c>
      <c r="E3454" s="36" t="s">
        <v>9</v>
      </c>
      <c r="F3454" s="37">
        <v>35</v>
      </c>
      <c r="G3454" s="36" t="s">
        <v>21</v>
      </c>
    </row>
    <row r="3455" spans="3:7" x14ac:dyDescent="0.3">
      <c r="C3455" s="36" t="s">
        <v>56</v>
      </c>
      <c r="D3455" s="26">
        <v>0.86989583333333342</v>
      </c>
      <c r="E3455" s="36" t="s">
        <v>9</v>
      </c>
      <c r="F3455" s="37">
        <v>39</v>
      </c>
      <c r="G3455" s="36" t="s">
        <v>21</v>
      </c>
    </row>
    <row r="3456" spans="3:7" x14ac:dyDescent="0.3">
      <c r="C3456" s="36" t="s">
        <v>56</v>
      </c>
      <c r="D3456" s="26">
        <v>0.87070601851851848</v>
      </c>
      <c r="E3456" s="36" t="s">
        <v>9</v>
      </c>
      <c r="F3456" s="37">
        <v>49</v>
      </c>
      <c r="G3456" s="36" t="s">
        <v>21</v>
      </c>
    </row>
    <row r="3457" spans="3:7" x14ac:dyDescent="0.3">
      <c r="C3457" s="36" t="s">
        <v>56</v>
      </c>
      <c r="D3457" s="26">
        <v>0.87427083333333344</v>
      </c>
      <c r="E3457" s="36" t="s">
        <v>9</v>
      </c>
      <c r="F3457" s="37">
        <v>40</v>
      </c>
      <c r="G3457" s="36" t="s">
        <v>10</v>
      </c>
    </row>
    <row r="3458" spans="3:7" x14ac:dyDescent="0.3">
      <c r="C3458" s="36" t="s">
        <v>56</v>
      </c>
      <c r="D3458" s="26">
        <v>0.87626157407407401</v>
      </c>
      <c r="E3458" s="36" t="s">
        <v>9</v>
      </c>
      <c r="F3458" s="37">
        <v>39</v>
      </c>
      <c r="G3458" s="36" t="s">
        <v>21</v>
      </c>
    </row>
    <row r="3459" spans="3:7" x14ac:dyDescent="0.3">
      <c r="C3459" s="36" t="s">
        <v>56</v>
      </c>
      <c r="D3459" s="26">
        <v>0.87681712962962965</v>
      </c>
      <c r="E3459" s="36" t="s">
        <v>9</v>
      </c>
      <c r="F3459" s="37">
        <v>39</v>
      </c>
      <c r="G3459" s="36" t="s">
        <v>10</v>
      </c>
    </row>
    <row r="3460" spans="3:7" x14ac:dyDescent="0.3">
      <c r="C3460" s="36" t="s">
        <v>56</v>
      </c>
      <c r="D3460" s="26">
        <v>0.88011574074074073</v>
      </c>
      <c r="E3460" s="36" t="s">
        <v>9</v>
      </c>
      <c r="F3460" s="37">
        <v>47</v>
      </c>
      <c r="G3460" s="36" t="s">
        <v>10</v>
      </c>
    </row>
    <row r="3461" spans="3:7" x14ac:dyDescent="0.3">
      <c r="C3461" s="36" t="s">
        <v>56</v>
      </c>
      <c r="D3461" s="26">
        <v>0.88150462962962972</v>
      </c>
      <c r="E3461" s="36" t="s">
        <v>9</v>
      </c>
      <c r="F3461" s="37">
        <v>31</v>
      </c>
      <c r="G3461" s="36" t="s">
        <v>10</v>
      </c>
    </row>
    <row r="3462" spans="3:7" x14ac:dyDescent="0.3">
      <c r="C3462" s="36" t="s">
        <v>56</v>
      </c>
      <c r="D3462" s="26">
        <v>0.88186342592592604</v>
      </c>
      <c r="E3462" s="36" t="s">
        <v>9</v>
      </c>
      <c r="F3462" s="37">
        <v>34</v>
      </c>
      <c r="G3462" s="36" t="s">
        <v>21</v>
      </c>
    </row>
    <row r="3463" spans="3:7" x14ac:dyDescent="0.3">
      <c r="C3463" s="36" t="s">
        <v>56</v>
      </c>
      <c r="D3463" s="26">
        <v>0.88542824074074078</v>
      </c>
      <c r="E3463" s="36" t="s">
        <v>9</v>
      </c>
      <c r="F3463" s="37">
        <v>24</v>
      </c>
      <c r="G3463" s="36" t="s">
        <v>10</v>
      </c>
    </row>
    <row r="3464" spans="3:7" x14ac:dyDescent="0.3">
      <c r="C3464" s="36" t="s">
        <v>56</v>
      </c>
      <c r="D3464" s="26">
        <v>0.88587962962962974</v>
      </c>
      <c r="E3464" s="36" t="s">
        <v>9</v>
      </c>
      <c r="F3464" s="37">
        <v>47</v>
      </c>
      <c r="G3464" s="36" t="s">
        <v>21</v>
      </c>
    </row>
    <row r="3465" spans="3:7" x14ac:dyDescent="0.3">
      <c r="C3465" s="36" t="s">
        <v>56</v>
      </c>
      <c r="D3465" s="26">
        <v>0.88928240740740738</v>
      </c>
      <c r="E3465" s="36" t="s">
        <v>9</v>
      </c>
      <c r="F3465" s="37">
        <v>48</v>
      </c>
      <c r="G3465" s="36" t="s">
        <v>21</v>
      </c>
    </row>
    <row r="3466" spans="3:7" x14ac:dyDescent="0.3">
      <c r="C3466" s="36" t="s">
        <v>56</v>
      </c>
      <c r="D3466" s="26">
        <v>0.89070601851851849</v>
      </c>
      <c r="E3466" s="36" t="s">
        <v>9</v>
      </c>
      <c r="F3466" s="37">
        <v>42</v>
      </c>
      <c r="G3466" s="36" t="s">
        <v>21</v>
      </c>
    </row>
    <row r="3467" spans="3:7" x14ac:dyDescent="0.3">
      <c r="C3467" s="36" t="s">
        <v>56</v>
      </c>
      <c r="D3467" s="26">
        <v>0.89743055555555562</v>
      </c>
      <c r="E3467" s="36" t="s">
        <v>9</v>
      </c>
      <c r="F3467" s="37">
        <v>39</v>
      </c>
      <c r="G3467" s="36" t="s">
        <v>21</v>
      </c>
    </row>
    <row r="3468" spans="3:7" x14ac:dyDescent="0.3">
      <c r="C3468" s="36" t="s">
        <v>56</v>
      </c>
      <c r="D3468" s="26">
        <v>0.89949074074074076</v>
      </c>
      <c r="E3468" s="36" t="s">
        <v>9</v>
      </c>
      <c r="F3468" s="37">
        <v>44</v>
      </c>
      <c r="G3468" s="36" t="s">
        <v>21</v>
      </c>
    </row>
    <row r="3469" spans="3:7" x14ac:dyDescent="0.3">
      <c r="C3469" s="36" t="s">
        <v>56</v>
      </c>
      <c r="D3469" s="26">
        <v>0.90043981481481483</v>
      </c>
      <c r="E3469" s="36" t="s">
        <v>9</v>
      </c>
      <c r="F3469" s="37">
        <v>40</v>
      </c>
      <c r="G3469" s="36" t="s">
        <v>21</v>
      </c>
    </row>
    <row r="3470" spans="3:7" x14ac:dyDescent="0.3">
      <c r="C3470" s="36" t="s">
        <v>56</v>
      </c>
      <c r="D3470" s="26">
        <v>0.90214120370370365</v>
      </c>
      <c r="E3470" s="36" t="s">
        <v>9</v>
      </c>
      <c r="F3470" s="37">
        <v>32</v>
      </c>
      <c r="G3470" s="36" t="s">
        <v>10</v>
      </c>
    </row>
    <row r="3471" spans="3:7" x14ac:dyDescent="0.3">
      <c r="C3471" s="36" t="s">
        <v>56</v>
      </c>
      <c r="D3471" s="26">
        <v>0.90228009259259256</v>
      </c>
      <c r="E3471" s="36" t="s">
        <v>9</v>
      </c>
      <c r="F3471" s="37">
        <v>46</v>
      </c>
      <c r="G3471" s="36" t="s">
        <v>21</v>
      </c>
    </row>
    <row r="3472" spans="3:7" x14ac:dyDescent="0.3">
      <c r="C3472" s="36" t="s">
        <v>56</v>
      </c>
      <c r="D3472" s="26">
        <v>0.90667824074074066</v>
      </c>
      <c r="E3472" s="36" t="s">
        <v>9</v>
      </c>
      <c r="F3472" s="37">
        <v>36</v>
      </c>
      <c r="G3472" s="36" t="s">
        <v>21</v>
      </c>
    </row>
    <row r="3473" spans="3:7" x14ac:dyDescent="0.3">
      <c r="C3473" s="36" t="s">
        <v>56</v>
      </c>
      <c r="D3473" s="26">
        <v>0.92237268518518523</v>
      </c>
      <c r="E3473" s="36" t="s">
        <v>9</v>
      </c>
      <c r="F3473" s="37">
        <v>41</v>
      </c>
      <c r="G3473" s="36" t="s">
        <v>21</v>
      </c>
    </row>
    <row r="3474" spans="3:7" x14ac:dyDescent="0.3">
      <c r="C3474" s="36" t="s">
        <v>56</v>
      </c>
      <c r="D3474" s="26">
        <v>0.92245370370370372</v>
      </c>
      <c r="E3474" s="36" t="s">
        <v>9</v>
      </c>
      <c r="F3474" s="37">
        <v>18</v>
      </c>
      <c r="G3474" s="36" t="s">
        <v>21</v>
      </c>
    </row>
    <row r="3475" spans="3:7" x14ac:dyDescent="0.3">
      <c r="C3475" s="36" t="s">
        <v>56</v>
      </c>
      <c r="D3475" s="26">
        <v>0.923761574074074</v>
      </c>
      <c r="E3475" s="36" t="s">
        <v>9</v>
      </c>
      <c r="F3475" s="37">
        <v>38</v>
      </c>
      <c r="G3475" s="36" t="s">
        <v>10</v>
      </c>
    </row>
    <row r="3476" spans="3:7" x14ac:dyDescent="0.3">
      <c r="C3476" s="36" t="s">
        <v>56</v>
      </c>
      <c r="D3476" s="26">
        <v>0.93548611111111113</v>
      </c>
      <c r="E3476" s="36" t="s">
        <v>9</v>
      </c>
      <c r="F3476" s="37">
        <v>21</v>
      </c>
      <c r="G3476" s="36" t="s">
        <v>21</v>
      </c>
    </row>
    <row r="3477" spans="3:7" x14ac:dyDescent="0.3">
      <c r="C3477" s="36" t="s">
        <v>56</v>
      </c>
      <c r="D3477" s="26">
        <v>0.9364351851851852</v>
      </c>
      <c r="E3477" s="36" t="s">
        <v>9</v>
      </c>
      <c r="F3477" s="37">
        <v>51</v>
      </c>
      <c r="G3477" s="36" t="s">
        <v>10</v>
      </c>
    </row>
    <row r="3478" spans="3:7" x14ac:dyDescent="0.3">
      <c r="C3478" s="36" t="s">
        <v>56</v>
      </c>
      <c r="D3478" s="26">
        <v>0.93702546296296296</v>
      </c>
      <c r="E3478" s="36" t="s">
        <v>9</v>
      </c>
      <c r="F3478" s="37">
        <v>30</v>
      </c>
      <c r="G3478" s="36" t="s">
        <v>10</v>
      </c>
    </row>
    <row r="3479" spans="3:7" x14ac:dyDescent="0.3">
      <c r="C3479" s="36" t="s">
        <v>56</v>
      </c>
      <c r="D3479" s="26">
        <v>0.93706018518518519</v>
      </c>
      <c r="E3479" s="36" t="s">
        <v>9</v>
      </c>
      <c r="F3479" s="37">
        <v>52</v>
      </c>
      <c r="G3479" s="36" t="s">
        <v>21</v>
      </c>
    </row>
    <row r="3480" spans="3:7" x14ac:dyDescent="0.3">
      <c r="C3480" s="36" t="s">
        <v>56</v>
      </c>
      <c r="D3480" s="26">
        <v>0.94878472222222221</v>
      </c>
      <c r="E3480" s="36" t="s">
        <v>9</v>
      </c>
      <c r="F3480" s="37">
        <v>45</v>
      </c>
      <c r="G3480" s="36" t="s">
        <v>21</v>
      </c>
    </row>
    <row r="3481" spans="3:7" x14ac:dyDescent="0.3">
      <c r="C3481" s="36" t="s">
        <v>56</v>
      </c>
      <c r="D3481" s="26">
        <v>0.94883101851851848</v>
      </c>
      <c r="E3481" s="36" t="s">
        <v>9</v>
      </c>
      <c r="F3481" s="37">
        <v>47</v>
      </c>
      <c r="G3481" s="36" t="s">
        <v>10</v>
      </c>
    </row>
    <row r="3482" spans="3:7" x14ac:dyDescent="0.3">
      <c r="C3482" s="36" t="s">
        <v>56</v>
      </c>
      <c r="D3482" s="26">
        <v>0.94896990740740739</v>
      </c>
      <c r="E3482" s="36" t="s">
        <v>9</v>
      </c>
      <c r="F3482" s="37">
        <v>47</v>
      </c>
      <c r="G3482" s="36" t="s">
        <v>21</v>
      </c>
    </row>
    <row r="3483" spans="3:7" x14ac:dyDescent="0.3">
      <c r="C3483" s="36" t="s">
        <v>56</v>
      </c>
      <c r="D3483" s="26">
        <v>0.94953703703703696</v>
      </c>
      <c r="E3483" s="36" t="s">
        <v>9</v>
      </c>
      <c r="F3483" s="37">
        <v>49</v>
      </c>
      <c r="G3483" s="36" t="s">
        <v>10</v>
      </c>
    </row>
    <row r="3484" spans="3:7" x14ac:dyDescent="0.3">
      <c r="C3484" s="36" t="s">
        <v>56</v>
      </c>
      <c r="D3484" s="26">
        <v>0.95002314814814814</v>
      </c>
      <c r="E3484" s="36" t="s">
        <v>9</v>
      </c>
      <c r="F3484" s="37">
        <v>47</v>
      </c>
      <c r="G3484" s="36" t="s">
        <v>21</v>
      </c>
    </row>
    <row r="3485" spans="3:7" x14ac:dyDescent="0.3">
      <c r="C3485" s="36" t="s">
        <v>56</v>
      </c>
      <c r="D3485" s="26">
        <v>0.95010416666666664</v>
      </c>
      <c r="E3485" s="36" t="s">
        <v>9</v>
      </c>
      <c r="F3485" s="37">
        <v>39</v>
      </c>
      <c r="G3485" s="36" t="s">
        <v>21</v>
      </c>
    </row>
    <row r="3486" spans="3:7" x14ac:dyDescent="0.3">
      <c r="C3486" s="36" t="s">
        <v>56</v>
      </c>
      <c r="D3486" s="26">
        <v>0.9555324074074073</v>
      </c>
      <c r="E3486" s="36" t="s">
        <v>9</v>
      </c>
      <c r="F3486" s="37">
        <v>38</v>
      </c>
      <c r="G3486" s="36" t="s">
        <v>10</v>
      </c>
    </row>
    <row r="3487" spans="3:7" x14ac:dyDescent="0.3">
      <c r="C3487" s="36" t="s">
        <v>56</v>
      </c>
      <c r="D3487" s="26">
        <v>0.96695601851851853</v>
      </c>
      <c r="E3487" s="36" t="s">
        <v>9</v>
      </c>
      <c r="F3487" s="37">
        <v>37</v>
      </c>
      <c r="G3487" s="36" t="s">
        <v>21</v>
      </c>
    </row>
    <row r="3488" spans="3:7" x14ac:dyDescent="0.3">
      <c r="C3488" s="36" t="s">
        <v>56</v>
      </c>
      <c r="D3488" s="26">
        <v>0.96835648148148146</v>
      </c>
      <c r="E3488" s="36" t="s">
        <v>9</v>
      </c>
      <c r="F3488" s="37">
        <v>45</v>
      </c>
      <c r="G3488" s="36" t="s">
        <v>10</v>
      </c>
    </row>
    <row r="3489" spans="3:7" x14ac:dyDescent="0.3">
      <c r="C3489" s="36" t="s">
        <v>56</v>
      </c>
      <c r="D3489" s="26">
        <v>0.96880787037037042</v>
      </c>
      <c r="E3489" s="36" t="s">
        <v>9</v>
      </c>
      <c r="F3489" s="37">
        <v>32</v>
      </c>
      <c r="G3489" s="36" t="s">
        <v>21</v>
      </c>
    </row>
    <row r="3490" spans="3:7" x14ac:dyDescent="0.3">
      <c r="C3490" s="36" t="s">
        <v>56</v>
      </c>
      <c r="D3490" s="26">
        <v>0.98304398148148142</v>
      </c>
      <c r="E3490" s="36" t="s">
        <v>9</v>
      </c>
      <c r="F3490" s="37">
        <v>55</v>
      </c>
      <c r="G3490" s="36" t="s">
        <v>21</v>
      </c>
    </row>
    <row r="3491" spans="3:7" x14ac:dyDescent="0.3">
      <c r="C3491" s="36" t="s">
        <v>56</v>
      </c>
      <c r="D3491" s="26">
        <v>0.98652777777777778</v>
      </c>
      <c r="E3491" s="36" t="s">
        <v>9</v>
      </c>
      <c r="F3491" s="37">
        <v>44</v>
      </c>
      <c r="G3491" s="36" t="s">
        <v>10</v>
      </c>
    </row>
    <row r="3492" spans="3:7" x14ac:dyDescent="0.3">
      <c r="C3492" s="36" t="s">
        <v>39</v>
      </c>
      <c r="D3492" s="26">
        <v>0.17428240740740741</v>
      </c>
      <c r="E3492" s="36" t="s">
        <v>9</v>
      </c>
      <c r="F3492" s="37">
        <v>47</v>
      </c>
      <c r="G3492" s="36" t="s">
        <v>10</v>
      </c>
    </row>
    <row r="3493" spans="3:7" x14ac:dyDescent="0.3">
      <c r="C3493" s="36" t="s">
        <v>39</v>
      </c>
      <c r="D3493" s="26">
        <v>0.18548611111111113</v>
      </c>
      <c r="E3493" s="36" t="s">
        <v>9</v>
      </c>
      <c r="F3493" s="37">
        <v>28</v>
      </c>
      <c r="G3493" s="36" t="s">
        <v>21</v>
      </c>
    </row>
    <row r="3494" spans="3:7" x14ac:dyDescent="0.3">
      <c r="C3494" s="36" t="s">
        <v>39</v>
      </c>
      <c r="D3494" s="26">
        <v>0.19577546296296297</v>
      </c>
      <c r="E3494" s="36" t="s">
        <v>9</v>
      </c>
      <c r="F3494" s="37">
        <v>48</v>
      </c>
      <c r="G3494" s="36" t="s">
        <v>10</v>
      </c>
    </row>
    <row r="3495" spans="3:7" x14ac:dyDescent="0.3">
      <c r="C3495" s="36" t="s">
        <v>39</v>
      </c>
      <c r="D3495" s="26">
        <v>0.21204861111111109</v>
      </c>
      <c r="E3495" s="36" t="s">
        <v>9</v>
      </c>
      <c r="F3495" s="37">
        <v>49</v>
      </c>
      <c r="G3495" s="36" t="s">
        <v>10</v>
      </c>
    </row>
    <row r="3496" spans="3:7" x14ac:dyDescent="0.3">
      <c r="C3496" s="36" t="s">
        <v>39</v>
      </c>
      <c r="D3496" s="26">
        <v>0.22510416666666666</v>
      </c>
      <c r="E3496" s="36" t="s">
        <v>9</v>
      </c>
      <c r="F3496" s="37">
        <v>35</v>
      </c>
      <c r="G3496" s="36" t="s">
        <v>10</v>
      </c>
    </row>
    <row r="3497" spans="3:7" x14ac:dyDescent="0.3">
      <c r="C3497" s="36" t="s">
        <v>39</v>
      </c>
      <c r="D3497" s="26">
        <v>0.22568287037037038</v>
      </c>
      <c r="E3497" s="36" t="s">
        <v>9</v>
      </c>
      <c r="F3497" s="37">
        <v>45</v>
      </c>
      <c r="G3497" s="36" t="s">
        <v>10</v>
      </c>
    </row>
    <row r="3498" spans="3:7" x14ac:dyDescent="0.3">
      <c r="C3498" s="36" t="s">
        <v>39</v>
      </c>
      <c r="D3498" s="26">
        <v>0.22663194444444446</v>
      </c>
      <c r="E3498" s="36" t="s">
        <v>9</v>
      </c>
      <c r="F3498" s="37">
        <v>35</v>
      </c>
      <c r="G3498" s="36" t="s">
        <v>10</v>
      </c>
    </row>
    <row r="3499" spans="3:7" x14ac:dyDescent="0.3">
      <c r="C3499" s="36" t="s">
        <v>39</v>
      </c>
      <c r="D3499" s="26">
        <v>0.24136574074074071</v>
      </c>
      <c r="E3499" s="36" t="s">
        <v>9</v>
      </c>
      <c r="F3499" s="37">
        <v>35</v>
      </c>
      <c r="G3499" s="36" t="s">
        <v>21</v>
      </c>
    </row>
    <row r="3500" spans="3:7" x14ac:dyDescent="0.3">
      <c r="C3500" s="36" t="s">
        <v>39</v>
      </c>
      <c r="D3500" s="26">
        <v>0.24446759259259257</v>
      </c>
      <c r="E3500" s="36" t="s">
        <v>9</v>
      </c>
      <c r="F3500" s="37">
        <v>35</v>
      </c>
      <c r="G3500" s="36" t="s">
        <v>21</v>
      </c>
    </row>
    <row r="3501" spans="3:7" x14ac:dyDescent="0.3">
      <c r="C3501" s="36" t="s">
        <v>39</v>
      </c>
      <c r="D3501" s="26">
        <v>0.25370370370370371</v>
      </c>
      <c r="E3501" s="36" t="s">
        <v>9</v>
      </c>
      <c r="F3501" s="37">
        <v>39</v>
      </c>
      <c r="G3501" s="36" t="s">
        <v>10</v>
      </c>
    </row>
    <row r="3502" spans="3:7" x14ac:dyDescent="0.3">
      <c r="C3502" s="36" t="s">
        <v>39</v>
      </c>
      <c r="D3502" s="26">
        <v>0.25549768518518517</v>
      </c>
      <c r="E3502" s="36" t="s">
        <v>9</v>
      </c>
      <c r="F3502" s="37">
        <v>42</v>
      </c>
      <c r="G3502" s="36" t="s">
        <v>10</v>
      </c>
    </row>
    <row r="3503" spans="3:7" x14ac:dyDescent="0.3">
      <c r="C3503" s="36" t="s">
        <v>39</v>
      </c>
      <c r="D3503" s="26">
        <v>0.25688657407407406</v>
      </c>
      <c r="E3503" s="36" t="s">
        <v>9</v>
      </c>
      <c r="F3503" s="37">
        <v>56</v>
      </c>
      <c r="G3503" s="36" t="s">
        <v>10</v>
      </c>
    </row>
    <row r="3504" spans="3:7" x14ac:dyDescent="0.3">
      <c r="C3504" s="36" t="s">
        <v>39</v>
      </c>
      <c r="D3504" s="26">
        <v>0.25872685185185185</v>
      </c>
      <c r="E3504" s="36" t="s">
        <v>9</v>
      </c>
      <c r="F3504" s="37">
        <v>42</v>
      </c>
      <c r="G3504" s="36" t="s">
        <v>21</v>
      </c>
    </row>
    <row r="3505" spans="3:7" x14ac:dyDescent="0.3">
      <c r="C3505" s="36" t="s">
        <v>39</v>
      </c>
      <c r="D3505" s="26">
        <v>0.26060185185185186</v>
      </c>
      <c r="E3505" s="36" t="s">
        <v>9</v>
      </c>
      <c r="F3505" s="37">
        <v>51</v>
      </c>
      <c r="G3505" s="36" t="s">
        <v>10</v>
      </c>
    </row>
    <row r="3506" spans="3:7" x14ac:dyDescent="0.3">
      <c r="C3506" s="36" t="s">
        <v>39</v>
      </c>
      <c r="D3506" s="26">
        <v>0.26145833333333335</v>
      </c>
      <c r="E3506" s="36" t="s">
        <v>9</v>
      </c>
      <c r="F3506" s="37">
        <v>28</v>
      </c>
      <c r="G3506" s="36" t="s">
        <v>21</v>
      </c>
    </row>
    <row r="3507" spans="3:7" x14ac:dyDescent="0.3">
      <c r="C3507" s="36" t="s">
        <v>39</v>
      </c>
      <c r="D3507" s="26">
        <v>0.26266203703703705</v>
      </c>
      <c r="E3507" s="36" t="s">
        <v>9</v>
      </c>
      <c r="F3507" s="37">
        <v>47</v>
      </c>
      <c r="G3507" s="36" t="s">
        <v>10</v>
      </c>
    </row>
    <row r="3508" spans="3:7" x14ac:dyDescent="0.3">
      <c r="C3508" s="36" t="s">
        <v>39</v>
      </c>
      <c r="D3508" s="26">
        <v>0.263587962962963</v>
      </c>
      <c r="E3508" s="36" t="s">
        <v>9</v>
      </c>
      <c r="F3508" s="37">
        <v>40</v>
      </c>
      <c r="G3508" s="36" t="s">
        <v>10</v>
      </c>
    </row>
    <row r="3509" spans="3:7" x14ac:dyDescent="0.3">
      <c r="C3509" s="36" t="s">
        <v>39</v>
      </c>
      <c r="D3509" s="26">
        <v>0.26461805555555556</v>
      </c>
      <c r="E3509" s="36" t="s">
        <v>9</v>
      </c>
      <c r="F3509" s="37">
        <v>35</v>
      </c>
      <c r="G3509" s="36" t="s">
        <v>21</v>
      </c>
    </row>
    <row r="3510" spans="3:7" x14ac:dyDescent="0.3">
      <c r="C3510" s="36" t="s">
        <v>39</v>
      </c>
      <c r="D3510" s="26">
        <v>0.26467592592592593</v>
      </c>
      <c r="E3510" s="36" t="s">
        <v>9</v>
      </c>
      <c r="F3510" s="37">
        <v>36</v>
      </c>
      <c r="G3510" s="36" t="s">
        <v>10</v>
      </c>
    </row>
    <row r="3511" spans="3:7" x14ac:dyDescent="0.3">
      <c r="C3511" s="36" t="s">
        <v>39</v>
      </c>
      <c r="D3511" s="26">
        <v>0.26545138888888892</v>
      </c>
      <c r="E3511" s="36" t="s">
        <v>9</v>
      </c>
      <c r="F3511" s="37">
        <v>49</v>
      </c>
      <c r="G3511" s="36" t="s">
        <v>10</v>
      </c>
    </row>
    <row r="3512" spans="3:7" x14ac:dyDescent="0.3">
      <c r="C3512" s="36" t="s">
        <v>39</v>
      </c>
      <c r="D3512" s="26">
        <v>0.26611111111111113</v>
      </c>
      <c r="E3512" s="36" t="s">
        <v>9</v>
      </c>
      <c r="F3512" s="37">
        <v>52</v>
      </c>
      <c r="G3512" s="36" t="s">
        <v>10</v>
      </c>
    </row>
    <row r="3513" spans="3:7" x14ac:dyDescent="0.3">
      <c r="C3513" s="36" t="s">
        <v>39</v>
      </c>
      <c r="D3513" s="26">
        <v>0.26618055555555559</v>
      </c>
      <c r="E3513" s="36" t="s">
        <v>9</v>
      </c>
      <c r="F3513" s="37">
        <v>44</v>
      </c>
      <c r="G3513" s="36" t="s">
        <v>21</v>
      </c>
    </row>
    <row r="3514" spans="3:7" x14ac:dyDescent="0.3">
      <c r="C3514" s="36" t="s">
        <v>39</v>
      </c>
      <c r="D3514" s="26">
        <v>0.26743055555555556</v>
      </c>
      <c r="E3514" s="36" t="s">
        <v>9</v>
      </c>
      <c r="F3514" s="37">
        <v>24</v>
      </c>
      <c r="G3514" s="36" t="s">
        <v>21</v>
      </c>
    </row>
    <row r="3515" spans="3:7" x14ac:dyDescent="0.3">
      <c r="C3515" s="36" t="s">
        <v>39</v>
      </c>
      <c r="D3515" s="26">
        <v>0.26877314814814818</v>
      </c>
      <c r="E3515" s="36" t="s">
        <v>9</v>
      </c>
      <c r="F3515" s="37">
        <v>38</v>
      </c>
      <c r="G3515" s="36" t="s">
        <v>10</v>
      </c>
    </row>
    <row r="3516" spans="3:7" x14ac:dyDescent="0.3">
      <c r="C3516" s="36" t="s">
        <v>39</v>
      </c>
      <c r="D3516" s="26">
        <v>0.27</v>
      </c>
      <c r="E3516" s="36" t="s">
        <v>9</v>
      </c>
      <c r="F3516" s="37">
        <v>35</v>
      </c>
      <c r="G3516" s="36" t="s">
        <v>10</v>
      </c>
    </row>
    <row r="3517" spans="3:7" x14ac:dyDescent="0.3">
      <c r="C3517" s="36" t="s">
        <v>39</v>
      </c>
      <c r="D3517" s="26">
        <v>0.27026620370370369</v>
      </c>
      <c r="E3517" s="36" t="s">
        <v>9</v>
      </c>
      <c r="F3517" s="37">
        <v>35</v>
      </c>
      <c r="G3517" s="36" t="s">
        <v>10</v>
      </c>
    </row>
    <row r="3518" spans="3:7" x14ac:dyDescent="0.3">
      <c r="C3518" s="36" t="s">
        <v>39</v>
      </c>
      <c r="D3518" s="26">
        <v>0.2713888888888889</v>
      </c>
      <c r="E3518" s="36" t="s">
        <v>9</v>
      </c>
      <c r="F3518" s="37">
        <v>36</v>
      </c>
      <c r="G3518" s="36" t="s">
        <v>21</v>
      </c>
    </row>
    <row r="3519" spans="3:7" x14ac:dyDescent="0.3">
      <c r="C3519" s="36" t="s">
        <v>39</v>
      </c>
      <c r="D3519" s="26">
        <v>0.27143518518518522</v>
      </c>
      <c r="E3519" s="36" t="s">
        <v>9</v>
      </c>
      <c r="F3519" s="37">
        <v>42</v>
      </c>
      <c r="G3519" s="36" t="s">
        <v>10</v>
      </c>
    </row>
    <row r="3520" spans="3:7" x14ac:dyDescent="0.3">
      <c r="C3520" s="36" t="s">
        <v>39</v>
      </c>
      <c r="D3520" s="26">
        <v>0.27190972222222221</v>
      </c>
      <c r="E3520" s="36" t="s">
        <v>9</v>
      </c>
      <c r="F3520" s="37">
        <v>47</v>
      </c>
      <c r="G3520" s="36" t="s">
        <v>10</v>
      </c>
    </row>
    <row r="3521" spans="3:7" x14ac:dyDescent="0.3">
      <c r="C3521" s="36" t="s">
        <v>39</v>
      </c>
      <c r="D3521" s="26">
        <v>0.27471064814814816</v>
      </c>
      <c r="E3521" s="36" t="s">
        <v>9</v>
      </c>
      <c r="F3521" s="37">
        <v>36</v>
      </c>
      <c r="G3521" s="36" t="s">
        <v>10</v>
      </c>
    </row>
    <row r="3522" spans="3:7" x14ac:dyDescent="0.3">
      <c r="C3522" s="36" t="s">
        <v>39</v>
      </c>
      <c r="D3522" s="26">
        <v>0.27487268518518521</v>
      </c>
      <c r="E3522" s="36" t="s">
        <v>9</v>
      </c>
      <c r="F3522" s="37">
        <v>43</v>
      </c>
      <c r="G3522" s="36" t="s">
        <v>10</v>
      </c>
    </row>
    <row r="3523" spans="3:7" x14ac:dyDescent="0.3">
      <c r="C3523" s="36" t="s">
        <v>39</v>
      </c>
      <c r="D3523" s="26">
        <v>0.27550925925925923</v>
      </c>
      <c r="E3523" s="36" t="s">
        <v>9</v>
      </c>
      <c r="F3523" s="37">
        <v>31</v>
      </c>
      <c r="G3523" s="36" t="s">
        <v>10</v>
      </c>
    </row>
    <row r="3524" spans="3:7" x14ac:dyDescent="0.3">
      <c r="C3524" s="36" t="s">
        <v>39</v>
      </c>
      <c r="D3524" s="26">
        <v>0.27622685185185186</v>
      </c>
      <c r="E3524" s="36" t="s">
        <v>9</v>
      </c>
      <c r="F3524" s="37">
        <v>54</v>
      </c>
      <c r="G3524" s="36" t="s">
        <v>10</v>
      </c>
    </row>
    <row r="3525" spans="3:7" x14ac:dyDescent="0.3">
      <c r="C3525" s="36" t="s">
        <v>39</v>
      </c>
      <c r="D3525" s="26">
        <v>0.27687499999999998</v>
      </c>
      <c r="E3525" s="36" t="s">
        <v>9</v>
      </c>
      <c r="F3525" s="37">
        <v>34</v>
      </c>
      <c r="G3525" s="36" t="s">
        <v>10</v>
      </c>
    </row>
    <row r="3526" spans="3:7" x14ac:dyDescent="0.3">
      <c r="C3526" s="36" t="s">
        <v>39</v>
      </c>
      <c r="D3526" s="26">
        <v>0.27791666666666665</v>
      </c>
      <c r="E3526" s="36" t="s">
        <v>9</v>
      </c>
      <c r="F3526" s="37">
        <v>40</v>
      </c>
      <c r="G3526" s="36" t="s">
        <v>21</v>
      </c>
    </row>
    <row r="3527" spans="3:7" x14ac:dyDescent="0.3">
      <c r="C3527" s="36" t="s">
        <v>39</v>
      </c>
      <c r="D3527" s="26">
        <v>0.27839120370370368</v>
      </c>
      <c r="E3527" s="36" t="s">
        <v>9</v>
      </c>
      <c r="F3527" s="37">
        <v>40</v>
      </c>
      <c r="G3527" s="36" t="s">
        <v>10</v>
      </c>
    </row>
    <row r="3528" spans="3:7" x14ac:dyDescent="0.3">
      <c r="C3528" s="36" t="s">
        <v>39</v>
      </c>
      <c r="D3528" s="26">
        <v>0.27870370370370373</v>
      </c>
      <c r="E3528" s="36" t="s">
        <v>9</v>
      </c>
      <c r="F3528" s="37">
        <v>50</v>
      </c>
      <c r="G3528" s="36" t="s">
        <v>10</v>
      </c>
    </row>
    <row r="3529" spans="3:7" x14ac:dyDescent="0.3">
      <c r="C3529" s="36" t="s">
        <v>39</v>
      </c>
      <c r="D3529" s="26">
        <v>0.28130787037037036</v>
      </c>
      <c r="E3529" s="36" t="s">
        <v>9</v>
      </c>
      <c r="F3529" s="37">
        <v>41</v>
      </c>
      <c r="G3529" s="36" t="s">
        <v>10</v>
      </c>
    </row>
    <row r="3530" spans="3:7" x14ac:dyDescent="0.3">
      <c r="C3530" s="36" t="s">
        <v>39</v>
      </c>
      <c r="D3530" s="26">
        <v>0.28250000000000003</v>
      </c>
      <c r="E3530" s="36" t="s">
        <v>9</v>
      </c>
      <c r="F3530" s="37">
        <v>46</v>
      </c>
      <c r="G3530" s="36" t="s">
        <v>10</v>
      </c>
    </row>
    <row r="3531" spans="3:7" x14ac:dyDescent="0.3">
      <c r="C3531" s="36" t="s">
        <v>39</v>
      </c>
      <c r="D3531" s="26">
        <v>0.28270833333333334</v>
      </c>
      <c r="E3531" s="36" t="s">
        <v>9</v>
      </c>
      <c r="F3531" s="37">
        <v>27</v>
      </c>
      <c r="G3531" s="36" t="s">
        <v>21</v>
      </c>
    </row>
    <row r="3532" spans="3:7" x14ac:dyDescent="0.3">
      <c r="C3532" s="36" t="s">
        <v>39</v>
      </c>
      <c r="D3532" s="26">
        <v>0.28277777777777779</v>
      </c>
      <c r="E3532" s="36" t="s">
        <v>9</v>
      </c>
      <c r="F3532" s="37">
        <v>45</v>
      </c>
      <c r="G3532" s="36" t="s">
        <v>10</v>
      </c>
    </row>
    <row r="3533" spans="3:7" x14ac:dyDescent="0.3">
      <c r="C3533" s="36" t="s">
        <v>39</v>
      </c>
      <c r="D3533" s="26">
        <v>0.28300925925925924</v>
      </c>
      <c r="E3533" s="36" t="s">
        <v>9</v>
      </c>
      <c r="F3533" s="37">
        <v>33</v>
      </c>
      <c r="G3533" s="36" t="s">
        <v>10</v>
      </c>
    </row>
    <row r="3534" spans="3:7" x14ac:dyDescent="0.3">
      <c r="C3534" s="36" t="s">
        <v>39</v>
      </c>
      <c r="D3534" s="26">
        <v>0.28429398148148149</v>
      </c>
      <c r="E3534" s="36" t="s">
        <v>9</v>
      </c>
      <c r="F3534" s="37">
        <v>35</v>
      </c>
      <c r="G3534" s="36" t="s">
        <v>10</v>
      </c>
    </row>
    <row r="3535" spans="3:7" x14ac:dyDescent="0.3">
      <c r="C3535" s="36" t="s">
        <v>39</v>
      </c>
      <c r="D3535" s="26">
        <v>0.28431712962962963</v>
      </c>
      <c r="E3535" s="36" t="s">
        <v>9</v>
      </c>
      <c r="F3535" s="37">
        <v>34</v>
      </c>
      <c r="G3535" s="36" t="s">
        <v>21</v>
      </c>
    </row>
    <row r="3536" spans="3:7" x14ac:dyDescent="0.3">
      <c r="C3536" s="36" t="s">
        <v>39</v>
      </c>
      <c r="D3536" s="26">
        <v>0.28572916666666665</v>
      </c>
      <c r="E3536" s="36" t="s">
        <v>9</v>
      </c>
      <c r="F3536" s="37">
        <v>47</v>
      </c>
      <c r="G3536" s="36" t="s">
        <v>10</v>
      </c>
    </row>
    <row r="3537" spans="3:7" x14ac:dyDescent="0.3">
      <c r="C3537" s="36" t="s">
        <v>39</v>
      </c>
      <c r="D3537" s="26">
        <v>0.28733796296296293</v>
      </c>
      <c r="E3537" s="36" t="s">
        <v>9</v>
      </c>
      <c r="F3537" s="37">
        <v>47</v>
      </c>
      <c r="G3537" s="36" t="s">
        <v>10</v>
      </c>
    </row>
    <row r="3538" spans="3:7" x14ac:dyDescent="0.3">
      <c r="C3538" s="36" t="s">
        <v>39</v>
      </c>
      <c r="D3538" s="26">
        <v>0.28927083333333331</v>
      </c>
      <c r="E3538" s="36" t="s">
        <v>9</v>
      </c>
      <c r="F3538" s="37">
        <v>26</v>
      </c>
      <c r="G3538" s="36" t="s">
        <v>21</v>
      </c>
    </row>
    <row r="3539" spans="3:7" x14ac:dyDescent="0.3">
      <c r="C3539" s="36" t="s">
        <v>39</v>
      </c>
      <c r="D3539" s="26">
        <v>0.29015046296296299</v>
      </c>
      <c r="E3539" s="36" t="s">
        <v>9</v>
      </c>
      <c r="F3539" s="37">
        <v>28</v>
      </c>
      <c r="G3539" s="36" t="s">
        <v>21</v>
      </c>
    </row>
    <row r="3540" spans="3:7" x14ac:dyDescent="0.3">
      <c r="C3540" s="36" t="s">
        <v>39</v>
      </c>
      <c r="D3540" s="26">
        <v>0.29023148148148148</v>
      </c>
      <c r="E3540" s="36" t="s">
        <v>9</v>
      </c>
      <c r="F3540" s="37">
        <v>15</v>
      </c>
      <c r="G3540" s="36" t="s">
        <v>21</v>
      </c>
    </row>
    <row r="3541" spans="3:7" x14ac:dyDescent="0.3">
      <c r="C3541" s="36" t="s">
        <v>39</v>
      </c>
      <c r="D3541" s="26">
        <v>0.29032407407407407</v>
      </c>
      <c r="E3541" s="36" t="s">
        <v>9</v>
      </c>
      <c r="F3541" s="37">
        <v>35</v>
      </c>
      <c r="G3541" s="36" t="s">
        <v>10</v>
      </c>
    </row>
    <row r="3542" spans="3:7" x14ac:dyDescent="0.3">
      <c r="C3542" s="36" t="s">
        <v>39</v>
      </c>
      <c r="D3542" s="26">
        <v>0.29039351851851852</v>
      </c>
      <c r="E3542" s="36" t="s">
        <v>9</v>
      </c>
      <c r="F3542" s="37">
        <v>21</v>
      </c>
      <c r="G3542" s="36" t="s">
        <v>21</v>
      </c>
    </row>
    <row r="3543" spans="3:7" x14ac:dyDescent="0.3">
      <c r="C3543" s="36" t="s">
        <v>39</v>
      </c>
      <c r="D3543" s="26">
        <v>0.29084490740740737</v>
      </c>
      <c r="E3543" s="36" t="s">
        <v>9</v>
      </c>
      <c r="F3543" s="37">
        <v>35</v>
      </c>
      <c r="G3543" s="36" t="s">
        <v>10</v>
      </c>
    </row>
    <row r="3544" spans="3:7" x14ac:dyDescent="0.3">
      <c r="C3544" s="36" t="s">
        <v>39</v>
      </c>
      <c r="D3544" s="26">
        <v>0.29123842592592591</v>
      </c>
      <c r="E3544" s="36" t="s">
        <v>9</v>
      </c>
      <c r="F3544" s="37">
        <v>41</v>
      </c>
      <c r="G3544" s="36" t="s">
        <v>10</v>
      </c>
    </row>
    <row r="3545" spans="3:7" x14ac:dyDescent="0.3">
      <c r="C3545" s="36" t="s">
        <v>39</v>
      </c>
      <c r="D3545" s="26">
        <v>0.29303240740740738</v>
      </c>
      <c r="E3545" s="36" t="s">
        <v>9</v>
      </c>
      <c r="F3545" s="37">
        <v>20</v>
      </c>
      <c r="G3545" s="36" t="s">
        <v>21</v>
      </c>
    </row>
    <row r="3546" spans="3:7" x14ac:dyDescent="0.3">
      <c r="C3546" s="36" t="s">
        <v>39</v>
      </c>
      <c r="D3546" s="26">
        <v>0.29317129629629629</v>
      </c>
      <c r="E3546" s="36" t="s">
        <v>9</v>
      </c>
      <c r="F3546" s="37">
        <v>39</v>
      </c>
      <c r="G3546" s="36" t="s">
        <v>10</v>
      </c>
    </row>
    <row r="3547" spans="3:7" x14ac:dyDescent="0.3">
      <c r="C3547" s="36" t="s">
        <v>39</v>
      </c>
      <c r="D3547" s="26">
        <v>0.29366898148148152</v>
      </c>
      <c r="E3547" s="36" t="s">
        <v>9</v>
      </c>
      <c r="F3547" s="37">
        <v>26</v>
      </c>
      <c r="G3547" s="36" t="s">
        <v>21</v>
      </c>
    </row>
    <row r="3548" spans="3:7" x14ac:dyDescent="0.3">
      <c r="C3548" s="36" t="s">
        <v>39</v>
      </c>
      <c r="D3548" s="26">
        <v>0.2940740740740741</v>
      </c>
      <c r="E3548" s="36" t="s">
        <v>9</v>
      </c>
      <c r="F3548" s="37">
        <v>40</v>
      </c>
      <c r="G3548" s="36" t="s">
        <v>10</v>
      </c>
    </row>
    <row r="3549" spans="3:7" x14ac:dyDescent="0.3">
      <c r="C3549" s="36" t="s">
        <v>39</v>
      </c>
      <c r="D3549" s="26">
        <v>0.29474537037037035</v>
      </c>
      <c r="E3549" s="36" t="s">
        <v>9</v>
      </c>
      <c r="F3549" s="37">
        <v>34</v>
      </c>
      <c r="G3549" s="36" t="s">
        <v>21</v>
      </c>
    </row>
    <row r="3550" spans="3:7" x14ac:dyDescent="0.3">
      <c r="C3550" s="36" t="s">
        <v>39</v>
      </c>
      <c r="D3550" s="26">
        <v>0.2973263888888889</v>
      </c>
      <c r="E3550" s="36" t="s">
        <v>9</v>
      </c>
      <c r="F3550" s="37">
        <v>24</v>
      </c>
      <c r="G3550" s="36" t="s">
        <v>21</v>
      </c>
    </row>
    <row r="3551" spans="3:7" x14ac:dyDescent="0.3">
      <c r="C3551" s="36" t="s">
        <v>39</v>
      </c>
      <c r="D3551" s="26">
        <v>0.3</v>
      </c>
      <c r="E3551" s="36" t="s">
        <v>9</v>
      </c>
      <c r="F3551" s="37">
        <v>37</v>
      </c>
      <c r="G3551" s="36" t="s">
        <v>21</v>
      </c>
    </row>
    <row r="3552" spans="3:7" x14ac:dyDescent="0.3">
      <c r="C3552" s="36" t="s">
        <v>39</v>
      </c>
      <c r="D3552" s="26">
        <v>0.30003472222222222</v>
      </c>
      <c r="E3552" s="36" t="s">
        <v>9</v>
      </c>
      <c r="F3552" s="37">
        <v>44</v>
      </c>
      <c r="G3552" s="36" t="s">
        <v>10</v>
      </c>
    </row>
    <row r="3553" spans="3:7" x14ac:dyDescent="0.3">
      <c r="C3553" s="36" t="s">
        <v>39</v>
      </c>
      <c r="D3553" s="26">
        <v>0.30060185185185184</v>
      </c>
      <c r="E3553" s="36" t="s">
        <v>9</v>
      </c>
      <c r="F3553" s="37">
        <v>16</v>
      </c>
      <c r="G3553" s="36" t="s">
        <v>21</v>
      </c>
    </row>
    <row r="3554" spans="3:7" x14ac:dyDescent="0.3">
      <c r="C3554" s="36" t="s">
        <v>39</v>
      </c>
      <c r="D3554" s="26">
        <v>0.30151620370370369</v>
      </c>
      <c r="E3554" s="36" t="s">
        <v>9</v>
      </c>
      <c r="F3554" s="37">
        <v>39</v>
      </c>
      <c r="G3554" s="36" t="s">
        <v>10</v>
      </c>
    </row>
    <row r="3555" spans="3:7" x14ac:dyDescent="0.3">
      <c r="C3555" s="36" t="s">
        <v>39</v>
      </c>
      <c r="D3555" s="26">
        <v>0.30159722222222224</v>
      </c>
      <c r="E3555" s="36" t="s">
        <v>9</v>
      </c>
      <c r="F3555" s="37">
        <v>25</v>
      </c>
      <c r="G3555" s="36" t="s">
        <v>21</v>
      </c>
    </row>
    <row r="3556" spans="3:7" x14ac:dyDescent="0.3">
      <c r="C3556" s="36" t="s">
        <v>39</v>
      </c>
      <c r="D3556" s="26">
        <v>0.30340277777777774</v>
      </c>
      <c r="E3556" s="36" t="s">
        <v>9</v>
      </c>
      <c r="F3556" s="37">
        <v>31</v>
      </c>
      <c r="G3556" s="36" t="s">
        <v>21</v>
      </c>
    </row>
    <row r="3557" spans="3:7" x14ac:dyDescent="0.3">
      <c r="C3557" s="36" t="s">
        <v>39</v>
      </c>
      <c r="D3557" s="26">
        <v>0.30346064814814816</v>
      </c>
      <c r="E3557" s="36" t="s">
        <v>9</v>
      </c>
      <c r="F3557" s="37">
        <v>45</v>
      </c>
      <c r="G3557" s="36" t="s">
        <v>10</v>
      </c>
    </row>
    <row r="3558" spans="3:7" x14ac:dyDescent="0.3">
      <c r="C3558" s="36" t="s">
        <v>39</v>
      </c>
      <c r="D3558" s="26">
        <v>0.30659722222222224</v>
      </c>
      <c r="E3558" s="36" t="s">
        <v>9</v>
      </c>
      <c r="F3558" s="37">
        <v>46</v>
      </c>
      <c r="G3558" s="36" t="s">
        <v>10</v>
      </c>
    </row>
    <row r="3559" spans="3:7" x14ac:dyDescent="0.3">
      <c r="C3559" s="36" t="s">
        <v>39</v>
      </c>
      <c r="D3559" s="26">
        <v>0.30782407407407408</v>
      </c>
      <c r="E3559" s="36" t="s">
        <v>9</v>
      </c>
      <c r="F3559" s="37">
        <v>25</v>
      </c>
      <c r="G3559" s="36" t="s">
        <v>10</v>
      </c>
    </row>
    <row r="3560" spans="3:7" x14ac:dyDescent="0.3">
      <c r="C3560" s="36" t="s">
        <v>39</v>
      </c>
      <c r="D3560" s="26">
        <v>0.30789351851851848</v>
      </c>
      <c r="E3560" s="36" t="s">
        <v>9</v>
      </c>
      <c r="F3560" s="37">
        <v>22</v>
      </c>
      <c r="G3560" s="36" t="s">
        <v>10</v>
      </c>
    </row>
    <row r="3561" spans="3:7" x14ac:dyDescent="0.3">
      <c r="C3561" s="36" t="s">
        <v>39</v>
      </c>
      <c r="D3561" s="26">
        <v>0.30930555555555556</v>
      </c>
      <c r="E3561" s="36" t="s">
        <v>9</v>
      </c>
      <c r="F3561" s="37">
        <v>45</v>
      </c>
      <c r="G3561" s="36" t="s">
        <v>10</v>
      </c>
    </row>
    <row r="3562" spans="3:7" x14ac:dyDescent="0.3">
      <c r="C3562" s="36" t="s">
        <v>39</v>
      </c>
      <c r="D3562" s="26">
        <v>0.31038194444444445</v>
      </c>
      <c r="E3562" s="36" t="s">
        <v>9</v>
      </c>
      <c r="F3562" s="37">
        <v>39</v>
      </c>
      <c r="G3562" s="36" t="s">
        <v>10</v>
      </c>
    </row>
    <row r="3563" spans="3:7" x14ac:dyDescent="0.3">
      <c r="C3563" s="36" t="s">
        <v>39</v>
      </c>
      <c r="D3563" s="26">
        <v>0.31443287037037038</v>
      </c>
      <c r="E3563" s="36" t="s">
        <v>9</v>
      </c>
      <c r="F3563" s="37">
        <v>32</v>
      </c>
      <c r="G3563" s="36" t="s">
        <v>10</v>
      </c>
    </row>
    <row r="3564" spans="3:7" x14ac:dyDescent="0.3">
      <c r="C3564" s="36" t="s">
        <v>39</v>
      </c>
      <c r="D3564" s="26">
        <v>0.31472222222222224</v>
      </c>
      <c r="E3564" s="36" t="s">
        <v>9</v>
      </c>
      <c r="F3564" s="37">
        <v>39</v>
      </c>
      <c r="G3564" s="36" t="s">
        <v>10</v>
      </c>
    </row>
    <row r="3565" spans="3:7" x14ac:dyDescent="0.3">
      <c r="C3565" s="36" t="s">
        <v>39</v>
      </c>
      <c r="D3565" s="26">
        <v>0.31559027777777776</v>
      </c>
      <c r="E3565" s="36" t="s">
        <v>9</v>
      </c>
      <c r="F3565" s="37">
        <v>40</v>
      </c>
      <c r="G3565" s="36" t="s">
        <v>10</v>
      </c>
    </row>
    <row r="3566" spans="3:7" x14ac:dyDescent="0.3">
      <c r="C3566" s="36" t="s">
        <v>39</v>
      </c>
      <c r="D3566" s="26">
        <v>0.31679398148148147</v>
      </c>
      <c r="E3566" s="36" t="s">
        <v>9</v>
      </c>
      <c r="F3566" s="37">
        <v>36</v>
      </c>
      <c r="G3566" s="36" t="s">
        <v>10</v>
      </c>
    </row>
    <row r="3567" spans="3:7" x14ac:dyDescent="0.3">
      <c r="C3567" s="36" t="s">
        <v>39</v>
      </c>
      <c r="D3567" s="26">
        <v>0.3177314814814815</v>
      </c>
      <c r="E3567" s="36" t="s">
        <v>9</v>
      </c>
      <c r="F3567" s="37">
        <v>36</v>
      </c>
      <c r="G3567" s="36" t="s">
        <v>10</v>
      </c>
    </row>
    <row r="3568" spans="3:7" x14ac:dyDescent="0.3">
      <c r="C3568" s="36" t="s">
        <v>39</v>
      </c>
      <c r="D3568" s="26">
        <v>0.31998842592592591</v>
      </c>
      <c r="E3568" s="36" t="s">
        <v>9</v>
      </c>
      <c r="F3568" s="37">
        <v>46</v>
      </c>
      <c r="G3568" s="36" t="s">
        <v>10</v>
      </c>
    </row>
    <row r="3569" spans="3:7" x14ac:dyDescent="0.3">
      <c r="C3569" s="36" t="s">
        <v>39</v>
      </c>
      <c r="D3569" s="26">
        <v>0.32103009259259258</v>
      </c>
      <c r="E3569" s="36" t="s">
        <v>9</v>
      </c>
      <c r="F3569" s="37">
        <v>32</v>
      </c>
      <c r="G3569" s="36" t="s">
        <v>10</v>
      </c>
    </row>
    <row r="3570" spans="3:7" x14ac:dyDescent="0.3">
      <c r="C3570" s="36" t="s">
        <v>39</v>
      </c>
      <c r="D3570" s="26">
        <v>0.32401620370370371</v>
      </c>
      <c r="E3570" s="36" t="s">
        <v>9</v>
      </c>
      <c r="F3570" s="37">
        <v>38</v>
      </c>
      <c r="G3570" s="36" t="s">
        <v>10</v>
      </c>
    </row>
    <row r="3571" spans="3:7" x14ac:dyDescent="0.3">
      <c r="C3571" s="36" t="s">
        <v>39</v>
      </c>
      <c r="D3571" s="26">
        <v>0.32543981481481482</v>
      </c>
      <c r="E3571" s="36" t="s">
        <v>9</v>
      </c>
      <c r="F3571" s="37">
        <v>46</v>
      </c>
      <c r="G3571" s="36" t="s">
        <v>10</v>
      </c>
    </row>
    <row r="3572" spans="3:7" x14ac:dyDescent="0.3">
      <c r="C3572" s="36" t="s">
        <v>39</v>
      </c>
      <c r="D3572" s="26">
        <v>0.32598379629629631</v>
      </c>
      <c r="E3572" s="36" t="s">
        <v>9</v>
      </c>
      <c r="F3572" s="37">
        <v>28</v>
      </c>
      <c r="G3572" s="36" t="s">
        <v>21</v>
      </c>
    </row>
    <row r="3573" spans="3:7" x14ac:dyDescent="0.3">
      <c r="C3573" s="36" t="s">
        <v>39</v>
      </c>
      <c r="D3573" s="26">
        <v>0.33072916666666669</v>
      </c>
      <c r="E3573" s="36" t="s">
        <v>9</v>
      </c>
      <c r="F3573" s="37">
        <v>35</v>
      </c>
      <c r="G3573" s="36" t="s">
        <v>10</v>
      </c>
    </row>
    <row r="3574" spans="3:7" x14ac:dyDescent="0.3">
      <c r="C3574" s="36" t="s">
        <v>39</v>
      </c>
      <c r="D3574" s="26">
        <v>0.33206018518518515</v>
      </c>
      <c r="E3574" s="36" t="s">
        <v>9</v>
      </c>
      <c r="F3574" s="37">
        <v>36</v>
      </c>
      <c r="G3574" s="36" t="s">
        <v>10</v>
      </c>
    </row>
    <row r="3575" spans="3:7" x14ac:dyDescent="0.3">
      <c r="C3575" s="36" t="s">
        <v>39</v>
      </c>
      <c r="D3575" s="26">
        <v>0.33233796296296297</v>
      </c>
      <c r="E3575" s="36" t="s">
        <v>9</v>
      </c>
      <c r="F3575" s="37">
        <v>28</v>
      </c>
      <c r="G3575" s="36" t="s">
        <v>21</v>
      </c>
    </row>
    <row r="3576" spans="3:7" x14ac:dyDescent="0.3">
      <c r="C3576" s="36" t="s">
        <v>39</v>
      </c>
      <c r="D3576" s="26">
        <v>0.33248842592592592</v>
      </c>
      <c r="E3576" s="36" t="s">
        <v>9</v>
      </c>
      <c r="F3576" s="37">
        <v>43</v>
      </c>
      <c r="G3576" s="36" t="s">
        <v>10</v>
      </c>
    </row>
    <row r="3577" spans="3:7" x14ac:dyDescent="0.3">
      <c r="C3577" s="36" t="s">
        <v>39</v>
      </c>
      <c r="D3577" s="26">
        <v>0.33407407407407402</v>
      </c>
      <c r="E3577" s="36" t="s">
        <v>9</v>
      </c>
      <c r="F3577" s="37">
        <v>25</v>
      </c>
      <c r="G3577" s="36" t="s">
        <v>21</v>
      </c>
    </row>
    <row r="3578" spans="3:7" x14ac:dyDescent="0.3">
      <c r="C3578" s="36" t="s">
        <v>39</v>
      </c>
      <c r="D3578" s="26">
        <v>0.3350231481481481</v>
      </c>
      <c r="E3578" s="36" t="s">
        <v>9</v>
      </c>
      <c r="F3578" s="37">
        <v>39</v>
      </c>
      <c r="G3578" s="36" t="s">
        <v>10</v>
      </c>
    </row>
    <row r="3579" spans="3:7" x14ac:dyDescent="0.3">
      <c r="C3579" s="36" t="s">
        <v>39</v>
      </c>
      <c r="D3579" s="26">
        <v>0.33508101851851851</v>
      </c>
      <c r="E3579" s="36" t="s">
        <v>9</v>
      </c>
      <c r="F3579" s="37">
        <v>23</v>
      </c>
      <c r="G3579" s="36" t="s">
        <v>21</v>
      </c>
    </row>
    <row r="3580" spans="3:7" x14ac:dyDescent="0.3">
      <c r="C3580" s="36" t="s">
        <v>39</v>
      </c>
      <c r="D3580" s="26">
        <v>0.33562500000000001</v>
      </c>
      <c r="E3580" s="36" t="s">
        <v>9</v>
      </c>
      <c r="F3580" s="37">
        <v>55</v>
      </c>
      <c r="G3580" s="36" t="s">
        <v>10</v>
      </c>
    </row>
    <row r="3581" spans="3:7" x14ac:dyDescent="0.3">
      <c r="C3581" s="36" t="s">
        <v>39</v>
      </c>
      <c r="D3581" s="26">
        <v>0.33578703703703705</v>
      </c>
      <c r="E3581" s="36" t="s">
        <v>9</v>
      </c>
      <c r="F3581" s="37">
        <v>35</v>
      </c>
      <c r="G3581" s="36" t="s">
        <v>21</v>
      </c>
    </row>
    <row r="3582" spans="3:7" x14ac:dyDescent="0.3">
      <c r="C3582" s="36" t="s">
        <v>39</v>
      </c>
      <c r="D3582" s="26">
        <v>0.33756944444444442</v>
      </c>
      <c r="E3582" s="36" t="s">
        <v>9</v>
      </c>
      <c r="F3582" s="37">
        <v>31</v>
      </c>
      <c r="G3582" s="36" t="s">
        <v>21</v>
      </c>
    </row>
    <row r="3583" spans="3:7" x14ac:dyDescent="0.3">
      <c r="C3583" s="36" t="s">
        <v>39</v>
      </c>
      <c r="D3583" s="26">
        <v>0.33969907407407413</v>
      </c>
      <c r="E3583" s="36" t="s">
        <v>9</v>
      </c>
      <c r="F3583" s="37">
        <v>25</v>
      </c>
      <c r="G3583" s="36" t="s">
        <v>21</v>
      </c>
    </row>
    <row r="3584" spans="3:7" x14ac:dyDescent="0.3">
      <c r="C3584" s="36" t="s">
        <v>39</v>
      </c>
      <c r="D3584" s="26">
        <v>0.34035879629629634</v>
      </c>
      <c r="E3584" s="36" t="s">
        <v>9</v>
      </c>
      <c r="F3584" s="37">
        <v>45</v>
      </c>
      <c r="G3584" s="36" t="s">
        <v>10</v>
      </c>
    </row>
    <row r="3585" spans="3:7" x14ac:dyDescent="0.3">
      <c r="C3585" s="36" t="s">
        <v>39</v>
      </c>
      <c r="D3585" s="26">
        <v>0.34107638888888886</v>
      </c>
      <c r="E3585" s="36" t="s">
        <v>9</v>
      </c>
      <c r="F3585" s="37">
        <v>31</v>
      </c>
      <c r="G3585" s="36" t="s">
        <v>21</v>
      </c>
    </row>
    <row r="3586" spans="3:7" x14ac:dyDescent="0.3">
      <c r="C3586" s="36" t="s">
        <v>39</v>
      </c>
      <c r="D3586" s="26">
        <v>0.34109953703703705</v>
      </c>
      <c r="E3586" s="36" t="s">
        <v>9</v>
      </c>
      <c r="F3586" s="37">
        <v>51</v>
      </c>
      <c r="G3586" s="36" t="s">
        <v>10</v>
      </c>
    </row>
    <row r="3587" spans="3:7" x14ac:dyDescent="0.3">
      <c r="C3587" s="36" t="s">
        <v>39</v>
      </c>
      <c r="D3587" s="26">
        <v>0.34129629629629626</v>
      </c>
      <c r="E3587" s="36" t="s">
        <v>9</v>
      </c>
      <c r="F3587" s="37">
        <v>54</v>
      </c>
      <c r="G3587" s="36" t="s">
        <v>10</v>
      </c>
    </row>
    <row r="3588" spans="3:7" x14ac:dyDescent="0.3">
      <c r="C3588" s="36" t="s">
        <v>39</v>
      </c>
      <c r="D3588" s="26">
        <v>0.34256944444444448</v>
      </c>
      <c r="E3588" s="36" t="s">
        <v>9</v>
      </c>
      <c r="F3588" s="37">
        <v>39</v>
      </c>
      <c r="G3588" s="36" t="s">
        <v>10</v>
      </c>
    </row>
    <row r="3589" spans="3:7" x14ac:dyDescent="0.3">
      <c r="C3589" s="36" t="s">
        <v>39</v>
      </c>
      <c r="D3589" s="26">
        <v>0.34284722222222225</v>
      </c>
      <c r="E3589" s="36" t="s">
        <v>9</v>
      </c>
      <c r="F3589" s="37">
        <v>36</v>
      </c>
      <c r="G3589" s="36" t="s">
        <v>10</v>
      </c>
    </row>
    <row r="3590" spans="3:7" x14ac:dyDescent="0.3">
      <c r="C3590" s="36" t="s">
        <v>39</v>
      </c>
      <c r="D3590" s="26">
        <v>0.34370370370370368</v>
      </c>
      <c r="E3590" s="36" t="s">
        <v>9</v>
      </c>
      <c r="F3590" s="37">
        <v>39</v>
      </c>
      <c r="G3590" s="36" t="s">
        <v>10</v>
      </c>
    </row>
    <row r="3591" spans="3:7" x14ac:dyDescent="0.3">
      <c r="C3591" s="36" t="s">
        <v>39</v>
      </c>
      <c r="D3591" s="26">
        <v>0.34473379629629625</v>
      </c>
      <c r="E3591" s="36" t="s">
        <v>9</v>
      </c>
      <c r="F3591" s="37">
        <v>38</v>
      </c>
      <c r="G3591" s="36" t="s">
        <v>10</v>
      </c>
    </row>
    <row r="3592" spans="3:7" x14ac:dyDescent="0.3">
      <c r="C3592" s="36" t="s">
        <v>39</v>
      </c>
      <c r="D3592" s="26">
        <v>0.34475694444444444</v>
      </c>
      <c r="E3592" s="36" t="s">
        <v>9</v>
      </c>
      <c r="F3592" s="37">
        <v>32</v>
      </c>
      <c r="G3592" s="36" t="s">
        <v>10</v>
      </c>
    </row>
    <row r="3593" spans="3:7" x14ac:dyDescent="0.3">
      <c r="C3593" s="36" t="s">
        <v>39</v>
      </c>
      <c r="D3593" s="26">
        <v>0.34478009259259257</v>
      </c>
      <c r="E3593" s="36" t="s">
        <v>9</v>
      </c>
      <c r="F3593" s="37">
        <v>33</v>
      </c>
      <c r="G3593" s="36" t="s">
        <v>10</v>
      </c>
    </row>
    <row r="3594" spans="3:7" x14ac:dyDescent="0.3">
      <c r="C3594" s="36" t="s">
        <v>39</v>
      </c>
      <c r="D3594" s="26">
        <v>0.34479166666666666</v>
      </c>
      <c r="E3594" s="36" t="s">
        <v>9</v>
      </c>
      <c r="F3594" s="37">
        <v>32</v>
      </c>
      <c r="G3594" s="36" t="s">
        <v>10</v>
      </c>
    </row>
    <row r="3595" spans="3:7" x14ac:dyDescent="0.3">
      <c r="C3595" s="36" t="s">
        <v>39</v>
      </c>
      <c r="D3595" s="26">
        <v>0.34525462962962966</v>
      </c>
      <c r="E3595" s="36" t="s">
        <v>9</v>
      </c>
      <c r="F3595" s="37">
        <v>25</v>
      </c>
      <c r="G3595" s="36" t="s">
        <v>21</v>
      </c>
    </row>
    <row r="3596" spans="3:7" x14ac:dyDescent="0.3">
      <c r="C3596" s="36" t="s">
        <v>39</v>
      </c>
      <c r="D3596" s="26">
        <v>0.34672453703703704</v>
      </c>
      <c r="E3596" s="36" t="s">
        <v>9</v>
      </c>
      <c r="F3596" s="37">
        <v>31</v>
      </c>
      <c r="G3596" s="36" t="s">
        <v>21</v>
      </c>
    </row>
    <row r="3597" spans="3:7" x14ac:dyDescent="0.3">
      <c r="C3597" s="36" t="s">
        <v>39</v>
      </c>
      <c r="D3597" s="26">
        <v>0.34684027777777776</v>
      </c>
      <c r="E3597" s="36" t="s">
        <v>9</v>
      </c>
      <c r="F3597" s="37">
        <v>24</v>
      </c>
      <c r="G3597" s="36" t="s">
        <v>21</v>
      </c>
    </row>
    <row r="3598" spans="3:7" x14ac:dyDescent="0.3">
      <c r="C3598" s="36" t="s">
        <v>39</v>
      </c>
      <c r="D3598" s="26">
        <v>0.34688657407407408</v>
      </c>
      <c r="E3598" s="36" t="s">
        <v>9</v>
      </c>
      <c r="F3598" s="37">
        <v>38</v>
      </c>
      <c r="G3598" s="36" t="s">
        <v>10</v>
      </c>
    </row>
    <row r="3599" spans="3:7" x14ac:dyDescent="0.3">
      <c r="C3599" s="36" t="s">
        <v>39</v>
      </c>
      <c r="D3599" s="26">
        <v>0.34949074074074077</v>
      </c>
      <c r="E3599" s="36" t="s">
        <v>9</v>
      </c>
      <c r="F3599" s="37">
        <v>36</v>
      </c>
      <c r="G3599" s="36" t="s">
        <v>21</v>
      </c>
    </row>
    <row r="3600" spans="3:7" x14ac:dyDescent="0.3">
      <c r="C3600" s="36" t="s">
        <v>39</v>
      </c>
      <c r="D3600" s="26">
        <v>0.34956018518518522</v>
      </c>
      <c r="E3600" s="36" t="s">
        <v>9</v>
      </c>
      <c r="F3600" s="37">
        <v>30</v>
      </c>
      <c r="G3600" s="36" t="s">
        <v>10</v>
      </c>
    </row>
    <row r="3601" spans="3:7" x14ac:dyDescent="0.3">
      <c r="C3601" s="36" t="s">
        <v>39</v>
      </c>
      <c r="D3601" s="26">
        <v>0.3506481481481481</v>
      </c>
      <c r="E3601" s="36" t="s">
        <v>9</v>
      </c>
      <c r="F3601" s="37">
        <v>29</v>
      </c>
      <c r="G3601" s="36" t="s">
        <v>21</v>
      </c>
    </row>
    <row r="3602" spans="3:7" x14ac:dyDescent="0.3">
      <c r="C3602" s="36" t="s">
        <v>39</v>
      </c>
      <c r="D3602" s="26">
        <v>0.35144675925925922</v>
      </c>
      <c r="E3602" s="36" t="s">
        <v>9</v>
      </c>
      <c r="F3602" s="37">
        <v>54</v>
      </c>
      <c r="G3602" s="36" t="s">
        <v>10</v>
      </c>
    </row>
    <row r="3603" spans="3:7" x14ac:dyDescent="0.3">
      <c r="C3603" s="36" t="s">
        <v>39</v>
      </c>
      <c r="D3603" s="26">
        <v>0.35162037037037036</v>
      </c>
      <c r="E3603" s="36" t="s">
        <v>9</v>
      </c>
      <c r="F3603" s="37">
        <v>27</v>
      </c>
      <c r="G3603" s="36" t="s">
        <v>21</v>
      </c>
    </row>
    <row r="3604" spans="3:7" x14ac:dyDescent="0.3">
      <c r="C3604" s="36" t="s">
        <v>39</v>
      </c>
      <c r="D3604" s="26">
        <v>0.35495370370370366</v>
      </c>
      <c r="E3604" s="36" t="s">
        <v>9</v>
      </c>
      <c r="F3604" s="37">
        <v>36</v>
      </c>
      <c r="G3604" s="36" t="s">
        <v>10</v>
      </c>
    </row>
    <row r="3605" spans="3:7" x14ac:dyDescent="0.3">
      <c r="C3605" s="36" t="s">
        <v>39</v>
      </c>
      <c r="D3605" s="26">
        <v>0.35685185185185181</v>
      </c>
      <c r="E3605" s="36" t="s">
        <v>9</v>
      </c>
      <c r="F3605" s="37">
        <v>45</v>
      </c>
      <c r="G3605" s="36" t="s">
        <v>21</v>
      </c>
    </row>
    <row r="3606" spans="3:7" x14ac:dyDescent="0.3">
      <c r="C3606" s="36" t="s">
        <v>39</v>
      </c>
      <c r="D3606" s="26">
        <v>0.35753472222222221</v>
      </c>
      <c r="E3606" s="36" t="s">
        <v>9</v>
      </c>
      <c r="F3606" s="37">
        <v>47</v>
      </c>
      <c r="G3606" s="36" t="s">
        <v>21</v>
      </c>
    </row>
    <row r="3607" spans="3:7" x14ac:dyDescent="0.3">
      <c r="C3607" s="36" t="s">
        <v>39</v>
      </c>
      <c r="D3607" s="26">
        <v>0.35947916666666663</v>
      </c>
      <c r="E3607" s="36" t="s">
        <v>9</v>
      </c>
      <c r="F3607" s="37">
        <v>16</v>
      </c>
      <c r="G3607" s="36" t="s">
        <v>21</v>
      </c>
    </row>
    <row r="3608" spans="3:7" x14ac:dyDescent="0.3">
      <c r="C3608" s="36" t="s">
        <v>39</v>
      </c>
      <c r="D3608" s="26">
        <v>0.36511574074074077</v>
      </c>
      <c r="E3608" s="36" t="s">
        <v>9</v>
      </c>
      <c r="F3608" s="37">
        <v>24</v>
      </c>
      <c r="G3608" s="36" t="s">
        <v>21</v>
      </c>
    </row>
    <row r="3609" spans="3:7" x14ac:dyDescent="0.3">
      <c r="C3609" s="36" t="s">
        <v>39</v>
      </c>
      <c r="D3609" s="26">
        <v>0.36518518518518522</v>
      </c>
      <c r="E3609" s="36" t="s">
        <v>9</v>
      </c>
      <c r="F3609" s="37">
        <v>27</v>
      </c>
      <c r="G3609" s="36" t="s">
        <v>10</v>
      </c>
    </row>
    <row r="3610" spans="3:7" x14ac:dyDescent="0.3">
      <c r="C3610" s="36" t="s">
        <v>39</v>
      </c>
      <c r="D3610" s="26">
        <v>0.36593750000000003</v>
      </c>
      <c r="E3610" s="36" t="s">
        <v>9</v>
      </c>
      <c r="F3610" s="37">
        <v>39</v>
      </c>
      <c r="G3610" s="36" t="s">
        <v>10</v>
      </c>
    </row>
    <row r="3611" spans="3:7" x14ac:dyDescent="0.3">
      <c r="C3611" s="36" t="s">
        <v>39</v>
      </c>
      <c r="D3611" s="26">
        <v>0.36621527777777779</v>
      </c>
      <c r="E3611" s="36" t="s">
        <v>9</v>
      </c>
      <c r="F3611" s="37">
        <v>24</v>
      </c>
      <c r="G3611" s="36" t="s">
        <v>21</v>
      </c>
    </row>
    <row r="3612" spans="3:7" x14ac:dyDescent="0.3">
      <c r="C3612" s="36" t="s">
        <v>39</v>
      </c>
      <c r="D3612" s="26">
        <v>0.36633101851851851</v>
      </c>
      <c r="E3612" s="36" t="s">
        <v>9</v>
      </c>
      <c r="F3612" s="37">
        <v>36</v>
      </c>
      <c r="G3612" s="36" t="s">
        <v>10</v>
      </c>
    </row>
    <row r="3613" spans="3:7" x14ac:dyDescent="0.3">
      <c r="C3613" s="36" t="s">
        <v>39</v>
      </c>
      <c r="D3613" s="26">
        <v>0.37122685185185184</v>
      </c>
      <c r="E3613" s="36" t="s">
        <v>9</v>
      </c>
      <c r="F3613" s="37">
        <v>27</v>
      </c>
      <c r="G3613" s="36" t="s">
        <v>10</v>
      </c>
    </row>
    <row r="3614" spans="3:7" x14ac:dyDescent="0.3">
      <c r="C3614" s="36" t="s">
        <v>39</v>
      </c>
      <c r="D3614" s="26">
        <v>0.37172453703703701</v>
      </c>
      <c r="E3614" s="36" t="s">
        <v>9</v>
      </c>
      <c r="F3614" s="37">
        <v>28</v>
      </c>
      <c r="G3614" s="36" t="s">
        <v>21</v>
      </c>
    </row>
    <row r="3615" spans="3:7" x14ac:dyDescent="0.3">
      <c r="C3615" s="36" t="s">
        <v>39</v>
      </c>
      <c r="D3615" s="26">
        <v>0.37314814814814817</v>
      </c>
      <c r="E3615" s="36" t="s">
        <v>9</v>
      </c>
      <c r="F3615" s="37">
        <v>40</v>
      </c>
      <c r="G3615" s="36" t="s">
        <v>10</v>
      </c>
    </row>
    <row r="3616" spans="3:7" x14ac:dyDescent="0.3">
      <c r="C3616" s="36" t="s">
        <v>39</v>
      </c>
      <c r="D3616" s="26">
        <v>0.37346064814814817</v>
      </c>
      <c r="E3616" s="36" t="s">
        <v>9</v>
      </c>
      <c r="F3616" s="37">
        <v>45</v>
      </c>
      <c r="G3616" s="36" t="s">
        <v>10</v>
      </c>
    </row>
    <row r="3617" spans="3:7" x14ac:dyDescent="0.3">
      <c r="C3617" s="36" t="s">
        <v>39</v>
      </c>
      <c r="D3617" s="26">
        <v>0.37586805555555558</v>
      </c>
      <c r="E3617" s="36" t="s">
        <v>9</v>
      </c>
      <c r="F3617" s="37">
        <v>33</v>
      </c>
      <c r="G3617" s="36" t="s">
        <v>10</v>
      </c>
    </row>
    <row r="3618" spans="3:7" x14ac:dyDescent="0.3">
      <c r="C3618" s="36" t="s">
        <v>39</v>
      </c>
      <c r="D3618" s="26">
        <v>0.37628472222222226</v>
      </c>
      <c r="E3618" s="36" t="s">
        <v>9</v>
      </c>
      <c r="F3618" s="37">
        <v>28</v>
      </c>
      <c r="G3618" s="36" t="s">
        <v>10</v>
      </c>
    </row>
    <row r="3619" spans="3:7" x14ac:dyDescent="0.3">
      <c r="C3619" s="36" t="s">
        <v>39</v>
      </c>
      <c r="D3619" s="26">
        <v>0.37697916666666664</v>
      </c>
      <c r="E3619" s="36" t="s">
        <v>9</v>
      </c>
      <c r="F3619" s="37">
        <v>40</v>
      </c>
      <c r="G3619" s="36" t="s">
        <v>10</v>
      </c>
    </row>
    <row r="3620" spans="3:7" x14ac:dyDescent="0.3">
      <c r="C3620" s="36" t="s">
        <v>39</v>
      </c>
      <c r="D3620" s="26">
        <v>0.37744212962962959</v>
      </c>
      <c r="E3620" s="36" t="s">
        <v>9</v>
      </c>
      <c r="F3620" s="37">
        <v>20</v>
      </c>
      <c r="G3620" s="36" t="s">
        <v>10</v>
      </c>
    </row>
    <row r="3621" spans="3:7" x14ac:dyDescent="0.3">
      <c r="C3621" s="36" t="s">
        <v>39</v>
      </c>
      <c r="D3621" s="26">
        <v>0.3775</v>
      </c>
      <c r="E3621" s="36" t="s">
        <v>9</v>
      </c>
      <c r="F3621" s="37">
        <v>21</v>
      </c>
      <c r="G3621" s="36" t="s">
        <v>10</v>
      </c>
    </row>
    <row r="3622" spans="3:7" x14ac:dyDescent="0.3">
      <c r="C3622" s="36" t="s">
        <v>39</v>
      </c>
      <c r="D3622" s="26">
        <v>0.37812499999999999</v>
      </c>
      <c r="E3622" s="36" t="s">
        <v>9</v>
      </c>
      <c r="F3622" s="37">
        <v>33</v>
      </c>
      <c r="G3622" s="36" t="s">
        <v>10</v>
      </c>
    </row>
    <row r="3623" spans="3:7" x14ac:dyDescent="0.3">
      <c r="C3623" s="36" t="s">
        <v>39</v>
      </c>
      <c r="D3623" s="26">
        <v>0.38079861111111107</v>
      </c>
      <c r="E3623" s="36" t="s">
        <v>9</v>
      </c>
      <c r="F3623" s="37">
        <v>21</v>
      </c>
      <c r="G3623" s="36" t="s">
        <v>21</v>
      </c>
    </row>
    <row r="3624" spans="3:7" x14ac:dyDescent="0.3">
      <c r="C3624" s="36" t="s">
        <v>39</v>
      </c>
      <c r="D3624" s="26">
        <v>0.38275462962962964</v>
      </c>
      <c r="E3624" s="36" t="s">
        <v>9</v>
      </c>
      <c r="F3624" s="37">
        <v>47</v>
      </c>
      <c r="G3624" s="36" t="s">
        <v>21</v>
      </c>
    </row>
    <row r="3625" spans="3:7" x14ac:dyDescent="0.3">
      <c r="C3625" s="36" t="s">
        <v>39</v>
      </c>
      <c r="D3625" s="26">
        <v>0.38283564814814813</v>
      </c>
      <c r="E3625" s="36" t="s">
        <v>9</v>
      </c>
      <c r="F3625" s="37">
        <v>40</v>
      </c>
      <c r="G3625" s="36" t="s">
        <v>21</v>
      </c>
    </row>
    <row r="3626" spans="3:7" x14ac:dyDescent="0.3">
      <c r="C3626" s="36" t="s">
        <v>39</v>
      </c>
      <c r="D3626" s="26">
        <v>0.38707175925925924</v>
      </c>
      <c r="E3626" s="36" t="s">
        <v>9</v>
      </c>
      <c r="F3626" s="37">
        <v>43</v>
      </c>
      <c r="G3626" s="36" t="s">
        <v>10</v>
      </c>
    </row>
    <row r="3627" spans="3:7" x14ac:dyDescent="0.3">
      <c r="C3627" s="36" t="s">
        <v>39</v>
      </c>
      <c r="D3627" s="26">
        <v>0.38781249999999995</v>
      </c>
      <c r="E3627" s="36" t="s">
        <v>9</v>
      </c>
      <c r="F3627" s="37">
        <v>21</v>
      </c>
      <c r="G3627" s="36" t="s">
        <v>21</v>
      </c>
    </row>
    <row r="3628" spans="3:7" x14ac:dyDescent="0.3">
      <c r="C3628" s="36" t="s">
        <v>39</v>
      </c>
      <c r="D3628" s="26">
        <v>0.39437499999999998</v>
      </c>
      <c r="E3628" s="36" t="s">
        <v>9</v>
      </c>
      <c r="F3628" s="37">
        <v>37</v>
      </c>
      <c r="G3628" s="36" t="s">
        <v>10</v>
      </c>
    </row>
    <row r="3629" spans="3:7" x14ac:dyDescent="0.3">
      <c r="C3629" s="38" t="s">
        <v>39</v>
      </c>
      <c r="D3629" s="29">
        <v>0.39653935185185185</v>
      </c>
      <c r="E3629" s="38" t="s">
        <v>9</v>
      </c>
      <c r="F3629" s="39">
        <v>16</v>
      </c>
      <c r="G3629" s="38" t="s">
        <v>21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1EBC-5C4D-4F0A-8C4F-534FD2F0B96C}">
  <dimension ref="C3:U4093"/>
  <sheetViews>
    <sheetView workbookViewId="0"/>
  </sheetViews>
  <sheetFormatPr defaultRowHeight="14.4" x14ac:dyDescent="0.3"/>
  <cols>
    <col min="3" max="3" width="21.109375" customWidth="1"/>
    <col min="4" max="4" width="14.5546875" customWidth="1"/>
    <col min="5" max="5" width="14" customWidth="1"/>
    <col min="6" max="6" width="11.88671875" customWidth="1"/>
    <col min="7" max="7" width="18.33203125" customWidth="1"/>
    <col min="10" max="10" width="33.33203125" customWidth="1"/>
  </cols>
  <sheetData>
    <row r="3" spans="3:21" ht="15" thickBot="1" x14ac:dyDescent="0.35"/>
    <row r="4" spans="3:21" ht="15" thickBot="1" x14ac:dyDescent="0.35">
      <c r="C4" s="40" t="s">
        <v>0</v>
      </c>
      <c r="D4" s="40" t="s">
        <v>1</v>
      </c>
      <c r="E4" s="40" t="s">
        <v>2</v>
      </c>
      <c r="F4" s="40" t="s">
        <v>3</v>
      </c>
      <c r="G4" s="40" t="s">
        <v>4</v>
      </c>
    </row>
    <row r="5" spans="3:21" ht="15" thickBot="1" x14ac:dyDescent="0.35">
      <c r="C5" s="41" t="s">
        <v>5</v>
      </c>
      <c r="D5" s="41">
        <v>15</v>
      </c>
      <c r="E5" s="42">
        <v>43161</v>
      </c>
      <c r="F5" s="43">
        <v>0.40902777777777777</v>
      </c>
      <c r="G5" s="44">
        <v>0.3</v>
      </c>
    </row>
    <row r="6" spans="3:21" ht="15" thickBot="1" x14ac:dyDescent="0.35">
      <c r="C6" s="45" t="s">
        <v>2</v>
      </c>
      <c r="D6" s="45" t="s">
        <v>3</v>
      </c>
      <c r="E6" s="45" t="s">
        <v>6</v>
      </c>
      <c r="F6" s="45" t="s">
        <v>7</v>
      </c>
      <c r="G6" s="45" t="s">
        <v>8</v>
      </c>
    </row>
    <row r="7" spans="3:21" ht="15" thickBot="1" x14ac:dyDescent="0.35">
      <c r="C7" s="46">
        <v>43154</v>
      </c>
      <c r="D7" s="47">
        <v>0.40148148148148149</v>
      </c>
      <c r="E7" s="48" t="s">
        <v>9</v>
      </c>
      <c r="F7" s="49">
        <v>29</v>
      </c>
      <c r="G7" s="48" t="s">
        <v>10</v>
      </c>
    </row>
    <row r="8" spans="3:21" ht="15" thickBot="1" x14ac:dyDescent="0.35">
      <c r="C8" s="50">
        <v>43154</v>
      </c>
      <c r="D8" s="51">
        <v>0.40484953703703702</v>
      </c>
      <c r="E8" s="52" t="s">
        <v>9</v>
      </c>
      <c r="F8" s="53">
        <v>31</v>
      </c>
      <c r="G8" s="52" t="s">
        <v>21</v>
      </c>
    </row>
    <row r="9" spans="3:21" ht="15" thickBot="1" x14ac:dyDescent="0.35">
      <c r="C9" s="50">
        <v>43154</v>
      </c>
      <c r="D9" s="51">
        <v>0.40486111111111112</v>
      </c>
      <c r="E9" s="52" t="s">
        <v>9</v>
      </c>
      <c r="F9" s="53">
        <v>31</v>
      </c>
      <c r="G9" s="52" t="s">
        <v>21</v>
      </c>
      <c r="J9" t="s">
        <v>27</v>
      </c>
      <c r="K9" s="14">
        <f>T11</f>
        <v>4087</v>
      </c>
      <c r="L9" s="14"/>
      <c r="M9" s="9"/>
      <c r="N9" s="9"/>
      <c r="O9" s="9"/>
      <c r="P9" s="9"/>
      <c r="Q9" s="9"/>
      <c r="R9" s="9"/>
    </row>
    <row r="10" spans="3:21" ht="15" thickBot="1" x14ac:dyDescent="0.35">
      <c r="C10" s="50">
        <v>43154</v>
      </c>
      <c r="D10" s="51">
        <v>0.40487268518518515</v>
      </c>
      <c r="E10" s="52" t="s">
        <v>9</v>
      </c>
      <c r="F10" s="53">
        <v>28</v>
      </c>
      <c r="G10" s="52" t="s">
        <v>21</v>
      </c>
      <c r="K10" s="9" t="s">
        <v>49</v>
      </c>
      <c r="L10" s="9" t="s">
        <v>57</v>
      </c>
      <c r="M10" s="9" t="s">
        <v>58</v>
      </c>
      <c r="N10" s="9" t="s">
        <v>59</v>
      </c>
      <c r="O10" s="9" t="s">
        <v>60</v>
      </c>
      <c r="P10" s="9" t="s">
        <v>61</v>
      </c>
      <c r="Q10" s="9" t="s">
        <v>62</v>
      </c>
      <c r="R10" s="9" t="s">
        <v>63</v>
      </c>
      <c r="T10" s="9" t="s">
        <v>64</v>
      </c>
    </row>
    <row r="11" spans="3:21" ht="15" thickBot="1" x14ac:dyDescent="0.35">
      <c r="C11" s="50">
        <v>43154</v>
      </c>
      <c r="D11" s="51">
        <v>0.40488425925925925</v>
      </c>
      <c r="E11" s="52" t="s">
        <v>9</v>
      </c>
      <c r="F11" s="53">
        <v>31</v>
      </c>
      <c r="G11" s="52" t="s">
        <v>21</v>
      </c>
      <c r="J11" t="s">
        <v>22</v>
      </c>
      <c r="K11" s="14">
        <f>COUNTIFS($C$7:$C$4093, "=2018-02-23" )</f>
        <v>416</v>
      </c>
      <c r="L11" s="14">
        <f>COUNTIFS($C$7:$C$4093, "=2018-02-24" )</f>
        <v>414</v>
      </c>
      <c r="M11" s="14">
        <f>COUNTIFS($C$7:$C$4093, "=2018-02-25" )</f>
        <v>412</v>
      </c>
      <c r="N11" s="14">
        <f>COUNTIFS($C$7:$C$4093, "=2018-02-26" )</f>
        <v>639</v>
      </c>
      <c r="O11" s="14">
        <f>COUNTIFS($C$7:$C$4093, "=2018-02-27" )</f>
        <v>664</v>
      </c>
      <c r="P11" s="14">
        <f>COUNTIFS($C$7:$C$4093, "=2018-02-28" )</f>
        <v>690</v>
      </c>
      <c r="Q11" s="14">
        <f>COUNTIFS($C$7:$C$4093, "=2018-03-01" )</f>
        <v>638</v>
      </c>
      <c r="R11" s="14">
        <f>COUNTIFS($C$7:$C$4093, "=2018-03-02" )</f>
        <v>214</v>
      </c>
      <c r="T11" s="14">
        <f>SUM( K11:R11 )</f>
        <v>4087</v>
      </c>
    </row>
    <row r="12" spans="3:21" ht="15" thickBot="1" x14ac:dyDescent="0.35">
      <c r="C12" s="50">
        <v>43154</v>
      </c>
      <c r="D12" s="51">
        <v>0.40489583333333329</v>
      </c>
      <c r="E12" s="52" t="s">
        <v>9</v>
      </c>
      <c r="F12" s="53">
        <v>25</v>
      </c>
      <c r="G12" s="52" t="s">
        <v>21</v>
      </c>
      <c r="J12" t="s">
        <v>36</v>
      </c>
      <c r="K12" s="14">
        <f>COUNTIFS(C7:C4093, "=2018-02-23", D7:D4093, "&gt;07:00:00", D7:D4093, "&lt;17:00:00" )</f>
        <v>282</v>
      </c>
      <c r="L12" s="14">
        <f>COUNTIFS($C$7:$C$4093, "=2018-02-24", $D$7:$D$4093, "&gt;07:00:00", $D$7:$D$4093, "&lt;17:00:00" )</f>
        <v>289</v>
      </c>
      <c r="M12" s="14">
        <f>COUNTIFS($C$7:$C$4093, "=2018-02-25", $D$7:$D$4093, "&gt;07:00:00", $D$7:$D$4093, "&lt;17:00:00" )</f>
        <v>261</v>
      </c>
      <c r="N12" s="14">
        <f>COUNTIFS(C7:C4093, "=2018-02-26", D7:D4093, "&gt;07:00:00", D7:D4093, "&lt;17:00:00" )</f>
        <v>390</v>
      </c>
      <c r="O12" s="14">
        <f>COUNTIFS($C$7:$C$4093, "=2018-02-27", $D$7:$D$4093, "&gt;07:00:00", $D$7:$D$4093, "&lt;17:00:00" )</f>
        <v>458</v>
      </c>
      <c r="P12" s="14">
        <f>COUNTIFS($C$7:$C$4093, "=2018-02-28", $D$7:$D$4093, "&gt;07:00:00", $D$7:$D$4093, "&lt;17:00:00" )</f>
        <v>480</v>
      </c>
      <c r="Q12" s="14">
        <f>COUNTIFS($C$7:$C$4093, "=2018-03-01", $D$7:$D$4093, "&gt;07:00:00", $D$7:$D$4093, "&lt;17:00:00" )</f>
        <v>431</v>
      </c>
      <c r="R12" s="14">
        <f>COUNTIFS($C$7:$C$4093, "=2018-03-02", $D$7:$D$4093, "&gt;07:00:00", $D$7:$D$4093, "&lt;17:00:00" )</f>
        <v>146</v>
      </c>
      <c r="T12" s="14">
        <f>SUM( K12:R12 )</f>
        <v>2737</v>
      </c>
    </row>
    <row r="13" spans="3:21" ht="15" thickBot="1" x14ac:dyDescent="0.35">
      <c r="C13" s="50">
        <v>43154</v>
      </c>
      <c r="D13" s="51">
        <v>0.40613425925925922</v>
      </c>
      <c r="E13" s="52" t="s">
        <v>9</v>
      </c>
      <c r="F13" s="53">
        <v>43</v>
      </c>
      <c r="G13" s="52" t="s">
        <v>10</v>
      </c>
      <c r="J13" t="s">
        <v>37</v>
      </c>
      <c r="K13" s="14">
        <f>COUNTIFS($C$7:$C$4093, "=2018-02-23", $D$7:$D$4093, "&gt;07:00:00", $D$7:$D$4093, "&lt;17:00:00", $F$7:$F$4093, "&gt;30" )</f>
        <v>193</v>
      </c>
      <c r="L13" s="14">
        <f>COUNTIFS($C$7:$C$4093, "=2018-02-24", $D$7:$D$4093, "&gt;07:00:00", $D$7:$D$4093, "&lt;17:00:00", $F$7:$F$4093, "&gt;30" )</f>
        <v>239</v>
      </c>
      <c r="M13" s="14">
        <f>COUNTIFS($C$7:$C$4093, "=2018-02-25", $D$7:$D$4093, "&gt;07:00:00", $D$7:$D$4093, "&lt;17:00:00", $F$7:$F$4093, "&gt;30" )</f>
        <v>217</v>
      </c>
      <c r="N13" s="14">
        <f>COUNTIFS($C$7:$C$4093, "=2018-02-26", $D$7:$D$4093, "&gt;07:00:00", $D$7:$D$4093, "&lt;17:00:00", $F$7:$F$4093, "&gt;30" )</f>
        <v>244</v>
      </c>
      <c r="O13" s="14">
        <f>COUNTIFS($C$7:$C$4093, "=2018-02-27", $D$7:$D$4093, "&gt;07:00:00", $D$7:$D$4093, "&lt;17:00:00", $F$7:$F$4093, "&gt;30" )</f>
        <v>263</v>
      </c>
      <c r="P13" s="14">
        <f>COUNTIFS($C$7:$C$4093, "=2018-02-28", $D$7:$D$4093, "&gt;07:00:00", $D$7:$D$4093, "&lt;17:00:00", $F$7:$F$4093, "&gt;30" )</f>
        <v>239</v>
      </c>
      <c r="Q13" s="14">
        <f>COUNTIFS($C$7:$C$4093, "=2018-03-01", $D$7:$D$4093, "&gt;07:00:00", $D$7:$D$4093, "&lt;17:00:00", $F$7:$F$4093, "&gt;30" )</f>
        <v>225</v>
      </c>
      <c r="R13" s="14">
        <f>COUNTIFS($C$7:$C$4093, "=2018-03-02", $D$7:$D$4093, "&gt;07:00:00", $D$7:$D$4093, "&lt;17:00:00", $F$7:$F$4093, "&gt;30" )</f>
        <v>78</v>
      </c>
      <c r="T13" s="14">
        <f>SUM( K13:R13 )</f>
        <v>1698</v>
      </c>
      <c r="U13" s="54">
        <f>T13/T12</f>
        <v>0.62038728534892218</v>
      </c>
    </row>
    <row r="14" spans="3:21" ht="15" thickBot="1" x14ac:dyDescent="0.35">
      <c r="C14" s="50">
        <v>43154</v>
      </c>
      <c r="D14" s="51">
        <v>0.40886574074074072</v>
      </c>
      <c r="E14" s="52" t="s">
        <v>9</v>
      </c>
      <c r="F14" s="53">
        <v>31</v>
      </c>
      <c r="G14" s="52" t="s">
        <v>21</v>
      </c>
      <c r="J14" t="s">
        <v>50</v>
      </c>
      <c r="K14" s="14">
        <f>COUNTIFS($C$7:$C$4093, "=2018-02-23",  $F$7:$F$4093, "&gt;50" )</f>
        <v>23</v>
      </c>
      <c r="L14" s="14">
        <f>COUNTIFS($C$7:$C$4093, "=2018-02-24",  $F$7:$F$4093, "&gt;50" )</f>
        <v>37</v>
      </c>
      <c r="M14" s="14">
        <f>COUNTIFS($C$7:$C$4093, "=2018-02-25",  $F$7:$F$4093, "&gt;50" )</f>
        <v>26</v>
      </c>
      <c r="N14" s="14">
        <f>COUNTIFS($C$7:$C$4093, "=2018-02-26",  $F$7:$F$4093, "&gt;50" )</f>
        <v>16</v>
      </c>
      <c r="O14" s="14">
        <f>COUNTIFS($C$7:$C$4093, "=2018-02-27",  $F$7:$F$4093, "&gt;50" )</f>
        <v>4</v>
      </c>
      <c r="P14" s="14">
        <f>COUNTIFS($C$7:$C$4093, "=2018-02-28",  $F$7:$F$4093, "&gt;50" )</f>
        <v>1</v>
      </c>
      <c r="Q14" s="14">
        <f>COUNTIFS($C$7:$C$4093, "=2018-03-01",  $F$7:$F$4093, "&gt;50" )</f>
        <v>5</v>
      </c>
      <c r="R14" s="14">
        <f>COUNTIFS($C$7:$C$4093, "=2018-03-02",  $F$7:$F$4093, "&gt;50" )</f>
        <v>0</v>
      </c>
      <c r="T14" s="14">
        <f>SUM( K14:R14 )</f>
        <v>112</v>
      </c>
      <c r="U14" s="55">
        <f>T14/T11</f>
        <v>2.7403963787619282E-2</v>
      </c>
    </row>
    <row r="15" spans="3:21" ht="15" thickBot="1" x14ac:dyDescent="0.35">
      <c r="C15" s="50">
        <v>43154</v>
      </c>
      <c r="D15" s="51">
        <v>0.40925925925925927</v>
      </c>
      <c r="E15" s="52" t="s">
        <v>9</v>
      </c>
      <c r="F15" s="53">
        <v>43</v>
      </c>
      <c r="G15" s="52" t="s">
        <v>10</v>
      </c>
    </row>
    <row r="16" spans="3:21" ht="15" thickBot="1" x14ac:dyDescent="0.35">
      <c r="C16" s="50">
        <v>43154</v>
      </c>
      <c r="D16" s="51">
        <v>0.41052083333333328</v>
      </c>
      <c r="E16" s="52" t="s">
        <v>9</v>
      </c>
      <c r="F16" s="53">
        <v>38</v>
      </c>
      <c r="G16" s="52" t="s">
        <v>10</v>
      </c>
    </row>
    <row r="17" spans="3:7" ht="15" thickBot="1" x14ac:dyDescent="0.35">
      <c r="C17" s="50">
        <v>43154</v>
      </c>
      <c r="D17" s="51">
        <v>0.41218749999999998</v>
      </c>
      <c r="E17" s="52" t="s">
        <v>9</v>
      </c>
      <c r="F17" s="53">
        <v>38</v>
      </c>
      <c r="G17" s="52" t="s">
        <v>21</v>
      </c>
    </row>
    <row r="18" spans="3:7" ht="15" thickBot="1" x14ac:dyDescent="0.35">
      <c r="C18" s="50">
        <v>43154</v>
      </c>
      <c r="D18" s="51">
        <v>0.41228009259259263</v>
      </c>
      <c r="E18" s="52" t="s">
        <v>9</v>
      </c>
      <c r="F18" s="53">
        <v>32</v>
      </c>
      <c r="G18" s="52" t="s">
        <v>21</v>
      </c>
    </row>
    <row r="19" spans="3:7" ht="15" thickBot="1" x14ac:dyDescent="0.35">
      <c r="C19" s="50">
        <v>43154</v>
      </c>
      <c r="D19" s="51">
        <v>0.4130671296296296</v>
      </c>
      <c r="E19" s="52" t="s">
        <v>9</v>
      </c>
      <c r="F19" s="53">
        <v>34</v>
      </c>
      <c r="G19" s="52" t="s">
        <v>10</v>
      </c>
    </row>
    <row r="20" spans="3:7" ht="15" thickBot="1" x14ac:dyDescent="0.35">
      <c r="C20" s="50">
        <v>43154</v>
      </c>
      <c r="D20" s="51">
        <v>0.4135300925925926</v>
      </c>
      <c r="E20" s="52" t="s">
        <v>9</v>
      </c>
      <c r="F20" s="53">
        <v>41</v>
      </c>
      <c r="G20" s="52" t="s">
        <v>10</v>
      </c>
    </row>
    <row r="21" spans="3:7" ht="15" thickBot="1" x14ac:dyDescent="0.35">
      <c r="C21" s="50">
        <v>43154</v>
      </c>
      <c r="D21" s="51">
        <v>0.41421296296296295</v>
      </c>
      <c r="E21" s="52" t="s">
        <v>9</v>
      </c>
      <c r="F21" s="53">
        <v>25</v>
      </c>
      <c r="G21" s="52" t="s">
        <v>21</v>
      </c>
    </row>
    <row r="22" spans="3:7" ht="15" thickBot="1" x14ac:dyDescent="0.35">
      <c r="C22" s="50">
        <v>43154</v>
      </c>
      <c r="D22" s="51">
        <v>0.41574074074074074</v>
      </c>
      <c r="E22" s="52" t="s">
        <v>9</v>
      </c>
      <c r="F22" s="53">
        <v>42</v>
      </c>
      <c r="G22" s="52" t="s">
        <v>10</v>
      </c>
    </row>
    <row r="23" spans="3:7" ht="15" thickBot="1" x14ac:dyDescent="0.35">
      <c r="C23" s="50">
        <v>43154</v>
      </c>
      <c r="D23" s="51">
        <v>0.41715277777777776</v>
      </c>
      <c r="E23" s="52" t="s">
        <v>9</v>
      </c>
      <c r="F23" s="53">
        <v>49</v>
      </c>
      <c r="G23" s="52" t="s">
        <v>10</v>
      </c>
    </row>
    <row r="24" spans="3:7" ht="15" thickBot="1" x14ac:dyDescent="0.35">
      <c r="C24" s="50">
        <v>43154</v>
      </c>
      <c r="D24" s="51">
        <v>0.41773148148148148</v>
      </c>
      <c r="E24" s="52" t="s">
        <v>9</v>
      </c>
      <c r="F24" s="53">
        <v>31</v>
      </c>
      <c r="G24" s="52" t="s">
        <v>21</v>
      </c>
    </row>
    <row r="25" spans="3:7" ht="15" thickBot="1" x14ac:dyDescent="0.35">
      <c r="C25" s="50">
        <v>43154</v>
      </c>
      <c r="D25" s="51">
        <v>0.42178240740740741</v>
      </c>
      <c r="E25" s="52" t="s">
        <v>9</v>
      </c>
      <c r="F25" s="53">
        <v>36</v>
      </c>
      <c r="G25" s="52" t="s">
        <v>10</v>
      </c>
    </row>
    <row r="26" spans="3:7" ht="15" thickBot="1" x14ac:dyDescent="0.35">
      <c r="C26" s="50">
        <v>43154</v>
      </c>
      <c r="D26" s="51">
        <v>0.42202546296296295</v>
      </c>
      <c r="E26" s="52" t="s">
        <v>9</v>
      </c>
      <c r="F26" s="53">
        <v>31</v>
      </c>
      <c r="G26" s="52" t="s">
        <v>10</v>
      </c>
    </row>
    <row r="27" spans="3:7" ht="15" thickBot="1" x14ac:dyDescent="0.35">
      <c r="C27" s="50">
        <v>43154</v>
      </c>
      <c r="D27" s="51">
        <v>0.4239236111111111</v>
      </c>
      <c r="E27" s="52" t="s">
        <v>9</v>
      </c>
      <c r="F27" s="53">
        <v>47</v>
      </c>
      <c r="G27" s="52" t="s">
        <v>10</v>
      </c>
    </row>
    <row r="28" spans="3:7" ht="15" thickBot="1" x14ac:dyDescent="0.35">
      <c r="C28" s="50">
        <v>43154</v>
      </c>
      <c r="D28" s="51">
        <v>0.42435185185185187</v>
      </c>
      <c r="E28" s="52" t="s">
        <v>9</v>
      </c>
      <c r="F28" s="53">
        <v>36</v>
      </c>
      <c r="G28" s="52" t="s">
        <v>10</v>
      </c>
    </row>
    <row r="29" spans="3:7" ht="15" thickBot="1" x14ac:dyDescent="0.35">
      <c r="C29" s="50">
        <v>43154</v>
      </c>
      <c r="D29" s="51">
        <v>0.42703703703703705</v>
      </c>
      <c r="E29" s="52" t="s">
        <v>9</v>
      </c>
      <c r="F29" s="53">
        <v>28</v>
      </c>
      <c r="G29" s="52" t="s">
        <v>21</v>
      </c>
    </row>
    <row r="30" spans="3:7" ht="15" thickBot="1" x14ac:dyDescent="0.35">
      <c r="C30" s="50">
        <v>43154</v>
      </c>
      <c r="D30" s="51">
        <v>0.42861111111111111</v>
      </c>
      <c r="E30" s="52" t="s">
        <v>9</v>
      </c>
      <c r="F30" s="53">
        <v>41</v>
      </c>
      <c r="G30" s="52" t="s">
        <v>10</v>
      </c>
    </row>
    <row r="31" spans="3:7" ht="15" thickBot="1" x14ac:dyDescent="0.35">
      <c r="C31" s="50">
        <v>43154</v>
      </c>
      <c r="D31" s="51">
        <v>0.43310185185185185</v>
      </c>
      <c r="E31" s="52" t="s">
        <v>9</v>
      </c>
      <c r="F31" s="53">
        <v>40</v>
      </c>
      <c r="G31" s="52" t="s">
        <v>10</v>
      </c>
    </row>
    <row r="32" spans="3:7" ht="15" thickBot="1" x14ac:dyDescent="0.35">
      <c r="C32" s="50">
        <v>43154</v>
      </c>
      <c r="D32" s="51">
        <v>0.43449074074074073</v>
      </c>
      <c r="E32" s="52" t="s">
        <v>9</v>
      </c>
      <c r="F32" s="53">
        <v>40</v>
      </c>
      <c r="G32" s="52" t="s">
        <v>21</v>
      </c>
    </row>
    <row r="33" spans="3:7" ht="15" thickBot="1" x14ac:dyDescent="0.35">
      <c r="C33" s="50">
        <v>43154</v>
      </c>
      <c r="D33" s="51">
        <v>0.43604166666666666</v>
      </c>
      <c r="E33" s="52" t="s">
        <v>9</v>
      </c>
      <c r="F33" s="53">
        <v>29</v>
      </c>
      <c r="G33" s="52" t="s">
        <v>21</v>
      </c>
    </row>
    <row r="34" spans="3:7" ht="15" thickBot="1" x14ac:dyDescent="0.35">
      <c r="C34" s="50">
        <v>43154</v>
      </c>
      <c r="D34" s="51">
        <v>0.43640046296296298</v>
      </c>
      <c r="E34" s="52" t="s">
        <v>9</v>
      </c>
      <c r="F34" s="53">
        <v>41</v>
      </c>
      <c r="G34" s="52" t="s">
        <v>10</v>
      </c>
    </row>
    <row r="35" spans="3:7" ht="15" thickBot="1" x14ac:dyDescent="0.35">
      <c r="C35" s="50">
        <v>43154</v>
      </c>
      <c r="D35" s="51">
        <v>0.43708333333333332</v>
      </c>
      <c r="E35" s="52" t="s">
        <v>9</v>
      </c>
      <c r="F35" s="53">
        <v>24</v>
      </c>
      <c r="G35" s="52" t="s">
        <v>21</v>
      </c>
    </row>
    <row r="36" spans="3:7" ht="15" thickBot="1" x14ac:dyDescent="0.35">
      <c r="C36" s="50">
        <v>43154</v>
      </c>
      <c r="D36" s="51">
        <v>0.43711805555555555</v>
      </c>
      <c r="E36" s="52" t="s">
        <v>9</v>
      </c>
      <c r="F36" s="53">
        <v>37</v>
      </c>
      <c r="G36" s="52" t="s">
        <v>10</v>
      </c>
    </row>
    <row r="37" spans="3:7" ht="15" thickBot="1" x14ac:dyDescent="0.35">
      <c r="C37" s="50">
        <v>43154</v>
      </c>
      <c r="D37" s="51">
        <v>0.43752314814814813</v>
      </c>
      <c r="E37" s="52" t="s">
        <v>9</v>
      </c>
      <c r="F37" s="53">
        <v>27</v>
      </c>
      <c r="G37" s="52" t="s">
        <v>10</v>
      </c>
    </row>
    <row r="38" spans="3:7" ht="15" thickBot="1" x14ac:dyDescent="0.35">
      <c r="C38" s="50">
        <v>43154</v>
      </c>
      <c r="D38" s="51">
        <v>0.44144675925925925</v>
      </c>
      <c r="E38" s="52" t="s">
        <v>9</v>
      </c>
      <c r="F38" s="53">
        <v>17</v>
      </c>
      <c r="G38" s="52" t="s">
        <v>10</v>
      </c>
    </row>
    <row r="39" spans="3:7" ht="15" thickBot="1" x14ac:dyDescent="0.35">
      <c r="C39" s="50">
        <v>43154</v>
      </c>
      <c r="D39" s="51">
        <v>0.44222222222222224</v>
      </c>
      <c r="E39" s="52" t="s">
        <v>9</v>
      </c>
      <c r="F39" s="53">
        <v>31</v>
      </c>
      <c r="G39" s="52" t="s">
        <v>10</v>
      </c>
    </row>
    <row r="40" spans="3:7" ht="15" thickBot="1" x14ac:dyDescent="0.35">
      <c r="C40" s="50">
        <v>43154</v>
      </c>
      <c r="D40" s="51">
        <v>0.44237268518518519</v>
      </c>
      <c r="E40" s="52" t="s">
        <v>9</v>
      </c>
      <c r="F40" s="53">
        <v>33</v>
      </c>
      <c r="G40" s="52" t="s">
        <v>10</v>
      </c>
    </row>
    <row r="41" spans="3:7" ht="15" thickBot="1" x14ac:dyDescent="0.35">
      <c r="C41" s="50">
        <v>43154</v>
      </c>
      <c r="D41" s="51">
        <v>0.44677083333333334</v>
      </c>
      <c r="E41" s="52" t="s">
        <v>9</v>
      </c>
      <c r="F41" s="53">
        <v>22</v>
      </c>
      <c r="G41" s="52" t="s">
        <v>21</v>
      </c>
    </row>
    <row r="42" spans="3:7" ht="15" thickBot="1" x14ac:dyDescent="0.35">
      <c r="C42" s="50">
        <v>43154</v>
      </c>
      <c r="D42" s="51">
        <v>0.45076388888888891</v>
      </c>
      <c r="E42" s="52" t="s">
        <v>9</v>
      </c>
      <c r="F42" s="53">
        <v>37</v>
      </c>
      <c r="G42" s="52" t="s">
        <v>10</v>
      </c>
    </row>
    <row r="43" spans="3:7" ht="15" thickBot="1" x14ac:dyDescent="0.35">
      <c r="C43" s="50">
        <v>43154</v>
      </c>
      <c r="D43" s="51">
        <v>0.45090277777777782</v>
      </c>
      <c r="E43" s="52" t="s">
        <v>9</v>
      </c>
      <c r="F43" s="53">
        <v>36</v>
      </c>
      <c r="G43" s="52" t="s">
        <v>10</v>
      </c>
    </row>
    <row r="44" spans="3:7" ht="15" thickBot="1" x14ac:dyDescent="0.35">
      <c r="C44" s="50">
        <v>43154</v>
      </c>
      <c r="D44" s="51">
        <v>0.45126157407407402</v>
      </c>
      <c r="E44" s="52" t="s">
        <v>9</v>
      </c>
      <c r="F44" s="53">
        <v>47</v>
      </c>
      <c r="G44" s="52" t="s">
        <v>10</v>
      </c>
    </row>
    <row r="45" spans="3:7" ht="15" thickBot="1" x14ac:dyDescent="0.35">
      <c r="C45" s="50">
        <v>43154</v>
      </c>
      <c r="D45" s="51">
        <v>0.45363425925925926</v>
      </c>
      <c r="E45" s="52" t="s">
        <v>9</v>
      </c>
      <c r="F45" s="53">
        <v>25</v>
      </c>
      <c r="G45" s="52" t="s">
        <v>21</v>
      </c>
    </row>
    <row r="46" spans="3:7" ht="15" thickBot="1" x14ac:dyDescent="0.35">
      <c r="C46" s="50">
        <v>43154</v>
      </c>
      <c r="D46" s="51">
        <v>0.45696759259259262</v>
      </c>
      <c r="E46" s="52" t="s">
        <v>9</v>
      </c>
      <c r="F46" s="53">
        <v>15</v>
      </c>
      <c r="G46" s="52" t="s">
        <v>10</v>
      </c>
    </row>
    <row r="47" spans="3:7" ht="15" thickBot="1" x14ac:dyDescent="0.35">
      <c r="C47" s="50">
        <v>43154</v>
      </c>
      <c r="D47" s="51">
        <v>0.45917824074074076</v>
      </c>
      <c r="E47" s="52" t="s">
        <v>9</v>
      </c>
      <c r="F47" s="53">
        <v>23</v>
      </c>
      <c r="G47" s="52" t="s">
        <v>21</v>
      </c>
    </row>
    <row r="48" spans="3:7" ht="15" thickBot="1" x14ac:dyDescent="0.35">
      <c r="C48" s="50">
        <v>43154</v>
      </c>
      <c r="D48" s="51">
        <v>0.45978009259259256</v>
      </c>
      <c r="E48" s="52" t="s">
        <v>9</v>
      </c>
      <c r="F48" s="53">
        <v>37</v>
      </c>
      <c r="G48" s="52" t="s">
        <v>21</v>
      </c>
    </row>
    <row r="49" spans="3:7" ht="15" thickBot="1" x14ac:dyDescent="0.35">
      <c r="C49" s="50">
        <v>43154</v>
      </c>
      <c r="D49" s="51">
        <v>0.46246527777777779</v>
      </c>
      <c r="E49" s="52" t="s">
        <v>9</v>
      </c>
      <c r="F49" s="53">
        <v>32</v>
      </c>
      <c r="G49" s="52" t="s">
        <v>10</v>
      </c>
    </row>
    <row r="50" spans="3:7" ht="15" thickBot="1" x14ac:dyDescent="0.35">
      <c r="C50" s="50">
        <v>43154</v>
      </c>
      <c r="D50" s="51">
        <v>0.46688657407407402</v>
      </c>
      <c r="E50" s="52" t="s">
        <v>9</v>
      </c>
      <c r="F50" s="53">
        <v>47</v>
      </c>
      <c r="G50" s="52" t="s">
        <v>10</v>
      </c>
    </row>
    <row r="51" spans="3:7" ht="15" thickBot="1" x14ac:dyDescent="0.35">
      <c r="C51" s="50">
        <v>43154</v>
      </c>
      <c r="D51" s="51">
        <v>0.4672337962962963</v>
      </c>
      <c r="E51" s="52" t="s">
        <v>9</v>
      </c>
      <c r="F51" s="53">
        <v>19</v>
      </c>
      <c r="G51" s="52" t="s">
        <v>10</v>
      </c>
    </row>
    <row r="52" spans="3:7" ht="15" thickBot="1" x14ac:dyDescent="0.35">
      <c r="C52" s="50">
        <v>43154</v>
      </c>
      <c r="D52" s="51">
        <v>0.47324074074074068</v>
      </c>
      <c r="E52" s="52" t="s">
        <v>9</v>
      </c>
      <c r="F52" s="53">
        <v>22</v>
      </c>
      <c r="G52" s="52" t="s">
        <v>21</v>
      </c>
    </row>
    <row r="53" spans="3:7" ht="15" thickBot="1" x14ac:dyDescent="0.35">
      <c r="C53" s="50">
        <v>43154</v>
      </c>
      <c r="D53" s="51">
        <v>0.47425925925925921</v>
      </c>
      <c r="E53" s="52" t="s">
        <v>9</v>
      </c>
      <c r="F53" s="53">
        <v>31</v>
      </c>
      <c r="G53" s="52" t="s">
        <v>10</v>
      </c>
    </row>
    <row r="54" spans="3:7" ht="15" thickBot="1" x14ac:dyDescent="0.35">
      <c r="C54" s="50">
        <v>43154</v>
      </c>
      <c r="D54" s="51">
        <v>0.47486111111111112</v>
      </c>
      <c r="E54" s="52" t="s">
        <v>9</v>
      </c>
      <c r="F54" s="53">
        <v>47</v>
      </c>
      <c r="G54" s="52" t="s">
        <v>21</v>
      </c>
    </row>
    <row r="55" spans="3:7" ht="15" thickBot="1" x14ac:dyDescent="0.35">
      <c r="C55" s="50">
        <v>43154</v>
      </c>
      <c r="D55" s="51">
        <v>0.47960648148148149</v>
      </c>
      <c r="E55" s="52" t="s">
        <v>9</v>
      </c>
      <c r="F55" s="53">
        <v>37</v>
      </c>
      <c r="G55" s="52" t="s">
        <v>10</v>
      </c>
    </row>
    <row r="56" spans="3:7" ht="15" thickBot="1" x14ac:dyDescent="0.35">
      <c r="C56" s="50">
        <v>43154</v>
      </c>
      <c r="D56" s="51">
        <v>0.48069444444444448</v>
      </c>
      <c r="E56" s="52" t="s">
        <v>9</v>
      </c>
      <c r="F56" s="53">
        <v>28</v>
      </c>
      <c r="G56" s="52" t="s">
        <v>10</v>
      </c>
    </row>
    <row r="57" spans="3:7" ht="15" thickBot="1" x14ac:dyDescent="0.35">
      <c r="C57" s="50">
        <v>43154</v>
      </c>
      <c r="D57" s="51">
        <v>0.48324074074074069</v>
      </c>
      <c r="E57" s="52" t="s">
        <v>9</v>
      </c>
      <c r="F57" s="53">
        <v>26</v>
      </c>
      <c r="G57" s="52" t="s">
        <v>21</v>
      </c>
    </row>
    <row r="58" spans="3:7" ht="15" thickBot="1" x14ac:dyDescent="0.35">
      <c r="C58" s="50">
        <v>43154</v>
      </c>
      <c r="D58" s="51">
        <v>0.48715277777777777</v>
      </c>
      <c r="E58" s="52" t="s">
        <v>9</v>
      </c>
      <c r="F58" s="53">
        <v>23</v>
      </c>
      <c r="G58" s="52" t="s">
        <v>21</v>
      </c>
    </row>
    <row r="59" spans="3:7" ht="15" thickBot="1" x14ac:dyDescent="0.35">
      <c r="C59" s="50">
        <v>43154</v>
      </c>
      <c r="D59" s="51">
        <v>0.48752314814814812</v>
      </c>
      <c r="E59" s="52" t="s">
        <v>9</v>
      </c>
      <c r="F59" s="53">
        <v>35</v>
      </c>
      <c r="G59" s="52" t="s">
        <v>21</v>
      </c>
    </row>
    <row r="60" spans="3:7" ht="15" thickBot="1" x14ac:dyDescent="0.35">
      <c r="C60" s="50">
        <v>43154</v>
      </c>
      <c r="D60" s="51">
        <v>0.48857638888888894</v>
      </c>
      <c r="E60" s="52" t="s">
        <v>9</v>
      </c>
      <c r="F60" s="53">
        <v>34</v>
      </c>
      <c r="G60" s="52" t="s">
        <v>10</v>
      </c>
    </row>
    <row r="61" spans="3:7" ht="15" thickBot="1" x14ac:dyDescent="0.35">
      <c r="C61" s="50">
        <v>43154</v>
      </c>
      <c r="D61" s="51">
        <v>0.49016203703703703</v>
      </c>
      <c r="E61" s="52" t="s">
        <v>9</v>
      </c>
      <c r="F61" s="53">
        <v>27</v>
      </c>
      <c r="G61" s="52" t="s">
        <v>21</v>
      </c>
    </row>
    <row r="62" spans="3:7" ht="15" thickBot="1" x14ac:dyDescent="0.35">
      <c r="C62" s="50">
        <v>43154</v>
      </c>
      <c r="D62" s="51">
        <v>0.49109953703703701</v>
      </c>
      <c r="E62" s="52" t="s">
        <v>9</v>
      </c>
      <c r="F62" s="53">
        <v>21</v>
      </c>
      <c r="G62" s="52" t="s">
        <v>21</v>
      </c>
    </row>
    <row r="63" spans="3:7" ht="15" thickBot="1" x14ac:dyDescent="0.35">
      <c r="C63" s="50">
        <v>43154</v>
      </c>
      <c r="D63" s="51">
        <v>0.4911921296296296</v>
      </c>
      <c r="E63" s="52" t="s">
        <v>9</v>
      </c>
      <c r="F63" s="53">
        <v>35</v>
      </c>
      <c r="G63" s="52" t="s">
        <v>21</v>
      </c>
    </row>
    <row r="64" spans="3:7" ht="15" thickBot="1" x14ac:dyDescent="0.35">
      <c r="C64" s="50">
        <v>43154</v>
      </c>
      <c r="D64" s="51">
        <v>0.49303240740740745</v>
      </c>
      <c r="E64" s="52" t="s">
        <v>9</v>
      </c>
      <c r="F64" s="53">
        <v>31</v>
      </c>
      <c r="G64" s="52" t="s">
        <v>10</v>
      </c>
    </row>
    <row r="65" spans="3:7" ht="15" thickBot="1" x14ac:dyDescent="0.35">
      <c r="C65" s="50">
        <v>43154</v>
      </c>
      <c r="D65" s="51">
        <v>0.49608796296296293</v>
      </c>
      <c r="E65" s="52" t="s">
        <v>9</v>
      </c>
      <c r="F65" s="53">
        <v>41</v>
      </c>
      <c r="G65" s="52" t="s">
        <v>21</v>
      </c>
    </row>
    <row r="66" spans="3:7" ht="15" thickBot="1" x14ac:dyDescent="0.35">
      <c r="C66" s="50">
        <v>43154</v>
      </c>
      <c r="D66" s="51">
        <v>0.49657407407407406</v>
      </c>
      <c r="E66" s="52" t="s">
        <v>9</v>
      </c>
      <c r="F66" s="53">
        <v>37</v>
      </c>
      <c r="G66" s="52" t="s">
        <v>10</v>
      </c>
    </row>
    <row r="67" spans="3:7" ht="15" thickBot="1" x14ac:dyDescent="0.35">
      <c r="C67" s="50">
        <v>43154</v>
      </c>
      <c r="D67" s="51">
        <v>0.4974189814814815</v>
      </c>
      <c r="E67" s="52" t="s">
        <v>9</v>
      </c>
      <c r="F67" s="53">
        <v>41</v>
      </c>
      <c r="G67" s="52" t="s">
        <v>10</v>
      </c>
    </row>
    <row r="68" spans="3:7" ht="15" thickBot="1" x14ac:dyDescent="0.35">
      <c r="C68" s="50">
        <v>43154</v>
      </c>
      <c r="D68" s="51">
        <v>0.4990856481481481</v>
      </c>
      <c r="E68" s="52" t="s">
        <v>9</v>
      </c>
      <c r="F68" s="53">
        <v>39</v>
      </c>
      <c r="G68" s="52" t="s">
        <v>10</v>
      </c>
    </row>
    <row r="69" spans="3:7" ht="15" thickBot="1" x14ac:dyDescent="0.35">
      <c r="C69" s="50">
        <v>43154</v>
      </c>
      <c r="D69" s="51">
        <v>0.50010416666666668</v>
      </c>
      <c r="E69" s="52" t="s">
        <v>9</v>
      </c>
      <c r="F69" s="53">
        <v>46</v>
      </c>
      <c r="G69" s="52" t="s">
        <v>21</v>
      </c>
    </row>
    <row r="70" spans="3:7" ht="15" thickBot="1" x14ac:dyDescent="0.35">
      <c r="C70" s="50">
        <v>43154</v>
      </c>
      <c r="D70" s="51">
        <v>0.50192129629629634</v>
      </c>
      <c r="E70" s="52" t="s">
        <v>9</v>
      </c>
      <c r="F70" s="53">
        <v>49</v>
      </c>
      <c r="G70" s="52" t="s">
        <v>10</v>
      </c>
    </row>
    <row r="71" spans="3:7" ht="15" thickBot="1" x14ac:dyDescent="0.35">
      <c r="C71" s="50">
        <v>43154</v>
      </c>
      <c r="D71" s="51">
        <v>0.50362268518518516</v>
      </c>
      <c r="E71" s="52" t="s">
        <v>9</v>
      </c>
      <c r="F71" s="53">
        <v>31</v>
      </c>
      <c r="G71" s="52" t="s">
        <v>21</v>
      </c>
    </row>
    <row r="72" spans="3:7" ht="15" thickBot="1" x14ac:dyDescent="0.35">
      <c r="C72" s="50">
        <v>43154</v>
      </c>
      <c r="D72" s="51">
        <v>0.50422453703703707</v>
      </c>
      <c r="E72" s="52" t="s">
        <v>9</v>
      </c>
      <c r="F72" s="53">
        <v>35</v>
      </c>
      <c r="G72" s="52" t="s">
        <v>21</v>
      </c>
    </row>
    <row r="73" spans="3:7" ht="15" thickBot="1" x14ac:dyDescent="0.35">
      <c r="C73" s="50">
        <v>43154</v>
      </c>
      <c r="D73" s="51">
        <v>0.50540509259259259</v>
      </c>
      <c r="E73" s="52" t="s">
        <v>9</v>
      </c>
      <c r="F73" s="53">
        <v>23</v>
      </c>
      <c r="G73" s="52" t="s">
        <v>21</v>
      </c>
    </row>
    <row r="74" spans="3:7" ht="15" thickBot="1" x14ac:dyDescent="0.35">
      <c r="C74" s="50">
        <v>43154</v>
      </c>
      <c r="D74" s="51">
        <v>0.50547453703703704</v>
      </c>
      <c r="E74" s="52" t="s">
        <v>9</v>
      </c>
      <c r="F74" s="53">
        <v>20</v>
      </c>
      <c r="G74" s="52" t="s">
        <v>21</v>
      </c>
    </row>
    <row r="75" spans="3:7" ht="15" thickBot="1" x14ac:dyDescent="0.35">
      <c r="C75" s="50">
        <v>43154</v>
      </c>
      <c r="D75" s="51">
        <v>0.50653935185185184</v>
      </c>
      <c r="E75" s="52" t="s">
        <v>9</v>
      </c>
      <c r="F75" s="53">
        <v>39</v>
      </c>
      <c r="G75" s="52" t="s">
        <v>10</v>
      </c>
    </row>
    <row r="76" spans="3:7" ht="15" thickBot="1" x14ac:dyDescent="0.35">
      <c r="C76" s="50">
        <v>43154</v>
      </c>
      <c r="D76" s="51">
        <v>0.50689814814814815</v>
      </c>
      <c r="E76" s="52" t="s">
        <v>9</v>
      </c>
      <c r="F76" s="53">
        <v>32</v>
      </c>
      <c r="G76" s="52" t="s">
        <v>10</v>
      </c>
    </row>
    <row r="77" spans="3:7" ht="15" thickBot="1" x14ac:dyDescent="0.35">
      <c r="C77" s="50">
        <v>43154</v>
      </c>
      <c r="D77" s="51">
        <v>0.50700231481481484</v>
      </c>
      <c r="E77" s="52" t="s">
        <v>9</v>
      </c>
      <c r="F77" s="53">
        <v>25</v>
      </c>
      <c r="G77" s="52" t="s">
        <v>21</v>
      </c>
    </row>
    <row r="78" spans="3:7" ht="15" thickBot="1" x14ac:dyDescent="0.35">
      <c r="C78" s="50">
        <v>43154</v>
      </c>
      <c r="D78" s="51">
        <v>0.50774305555555554</v>
      </c>
      <c r="E78" s="52" t="s">
        <v>9</v>
      </c>
      <c r="F78" s="53">
        <v>39</v>
      </c>
      <c r="G78" s="52" t="s">
        <v>10</v>
      </c>
    </row>
    <row r="79" spans="3:7" ht="15" thickBot="1" x14ac:dyDescent="0.35">
      <c r="C79" s="50">
        <v>43154</v>
      </c>
      <c r="D79" s="51">
        <v>0.50826388888888896</v>
      </c>
      <c r="E79" s="52" t="s">
        <v>9</v>
      </c>
      <c r="F79" s="53">
        <v>34</v>
      </c>
      <c r="G79" s="52" t="s">
        <v>10</v>
      </c>
    </row>
    <row r="80" spans="3:7" ht="15" thickBot="1" x14ac:dyDescent="0.35">
      <c r="C80" s="50">
        <v>43154</v>
      </c>
      <c r="D80" s="51">
        <v>0.50915509259259262</v>
      </c>
      <c r="E80" s="52" t="s">
        <v>9</v>
      </c>
      <c r="F80" s="53">
        <v>34</v>
      </c>
      <c r="G80" s="52" t="s">
        <v>21</v>
      </c>
    </row>
    <row r="81" spans="3:7" ht="15" thickBot="1" x14ac:dyDescent="0.35">
      <c r="C81" s="50">
        <v>43154</v>
      </c>
      <c r="D81" s="51">
        <v>0.51179398148148147</v>
      </c>
      <c r="E81" s="52" t="s">
        <v>9</v>
      </c>
      <c r="F81" s="53">
        <v>38</v>
      </c>
      <c r="G81" s="52" t="s">
        <v>21</v>
      </c>
    </row>
    <row r="82" spans="3:7" ht="15" thickBot="1" x14ac:dyDescent="0.35">
      <c r="C82" s="50">
        <v>43154</v>
      </c>
      <c r="D82" s="51">
        <v>0.51372685185185185</v>
      </c>
      <c r="E82" s="52" t="s">
        <v>9</v>
      </c>
      <c r="F82" s="53">
        <v>31</v>
      </c>
      <c r="G82" s="52" t="s">
        <v>21</v>
      </c>
    </row>
    <row r="83" spans="3:7" ht="15" thickBot="1" x14ac:dyDescent="0.35">
      <c r="C83" s="50">
        <v>43154</v>
      </c>
      <c r="D83" s="51">
        <v>0.52255787037037038</v>
      </c>
      <c r="E83" s="52" t="s">
        <v>9</v>
      </c>
      <c r="F83" s="53">
        <v>41</v>
      </c>
      <c r="G83" s="52" t="s">
        <v>10</v>
      </c>
    </row>
    <row r="84" spans="3:7" ht="15" thickBot="1" x14ac:dyDescent="0.35">
      <c r="C84" s="50">
        <v>43154</v>
      </c>
      <c r="D84" s="51">
        <v>0.52351851851851849</v>
      </c>
      <c r="E84" s="52" t="s">
        <v>9</v>
      </c>
      <c r="F84" s="53">
        <v>38</v>
      </c>
      <c r="G84" s="52" t="s">
        <v>10</v>
      </c>
    </row>
    <row r="85" spans="3:7" ht="15" thickBot="1" x14ac:dyDescent="0.35">
      <c r="C85" s="50">
        <v>43154</v>
      </c>
      <c r="D85" s="51">
        <v>0.52361111111111114</v>
      </c>
      <c r="E85" s="52" t="s">
        <v>9</v>
      </c>
      <c r="F85" s="53">
        <v>43</v>
      </c>
      <c r="G85" s="52" t="s">
        <v>10</v>
      </c>
    </row>
    <row r="86" spans="3:7" ht="15" thickBot="1" x14ac:dyDescent="0.35">
      <c r="C86" s="50">
        <v>43154</v>
      </c>
      <c r="D86" s="51">
        <v>0.52614583333333331</v>
      </c>
      <c r="E86" s="52" t="s">
        <v>9</v>
      </c>
      <c r="F86" s="53">
        <v>41</v>
      </c>
      <c r="G86" s="52" t="s">
        <v>10</v>
      </c>
    </row>
    <row r="87" spans="3:7" ht="15" thickBot="1" x14ac:dyDescent="0.35">
      <c r="C87" s="50">
        <v>43154</v>
      </c>
      <c r="D87" s="51">
        <v>0.52622685185185192</v>
      </c>
      <c r="E87" s="52" t="s">
        <v>9</v>
      </c>
      <c r="F87" s="53">
        <v>15</v>
      </c>
      <c r="G87" s="52" t="s">
        <v>21</v>
      </c>
    </row>
    <row r="88" spans="3:7" ht="15" thickBot="1" x14ac:dyDescent="0.35">
      <c r="C88" s="50">
        <v>43154</v>
      </c>
      <c r="D88" s="51">
        <v>0.52718750000000003</v>
      </c>
      <c r="E88" s="52" t="s">
        <v>9</v>
      </c>
      <c r="F88" s="53">
        <v>46</v>
      </c>
      <c r="G88" s="52" t="s">
        <v>10</v>
      </c>
    </row>
    <row r="89" spans="3:7" ht="15" thickBot="1" x14ac:dyDescent="0.35">
      <c r="C89" s="50">
        <v>43154</v>
      </c>
      <c r="D89" s="51">
        <v>0.52825231481481483</v>
      </c>
      <c r="E89" s="52" t="s">
        <v>9</v>
      </c>
      <c r="F89" s="53">
        <v>16</v>
      </c>
      <c r="G89" s="52" t="s">
        <v>21</v>
      </c>
    </row>
    <row r="90" spans="3:7" ht="15" thickBot="1" x14ac:dyDescent="0.35">
      <c r="C90" s="50">
        <v>43154</v>
      </c>
      <c r="D90" s="51">
        <v>0.52841435185185182</v>
      </c>
      <c r="E90" s="52" t="s">
        <v>9</v>
      </c>
      <c r="F90" s="53">
        <v>46</v>
      </c>
      <c r="G90" s="52" t="s">
        <v>21</v>
      </c>
    </row>
    <row r="91" spans="3:7" ht="15" thickBot="1" x14ac:dyDescent="0.35">
      <c r="C91" s="50">
        <v>43154</v>
      </c>
      <c r="D91" s="51">
        <v>0.53052083333333333</v>
      </c>
      <c r="E91" s="52" t="s">
        <v>9</v>
      </c>
      <c r="F91" s="53">
        <v>26</v>
      </c>
      <c r="G91" s="52" t="s">
        <v>21</v>
      </c>
    </row>
    <row r="92" spans="3:7" ht="15" thickBot="1" x14ac:dyDescent="0.35">
      <c r="C92" s="50">
        <v>43154</v>
      </c>
      <c r="D92" s="51">
        <v>0.53084490740740742</v>
      </c>
      <c r="E92" s="52" t="s">
        <v>9</v>
      </c>
      <c r="F92" s="53">
        <v>29</v>
      </c>
      <c r="G92" s="52" t="s">
        <v>10</v>
      </c>
    </row>
    <row r="93" spans="3:7" ht="15" thickBot="1" x14ac:dyDescent="0.35">
      <c r="C93" s="50">
        <v>43154</v>
      </c>
      <c r="D93" s="51">
        <v>0.5329976851851852</v>
      </c>
      <c r="E93" s="52" t="s">
        <v>9</v>
      </c>
      <c r="F93" s="53">
        <v>24</v>
      </c>
      <c r="G93" s="52" t="s">
        <v>21</v>
      </c>
    </row>
    <row r="94" spans="3:7" ht="15" thickBot="1" x14ac:dyDescent="0.35">
      <c r="C94" s="50">
        <v>43154</v>
      </c>
      <c r="D94" s="51">
        <v>0.5332175925925926</v>
      </c>
      <c r="E94" s="52" t="s">
        <v>9</v>
      </c>
      <c r="F94" s="53">
        <v>32</v>
      </c>
      <c r="G94" s="52" t="s">
        <v>10</v>
      </c>
    </row>
    <row r="95" spans="3:7" ht="15" thickBot="1" x14ac:dyDescent="0.35">
      <c r="C95" s="50">
        <v>43154</v>
      </c>
      <c r="D95" s="51">
        <v>0.53341435185185182</v>
      </c>
      <c r="E95" s="52" t="s">
        <v>9</v>
      </c>
      <c r="F95" s="53">
        <v>31</v>
      </c>
      <c r="G95" s="52" t="s">
        <v>21</v>
      </c>
    </row>
    <row r="96" spans="3:7" ht="15" thickBot="1" x14ac:dyDescent="0.35">
      <c r="C96" s="50">
        <v>43154</v>
      </c>
      <c r="D96" s="51">
        <v>0.53559027777777779</v>
      </c>
      <c r="E96" s="52" t="s">
        <v>9</v>
      </c>
      <c r="F96" s="53">
        <v>16</v>
      </c>
      <c r="G96" s="52" t="s">
        <v>21</v>
      </c>
    </row>
    <row r="97" spans="3:7" ht="15" thickBot="1" x14ac:dyDescent="0.35">
      <c r="C97" s="50">
        <v>43154</v>
      </c>
      <c r="D97" s="51">
        <v>0.53598379629629633</v>
      </c>
      <c r="E97" s="52" t="s">
        <v>9</v>
      </c>
      <c r="F97" s="53">
        <v>32</v>
      </c>
      <c r="G97" s="52" t="s">
        <v>10</v>
      </c>
    </row>
    <row r="98" spans="3:7" ht="15" thickBot="1" x14ac:dyDescent="0.35">
      <c r="C98" s="50">
        <v>43154</v>
      </c>
      <c r="D98" s="51">
        <v>0.53677083333333331</v>
      </c>
      <c r="E98" s="52" t="s">
        <v>9</v>
      </c>
      <c r="F98" s="53">
        <v>23</v>
      </c>
      <c r="G98" s="52" t="s">
        <v>21</v>
      </c>
    </row>
    <row r="99" spans="3:7" ht="15" thickBot="1" x14ac:dyDescent="0.35">
      <c r="C99" s="50">
        <v>43154</v>
      </c>
      <c r="D99" s="51">
        <v>0.53721064814814812</v>
      </c>
      <c r="E99" s="52" t="s">
        <v>9</v>
      </c>
      <c r="F99" s="53">
        <v>30</v>
      </c>
      <c r="G99" s="52" t="s">
        <v>10</v>
      </c>
    </row>
    <row r="100" spans="3:7" ht="15" thickBot="1" x14ac:dyDescent="0.35">
      <c r="C100" s="50">
        <v>43154</v>
      </c>
      <c r="D100" s="51">
        <v>0.53760416666666666</v>
      </c>
      <c r="E100" s="52" t="s">
        <v>9</v>
      </c>
      <c r="F100" s="53">
        <v>24</v>
      </c>
      <c r="G100" s="52" t="s">
        <v>21</v>
      </c>
    </row>
    <row r="101" spans="3:7" ht="15" thickBot="1" x14ac:dyDescent="0.35">
      <c r="C101" s="50">
        <v>43154</v>
      </c>
      <c r="D101" s="51">
        <v>0.53780092592592588</v>
      </c>
      <c r="E101" s="52" t="s">
        <v>9</v>
      </c>
      <c r="F101" s="53">
        <v>40</v>
      </c>
      <c r="G101" s="52" t="s">
        <v>10</v>
      </c>
    </row>
    <row r="102" spans="3:7" ht="15" thickBot="1" x14ac:dyDescent="0.35">
      <c r="C102" s="50">
        <v>43154</v>
      </c>
      <c r="D102" s="51">
        <v>0.53895833333333332</v>
      </c>
      <c r="E102" s="52" t="s">
        <v>9</v>
      </c>
      <c r="F102" s="53">
        <v>57</v>
      </c>
      <c r="G102" s="52" t="s">
        <v>10</v>
      </c>
    </row>
    <row r="103" spans="3:7" ht="15" thickBot="1" x14ac:dyDescent="0.35">
      <c r="C103" s="50">
        <v>43154</v>
      </c>
      <c r="D103" s="51">
        <v>0.54115740740740736</v>
      </c>
      <c r="E103" s="52" t="s">
        <v>9</v>
      </c>
      <c r="F103" s="53">
        <v>19</v>
      </c>
      <c r="G103" s="52" t="s">
        <v>21</v>
      </c>
    </row>
    <row r="104" spans="3:7" ht="15" thickBot="1" x14ac:dyDescent="0.35">
      <c r="C104" s="50">
        <v>43154</v>
      </c>
      <c r="D104" s="51">
        <v>0.54151620370370368</v>
      </c>
      <c r="E104" s="52" t="s">
        <v>9</v>
      </c>
      <c r="F104" s="53">
        <v>35</v>
      </c>
      <c r="G104" s="52" t="s">
        <v>21</v>
      </c>
    </row>
    <row r="105" spans="3:7" ht="15" thickBot="1" x14ac:dyDescent="0.35">
      <c r="C105" s="50">
        <v>43154</v>
      </c>
      <c r="D105" s="51">
        <v>0.54328703703703707</v>
      </c>
      <c r="E105" s="52" t="s">
        <v>9</v>
      </c>
      <c r="F105" s="53">
        <v>35</v>
      </c>
      <c r="G105" s="52" t="s">
        <v>10</v>
      </c>
    </row>
    <row r="106" spans="3:7" ht="15" thickBot="1" x14ac:dyDescent="0.35">
      <c r="C106" s="50">
        <v>43154</v>
      </c>
      <c r="D106" s="51">
        <v>0.54702546296296295</v>
      </c>
      <c r="E106" s="52" t="s">
        <v>9</v>
      </c>
      <c r="F106" s="53">
        <v>30</v>
      </c>
      <c r="G106" s="52" t="s">
        <v>21</v>
      </c>
    </row>
    <row r="107" spans="3:7" ht="15" thickBot="1" x14ac:dyDescent="0.35">
      <c r="C107" s="50">
        <v>43154</v>
      </c>
      <c r="D107" s="51">
        <v>0.54981481481481487</v>
      </c>
      <c r="E107" s="52" t="s">
        <v>9</v>
      </c>
      <c r="F107" s="53">
        <v>24</v>
      </c>
      <c r="G107" s="52" t="s">
        <v>21</v>
      </c>
    </row>
    <row r="108" spans="3:7" ht="15" thickBot="1" x14ac:dyDescent="0.35">
      <c r="C108" s="50">
        <v>43154</v>
      </c>
      <c r="D108" s="51">
        <v>0.55056712962962961</v>
      </c>
      <c r="E108" s="52" t="s">
        <v>9</v>
      </c>
      <c r="F108" s="53">
        <v>35</v>
      </c>
      <c r="G108" s="52" t="s">
        <v>10</v>
      </c>
    </row>
    <row r="109" spans="3:7" ht="15" thickBot="1" x14ac:dyDescent="0.35">
      <c r="C109" s="50">
        <v>43154</v>
      </c>
      <c r="D109" s="51">
        <v>0.5525578703703703</v>
      </c>
      <c r="E109" s="52" t="s">
        <v>9</v>
      </c>
      <c r="F109" s="53">
        <v>28</v>
      </c>
      <c r="G109" s="52" t="s">
        <v>21</v>
      </c>
    </row>
    <row r="110" spans="3:7" ht="15" thickBot="1" x14ac:dyDescent="0.35">
      <c r="C110" s="50">
        <v>43154</v>
      </c>
      <c r="D110" s="51">
        <v>0.55436342592592591</v>
      </c>
      <c r="E110" s="52" t="s">
        <v>9</v>
      </c>
      <c r="F110" s="53">
        <v>41</v>
      </c>
      <c r="G110" s="52" t="s">
        <v>21</v>
      </c>
    </row>
    <row r="111" spans="3:7" ht="15" thickBot="1" x14ac:dyDescent="0.35">
      <c r="C111" s="50">
        <v>43154</v>
      </c>
      <c r="D111" s="51">
        <v>0.55472222222222223</v>
      </c>
      <c r="E111" s="52" t="s">
        <v>9</v>
      </c>
      <c r="F111" s="53">
        <v>27</v>
      </c>
      <c r="G111" s="52" t="s">
        <v>21</v>
      </c>
    </row>
    <row r="112" spans="3:7" ht="15" thickBot="1" x14ac:dyDescent="0.35">
      <c r="C112" s="50">
        <v>43154</v>
      </c>
      <c r="D112" s="51">
        <v>0.55483796296296295</v>
      </c>
      <c r="E112" s="52" t="s">
        <v>9</v>
      </c>
      <c r="F112" s="53">
        <v>46</v>
      </c>
      <c r="G112" s="52" t="s">
        <v>10</v>
      </c>
    </row>
    <row r="113" spans="3:7" ht="15" thickBot="1" x14ac:dyDescent="0.35">
      <c r="C113" s="50">
        <v>43154</v>
      </c>
      <c r="D113" s="51">
        <v>0.55666666666666664</v>
      </c>
      <c r="E113" s="52" t="s">
        <v>9</v>
      </c>
      <c r="F113" s="53">
        <v>34</v>
      </c>
      <c r="G113" s="52" t="s">
        <v>10</v>
      </c>
    </row>
    <row r="114" spans="3:7" ht="15" thickBot="1" x14ac:dyDescent="0.35">
      <c r="C114" s="50">
        <v>43154</v>
      </c>
      <c r="D114" s="51">
        <v>0.55752314814814818</v>
      </c>
      <c r="E114" s="52" t="s">
        <v>9</v>
      </c>
      <c r="F114" s="53">
        <v>48</v>
      </c>
      <c r="G114" s="52" t="s">
        <v>21</v>
      </c>
    </row>
    <row r="115" spans="3:7" ht="15" thickBot="1" x14ac:dyDescent="0.35">
      <c r="C115" s="50">
        <v>43154</v>
      </c>
      <c r="D115" s="51">
        <v>0.55981481481481488</v>
      </c>
      <c r="E115" s="52" t="s">
        <v>9</v>
      </c>
      <c r="F115" s="53">
        <v>30</v>
      </c>
      <c r="G115" s="52" t="s">
        <v>21</v>
      </c>
    </row>
    <row r="116" spans="3:7" ht="15" thickBot="1" x14ac:dyDescent="0.35">
      <c r="C116" s="50">
        <v>43154</v>
      </c>
      <c r="D116" s="51">
        <v>0.5607523148148148</v>
      </c>
      <c r="E116" s="52" t="s">
        <v>9</v>
      </c>
      <c r="F116" s="53">
        <v>37</v>
      </c>
      <c r="G116" s="52" t="s">
        <v>21</v>
      </c>
    </row>
    <row r="117" spans="3:7" ht="15" thickBot="1" x14ac:dyDescent="0.35">
      <c r="C117" s="50">
        <v>43154</v>
      </c>
      <c r="D117" s="51">
        <v>0.56079861111111107</v>
      </c>
      <c r="E117" s="52" t="s">
        <v>9</v>
      </c>
      <c r="F117" s="53">
        <v>46</v>
      </c>
      <c r="G117" s="52" t="s">
        <v>10</v>
      </c>
    </row>
    <row r="118" spans="3:7" ht="15" thickBot="1" x14ac:dyDescent="0.35">
      <c r="C118" s="50">
        <v>43154</v>
      </c>
      <c r="D118" s="51">
        <v>0.56133101851851852</v>
      </c>
      <c r="E118" s="52" t="s">
        <v>9</v>
      </c>
      <c r="F118" s="53">
        <v>46</v>
      </c>
      <c r="G118" s="52" t="s">
        <v>10</v>
      </c>
    </row>
    <row r="119" spans="3:7" ht="15" thickBot="1" x14ac:dyDescent="0.35">
      <c r="C119" s="50">
        <v>43154</v>
      </c>
      <c r="D119" s="51">
        <v>0.56488425925925922</v>
      </c>
      <c r="E119" s="52" t="s">
        <v>9</v>
      </c>
      <c r="F119" s="53">
        <v>23</v>
      </c>
      <c r="G119" s="52" t="s">
        <v>21</v>
      </c>
    </row>
    <row r="120" spans="3:7" ht="15" thickBot="1" x14ac:dyDescent="0.35">
      <c r="C120" s="50">
        <v>43154</v>
      </c>
      <c r="D120" s="51">
        <v>0.56497685185185187</v>
      </c>
      <c r="E120" s="52" t="s">
        <v>9</v>
      </c>
      <c r="F120" s="53">
        <v>24</v>
      </c>
      <c r="G120" s="52" t="s">
        <v>21</v>
      </c>
    </row>
    <row r="121" spans="3:7" ht="15" thickBot="1" x14ac:dyDescent="0.35">
      <c r="C121" s="50">
        <v>43154</v>
      </c>
      <c r="D121" s="51">
        <v>0.5669791666666667</v>
      </c>
      <c r="E121" s="52" t="s">
        <v>9</v>
      </c>
      <c r="F121" s="53">
        <v>41</v>
      </c>
      <c r="G121" s="52" t="s">
        <v>21</v>
      </c>
    </row>
    <row r="122" spans="3:7" ht="15" thickBot="1" x14ac:dyDescent="0.35">
      <c r="C122" s="50">
        <v>43154</v>
      </c>
      <c r="D122" s="51">
        <v>0.56703703703703701</v>
      </c>
      <c r="E122" s="52" t="s">
        <v>9</v>
      </c>
      <c r="F122" s="53">
        <v>43</v>
      </c>
      <c r="G122" s="52" t="s">
        <v>10</v>
      </c>
    </row>
    <row r="123" spans="3:7" ht="15" thickBot="1" x14ac:dyDescent="0.35">
      <c r="C123" s="50">
        <v>43154</v>
      </c>
      <c r="D123" s="51">
        <v>0.56722222222222218</v>
      </c>
      <c r="E123" s="52" t="s">
        <v>9</v>
      </c>
      <c r="F123" s="53">
        <v>35</v>
      </c>
      <c r="G123" s="52" t="s">
        <v>10</v>
      </c>
    </row>
    <row r="124" spans="3:7" ht="15" thickBot="1" x14ac:dyDescent="0.35">
      <c r="C124" s="50">
        <v>43154</v>
      </c>
      <c r="D124" s="51">
        <v>0.56844907407407408</v>
      </c>
      <c r="E124" s="52" t="s">
        <v>9</v>
      </c>
      <c r="F124" s="53">
        <v>56</v>
      </c>
      <c r="G124" s="52" t="s">
        <v>21</v>
      </c>
    </row>
    <row r="125" spans="3:7" ht="15" thickBot="1" x14ac:dyDescent="0.35">
      <c r="C125" s="50">
        <v>43154</v>
      </c>
      <c r="D125" s="51">
        <v>0.56901620370370376</v>
      </c>
      <c r="E125" s="52" t="s">
        <v>9</v>
      </c>
      <c r="F125" s="53">
        <v>30</v>
      </c>
      <c r="G125" s="52" t="s">
        <v>21</v>
      </c>
    </row>
    <row r="126" spans="3:7" ht="15" thickBot="1" x14ac:dyDescent="0.35">
      <c r="C126" s="50">
        <v>43154</v>
      </c>
      <c r="D126" s="51">
        <v>0.57003472222222229</v>
      </c>
      <c r="E126" s="52" t="s">
        <v>9</v>
      </c>
      <c r="F126" s="53">
        <v>28</v>
      </c>
      <c r="G126" s="52" t="s">
        <v>21</v>
      </c>
    </row>
    <row r="127" spans="3:7" ht="15" thickBot="1" x14ac:dyDescent="0.35">
      <c r="C127" s="50">
        <v>43154</v>
      </c>
      <c r="D127" s="51">
        <v>0.57037037037037031</v>
      </c>
      <c r="E127" s="52" t="s">
        <v>9</v>
      </c>
      <c r="F127" s="53">
        <v>52</v>
      </c>
      <c r="G127" s="52" t="s">
        <v>21</v>
      </c>
    </row>
    <row r="128" spans="3:7" ht="15" thickBot="1" x14ac:dyDescent="0.35">
      <c r="C128" s="50">
        <v>43154</v>
      </c>
      <c r="D128" s="51">
        <v>0.57041666666666668</v>
      </c>
      <c r="E128" s="52" t="s">
        <v>9</v>
      </c>
      <c r="F128" s="53">
        <v>48</v>
      </c>
      <c r="G128" s="52" t="s">
        <v>21</v>
      </c>
    </row>
    <row r="129" spans="3:7" ht="15" thickBot="1" x14ac:dyDescent="0.35">
      <c r="C129" s="50">
        <v>43154</v>
      </c>
      <c r="D129" s="51">
        <v>0.57196759259259256</v>
      </c>
      <c r="E129" s="52" t="s">
        <v>9</v>
      </c>
      <c r="F129" s="53">
        <v>54</v>
      </c>
      <c r="G129" s="52" t="s">
        <v>21</v>
      </c>
    </row>
    <row r="130" spans="3:7" ht="15" thickBot="1" x14ac:dyDescent="0.35">
      <c r="C130" s="50">
        <v>43154</v>
      </c>
      <c r="D130" s="51">
        <v>0.57231481481481483</v>
      </c>
      <c r="E130" s="52" t="s">
        <v>9</v>
      </c>
      <c r="F130" s="53">
        <v>33</v>
      </c>
      <c r="G130" s="52" t="s">
        <v>10</v>
      </c>
    </row>
    <row r="131" spans="3:7" ht="15" thickBot="1" x14ac:dyDescent="0.35">
      <c r="C131" s="50">
        <v>43154</v>
      </c>
      <c r="D131" s="51">
        <v>0.57321759259259253</v>
      </c>
      <c r="E131" s="52" t="s">
        <v>9</v>
      </c>
      <c r="F131" s="53">
        <v>24</v>
      </c>
      <c r="G131" s="52" t="s">
        <v>21</v>
      </c>
    </row>
    <row r="132" spans="3:7" ht="15" thickBot="1" x14ac:dyDescent="0.35">
      <c r="C132" s="50">
        <v>43154</v>
      </c>
      <c r="D132" s="51">
        <v>0.57563657407407409</v>
      </c>
      <c r="E132" s="52" t="s">
        <v>9</v>
      </c>
      <c r="F132" s="53">
        <v>23</v>
      </c>
      <c r="G132" s="52" t="s">
        <v>21</v>
      </c>
    </row>
    <row r="133" spans="3:7" ht="15" thickBot="1" x14ac:dyDescent="0.35">
      <c r="C133" s="50">
        <v>43154</v>
      </c>
      <c r="D133" s="51">
        <v>0.57788194444444441</v>
      </c>
      <c r="E133" s="52" t="s">
        <v>9</v>
      </c>
      <c r="F133" s="53">
        <v>45</v>
      </c>
      <c r="G133" s="52" t="s">
        <v>10</v>
      </c>
    </row>
    <row r="134" spans="3:7" ht="15" thickBot="1" x14ac:dyDescent="0.35">
      <c r="C134" s="50">
        <v>43154</v>
      </c>
      <c r="D134" s="51">
        <v>0.57795138888888886</v>
      </c>
      <c r="E134" s="52" t="s">
        <v>9</v>
      </c>
      <c r="F134" s="53">
        <v>45</v>
      </c>
      <c r="G134" s="52" t="s">
        <v>10</v>
      </c>
    </row>
    <row r="135" spans="3:7" ht="15" thickBot="1" x14ac:dyDescent="0.35">
      <c r="C135" s="50">
        <v>43154</v>
      </c>
      <c r="D135" s="51">
        <v>0.57866898148148149</v>
      </c>
      <c r="E135" s="52" t="s">
        <v>9</v>
      </c>
      <c r="F135" s="53">
        <v>32</v>
      </c>
      <c r="G135" s="52" t="s">
        <v>10</v>
      </c>
    </row>
    <row r="136" spans="3:7" ht="15" thickBot="1" x14ac:dyDescent="0.35">
      <c r="C136" s="50">
        <v>43154</v>
      </c>
      <c r="D136" s="51">
        <v>0.57942129629629624</v>
      </c>
      <c r="E136" s="52" t="s">
        <v>9</v>
      </c>
      <c r="F136" s="53">
        <v>26</v>
      </c>
      <c r="G136" s="52" t="s">
        <v>10</v>
      </c>
    </row>
    <row r="137" spans="3:7" ht="15" thickBot="1" x14ac:dyDescent="0.35">
      <c r="C137" s="50">
        <v>43154</v>
      </c>
      <c r="D137" s="51">
        <v>0.5819791666666666</v>
      </c>
      <c r="E137" s="52" t="s">
        <v>9</v>
      </c>
      <c r="F137" s="53">
        <v>45</v>
      </c>
      <c r="G137" s="52" t="s">
        <v>10</v>
      </c>
    </row>
    <row r="138" spans="3:7" ht="15" thickBot="1" x14ac:dyDescent="0.35">
      <c r="C138" s="50">
        <v>43154</v>
      </c>
      <c r="D138" s="51">
        <v>0.58231481481481484</v>
      </c>
      <c r="E138" s="52" t="s">
        <v>9</v>
      </c>
      <c r="F138" s="53">
        <v>28</v>
      </c>
      <c r="G138" s="52" t="s">
        <v>21</v>
      </c>
    </row>
    <row r="139" spans="3:7" ht="15" thickBot="1" x14ac:dyDescent="0.35">
      <c r="C139" s="50">
        <v>43154</v>
      </c>
      <c r="D139" s="51">
        <v>0.58300925925925928</v>
      </c>
      <c r="E139" s="52" t="s">
        <v>9</v>
      </c>
      <c r="F139" s="53">
        <v>26</v>
      </c>
      <c r="G139" s="52" t="s">
        <v>21</v>
      </c>
    </row>
    <row r="140" spans="3:7" ht="15" thickBot="1" x14ac:dyDescent="0.35">
      <c r="C140" s="50">
        <v>43154</v>
      </c>
      <c r="D140" s="51">
        <v>0.58415509259259257</v>
      </c>
      <c r="E140" s="52" t="s">
        <v>9</v>
      </c>
      <c r="F140" s="53">
        <v>22</v>
      </c>
      <c r="G140" s="52" t="s">
        <v>21</v>
      </c>
    </row>
    <row r="141" spans="3:7" ht="15" thickBot="1" x14ac:dyDescent="0.35">
      <c r="C141" s="50">
        <v>43154</v>
      </c>
      <c r="D141" s="51">
        <v>0.58535879629629628</v>
      </c>
      <c r="E141" s="52" t="s">
        <v>9</v>
      </c>
      <c r="F141" s="53">
        <v>27</v>
      </c>
      <c r="G141" s="52" t="s">
        <v>21</v>
      </c>
    </row>
    <row r="142" spans="3:7" ht="15" thickBot="1" x14ac:dyDescent="0.35">
      <c r="C142" s="50">
        <v>43154</v>
      </c>
      <c r="D142" s="51">
        <v>0.5859375</v>
      </c>
      <c r="E142" s="52" t="s">
        <v>9</v>
      </c>
      <c r="F142" s="53">
        <v>38</v>
      </c>
      <c r="G142" s="52" t="s">
        <v>10</v>
      </c>
    </row>
    <row r="143" spans="3:7" ht="15" thickBot="1" x14ac:dyDescent="0.35">
      <c r="C143" s="50">
        <v>43154</v>
      </c>
      <c r="D143" s="51">
        <v>0.58630787037037035</v>
      </c>
      <c r="E143" s="52" t="s">
        <v>9</v>
      </c>
      <c r="F143" s="53">
        <v>30</v>
      </c>
      <c r="G143" s="52" t="s">
        <v>10</v>
      </c>
    </row>
    <row r="144" spans="3:7" ht="15" thickBot="1" x14ac:dyDescent="0.35">
      <c r="C144" s="50">
        <v>43154</v>
      </c>
      <c r="D144" s="51">
        <v>0.58633101851851854</v>
      </c>
      <c r="E144" s="52" t="s">
        <v>9</v>
      </c>
      <c r="F144" s="53">
        <v>18</v>
      </c>
      <c r="G144" s="52" t="s">
        <v>10</v>
      </c>
    </row>
    <row r="145" spans="3:7" ht="15" thickBot="1" x14ac:dyDescent="0.35">
      <c r="C145" s="50">
        <v>43154</v>
      </c>
      <c r="D145" s="51">
        <v>0.58655092592592595</v>
      </c>
      <c r="E145" s="52" t="s">
        <v>9</v>
      </c>
      <c r="F145" s="53">
        <v>35</v>
      </c>
      <c r="G145" s="52" t="s">
        <v>21</v>
      </c>
    </row>
    <row r="146" spans="3:7" ht="15" thickBot="1" x14ac:dyDescent="0.35">
      <c r="C146" s="50">
        <v>43154</v>
      </c>
      <c r="D146" s="51">
        <v>0.58678240740740739</v>
      </c>
      <c r="E146" s="52" t="s">
        <v>9</v>
      </c>
      <c r="F146" s="53">
        <v>42</v>
      </c>
      <c r="G146" s="52" t="s">
        <v>10</v>
      </c>
    </row>
    <row r="147" spans="3:7" ht="15" thickBot="1" x14ac:dyDescent="0.35">
      <c r="C147" s="50">
        <v>43154</v>
      </c>
      <c r="D147" s="51">
        <v>0.58747685185185183</v>
      </c>
      <c r="E147" s="52" t="s">
        <v>9</v>
      </c>
      <c r="F147" s="53">
        <v>29</v>
      </c>
      <c r="G147" s="52" t="s">
        <v>21</v>
      </c>
    </row>
    <row r="148" spans="3:7" ht="15" thickBot="1" x14ac:dyDescent="0.35">
      <c r="C148" s="50">
        <v>43154</v>
      </c>
      <c r="D148" s="51">
        <v>0.59079861111111109</v>
      </c>
      <c r="E148" s="52" t="s">
        <v>9</v>
      </c>
      <c r="F148" s="53">
        <v>38</v>
      </c>
      <c r="G148" s="52" t="s">
        <v>21</v>
      </c>
    </row>
    <row r="149" spans="3:7" ht="15" thickBot="1" x14ac:dyDescent="0.35">
      <c r="C149" s="50">
        <v>43154</v>
      </c>
      <c r="D149" s="51">
        <v>0.59223379629629636</v>
      </c>
      <c r="E149" s="52" t="s">
        <v>9</v>
      </c>
      <c r="F149" s="53">
        <v>41</v>
      </c>
      <c r="G149" s="52" t="s">
        <v>10</v>
      </c>
    </row>
    <row r="150" spans="3:7" ht="15" thickBot="1" x14ac:dyDescent="0.35">
      <c r="C150" s="50">
        <v>43154</v>
      </c>
      <c r="D150" s="51">
        <v>0.59274305555555562</v>
      </c>
      <c r="E150" s="52" t="s">
        <v>9</v>
      </c>
      <c r="F150" s="53">
        <v>46</v>
      </c>
      <c r="G150" s="52" t="s">
        <v>10</v>
      </c>
    </row>
    <row r="151" spans="3:7" ht="15" thickBot="1" x14ac:dyDescent="0.35">
      <c r="C151" s="50">
        <v>43154</v>
      </c>
      <c r="D151" s="51">
        <v>0.5932291666666667</v>
      </c>
      <c r="E151" s="52" t="s">
        <v>9</v>
      </c>
      <c r="F151" s="53">
        <v>29</v>
      </c>
      <c r="G151" s="52" t="s">
        <v>10</v>
      </c>
    </row>
    <row r="152" spans="3:7" ht="15" thickBot="1" x14ac:dyDescent="0.35">
      <c r="C152" s="50">
        <v>43154</v>
      </c>
      <c r="D152" s="51">
        <v>0.59369212962962969</v>
      </c>
      <c r="E152" s="52" t="s">
        <v>9</v>
      </c>
      <c r="F152" s="53">
        <v>26</v>
      </c>
      <c r="G152" s="52" t="s">
        <v>21</v>
      </c>
    </row>
    <row r="153" spans="3:7" ht="15" thickBot="1" x14ac:dyDescent="0.35">
      <c r="C153" s="50">
        <v>43154</v>
      </c>
      <c r="D153" s="51">
        <v>0.59629629629629632</v>
      </c>
      <c r="E153" s="52" t="s">
        <v>9</v>
      </c>
      <c r="F153" s="53">
        <v>29</v>
      </c>
      <c r="G153" s="52" t="s">
        <v>21</v>
      </c>
    </row>
    <row r="154" spans="3:7" ht="15" thickBot="1" x14ac:dyDescent="0.35">
      <c r="C154" s="50">
        <v>43154</v>
      </c>
      <c r="D154" s="51">
        <v>0.59662037037037041</v>
      </c>
      <c r="E154" s="52" t="s">
        <v>9</v>
      </c>
      <c r="F154" s="53">
        <v>36</v>
      </c>
      <c r="G154" s="52" t="s">
        <v>21</v>
      </c>
    </row>
    <row r="155" spans="3:7" ht="15" thickBot="1" x14ac:dyDescent="0.35">
      <c r="C155" s="50">
        <v>43154</v>
      </c>
      <c r="D155" s="51">
        <v>0.59710648148148149</v>
      </c>
      <c r="E155" s="52" t="s">
        <v>9</v>
      </c>
      <c r="F155" s="53">
        <v>29</v>
      </c>
      <c r="G155" s="52" t="s">
        <v>21</v>
      </c>
    </row>
    <row r="156" spans="3:7" ht="15" thickBot="1" x14ac:dyDescent="0.35">
      <c r="C156" s="50">
        <v>43154</v>
      </c>
      <c r="D156" s="51">
        <v>0.59715277777777775</v>
      </c>
      <c r="E156" s="52" t="s">
        <v>9</v>
      </c>
      <c r="F156" s="53">
        <v>46</v>
      </c>
      <c r="G156" s="52" t="s">
        <v>10</v>
      </c>
    </row>
    <row r="157" spans="3:7" ht="15" thickBot="1" x14ac:dyDescent="0.35">
      <c r="C157" s="50">
        <v>43154</v>
      </c>
      <c r="D157" s="51">
        <v>0.59763888888888894</v>
      </c>
      <c r="E157" s="52" t="s">
        <v>9</v>
      </c>
      <c r="F157" s="53">
        <v>35</v>
      </c>
      <c r="G157" s="52" t="s">
        <v>21</v>
      </c>
    </row>
    <row r="158" spans="3:7" ht="15" thickBot="1" x14ac:dyDescent="0.35">
      <c r="C158" s="50">
        <v>43154</v>
      </c>
      <c r="D158" s="51">
        <v>0.59834490740740742</v>
      </c>
      <c r="E158" s="52" t="s">
        <v>9</v>
      </c>
      <c r="F158" s="53">
        <v>25</v>
      </c>
      <c r="G158" s="52" t="s">
        <v>21</v>
      </c>
    </row>
    <row r="159" spans="3:7" ht="15" thickBot="1" x14ac:dyDescent="0.35">
      <c r="C159" s="50">
        <v>43154</v>
      </c>
      <c r="D159" s="51">
        <v>0.59902777777777783</v>
      </c>
      <c r="E159" s="52" t="s">
        <v>9</v>
      </c>
      <c r="F159" s="53">
        <v>32</v>
      </c>
      <c r="G159" s="52" t="s">
        <v>10</v>
      </c>
    </row>
    <row r="160" spans="3:7" ht="15" thickBot="1" x14ac:dyDescent="0.35">
      <c r="C160" s="50">
        <v>43154</v>
      </c>
      <c r="D160" s="51">
        <v>0.59947916666666667</v>
      </c>
      <c r="E160" s="52" t="s">
        <v>9</v>
      </c>
      <c r="F160" s="53">
        <v>34</v>
      </c>
      <c r="G160" s="52" t="s">
        <v>21</v>
      </c>
    </row>
    <row r="161" spans="3:7" ht="15" thickBot="1" x14ac:dyDescent="0.35">
      <c r="C161" s="50">
        <v>43154</v>
      </c>
      <c r="D161" s="51">
        <v>0.60021990740740738</v>
      </c>
      <c r="E161" s="52" t="s">
        <v>9</v>
      </c>
      <c r="F161" s="53">
        <v>42</v>
      </c>
      <c r="G161" s="52" t="s">
        <v>10</v>
      </c>
    </row>
    <row r="162" spans="3:7" ht="15" thickBot="1" x14ac:dyDescent="0.35">
      <c r="C162" s="50">
        <v>43154</v>
      </c>
      <c r="D162" s="51">
        <v>0.60122685185185187</v>
      </c>
      <c r="E162" s="52" t="s">
        <v>9</v>
      </c>
      <c r="F162" s="53">
        <v>28</v>
      </c>
      <c r="G162" s="52" t="s">
        <v>21</v>
      </c>
    </row>
    <row r="163" spans="3:7" ht="15" thickBot="1" x14ac:dyDescent="0.35">
      <c r="C163" s="50">
        <v>43154</v>
      </c>
      <c r="D163" s="51">
        <v>0.60303240740740738</v>
      </c>
      <c r="E163" s="52" t="s">
        <v>9</v>
      </c>
      <c r="F163" s="53">
        <v>33</v>
      </c>
      <c r="G163" s="52" t="s">
        <v>21</v>
      </c>
    </row>
    <row r="164" spans="3:7" ht="15" thickBot="1" x14ac:dyDescent="0.35">
      <c r="C164" s="50">
        <v>43154</v>
      </c>
      <c r="D164" s="51">
        <v>0.60358796296296291</v>
      </c>
      <c r="E164" s="52" t="s">
        <v>9</v>
      </c>
      <c r="F164" s="53">
        <v>37</v>
      </c>
      <c r="G164" s="52" t="s">
        <v>10</v>
      </c>
    </row>
    <row r="165" spans="3:7" ht="15" thickBot="1" x14ac:dyDescent="0.35">
      <c r="C165" s="50">
        <v>43154</v>
      </c>
      <c r="D165" s="51">
        <v>0.60443287037037041</v>
      </c>
      <c r="E165" s="52" t="s">
        <v>9</v>
      </c>
      <c r="F165" s="53">
        <v>19</v>
      </c>
      <c r="G165" s="52" t="s">
        <v>10</v>
      </c>
    </row>
    <row r="166" spans="3:7" ht="15" thickBot="1" x14ac:dyDescent="0.35">
      <c r="C166" s="50">
        <v>43154</v>
      </c>
      <c r="D166" s="51">
        <v>0.60623842592592592</v>
      </c>
      <c r="E166" s="52" t="s">
        <v>9</v>
      </c>
      <c r="F166" s="53">
        <v>23</v>
      </c>
      <c r="G166" s="52" t="s">
        <v>21</v>
      </c>
    </row>
    <row r="167" spans="3:7" ht="15" thickBot="1" x14ac:dyDescent="0.35">
      <c r="C167" s="50">
        <v>43154</v>
      </c>
      <c r="D167" s="51">
        <v>0.60721064814814818</v>
      </c>
      <c r="E167" s="52" t="s">
        <v>9</v>
      </c>
      <c r="F167" s="53">
        <v>32</v>
      </c>
      <c r="G167" s="52" t="s">
        <v>10</v>
      </c>
    </row>
    <row r="168" spans="3:7" ht="15" thickBot="1" x14ac:dyDescent="0.35">
      <c r="C168" s="50">
        <v>43154</v>
      </c>
      <c r="D168" s="51">
        <v>0.60768518518518522</v>
      </c>
      <c r="E168" s="52" t="s">
        <v>9</v>
      </c>
      <c r="F168" s="53">
        <v>36</v>
      </c>
      <c r="G168" s="52" t="s">
        <v>10</v>
      </c>
    </row>
    <row r="169" spans="3:7" ht="15" thickBot="1" x14ac:dyDescent="0.35">
      <c r="C169" s="50">
        <v>43154</v>
      </c>
      <c r="D169" s="51">
        <v>0.61251157407407408</v>
      </c>
      <c r="E169" s="52" t="s">
        <v>9</v>
      </c>
      <c r="F169" s="53">
        <v>29</v>
      </c>
      <c r="G169" s="52" t="s">
        <v>21</v>
      </c>
    </row>
    <row r="170" spans="3:7" ht="15" thickBot="1" x14ac:dyDescent="0.35">
      <c r="C170" s="50">
        <v>43154</v>
      </c>
      <c r="D170" s="51">
        <v>0.61256944444444439</v>
      </c>
      <c r="E170" s="52" t="s">
        <v>9</v>
      </c>
      <c r="F170" s="53">
        <v>38</v>
      </c>
      <c r="G170" s="52" t="s">
        <v>10</v>
      </c>
    </row>
    <row r="171" spans="3:7" ht="15" thickBot="1" x14ac:dyDescent="0.35">
      <c r="C171" s="50">
        <v>43154</v>
      </c>
      <c r="D171" s="51">
        <v>0.61271990740740734</v>
      </c>
      <c r="E171" s="52" t="s">
        <v>9</v>
      </c>
      <c r="F171" s="53">
        <v>31</v>
      </c>
      <c r="G171" s="52" t="s">
        <v>10</v>
      </c>
    </row>
    <row r="172" spans="3:7" ht="15" thickBot="1" x14ac:dyDescent="0.35">
      <c r="C172" s="50">
        <v>43154</v>
      </c>
      <c r="D172" s="51">
        <v>0.61299768518518516</v>
      </c>
      <c r="E172" s="52" t="s">
        <v>9</v>
      </c>
      <c r="F172" s="53">
        <v>36</v>
      </c>
      <c r="G172" s="52" t="s">
        <v>10</v>
      </c>
    </row>
    <row r="173" spans="3:7" ht="15" thickBot="1" x14ac:dyDescent="0.35">
      <c r="C173" s="50">
        <v>43154</v>
      </c>
      <c r="D173" s="51">
        <v>0.61305555555555558</v>
      </c>
      <c r="E173" s="52" t="s">
        <v>9</v>
      </c>
      <c r="F173" s="53">
        <v>36</v>
      </c>
      <c r="G173" s="52" t="s">
        <v>10</v>
      </c>
    </row>
    <row r="174" spans="3:7" ht="15" thickBot="1" x14ac:dyDescent="0.35">
      <c r="C174" s="50">
        <v>43154</v>
      </c>
      <c r="D174" s="51">
        <v>0.61452546296296295</v>
      </c>
      <c r="E174" s="52" t="s">
        <v>9</v>
      </c>
      <c r="F174" s="53">
        <v>29</v>
      </c>
      <c r="G174" s="52" t="s">
        <v>21</v>
      </c>
    </row>
    <row r="175" spans="3:7" ht="15" thickBot="1" x14ac:dyDescent="0.35">
      <c r="C175" s="50">
        <v>43154</v>
      </c>
      <c r="D175" s="51">
        <v>0.61464120370370368</v>
      </c>
      <c r="E175" s="52" t="s">
        <v>9</v>
      </c>
      <c r="F175" s="53">
        <v>38</v>
      </c>
      <c r="G175" s="52" t="s">
        <v>21</v>
      </c>
    </row>
    <row r="176" spans="3:7" ht="15" thickBot="1" x14ac:dyDescent="0.35">
      <c r="C176" s="50">
        <v>43154</v>
      </c>
      <c r="D176" s="51">
        <v>0.61534722222222216</v>
      </c>
      <c r="E176" s="52" t="s">
        <v>9</v>
      </c>
      <c r="F176" s="53">
        <v>46</v>
      </c>
      <c r="G176" s="52" t="s">
        <v>10</v>
      </c>
    </row>
    <row r="177" spans="3:7" ht="15" thickBot="1" x14ac:dyDescent="0.35">
      <c r="C177" s="50">
        <v>43154</v>
      </c>
      <c r="D177" s="51">
        <v>0.61723379629629627</v>
      </c>
      <c r="E177" s="52" t="s">
        <v>9</v>
      </c>
      <c r="F177" s="53">
        <v>48</v>
      </c>
      <c r="G177" s="52" t="s">
        <v>10</v>
      </c>
    </row>
    <row r="178" spans="3:7" ht="15" thickBot="1" x14ac:dyDescent="0.35">
      <c r="C178" s="50">
        <v>43154</v>
      </c>
      <c r="D178" s="51">
        <v>0.61792824074074071</v>
      </c>
      <c r="E178" s="52" t="s">
        <v>9</v>
      </c>
      <c r="F178" s="53">
        <v>32</v>
      </c>
      <c r="G178" s="52" t="s">
        <v>10</v>
      </c>
    </row>
    <row r="179" spans="3:7" ht="15" thickBot="1" x14ac:dyDescent="0.35">
      <c r="C179" s="50">
        <v>43154</v>
      </c>
      <c r="D179" s="51">
        <v>0.61900462962962965</v>
      </c>
      <c r="E179" s="52" t="s">
        <v>9</v>
      </c>
      <c r="F179" s="53">
        <v>45</v>
      </c>
      <c r="G179" s="52" t="s">
        <v>10</v>
      </c>
    </row>
    <row r="180" spans="3:7" ht="15" thickBot="1" x14ac:dyDescent="0.35">
      <c r="C180" s="50">
        <v>43154</v>
      </c>
      <c r="D180" s="51">
        <v>0.61910879629629634</v>
      </c>
      <c r="E180" s="52" t="s">
        <v>9</v>
      </c>
      <c r="F180" s="53">
        <v>55</v>
      </c>
      <c r="G180" s="52" t="s">
        <v>21</v>
      </c>
    </row>
    <row r="181" spans="3:7" ht="15" thickBot="1" x14ac:dyDescent="0.35">
      <c r="C181" s="50">
        <v>43154</v>
      </c>
      <c r="D181" s="51">
        <v>0.61942129629629628</v>
      </c>
      <c r="E181" s="52" t="s">
        <v>9</v>
      </c>
      <c r="F181" s="53">
        <v>40</v>
      </c>
      <c r="G181" s="52" t="s">
        <v>10</v>
      </c>
    </row>
    <row r="182" spans="3:7" ht="15" thickBot="1" x14ac:dyDescent="0.35">
      <c r="C182" s="50">
        <v>43154</v>
      </c>
      <c r="D182" s="51">
        <v>0.61994212962962958</v>
      </c>
      <c r="E182" s="52" t="s">
        <v>9</v>
      </c>
      <c r="F182" s="53">
        <v>52</v>
      </c>
      <c r="G182" s="52" t="s">
        <v>21</v>
      </c>
    </row>
    <row r="183" spans="3:7" ht="15" thickBot="1" x14ac:dyDescent="0.35">
      <c r="C183" s="50">
        <v>43154</v>
      </c>
      <c r="D183" s="51">
        <v>0.62077546296296293</v>
      </c>
      <c r="E183" s="52" t="s">
        <v>9</v>
      </c>
      <c r="F183" s="53">
        <v>33</v>
      </c>
      <c r="G183" s="52" t="s">
        <v>21</v>
      </c>
    </row>
    <row r="184" spans="3:7" ht="15" thickBot="1" x14ac:dyDescent="0.35">
      <c r="C184" s="50">
        <v>43154</v>
      </c>
      <c r="D184" s="51">
        <v>0.6256828703703704</v>
      </c>
      <c r="E184" s="52" t="s">
        <v>9</v>
      </c>
      <c r="F184" s="53">
        <v>26</v>
      </c>
      <c r="G184" s="52" t="s">
        <v>21</v>
      </c>
    </row>
    <row r="185" spans="3:7" ht="15" thickBot="1" x14ac:dyDescent="0.35">
      <c r="C185" s="50">
        <v>43154</v>
      </c>
      <c r="D185" s="51">
        <v>0.62591435185185185</v>
      </c>
      <c r="E185" s="52" t="s">
        <v>9</v>
      </c>
      <c r="F185" s="53">
        <v>32</v>
      </c>
      <c r="G185" s="52" t="s">
        <v>21</v>
      </c>
    </row>
    <row r="186" spans="3:7" ht="15" thickBot="1" x14ac:dyDescent="0.35">
      <c r="C186" s="50">
        <v>43154</v>
      </c>
      <c r="D186" s="51">
        <v>0.62729166666666669</v>
      </c>
      <c r="E186" s="52" t="s">
        <v>9</v>
      </c>
      <c r="F186" s="53">
        <v>43</v>
      </c>
      <c r="G186" s="52" t="s">
        <v>10</v>
      </c>
    </row>
    <row r="187" spans="3:7" ht="15" thickBot="1" x14ac:dyDescent="0.35">
      <c r="C187" s="50">
        <v>43154</v>
      </c>
      <c r="D187" s="51">
        <v>0.6277314814814815</v>
      </c>
      <c r="E187" s="52" t="s">
        <v>9</v>
      </c>
      <c r="F187" s="53">
        <v>35</v>
      </c>
      <c r="G187" s="52" t="s">
        <v>10</v>
      </c>
    </row>
    <row r="188" spans="3:7" ht="15" thickBot="1" x14ac:dyDescent="0.35">
      <c r="C188" s="50">
        <v>43154</v>
      </c>
      <c r="D188" s="51">
        <v>0.62953703703703701</v>
      </c>
      <c r="E188" s="52" t="s">
        <v>9</v>
      </c>
      <c r="F188" s="53">
        <v>35</v>
      </c>
      <c r="G188" s="52" t="s">
        <v>21</v>
      </c>
    </row>
    <row r="189" spans="3:7" ht="15" thickBot="1" x14ac:dyDescent="0.35">
      <c r="C189" s="50">
        <v>43154</v>
      </c>
      <c r="D189" s="51">
        <v>0.62976851851851856</v>
      </c>
      <c r="E189" s="52" t="s">
        <v>9</v>
      </c>
      <c r="F189" s="53">
        <v>35</v>
      </c>
      <c r="G189" s="52" t="s">
        <v>10</v>
      </c>
    </row>
    <row r="190" spans="3:7" ht="15" thickBot="1" x14ac:dyDescent="0.35">
      <c r="C190" s="50">
        <v>43154</v>
      </c>
      <c r="D190" s="51">
        <v>0.63</v>
      </c>
      <c r="E190" s="52" t="s">
        <v>9</v>
      </c>
      <c r="F190" s="53">
        <v>17</v>
      </c>
      <c r="G190" s="52" t="s">
        <v>21</v>
      </c>
    </row>
    <row r="191" spans="3:7" ht="15" thickBot="1" x14ac:dyDescent="0.35">
      <c r="C191" s="50">
        <v>43154</v>
      </c>
      <c r="D191" s="51">
        <v>0.63035879629629632</v>
      </c>
      <c r="E191" s="52" t="s">
        <v>9</v>
      </c>
      <c r="F191" s="53">
        <v>43</v>
      </c>
      <c r="G191" s="52" t="s">
        <v>10</v>
      </c>
    </row>
    <row r="192" spans="3:7" ht="15" thickBot="1" x14ac:dyDescent="0.35">
      <c r="C192" s="50">
        <v>43154</v>
      </c>
      <c r="D192" s="51">
        <v>0.63284722222222223</v>
      </c>
      <c r="E192" s="52" t="s">
        <v>9</v>
      </c>
      <c r="F192" s="53">
        <v>33</v>
      </c>
      <c r="G192" s="52" t="s">
        <v>21</v>
      </c>
    </row>
    <row r="193" spans="3:7" ht="15" thickBot="1" x14ac:dyDescent="0.35">
      <c r="C193" s="50">
        <v>43154</v>
      </c>
      <c r="D193" s="51">
        <v>0.63293981481481476</v>
      </c>
      <c r="E193" s="52" t="s">
        <v>9</v>
      </c>
      <c r="F193" s="53">
        <v>36</v>
      </c>
      <c r="G193" s="52" t="s">
        <v>21</v>
      </c>
    </row>
    <row r="194" spans="3:7" ht="15" thickBot="1" x14ac:dyDescent="0.35">
      <c r="C194" s="50">
        <v>43154</v>
      </c>
      <c r="D194" s="51">
        <v>0.6331134259259259</v>
      </c>
      <c r="E194" s="52" t="s">
        <v>9</v>
      </c>
      <c r="F194" s="53">
        <v>32</v>
      </c>
      <c r="G194" s="52" t="s">
        <v>21</v>
      </c>
    </row>
    <row r="195" spans="3:7" ht="15" thickBot="1" x14ac:dyDescent="0.35">
      <c r="C195" s="50">
        <v>43154</v>
      </c>
      <c r="D195" s="51">
        <v>0.63407407407407412</v>
      </c>
      <c r="E195" s="52" t="s">
        <v>9</v>
      </c>
      <c r="F195" s="53">
        <v>35</v>
      </c>
      <c r="G195" s="52" t="s">
        <v>21</v>
      </c>
    </row>
    <row r="196" spans="3:7" ht="15" thickBot="1" x14ac:dyDescent="0.35">
      <c r="C196" s="50">
        <v>43154</v>
      </c>
      <c r="D196" s="51">
        <v>0.6341782407407407</v>
      </c>
      <c r="E196" s="52" t="s">
        <v>9</v>
      </c>
      <c r="F196" s="53">
        <v>34</v>
      </c>
      <c r="G196" s="52" t="s">
        <v>21</v>
      </c>
    </row>
    <row r="197" spans="3:7" ht="15" thickBot="1" x14ac:dyDescent="0.35">
      <c r="C197" s="50">
        <v>43154</v>
      </c>
      <c r="D197" s="51">
        <v>0.63469907407407411</v>
      </c>
      <c r="E197" s="52" t="s">
        <v>9</v>
      </c>
      <c r="F197" s="53">
        <v>42</v>
      </c>
      <c r="G197" s="52" t="s">
        <v>10</v>
      </c>
    </row>
    <row r="198" spans="3:7" ht="15" thickBot="1" x14ac:dyDescent="0.35">
      <c r="C198" s="50">
        <v>43154</v>
      </c>
      <c r="D198" s="51">
        <v>0.63490740740740736</v>
      </c>
      <c r="E198" s="52" t="s">
        <v>9</v>
      </c>
      <c r="F198" s="53">
        <v>37</v>
      </c>
      <c r="G198" s="52" t="s">
        <v>21</v>
      </c>
    </row>
    <row r="199" spans="3:7" ht="15" thickBot="1" x14ac:dyDescent="0.35">
      <c r="C199" s="50">
        <v>43154</v>
      </c>
      <c r="D199" s="51">
        <v>0.63500000000000001</v>
      </c>
      <c r="E199" s="52" t="s">
        <v>9</v>
      </c>
      <c r="F199" s="53">
        <v>37</v>
      </c>
      <c r="G199" s="52" t="s">
        <v>10</v>
      </c>
    </row>
    <row r="200" spans="3:7" ht="15" thickBot="1" x14ac:dyDescent="0.35">
      <c r="C200" s="50">
        <v>43154</v>
      </c>
      <c r="D200" s="51">
        <v>0.63797453703703699</v>
      </c>
      <c r="E200" s="52" t="s">
        <v>9</v>
      </c>
      <c r="F200" s="53">
        <v>29</v>
      </c>
      <c r="G200" s="52" t="s">
        <v>21</v>
      </c>
    </row>
    <row r="201" spans="3:7" ht="15" thickBot="1" x14ac:dyDescent="0.35">
      <c r="C201" s="50">
        <v>43154</v>
      </c>
      <c r="D201" s="51">
        <v>0.63809027777777783</v>
      </c>
      <c r="E201" s="52" t="s">
        <v>9</v>
      </c>
      <c r="F201" s="53">
        <v>28</v>
      </c>
      <c r="G201" s="52" t="s">
        <v>21</v>
      </c>
    </row>
    <row r="202" spans="3:7" ht="15" thickBot="1" x14ac:dyDescent="0.35">
      <c r="C202" s="50">
        <v>43154</v>
      </c>
      <c r="D202" s="51">
        <v>0.63893518518518522</v>
      </c>
      <c r="E202" s="52" t="s">
        <v>9</v>
      </c>
      <c r="F202" s="53">
        <v>39</v>
      </c>
      <c r="G202" s="52" t="s">
        <v>21</v>
      </c>
    </row>
    <row r="203" spans="3:7" ht="15" thickBot="1" x14ac:dyDescent="0.35">
      <c r="C203" s="50">
        <v>43154</v>
      </c>
      <c r="D203" s="51">
        <v>0.640625</v>
      </c>
      <c r="E203" s="52" t="s">
        <v>9</v>
      </c>
      <c r="F203" s="53">
        <v>25</v>
      </c>
      <c r="G203" s="52" t="s">
        <v>21</v>
      </c>
    </row>
    <row r="204" spans="3:7" ht="15" thickBot="1" x14ac:dyDescent="0.35">
      <c r="C204" s="50">
        <v>43154</v>
      </c>
      <c r="D204" s="51">
        <v>0.64068287037037031</v>
      </c>
      <c r="E204" s="52" t="s">
        <v>9</v>
      </c>
      <c r="F204" s="53">
        <v>31</v>
      </c>
      <c r="G204" s="52" t="s">
        <v>10</v>
      </c>
    </row>
    <row r="205" spans="3:7" ht="15" thickBot="1" x14ac:dyDescent="0.35">
      <c r="C205" s="50">
        <v>43154</v>
      </c>
      <c r="D205" s="51">
        <v>0.64076388888888891</v>
      </c>
      <c r="E205" s="52" t="s">
        <v>9</v>
      </c>
      <c r="F205" s="53">
        <v>27</v>
      </c>
      <c r="G205" s="52" t="s">
        <v>21</v>
      </c>
    </row>
    <row r="206" spans="3:7" ht="15" thickBot="1" x14ac:dyDescent="0.35">
      <c r="C206" s="50">
        <v>43154</v>
      </c>
      <c r="D206" s="51">
        <v>0.64126157407407403</v>
      </c>
      <c r="E206" s="52" t="s">
        <v>9</v>
      </c>
      <c r="F206" s="53">
        <v>27</v>
      </c>
      <c r="G206" s="52" t="s">
        <v>21</v>
      </c>
    </row>
    <row r="207" spans="3:7" ht="15" thickBot="1" x14ac:dyDescent="0.35">
      <c r="C207" s="50">
        <v>43154</v>
      </c>
      <c r="D207" s="51">
        <v>0.64222222222222225</v>
      </c>
      <c r="E207" s="52" t="s">
        <v>9</v>
      </c>
      <c r="F207" s="53">
        <v>56</v>
      </c>
      <c r="G207" s="52" t="s">
        <v>10</v>
      </c>
    </row>
    <row r="208" spans="3:7" ht="15" thickBot="1" x14ac:dyDescent="0.35">
      <c r="C208" s="50">
        <v>43154</v>
      </c>
      <c r="D208" s="51">
        <v>0.64608796296296289</v>
      </c>
      <c r="E208" s="52" t="s">
        <v>9</v>
      </c>
      <c r="F208" s="53">
        <v>21</v>
      </c>
      <c r="G208" s="52" t="s">
        <v>21</v>
      </c>
    </row>
    <row r="209" spans="3:7" ht="15" thickBot="1" x14ac:dyDescent="0.35">
      <c r="C209" s="50">
        <v>43154</v>
      </c>
      <c r="D209" s="51">
        <v>0.64644675925925921</v>
      </c>
      <c r="E209" s="52" t="s">
        <v>9</v>
      </c>
      <c r="F209" s="53">
        <v>42</v>
      </c>
      <c r="G209" s="52" t="s">
        <v>10</v>
      </c>
    </row>
    <row r="210" spans="3:7" ht="15" thickBot="1" x14ac:dyDescent="0.35">
      <c r="C210" s="50">
        <v>43154</v>
      </c>
      <c r="D210" s="51">
        <v>0.64751157407407411</v>
      </c>
      <c r="E210" s="52" t="s">
        <v>9</v>
      </c>
      <c r="F210" s="53">
        <v>43</v>
      </c>
      <c r="G210" s="52" t="s">
        <v>10</v>
      </c>
    </row>
    <row r="211" spans="3:7" ht="15" thickBot="1" x14ac:dyDescent="0.35">
      <c r="C211" s="50">
        <v>43154</v>
      </c>
      <c r="D211" s="51">
        <v>0.64796296296296296</v>
      </c>
      <c r="E211" s="52" t="s">
        <v>9</v>
      </c>
      <c r="F211" s="53">
        <v>33</v>
      </c>
      <c r="G211" s="52" t="s">
        <v>10</v>
      </c>
    </row>
    <row r="212" spans="3:7" ht="15" thickBot="1" x14ac:dyDescent="0.35">
      <c r="C212" s="50">
        <v>43154</v>
      </c>
      <c r="D212" s="51">
        <v>0.64903935185185191</v>
      </c>
      <c r="E212" s="52" t="s">
        <v>9</v>
      </c>
      <c r="F212" s="53">
        <v>29</v>
      </c>
      <c r="G212" s="52" t="s">
        <v>21</v>
      </c>
    </row>
    <row r="213" spans="3:7" ht="15" thickBot="1" x14ac:dyDescent="0.35">
      <c r="C213" s="50">
        <v>43154</v>
      </c>
      <c r="D213" s="51">
        <v>0.65010416666666659</v>
      </c>
      <c r="E213" s="52" t="s">
        <v>9</v>
      </c>
      <c r="F213" s="53">
        <v>41</v>
      </c>
      <c r="G213" s="52" t="s">
        <v>21</v>
      </c>
    </row>
    <row r="214" spans="3:7" ht="15" thickBot="1" x14ac:dyDescent="0.35">
      <c r="C214" s="50">
        <v>43154</v>
      </c>
      <c r="D214" s="51">
        <v>0.65083333333333326</v>
      </c>
      <c r="E214" s="52" t="s">
        <v>9</v>
      </c>
      <c r="F214" s="53">
        <v>50</v>
      </c>
      <c r="G214" s="52" t="s">
        <v>21</v>
      </c>
    </row>
    <row r="215" spans="3:7" ht="15" thickBot="1" x14ac:dyDescent="0.35">
      <c r="C215" s="50">
        <v>43154</v>
      </c>
      <c r="D215" s="51">
        <v>0.65173611111111118</v>
      </c>
      <c r="E215" s="52" t="s">
        <v>9</v>
      </c>
      <c r="F215" s="53">
        <v>49</v>
      </c>
      <c r="G215" s="52" t="s">
        <v>21</v>
      </c>
    </row>
    <row r="216" spans="3:7" ht="15" thickBot="1" x14ac:dyDescent="0.35">
      <c r="C216" s="50">
        <v>43154</v>
      </c>
      <c r="D216" s="51">
        <v>0.65248842592592593</v>
      </c>
      <c r="E216" s="52" t="s">
        <v>9</v>
      </c>
      <c r="F216" s="53">
        <v>37</v>
      </c>
      <c r="G216" s="52" t="s">
        <v>10</v>
      </c>
    </row>
    <row r="217" spans="3:7" ht="15" thickBot="1" x14ac:dyDescent="0.35">
      <c r="C217" s="50">
        <v>43154</v>
      </c>
      <c r="D217" s="51">
        <v>0.6526157407407408</v>
      </c>
      <c r="E217" s="52" t="s">
        <v>9</v>
      </c>
      <c r="F217" s="53">
        <v>41</v>
      </c>
      <c r="G217" s="52" t="s">
        <v>10</v>
      </c>
    </row>
    <row r="218" spans="3:7" ht="15" thickBot="1" x14ac:dyDescent="0.35">
      <c r="C218" s="50">
        <v>43154</v>
      </c>
      <c r="D218" s="51">
        <v>0.65337962962962959</v>
      </c>
      <c r="E218" s="52" t="s">
        <v>9</v>
      </c>
      <c r="F218" s="53">
        <v>26</v>
      </c>
      <c r="G218" s="52" t="s">
        <v>21</v>
      </c>
    </row>
    <row r="219" spans="3:7" ht="15" thickBot="1" x14ac:dyDescent="0.35">
      <c r="C219" s="50">
        <v>43154</v>
      </c>
      <c r="D219" s="51">
        <v>0.65350694444444446</v>
      </c>
      <c r="E219" s="52" t="s">
        <v>9</v>
      </c>
      <c r="F219" s="53">
        <v>52</v>
      </c>
      <c r="G219" s="52" t="s">
        <v>10</v>
      </c>
    </row>
    <row r="220" spans="3:7" ht="15" thickBot="1" x14ac:dyDescent="0.35">
      <c r="C220" s="50">
        <v>43154</v>
      </c>
      <c r="D220" s="51">
        <v>0.65405092592592595</v>
      </c>
      <c r="E220" s="52" t="s">
        <v>9</v>
      </c>
      <c r="F220" s="53">
        <v>26</v>
      </c>
      <c r="G220" s="52" t="s">
        <v>21</v>
      </c>
    </row>
    <row r="221" spans="3:7" ht="15" thickBot="1" x14ac:dyDescent="0.35">
      <c r="C221" s="50">
        <v>43154</v>
      </c>
      <c r="D221" s="51">
        <v>0.65434027777777781</v>
      </c>
      <c r="E221" s="52" t="s">
        <v>9</v>
      </c>
      <c r="F221" s="53">
        <v>31</v>
      </c>
      <c r="G221" s="52" t="s">
        <v>21</v>
      </c>
    </row>
    <row r="222" spans="3:7" ht="15" thickBot="1" x14ac:dyDescent="0.35">
      <c r="C222" s="50">
        <v>43154</v>
      </c>
      <c r="D222" s="51">
        <v>0.65486111111111112</v>
      </c>
      <c r="E222" s="52" t="s">
        <v>9</v>
      </c>
      <c r="F222" s="53">
        <v>36</v>
      </c>
      <c r="G222" s="52" t="s">
        <v>10</v>
      </c>
    </row>
    <row r="223" spans="3:7" ht="15" thickBot="1" x14ac:dyDescent="0.35">
      <c r="C223" s="50">
        <v>43154</v>
      </c>
      <c r="D223" s="51">
        <v>0.65546296296296302</v>
      </c>
      <c r="E223" s="52" t="s">
        <v>9</v>
      </c>
      <c r="F223" s="53">
        <v>44</v>
      </c>
      <c r="G223" s="52" t="s">
        <v>10</v>
      </c>
    </row>
    <row r="224" spans="3:7" ht="15" thickBot="1" x14ac:dyDescent="0.35">
      <c r="C224" s="50">
        <v>43154</v>
      </c>
      <c r="D224" s="51">
        <v>0.6559490740740741</v>
      </c>
      <c r="E224" s="52" t="s">
        <v>9</v>
      </c>
      <c r="F224" s="53">
        <v>47</v>
      </c>
      <c r="G224" s="52" t="s">
        <v>10</v>
      </c>
    </row>
    <row r="225" spans="3:7" ht="15" thickBot="1" x14ac:dyDescent="0.35">
      <c r="C225" s="50">
        <v>43154</v>
      </c>
      <c r="D225" s="51">
        <v>0.6569328703703704</v>
      </c>
      <c r="E225" s="52" t="s">
        <v>9</v>
      </c>
      <c r="F225" s="53">
        <v>25</v>
      </c>
      <c r="G225" s="52" t="s">
        <v>21</v>
      </c>
    </row>
    <row r="226" spans="3:7" ht="15" thickBot="1" x14ac:dyDescent="0.35">
      <c r="C226" s="50">
        <v>43154</v>
      </c>
      <c r="D226" s="51">
        <v>0.65815972222222219</v>
      </c>
      <c r="E226" s="52" t="s">
        <v>9</v>
      </c>
      <c r="F226" s="53">
        <v>15</v>
      </c>
      <c r="G226" s="52" t="s">
        <v>10</v>
      </c>
    </row>
    <row r="227" spans="3:7" ht="15" thickBot="1" x14ac:dyDescent="0.35">
      <c r="C227" s="50">
        <v>43154</v>
      </c>
      <c r="D227" s="51">
        <v>0.65869212962962964</v>
      </c>
      <c r="E227" s="52" t="s">
        <v>9</v>
      </c>
      <c r="F227" s="53">
        <v>33</v>
      </c>
      <c r="G227" s="52" t="s">
        <v>21</v>
      </c>
    </row>
    <row r="228" spans="3:7" ht="15" thickBot="1" x14ac:dyDescent="0.35">
      <c r="C228" s="50">
        <v>43154</v>
      </c>
      <c r="D228" s="51">
        <v>0.6604282407407408</v>
      </c>
      <c r="E228" s="52" t="s">
        <v>9</v>
      </c>
      <c r="F228" s="53">
        <v>36</v>
      </c>
      <c r="G228" s="52" t="s">
        <v>21</v>
      </c>
    </row>
    <row r="229" spans="3:7" ht="15" thickBot="1" x14ac:dyDescent="0.35">
      <c r="C229" s="50">
        <v>43154</v>
      </c>
      <c r="D229" s="51">
        <v>0.66112268518518513</v>
      </c>
      <c r="E229" s="52" t="s">
        <v>9</v>
      </c>
      <c r="F229" s="53">
        <v>42</v>
      </c>
      <c r="G229" s="52" t="s">
        <v>10</v>
      </c>
    </row>
    <row r="230" spans="3:7" ht="15" thickBot="1" x14ac:dyDescent="0.35">
      <c r="C230" s="50">
        <v>43154</v>
      </c>
      <c r="D230" s="51">
        <v>0.66237268518518522</v>
      </c>
      <c r="E230" s="52" t="s">
        <v>9</v>
      </c>
      <c r="F230" s="53">
        <v>34</v>
      </c>
      <c r="G230" s="52" t="s">
        <v>10</v>
      </c>
    </row>
    <row r="231" spans="3:7" ht="15" thickBot="1" x14ac:dyDescent="0.35">
      <c r="C231" s="50">
        <v>43154</v>
      </c>
      <c r="D231" s="51">
        <v>0.66297453703703701</v>
      </c>
      <c r="E231" s="52" t="s">
        <v>9</v>
      </c>
      <c r="F231" s="53">
        <v>42</v>
      </c>
      <c r="G231" s="52" t="s">
        <v>10</v>
      </c>
    </row>
    <row r="232" spans="3:7" ht="15" thickBot="1" x14ac:dyDescent="0.35">
      <c r="C232" s="50">
        <v>43154</v>
      </c>
      <c r="D232" s="51">
        <v>0.66488425925925931</v>
      </c>
      <c r="E232" s="52" t="s">
        <v>9</v>
      </c>
      <c r="F232" s="53">
        <v>38</v>
      </c>
      <c r="G232" s="52" t="s">
        <v>21</v>
      </c>
    </row>
    <row r="233" spans="3:7" ht="15" thickBot="1" x14ac:dyDescent="0.35">
      <c r="C233" s="50">
        <v>43154</v>
      </c>
      <c r="D233" s="51">
        <v>0.66494212962962962</v>
      </c>
      <c r="E233" s="52" t="s">
        <v>9</v>
      </c>
      <c r="F233" s="53">
        <v>47</v>
      </c>
      <c r="G233" s="52" t="s">
        <v>21</v>
      </c>
    </row>
    <row r="234" spans="3:7" ht="15" thickBot="1" x14ac:dyDescent="0.35">
      <c r="C234" s="50">
        <v>43154</v>
      </c>
      <c r="D234" s="51">
        <v>0.66589120370370369</v>
      </c>
      <c r="E234" s="52" t="s">
        <v>9</v>
      </c>
      <c r="F234" s="53">
        <v>36</v>
      </c>
      <c r="G234" s="52" t="s">
        <v>10</v>
      </c>
    </row>
    <row r="235" spans="3:7" ht="15" thickBot="1" x14ac:dyDescent="0.35">
      <c r="C235" s="50">
        <v>43154</v>
      </c>
      <c r="D235" s="51">
        <v>0.66616898148148151</v>
      </c>
      <c r="E235" s="52" t="s">
        <v>9</v>
      </c>
      <c r="F235" s="53">
        <v>50</v>
      </c>
      <c r="G235" s="52" t="s">
        <v>10</v>
      </c>
    </row>
    <row r="236" spans="3:7" ht="15" thickBot="1" x14ac:dyDescent="0.35">
      <c r="C236" s="50">
        <v>43154</v>
      </c>
      <c r="D236" s="51">
        <v>0.66694444444444445</v>
      </c>
      <c r="E236" s="52" t="s">
        <v>9</v>
      </c>
      <c r="F236" s="53">
        <v>40</v>
      </c>
      <c r="G236" s="52" t="s">
        <v>21</v>
      </c>
    </row>
    <row r="237" spans="3:7" ht="15" thickBot="1" x14ac:dyDescent="0.35">
      <c r="C237" s="50">
        <v>43154</v>
      </c>
      <c r="D237" s="51">
        <v>0.66715277777777782</v>
      </c>
      <c r="E237" s="52" t="s">
        <v>9</v>
      </c>
      <c r="F237" s="53">
        <v>43</v>
      </c>
      <c r="G237" s="52" t="s">
        <v>21</v>
      </c>
    </row>
    <row r="238" spans="3:7" ht="15" thickBot="1" x14ac:dyDescent="0.35">
      <c r="C238" s="50">
        <v>43154</v>
      </c>
      <c r="D238" s="51">
        <v>0.66858796296296286</v>
      </c>
      <c r="E238" s="52" t="s">
        <v>9</v>
      </c>
      <c r="F238" s="53">
        <v>35</v>
      </c>
      <c r="G238" s="52" t="s">
        <v>10</v>
      </c>
    </row>
    <row r="239" spans="3:7" ht="15" thickBot="1" x14ac:dyDescent="0.35">
      <c r="C239" s="50">
        <v>43154</v>
      </c>
      <c r="D239" s="51">
        <v>0.66886574074074068</v>
      </c>
      <c r="E239" s="52" t="s">
        <v>9</v>
      </c>
      <c r="F239" s="53">
        <v>41</v>
      </c>
      <c r="G239" s="52" t="s">
        <v>10</v>
      </c>
    </row>
    <row r="240" spans="3:7" ht="15" thickBot="1" x14ac:dyDescent="0.35">
      <c r="C240" s="50">
        <v>43154</v>
      </c>
      <c r="D240" s="51">
        <v>0.66894675925925917</v>
      </c>
      <c r="E240" s="52" t="s">
        <v>9</v>
      </c>
      <c r="F240" s="53">
        <v>42</v>
      </c>
      <c r="G240" s="52" t="s">
        <v>10</v>
      </c>
    </row>
    <row r="241" spans="3:7" ht="15" thickBot="1" x14ac:dyDescent="0.35">
      <c r="C241" s="50">
        <v>43154</v>
      </c>
      <c r="D241" s="51">
        <v>0.67288194444444438</v>
      </c>
      <c r="E241" s="52" t="s">
        <v>9</v>
      </c>
      <c r="F241" s="53">
        <v>39</v>
      </c>
      <c r="G241" s="52" t="s">
        <v>10</v>
      </c>
    </row>
    <row r="242" spans="3:7" ht="15" thickBot="1" x14ac:dyDescent="0.35">
      <c r="C242" s="50">
        <v>43154</v>
      </c>
      <c r="D242" s="51">
        <v>0.67292824074074076</v>
      </c>
      <c r="E242" s="52" t="s">
        <v>9</v>
      </c>
      <c r="F242" s="53">
        <v>25</v>
      </c>
      <c r="G242" s="52" t="s">
        <v>21</v>
      </c>
    </row>
    <row r="243" spans="3:7" ht="15" thickBot="1" x14ac:dyDescent="0.35">
      <c r="C243" s="50">
        <v>43154</v>
      </c>
      <c r="D243" s="51">
        <v>0.67300925925925925</v>
      </c>
      <c r="E243" s="52" t="s">
        <v>9</v>
      </c>
      <c r="F243" s="53">
        <v>42</v>
      </c>
      <c r="G243" s="52" t="s">
        <v>21</v>
      </c>
    </row>
    <row r="244" spans="3:7" ht="15" thickBot="1" x14ac:dyDescent="0.35">
      <c r="C244" s="50">
        <v>43154</v>
      </c>
      <c r="D244" s="51">
        <v>0.67343750000000002</v>
      </c>
      <c r="E244" s="52" t="s">
        <v>9</v>
      </c>
      <c r="F244" s="53">
        <v>32</v>
      </c>
      <c r="G244" s="52" t="s">
        <v>10</v>
      </c>
    </row>
    <row r="245" spans="3:7" ht="15" thickBot="1" x14ac:dyDescent="0.35">
      <c r="C245" s="50">
        <v>43154</v>
      </c>
      <c r="D245" s="51">
        <v>0.67349537037037033</v>
      </c>
      <c r="E245" s="52" t="s">
        <v>9</v>
      </c>
      <c r="F245" s="53">
        <v>17</v>
      </c>
      <c r="G245" s="52" t="s">
        <v>21</v>
      </c>
    </row>
    <row r="246" spans="3:7" ht="15" thickBot="1" x14ac:dyDescent="0.35">
      <c r="C246" s="50">
        <v>43154</v>
      </c>
      <c r="D246" s="51">
        <v>0.6746875</v>
      </c>
      <c r="E246" s="52" t="s">
        <v>9</v>
      </c>
      <c r="F246" s="53">
        <v>33</v>
      </c>
      <c r="G246" s="52" t="s">
        <v>10</v>
      </c>
    </row>
    <row r="247" spans="3:7" ht="15" thickBot="1" x14ac:dyDescent="0.35">
      <c r="C247" s="50">
        <v>43154</v>
      </c>
      <c r="D247" s="51">
        <v>0.67516203703703714</v>
      </c>
      <c r="E247" s="52" t="s">
        <v>9</v>
      </c>
      <c r="F247" s="53">
        <v>47</v>
      </c>
      <c r="G247" s="52" t="s">
        <v>10</v>
      </c>
    </row>
    <row r="248" spans="3:7" ht="15" thickBot="1" x14ac:dyDescent="0.35">
      <c r="C248" s="50">
        <v>43154</v>
      </c>
      <c r="D248" s="51">
        <v>0.67527777777777775</v>
      </c>
      <c r="E248" s="52" t="s">
        <v>9</v>
      </c>
      <c r="F248" s="53">
        <v>32</v>
      </c>
      <c r="G248" s="52" t="s">
        <v>10</v>
      </c>
    </row>
    <row r="249" spans="3:7" ht="15" thickBot="1" x14ac:dyDescent="0.35">
      <c r="C249" s="50">
        <v>43154</v>
      </c>
      <c r="D249" s="51">
        <v>0.67548611111111112</v>
      </c>
      <c r="E249" s="52" t="s">
        <v>9</v>
      </c>
      <c r="F249" s="53">
        <v>33</v>
      </c>
      <c r="G249" s="52" t="s">
        <v>10</v>
      </c>
    </row>
    <row r="250" spans="3:7" ht="15" thickBot="1" x14ac:dyDescent="0.35">
      <c r="C250" s="50">
        <v>43154</v>
      </c>
      <c r="D250" s="51">
        <v>0.67552083333333324</v>
      </c>
      <c r="E250" s="52" t="s">
        <v>9</v>
      </c>
      <c r="F250" s="53">
        <v>23</v>
      </c>
      <c r="G250" s="52" t="s">
        <v>21</v>
      </c>
    </row>
    <row r="251" spans="3:7" ht="15" thickBot="1" x14ac:dyDescent="0.35">
      <c r="C251" s="50">
        <v>43154</v>
      </c>
      <c r="D251" s="51">
        <v>0.67733796296296289</v>
      </c>
      <c r="E251" s="52" t="s">
        <v>9</v>
      </c>
      <c r="F251" s="53">
        <v>59</v>
      </c>
      <c r="G251" s="52" t="s">
        <v>21</v>
      </c>
    </row>
    <row r="252" spans="3:7" ht="15" thickBot="1" x14ac:dyDescent="0.35">
      <c r="C252" s="50">
        <v>43154</v>
      </c>
      <c r="D252" s="51">
        <v>0.67740740740740746</v>
      </c>
      <c r="E252" s="52" t="s">
        <v>9</v>
      </c>
      <c r="F252" s="53">
        <v>40</v>
      </c>
      <c r="G252" s="52" t="s">
        <v>21</v>
      </c>
    </row>
    <row r="253" spans="3:7" ht="15" thickBot="1" x14ac:dyDescent="0.35">
      <c r="C253" s="50">
        <v>43154</v>
      </c>
      <c r="D253" s="51">
        <v>0.67781249999999993</v>
      </c>
      <c r="E253" s="52" t="s">
        <v>9</v>
      </c>
      <c r="F253" s="53">
        <v>32</v>
      </c>
      <c r="G253" s="52" t="s">
        <v>21</v>
      </c>
    </row>
    <row r="254" spans="3:7" ht="15" thickBot="1" x14ac:dyDescent="0.35">
      <c r="C254" s="50">
        <v>43154</v>
      </c>
      <c r="D254" s="51">
        <v>0.67805555555555552</v>
      </c>
      <c r="E254" s="52" t="s">
        <v>9</v>
      </c>
      <c r="F254" s="53">
        <v>22</v>
      </c>
      <c r="G254" s="52" t="s">
        <v>21</v>
      </c>
    </row>
    <row r="255" spans="3:7" ht="15" thickBot="1" x14ac:dyDescent="0.35">
      <c r="C255" s="50">
        <v>43154</v>
      </c>
      <c r="D255" s="51">
        <v>0.67878472222222219</v>
      </c>
      <c r="E255" s="52" t="s">
        <v>9</v>
      </c>
      <c r="F255" s="53">
        <v>49</v>
      </c>
      <c r="G255" s="52" t="s">
        <v>21</v>
      </c>
    </row>
    <row r="256" spans="3:7" ht="15" thickBot="1" x14ac:dyDescent="0.35">
      <c r="C256" s="50">
        <v>43154</v>
      </c>
      <c r="D256" s="51">
        <v>0.67891203703703706</v>
      </c>
      <c r="E256" s="52" t="s">
        <v>9</v>
      </c>
      <c r="F256" s="53">
        <v>46</v>
      </c>
      <c r="G256" s="52" t="s">
        <v>21</v>
      </c>
    </row>
    <row r="257" spans="3:7" ht="15" thickBot="1" x14ac:dyDescent="0.35">
      <c r="C257" s="50">
        <v>43154</v>
      </c>
      <c r="D257" s="51">
        <v>0.68094907407407401</v>
      </c>
      <c r="E257" s="52" t="s">
        <v>9</v>
      </c>
      <c r="F257" s="53">
        <v>36</v>
      </c>
      <c r="G257" s="52" t="s">
        <v>10</v>
      </c>
    </row>
    <row r="258" spans="3:7" ht="15" thickBot="1" x14ac:dyDescent="0.35">
      <c r="C258" s="50">
        <v>43154</v>
      </c>
      <c r="D258" s="51">
        <v>0.68240740740740735</v>
      </c>
      <c r="E258" s="52" t="s">
        <v>9</v>
      </c>
      <c r="F258" s="53">
        <v>27</v>
      </c>
      <c r="G258" s="52" t="s">
        <v>21</v>
      </c>
    </row>
    <row r="259" spans="3:7" ht="15" thickBot="1" x14ac:dyDescent="0.35">
      <c r="C259" s="50">
        <v>43154</v>
      </c>
      <c r="D259" s="51">
        <v>0.68253472222222233</v>
      </c>
      <c r="E259" s="52" t="s">
        <v>9</v>
      </c>
      <c r="F259" s="53">
        <v>30</v>
      </c>
      <c r="G259" s="52" t="s">
        <v>21</v>
      </c>
    </row>
    <row r="260" spans="3:7" ht="15" thickBot="1" x14ac:dyDescent="0.35">
      <c r="C260" s="50">
        <v>43154</v>
      </c>
      <c r="D260" s="51">
        <v>0.68361111111111106</v>
      </c>
      <c r="E260" s="52" t="s">
        <v>9</v>
      </c>
      <c r="F260" s="53">
        <v>42</v>
      </c>
      <c r="G260" s="52" t="s">
        <v>21</v>
      </c>
    </row>
    <row r="261" spans="3:7" ht="15" thickBot="1" x14ac:dyDescent="0.35">
      <c r="C261" s="50">
        <v>43154</v>
      </c>
      <c r="D261" s="51">
        <v>0.68481481481481488</v>
      </c>
      <c r="E261" s="52" t="s">
        <v>9</v>
      </c>
      <c r="F261" s="53">
        <v>40</v>
      </c>
      <c r="G261" s="52" t="s">
        <v>10</v>
      </c>
    </row>
    <row r="262" spans="3:7" ht="15" thickBot="1" x14ac:dyDescent="0.35">
      <c r="C262" s="50">
        <v>43154</v>
      </c>
      <c r="D262" s="51">
        <v>0.68515046296296289</v>
      </c>
      <c r="E262" s="52" t="s">
        <v>9</v>
      </c>
      <c r="F262" s="53">
        <v>37</v>
      </c>
      <c r="G262" s="52" t="s">
        <v>10</v>
      </c>
    </row>
    <row r="263" spans="3:7" ht="15" thickBot="1" x14ac:dyDescent="0.35">
      <c r="C263" s="50">
        <v>43154</v>
      </c>
      <c r="D263" s="51">
        <v>0.68568287037037035</v>
      </c>
      <c r="E263" s="52" t="s">
        <v>9</v>
      </c>
      <c r="F263" s="53">
        <v>29</v>
      </c>
      <c r="G263" s="52" t="s">
        <v>21</v>
      </c>
    </row>
    <row r="264" spans="3:7" ht="15" thickBot="1" x14ac:dyDescent="0.35">
      <c r="C264" s="50">
        <v>43154</v>
      </c>
      <c r="D264" s="51">
        <v>0.68593749999999998</v>
      </c>
      <c r="E264" s="52" t="s">
        <v>9</v>
      </c>
      <c r="F264" s="53">
        <v>26</v>
      </c>
      <c r="G264" s="52" t="s">
        <v>21</v>
      </c>
    </row>
    <row r="265" spans="3:7" ht="15" thickBot="1" x14ac:dyDescent="0.35">
      <c r="C265" s="50">
        <v>43154</v>
      </c>
      <c r="D265" s="51">
        <v>0.68612268518518515</v>
      </c>
      <c r="E265" s="52" t="s">
        <v>9</v>
      </c>
      <c r="F265" s="53">
        <v>26</v>
      </c>
      <c r="G265" s="52" t="s">
        <v>21</v>
      </c>
    </row>
    <row r="266" spans="3:7" ht="15" thickBot="1" x14ac:dyDescent="0.35">
      <c r="C266" s="50">
        <v>43154</v>
      </c>
      <c r="D266" s="51">
        <v>0.68666666666666665</v>
      </c>
      <c r="E266" s="52" t="s">
        <v>9</v>
      </c>
      <c r="F266" s="53">
        <v>47</v>
      </c>
      <c r="G266" s="52" t="s">
        <v>10</v>
      </c>
    </row>
    <row r="267" spans="3:7" ht="15" thickBot="1" x14ac:dyDescent="0.35">
      <c r="C267" s="50">
        <v>43154</v>
      </c>
      <c r="D267" s="51">
        <v>0.68707175925925934</v>
      </c>
      <c r="E267" s="52" t="s">
        <v>9</v>
      </c>
      <c r="F267" s="53">
        <v>30</v>
      </c>
      <c r="G267" s="52" t="s">
        <v>21</v>
      </c>
    </row>
    <row r="268" spans="3:7" ht="15" thickBot="1" x14ac:dyDescent="0.35">
      <c r="C268" s="50">
        <v>43154</v>
      </c>
      <c r="D268" s="51">
        <v>0.68751157407407415</v>
      </c>
      <c r="E268" s="52" t="s">
        <v>9</v>
      </c>
      <c r="F268" s="53">
        <v>51</v>
      </c>
      <c r="G268" s="52" t="s">
        <v>10</v>
      </c>
    </row>
    <row r="269" spans="3:7" ht="15" thickBot="1" x14ac:dyDescent="0.35">
      <c r="C269" s="50">
        <v>43154</v>
      </c>
      <c r="D269" s="51">
        <v>0.687962962962963</v>
      </c>
      <c r="E269" s="52" t="s">
        <v>9</v>
      </c>
      <c r="F269" s="53">
        <v>28</v>
      </c>
      <c r="G269" s="52" t="s">
        <v>21</v>
      </c>
    </row>
    <row r="270" spans="3:7" ht="15" thickBot="1" x14ac:dyDescent="0.35">
      <c r="C270" s="50">
        <v>43154</v>
      </c>
      <c r="D270" s="51">
        <v>0.68825231481481486</v>
      </c>
      <c r="E270" s="52" t="s">
        <v>9</v>
      </c>
      <c r="F270" s="53">
        <v>42</v>
      </c>
      <c r="G270" s="52" t="s">
        <v>21</v>
      </c>
    </row>
    <row r="271" spans="3:7" ht="15" thickBot="1" x14ac:dyDescent="0.35">
      <c r="C271" s="50">
        <v>43154</v>
      </c>
      <c r="D271" s="51">
        <v>0.69048611111111102</v>
      </c>
      <c r="E271" s="52" t="s">
        <v>9</v>
      </c>
      <c r="F271" s="53">
        <v>33</v>
      </c>
      <c r="G271" s="52" t="s">
        <v>21</v>
      </c>
    </row>
    <row r="272" spans="3:7" ht="15" thickBot="1" x14ac:dyDescent="0.35">
      <c r="C272" s="50">
        <v>43154</v>
      </c>
      <c r="D272" s="51">
        <v>0.69055555555555559</v>
      </c>
      <c r="E272" s="52" t="s">
        <v>9</v>
      </c>
      <c r="F272" s="53">
        <v>47</v>
      </c>
      <c r="G272" s="52" t="s">
        <v>21</v>
      </c>
    </row>
    <row r="273" spans="3:7" ht="15" thickBot="1" x14ac:dyDescent="0.35">
      <c r="C273" s="50">
        <v>43154</v>
      </c>
      <c r="D273" s="51">
        <v>0.69236111111111109</v>
      </c>
      <c r="E273" s="52" t="s">
        <v>9</v>
      </c>
      <c r="F273" s="53">
        <v>47</v>
      </c>
      <c r="G273" s="52" t="s">
        <v>10</v>
      </c>
    </row>
    <row r="274" spans="3:7" ht="15" thickBot="1" x14ac:dyDescent="0.35">
      <c r="C274" s="50">
        <v>43154</v>
      </c>
      <c r="D274" s="51">
        <v>0.69450231481481473</v>
      </c>
      <c r="E274" s="52" t="s">
        <v>9</v>
      </c>
      <c r="F274" s="53">
        <v>27</v>
      </c>
      <c r="G274" s="52" t="s">
        <v>21</v>
      </c>
    </row>
    <row r="275" spans="3:7" ht="15" thickBot="1" x14ac:dyDescent="0.35">
      <c r="C275" s="50">
        <v>43154</v>
      </c>
      <c r="D275" s="51">
        <v>0.695775462962963</v>
      </c>
      <c r="E275" s="52" t="s">
        <v>9</v>
      </c>
      <c r="F275" s="53">
        <v>43</v>
      </c>
      <c r="G275" s="52" t="s">
        <v>10</v>
      </c>
    </row>
    <row r="276" spans="3:7" ht="15" thickBot="1" x14ac:dyDescent="0.35">
      <c r="C276" s="50">
        <v>43154</v>
      </c>
      <c r="D276" s="51">
        <v>0.69601851851851848</v>
      </c>
      <c r="E276" s="52" t="s">
        <v>9</v>
      </c>
      <c r="F276" s="53">
        <v>31</v>
      </c>
      <c r="G276" s="52" t="s">
        <v>21</v>
      </c>
    </row>
    <row r="277" spans="3:7" ht="15" thickBot="1" x14ac:dyDescent="0.35">
      <c r="C277" s="50">
        <v>43154</v>
      </c>
      <c r="D277" s="51">
        <v>0.69760416666666669</v>
      </c>
      <c r="E277" s="52" t="s">
        <v>9</v>
      </c>
      <c r="F277" s="53">
        <v>50</v>
      </c>
      <c r="G277" s="52" t="s">
        <v>21</v>
      </c>
    </row>
    <row r="278" spans="3:7" ht="15" thickBot="1" x14ac:dyDescent="0.35">
      <c r="C278" s="50">
        <v>43154</v>
      </c>
      <c r="D278" s="51">
        <v>0.69766203703703711</v>
      </c>
      <c r="E278" s="52" t="s">
        <v>9</v>
      </c>
      <c r="F278" s="53">
        <v>49</v>
      </c>
      <c r="G278" s="52" t="s">
        <v>21</v>
      </c>
    </row>
    <row r="279" spans="3:7" ht="15" thickBot="1" x14ac:dyDescent="0.35">
      <c r="C279" s="50">
        <v>43154</v>
      </c>
      <c r="D279" s="51">
        <v>0.69811342592592596</v>
      </c>
      <c r="E279" s="52" t="s">
        <v>9</v>
      </c>
      <c r="F279" s="53">
        <v>46</v>
      </c>
      <c r="G279" s="52" t="s">
        <v>10</v>
      </c>
    </row>
    <row r="280" spans="3:7" ht="15" thickBot="1" x14ac:dyDescent="0.35">
      <c r="C280" s="50">
        <v>43154</v>
      </c>
      <c r="D280" s="51">
        <v>0.69857638888888884</v>
      </c>
      <c r="E280" s="52" t="s">
        <v>9</v>
      </c>
      <c r="F280" s="53">
        <v>35</v>
      </c>
      <c r="G280" s="52" t="s">
        <v>21</v>
      </c>
    </row>
    <row r="281" spans="3:7" ht="15" thickBot="1" x14ac:dyDescent="0.35">
      <c r="C281" s="50">
        <v>43154</v>
      </c>
      <c r="D281" s="51">
        <v>0.69987268518518519</v>
      </c>
      <c r="E281" s="52" t="s">
        <v>9</v>
      </c>
      <c r="F281" s="53">
        <v>40</v>
      </c>
      <c r="G281" s="52" t="s">
        <v>10</v>
      </c>
    </row>
    <row r="282" spans="3:7" ht="15" thickBot="1" x14ac:dyDescent="0.35">
      <c r="C282" s="50">
        <v>43154</v>
      </c>
      <c r="D282" s="51">
        <v>0.70003472222222218</v>
      </c>
      <c r="E282" s="52" t="s">
        <v>9</v>
      </c>
      <c r="F282" s="53">
        <v>36</v>
      </c>
      <c r="G282" s="52" t="s">
        <v>10</v>
      </c>
    </row>
    <row r="283" spans="3:7" ht="15" thickBot="1" x14ac:dyDescent="0.35">
      <c r="C283" s="50">
        <v>43154</v>
      </c>
      <c r="D283" s="51">
        <v>0.70273148148148146</v>
      </c>
      <c r="E283" s="52" t="s">
        <v>9</v>
      </c>
      <c r="F283" s="53">
        <v>28</v>
      </c>
      <c r="G283" s="52" t="s">
        <v>21</v>
      </c>
    </row>
    <row r="284" spans="3:7" ht="15" thickBot="1" x14ac:dyDescent="0.35">
      <c r="C284" s="50">
        <v>43154</v>
      </c>
      <c r="D284" s="51">
        <v>0.70406250000000004</v>
      </c>
      <c r="E284" s="52" t="s">
        <v>9</v>
      </c>
      <c r="F284" s="53">
        <v>32</v>
      </c>
      <c r="G284" s="52" t="s">
        <v>21</v>
      </c>
    </row>
    <row r="285" spans="3:7" ht="15" thickBot="1" x14ac:dyDescent="0.35">
      <c r="C285" s="50">
        <v>43154</v>
      </c>
      <c r="D285" s="51">
        <v>0.70414351851851853</v>
      </c>
      <c r="E285" s="52" t="s">
        <v>9</v>
      </c>
      <c r="F285" s="53">
        <v>33</v>
      </c>
      <c r="G285" s="52" t="s">
        <v>21</v>
      </c>
    </row>
    <row r="286" spans="3:7" ht="15" thickBot="1" x14ac:dyDescent="0.35">
      <c r="C286" s="50">
        <v>43154</v>
      </c>
      <c r="D286" s="51">
        <v>0.70421296296296287</v>
      </c>
      <c r="E286" s="52" t="s">
        <v>9</v>
      </c>
      <c r="F286" s="53">
        <v>29</v>
      </c>
      <c r="G286" s="52" t="s">
        <v>21</v>
      </c>
    </row>
    <row r="287" spans="3:7" ht="15" thickBot="1" x14ac:dyDescent="0.35">
      <c r="C287" s="50">
        <v>43154</v>
      </c>
      <c r="D287" s="51">
        <v>0.70603009259259253</v>
      </c>
      <c r="E287" s="52" t="s">
        <v>9</v>
      </c>
      <c r="F287" s="53">
        <v>35</v>
      </c>
      <c r="G287" s="52" t="s">
        <v>21</v>
      </c>
    </row>
    <row r="288" spans="3:7" ht="15" thickBot="1" x14ac:dyDescent="0.35">
      <c r="C288" s="50">
        <v>43154</v>
      </c>
      <c r="D288" s="51">
        <v>0.70673611111111112</v>
      </c>
      <c r="E288" s="52" t="s">
        <v>9</v>
      </c>
      <c r="F288" s="53">
        <v>50</v>
      </c>
      <c r="G288" s="52" t="s">
        <v>10</v>
      </c>
    </row>
    <row r="289" spans="3:7" ht="15" thickBot="1" x14ac:dyDescent="0.35">
      <c r="C289" s="50">
        <v>43154</v>
      </c>
      <c r="D289" s="51">
        <v>0.70878472222222222</v>
      </c>
      <c r="E289" s="52" t="s">
        <v>9</v>
      </c>
      <c r="F289" s="53">
        <v>32</v>
      </c>
      <c r="G289" s="52" t="s">
        <v>10</v>
      </c>
    </row>
    <row r="290" spans="3:7" ht="15" thickBot="1" x14ac:dyDescent="0.35">
      <c r="C290" s="50">
        <v>43154</v>
      </c>
      <c r="D290" s="51">
        <v>0.70894675925925921</v>
      </c>
      <c r="E290" s="52" t="s">
        <v>9</v>
      </c>
      <c r="F290" s="53">
        <v>26</v>
      </c>
      <c r="G290" s="52" t="s">
        <v>21</v>
      </c>
    </row>
    <row r="291" spans="3:7" ht="15" thickBot="1" x14ac:dyDescent="0.35">
      <c r="C291" s="50">
        <v>43154</v>
      </c>
      <c r="D291" s="51">
        <v>0.71030092592592586</v>
      </c>
      <c r="E291" s="52" t="s">
        <v>9</v>
      </c>
      <c r="F291" s="53">
        <v>29</v>
      </c>
      <c r="G291" s="52" t="s">
        <v>21</v>
      </c>
    </row>
    <row r="292" spans="3:7" ht="15" thickBot="1" x14ac:dyDescent="0.35">
      <c r="C292" s="50">
        <v>43154</v>
      </c>
      <c r="D292" s="51">
        <v>0.71178240740740739</v>
      </c>
      <c r="E292" s="52" t="s">
        <v>9</v>
      </c>
      <c r="F292" s="53">
        <v>25</v>
      </c>
      <c r="G292" s="52" t="s">
        <v>10</v>
      </c>
    </row>
    <row r="293" spans="3:7" ht="15" thickBot="1" x14ac:dyDescent="0.35">
      <c r="C293" s="50">
        <v>43154</v>
      </c>
      <c r="D293" s="51">
        <v>0.71361111111111108</v>
      </c>
      <c r="E293" s="52" t="s">
        <v>9</v>
      </c>
      <c r="F293" s="53">
        <v>32</v>
      </c>
      <c r="G293" s="52" t="s">
        <v>21</v>
      </c>
    </row>
    <row r="294" spans="3:7" ht="15" thickBot="1" x14ac:dyDescent="0.35">
      <c r="C294" s="50">
        <v>43154</v>
      </c>
      <c r="D294" s="51">
        <v>0.71429398148148149</v>
      </c>
      <c r="E294" s="52" t="s">
        <v>9</v>
      </c>
      <c r="F294" s="53">
        <v>40</v>
      </c>
      <c r="G294" s="52" t="s">
        <v>21</v>
      </c>
    </row>
    <row r="295" spans="3:7" ht="15" thickBot="1" x14ac:dyDescent="0.35">
      <c r="C295" s="50">
        <v>43154</v>
      </c>
      <c r="D295" s="51">
        <v>0.71706018518518511</v>
      </c>
      <c r="E295" s="52" t="s">
        <v>9</v>
      </c>
      <c r="F295" s="53">
        <v>36</v>
      </c>
      <c r="G295" s="52" t="s">
        <v>10</v>
      </c>
    </row>
    <row r="296" spans="3:7" ht="15" thickBot="1" x14ac:dyDescent="0.35">
      <c r="C296" s="50">
        <v>43154</v>
      </c>
      <c r="D296" s="51">
        <v>0.71732638888888889</v>
      </c>
      <c r="E296" s="52" t="s">
        <v>9</v>
      </c>
      <c r="F296" s="53">
        <v>43</v>
      </c>
      <c r="G296" s="52" t="s">
        <v>21</v>
      </c>
    </row>
    <row r="297" spans="3:7" ht="15" thickBot="1" x14ac:dyDescent="0.35">
      <c r="C297" s="50">
        <v>43154</v>
      </c>
      <c r="D297" s="51">
        <v>0.71932870370370372</v>
      </c>
      <c r="E297" s="52" t="s">
        <v>9</v>
      </c>
      <c r="F297" s="53">
        <v>55</v>
      </c>
      <c r="G297" s="52" t="s">
        <v>21</v>
      </c>
    </row>
    <row r="298" spans="3:7" ht="15" thickBot="1" x14ac:dyDescent="0.35">
      <c r="C298" s="50">
        <v>43154</v>
      </c>
      <c r="D298" s="51">
        <v>0.71944444444444444</v>
      </c>
      <c r="E298" s="52" t="s">
        <v>9</v>
      </c>
      <c r="F298" s="53">
        <v>27</v>
      </c>
      <c r="G298" s="52" t="s">
        <v>21</v>
      </c>
    </row>
    <row r="299" spans="3:7" ht="15" thickBot="1" x14ac:dyDescent="0.35">
      <c r="C299" s="50">
        <v>43154</v>
      </c>
      <c r="D299" s="51">
        <v>0.7201157407407407</v>
      </c>
      <c r="E299" s="52" t="s">
        <v>9</v>
      </c>
      <c r="F299" s="53">
        <v>38</v>
      </c>
      <c r="G299" s="52" t="s">
        <v>10</v>
      </c>
    </row>
    <row r="300" spans="3:7" ht="15" thickBot="1" x14ac:dyDescent="0.35">
      <c r="C300" s="50">
        <v>43154</v>
      </c>
      <c r="D300" s="51">
        <v>0.72023148148148142</v>
      </c>
      <c r="E300" s="52" t="s">
        <v>9</v>
      </c>
      <c r="F300" s="53">
        <v>32</v>
      </c>
      <c r="G300" s="52" t="s">
        <v>10</v>
      </c>
    </row>
    <row r="301" spans="3:7" ht="15" thickBot="1" x14ac:dyDescent="0.35">
      <c r="C301" s="50">
        <v>43154</v>
      </c>
      <c r="D301" s="51">
        <v>0.72175925925925932</v>
      </c>
      <c r="E301" s="52" t="s">
        <v>9</v>
      </c>
      <c r="F301" s="53">
        <v>38</v>
      </c>
      <c r="G301" s="52" t="s">
        <v>21</v>
      </c>
    </row>
    <row r="302" spans="3:7" ht="15" thickBot="1" x14ac:dyDescent="0.35">
      <c r="C302" s="50">
        <v>43154</v>
      </c>
      <c r="D302" s="51">
        <v>0.72466435185185185</v>
      </c>
      <c r="E302" s="52" t="s">
        <v>9</v>
      </c>
      <c r="F302" s="53">
        <v>53</v>
      </c>
      <c r="G302" s="52" t="s">
        <v>21</v>
      </c>
    </row>
    <row r="303" spans="3:7" ht="15" thickBot="1" x14ac:dyDescent="0.35">
      <c r="C303" s="50">
        <v>43154</v>
      </c>
      <c r="D303" s="51">
        <v>0.72719907407407414</v>
      </c>
      <c r="E303" s="52" t="s">
        <v>9</v>
      </c>
      <c r="F303" s="53">
        <v>43</v>
      </c>
      <c r="G303" s="52" t="s">
        <v>21</v>
      </c>
    </row>
    <row r="304" spans="3:7" ht="15" thickBot="1" x14ac:dyDescent="0.35">
      <c r="C304" s="50">
        <v>43154</v>
      </c>
      <c r="D304" s="51">
        <v>0.73034722222222215</v>
      </c>
      <c r="E304" s="52" t="s">
        <v>9</v>
      </c>
      <c r="F304" s="53">
        <v>43</v>
      </c>
      <c r="G304" s="52" t="s">
        <v>21</v>
      </c>
    </row>
    <row r="305" spans="3:7" ht="15" thickBot="1" x14ac:dyDescent="0.35">
      <c r="C305" s="50">
        <v>43154</v>
      </c>
      <c r="D305" s="51">
        <v>0.73086805555555545</v>
      </c>
      <c r="E305" s="52" t="s">
        <v>9</v>
      </c>
      <c r="F305" s="53">
        <v>32</v>
      </c>
      <c r="G305" s="52" t="s">
        <v>21</v>
      </c>
    </row>
    <row r="306" spans="3:7" ht="15" thickBot="1" x14ac:dyDescent="0.35">
      <c r="C306" s="50">
        <v>43154</v>
      </c>
      <c r="D306" s="51">
        <v>0.73089120370370375</v>
      </c>
      <c r="E306" s="52" t="s">
        <v>9</v>
      </c>
      <c r="F306" s="53">
        <v>47</v>
      </c>
      <c r="G306" s="52" t="s">
        <v>10</v>
      </c>
    </row>
    <row r="307" spans="3:7" ht="15" thickBot="1" x14ac:dyDescent="0.35">
      <c r="C307" s="50">
        <v>43154</v>
      </c>
      <c r="D307" s="51">
        <v>0.73578703703703707</v>
      </c>
      <c r="E307" s="52" t="s">
        <v>9</v>
      </c>
      <c r="F307" s="53">
        <v>37</v>
      </c>
      <c r="G307" s="52" t="s">
        <v>21</v>
      </c>
    </row>
    <row r="308" spans="3:7" ht="15" thickBot="1" x14ac:dyDescent="0.35">
      <c r="C308" s="50">
        <v>43154</v>
      </c>
      <c r="D308" s="51">
        <v>0.73693287037037036</v>
      </c>
      <c r="E308" s="52" t="s">
        <v>9</v>
      </c>
      <c r="F308" s="53">
        <v>40</v>
      </c>
      <c r="G308" s="52" t="s">
        <v>21</v>
      </c>
    </row>
    <row r="309" spans="3:7" ht="15" thickBot="1" x14ac:dyDescent="0.35">
      <c r="C309" s="50">
        <v>43154</v>
      </c>
      <c r="D309" s="51">
        <v>0.73703703703703705</v>
      </c>
      <c r="E309" s="52" t="s">
        <v>9</v>
      </c>
      <c r="F309" s="53">
        <v>35</v>
      </c>
      <c r="G309" s="52" t="s">
        <v>21</v>
      </c>
    </row>
    <row r="310" spans="3:7" ht="15" thickBot="1" x14ac:dyDescent="0.35">
      <c r="C310" s="50">
        <v>43154</v>
      </c>
      <c r="D310" s="51">
        <v>0.73715277777777777</v>
      </c>
      <c r="E310" s="52" t="s">
        <v>9</v>
      </c>
      <c r="F310" s="53">
        <v>37</v>
      </c>
      <c r="G310" s="52" t="s">
        <v>10</v>
      </c>
    </row>
    <row r="311" spans="3:7" ht="15" thickBot="1" x14ac:dyDescent="0.35">
      <c r="C311" s="50">
        <v>43154</v>
      </c>
      <c r="D311" s="51">
        <v>0.73719907407407403</v>
      </c>
      <c r="E311" s="52" t="s">
        <v>9</v>
      </c>
      <c r="F311" s="53">
        <v>36</v>
      </c>
      <c r="G311" s="52" t="s">
        <v>21</v>
      </c>
    </row>
    <row r="312" spans="3:7" ht="15" thickBot="1" x14ac:dyDescent="0.35">
      <c r="C312" s="50">
        <v>43154</v>
      </c>
      <c r="D312" s="51">
        <v>0.73828703703703702</v>
      </c>
      <c r="E312" s="52" t="s">
        <v>9</v>
      </c>
      <c r="F312" s="53">
        <v>44</v>
      </c>
      <c r="G312" s="52" t="s">
        <v>21</v>
      </c>
    </row>
    <row r="313" spans="3:7" ht="15" thickBot="1" x14ac:dyDescent="0.35">
      <c r="C313" s="50">
        <v>43154</v>
      </c>
      <c r="D313" s="51">
        <v>0.73834490740740744</v>
      </c>
      <c r="E313" s="52" t="s">
        <v>9</v>
      </c>
      <c r="F313" s="53">
        <v>38</v>
      </c>
      <c r="G313" s="52" t="s">
        <v>10</v>
      </c>
    </row>
    <row r="314" spans="3:7" ht="15" thickBot="1" x14ac:dyDescent="0.35">
      <c r="C314" s="50">
        <v>43154</v>
      </c>
      <c r="D314" s="51">
        <v>0.73953703703703699</v>
      </c>
      <c r="E314" s="52" t="s">
        <v>9</v>
      </c>
      <c r="F314" s="53">
        <v>36</v>
      </c>
      <c r="G314" s="52" t="s">
        <v>10</v>
      </c>
    </row>
    <row r="315" spans="3:7" ht="15" thickBot="1" x14ac:dyDescent="0.35">
      <c r="C315" s="50">
        <v>43154</v>
      </c>
      <c r="D315" s="51">
        <v>0.74170138888888892</v>
      </c>
      <c r="E315" s="52" t="s">
        <v>9</v>
      </c>
      <c r="F315" s="53">
        <v>32</v>
      </c>
      <c r="G315" s="52" t="s">
        <v>21</v>
      </c>
    </row>
    <row r="316" spans="3:7" ht="15" thickBot="1" x14ac:dyDescent="0.35">
      <c r="C316" s="50">
        <v>43154</v>
      </c>
      <c r="D316" s="51">
        <v>0.74177083333333327</v>
      </c>
      <c r="E316" s="52" t="s">
        <v>9</v>
      </c>
      <c r="F316" s="53">
        <v>51</v>
      </c>
      <c r="G316" s="52" t="s">
        <v>10</v>
      </c>
    </row>
    <row r="317" spans="3:7" ht="15" thickBot="1" x14ac:dyDescent="0.35">
      <c r="C317" s="50">
        <v>43154</v>
      </c>
      <c r="D317" s="51">
        <v>0.74260416666666673</v>
      </c>
      <c r="E317" s="52" t="s">
        <v>9</v>
      </c>
      <c r="F317" s="53">
        <v>33</v>
      </c>
      <c r="G317" s="52" t="s">
        <v>21</v>
      </c>
    </row>
    <row r="318" spans="3:7" ht="15" thickBot="1" x14ac:dyDescent="0.35">
      <c r="C318" s="50">
        <v>43154</v>
      </c>
      <c r="D318" s="51">
        <v>0.74405092592592592</v>
      </c>
      <c r="E318" s="52" t="s">
        <v>9</v>
      </c>
      <c r="F318" s="53">
        <v>37</v>
      </c>
      <c r="G318" s="52" t="s">
        <v>21</v>
      </c>
    </row>
    <row r="319" spans="3:7" ht="15" thickBot="1" x14ac:dyDescent="0.35">
      <c r="C319" s="50">
        <v>43154</v>
      </c>
      <c r="D319" s="51">
        <v>0.74634259259259261</v>
      </c>
      <c r="E319" s="52" t="s">
        <v>9</v>
      </c>
      <c r="F319" s="53">
        <v>43</v>
      </c>
      <c r="G319" s="52" t="s">
        <v>10</v>
      </c>
    </row>
    <row r="320" spans="3:7" ht="15" thickBot="1" x14ac:dyDescent="0.35">
      <c r="C320" s="50">
        <v>43154</v>
      </c>
      <c r="D320" s="51">
        <v>0.75109953703703702</v>
      </c>
      <c r="E320" s="52" t="s">
        <v>9</v>
      </c>
      <c r="F320" s="53">
        <v>47</v>
      </c>
      <c r="G320" s="52" t="s">
        <v>21</v>
      </c>
    </row>
    <row r="321" spans="3:7" ht="15" thickBot="1" x14ac:dyDescent="0.35">
      <c r="C321" s="50">
        <v>43154</v>
      </c>
      <c r="D321" s="51">
        <v>0.75276620370370362</v>
      </c>
      <c r="E321" s="52" t="s">
        <v>9</v>
      </c>
      <c r="F321" s="53">
        <v>39</v>
      </c>
      <c r="G321" s="52" t="s">
        <v>10</v>
      </c>
    </row>
    <row r="322" spans="3:7" ht="15" thickBot="1" x14ac:dyDescent="0.35">
      <c r="C322" s="50">
        <v>43154</v>
      </c>
      <c r="D322" s="51">
        <v>0.75608796296296299</v>
      </c>
      <c r="E322" s="52" t="s">
        <v>9</v>
      </c>
      <c r="F322" s="53">
        <v>36</v>
      </c>
      <c r="G322" s="52" t="s">
        <v>21</v>
      </c>
    </row>
    <row r="323" spans="3:7" ht="15" thickBot="1" x14ac:dyDescent="0.35">
      <c r="C323" s="50">
        <v>43154</v>
      </c>
      <c r="D323" s="51">
        <v>0.75795138888888891</v>
      </c>
      <c r="E323" s="52" t="s">
        <v>9</v>
      </c>
      <c r="F323" s="53">
        <v>39</v>
      </c>
      <c r="G323" s="52" t="s">
        <v>21</v>
      </c>
    </row>
    <row r="324" spans="3:7" ht="15" thickBot="1" x14ac:dyDescent="0.35">
      <c r="C324" s="50">
        <v>43154</v>
      </c>
      <c r="D324" s="51">
        <v>0.75812500000000005</v>
      </c>
      <c r="E324" s="52" t="s">
        <v>9</v>
      </c>
      <c r="F324" s="53">
        <v>55</v>
      </c>
      <c r="G324" s="52" t="s">
        <v>10</v>
      </c>
    </row>
    <row r="325" spans="3:7" ht="15" thickBot="1" x14ac:dyDescent="0.35">
      <c r="C325" s="50">
        <v>43154</v>
      </c>
      <c r="D325" s="51">
        <v>0.75868055555555547</v>
      </c>
      <c r="E325" s="52" t="s">
        <v>9</v>
      </c>
      <c r="F325" s="53">
        <v>15</v>
      </c>
      <c r="G325" s="52" t="s">
        <v>21</v>
      </c>
    </row>
    <row r="326" spans="3:7" ht="15" thickBot="1" x14ac:dyDescent="0.35">
      <c r="C326" s="50">
        <v>43154</v>
      </c>
      <c r="D326" s="51">
        <v>0.75953703703703701</v>
      </c>
      <c r="E326" s="52" t="s">
        <v>9</v>
      </c>
      <c r="F326" s="53">
        <v>34</v>
      </c>
      <c r="G326" s="52" t="s">
        <v>21</v>
      </c>
    </row>
    <row r="327" spans="3:7" ht="15" thickBot="1" x14ac:dyDescent="0.35">
      <c r="C327" s="50">
        <v>43154</v>
      </c>
      <c r="D327" s="51">
        <v>0.76072916666666668</v>
      </c>
      <c r="E327" s="52" t="s">
        <v>9</v>
      </c>
      <c r="F327" s="53">
        <v>35</v>
      </c>
      <c r="G327" s="52" t="s">
        <v>10</v>
      </c>
    </row>
    <row r="328" spans="3:7" ht="15" thickBot="1" x14ac:dyDescent="0.35">
      <c r="C328" s="50">
        <v>43154</v>
      </c>
      <c r="D328" s="51">
        <v>0.76097222222222216</v>
      </c>
      <c r="E328" s="52" t="s">
        <v>9</v>
      </c>
      <c r="F328" s="53">
        <v>42</v>
      </c>
      <c r="G328" s="52" t="s">
        <v>10</v>
      </c>
    </row>
    <row r="329" spans="3:7" ht="15" thickBot="1" x14ac:dyDescent="0.35">
      <c r="C329" s="50">
        <v>43154</v>
      </c>
      <c r="D329" s="51">
        <v>0.7611458333333333</v>
      </c>
      <c r="E329" s="52" t="s">
        <v>9</v>
      </c>
      <c r="F329" s="53">
        <v>38</v>
      </c>
      <c r="G329" s="52" t="s">
        <v>10</v>
      </c>
    </row>
    <row r="330" spans="3:7" ht="15" thickBot="1" x14ac:dyDescent="0.35">
      <c r="C330" s="50">
        <v>43154</v>
      </c>
      <c r="D330" s="51">
        <v>0.76172453703703702</v>
      </c>
      <c r="E330" s="52" t="s">
        <v>9</v>
      </c>
      <c r="F330" s="53">
        <v>43</v>
      </c>
      <c r="G330" s="52" t="s">
        <v>10</v>
      </c>
    </row>
    <row r="331" spans="3:7" ht="15" thickBot="1" x14ac:dyDescent="0.35">
      <c r="C331" s="50">
        <v>43154</v>
      </c>
      <c r="D331" s="51">
        <v>0.76248842592592592</v>
      </c>
      <c r="E331" s="52" t="s">
        <v>9</v>
      </c>
      <c r="F331" s="53">
        <v>49</v>
      </c>
      <c r="G331" s="52" t="s">
        <v>10</v>
      </c>
    </row>
    <row r="332" spans="3:7" ht="15" thickBot="1" x14ac:dyDescent="0.35">
      <c r="C332" s="50">
        <v>43154</v>
      </c>
      <c r="D332" s="51">
        <v>0.76331018518518512</v>
      </c>
      <c r="E332" s="52" t="s">
        <v>9</v>
      </c>
      <c r="F332" s="53">
        <v>36</v>
      </c>
      <c r="G332" s="52" t="s">
        <v>10</v>
      </c>
    </row>
    <row r="333" spans="3:7" ht="15" thickBot="1" x14ac:dyDescent="0.35">
      <c r="C333" s="50">
        <v>43154</v>
      </c>
      <c r="D333" s="51">
        <v>0.76334490740740746</v>
      </c>
      <c r="E333" s="52" t="s">
        <v>9</v>
      </c>
      <c r="F333" s="53">
        <v>52</v>
      </c>
      <c r="G333" s="52" t="s">
        <v>21</v>
      </c>
    </row>
    <row r="334" spans="3:7" ht="15" thickBot="1" x14ac:dyDescent="0.35">
      <c r="C334" s="50">
        <v>43154</v>
      </c>
      <c r="D334" s="51">
        <v>0.76517361111111104</v>
      </c>
      <c r="E334" s="52" t="s">
        <v>9</v>
      </c>
      <c r="F334" s="53">
        <v>51</v>
      </c>
      <c r="G334" s="52" t="s">
        <v>21</v>
      </c>
    </row>
    <row r="335" spans="3:7" ht="15" thickBot="1" x14ac:dyDescent="0.35">
      <c r="C335" s="50">
        <v>43154</v>
      </c>
      <c r="D335" s="51">
        <v>0.76523148148148146</v>
      </c>
      <c r="E335" s="52" t="s">
        <v>9</v>
      </c>
      <c r="F335" s="53">
        <v>50</v>
      </c>
      <c r="G335" s="52" t="s">
        <v>10</v>
      </c>
    </row>
    <row r="336" spans="3:7" ht="15" thickBot="1" x14ac:dyDescent="0.35">
      <c r="C336" s="50">
        <v>43154</v>
      </c>
      <c r="D336" s="51">
        <v>0.7663078703703704</v>
      </c>
      <c r="E336" s="52" t="s">
        <v>9</v>
      </c>
      <c r="F336" s="53">
        <v>43</v>
      </c>
      <c r="G336" s="52" t="s">
        <v>21</v>
      </c>
    </row>
    <row r="337" spans="3:7" ht="15" thickBot="1" x14ac:dyDescent="0.35">
      <c r="C337" s="50">
        <v>43154</v>
      </c>
      <c r="D337" s="51">
        <v>0.76637731481481486</v>
      </c>
      <c r="E337" s="52" t="s">
        <v>9</v>
      </c>
      <c r="F337" s="53">
        <v>39</v>
      </c>
      <c r="G337" s="52" t="s">
        <v>21</v>
      </c>
    </row>
    <row r="338" spans="3:7" ht="15" thickBot="1" x14ac:dyDescent="0.35">
      <c r="C338" s="50">
        <v>43154</v>
      </c>
      <c r="D338" s="51">
        <v>0.76689814814814816</v>
      </c>
      <c r="E338" s="52" t="s">
        <v>9</v>
      </c>
      <c r="F338" s="53">
        <v>26</v>
      </c>
      <c r="G338" s="52" t="s">
        <v>21</v>
      </c>
    </row>
    <row r="339" spans="3:7" ht="15" thickBot="1" x14ac:dyDescent="0.35">
      <c r="C339" s="50">
        <v>43154</v>
      </c>
      <c r="D339" s="51">
        <v>0.76709490740740749</v>
      </c>
      <c r="E339" s="52" t="s">
        <v>9</v>
      </c>
      <c r="F339" s="53">
        <v>45</v>
      </c>
      <c r="G339" s="52" t="s">
        <v>10</v>
      </c>
    </row>
    <row r="340" spans="3:7" ht="15" thickBot="1" x14ac:dyDescent="0.35">
      <c r="C340" s="50">
        <v>43154</v>
      </c>
      <c r="D340" s="51">
        <v>0.76864583333333336</v>
      </c>
      <c r="E340" s="52" t="s">
        <v>9</v>
      </c>
      <c r="F340" s="53">
        <v>40</v>
      </c>
      <c r="G340" s="52" t="s">
        <v>21</v>
      </c>
    </row>
    <row r="341" spans="3:7" ht="15" thickBot="1" x14ac:dyDescent="0.35">
      <c r="C341" s="50">
        <v>43154</v>
      </c>
      <c r="D341" s="51">
        <v>0.76990740740740737</v>
      </c>
      <c r="E341" s="52" t="s">
        <v>9</v>
      </c>
      <c r="F341" s="53">
        <v>40</v>
      </c>
      <c r="G341" s="52" t="s">
        <v>10</v>
      </c>
    </row>
    <row r="342" spans="3:7" ht="15" thickBot="1" x14ac:dyDescent="0.35">
      <c r="C342" s="50">
        <v>43154</v>
      </c>
      <c r="D342" s="51">
        <v>0.77077546296296295</v>
      </c>
      <c r="E342" s="52" t="s">
        <v>9</v>
      </c>
      <c r="F342" s="53">
        <v>29</v>
      </c>
      <c r="G342" s="52" t="s">
        <v>10</v>
      </c>
    </row>
    <row r="343" spans="3:7" ht="15" thickBot="1" x14ac:dyDescent="0.35">
      <c r="C343" s="50">
        <v>43154</v>
      </c>
      <c r="D343" s="51">
        <v>0.77123842592592595</v>
      </c>
      <c r="E343" s="52" t="s">
        <v>9</v>
      </c>
      <c r="F343" s="53">
        <v>38</v>
      </c>
      <c r="G343" s="52" t="s">
        <v>10</v>
      </c>
    </row>
    <row r="344" spans="3:7" ht="15" thickBot="1" x14ac:dyDescent="0.35">
      <c r="C344" s="50">
        <v>43154</v>
      </c>
      <c r="D344" s="51">
        <v>0.77157407407407408</v>
      </c>
      <c r="E344" s="52" t="s">
        <v>9</v>
      </c>
      <c r="F344" s="53">
        <v>37</v>
      </c>
      <c r="G344" s="52" t="s">
        <v>21</v>
      </c>
    </row>
    <row r="345" spans="3:7" ht="15" thickBot="1" x14ac:dyDescent="0.35">
      <c r="C345" s="50">
        <v>43154</v>
      </c>
      <c r="D345" s="51">
        <v>0.77223379629629629</v>
      </c>
      <c r="E345" s="52" t="s">
        <v>9</v>
      </c>
      <c r="F345" s="53">
        <v>54</v>
      </c>
      <c r="G345" s="52" t="s">
        <v>10</v>
      </c>
    </row>
    <row r="346" spans="3:7" ht="15" thickBot="1" x14ac:dyDescent="0.35">
      <c r="C346" s="50">
        <v>43154</v>
      </c>
      <c r="D346" s="51">
        <v>0.7737384259259259</v>
      </c>
      <c r="E346" s="52" t="s">
        <v>9</v>
      </c>
      <c r="F346" s="53">
        <v>41</v>
      </c>
      <c r="G346" s="52" t="s">
        <v>21</v>
      </c>
    </row>
    <row r="347" spans="3:7" ht="15" thickBot="1" x14ac:dyDescent="0.35">
      <c r="C347" s="50">
        <v>43154</v>
      </c>
      <c r="D347" s="51">
        <v>0.77383101851851854</v>
      </c>
      <c r="E347" s="52" t="s">
        <v>9</v>
      </c>
      <c r="F347" s="53">
        <v>20</v>
      </c>
      <c r="G347" s="52" t="s">
        <v>21</v>
      </c>
    </row>
    <row r="348" spans="3:7" ht="15" thickBot="1" x14ac:dyDescent="0.35">
      <c r="C348" s="50">
        <v>43154</v>
      </c>
      <c r="D348" s="51">
        <v>0.77462962962962967</v>
      </c>
      <c r="E348" s="52" t="s">
        <v>9</v>
      </c>
      <c r="F348" s="53">
        <v>44</v>
      </c>
      <c r="G348" s="52" t="s">
        <v>21</v>
      </c>
    </row>
    <row r="349" spans="3:7" ht="15" thickBot="1" x14ac:dyDescent="0.35">
      <c r="C349" s="50">
        <v>43154</v>
      </c>
      <c r="D349" s="51">
        <v>0.77513888888888882</v>
      </c>
      <c r="E349" s="52" t="s">
        <v>9</v>
      </c>
      <c r="F349" s="53">
        <v>47</v>
      </c>
      <c r="G349" s="52" t="s">
        <v>21</v>
      </c>
    </row>
    <row r="350" spans="3:7" ht="15" thickBot="1" x14ac:dyDescent="0.35">
      <c r="C350" s="50">
        <v>43154</v>
      </c>
      <c r="D350" s="51">
        <v>0.77543981481481483</v>
      </c>
      <c r="E350" s="52" t="s">
        <v>9</v>
      </c>
      <c r="F350" s="53">
        <v>38</v>
      </c>
      <c r="G350" s="52" t="s">
        <v>10</v>
      </c>
    </row>
    <row r="351" spans="3:7" ht="15" thickBot="1" x14ac:dyDescent="0.35">
      <c r="C351" s="50">
        <v>43154</v>
      </c>
      <c r="D351" s="51">
        <v>0.77550925925925929</v>
      </c>
      <c r="E351" s="52" t="s">
        <v>9</v>
      </c>
      <c r="F351" s="53">
        <v>41</v>
      </c>
      <c r="G351" s="52" t="s">
        <v>10</v>
      </c>
    </row>
    <row r="352" spans="3:7" ht="15" thickBot="1" x14ac:dyDescent="0.35">
      <c r="C352" s="50">
        <v>43154</v>
      </c>
      <c r="D352" s="51">
        <v>0.77747685185185189</v>
      </c>
      <c r="E352" s="52" t="s">
        <v>9</v>
      </c>
      <c r="F352" s="53">
        <v>40</v>
      </c>
      <c r="G352" s="52" t="s">
        <v>10</v>
      </c>
    </row>
    <row r="353" spans="3:7" ht="15" thickBot="1" x14ac:dyDescent="0.35">
      <c r="C353" s="50">
        <v>43154</v>
      </c>
      <c r="D353" s="51">
        <v>0.78204861111111112</v>
      </c>
      <c r="E353" s="52" t="s">
        <v>9</v>
      </c>
      <c r="F353" s="53">
        <v>45</v>
      </c>
      <c r="G353" s="52" t="s">
        <v>10</v>
      </c>
    </row>
    <row r="354" spans="3:7" ht="15" thickBot="1" x14ac:dyDescent="0.35">
      <c r="C354" s="50">
        <v>43154</v>
      </c>
      <c r="D354" s="51">
        <v>0.78310185185185188</v>
      </c>
      <c r="E354" s="52" t="s">
        <v>9</v>
      </c>
      <c r="F354" s="53">
        <v>37</v>
      </c>
      <c r="G354" s="52" t="s">
        <v>21</v>
      </c>
    </row>
    <row r="355" spans="3:7" ht="15" thickBot="1" x14ac:dyDescent="0.35">
      <c r="C355" s="50">
        <v>43154</v>
      </c>
      <c r="D355" s="51">
        <v>0.78396990740740735</v>
      </c>
      <c r="E355" s="52" t="s">
        <v>9</v>
      </c>
      <c r="F355" s="53">
        <v>29</v>
      </c>
      <c r="G355" s="52" t="s">
        <v>21</v>
      </c>
    </row>
    <row r="356" spans="3:7" ht="15" thickBot="1" x14ac:dyDescent="0.35">
      <c r="C356" s="50">
        <v>43154</v>
      </c>
      <c r="D356" s="51">
        <v>0.7842824074074074</v>
      </c>
      <c r="E356" s="52" t="s">
        <v>9</v>
      </c>
      <c r="F356" s="53">
        <v>49</v>
      </c>
      <c r="G356" s="52" t="s">
        <v>21</v>
      </c>
    </row>
    <row r="357" spans="3:7" ht="15" thickBot="1" x14ac:dyDescent="0.35">
      <c r="C357" s="50">
        <v>43154</v>
      </c>
      <c r="D357" s="51">
        <v>0.78581018518518519</v>
      </c>
      <c r="E357" s="52" t="s">
        <v>9</v>
      </c>
      <c r="F357" s="53">
        <v>33</v>
      </c>
      <c r="G357" s="52" t="s">
        <v>21</v>
      </c>
    </row>
    <row r="358" spans="3:7" ht="15" thickBot="1" x14ac:dyDescent="0.35">
      <c r="C358" s="50">
        <v>43154</v>
      </c>
      <c r="D358" s="51">
        <v>0.78835648148148152</v>
      </c>
      <c r="E358" s="52" t="s">
        <v>9</v>
      </c>
      <c r="F358" s="53">
        <v>33</v>
      </c>
      <c r="G358" s="52" t="s">
        <v>21</v>
      </c>
    </row>
    <row r="359" spans="3:7" ht="15" thickBot="1" x14ac:dyDescent="0.35">
      <c r="C359" s="50">
        <v>43154</v>
      </c>
      <c r="D359" s="51">
        <v>0.79030092592592593</v>
      </c>
      <c r="E359" s="52" t="s">
        <v>9</v>
      </c>
      <c r="F359" s="53">
        <v>34</v>
      </c>
      <c r="G359" s="52" t="s">
        <v>10</v>
      </c>
    </row>
    <row r="360" spans="3:7" ht="15" thickBot="1" x14ac:dyDescent="0.35">
      <c r="C360" s="50">
        <v>43154</v>
      </c>
      <c r="D360" s="51">
        <v>0.79317129629629635</v>
      </c>
      <c r="E360" s="52" t="s">
        <v>9</v>
      </c>
      <c r="F360" s="53">
        <v>34</v>
      </c>
      <c r="G360" s="52" t="s">
        <v>21</v>
      </c>
    </row>
    <row r="361" spans="3:7" ht="15" thickBot="1" x14ac:dyDescent="0.35">
      <c r="C361" s="50">
        <v>43154</v>
      </c>
      <c r="D361" s="51">
        <v>0.79527777777777775</v>
      </c>
      <c r="E361" s="52" t="s">
        <v>9</v>
      </c>
      <c r="F361" s="53">
        <v>39</v>
      </c>
      <c r="G361" s="52" t="s">
        <v>21</v>
      </c>
    </row>
    <row r="362" spans="3:7" ht="15" thickBot="1" x14ac:dyDescent="0.35">
      <c r="C362" s="50">
        <v>43154</v>
      </c>
      <c r="D362" s="51">
        <v>0.79565972222222225</v>
      </c>
      <c r="E362" s="52" t="s">
        <v>9</v>
      </c>
      <c r="F362" s="53">
        <v>41</v>
      </c>
      <c r="G362" s="52" t="s">
        <v>10</v>
      </c>
    </row>
    <row r="363" spans="3:7" ht="15" thickBot="1" x14ac:dyDescent="0.35">
      <c r="C363" s="50">
        <v>43154</v>
      </c>
      <c r="D363" s="51">
        <v>0.79607638888888888</v>
      </c>
      <c r="E363" s="52" t="s">
        <v>9</v>
      </c>
      <c r="F363" s="53">
        <v>42</v>
      </c>
      <c r="G363" s="52" t="s">
        <v>10</v>
      </c>
    </row>
    <row r="364" spans="3:7" ht="15" thickBot="1" x14ac:dyDescent="0.35">
      <c r="C364" s="50">
        <v>43154</v>
      </c>
      <c r="D364" s="51">
        <v>0.79667824074074067</v>
      </c>
      <c r="E364" s="52" t="s">
        <v>9</v>
      </c>
      <c r="F364" s="53">
        <v>38</v>
      </c>
      <c r="G364" s="52" t="s">
        <v>10</v>
      </c>
    </row>
    <row r="365" spans="3:7" ht="15" thickBot="1" x14ac:dyDescent="0.35">
      <c r="C365" s="50">
        <v>43154</v>
      </c>
      <c r="D365" s="51">
        <v>0.7984606481481481</v>
      </c>
      <c r="E365" s="52" t="s">
        <v>9</v>
      </c>
      <c r="F365" s="53">
        <v>23</v>
      </c>
      <c r="G365" s="52" t="s">
        <v>10</v>
      </c>
    </row>
    <row r="366" spans="3:7" ht="15" thickBot="1" x14ac:dyDescent="0.35">
      <c r="C366" s="50">
        <v>43154</v>
      </c>
      <c r="D366" s="51">
        <v>0.80064814814814822</v>
      </c>
      <c r="E366" s="52" t="s">
        <v>9</v>
      </c>
      <c r="F366" s="53">
        <v>46</v>
      </c>
      <c r="G366" s="52" t="s">
        <v>21</v>
      </c>
    </row>
    <row r="367" spans="3:7" ht="15" thickBot="1" x14ac:dyDescent="0.35">
      <c r="C367" s="50">
        <v>43154</v>
      </c>
      <c r="D367" s="51">
        <v>0.81087962962962967</v>
      </c>
      <c r="E367" s="52" t="s">
        <v>9</v>
      </c>
      <c r="F367" s="53">
        <v>41</v>
      </c>
      <c r="G367" s="52" t="s">
        <v>21</v>
      </c>
    </row>
    <row r="368" spans="3:7" ht="15" thickBot="1" x14ac:dyDescent="0.35">
      <c r="C368" s="50">
        <v>43154</v>
      </c>
      <c r="D368" s="51">
        <v>0.81855324074074076</v>
      </c>
      <c r="E368" s="52" t="s">
        <v>9</v>
      </c>
      <c r="F368" s="53">
        <v>40</v>
      </c>
      <c r="G368" s="52" t="s">
        <v>21</v>
      </c>
    </row>
    <row r="369" spans="3:7" ht="15" thickBot="1" x14ac:dyDescent="0.35">
      <c r="C369" s="50">
        <v>43154</v>
      </c>
      <c r="D369" s="51">
        <v>0.82071759259259258</v>
      </c>
      <c r="E369" s="52" t="s">
        <v>9</v>
      </c>
      <c r="F369" s="53">
        <v>42</v>
      </c>
      <c r="G369" s="52" t="s">
        <v>21</v>
      </c>
    </row>
    <row r="370" spans="3:7" ht="15" thickBot="1" x14ac:dyDescent="0.35">
      <c r="C370" s="50">
        <v>43154</v>
      </c>
      <c r="D370" s="51">
        <v>0.82089120370370372</v>
      </c>
      <c r="E370" s="52" t="s">
        <v>9</v>
      </c>
      <c r="F370" s="53">
        <v>41</v>
      </c>
      <c r="G370" s="52" t="s">
        <v>10</v>
      </c>
    </row>
    <row r="371" spans="3:7" ht="15" thickBot="1" x14ac:dyDescent="0.35">
      <c r="C371" s="50">
        <v>43154</v>
      </c>
      <c r="D371" s="51">
        <v>0.82150462962962967</v>
      </c>
      <c r="E371" s="52" t="s">
        <v>9</v>
      </c>
      <c r="F371" s="53">
        <v>30</v>
      </c>
      <c r="G371" s="52" t="s">
        <v>21</v>
      </c>
    </row>
    <row r="372" spans="3:7" ht="15" thickBot="1" x14ac:dyDescent="0.35">
      <c r="C372" s="50">
        <v>43154</v>
      </c>
      <c r="D372" s="51">
        <v>0.82681712962962972</v>
      </c>
      <c r="E372" s="52" t="s">
        <v>9</v>
      </c>
      <c r="F372" s="53">
        <v>46</v>
      </c>
      <c r="G372" s="52" t="s">
        <v>21</v>
      </c>
    </row>
    <row r="373" spans="3:7" ht="15" thickBot="1" x14ac:dyDescent="0.35">
      <c r="C373" s="50">
        <v>43154</v>
      </c>
      <c r="D373" s="51">
        <v>0.83013888888888887</v>
      </c>
      <c r="E373" s="52" t="s">
        <v>9</v>
      </c>
      <c r="F373" s="53">
        <v>28</v>
      </c>
      <c r="G373" s="52" t="s">
        <v>21</v>
      </c>
    </row>
    <row r="374" spans="3:7" ht="15" thickBot="1" x14ac:dyDescent="0.35">
      <c r="C374" s="50">
        <v>43154</v>
      </c>
      <c r="D374" s="51">
        <v>0.83024305555555555</v>
      </c>
      <c r="E374" s="52" t="s">
        <v>9</v>
      </c>
      <c r="F374" s="53">
        <v>15</v>
      </c>
      <c r="G374" s="52" t="s">
        <v>21</v>
      </c>
    </row>
    <row r="375" spans="3:7" ht="15" thickBot="1" x14ac:dyDescent="0.35">
      <c r="C375" s="50">
        <v>43154</v>
      </c>
      <c r="D375" s="51">
        <v>0.83159722222222221</v>
      </c>
      <c r="E375" s="52" t="s">
        <v>9</v>
      </c>
      <c r="F375" s="53">
        <v>37</v>
      </c>
      <c r="G375" s="52" t="s">
        <v>10</v>
      </c>
    </row>
    <row r="376" spans="3:7" ht="15" thickBot="1" x14ac:dyDescent="0.35">
      <c r="C376" s="50">
        <v>43154</v>
      </c>
      <c r="D376" s="51">
        <v>0.8316203703703704</v>
      </c>
      <c r="E376" s="52" t="s">
        <v>9</v>
      </c>
      <c r="F376" s="53">
        <v>27</v>
      </c>
      <c r="G376" s="52" t="s">
        <v>10</v>
      </c>
    </row>
    <row r="377" spans="3:7" ht="15" thickBot="1" x14ac:dyDescent="0.35">
      <c r="C377" s="50">
        <v>43154</v>
      </c>
      <c r="D377" s="51">
        <v>0.83329861111111114</v>
      </c>
      <c r="E377" s="52" t="s">
        <v>9</v>
      </c>
      <c r="F377" s="53">
        <v>40</v>
      </c>
      <c r="G377" s="52" t="s">
        <v>21</v>
      </c>
    </row>
    <row r="378" spans="3:7" ht="15" thickBot="1" x14ac:dyDescent="0.35">
      <c r="C378" s="50">
        <v>43154</v>
      </c>
      <c r="D378" s="51">
        <v>0.83586805555555566</v>
      </c>
      <c r="E378" s="52" t="s">
        <v>9</v>
      </c>
      <c r="F378" s="53">
        <v>42</v>
      </c>
      <c r="G378" s="52" t="s">
        <v>10</v>
      </c>
    </row>
    <row r="379" spans="3:7" ht="15" thickBot="1" x14ac:dyDescent="0.35">
      <c r="C379" s="50">
        <v>43154</v>
      </c>
      <c r="D379" s="51">
        <v>0.83625000000000005</v>
      </c>
      <c r="E379" s="52" t="s">
        <v>9</v>
      </c>
      <c r="F379" s="53">
        <v>34</v>
      </c>
      <c r="G379" s="52" t="s">
        <v>10</v>
      </c>
    </row>
    <row r="380" spans="3:7" ht="15" thickBot="1" x14ac:dyDescent="0.35">
      <c r="C380" s="50">
        <v>43154</v>
      </c>
      <c r="D380" s="51">
        <v>0.83694444444444438</v>
      </c>
      <c r="E380" s="52" t="s">
        <v>9</v>
      </c>
      <c r="F380" s="53">
        <v>28</v>
      </c>
      <c r="G380" s="52" t="s">
        <v>21</v>
      </c>
    </row>
    <row r="381" spans="3:7" ht="15" thickBot="1" x14ac:dyDescent="0.35">
      <c r="C381" s="50">
        <v>43154</v>
      </c>
      <c r="D381" s="51">
        <v>0.83753472222222225</v>
      </c>
      <c r="E381" s="52" t="s">
        <v>9</v>
      </c>
      <c r="F381" s="53">
        <v>47</v>
      </c>
      <c r="G381" s="52" t="s">
        <v>10</v>
      </c>
    </row>
    <row r="382" spans="3:7" ht="15" thickBot="1" x14ac:dyDescent="0.35">
      <c r="C382" s="50">
        <v>43154</v>
      </c>
      <c r="D382" s="51">
        <v>0.83820601851851861</v>
      </c>
      <c r="E382" s="52" t="s">
        <v>9</v>
      </c>
      <c r="F382" s="53">
        <v>28</v>
      </c>
      <c r="G382" s="52" t="s">
        <v>10</v>
      </c>
    </row>
    <row r="383" spans="3:7" ht="15" thickBot="1" x14ac:dyDescent="0.35">
      <c r="C383" s="50">
        <v>43154</v>
      </c>
      <c r="D383" s="51">
        <v>0.83843749999999995</v>
      </c>
      <c r="E383" s="52" t="s">
        <v>9</v>
      </c>
      <c r="F383" s="53">
        <v>38</v>
      </c>
      <c r="G383" s="52" t="s">
        <v>10</v>
      </c>
    </row>
    <row r="384" spans="3:7" ht="15" thickBot="1" x14ac:dyDescent="0.35">
      <c r="C384" s="50">
        <v>43154</v>
      </c>
      <c r="D384" s="51">
        <v>0.83846064814814814</v>
      </c>
      <c r="E384" s="52" t="s">
        <v>9</v>
      </c>
      <c r="F384" s="53">
        <v>41</v>
      </c>
      <c r="G384" s="52" t="s">
        <v>21</v>
      </c>
    </row>
    <row r="385" spans="3:7" ht="15" thickBot="1" x14ac:dyDescent="0.35">
      <c r="C385" s="50">
        <v>43154</v>
      </c>
      <c r="D385" s="51">
        <v>0.83905092592592589</v>
      </c>
      <c r="E385" s="52" t="s">
        <v>9</v>
      </c>
      <c r="F385" s="53">
        <v>34</v>
      </c>
      <c r="G385" s="52" t="s">
        <v>10</v>
      </c>
    </row>
    <row r="386" spans="3:7" ht="15" thickBot="1" x14ac:dyDescent="0.35">
      <c r="C386" s="50">
        <v>43154</v>
      </c>
      <c r="D386" s="51">
        <v>0.84307870370370364</v>
      </c>
      <c r="E386" s="52" t="s">
        <v>9</v>
      </c>
      <c r="F386" s="53">
        <v>42</v>
      </c>
      <c r="G386" s="52" t="s">
        <v>21</v>
      </c>
    </row>
    <row r="387" spans="3:7" ht="15" thickBot="1" x14ac:dyDescent="0.35">
      <c r="C387" s="50">
        <v>43154</v>
      </c>
      <c r="D387" s="51">
        <v>0.84312500000000001</v>
      </c>
      <c r="E387" s="52" t="s">
        <v>9</v>
      </c>
      <c r="F387" s="53">
        <v>40</v>
      </c>
      <c r="G387" s="52" t="s">
        <v>10</v>
      </c>
    </row>
    <row r="388" spans="3:7" ht="15" thickBot="1" x14ac:dyDescent="0.35">
      <c r="C388" s="50">
        <v>43154</v>
      </c>
      <c r="D388" s="51">
        <v>0.84403935185185175</v>
      </c>
      <c r="E388" s="52" t="s">
        <v>9</v>
      </c>
      <c r="F388" s="53">
        <v>55</v>
      </c>
      <c r="G388" s="52" t="s">
        <v>10</v>
      </c>
    </row>
    <row r="389" spans="3:7" ht="15" thickBot="1" x14ac:dyDescent="0.35">
      <c r="C389" s="50">
        <v>43154</v>
      </c>
      <c r="D389" s="51">
        <v>0.84518518518518515</v>
      </c>
      <c r="E389" s="52" t="s">
        <v>9</v>
      </c>
      <c r="F389" s="53">
        <v>44</v>
      </c>
      <c r="G389" s="52" t="s">
        <v>21</v>
      </c>
    </row>
    <row r="390" spans="3:7" ht="15" thickBot="1" x14ac:dyDescent="0.35">
      <c r="C390" s="50">
        <v>43154</v>
      </c>
      <c r="D390" s="51">
        <v>0.84910879629629632</v>
      </c>
      <c r="E390" s="52" t="s">
        <v>9</v>
      </c>
      <c r="F390" s="53">
        <v>51</v>
      </c>
      <c r="G390" s="52" t="s">
        <v>10</v>
      </c>
    </row>
    <row r="391" spans="3:7" ht="15" thickBot="1" x14ac:dyDescent="0.35">
      <c r="C391" s="50">
        <v>43154</v>
      </c>
      <c r="D391" s="51">
        <v>0.85098379629629628</v>
      </c>
      <c r="E391" s="52" t="s">
        <v>9</v>
      </c>
      <c r="F391" s="53">
        <v>38</v>
      </c>
      <c r="G391" s="52" t="s">
        <v>10</v>
      </c>
    </row>
    <row r="392" spans="3:7" ht="15" thickBot="1" x14ac:dyDescent="0.35">
      <c r="C392" s="50">
        <v>43154</v>
      </c>
      <c r="D392" s="51">
        <v>0.85269675925925925</v>
      </c>
      <c r="E392" s="52" t="s">
        <v>9</v>
      </c>
      <c r="F392" s="53">
        <v>41</v>
      </c>
      <c r="G392" s="52" t="s">
        <v>10</v>
      </c>
    </row>
    <row r="393" spans="3:7" ht="15" thickBot="1" x14ac:dyDescent="0.35">
      <c r="C393" s="50">
        <v>43154</v>
      </c>
      <c r="D393" s="51">
        <v>0.85343750000000007</v>
      </c>
      <c r="E393" s="52" t="s">
        <v>9</v>
      </c>
      <c r="F393" s="53">
        <v>56</v>
      </c>
      <c r="G393" s="52" t="s">
        <v>10</v>
      </c>
    </row>
    <row r="394" spans="3:7" ht="15" thickBot="1" x14ac:dyDescent="0.35">
      <c r="C394" s="50">
        <v>43154</v>
      </c>
      <c r="D394" s="51">
        <v>0.85763888888888884</v>
      </c>
      <c r="E394" s="52" t="s">
        <v>9</v>
      </c>
      <c r="F394" s="53">
        <v>27</v>
      </c>
      <c r="G394" s="52" t="s">
        <v>21</v>
      </c>
    </row>
    <row r="395" spans="3:7" ht="15" thickBot="1" x14ac:dyDescent="0.35">
      <c r="C395" s="50">
        <v>43154</v>
      </c>
      <c r="D395" s="51">
        <v>0.85769675925925926</v>
      </c>
      <c r="E395" s="52" t="s">
        <v>9</v>
      </c>
      <c r="F395" s="53">
        <v>46</v>
      </c>
      <c r="G395" s="52" t="s">
        <v>21</v>
      </c>
    </row>
    <row r="396" spans="3:7" ht="15" thickBot="1" x14ac:dyDescent="0.35">
      <c r="C396" s="50">
        <v>43154</v>
      </c>
      <c r="D396" s="51">
        <v>0.85848379629629623</v>
      </c>
      <c r="E396" s="52" t="s">
        <v>9</v>
      </c>
      <c r="F396" s="53">
        <v>58</v>
      </c>
      <c r="G396" s="52" t="s">
        <v>10</v>
      </c>
    </row>
    <row r="397" spans="3:7" ht="15" thickBot="1" x14ac:dyDescent="0.35">
      <c r="C397" s="50">
        <v>43154</v>
      </c>
      <c r="D397" s="51">
        <v>0.85966435185185175</v>
      </c>
      <c r="E397" s="52" t="s">
        <v>9</v>
      </c>
      <c r="F397" s="53">
        <v>55</v>
      </c>
      <c r="G397" s="52" t="s">
        <v>21</v>
      </c>
    </row>
    <row r="398" spans="3:7" ht="15" thickBot="1" x14ac:dyDescent="0.35">
      <c r="C398" s="50">
        <v>43154</v>
      </c>
      <c r="D398" s="51">
        <v>0.85991898148148149</v>
      </c>
      <c r="E398" s="52" t="s">
        <v>9</v>
      </c>
      <c r="F398" s="53">
        <v>46</v>
      </c>
      <c r="G398" s="52" t="s">
        <v>10</v>
      </c>
    </row>
    <row r="399" spans="3:7" ht="15" thickBot="1" x14ac:dyDescent="0.35">
      <c r="C399" s="50">
        <v>43154</v>
      </c>
      <c r="D399" s="51">
        <v>0.8664236111111111</v>
      </c>
      <c r="E399" s="52" t="s">
        <v>9</v>
      </c>
      <c r="F399" s="53">
        <v>39</v>
      </c>
      <c r="G399" s="52" t="s">
        <v>21</v>
      </c>
    </row>
    <row r="400" spans="3:7" ht="15" thickBot="1" x14ac:dyDescent="0.35">
      <c r="C400" s="50">
        <v>43154</v>
      </c>
      <c r="D400" s="51">
        <v>0.86651620370370364</v>
      </c>
      <c r="E400" s="52" t="s">
        <v>9</v>
      </c>
      <c r="F400" s="53">
        <v>37</v>
      </c>
      <c r="G400" s="52" t="s">
        <v>21</v>
      </c>
    </row>
    <row r="401" spans="3:7" ht="15" thickBot="1" x14ac:dyDescent="0.35">
      <c r="C401" s="50">
        <v>43154</v>
      </c>
      <c r="D401" s="51">
        <v>0.87111111111111106</v>
      </c>
      <c r="E401" s="52" t="s">
        <v>9</v>
      </c>
      <c r="F401" s="53">
        <v>42</v>
      </c>
      <c r="G401" s="52" t="s">
        <v>21</v>
      </c>
    </row>
    <row r="402" spans="3:7" ht="15" thickBot="1" x14ac:dyDescent="0.35">
      <c r="C402" s="50">
        <v>43154</v>
      </c>
      <c r="D402" s="51">
        <v>0.87414351851851846</v>
      </c>
      <c r="E402" s="52" t="s">
        <v>9</v>
      </c>
      <c r="F402" s="53">
        <v>43</v>
      </c>
      <c r="G402" s="52" t="s">
        <v>10</v>
      </c>
    </row>
    <row r="403" spans="3:7" ht="15" thickBot="1" x14ac:dyDescent="0.35">
      <c r="C403" s="50">
        <v>43154</v>
      </c>
      <c r="D403" s="51">
        <v>0.87834490740740734</v>
      </c>
      <c r="E403" s="52" t="s">
        <v>9</v>
      </c>
      <c r="F403" s="53">
        <v>31</v>
      </c>
      <c r="G403" s="52" t="s">
        <v>10</v>
      </c>
    </row>
    <row r="404" spans="3:7" ht="15" thickBot="1" x14ac:dyDescent="0.35">
      <c r="C404" s="50">
        <v>43154</v>
      </c>
      <c r="D404" s="51">
        <v>0.89252314814814815</v>
      </c>
      <c r="E404" s="52" t="s">
        <v>9</v>
      </c>
      <c r="F404" s="53">
        <v>45</v>
      </c>
      <c r="G404" s="52" t="s">
        <v>21</v>
      </c>
    </row>
    <row r="405" spans="3:7" ht="15" thickBot="1" x14ac:dyDescent="0.35">
      <c r="C405" s="50">
        <v>43154</v>
      </c>
      <c r="D405" s="51">
        <v>0.89394675925925926</v>
      </c>
      <c r="E405" s="52" t="s">
        <v>9</v>
      </c>
      <c r="F405" s="53">
        <v>40</v>
      </c>
      <c r="G405" s="52" t="s">
        <v>10</v>
      </c>
    </row>
    <row r="406" spans="3:7" ht="15" thickBot="1" x14ac:dyDescent="0.35">
      <c r="C406" s="50">
        <v>43154</v>
      </c>
      <c r="D406" s="51">
        <v>0.9034375</v>
      </c>
      <c r="E406" s="52" t="s">
        <v>9</v>
      </c>
      <c r="F406" s="53">
        <v>53</v>
      </c>
      <c r="G406" s="52" t="s">
        <v>21</v>
      </c>
    </row>
    <row r="407" spans="3:7" ht="15" thickBot="1" x14ac:dyDescent="0.35">
      <c r="C407" s="50">
        <v>43154</v>
      </c>
      <c r="D407" s="51">
        <v>0.90545138888888888</v>
      </c>
      <c r="E407" s="52" t="s">
        <v>9</v>
      </c>
      <c r="F407" s="53">
        <v>40</v>
      </c>
      <c r="G407" s="52" t="s">
        <v>21</v>
      </c>
    </row>
    <row r="408" spans="3:7" ht="15" thickBot="1" x14ac:dyDescent="0.35">
      <c r="C408" s="50">
        <v>43154</v>
      </c>
      <c r="D408" s="51">
        <v>0.91156250000000005</v>
      </c>
      <c r="E408" s="52" t="s">
        <v>9</v>
      </c>
      <c r="F408" s="53">
        <v>26</v>
      </c>
      <c r="G408" s="52" t="s">
        <v>10</v>
      </c>
    </row>
    <row r="409" spans="3:7" ht="15" thickBot="1" x14ac:dyDescent="0.35">
      <c r="C409" s="50">
        <v>43154</v>
      </c>
      <c r="D409" s="51">
        <v>0.91664351851851855</v>
      </c>
      <c r="E409" s="52" t="s">
        <v>9</v>
      </c>
      <c r="F409" s="53">
        <v>41</v>
      </c>
      <c r="G409" s="52" t="s">
        <v>21</v>
      </c>
    </row>
    <row r="410" spans="3:7" ht="15" thickBot="1" x14ac:dyDescent="0.35">
      <c r="C410" s="50">
        <v>43154</v>
      </c>
      <c r="D410" s="51">
        <v>0.91688657407407403</v>
      </c>
      <c r="E410" s="52" t="s">
        <v>9</v>
      </c>
      <c r="F410" s="53">
        <v>43</v>
      </c>
      <c r="G410" s="52" t="s">
        <v>21</v>
      </c>
    </row>
    <row r="411" spans="3:7" ht="15" thickBot="1" x14ac:dyDescent="0.35">
      <c r="C411" s="50">
        <v>43154</v>
      </c>
      <c r="D411" s="51">
        <v>0.92604166666666676</v>
      </c>
      <c r="E411" s="52" t="s">
        <v>9</v>
      </c>
      <c r="F411" s="53">
        <v>46</v>
      </c>
      <c r="G411" s="52" t="s">
        <v>10</v>
      </c>
    </row>
    <row r="412" spans="3:7" ht="15" thickBot="1" x14ac:dyDescent="0.35">
      <c r="C412" s="50">
        <v>43154</v>
      </c>
      <c r="D412" s="51">
        <v>0.93995370370370368</v>
      </c>
      <c r="E412" s="52" t="s">
        <v>9</v>
      </c>
      <c r="F412" s="53">
        <v>49</v>
      </c>
      <c r="G412" s="52" t="s">
        <v>10</v>
      </c>
    </row>
    <row r="413" spans="3:7" ht="15" thickBot="1" x14ac:dyDescent="0.35">
      <c r="C413" s="50">
        <v>43154</v>
      </c>
      <c r="D413" s="51">
        <v>0.94337962962962962</v>
      </c>
      <c r="E413" s="52" t="s">
        <v>9</v>
      </c>
      <c r="F413" s="53">
        <v>50</v>
      </c>
      <c r="G413" s="52" t="s">
        <v>21</v>
      </c>
    </row>
    <row r="414" spans="3:7" ht="15" thickBot="1" x14ac:dyDescent="0.35">
      <c r="C414" s="50">
        <v>43154</v>
      </c>
      <c r="D414" s="51">
        <v>0.95239583333333344</v>
      </c>
      <c r="E414" s="52" t="s">
        <v>9</v>
      </c>
      <c r="F414" s="53">
        <v>47</v>
      </c>
      <c r="G414" s="52" t="s">
        <v>21</v>
      </c>
    </row>
    <row r="415" spans="3:7" ht="15" thickBot="1" x14ac:dyDescent="0.35">
      <c r="C415" s="50">
        <v>43154</v>
      </c>
      <c r="D415" s="51">
        <v>0.95451388888888899</v>
      </c>
      <c r="E415" s="52" t="s">
        <v>9</v>
      </c>
      <c r="F415" s="53">
        <v>48</v>
      </c>
      <c r="G415" s="52" t="s">
        <v>10</v>
      </c>
    </row>
    <row r="416" spans="3:7" ht="15" thickBot="1" x14ac:dyDescent="0.35">
      <c r="C416" s="50">
        <v>43154</v>
      </c>
      <c r="D416" s="51">
        <v>0.95725694444444442</v>
      </c>
      <c r="E416" s="52" t="s">
        <v>9</v>
      </c>
      <c r="F416" s="53">
        <v>43</v>
      </c>
      <c r="G416" s="52" t="s">
        <v>21</v>
      </c>
    </row>
    <row r="417" spans="3:7" ht="15" thickBot="1" x14ac:dyDescent="0.35">
      <c r="C417" s="50">
        <v>43154</v>
      </c>
      <c r="D417" s="51">
        <v>0.95734953703703696</v>
      </c>
      <c r="E417" s="52" t="s">
        <v>9</v>
      </c>
      <c r="F417" s="53">
        <v>34</v>
      </c>
      <c r="G417" s="52" t="s">
        <v>21</v>
      </c>
    </row>
    <row r="418" spans="3:7" ht="15" thickBot="1" x14ac:dyDescent="0.35">
      <c r="C418" s="50">
        <v>43154</v>
      </c>
      <c r="D418" s="51">
        <v>0.959050925925926</v>
      </c>
      <c r="E418" s="52" t="s">
        <v>9</v>
      </c>
      <c r="F418" s="53">
        <v>39</v>
      </c>
      <c r="G418" s="52" t="s">
        <v>10</v>
      </c>
    </row>
    <row r="419" spans="3:7" ht="15" thickBot="1" x14ac:dyDescent="0.35">
      <c r="C419" s="50">
        <v>43154</v>
      </c>
      <c r="D419" s="51">
        <v>0.96241898148148142</v>
      </c>
      <c r="E419" s="52" t="s">
        <v>9</v>
      </c>
      <c r="F419" s="53">
        <v>32</v>
      </c>
      <c r="G419" s="52" t="s">
        <v>21</v>
      </c>
    </row>
    <row r="420" spans="3:7" ht="15" thickBot="1" x14ac:dyDescent="0.35">
      <c r="C420" s="50">
        <v>43154</v>
      </c>
      <c r="D420" s="51">
        <v>0.96349537037037036</v>
      </c>
      <c r="E420" s="52" t="s">
        <v>9</v>
      </c>
      <c r="F420" s="53">
        <v>46</v>
      </c>
      <c r="G420" s="52" t="s">
        <v>21</v>
      </c>
    </row>
    <row r="421" spans="3:7" ht="15" thickBot="1" x14ac:dyDescent="0.35">
      <c r="C421" s="50">
        <v>43154</v>
      </c>
      <c r="D421" s="51">
        <v>0.96710648148148148</v>
      </c>
      <c r="E421" s="52" t="s">
        <v>9</v>
      </c>
      <c r="F421" s="53">
        <v>38</v>
      </c>
      <c r="G421" s="52" t="s">
        <v>10</v>
      </c>
    </row>
    <row r="422" spans="3:7" ht="15" thickBot="1" x14ac:dyDescent="0.35">
      <c r="C422" s="50">
        <v>43154</v>
      </c>
      <c r="D422" s="51">
        <v>0.99449074074074073</v>
      </c>
      <c r="E422" s="52" t="s">
        <v>9</v>
      </c>
      <c r="F422" s="53">
        <v>41</v>
      </c>
      <c r="G422" s="52" t="s">
        <v>10</v>
      </c>
    </row>
    <row r="423" spans="3:7" ht="15" thickBot="1" x14ac:dyDescent="0.35">
      <c r="C423" s="50">
        <v>43155</v>
      </c>
      <c r="D423" s="51">
        <v>1.6562500000000001E-2</v>
      </c>
      <c r="E423" s="52" t="s">
        <v>9</v>
      </c>
      <c r="F423" s="53">
        <v>38</v>
      </c>
      <c r="G423" s="52" t="s">
        <v>21</v>
      </c>
    </row>
    <row r="424" spans="3:7" ht="15" thickBot="1" x14ac:dyDescent="0.35">
      <c r="C424" s="50">
        <v>43155</v>
      </c>
      <c r="D424" s="51">
        <v>3.5254629629629629E-2</v>
      </c>
      <c r="E424" s="52" t="s">
        <v>9</v>
      </c>
      <c r="F424" s="53">
        <v>37</v>
      </c>
      <c r="G424" s="52" t="s">
        <v>21</v>
      </c>
    </row>
    <row r="425" spans="3:7" ht="15" thickBot="1" x14ac:dyDescent="0.35">
      <c r="C425" s="50">
        <v>43155</v>
      </c>
      <c r="D425" s="51">
        <v>3.6111111111111115E-2</v>
      </c>
      <c r="E425" s="52" t="s">
        <v>9</v>
      </c>
      <c r="F425" s="53">
        <v>46</v>
      </c>
      <c r="G425" s="52" t="s">
        <v>21</v>
      </c>
    </row>
    <row r="426" spans="3:7" ht="15" thickBot="1" x14ac:dyDescent="0.35">
      <c r="C426" s="50">
        <v>43155</v>
      </c>
      <c r="D426" s="51">
        <v>3.9224537037037037E-2</v>
      </c>
      <c r="E426" s="52" t="s">
        <v>9</v>
      </c>
      <c r="F426" s="53">
        <v>42</v>
      </c>
      <c r="G426" s="52" t="s">
        <v>21</v>
      </c>
    </row>
    <row r="427" spans="3:7" ht="15" thickBot="1" x14ac:dyDescent="0.35">
      <c r="C427" s="50">
        <v>43155</v>
      </c>
      <c r="D427" s="51">
        <v>3.9282407407407412E-2</v>
      </c>
      <c r="E427" s="52" t="s">
        <v>9</v>
      </c>
      <c r="F427" s="53">
        <v>52</v>
      </c>
      <c r="G427" s="52" t="s">
        <v>10</v>
      </c>
    </row>
    <row r="428" spans="3:7" ht="15" thickBot="1" x14ac:dyDescent="0.35">
      <c r="C428" s="50">
        <v>43155</v>
      </c>
      <c r="D428" s="51">
        <v>4.6504629629629625E-2</v>
      </c>
      <c r="E428" s="52" t="s">
        <v>9</v>
      </c>
      <c r="F428" s="53">
        <v>37</v>
      </c>
      <c r="G428" s="52" t="s">
        <v>10</v>
      </c>
    </row>
    <row r="429" spans="3:7" ht="15" thickBot="1" x14ac:dyDescent="0.35">
      <c r="C429" s="50">
        <v>43155</v>
      </c>
      <c r="D429" s="51">
        <v>5.2511574074074079E-2</v>
      </c>
      <c r="E429" s="52" t="s">
        <v>9</v>
      </c>
      <c r="F429" s="53">
        <v>40</v>
      </c>
      <c r="G429" s="52" t="s">
        <v>21</v>
      </c>
    </row>
    <row r="430" spans="3:7" ht="15" thickBot="1" x14ac:dyDescent="0.35">
      <c r="C430" s="50">
        <v>43155</v>
      </c>
      <c r="D430" s="51">
        <v>0.17194444444444446</v>
      </c>
      <c r="E430" s="52" t="s">
        <v>9</v>
      </c>
      <c r="F430" s="53">
        <v>27</v>
      </c>
      <c r="G430" s="52" t="s">
        <v>21</v>
      </c>
    </row>
    <row r="431" spans="3:7" ht="15" thickBot="1" x14ac:dyDescent="0.35">
      <c r="C431" s="50">
        <v>43155</v>
      </c>
      <c r="D431" s="51">
        <v>0.18074074074074076</v>
      </c>
      <c r="E431" s="52" t="s">
        <v>9</v>
      </c>
      <c r="F431" s="53">
        <v>46</v>
      </c>
      <c r="G431" s="52" t="s">
        <v>10</v>
      </c>
    </row>
    <row r="432" spans="3:7" ht="15" thickBot="1" x14ac:dyDescent="0.35">
      <c r="C432" s="50">
        <v>43155</v>
      </c>
      <c r="D432" s="51">
        <v>0.20185185185185184</v>
      </c>
      <c r="E432" s="52" t="s">
        <v>9</v>
      </c>
      <c r="F432" s="53">
        <v>50</v>
      </c>
      <c r="G432" s="52" t="s">
        <v>10</v>
      </c>
    </row>
    <row r="433" spans="3:7" ht="15" thickBot="1" x14ac:dyDescent="0.35">
      <c r="C433" s="50">
        <v>43155</v>
      </c>
      <c r="D433" s="51">
        <v>0.21449074074074073</v>
      </c>
      <c r="E433" s="52" t="s">
        <v>9</v>
      </c>
      <c r="F433" s="53">
        <v>54</v>
      </c>
      <c r="G433" s="52" t="s">
        <v>10</v>
      </c>
    </row>
    <row r="434" spans="3:7" ht="15" thickBot="1" x14ac:dyDescent="0.35">
      <c r="C434" s="50">
        <v>43155</v>
      </c>
      <c r="D434" s="51">
        <v>0.25994212962962965</v>
      </c>
      <c r="E434" s="52" t="s">
        <v>9</v>
      </c>
      <c r="F434" s="53">
        <v>48</v>
      </c>
      <c r="G434" s="52" t="s">
        <v>10</v>
      </c>
    </row>
    <row r="435" spans="3:7" ht="15" thickBot="1" x14ac:dyDescent="0.35">
      <c r="C435" s="50">
        <v>43155</v>
      </c>
      <c r="D435" s="51">
        <v>0.27218749999999997</v>
      </c>
      <c r="E435" s="52" t="s">
        <v>9</v>
      </c>
      <c r="F435" s="53">
        <v>37</v>
      </c>
      <c r="G435" s="52" t="s">
        <v>10</v>
      </c>
    </row>
    <row r="436" spans="3:7" ht="15" thickBot="1" x14ac:dyDescent="0.35">
      <c r="C436" s="50">
        <v>43155</v>
      </c>
      <c r="D436" s="51">
        <v>0.27678240740740739</v>
      </c>
      <c r="E436" s="52" t="s">
        <v>9</v>
      </c>
      <c r="F436" s="53">
        <v>47</v>
      </c>
      <c r="G436" s="52" t="s">
        <v>10</v>
      </c>
    </row>
    <row r="437" spans="3:7" ht="15" thickBot="1" x14ac:dyDescent="0.35">
      <c r="C437" s="50">
        <v>43155</v>
      </c>
      <c r="D437" s="51">
        <v>0.28295138888888888</v>
      </c>
      <c r="E437" s="52" t="s">
        <v>9</v>
      </c>
      <c r="F437" s="53">
        <v>44</v>
      </c>
      <c r="G437" s="52" t="s">
        <v>10</v>
      </c>
    </row>
    <row r="438" spans="3:7" ht="15" thickBot="1" x14ac:dyDescent="0.35">
      <c r="C438" s="50">
        <v>43155</v>
      </c>
      <c r="D438" s="51">
        <v>0.28768518518518521</v>
      </c>
      <c r="E438" s="52" t="s">
        <v>9</v>
      </c>
      <c r="F438" s="53">
        <v>38</v>
      </c>
      <c r="G438" s="52" t="s">
        <v>10</v>
      </c>
    </row>
    <row r="439" spans="3:7" ht="15" thickBot="1" x14ac:dyDescent="0.35">
      <c r="C439" s="50">
        <v>43155</v>
      </c>
      <c r="D439" s="51">
        <v>0.31391203703703702</v>
      </c>
      <c r="E439" s="52" t="s">
        <v>9</v>
      </c>
      <c r="F439" s="53">
        <v>34</v>
      </c>
      <c r="G439" s="52" t="s">
        <v>21</v>
      </c>
    </row>
    <row r="440" spans="3:7" ht="15" thickBot="1" x14ac:dyDescent="0.35">
      <c r="C440" s="50">
        <v>43155</v>
      </c>
      <c r="D440" s="51">
        <v>0.31567129629629631</v>
      </c>
      <c r="E440" s="52" t="s">
        <v>9</v>
      </c>
      <c r="F440" s="53">
        <v>46</v>
      </c>
      <c r="G440" s="52" t="s">
        <v>10</v>
      </c>
    </row>
    <row r="441" spans="3:7" ht="15" thickBot="1" x14ac:dyDescent="0.35">
      <c r="C441" s="50">
        <v>43155</v>
      </c>
      <c r="D441" s="51">
        <v>0.31586805555555558</v>
      </c>
      <c r="E441" s="52" t="s">
        <v>9</v>
      </c>
      <c r="F441" s="53">
        <v>53</v>
      </c>
      <c r="G441" s="52" t="s">
        <v>10</v>
      </c>
    </row>
    <row r="442" spans="3:7" ht="15" thickBot="1" x14ac:dyDescent="0.35">
      <c r="C442" s="50">
        <v>43155</v>
      </c>
      <c r="D442" s="51">
        <v>0.33053240740740741</v>
      </c>
      <c r="E442" s="52" t="s">
        <v>9</v>
      </c>
      <c r="F442" s="53">
        <v>43</v>
      </c>
      <c r="G442" s="52" t="s">
        <v>10</v>
      </c>
    </row>
    <row r="443" spans="3:7" ht="15" thickBot="1" x14ac:dyDescent="0.35">
      <c r="C443" s="50">
        <v>43155</v>
      </c>
      <c r="D443" s="51">
        <v>0.33056712962962964</v>
      </c>
      <c r="E443" s="52" t="s">
        <v>9</v>
      </c>
      <c r="F443" s="53">
        <v>44</v>
      </c>
      <c r="G443" s="52" t="s">
        <v>21</v>
      </c>
    </row>
    <row r="444" spans="3:7" ht="15" thickBot="1" x14ac:dyDescent="0.35">
      <c r="C444" s="50">
        <v>43155</v>
      </c>
      <c r="D444" s="51">
        <v>0.33180555555555552</v>
      </c>
      <c r="E444" s="52" t="s">
        <v>9</v>
      </c>
      <c r="F444" s="53">
        <v>40</v>
      </c>
      <c r="G444" s="52" t="s">
        <v>10</v>
      </c>
    </row>
    <row r="445" spans="3:7" ht="15" thickBot="1" x14ac:dyDescent="0.35">
      <c r="C445" s="50">
        <v>43155</v>
      </c>
      <c r="D445" s="51">
        <v>0.33458333333333329</v>
      </c>
      <c r="E445" s="52" t="s">
        <v>9</v>
      </c>
      <c r="F445" s="53">
        <v>29</v>
      </c>
      <c r="G445" s="52" t="s">
        <v>10</v>
      </c>
    </row>
    <row r="446" spans="3:7" ht="15" thickBot="1" x14ac:dyDescent="0.35">
      <c r="C446" s="50">
        <v>43155</v>
      </c>
      <c r="D446" s="51">
        <v>0.33497685185185189</v>
      </c>
      <c r="E446" s="52" t="s">
        <v>9</v>
      </c>
      <c r="F446" s="53">
        <v>29</v>
      </c>
      <c r="G446" s="52" t="s">
        <v>10</v>
      </c>
    </row>
    <row r="447" spans="3:7" ht="15" thickBot="1" x14ac:dyDescent="0.35">
      <c r="C447" s="50">
        <v>43155</v>
      </c>
      <c r="D447" s="51">
        <v>0.34131944444444445</v>
      </c>
      <c r="E447" s="52" t="s">
        <v>9</v>
      </c>
      <c r="F447" s="53">
        <v>38</v>
      </c>
      <c r="G447" s="52" t="s">
        <v>10</v>
      </c>
    </row>
    <row r="448" spans="3:7" ht="15" thickBot="1" x14ac:dyDescent="0.35">
      <c r="C448" s="50">
        <v>43155</v>
      </c>
      <c r="D448" s="51">
        <v>0.34400462962962958</v>
      </c>
      <c r="E448" s="52" t="s">
        <v>9</v>
      </c>
      <c r="F448" s="53">
        <v>44</v>
      </c>
      <c r="G448" s="52" t="s">
        <v>10</v>
      </c>
    </row>
    <row r="449" spans="3:7" ht="15" thickBot="1" x14ac:dyDescent="0.35">
      <c r="C449" s="50">
        <v>43155</v>
      </c>
      <c r="D449" s="51">
        <v>0.34667824074074072</v>
      </c>
      <c r="E449" s="52" t="s">
        <v>9</v>
      </c>
      <c r="F449" s="53">
        <v>46</v>
      </c>
      <c r="G449" s="52" t="s">
        <v>10</v>
      </c>
    </row>
    <row r="450" spans="3:7" ht="15" thickBot="1" x14ac:dyDescent="0.35">
      <c r="C450" s="50">
        <v>43155</v>
      </c>
      <c r="D450" s="51">
        <v>0.35053240740740743</v>
      </c>
      <c r="E450" s="52" t="s">
        <v>9</v>
      </c>
      <c r="F450" s="53">
        <v>46</v>
      </c>
      <c r="G450" s="52" t="s">
        <v>21</v>
      </c>
    </row>
    <row r="451" spans="3:7" ht="15" thickBot="1" x14ac:dyDescent="0.35">
      <c r="C451" s="50">
        <v>43155</v>
      </c>
      <c r="D451" s="51">
        <v>0.35090277777777779</v>
      </c>
      <c r="E451" s="52" t="s">
        <v>9</v>
      </c>
      <c r="F451" s="53">
        <v>35</v>
      </c>
      <c r="G451" s="52" t="s">
        <v>10</v>
      </c>
    </row>
    <row r="452" spans="3:7" ht="15" thickBot="1" x14ac:dyDescent="0.35">
      <c r="C452" s="50">
        <v>43155</v>
      </c>
      <c r="D452" s="51">
        <v>0.35228009259259263</v>
      </c>
      <c r="E452" s="52" t="s">
        <v>9</v>
      </c>
      <c r="F452" s="53">
        <v>37</v>
      </c>
      <c r="G452" s="52" t="s">
        <v>10</v>
      </c>
    </row>
    <row r="453" spans="3:7" ht="15" thickBot="1" x14ac:dyDescent="0.35">
      <c r="C453" s="50">
        <v>43155</v>
      </c>
      <c r="D453" s="51">
        <v>0.36031250000000004</v>
      </c>
      <c r="E453" s="52" t="s">
        <v>9</v>
      </c>
      <c r="F453" s="53">
        <v>30</v>
      </c>
      <c r="G453" s="52" t="s">
        <v>10</v>
      </c>
    </row>
    <row r="454" spans="3:7" ht="15" thickBot="1" x14ac:dyDescent="0.35">
      <c r="C454" s="50">
        <v>43155</v>
      </c>
      <c r="D454" s="51">
        <v>0.37135416666666665</v>
      </c>
      <c r="E454" s="52" t="s">
        <v>9</v>
      </c>
      <c r="F454" s="53">
        <v>23</v>
      </c>
      <c r="G454" s="52" t="s">
        <v>21</v>
      </c>
    </row>
    <row r="455" spans="3:7" ht="15" thickBot="1" x14ac:dyDescent="0.35">
      <c r="C455" s="50">
        <v>43155</v>
      </c>
      <c r="D455" s="51">
        <v>0.37350694444444449</v>
      </c>
      <c r="E455" s="52" t="s">
        <v>9</v>
      </c>
      <c r="F455" s="53">
        <v>37</v>
      </c>
      <c r="G455" s="52" t="s">
        <v>10</v>
      </c>
    </row>
    <row r="456" spans="3:7" ht="15" thickBot="1" x14ac:dyDescent="0.35">
      <c r="C456" s="50">
        <v>43155</v>
      </c>
      <c r="D456" s="51">
        <v>0.37387731481481484</v>
      </c>
      <c r="E456" s="52" t="s">
        <v>9</v>
      </c>
      <c r="F456" s="53">
        <v>43</v>
      </c>
      <c r="G456" s="52" t="s">
        <v>21</v>
      </c>
    </row>
    <row r="457" spans="3:7" ht="15" thickBot="1" x14ac:dyDescent="0.35">
      <c r="C457" s="50">
        <v>43155</v>
      </c>
      <c r="D457" s="51">
        <v>0.3756944444444445</v>
      </c>
      <c r="E457" s="52" t="s">
        <v>9</v>
      </c>
      <c r="F457" s="53">
        <v>40</v>
      </c>
      <c r="G457" s="52" t="s">
        <v>10</v>
      </c>
    </row>
    <row r="458" spans="3:7" ht="15" thickBot="1" x14ac:dyDescent="0.35">
      <c r="C458" s="50">
        <v>43155</v>
      </c>
      <c r="D458" s="51">
        <v>0.37663194444444442</v>
      </c>
      <c r="E458" s="52" t="s">
        <v>9</v>
      </c>
      <c r="F458" s="53">
        <v>31</v>
      </c>
      <c r="G458" s="52" t="s">
        <v>10</v>
      </c>
    </row>
    <row r="459" spans="3:7" ht="15" thickBot="1" x14ac:dyDescent="0.35">
      <c r="C459" s="50">
        <v>43155</v>
      </c>
      <c r="D459" s="51">
        <v>0.38224537037037037</v>
      </c>
      <c r="E459" s="52" t="s">
        <v>9</v>
      </c>
      <c r="F459" s="53">
        <v>35</v>
      </c>
      <c r="G459" s="52" t="s">
        <v>10</v>
      </c>
    </row>
    <row r="460" spans="3:7" ht="15" thickBot="1" x14ac:dyDescent="0.35">
      <c r="C460" s="50">
        <v>43155</v>
      </c>
      <c r="D460" s="51">
        <v>0.38339120370370372</v>
      </c>
      <c r="E460" s="52" t="s">
        <v>9</v>
      </c>
      <c r="F460" s="53">
        <v>45</v>
      </c>
      <c r="G460" s="52" t="s">
        <v>21</v>
      </c>
    </row>
    <row r="461" spans="3:7" ht="15" thickBot="1" x14ac:dyDescent="0.35">
      <c r="C461" s="50">
        <v>43155</v>
      </c>
      <c r="D461" s="51">
        <v>0.38351851851851854</v>
      </c>
      <c r="E461" s="52" t="s">
        <v>9</v>
      </c>
      <c r="F461" s="53">
        <v>40</v>
      </c>
      <c r="G461" s="52" t="s">
        <v>21</v>
      </c>
    </row>
    <row r="462" spans="3:7" ht="15" thickBot="1" x14ac:dyDescent="0.35">
      <c r="C462" s="50">
        <v>43155</v>
      </c>
      <c r="D462" s="51">
        <v>0.3840277777777778</v>
      </c>
      <c r="E462" s="52" t="s">
        <v>9</v>
      </c>
      <c r="F462" s="53">
        <v>34</v>
      </c>
      <c r="G462" s="52" t="s">
        <v>21</v>
      </c>
    </row>
    <row r="463" spans="3:7" ht="15" thickBot="1" x14ac:dyDescent="0.35">
      <c r="C463" s="50">
        <v>43155</v>
      </c>
      <c r="D463" s="51">
        <v>0.38687500000000002</v>
      </c>
      <c r="E463" s="52" t="s">
        <v>9</v>
      </c>
      <c r="F463" s="53">
        <v>37</v>
      </c>
      <c r="G463" s="52" t="s">
        <v>10</v>
      </c>
    </row>
    <row r="464" spans="3:7" ht="15" thickBot="1" x14ac:dyDescent="0.35">
      <c r="C464" s="50">
        <v>43155</v>
      </c>
      <c r="D464" s="51">
        <v>0.38759259259259254</v>
      </c>
      <c r="E464" s="52" t="s">
        <v>9</v>
      </c>
      <c r="F464" s="53">
        <v>43</v>
      </c>
      <c r="G464" s="52" t="s">
        <v>21</v>
      </c>
    </row>
    <row r="465" spans="3:7" ht="15" thickBot="1" x14ac:dyDescent="0.35">
      <c r="C465" s="50">
        <v>43155</v>
      </c>
      <c r="D465" s="51">
        <v>0.38763888888888887</v>
      </c>
      <c r="E465" s="52" t="s">
        <v>9</v>
      </c>
      <c r="F465" s="53">
        <v>43</v>
      </c>
      <c r="G465" s="52" t="s">
        <v>10</v>
      </c>
    </row>
    <row r="466" spans="3:7" ht="15" thickBot="1" x14ac:dyDescent="0.35">
      <c r="C466" s="50">
        <v>43155</v>
      </c>
      <c r="D466" s="51">
        <v>0.39208333333333334</v>
      </c>
      <c r="E466" s="52" t="s">
        <v>9</v>
      </c>
      <c r="F466" s="53">
        <v>42</v>
      </c>
      <c r="G466" s="52" t="s">
        <v>21</v>
      </c>
    </row>
    <row r="467" spans="3:7" ht="15" thickBot="1" x14ac:dyDescent="0.35">
      <c r="C467" s="50">
        <v>43155</v>
      </c>
      <c r="D467" s="51">
        <v>0.39250000000000002</v>
      </c>
      <c r="E467" s="52" t="s">
        <v>9</v>
      </c>
      <c r="F467" s="53">
        <v>34</v>
      </c>
      <c r="G467" s="52" t="s">
        <v>10</v>
      </c>
    </row>
    <row r="468" spans="3:7" ht="15" thickBot="1" x14ac:dyDescent="0.35">
      <c r="C468" s="50">
        <v>43155</v>
      </c>
      <c r="D468" s="51">
        <v>0.3929050925925926</v>
      </c>
      <c r="E468" s="52" t="s">
        <v>9</v>
      </c>
      <c r="F468" s="53">
        <v>28</v>
      </c>
      <c r="G468" s="52" t="s">
        <v>10</v>
      </c>
    </row>
    <row r="469" spans="3:7" ht="15" thickBot="1" x14ac:dyDescent="0.35">
      <c r="C469" s="50">
        <v>43155</v>
      </c>
      <c r="D469" s="51">
        <v>0.39667824074074076</v>
      </c>
      <c r="E469" s="52" t="s">
        <v>9</v>
      </c>
      <c r="F469" s="53">
        <v>31</v>
      </c>
      <c r="G469" s="52" t="s">
        <v>21</v>
      </c>
    </row>
    <row r="470" spans="3:7" ht="15" thickBot="1" x14ac:dyDescent="0.35">
      <c r="C470" s="50">
        <v>43155</v>
      </c>
      <c r="D470" s="51">
        <v>0.39869212962962958</v>
      </c>
      <c r="E470" s="52" t="s">
        <v>9</v>
      </c>
      <c r="F470" s="53">
        <v>17</v>
      </c>
      <c r="G470" s="52" t="s">
        <v>21</v>
      </c>
    </row>
    <row r="471" spans="3:7" ht="15" thickBot="1" x14ac:dyDescent="0.35">
      <c r="C471" s="50">
        <v>43155</v>
      </c>
      <c r="D471" s="51">
        <v>0.39903935185185185</v>
      </c>
      <c r="E471" s="52" t="s">
        <v>9</v>
      </c>
      <c r="F471" s="53">
        <v>56</v>
      </c>
      <c r="G471" s="52" t="s">
        <v>10</v>
      </c>
    </row>
    <row r="472" spans="3:7" ht="15" thickBot="1" x14ac:dyDescent="0.35">
      <c r="C472" s="50">
        <v>43155</v>
      </c>
      <c r="D472" s="51">
        <v>0.40322916666666669</v>
      </c>
      <c r="E472" s="52" t="s">
        <v>9</v>
      </c>
      <c r="F472" s="53">
        <v>22</v>
      </c>
      <c r="G472" s="52" t="s">
        <v>21</v>
      </c>
    </row>
    <row r="473" spans="3:7" ht="15" thickBot="1" x14ac:dyDescent="0.35">
      <c r="C473" s="50">
        <v>43155</v>
      </c>
      <c r="D473" s="51">
        <v>0.40371527777777777</v>
      </c>
      <c r="E473" s="52" t="s">
        <v>9</v>
      </c>
      <c r="F473" s="53">
        <v>42</v>
      </c>
      <c r="G473" s="52" t="s">
        <v>10</v>
      </c>
    </row>
    <row r="474" spans="3:7" ht="15" thickBot="1" x14ac:dyDescent="0.35">
      <c r="C474" s="50">
        <v>43155</v>
      </c>
      <c r="D474" s="51">
        <v>0.40616898148148151</v>
      </c>
      <c r="E474" s="52" t="s">
        <v>9</v>
      </c>
      <c r="F474" s="53">
        <v>42</v>
      </c>
      <c r="G474" s="52" t="s">
        <v>10</v>
      </c>
    </row>
    <row r="475" spans="3:7" ht="15" thickBot="1" x14ac:dyDescent="0.35">
      <c r="C475" s="50">
        <v>43155</v>
      </c>
      <c r="D475" s="51">
        <v>0.41070601851851851</v>
      </c>
      <c r="E475" s="52" t="s">
        <v>9</v>
      </c>
      <c r="F475" s="53">
        <v>30</v>
      </c>
      <c r="G475" s="52" t="s">
        <v>10</v>
      </c>
    </row>
    <row r="476" spans="3:7" ht="15" thickBot="1" x14ac:dyDescent="0.35">
      <c r="C476" s="50">
        <v>43155</v>
      </c>
      <c r="D476" s="51">
        <v>0.41334490740740742</v>
      </c>
      <c r="E476" s="52" t="s">
        <v>9</v>
      </c>
      <c r="F476" s="53">
        <v>56</v>
      </c>
      <c r="G476" s="52" t="s">
        <v>21</v>
      </c>
    </row>
    <row r="477" spans="3:7" ht="15" thickBot="1" x14ac:dyDescent="0.35">
      <c r="C477" s="50">
        <v>43155</v>
      </c>
      <c r="D477" s="51">
        <v>0.41405092592592596</v>
      </c>
      <c r="E477" s="52" t="s">
        <v>9</v>
      </c>
      <c r="F477" s="53">
        <v>44</v>
      </c>
      <c r="G477" s="52" t="s">
        <v>10</v>
      </c>
    </row>
    <row r="478" spans="3:7" ht="15" thickBot="1" x14ac:dyDescent="0.35">
      <c r="C478" s="50">
        <v>43155</v>
      </c>
      <c r="D478" s="51">
        <v>0.41734953703703703</v>
      </c>
      <c r="E478" s="52" t="s">
        <v>9</v>
      </c>
      <c r="F478" s="53">
        <v>38</v>
      </c>
      <c r="G478" s="52" t="s">
        <v>21</v>
      </c>
    </row>
    <row r="479" spans="3:7" ht="15" thickBot="1" x14ac:dyDescent="0.35">
      <c r="C479" s="50">
        <v>43155</v>
      </c>
      <c r="D479" s="51">
        <v>0.41893518518518519</v>
      </c>
      <c r="E479" s="52" t="s">
        <v>9</v>
      </c>
      <c r="F479" s="53">
        <v>30</v>
      </c>
      <c r="G479" s="52" t="s">
        <v>10</v>
      </c>
    </row>
    <row r="480" spans="3:7" ht="15" thickBot="1" x14ac:dyDescent="0.35">
      <c r="C480" s="50">
        <v>43155</v>
      </c>
      <c r="D480" s="51">
        <v>0.41905092592592591</v>
      </c>
      <c r="E480" s="52" t="s">
        <v>9</v>
      </c>
      <c r="F480" s="53">
        <v>38</v>
      </c>
      <c r="G480" s="52" t="s">
        <v>10</v>
      </c>
    </row>
    <row r="481" spans="3:7" ht="15" thickBot="1" x14ac:dyDescent="0.35">
      <c r="C481" s="50">
        <v>43155</v>
      </c>
      <c r="D481" s="51">
        <v>0.42208333333333337</v>
      </c>
      <c r="E481" s="52" t="s">
        <v>9</v>
      </c>
      <c r="F481" s="53">
        <v>31</v>
      </c>
      <c r="G481" s="52" t="s">
        <v>10</v>
      </c>
    </row>
    <row r="482" spans="3:7" ht="15" thickBot="1" x14ac:dyDescent="0.35">
      <c r="C482" s="50">
        <v>43155</v>
      </c>
      <c r="D482" s="51">
        <v>0.42273148148148149</v>
      </c>
      <c r="E482" s="52" t="s">
        <v>9</v>
      </c>
      <c r="F482" s="53">
        <v>45</v>
      </c>
      <c r="G482" s="52" t="s">
        <v>21</v>
      </c>
    </row>
    <row r="483" spans="3:7" ht="15" thickBot="1" x14ac:dyDescent="0.35">
      <c r="C483" s="50">
        <v>43155</v>
      </c>
      <c r="D483" s="51">
        <v>0.42331018518518521</v>
      </c>
      <c r="E483" s="52" t="s">
        <v>9</v>
      </c>
      <c r="F483" s="53">
        <v>51</v>
      </c>
      <c r="G483" s="52" t="s">
        <v>10</v>
      </c>
    </row>
    <row r="484" spans="3:7" ht="15" thickBot="1" x14ac:dyDescent="0.35">
      <c r="C484" s="50">
        <v>43155</v>
      </c>
      <c r="D484" s="51">
        <v>0.42417824074074079</v>
      </c>
      <c r="E484" s="52" t="s">
        <v>9</v>
      </c>
      <c r="F484" s="53">
        <v>31</v>
      </c>
      <c r="G484" s="52" t="s">
        <v>10</v>
      </c>
    </row>
    <row r="485" spans="3:7" ht="15" thickBot="1" x14ac:dyDescent="0.35">
      <c r="C485" s="50">
        <v>43155</v>
      </c>
      <c r="D485" s="51">
        <v>0.42576388888888889</v>
      </c>
      <c r="E485" s="52" t="s">
        <v>9</v>
      </c>
      <c r="F485" s="53">
        <v>20</v>
      </c>
      <c r="G485" s="52" t="s">
        <v>21</v>
      </c>
    </row>
    <row r="486" spans="3:7" ht="15" thickBot="1" x14ac:dyDescent="0.35">
      <c r="C486" s="50">
        <v>43155</v>
      </c>
      <c r="D486" s="51">
        <v>0.42997685185185186</v>
      </c>
      <c r="E486" s="52" t="s">
        <v>9</v>
      </c>
      <c r="F486" s="53">
        <v>35</v>
      </c>
      <c r="G486" s="52" t="s">
        <v>21</v>
      </c>
    </row>
    <row r="487" spans="3:7" ht="15" thickBot="1" x14ac:dyDescent="0.35">
      <c r="C487" s="50">
        <v>43155</v>
      </c>
      <c r="D487" s="51">
        <v>0.43071759259259257</v>
      </c>
      <c r="E487" s="52" t="s">
        <v>9</v>
      </c>
      <c r="F487" s="53">
        <v>32</v>
      </c>
      <c r="G487" s="52" t="s">
        <v>10</v>
      </c>
    </row>
    <row r="488" spans="3:7" ht="15" thickBot="1" x14ac:dyDescent="0.35">
      <c r="C488" s="50">
        <v>43155</v>
      </c>
      <c r="D488" s="51">
        <v>0.43081018518518516</v>
      </c>
      <c r="E488" s="52" t="s">
        <v>9</v>
      </c>
      <c r="F488" s="53">
        <v>40</v>
      </c>
      <c r="G488" s="52" t="s">
        <v>10</v>
      </c>
    </row>
    <row r="489" spans="3:7" ht="15" thickBot="1" x14ac:dyDescent="0.35">
      <c r="C489" s="50">
        <v>43155</v>
      </c>
      <c r="D489" s="51">
        <v>0.4329513888888889</v>
      </c>
      <c r="E489" s="52" t="s">
        <v>9</v>
      </c>
      <c r="F489" s="53">
        <v>32</v>
      </c>
      <c r="G489" s="52" t="s">
        <v>21</v>
      </c>
    </row>
    <row r="490" spans="3:7" ht="15" thickBot="1" x14ac:dyDescent="0.35">
      <c r="C490" s="50">
        <v>43155</v>
      </c>
      <c r="D490" s="51">
        <v>0.43336805555555552</v>
      </c>
      <c r="E490" s="52" t="s">
        <v>9</v>
      </c>
      <c r="F490" s="53">
        <v>40</v>
      </c>
      <c r="G490" s="52" t="s">
        <v>21</v>
      </c>
    </row>
    <row r="491" spans="3:7" ht="15" thickBot="1" x14ac:dyDescent="0.35">
      <c r="C491" s="50">
        <v>43155</v>
      </c>
      <c r="D491" s="51">
        <v>0.43422453703703701</v>
      </c>
      <c r="E491" s="52" t="s">
        <v>9</v>
      </c>
      <c r="F491" s="53">
        <v>31</v>
      </c>
      <c r="G491" s="52" t="s">
        <v>21</v>
      </c>
    </row>
    <row r="492" spans="3:7" ht="15" thickBot="1" x14ac:dyDescent="0.35">
      <c r="C492" s="50">
        <v>43155</v>
      </c>
      <c r="D492" s="51">
        <v>0.43571759259259263</v>
      </c>
      <c r="E492" s="52" t="s">
        <v>9</v>
      </c>
      <c r="F492" s="53">
        <v>21</v>
      </c>
      <c r="G492" s="52" t="s">
        <v>10</v>
      </c>
    </row>
    <row r="493" spans="3:7" ht="15" thickBot="1" x14ac:dyDescent="0.35">
      <c r="C493" s="50">
        <v>43155</v>
      </c>
      <c r="D493" s="51">
        <v>0.43787037037037035</v>
      </c>
      <c r="E493" s="52" t="s">
        <v>9</v>
      </c>
      <c r="F493" s="53">
        <v>41</v>
      </c>
      <c r="G493" s="52" t="s">
        <v>10</v>
      </c>
    </row>
    <row r="494" spans="3:7" ht="15" thickBot="1" x14ac:dyDescent="0.35">
      <c r="C494" s="50">
        <v>43155</v>
      </c>
      <c r="D494" s="51">
        <v>0.43949074074074074</v>
      </c>
      <c r="E494" s="52" t="s">
        <v>9</v>
      </c>
      <c r="F494" s="53">
        <v>34</v>
      </c>
      <c r="G494" s="52" t="s">
        <v>21</v>
      </c>
    </row>
    <row r="495" spans="3:7" ht="15" thickBot="1" x14ac:dyDescent="0.35">
      <c r="C495" s="50">
        <v>43155</v>
      </c>
      <c r="D495" s="51">
        <v>0.43980324074074079</v>
      </c>
      <c r="E495" s="52" t="s">
        <v>9</v>
      </c>
      <c r="F495" s="53">
        <v>40</v>
      </c>
      <c r="G495" s="52" t="s">
        <v>21</v>
      </c>
    </row>
    <row r="496" spans="3:7" ht="15" thickBot="1" x14ac:dyDescent="0.35">
      <c r="C496" s="50">
        <v>43155</v>
      </c>
      <c r="D496" s="51">
        <v>0.4412962962962963</v>
      </c>
      <c r="E496" s="52" t="s">
        <v>9</v>
      </c>
      <c r="F496" s="53">
        <v>41</v>
      </c>
      <c r="G496" s="52" t="s">
        <v>21</v>
      </c>
    </row>
    <row r="497" spans="3:7" ht="15" thickBot="1" x14ac:dyDescent="0.35">
      <c r="C497" s="50">
        <v>43155</v>
      </c>
      <c r="D497" s="51">
        <v>0.44210648148148146</v>
      </c>
      <c r="E497" s="52" t="s">
        <v>9</v>
      </c>
      <c r="F497" s="53">
        <v>50</v>
      </c>
      <c r="G497" s="52" t="s">
        <v>10</v>
      </c>
    </row>
    <row r="498" spans="3:7" ht="15" thickBot="1" x14ac:dyDescent="0.35">
      <c r="C498" s="50">
        <v>43155</v>
      </c>
      <c r="D498" s="51">
        <v>0.4463657407407407</v>
      </c>
      <c r="E498" s="52" t="s">
        <v>9</v>
      </c>
      <c r="F498" s="53">
        <v>48</v>
      </c>
      <c r="G498" s="52" t="s">
        <v>10</v>
      </c>
    </row>
    <row r="499" spans="3:7" ht="15" thickBot="1" x14ac:dyDescent="0.35">
      <c r="C499" s="50">
        <v>43155</v>
      </c>
      <c r="D499" s="51">
        <v>0.44670138888888888</v>
      </c>
      <c r="E499" s="52" t="s">
        <v>9</v>
      </c>
      <c r="F499" s="53">
        <v>35</v>
      </c>
      <c r="G499" s="52" t="s">
        <v>10</v>
      </c>
    </row>
    <row r="500" spans="3:7" ht="15" thickBot="1" x14ac:dyDescent="0.35">
      <c r="C500" s="50">
        <v>43155</v>
      </c>
      <c r="D500" s="51">
        <v>0.44673611111111106</v>
      </c>
      <c r="E500" s="52" t="s">
        <v>9</v>
      </c>
      <c r="F500" s="53">
        <v>33</v>
      </c>
      <c r="G500" s="52" t="s">
        <v>21</v>
      </c>
    </row>
    <row r="501" spans="3:7" ht="15" thickBot="1" x14ac:dyDescent="0.35">
      <c r="C501" s="50">
        <v>43155</v>
      </c>
      <c r="D501" s="51">
        <v>0.45081018518518517</v>
      </c>
      <c r="E501" s="52" t="s">
        <v>9</v>
      </c>
      <c r="F501" s="53">
        <v>25</v>
      </c>
      <c r="G501" s="52" t="s">
        <v>21</v>
      </c>
    </row>
    <row r="502" spans="3:7" ht="15" thickBot="1" x14ac:dyDescent="0.35">
      <c r="C502" s="50">
        <v>43155</v>
      </c>
      <c r="D502" s="51">
        <v>0.45087962962962963</v>
      </c>
      <c r="E502" s="52" t="s">
        <v>9</v>
      </c>
      <c r="F502" s="53">
        <v>28</v>
      </c>
      <c r="G502" s="52" t="s">
        <v>10</v>
      </c>
    </row>
    <row r="503" spans="3:7" ht="15" thickBot="1" x14ac:dyDescent="0.35">
      <c r="C503" s="50">
        <v>43155</v>
      </c>
      <c r="D503" s="51">
        <v>0.45202546296296298</v>
      </c>
      <c r="E503" s="52" t="s">
        <v>9</v>
      </c>
      <c r="F503" s="53">
        <v>42</v>
      </c>
      <c r="G503" s="52" t="s">
        <v>21</v>
      </c>
    </row>
    <row r="504" spans="3:7" ht="15" thickBot="1" x14ac:dyDescent="0.35">
      <c r="C504" s="50">
        <v>43155</v>
      </c>
      <c r="D504" s="51">
        <v>0.45211805555555556</v>
      </c>
      <c r="E504" s="52" t="s">
        <v>9</v>
      </c>
      <c r="F504" s="53">
        <v>37</v>
      </c>
      <c r="G504" s="52" t="s">
        <v>21</v>
      </c>
    </row>
    <row r="505" spans="3:7" ht="15" thickBot="1" x14ac:dyDescent="0.35">
      <c r="C505" s="50">
        <v>43155</v>
      </c>
      <c r="D505" s="51">
        <v>0.45244212962962965</v>
      </c>
      <c r="E505" s="52" t="s">
        <v>9</v>
      </c>
      <c r="F505" s="53">
        <v>38</v>
      </c>
      <c r="G505" s="52" t="s">
        <v>10</v>
      </c>
    </row>
    <row r="506" spans="3:7" ht="15" thickBot="1" x14ac:dyDescent="0.35">
      <c r="C506" s="50">
        <v>43155</v>
      </c>
      <c r="D506" s="51">
        <v>0.45327546296296295</v>
      </c>
      <c r="E506" s="52" t="s">
        <v>9</v>
      </c>
      <c r="F506" s="53">
        <v>43</v>
      </c>
      <c r="G506" s="52" t="s">
        <v>10</v>
      </c>
    </row>
    <row r="507" spans="3:7" ht="15" thickBot="1" x14ac:dyDescent="0.35">
      <c r="C507" s="50">
        <v>43155</v>
      </c>
      <c r="D507" s="51">
        <v>0.45473379629629629</v>
      </c>
      <c r="E507" s="52" t="s">
        <v>9</v>
      </c>
      <c r="F507" s="53">
        <v>27</v>
      </c>
      <c r="G507" s="52" t="s">
        <v>21</v>
      </c>
    </row>
    <row r="508" spans="3:7" ht="15" thickBot="1" x14ac:dyDescent="0.35">
      <c r="C508" s="50">
        <v>43155</v>
      </c>
      <c r="D508" s="51">
        <v>0.45512731481481478</v>
      </c>
      <c r="E508" s="52" t="s">
        <v>9</v>
      </c>
      <c r="F508" s="53">
        <v>24</v>
      </c>
      <c r="G508" s="52" t="s">
        <v>21</v>
      </c>
    </row>
    <row r="509" spans="3:7" ht="15" thickBot="1" x14ac:dyDescent="0.35">
      <c r="C509" s="50">
        <v>43155</v>
      </c>
      <c r="D509" s="51">
        <v>0.45733796296296297</v>
      </c>
      <c r="E509" s="52" t="s">
        <v>9</v>
      </c>
      <c r="F509" s="53">
        <v>35</v>
      </c>
      <c r="G509" s="52" t="s">
        <v>10</v>
      </c>
    </row>
    <row r="510" spans="3:7" ht="15" thickBot="1" x14ac:dyDescent="0.35">
      <c r="C510" s="50">
        <v>43155</v>
      </c>
      <c r="D510" s="51">
        <v>0.45907407407407402</v>
      </c>
      <c r="E510" s="52" t="s">
        <v>9</v>
      </c>
      <c r="F510" s="53">
        <v>48</v>
      </c>
      <c r="G510" s="52" t="s">
        <v>10</v>
      </c>
    </row>
    <row r="511" spans="3:7" ht="15" thickBot="1" x14ac:dyDescent="0.35">
      <c r="C511" s="50">
        <v>43155</v>
      </c>
      <c r="D511" s="51">
        <v>0.46136574074074077</v>
      </c>
      <c r="E511" s="52" t="s">
        <v>9</v>
      </c>
      <c r="F511" s="53">
        <v>42</v>
      </c>
      <c r="G511" s="52" t="s">
        <v>10</v>
      </c>
    </row>
    <row r="512" spans="3:7" ht="15" thickBot="1" x14ac:dyDescent="0.35">
      <c r="C512" s="50">
        <v>43155</v>
      </c>
      <c r="D512" s="51">
        <v>0.46428240740740739</v>
      </c>
      <c r="E512" s="52" t="s">
        <v>9</v>
      </c>
      <c r="F512" s="53">
        <v>35</v>
      </c>
      <c r="G512" s="52" t="s">
        <v>10</v>
      </c>
    </row>
    <row r="513" spans="3:7" ht="15" thickBot="1" x14ac:dyDescent="0.35">
      <c r="C513" s="50">
        <v>43155</v>
      </c>
      <c r="D513" s="51">
        <v>0.46483796296296293</v>
      </c>
      <c r="E513" s="52" t="s">
        <v>9</v>
      </c>
      <c r="F513" s="53">
        <v>45</v>
      </c>
      <c r="G513" s="52" t="s">
        <v>10</v>
      </c>
    </row>
    <row r="514" spans="3:7" ht="15" thickBot="1" x14ac:dyDescent="0.35">
      <c r="C514" s="50">
        <v>43155</v>
      </c>
      <c r="D514" s="51">
        <v>0.46611111111111114</v>
      </c>
      <c r="E514" s="52" t="s">
        <v>9</v>
      </c>
      <c r="F514" s="53">
        <v>41</v>
      </c>
      <c r="G514" s="52" t="s">
        <v>21</v>
      </c>
    </row>
    <row r="515" spans="3:7" ht="15" thickBot="1" x14ac:dyDescent="0.35">
      <c r="C515" s="50">
        <v>43155</v>
      </c>
      <c r="D515" s="51">
        <v>0.46685185185185185</v>
      </c>
      <c r="E515" s="52" t="s">
        <v>9</v>
      </c>
      <c r="F515" s="53">
        <v>41</v>
      </c>
      <c r="G515" s="52" t="s">
        <v>10</v>
      </c>
    </row>
    <row r="516" spans="3:7" ht="15" thickBot="1" x14ac:dyDescent="0.35">
      <c r="C516" s="50">
        <v>43155</v>
      </c>
      <c r="D516" s="51">
        <v>0.46714120370370371</v>
      </c>
      <c r="E516" s="52" t="s">
        <v>9</v>
      </c>
      <c r="F516" s="53">
        <v>41</v>
      </c>
      <c r="G516" s="52" t="s">
        <v>21</v>
      </c>
    </row>
    <row r="517" spans="3:7" ht="15" thickBot="1" x14ac:dyDescent="0.35">
      <c r="C517" s="50">
        <v>43155</v>
      </c>
      <c r="D517" s="51">
        <v>0.46771990740740743</v>
      </c>
      <c r="E517" s="52" t="s">
        <v>9</v>
      </c>
      <c r="F517" s="53">
        <v>40</v>
      </c>
      <c r="G517" s="52" t="s">
        <v>10</v>
      </c>
    </row>
    <row r="518" spans="3:7" ht="15" thickBot="1" x14ac:dyDescent="0.35">
      <c r="C518" s="50">
        <v>43155</v>
      </c>
      <c r="D518" s="51">
        <v>0.46863425925925922</v>
      </c>
      <c r="E518" s="52" t="s">
        <v>9</v>
      </c>
      <c r="F518" s="53">
        <v>30</v>
      </c>
      <c r="G518" s="52" t="s">
        <v>10</v>
      </c>
    </row>
    <row r="519" spans="3:7" ht="15" thickBot="1" x14ac:dyDescent="0.35">
      <c r="C519" s="50">
        <v>43155</v>
      </c>
      <c r="D519" s="51">
        <v>0.46881944444444446</v>
      </c>
      <c r="E519" s="52" t="s">
        <v>9</v>
      </c>
      <c r="F519" s="53">
        <v>47</v>
      </c>
      <c r="G519" s="52" t="s">
        <v>21</v>
      </c>
    </row>
    <row r="520" spans="3:7" ht="15" thickBot="1" x14ac:dyDescent="0.35">
      <c r="C520" s="50">
        <v>43155</v>
      </c>
      <c r="D520" s="51">
        <v>0.46952546296296299</v>
      </c>
      <c r="E520" s="52" t="s">
        <v>9</v>
      </c>
      <c r="F520" s="53">
        <v>35</v>
      </c>
      <c r="G520" s="52" t="s">
        <v>21</v>
      </c>
    </row>
    <row r="521" spans="3:7" ht="15" thickBot="1" x14ac:dyDescent="0.35">
      <c r="C521" s="50">
        <v>43155</v>
      </c>
      <c r="D521" s="51">
        <v>0.46962962962962962</v>
      </c>
      <c r="E521" s="52" t="s">
        <v>9</v>
      </c>
      <c r="F521" s="53">
        <v>24</v>
      </c>
      <c r="G521" s="52" t="s">
        <v>21</v>
      </c>
    </row>
    <row r="522" spans="3:7" ht="15" thickBot="1" x14ac:dyDescent="0.35">
      <c r="C522" s="50">
        <v>43155</v>
      </c>
      <c r="D522" s="51">
        <v>0.47356481481481483</v>
      </c>
      <c r="E522" s="52" t="s">
        <v>9</v>
      </c>
      <c r="F522" s="53">
        <v>33</v>
      </c>
      <c r="G522" s="52" t="s">
        <v>10</v>
      </c>
    </row>
    <row r="523" spans="3:7" ht="15" thickBot="1" x14ac:dyDescent="0.35">
      <c r="C523" s="50">
        <v>43155</v>
      </c>
      <c r="D523" s="51">
        <v>0.47418981481481487</v>
      </c>
      <c r="E523" s="52" t="s">
        <v>9</v>
      </c>
      <c r="F523" s="53">
        <v>28</v>
      </c>
      <c r="G523" s="52" t="s">
        <v>21</v>
      </c>
    </row>
    <row r="524" spans="3:7" ht="15" thickBot="1" x14ac:dyDescent="0.35">
      <c r="C524" s="50">
        <v>43155</v>
      </c>
      <c r="D524" s="51">
        <v>0.47465277777777781</v>
      </c>
      <c r="E524" s="52" t="s">
        <v>9</v>
      </c>
      <c r="F524" s="53">
        <v>33</v>
      </c>
      <c r="G524" s="52" t="s">
        <v>10</v>
      </c>
    </row>
    <row r="525" spans="3:7" ht="15" thickBot="1" x14ac:dyDescent="0.35">
      <c r="C525" s="50">
        <v>43155</v>
      </c>
      <c r="D525" s="51">
        <v>0.47490740740740739</v>
      </c>
      <c r="E525" s="52" t="s">
        <v>9</v>
      </c>
      <c r="F525" s="53">
        <v>32</v>
      </c>
      <c r="G525" s="52" t="s">
        <v>10</v>
      </c>
    </row>
    <row r="526" spans="3:7" ht="15" thickBot="1" x14ac:dyDescent="0.35">
      <c r="C526" s="50">
        <v>43155</v>
      </c>
      <c r="D526" s="51">
        <v>0.47773148148148148</v>
      </c>
      <c r="E526" s="52" t="s">
        <v>9</v>
      </c>
      <c r="F526" s="53">
        <v>22</v>
      </c>
      <c r="G526" s="52" t="s">
        <v>21</v>
      </c>
    </row>
    <row r="527" spans="3:7" ht="15" thickBot="1" x14ac:dyDescent="0.35">
      <c r="C527" s="50">
        <v>43155</v>
      </c>
      <c r="D527" s="51">
        <v>0.47836805555555556</v>
      </c>
      <c r="E527" s="52" t="s">
        <v>9</v>
      </c>
      <c r="F527" s="53">
        <v>41</v>
      </c>
      <c r="G527" s="52" t="s">
        <v>21</v>
      </c>
    </row>
    <row r="528" spans="3:7" ht="15" thickBot="1" x14ac:dyDescent="0.35">
      <c r="C528" s="50">
        <v>43155</v>
      </c>
      <c r="D528" s="51">
        <v>0.47896990740740741</v>
      </c>
      <c r="E528" s="52" t="s">
        <v>9</v>
      </c>
      <c r="F528" s="53">
        <v>40</v>
      </c>
      <c r="G528" s="52" t="s">
        <v>10</v>
      </c>
    </row>
    <row r="529" spans="3:7" ht="15" thickBot="1" x14ac:dyDescent="0.35">
      <c r="C529" s="50">
        <v>43155</v>
      </c>
      <c r="D529" s="51">
        <v>0.47902777777777777</v>
      </c>
      <c r="E529" s="52" t="s">
        <v>9</v>
      </c>
      <c r="F529" s="53">
        <v>42</v>
      </c>
      <c r="G529" s="52" t="s">
        <v>21</v>
      </c>
    </row>
    <row r="530" spans="3:7" ht="15" thickBot="1" x14ac:dyDescent="0.35">
      <c r="C530" s="50">
        <v>43155</v>
      </c>
      <c r="D530" s="51">
        <v>0.47979166666666667</v>
      </c>
      <c r="E530" s="52" t="s">
        <v>9</v>
      </c>
      <c r="F530" s="53">
        <v>45</v>
      </c>
      <c r="G530" s="52" t="s">
        <v>10</v>
      </c>
    </row>
    <row r="531" spans="3:7" ht="15" thickBot="1" x14ac:dyDescent="0.35">
      <c r="C531" s="50">
        <v>43155</v>
      </c>
      <c r="D531" s="51">
        <v>0.48047453703703707</v>
      </c>
      <c r="E531" s="52" t="s">
        <v>9</v>
      </c>
      <c r="F531" s="53">
        <v>44</v>
      </c>
      <c r="G531" s="52" t="s">
        <v>10</v>
      </c>
    </row>
    <row r="532" spans="3:7" ht="15" thickBot="1" x14ac:dyDescent="0.35">
      <c r="C532" s="50">
        <v>43155</v>
      </c>
      <c r="D532" s="51">
        <v>0.48684027777777777</v>
      </c>
      <c r="E532" s="52" t="s">
        <v>9</v>
      </c>
      <c r="F532" s="53">
        <v>33</v>
      </c>
      <c r="G532" s="52" t="s">
        <v>21</v>
      </c>
    </row>
    <row r="533" spans="3:7" ht="15" thickBot="1" x14ac:dyDescent="0.35">
      <c r="C533" s="50">
        <v>43155</v>
      </c>
      <c r="D533" s="51">
        <v>0.48758101851851854</v>
      </c>
      <c r="E533" s="52" t="s">
        <v>9</v>
      </c>
      <c r="F533" s="53">
        <v>41</v>
      </c>
      <c r="G533" s="52" t="s">
        <v>10</v>
      </c>
    </row>
    <row r="534" spans="3:7" ht="15" thickBot="1" x14ac:dyDescent="0.35">
      <c r="C534" s="50">
        <v>43155</v>
      </c>
      <c r="D534" s="51">
        <v>0.48980324074074072</v>
      </c>
      <c r="E534" s="52" t="s">
        <v>9</v>
      </c>
      <c r="F534" s="53">
        <v>53</v>
      </c>
      <c r="G534" s="52" t="s">
        <v>21</v>
      </c>
    </row>
    <row r="535" spans="3:7" ht="15" thickBot="1" x14ac:dyDescent="0.35">
      <c r="C535" s="50">
        <v>43155</v>
      </c>
      <c r="D535" s="51">
        <v>0.49209490740740741</v>
      </c>
      <c r="E535" s="52" t="s">
        <v>9</v>
      </c>
      <c r="F535" s="53">
        <v>43</v>
      </c>
      <c r="G535" s="52" t="s">
        <v>10</v>
      </c>
    </row>
    <row r="536" spans="3:7" ht="15" thickBot="1" x14ac:dyDescent="0.35">
      <c r="C536" s="50">
        <v>43155</v>
      </c>
      <c r="D536" s="51">
        <v>0.49254629629629632</v>
      </c>
      <c r="E536" s="52" t="s">
        <v>9</v>
      </c>
      <c r="F536" s="53">
        <v>40</v>
      </c>
      <c r="G536" s="52" t="s">
        <v>10</v>
      </c>
    </row>
    <row r="537" spans="3:7" ht="15" thickBot="1" x14ac:dyDescent="0.35">
      <c r="C537" s="50">
        <v>43155</v>
      </c>
      <c r="D537" s="51">
        <v>0.49317129629629625</v>
      </c>
      <c r="E537" s="52" t="s">
        <v>9</v>
      </c>
      <c r="F537" s="53">
        <v>34</v>
      </c>
      <c r="G537" s="52" t="s">
        <v>10</v>
      </c>
    </row>
    <row r="538" spans="3:7" ht="15" thickBot="1" x14ac:dyDescent="0.35">
      <c r="C538" s="50">
        <v>43155</v>
      </c>
      <c r="D538" s="51">
        <v>0.49854166666666666</v>
      </c>
      <c r="E538" s="52" t="s">
        <v>9</v>
      </c>
      <c r="F538" s="53">
        <v>26</v>
      </c>
      <c r="G538" s="52" t="s">
        <v>21</v>
      </c>
    </row>
    <row r="539" spans="3:7" ht="15" thickBot="1" x14ac:dyDescent="0.35">
      <c r="C539" s="50">
        <v>43155</v>
      </c>
      <c r="D539" s="51">
        <v>0.49859953703703702</v>
      </c>
      <c r="E539" s="52" t="s">
        <v>9</v>
      </c>
      <c r="F539" s="53">
        <v>42</v>
      </c>
      <c r="G539" s="52" t="s">
        <v>10</v>
      </c>
    </row>
    <row r="540" spans="3:7" ht="15" thickBot="1" x14ac:dyDescent="0.35">
      <c r="C540" s="50">
        <v>43155</v>
      </c>
      <c r="D540" s="51">
        <v>0.49875000000000003</v>
      </c>
      <c r="E540" s="52" t="s">
        <v>9</v>
      </c>
      <c r="F540" s="53">
        <v>42</v>
      </c>
      <c r="G540" s="52" t="s">
        <v>10</v>
      </c>
    </row>
    <row r="541" spans="3:7" ht="15" thickBot="1" x14ac:dyDescent="0.35">
      <c r="C541" s="50">
        <v>43155</v>
      </c>
      <c r="D541" s="51">
        <v>0.50266203703703705</v>
      </c>
      <c r="E541" s="52" t="s">
        <v>9</v>
      </c>
      <c r="F541" s="53">
        <v>53</v>
      </c>
      <c r="G541" s="52" t="s">
        <v>10</v>
      </c>
    </row>
    <row r="542" spans="3:7" ht="15" thickBot="1" x14ac:dyDescent="0.35">
      <c r="C542" s="50">
        <v>43155</v>
      </c>
      <c r="D542" s="51">
        <v>0.50348379629629625</v>
      </c>
      <c r="E542" s="52" t="s">
        <v>9</v>
      </c>
      <c r="F542" s="53">
        <v>33</v>
      </c>
      <c r="G542" s="52" t="s">
        <v>21</v>
      </c>
    </row>
    <row r="543" spans="3:7" ht="15" thickBot="1" x14ac:dyDescent="0.35">
      <c r="C543" s="50">
        <v>43155</v>
      </c>
      <c r="D543" s="51">
        <v>0.50362268518518516</v>
      </c>
      <c r="E543" s="52" t="s">
        <v>9</v>
      </c>
      <c r="F543" s="53">
        <v>63</v>
      </c>
      <c r="G543" s="52" t="s">
        <v>21</v>
      </c>
    </row>
    <row r="544" spans="3:7" ht="15" thickBot="1" x14ac:dyDescent="0.35">
      <c r="C544" s="50">
        <v>43155</v>
      </c>
      <c r="D544" s="51">
        <v>0.5044791666666667</v>
      </c>
      <c r="E544" s="52" t="s">
        <v>9</v>
      </c>
      <c r="F544" s="53">
        <v>39</v>
      </c>
      <c r="G544" s="52" t="s">
        <v>10</v>
      </c>
    </row>
    <row r="545" spans="3:7" ht="15" thickBot="1" x14ac:dyDescent="0.35">
      <c r="C545" s="50">
        <v>43155</v>
      </c>
      <c r="D545" s="51">
        <v>0.50497685185185182</v>
      </c>
      <c r="E545" s="52" t="s">
        <v>9</v>
      </c>
      <c r="F545" s="53">
        <v>49</v>
      </c>
      <c r="G545" s="52" t="s">
        <v>21</v>
      </c>
    </row>
    <row r="546" spans="3:7" ht="15" thickBot="1" x14ac:dyDescent="0.35">
      <c r="C546" s="50">
        <v>43155</v>
      </c>
      <c r="D546" s="51">
        <v>0.50564814814814818</v>
      </c>
      <c r="E546" s="52" t="s">
        <v>9</v>
      </c>
      <c r="F546" s="53">
        <v>52</v>
      </c>
      <c r="G546" s="52" t="s">
        <v>10</v>
      </c>
    </row>
    <row r="547" spans="3:7" ht="15" thickBot="1" x14ac:dyDescent="0.35">
      <c r="C547" s="50">
        <v>43155</v>
      </c>
      <c r="D547" s="51">
        <v>0.50789351851851849</v>
      </c>
      <c r="E547" s="52" t="s">
        <v>9</v>
      </c>
      <c r="F547" s="53">
        <v>37</v>
      </c>
      <c r="G547" s="52" t="s">
        <v>10</v>
      </c>
    </row>
    <row r="548" spans="3:7" ht="15" thickBot="1" x14ac:dyDescent="0.35">
      <c r="C548" s="50">
        <v>43155</v>
      </c>
      <c r="D548" s="51">
        <v>0.51129629629629625</v>
      </c>
      <c r="E548" s="52" t="s">
        <v>9</v>
      </c>
      <c r="F548" s="53">
        <v>31</v>
      </c>
      <c r="G548" s="52" t="s">
        <v>21</v>
      </c>
    </row>
    <row r="549" spans="3:7" ht="15" thickBot="1" x14ac:dyDescent="0.35">
      <c r="C549" s="50">
        <v>43155</v>
      </c>
      <c r="D549" s="51">
        <v>0.51245370370370369</v>
      </c>
      <c r="E549" s="52" t="s">
        <v>9</v>
      </c>
      <c r="F549" s="53">
        <v>35</v>
      </c>
      <c r="G549" s="52" t="s">
        <v>10</v>
      </c>
    </row>
    <row r="550" spans="3:7" ht="15" thickBot="1" x14ac:dyDescent="0.35">
      <c r="C550" s="50">
        <v>43155</v>
      </c>
      <c r="D550" s="51">
        <v>0.51467592592592593</v>
      </c>
      <c r="E550" s="52" t="s">
        <v>9</v>
      </c>
      <c r="F550" s="53">
        <v>41</v>
      </c>
      <c r="G550" s="52" t="s">
        <v>10</v>
      </c>
    </row>
    <row r="551" spans="3:7" ht="15" thickBot="1" x14ac:dyDescent="0.35">
      <c r="C551" s="50">
        <v>43155</v>
      </c>
      <c r="D551" s="51">
        <v>0.51495370370370364</v>
      </c>
      <c r="E551" s="52" t="s">
        <v>9</v>
      </c>
      <c r="F551" s="53">
        <v>37</v>
      </c>
      <c r="G551" s="52" t="s">
        <v>21</v>
      </c>
    </row>
    <row r="552" spans="3:7" ht="15" thickBot="1" x14ac:dyDescent="0.35">
      <c r="C552" s="50">
        <v>43155</v>
      </c>
      <c r="D552" s="51">
        <v>0.51555555555555554</v>
      </c>
      <c r="E552" s="52" t="s">
        <v>9</v>
      </c>
      <c r="F552" s="53">
        <v>30</v>
      </c>
      <c r="G552" s="52" t="s">
        <v>21</v>
      </c>
    </row>
    <row r="553" spans="3:7" ht="15" thickBot="1" x14ac:dyDescent="0.35">
      <c r="C553" s="50">
        <v>43155</v>
      </c>
      <c r="D553" s="51">
        <v>0.51559027777777777</v>
      </c>
      <c r="E553" s="52" t="s">
        <v>9</v>
      </c>
      <c r="F553" s="53">
        <v>51</v>
      </c>
      <c r="G553" s="52" t="s">
        <v>10</v>
      </c>
    </row>
    <row r="554" spans="3:7" ht="15" thickBot="1" x14ac:dyDescent="0.35">
      <c r="C554" s="50">
        <v>43155</v>
      </c>
      <c r="D554" s="51">
        <v>0.51631944444444444</v>
      </c>
      <c r="E554" s="52" t="s">
        <v>9</v>
      </c>
      <c r="F554" s="53">
        <v>51</v>
      </c>
      <c r="G554" s="52" t="s">
        <v>10</v>
      </c>
    </row>
    <row r="555" spans="3:7" ht="15" thickBot="1" x14ac:dyDescent="0.35">
      <c r="C555" s="50">
        <v>43155</v>
      </c>
      <c r="D555" s="51">
        <v>0.51740740740740743</v>
      </c>
      <c r="E555" s="52" t="s">
        <v>9</v>
      </c>
      <c r="F555" s="53">
        <v>57</v>
      </c>
      <c r="G555" s="52" t="s">
        <v>10</v>
      </c>
    </row>
    <row r="556" spans="3:7" ht="15" thickBot="1" x14ac:dyDescent="0.35">
      <c r="C556" s="50">
        <v>43155</v>
      </c>
      <c r="D556" s="51">
        <v>0.5178935185185185</v>
      </c>
      <c r="E556" s="52" t="s">
        <v>9</v>
      </c>
      <c r="F556" s="53">
        <v>41</v>
      </c>
      <c r="G556" s="52" t="s">
        <v>21</v>
      </c>
    </row>
    <row r="557" spans="3:7" ht="15" thickBot="1" x14ac:dyDescent="0.35">
      <c r="C557" s="50">
        <v>43155</v>
      </c>
      <c r="D557" s="51">
        <v>0.51855324074074072</v>
      </c>
      <c r="E557" s="52" t="s">
        <v>9</v>
      </c>
      <c r="F557" s="53">
        <v>43</v>
      </c>
      <c r="G557" s="52" t="s">
        <v>10</v>
      </c>
    </row>
    <row r="558" spans="3:7" ht="15" thickBot="1" x14ac:dyDescent="0.35">
      <c r="C558" s="50">
        <v>43155</v>
      </c>
      <c r="D558" s="51">
        <v>0.51944444444444449</v>
      </c>
      <c r="E558" s="52" t="s">
        <v>9</v>
      </c>
      <c r="F558" s="53">
        <v>53</v>
      </c>
      <c r="G558" s="52" t="s">
        <v>10</v>
      </c>
    </row>
    <row r="559" spans="3:7" ht="15" thickBot="1" x14ac:dyDescent="0.35">
      <c r="C559" s="50">
        <v>43155</v>
      </c>
      <c r="D559" s="51">
        <v>0.52162037037037035</v>
      </c>
      <c r="E559" s="52" t="s">
        <v>9</v>
      </c>
      <c r="F559" s="53">
        <v>41</v>
      </c>
      <c r="G559" s="52" t="s">
        <v>21</v>
      </c>
    </row>
    <row r="560" spans="3:7" ht="15" thickBot="1" x14ac:dyDescent="0.35">
      <c r="C560" s="50">
        <v>43155</v>
      </c>
      <c r="D560" s="51">
        <v>0.52278935185185182</v>
      </c>
      <c r="E560" s="52" t="s">
        <v>9</v>
      </c>
      <c r="F560" s="53">
        <v>23</v>
      </c>
      <c r="G560" s="52" t="s">
        <v>21</v>
      </c>
    </row>
    <row r="561" spans="3:7" ht="15" thickBot="1" x14ac:dyDescent="0.35">
      <c r="C561" s="50">
        <v>43155</v>
      </c>
      <c r="D561" s="51">
        <v>0.52285879629629628</v>
      </c>
      <c r="E561" s="52" t="s">
        <v>9</v>
      </c>
      <c r="F561" s="53">
        <v>41</v>
      </c>
      <c r="G561" s="52" t="s">
        <v>10</v>
      </c>
    </row>
    <row r="562" spans="3:7" ht="15" thickBot="1" x14ac:dyDescent="0.35">
      <c r="C562" s="50">
        <v>43155</v>
      </c>
      <c r="D562" s="51">
        <v>0.52309027777777783</v>
      </c>
      <c r="E562" s="52" t="s">
        <v>9</v>
      </c>
      <c r="F562" s="53">
        <v>47</v>
      </c>
      <c r="G562" s="52" t="s">
        <v>10</v>
      </c>
    </row>
    <row r="563" spans="3:7" ht="15" thickBot="1" x14ac:dyDescent="0.35">
      <c r="C563" s="50">
        <v>43155</v>
      </c>
      <c r="D563" s="51">
        <v>0.52515046296296297</v>
      </c>
      <c r="E563" s="52" t="s">
        <v>9</v>
      </c>
      <c r="F563" s="53">
        <v>24</v>
      </c>
      <c r="G563" s="52" t="s">
        <v>21</v>
      </c>
    </row>
    <row r="564" spans="3:7" ht="15" thickBot="1" x14ac:dyDescent="0.35">
      <c r="C564" s="50">
        <v>43155</v>
      </c>
      <c r="D564" s="51">
        <v>0.52710648148148154</v>
      </c>
      <c r="E564" s="52" t="s">
        <v>9</v>
      </c>
      <c r="F564" s="53">
        <v>38</v>
      </c>
      <c r="G564" s="52" t="s">
        <v>21</v>
      </c>
    </row>
    <row r="565" spans="3:7" ht="15" thickBot="1" x14ac:dyDescent="0.35">
      <c r="C565" s="50">
        <v>43155</v>
      </c>
      <c r="D565" s="51">
        <v>0.52754629629629635</v>
      </c>
      <c r="E565" s="52" t="s">
        <v>9</v>
      </c>
      <c r="F565" s="53">
        <v>47</v>
      </c>
      <c r="G565" s="52" t="s">
        <v>10</v>
      </c>
    </row>
    <row r="566" spans="3:7" ht="15" thickBot="1" x14ac:dyDescent="0.35">
      <c r="C566" s="50">
        <v>43155</v>
      </c>
      <c r="D566" s="51">
        <v>0.52815972222222218</v>
      </c>
      <c r="E566" s="52" t="s">
        <v>9</v>
      </c>
      <c r="F566" s="53">
        <v>29</v>
      </c>
      <c r="G566" s="52" t="s">
        <v>21</v>
      </c>
    </row>
    <row r="567" spans="3:7" ht="15" thickBot="1" x14ac:dyDescent="0.35">
      <c r="C567" s="50">
        <v>43155</v>
      </c>
      <c r="D567" s="51">
        <v>0.5298842592592593</v>
      </c>
      <c r="E567" s="52" t="s">
        <v>9</v>
      </c>
      <c r="F567" s="53">
        <v>36</v>
      </c>
      <c r="G567" s="52" t="s">
        <v>21</v>
      </c>
    </row>
    <row r="568" spans="3:7" ht="15" thickBot="1" x14ac:dyDescent="0.35">
      <c r="C568" s="50">
        <v>43155</v>
      </c>
      <c r="D568" s="51">
        <v>0.53028935185185189</v>
      </c>
      <c r="E568" s="52" t="s">
        <v>9</v>
      </c>
      <c r="F568" s="53">
        <v>43</v>
      </c>
      <c r="G568" s="52" t="s">
        <v>10</v>
      </c>
    </row>
    <row r="569" spans="3:7" ht="15" thickBot="1" x14ac:dyDescent="0.35">
      <c r="C569" s="50">
        <v>43155</v>
      </c>
      <c r="D569" s="51">
        <v>0.5320138888888889</v>
      </c>
      <c r="E569" s="52" t="s">
        <v>9</v>
      </c>
      <c r="F569" s="53">
        <v>33</v>
      </c>
      <c r="G569" s="52" t="s">
        <v>10</v>
      </c>
    </row>
    <row r="570" spans="3:7" ht="15" thickBot="1" x14ac:dyDescent="0.35">
      <c r="C570" s="50">
        <v>43155</v>
      </c>
      <c r="D570" s="51">
        <v>0.53627314814814808</v>
      </c>
      <c r="E570" s="52" t="s">
        <v>9</v>
      </c>
      <c r="F570" s="53">
        <v>34</v>
      </c>
      <c r="G570" s="52" t="s">
        <v>10</v>
      </c>
    </row>
    <row r="571" spans="3:7" ht="15" thickBot="1" x14ac:dyDescent="0.35">
      <c r="C571" s="50">
        <v>43155</v>
      </c>
      <c r="D571" s="51">
        <v>0.53734953703703703</v>
      </c>
      <c r="E571" s="52" t="s">
        <v>9</v>
      </c>
      <c r="F571" s="53">
        <v>31</v>
      </c>
      <c r="G571" s="52" t="s">
        <v>10</v>
      </c>
    </row>
    <row r="572" spans="3:7" ht="15" thickBot="1" x14ac:dyDescent="0.35">
      <c r="C572" s="50">
        <v>43155</v>
      </c>
      <c r="D572" s="51">
        <v>0.54151620370370368</v>
      </c>
      <c r="E572" s="52" t="s">
        <v>9</v>
      </c>
      <c r="F572" s="53">
        <v>34</v>
      </c>
      <c r="G572" s="52" t="s">
        <v>10</v>
      </c>
    </row>
    <row r="573" spans="3:7" ht="15" thickBot="1" x14ac:dyDescent="0.35">
      <c r="C573" s="50">
        <v>43155</v>
      </c>
      <c r="D573" s="51">
        <v>0.54344907407407406</v>
      </c>
      <c r="E573" s="52" t="s">
        <v>9</v>
      </c>
      <c r="F573" s="53">
        <v>47</v>
      </c>
      <c r="G573" s="52" t="s">
        <v>10</v>
      </c>
    </row>
    <row r="574" spans="3:7" ht="15" thickBot="1" x14ac:dyDescent="0.35">
      <c r="C574" s="50">
        <v>43155</v>
      </c>
      <c r="D574" s="51">
        <v>0.54473379629629626</v>
      </c>
      <c r="E574" s="52" t="s">
        <v>9</v>
      </c>
      <c r="F574" s="53">
        <v>33</v>
      </c>
      <c r="G574" s="52" t="s">
        <v>21</v>
      </c>
    </row>
    <row r="575" spans="3:7" ht="15" thickBot="1" x14ac:dyDescent="0.35">
      <c r="C575" s="50">
        <v>43155</v>
      </c>
      <c r="D575" s="51">
        <v>0.54587962962962966</v>
      </c>
      <c r="E575" s="52" t="s">
        <v>9</v>
      </c>
      <c r="F575" s="53">
        <v>28</v>
      </c>
      <c r="G575" s="52" t="s">
        <v>10</v>
      </c>
    </row>
    <row r="576" spans="3:7" ht="15" thickBot="1" x14ac:dyDescent="0.35">
      <c r="C576" s="50">
        <v>43155</v>
      </c>
      <c r="D576" s="51">
        <v>0.54701388888888891</v>
      </c>
      <c r="E576" s="52" t="s">
        <v>9</v>
      </c>
      <c r="F576" s="53">
        <v>40</v>
      </c>
      <c r="G576" s="52" t="s">
        <v>21</v>
      </c>
    </row>
    <row r="577" spans="3:7" ht="15" thickBot="1" x14ac:dyDescent="0.35">
      <c r="C577" s="50">
        <v>43155</v>
      </c>
      <c r="D577" s="51">
        <v>0.54811342592592593</v>
      </c>
      <c r="E577" s="52" t="s">
        <v>9</v>
      </c>
      <c r="F577" s="53">
        <v>48</v>
      </c>
      <c r="G577" s="52" t="s">
        <v>21</v>
      </c>
    </row>
    <row r="578" spans="3:7" ht="15" thickBot="1" x14ac:dyDescent="0.35">
      <c r="C578" s="50">
        <v>43155</v>
      </c>
      <c r="D578" s="51">
        <v>0.54917824074074073</v>
      </c>
      <c r="E578" s="52" t="s">
        <v>9</v>
      </c>
      <c r="F578" s="53">
        <v>28</v>
      </c>
      <c r="G578" s="52" t="s">
        <v>10</v>
      </c>
    </row>
    <row r="579" spans="3:7" ht="15" thickBot="1" x14ac:dyDescent="0.35">
      <c r="C579" s="50">
        <v>43155</v>
      </c>
      <c r="D579" s="51">
        <v>0.5544675925925926</v>
      </c>
      <c r="E579" s="52" t="s">
        <v>9</v>
      </c>
      <c r="F579" s="53">
        <v>34</v>
      </c>
      <c r="G579" s="52" t="s">
        <v>21</v>
      </c>
    </row>
    <row r="580" spans="3:7" ht="15" thickBot="1" x14ac:dyDescent="0.35">
      <c r="C580" s="50">
        <v>43155</v>
      </c>
      <c r="D580" s="51">
        <v>0.55623842592592598</v>
      </c>
      <c r="E580" s="52" t="s">
        <v>9</v>
      </c>
      <c r="F580" s="53">
        <v>38</v>
      </c>
      <c r="G580" s="52" t="s">
        <v>10</v>
      </c>
    </row>
    <row r="581" spans="3:7" ht="15" thickBot="1" x14ac:dyDescent="0.35">
      <c r="C581" s="50">
        <v>43155</v>
      </c>
      <c r="D581" s="51">
        <v>0.56189814814814809</v>
      </c>
      <c r="E581" s="52" t="s">
        <v>9</v>
      </c>
      <c r="F581" s="53">
        <v>25</v>
      </c>
      <c r="G581" s="52" t="s">
        <v>21</v>
      </c>
    </row>
    <row r="582" spans="3:7" ht="15" thickBot="1" x14ac:dyDescent="0.35">
      <c r="C582" s="50">
        <v>43155</v>
      </c>
      <c r="D582" s="51">
        <v>0.56273148148148155</v>
      </c>
      <c r="E582" s="52" t="s">
        <v>9</v>
      </c>
      <c r="F582" s="53">
        <v>54</v>
      </c>
      <c r="G582" s="52" t="s">
        <v>10</v>
      </c>
    </row>
    <row r="583" spans="3:7" ht="15" thickBot="1" x14ac:dyDescent="0.35">
      <c r="C583" s="50">
        <v>43155</v>
      </c>
      <c r="D583" s="51">
        <v>0.56292824074074077</v>
      </c>
      <c r="E583" s="52" t="s">
        <v>9</v>
      </c>
      <c r="F583" s="53">
        <v>51</v>
      </c>
      <c r="G583" s="52" t="s">
        <v>10</v>
      </c>
    </row>
    <row r="584" spans="3:7" ht="15" thickBot="1" x14ac:dyDescent="0.35">
      <c r="C584" s="50">
        <v>43155</v>
      </c>
      <c r="D584" s="51">
        <v>0.56413194444444448</v>
      </c>
      <c r="E584" s="52" t="s">
        <v>9</v>
      </c>
      <c r="F584" s="53">
        <v>47</v>
      </c>
      <c r="G584" s="52" t="s">
        <v>21</v>
      </c>
    </row>
    <row r="585" spans="3:7" ht="15" thickBot="1" x14ac:dyDescent="0.35">
      <c r="C585" s="50">
        <v>43155</v>
      </c>
      <c r="D585" s="51">
        <v>0.56521990740740746</v>
      </c>
      <c r="E585" s="52" t="s">
        <v>9</v>
      </c>
      <c r="F585" s="53">
        <v>47</v>
      </c>
      <c r="G585" s="52" t="s">
        <v>21</v>
      </c>
    </row>
    <row r="586" spans="3:7" ht="15" thickBot="1" x14ac:dyDescent="0.35">
      <c r="C586" s="50">
        <v>43155</v>
      </c>
      <c r="D586" s="51">
        <v>0.5675</v>
      </c>
      <c r="E586" s="52" t="s">
        <v>9</v>
      </c>
      <c r="F586" s="53">
        <v>36</v>
      </c>
      <c r="G586" s="52" t="s">
        <v>10</v>
      </c>
    </row>
    <row r="587" spans="3:7" ht="15" thickBot="1" x14ac:dyDescent="0.35">
      <c r="C587" s="50">
        <v>43155</v>
      </c>
      <c r="D587" s="51">
        <v>0.56973379629629628</v>
      </c>
      <c r="E587" s="52" t="s">
        <v>9</v>
      </c>
      <c r="F587" s="53">
        <v>49</v>
      </c>
      <c r="G587" s="52" t="s">
        <v>21</v>
      </c>
    </row>
    <row r="588" spans="3:7" ht="15" thickBot="1" x14ac:dyDescent="0.35">
      <c r="C588" s="50">
        <v>43155</v>
      </c>
      <c r="D588" s="51">
        <v>0.5697916666666667</v>
      </c>
      <c r="E588" s="52" t="s">
        <v>9</v>
      </c>
      <c r="F588" s="53">
        <v>46</v>
      </c>
      <c r="G588" s="52" t="s">
        <v>10</v>
      </c>
    </row>
    <row r="589" spans="3:7" ht="15" thickBot="1" x14ac:dyDescent="0.35">
      <c r="C589" s="50">
        <v>43155</v>
      </c>
      <c r="D589" s="51">
        <v>0.57116898148148143</v>
      </c>
      <c r="E589" s="52" t="s">
        <v>9</v>
      </c>
      <c r="F589" s="53">
        <v>23</v>
      </c>
      <c r="G589" s="52" t="s">
        <v>21</v>
      </c>
    </row>
    <row r="590" spans="3:7" ht="15" thickBot="1" x14ac:dyDescent="0.35">
      <c r="C590" s="50">
        <v>43155</v>
      </c>
      <c r="D590" s="51">
        <v>0.57248842592592586</v>
      </c>
      <c r="E590" s="52" t="s">
        <v>9</v>
      </c>
      <c r="F590" s="53">
        <v>36</v>
      </c>
      <c r="G590" s="52" t="s">
        <v>10</v>
      </c>
    </row>
    <row r="591" spans="3:7" ht="15" thickBot="1" x14ac:dyDescent="0.35">
      <c r="C591" s="50">
        <v>43155</v>
      </c>
      <c r="D591" s="51">
        <v>0.57268518518518519</v>
      </c>
      <c r="E591" s="52" t="s">
        <v>9</v>
      </c>
      <c r="F591" s="53">
        <v>37</v>
      </c>
      <c r="G591" s="52" t="s">
        <v>10</v>
      </c>
    </row>
    <row r="592" spans="3:7" ht="15" thickBot="1" x14ac:dyDescent="0.35">
      <c r="C592" s="50">
        <v>43155</v>
      </c>
      <c r="D592" s="51">
        <v>0.57329861111111113</v>
      </c>
      <c r="E592" s="52" t="s">
        <v>9</v>
      </c>
      <c r="F592" s="53">
        <v>47</v>
      </c>
      <c r="G592" s="52" t="s">
        <v>10</v>
      </c>
    </row>
    <row r="593" spans="3:7" ht="15" thickBot="1" x14ac:dyDescent="0.35">
      <c r="C593" s="50">
        <v>43155</v>
      </c>
      <c r="D593" s="51">
        <v>0.57697916666666671</v>
      </c>
      <c r="E593" s="52" t="s">
        <v>9</v>
      </c>
      <c r="F593" s="53">
        <v>36</v>
      </c>
      <c r="G593" s="52" t="s">
        <v>21</v>
      </c>
    </row>
    <row r="594" spans="3:7" ht="15" thickBot="1" x14ac:dyDescent="0.35">
      <c r="C594" s="50">
        <v>43155</v>
      </c>
      <c r="D594" s="51">
        <v>0.57703703703703701</v>
      </c>
      <c r="E594" s="52" t="s">
        <v>9</v>
      </c>
      <c r="F594" s="53">
        <v>48</v>
      </c>
      <c r="G594" s="52" t="s">
        <v>10</v>
      </c>
    </row>
    <row r="595" spans="3:7" ht="15" thickBot="1" x14ac:dyDescent="0.35">
      <c r="C595" s="50">
        <v>43155</v>
      </c>
      <c r="D595" s="51">
        <v>0.578587962962963</v>
      </c>
      <c r="E595" s="52" t="s">
        <v>9</v>
      </c>
      <c r="F595" s="53">
        <v>38</v>
      </c>
      <c r="G595" s="52" t="s">
        <v>10</v>
      </c>
    </row>
    <row r="596" spans="3:7" ht="15" thickBot="1" x14ac:dyDescent="0.35">
      <c r="C596" s="50">
        <v>43155</v>
      </c>
      <c r="D596" s="51">
        <v>0.57872685185185191</v>
      </c>
      <c r="E596" s="52" t="s">
        <v>9</v>
      </c>
      <c r="F596" s="53">
        <v>29</v>
      </c>
      <c r="G596" s="52" t="s">
        <v>21</v>
      </c>
    </row>
    <row r="597" spans="3:7" ht="15" thickBot="1" x14ac:dyDescent="0.35">
      <c r="C597" s="50">
        <v>43155</v>
      </c>
      <c r="D597" s="51">
        <v>0.57881944444444444</v>
      </c>
      <c r="E597" s="52" t="s">
        <v>9</v>
      </c>
      <c r="F597" s="53">
        <v>35</v>
      </c>
      <c r="G597" s="52" t="s">
        <v>10</v>
      </c>
    </row>
    <row r="598" spans="3:7" ht="15" thickBot="1" x14ac:dyDescent="0.35">
      <c r="C598" s="50">
        <v>43155</v>
      </c>
      <c r="D598" s="51">
        <v>0.57929398148148148</v>
      </c>
      <c r="E598" s="52" t="s">
        <v>9</v>
      </c>
      <c r="F598" s="53">
        <v>52</v>
      </c>
      <c r="G598" s="52" t="s">
        <v>10</v>
      </c>
    </row>
    <row r="599" spans="3:7" ht="15" thickBot="1" x14ac:dyDescent="0.35">
      <c r="C599" s="50">
        <v>43155</v>
      </c>
      <c r="D599" s="51">
        <v>0.57937499999999997</v>
      </c>
      <c r="E599" s="52" t="s">
        <v>9</v>
      </c>
      <c r="F599" s="53">
        <v>42</v>
      </c>
      <c r="G599" s="52" t="s">
        <v>10</v>
      </c>
    </row>
    <row r="600" spans="3:7" ht="15" thickBot="1" x14ac:dyDescent="0.35">
      <c r="C600" s="50">
        <v>43155</v>
      </c>
      <c r="D600" s="51">
        <v>0.57961805555555557</v>
      </c>
      <c r="E600" s="52" t="s">
        <v>9</v>
      </c>
      <c r="F600" s="53">
        <v>30</v>
      </c>
      <c r="G600" s="52" t="s">
        <v>21</v>
      </c>
    </row>
    <row r="601" spans="3:7" ht="15" thickBot="1" x14ac:dyDescent="0.35">
      <c r="C601" s="50">
        <v>43155</v>
      </c>
      <c r="D601" s="51">
        <v>0.57997685185185188</v>
      </c>
      <c r="E601" s="52" t="s">
        <v>9</v>
      </c>
      <c r="F601" s="53">
        <v>35</v>
      </c>
      <c r="G601" s="52" t="s">
        <v>10</v>
      </c>
    </row>
    <row r="602" spans="3:7" ht="15" thickBot="1" x14ac:dyDescent="0.35">
      <c r="C602" s="50">
        <v>43155</v>
      </c>
      <c r="D602" s="51">
        <v>0.58060185185185187</v>
      </c>
      <c r="E602" s="52" t="s">
        <v>9</v>
      </c>
      <c r="F602" s="53">
        <v>53</v>
      </c>
      <c r="G602" s="52" t="s">
        <v>10</v>
      </c>
    </row>
    <row r="603" spans="3:7" ht="15" thickBot="1" x14ac:dyDescent="0.35">
      <c r="C603" s="50">
        <v>43155</v>
      </c>
      <c r="D603" s="51">
        <v>0.58123842592592589</v>
      </c>
      <c r="E603" s="52" t="s">
        <v>9</v>
      </c>
      <c r="F603" s="53">
        <v>45</v>
      </c>
      <c r="G603" s="52" t="s">
        <v>21</v>
      </c>
    </row>
    <row r="604" spans="3:7" ht="15" thickBot="1" x14ac:dyDescent="0.35">
      <c r="C604" s="50">
        <v>43155</v>
      </c>
      <c r="D604" s="51">
        <v>0.58251157407407406</v>
      </c>
      <c r="E604" s="52" t="s">
        <v>9</v>
      </c>
      <c r="F604" s="53">
        <v>29</v>
      </c>
      <c r="G604" s="52" t="s">
        <v>21</v>
      </c>
    </row>
    <row r="605" spans="3:7" ht="15" thickBot="1" x14ac:dyDescent="0.35">
      <c r="C605" s="50">
        <v>43155</v>
      </c>
      <c r="D605" s="51">
        <v>0.58458333333333334</v>
      </c>
      <c r="E605" s="52" t="s">
        <v>9</v>
      </c>
      <c r="F605" s="53">
        <v>30</v>
      </c>
      <c r="G605" s="52" t="s">
        <v>21</v>
      </c>
    </row>
    <row r="606" spans="3:7" ht="15" thickBot="1" x14ac:dyDescent="0.35">
      <c r="C606" s="50">
        <v>43155</v>
      </c>
      <c r="D606" s="51">
        <v>0.5846527777777778</v>
      </c>
      <c r="E606" s="52" t="s">
        <v>9</v>
      </c>
      <c r="F606" s="53">
        <v>43</v>
      </c>
      <c r="G606" s="52" t="s">
        <v>10</v>
      </c>
    </row>
    <row r="607" spans="3:7" ht="15" thickBot="1" x14ac:dyDescent="0.35">
      <c r="C607" s="50">
        <v>43155</v>
      </c>
      <c r="D607" s="51">
        <v>0.5854166666666667</v>
      </c>
      <c r="E607" s="52" t="s">
        <v>9</v>
      </c>
      <c r="F607" s="53">
        <v>35</v>
      </c>
      <c r="G607" s="52" t="s">
        <v>10</v>
      </c>
    </row>
    <row r="608" spans="3:7" ht="15" thickBot="1" x14ac:dyDescent="0.35">
      <c r="C608" s="50">
        <v>43155</v>
      </c>
      <c r="D608" s="51">
        <v>0.58863425925925927</v>
      </c>
      <c r="E608" s="52" t="s">
        <v>9</v>
      </c>
      <c r="F608" s="53">
        <v>44</v>
      </c>
      <c r="G608" s="52" t="s">
        <v>10</v>
      </c>
    </row>
    <row r="609" spans="3:7" ht="15" thickBot="1" x14ac:dyDescent="0.35">
      <c r="C609" s="50">
        <v>43155</v>
      </c>
      <c r="D609" s="51">
        <v>0.59149305555555554</v>
      </c>
      <c r="E609" s="52" t="s">
        <v>9</v>
      </c>
      <c r="F609" s="53">
        <v>41</v>
      </c>
      <c r="G609" s="52" t="s">
        <v>21</v>
      </c>
    </row>
    <row r="610" spans="3:7" ht="15" thickBot="1" x14ac:dyDescent="0.35">
      <c r="C610" s="50">
        <v>43155</v>
      </c>
      <c r="D610" s="51">
        <v>0.59156249999999999</v>
      </c>
      <c r="E610" s="52" t="s">
        <v>9</v>
      </c>
      <c r="F610" s="53">
        <v>38</v>
      </c>
      <c r="G610" s="52" t="s">
        <v>21</v>
      </c>
    </row>
    <row r="611" spans="3:7" ht="15" thickBot="1" x14ac:dyDescent="0.35">
      <c r="C611" s="50">
        <v>43155</v>
      </c>
      <c r="D611" s="51">
        <v>0.59342592592592591</v>
      </c>
      <c r="E611" s="52" t="s">
        <v>9</v>
      </c>
      <c r="F611" s="53">
        <v>38</v>
      </c>
      <c r="G611" s="52" t="s">
        <v>21</v>
      </c>
    </row>
    <row r="612" spans="3:7" ht="15" thickBot="1" x14ac:dyDescent="0.35">
      <c r="C612" s="50">
        <v>43155</v>
      </c>
      <c r="D612" s="51">
        <v>0.59388888888888891</v>
      </c>
      <c r="E612" s="52" t="s">
        <v>9</v>
      </c>
      <c r="F612" s="53">
        <v>31</v>
      </c>
      <c r="G612" s="52" t="s">
        <v>21</v>
      </c>
    </row>
    <row r="613" spans="3:7" ht="15" thickBot="1" x14ac:dyDescent="0.35">
      <c r="C613" s="50">
        <v>43155</v>
      </c>
      <c r="D613" s="51">
        <v>0.59449074074074071</v>
      </c>
      <c r="E613" s="52" t="s">
        <v>9</v>
      </c>
      <c r="F613" s="53">
        <v>37</v>
      </c>
      <c r="G613" s="52" t="s">
        <v>21</v>
      </c>
    </row>
    <row r="614" spans="3:7" ht="15" thickBot="1" x14ac:dyDescent="0.35">
      <c r="C614" s="50">
        <v>43155</v>
      </c>
      <c r="D614" s="51">
        <v>0.59491898148148148</v>
      </c>
      <c r="E614" s="52" t="s">
        <v>9</v>
      </c>
      <c r="F614" s="53">
        <v>32</v>
      </c>
      <c r="G614" s="52" t="s">
        <v>10</v>
      </c>
    </row>
    <row r="615" spans="3:7" ht="15" thickBot="1" x14ac:dyDescent="0.35">
      <c r="C615" s="50">
        <v>43155</v>
      </c>
      <c r="D615" s="51">
        <v>0.59517361111111111</v>
      </c>
      <c r="E615" s="52" t="s">
        <v>9</v>
      </c>
      <c r="F615" s="53">
        <v>47</v>
      </c>
      <c r="G615" s="52" t="s">
        <v>10</v>
      </c>
    </row>
    <row r="616" spans="3:7" ht="15" thickBot="1" x14ac:dyDescent="0.35">
      <c r="C616" s="50">
        <v>43155</v>
      </c>
      <c r="D616" s="51">
        <v>0.59635416666666663</v>
      </c>
      <c r="E616" s="52" t="s">
        <v>9</v>
      </c>
      <c r="F616" s="53">
        <v>30</v>
      </c>
      <c r="G616" s="52" t="s">
        <v>21</v>
      </c>
    </row>
    <row r="617" spans="3:7" ht="15" thickBot="1" x14ac:dyDescent="0.35">
      <c r="C617" s="50">
        <v>43155</v>
      </c>
      <c r="D617" s="51">
        <v>0.59645833333333331</v>
      </c>
      <c r="E617" s="52" t="s">
        <v>9</v>
      </c>
      <c r="F617" s="53">
        <v>44</v>
      </c>
      <c r="G617" s="52" t="s">
        <v>10</v>
      </c>
    </row>
    <row r="618" spans="3:7" ht="15" thickBot="1" x14ac:dyDescent="0.35">
      <c r="C618" s="50">
        <v>43155</v>
      </c>
      <c r="D618" s="51">
        <v>0.5973842592592592</v>
      </c>
      <c r="E618" s="52" t="s">
        <v>9</v>
      </c>
      <c r="F618" s="53">
        <v>39</v>
      </c>
      <c r="G618" s="52" t="s">
        <v>21</v>
      </c>
    </row>
    <row r="619" spans="3:7" ht="15" thickBot="1" x14ac:dyDescent="0.35">
      <c r="C619" s="50">
        <v>43155</v>
      </c>
      <c r="D619" s="51">
        <v>0.59785879629629635</v>
      </c>
      <c r="E619" s="52" t="s">
        <v>9</v>
      </c>
      <c r="F619" s="53">
        <v>28</v>
      </c>
      <c r="G619" s="52" t="s">
        <v>21</v>
      </c>
    </row>
    <row r="620" spans="3:7" ht="15" thickBot="1" x14ac:dyDescent="0.35">
      <c r="C620" s="50">
        <v>43155</v>
      </c>
      <c r="D620" s="51">
        <v>0.59787037037037039</v>
      </c>
      <c r="E620" s="52" t="s">
        <v>9</v>
      </c>
      <c r="F620" s="53">
        <v>33</v>
      </c>
      <c r="G620" s="52" t="s">
        <v>21</v>
      </c>
    </row>
    <row r="621" spans="3:7" ht="15" thickBot="1" x14ac:dyDescent="0.35">
      <c r="C621" s="50">
        <v>43155</v>
      </c>
      <c r="D621" s="51">
        <v>0.59790509259259261</v>
      </c>
      <c r="E621" s="52" t="s">
        <v>9</v>
      </c>
      <c r="F621" s="53">
        <v>30</v>
      </c>
      <c r="G621" s="52" t="s">
        <v>21</v>
      </c>
    </row>
    <row r="622" spans="3:7" ht="15" thickBot="1" x14ac:dyDescent="0.35">
      <c r="C622" s="50">
        <v>43155</v>
      </c>
      <c r="D622" s="51">
        <v>0.59856481481481483</v>
      </c>
      <c r="E622" s="52" t="s">
        <v>9</v>
      </c>
      <c r="F622" s="53">
        <v>28</v>
      </c>
      <c r="G622" s="52" t="s">
        <v>21</v>
      </c>
    </row>
    <row r="623" spans="3:7" ht="15" thickBot="1" x14ac:dyDescent="0.35">
      <c r="C623" s="50">
        <v>43155</v>
      </c>
      <c r="D623" s="51">
        <v>0.59865740740740747</v>
      </c>
      <c r="E623" s="52" t="s">
        <v>9</v>
      </c>
      <c r="F623" s="53">
        <v>35</v>
      </c>
      <c r="G623" s="52" t="s">
        <v>10</v>
      </c>
    </row>
    <row r="624" spans="3:7" ht="15" thickBot="1" x14ac:dyDescent="0.35">
      <c r="C624" s="50">
        <v>43155</v>
      </c>
      <c r="D624" s="51">
        <v>0.60041666666666671</v>
      </c>
      <c r="E624" s="52" t="s">
        <v>9</v>
      </c>
      <c r="F624" s="53">
        <v>36</v>
      </c>
      <c r="G624" s="52" t="s">
        <v>10</v>
      </c>
    </row>
    <row r="625" spans="3:7" ht="15" thickBot="1" x14ac:dyDescent="0.35">
      <c r="C625" s="50">
        <v>43155</v>
      </c>
      <c r="D625" s="51">
        <v>0.60081018518518514</v>
      </c>
      <c r="E625" s="52" t="s">
        <v>9</v>
      </c>
      <c r="F625" s="53">
        <v>51</v>
      </c>
      <c r="G625" s="52" t="s">
        <v>10</v>
      </c>
    </row>
    <row r="626" spans="3:7" ht="15" thickBot="1" x14ac:dyDescent="0.35">
      <c r="C626" s="50">
        <v>43155</v>
      </c>
      <c r="D626" s="51">
        <v>0.60131944444444441</v>
      </c>
      <c r="E626" s="52" t="s">
        <v>9</v>
      </c>
      <c r="F626" s="53">
        <v>33</v>
      </c>
      <c r="G626" s="52" t="s">
        <v>21</v>
      </c>
    </row>
    <row r="627" spans="3:7" ht="15" thickBot="1" x14ac:dyDescent="0.35">
      <c r="C627" s="50">
        <v>43155</v>
      </c>
      <c r="D627" s="51">
        <v>0.60137731481481482</v>
      </c>
      <c r="E627" s="52" t="s">
        <v>9</v>
      </c>
      <c r="F627" s="53">
        <v>38</v>
      </c>
      <c r="G627" s="52" t="s">
        <v>21</v>
      </c>
    </row>
    <row r="628" spans="3:7" ht="15" thickBot="1" x14ac:dyDescent="0.35">
      <c r="C628" s="50">
        <v>43155</v>
      </c>
      <c r="D628" s="51">
        <v>0.60209490740740745</v>
      </c>
      <c r="E628" s="52" t="s">
        <v>9</v>
      </c>
      <c r="F628" s="53">
        <v>37</v>
      </c>
      <c r="G628" s="52" t="s">
        <v>21</v>
      </c>
    </row>
    <row r="629" spans="3:7" ht="15" thickBot="1" x14ac:dyDescent="0.35">
      <c r="C629" s="50">
        <v>43155</v>
      </c>
      <c r="D629" s="51">
        <v>0.60256944444444438</v>
      </c>
      <c r="E629" s="52" t="s">
        <v>9</v>
      </c>
      <c r="F629" s="53">
        <v>33</v>
      </c>
      <c r="G629" s="52" t="s">
        <v>21</v>
      </c>
    </row>
    <row r="630" spans="3:7" ht="15" thickBot="1" x14ac:dyDescent="0.35">
      <c r="C630" s="50">
        <v>43155</v>
      </c>
      <c r="D630" s="51">
        <v>0.60329861111111105</v>
      </c>
      <c r="E630" s="52" t="s">
        <v>9</v>
      </c>
      <c r="F630" s="53">
        <v>45</v>
      </c>
      <c r="G630" s="52" t="s">
        <v>21</v>
      </c>
    </row>
    <row r="631" spans="3:7" ht="15" thickBot="1" x14ac:dyDescent="0.35">
      <c r="C631" s="50">
        <v>43155</v>
      </c>
      <c r="D631" s="51">
        <v>0.60409722222222217</v>
      </c>
      <c r="E631" s="52" t="s">
        <v>9</v>
      </c>
      <c r="F631" s="53">
        <v>50</v>
      </c>
      <c r="G631" s="52" t="s">
        <v>10</v>
      </c>
    </row>
    <row r="632" spans="3:7" ht="15" thickBot="1" x14ac:dyDescent="0.35">
      <c r="C632" s="50">
        <v>43155</v>
      </c>
      <c r="D632" s="51">
        <v>0.60531250000000003</v>
      </c>
      <c r="E632" s="52" t="s">
        <v>9</v>
      </c>
      <c r="F632" s="53">
        <v>39</v>
      </c>
      <c r="G632" s="52" t="s">
        <v>21</v>
      </c>
    </row>
    <row r="633" spans="3:7" ht="15" thickBot="1" x14ac:dyDescent="0.35">
      <c r="C633" s="50">
        <v>43155</v>
      </c>
      <c r="D633" s="51">
        <v>0.60668981481481488</v>
      </c>
      <c r="E633" s="52" t="s">
        <v>9</v>
      </c>
      <c r="F633" s="53">
        <v>56</v>
      </c>
      <c r="G633" s="52" t="s">
        <v>21</v>
      </c>
    </row>
    <row r="634" spans="3:7" ht="15" thickBot="1" x14ac:dyDescent="0.35">
      <c r="C634" s="50">
        <v>43155</v>
      </c>
      <c r="D634" s="51">
        <v>0.60784722222222221</v>
      </c>
      <c r="E634" s="52" t="s">
        <v>9</v>
      </c>
      <c r="F634" s="53">
        <v>43</v>
      </c>
      <c r="G634" s="52" t="s">
        <v>21</v>
      </c>
    </row>
    <row r="635" spans="3:7" ht="15" thickBot="1" x14ac:dyDescent="0.35">
      <c r="C635" s="50">
        <v>43155</v>
      </c>
      <c r="D635" s="51">
        <v>0.60929398148148151</v>
      </c>
      <c r="E635" s="52" t="s">
        <v>9</v>
      </c>
      <c r="F635" s="53">
        <v>16</v>
      </c>
      <c r="G635" s="52" t="s">
        <v>21</v>
      </c>
    </row>
    <row r="636" spans="3:7" ht="15" thickBot="1" x14ac:dyDescent="0.35">
      <c r="C636" s="50">
        <v>43155</v>
      </c>
      <c r="D636" s="51">
        <v>0.60944444444444446</v>
      </c>
      <c r="E636" s="52" t="s">
        <v>9</v>
      </c>
      <c r="F636" s="53">
        <v>50</v>
      </c>
      <c r="G636" s="52" t="s">
        <v>10</v>
      </c>
    </row>
    <row r="637" spans="3:7" ht="15" thickBot="1" x14ac:dyDescent="0.35">
      <c r="C637" s="50">
        <v>43155</v>
      </c>
      <c r="D637" s="51">
        <v>0.60979166666666662</v>
      </c>
      <c r="E637" s="52" t="s">
        <v>9</v>
      </c>
      <c r="F637" s="53">
        <v>38</v>
      </c>
      <c r="G637" s="52" t="s">
        <v>21</v>
      </c>
    </row>
    <row r="638" spans="3:7" ht="15" thickBot="1" x14ac:dyDescent="0.35">
      <c r="C638" s="50">
        <v>43155</v>
      </c>
      <c r="D638" s="51">
        <v>0.61063657407407412</v>
      </c>
      <c r="E638" s="52" t="s">
        <v>9</v>
      </c>
      <c r="F638" s="53">
        <v>44</v>
      </c>
      <c r="G638" s="52" t="s">
        <v>21</v>
      </c>
    </row>
    <row r="639" spans="3:7" ht="15" thickBot="1" x14ac:dyDescent="0.35">
      <c r="C639" s="50">
        <v>43155</v>
      </c>
      <c r="D639" s="51">
        <v>0.61104166666666659</v>
      </c>
      <c r="E639" s="52" t="s">
        <v>9</v>
      </c>
      <c r="F639" s="53">
        <v>40</v>
      </c>
      <c r="G639" s="52" t="s">
        <v>21</v>
      </c>
    </row>
    <row r="640" spans="3:7" ht="15" thickBot="1" x14ac:dyDescent="0.35">
      <c r="C640" s="50">
        <v>43155</v>
      </c>
      <c r="D640" s="51">
        <v>0.61109953703703701</v>
      </c>
      <c r="E640" s="52" t="s">
        <v>9</v>
      </c>
      <c r="F640" s="53">
        <v>33</v>
      </c>
      <c r="G640" s="52" t="s">
        <v>10</v>
      </c>
    </row>
    <row r="641" spans="3:7" ht="15" thickBot="1" x14ac:dyDescent="0.35">
      <c r="C641" s="50">
        <v>43155</v>
      </c>
      <c r="D641" s="51">
        <v>0.61230324074074072</v>
      </c>
      <c r="E641" s="52" t="s">
        <v>9</v>
      </c>
      <c r="F641" s="53">
        <v>37</v>
      </c>
      <c r="G641" s="52" t="s">
        <v>21</v>
      </c>
    </row>
    <row r="642" spans="3:7" ht="15" thickBot="1" x14ac:dyDescent="0.35">
      <c r="C642" s="50">
        <v>43155</v>
      </c>
      <c r="D642" s="51">
        <v>0.61239583333333336</v>
      </c>
      <c r="E642" s="52" t="s">
        <v>9</v>
      </c>
      <c r="F642" s="53">
        <v>37</v>
      </c>
      <c r="G642" s="52" t="s">
        <v>21</v>
      </c>
    </row>
    <row r="643" spans="3:7" ht="15" thickBot="1" x14ac:dyDescent="0.35">
      <c r="C643" s="50">
        <v>43155</v>
      </c>
      <c r="D643" s="51">
        <v>0.6161226851851852</v>
      </c>
      <c r="E643" s="52" t="s">
        <v>9</v>
      </c>
      <c r="F643" s="53">
        <v>27</v>
      </c>
      <c r="G643" s="52" t="s">
        <v>21</v>
      </c>
    </row>
    <row r="644" spans="3:7" ht="15" thickBot="1" x14ac:dyDescent="0.35">
      <c r="C644" s="50">
        <v>43155</v>
      </c>
      <c r="D644" s="51">
        <v>0.6162037037037037</v>
      </c>
      <c r="E644" s="52" t="s">
        <v>9</v>
      </c>
      <c r="F644" s="53">
        <v>24</v>
      </c>
      <c r="G644" s="52" t="s">
        <v>21</v>
      </c>
    </row>
    <row r="645" spans="3:7" ht="15" thickBot="1" x14ac:dyDescent="0.35">
      <c r="C645" s="50">
        <v>43155</v>
      </c>
      <c r="D645" s="51">
        <v>0.6179513888888889</v>
      </c>
      <c r="E645" s="52" t="s">
        <v>9</v>
      </c>
      <c r="F645" s="53">
        <v>38</v>
      </c>
      <c r="G645" s="52" t="s">
        <v>21</v>
      </c>
    </row>
    <row r="646" spans="3:7" ht="15" thickBot="1" x14ac:dyDescent="0.35">
      <c r="C646" s="50">
        <v>43155</v>
      </c>
      <c r="D646" s="51">
        <v>0.62056712962962968</v>
      </c>
      <c r="E646" s="52" t="s">
        <v>9</v>
      </c>
      <c r="F646" s="53">
        <v>30</v>
      </c>
      <c r="G646" s="52" t="s">
        <v>21</v>
      </c>
    </row>
    <row r="647" spans="3:7" ht="15" thickBot="1" x14ac:dyDescent="0.35">
      <c r="C647" s="50">
        <v>43155</v>
      </c>
      <c r="D647" s="51">
        <v>0.62057870370370372</v>
      </c>
      <c r="E647" s="52" t="s">
        <v>9</v>
      </c>
      <c r="F647" s="53">
        <v>45</v>
      </c>
      <c r="G647" s="52" t="s">
        <v>21</v>
      </c>
    </row>
    <row r="648" spans="3:7" ht="15" thickBot="1" x14ac:dyDescent="0.35">
      <c r="C648" s="50">
        <v>43155</v>
      </c>
      <c r="D648" s="51">
        <v>0.62060185185185179</v>
      </c>
      <c r="E648" s="52" t="s">
        <v>9</v>
      </c>
      <c r="F648" s="53">
        <v>35</v>
      </c>
      <c r="G648" s="52" t="s">
        <v>21</v>
      </c>
    </row>
    <row r="649" spans="3:7" ht="15" thickBot="1" x14ac:dyDescent="0.35">
      <c r="C649" s="50">
        <v>43155</v>
      </c>
      <c r="D649" s="51">
        <v>0.62061342592592594</v>
      </c>
      <c r="E649" s="52" t="s">
        <v>9</v>
      </c>
      <c r="F649" s="53">
        <v>45</v>
      </c>
      <c r="G649" s="52" t="s">
        <v>21</v>
      </c>
    </row>
    <row r="650" spans="3:7" ht="15" thickBot="1" x14ac:dyDescent="0.35">
      <c r="C650" s="50">
        <v>43155</v>
      </c>
      <c r="D650" s="51">
        <v>0.62270833333333331</v>
      </c>
      <c r="E650" s="52" t="s">
        <v>9</v>
      </c>
      <c r="F650" s="53">
        <v>49</v>
      </c>
      <c r="G650" s="52" t="s">
        <v>10</v>
      </c>
    </row>
    <row r="651" spans="3:7" ht="15" thickBot="1" x14ac:dyDescent="0.35">
      <c r="C651" s="50">
        <v>43155</v>
      </c>
      <c r="D651" s="51">
        <v>0.62372685185185184</v>
      </c>
      <c r="E651" s="52" t="s">
        <v>9</v>
      </c>
      <c r="F651" s="53">
        <v>38</v>
      </c>
      <c r="G651" s="52" t="s">
        <v>10</v>
      </c>
    </row>
    <row r="652" spans="3:7" ht="15" thickBot="1" x14ac:dyDescent="0.35">
      <c r="C652" s="50">
        <v>43155</v>
      </c>
      <c r="D652" s="51">
        <v>0.62446759259259255</v>
      </c>
      <c r="E652" s="52" t="s">
        <v>9</v>
      </c>
      <c r="F652" s="53">
        <v>24</v>
      </c>
      <c r="G652" s="52" t="s">
        <v>21</v>
      </c>
    </row>
    <row r="653" spans="3:7" ht="15" thickBot="1" x14ac:dyDescent="0.35">
      <c r="C653" s="50">
        <v>43155</v>
      </c>
      <c r="D653" s="51">
        <v>0.62685185185185188</v>
      </c>
      <c r="E653" s="52" t="s">
        <v>9</v>
      </c>
      <c r="F653" s="53">
        <v>44</v>
      </c>
      <c r="G653" s="52" t="s">
        <v>21</v>
      </c>
    </row>
    <row r="654" spans="3:7" ht="15" thickBot="1" x14ac:dyDescent="0.35">
      <c r="C654" s="50">
        <v>43155</v>
      </c>
      <c r="D654" s="51">
        <v>0.62725694444444446</v>
      </c>
      <c r="E654" s="52" t="s">
        <v>9</v>
      </c>
      <c r="F654" s="53">
        <v>48</v>
      </c>
      <c r="G654" s="52" t="s">
        <v>10</v>
      </c>
    </row>
    <row r="655" spans="3:7" ht="15" thickBot="1" x14ac:dyDescent="0.35">
      <c r="C655" s="50">
        <v>43155</v>
      </c>
      <c r="D655" s="51">
        <v>0.62824074074074077</v>
      </c>
      <c r="E655" s="52" t="s">
        <v>9</v>
      </c>
      <c r="F655" s="53">
        <v>47</v>
      </c>
      <c r="G655" s="52" t="s">
        <v>21</v>
      </c>
    </row>
    <row r="656" spans="3:7" ht="15" thickBot="1" x14ac:dyDescent="0.35">
      <c r="C656" s="50">
        <v>43155</v>
      </c>
      <c r="D656" s="51">
        <v>0.62872685185185184</v>
      </c>
      <c r="E656" s="52" t="s">
        <v>9</v>
      </c>
      <c r="F656" s="53">
        <v>57</v>
      </c>
      <c r="G656" s="52" t="s">
        <v>21</v>
      </c>
    </row>
    <row r="657" spans="3:7" ht="15" thickBot="1" x14ac:dyDescent="0.35">
      <c r="C657" s="50">
        <v>43155</v>
      </c>
      <c r="D657" s="51">
        <v>0.62928240740740737</v>
      </c>
      <c r="E657" s="52" t="s">
        <v>9</v>
      </c>
      <c r="F657" s="53">
        <v>21</v>
      </c>
      <c r="G657" s="52" t="s">
        <v>10</v>
      </c>
    </row>
    <row r="658" spans="3:7" ht="15" thickBot="1" x14ac:dyDescent="0.35">
      <c r="C658" s="50">
        <v>43155</v>
      </c>
      <c r="D658" s="51">
        <v>0.63</v>
      </c>
      <c r="E658" s="52" t="s">
        <v>9</v>
      </c>
      <c r="F658" s="53">
        <v>45</v>
      </c>
      <c r="G658" s="52" t="s">
        <v>21</v>
      </c>
    </row>
    <row r="659" spans="3:7" ht="15" thickBot="1" x14ac:dyDescent="0.35">
      <c r="C659" s="50">
        <v>43155</v>
      </c>
      <c r="D659" s="51">
        <v>0.63159722222222225</v>
      </c>
      <c r="E659" s="52" t="s">
        <v>9</v>
      </c>
      <c r="F659" s="53">
        <v>40</v>
      </c>
      <c r="G659" s="52" t="s">
        <v>21</v>
      </c>
    </row>
    <row r="660" spans="3:7" ht="15" thickBot="1" x14ac:dyDescent="0.35">
      <c r="C660" s="50">
        <v>43155</v>
      </c>
      <c r="D660" s="51">
        <v>0.633275462962963</v>
      </c>
      <c r="E660" s="52" t="s">
        <v>9</v>
      </c>
      <c r="F660" s="53">
        <v>40</v>
      </c>
      <c r="G660" s="52" t="s">
        <v>10</v>
      </c>
    </row>
    <row r="661" spans="3:7" ht="15" thickBot="1" x14ac:dyDescent="0.35">
      <c r="C661" s="50">
        <v>43155</v>
      </c>
      <c r="D661" s="51">
        <v>0.63351851851851848</v>
      </c>
      <c r="E661" s="52" t="s">
        <v>9</v>
      </c>
      <c r="F661" s="53">
        <v>34</v>
      </c>
      <c r="G661" s="52" t="s">
        <v>10</v>
      </c>
    </row>
    <row r="662" spans="3:7" ht="15" thickBot="1" x14ac:dyDescent="0.35">
      <c r="C662" s="50">
        <v>43155</v>
      </c>
      <c r="D662" s="51">
        <v>0.63380787037037034</v>
      </c>
      <c r="E662" s="52" t="s">
        <v>9</v>
      </c>
      <c r="F662" s="53">
        <v>38</v>
      </c>
      <c r="G662" s="52" t="s">
        <v>21</v>
      </c>
    </row>
    <row r="663" spans="3:7" ht="15" thickBot="1" x14ac:dyDescent="0.35">
      <c r="C663" s="50">
        <v>43155</v>
      </c>
      <c r="D663" s="51">
        <v>0.63421296296296303</v>
      </c>
      <c r="E663" s="52" t="s">
        <v>9</v>
      </c>
      <c r="F663" s="53">
        <v>43</v>
      </c>
      <c r="G663" s="52" t="s">
        <v>10</v>
      </c>
    </row>
    <row r="664" spans="3:7" ht="15" thickBot="1" x14ac:dyDescent="0.35">
      <c r="C664" s="50">
        <v>43155</v>
      </c>
      <c r="D664" s="51">
        <v>0.63437500000000002</v>
      </c>
      <c r="E664" s="52" t="s">
        <v>9</v>
      </c>
      <c r="F664" s="53">
        <v>54</v>
      </c>
      <c r="G664" s="52" t="s">
        <v>21</v>
      </c>
    </row>
    <row r="665" spans="3:7" ht="15" thickBot="1" x14ac:dyDescent="0.35">
      <c r="C665" s="50">
        <v>43155</v>
      </c>
      <c r="D665" s="51">
        <v>0.63572916666666668</v>
      </c>
      <c r="E665" s="52" t="s">
        <v>9</v>
      </c>
      <c r="F665" s="53">
        <v>35</v>
      </c>
      <c r="G665" s="52" t="s">
        <v>21</v>
      </c>
    </row>
    <row r="666" spans="3:7" ht="15" thickBot="1" x14ac:dyDescent="0.35">
      <c r="C666" s="50">
        <v>43155</v>
      </c>
      <c r="D666" s="51">
        <v>0.63648148148148154</v>
      </c>
      <c r="E666" s="52" t="s">
        <v>9</v>
      </c>
      <c r="F666" s="53">
        <v>32</v>
      </c>
      <c r="G666" s="52" t="s">
        <v>10</v>
      </c>
    </row>
    <row r="667" spans="3:7" ht="15" thickBot="1" x14ac:dyDescent="0.35">
      <c r="C667" s="50">
        <v>43155</v>
      </c>
      <c r="D667" s="51">
        <v>0.63678240740740744</v>
      </c>
      <c r="E667" s="52" t="s">
        <v>9</v>
      </c>
      <c r="F667" s="53">
        <v>16</v>
      </c>
      <c r="G667" s="52" t="s">
        <v>21</v>
      </c>
    </row>
    <row r="668" spans="3:7" ht="15" thickBot="1" x14ac:dyDescent="0.35">
      <c r="C668" s="50">
        <v>43155</v>
      </c>
      <c r="D668" s="51">
        <v>0.63744212962962965</v>
      </c>
      <c r="E668" s="52" t="s">
        <v>9</v>
      </c>
      <c r="F668" s="53">
        <v>38</v>
      </c>
      <c r="G668" s="52" t="s">
        <v>21</v>
      </c>
    </row>
    <row r="669" spans="3:7" ht="15" thickBot="1" x14ac:dyDescent="0.35">
      <c r="C669" s="50">
        <v>43155</v>
      </c>
      <c r="D669" s="51">
        <v>0.63750000000000007</v>
      </c>
      <c r="E669" s="52" t="s">
        <v>9</v>
      </c>
      <c r="F669" s="53">
        <v>46</v>
      </c>
      <c r="G669" s="52" t="s">
        <v>10</v>
      </c>
    </row>
    <row r="670" spans="3:7" ht="15" thickBot="1" x14ac:dyDescent="0.35">
      <c r="C670" s="50">
        <v>43155</v>
      </c>
      <c r="D670" s="51">
        <v>0.63777777777777778</v>
      </c>
      <c r="E670" s="52" t="s">
        <v>9</v>
      </c>
      <c r="F670" s="53">
        <v>38</v>
      </c>
      <c r="G670" s="52" t="s">
        <v>10</v>
      </c>
    </row>
    <row r="671" spans="3:7" ht="15" thickBot="1" x14ac:dyDescent="0.35">
      <c r="C671" s="50">
        <v>43155</v>
      </c>
      <c r="D671" s="51">
        <v>0.63788194444444446</v>
      </c>
      <c r="E671" s="52" t="s">
        <v>9</v>
      </c>
      <c r="F671" s="53">
        <v>35</v>
      </c>
      <c r="G671" s="52" t="s">
        <v>21</v>
      </c>
    </row>
    <row r="672" spans="3:7" ht="15" thickBot="1" x14ac:dyDescent="0.35">
      <c r="C672" s="50">
        <v>43155</v>
      </c>
      <c r="D672" s="51">
        <v>0.63831018518518523</v>
      </c>
      <c r="E672" s="52" t="s">
        <v>9</v>
      </c>
      <c r="F672" s="53">
        <v>16</v>
      </c>
      <c r="G672" s="52" t="s">
        <v>10</v>
      </c>
    </row>
    <row r="673" spans="3:7" ht="15" thickBot="1" x14ac:dyDescent="0.35">
      <c r="C673" s="50">
        <v>43155</v>
      </c>
      <c r="D673" s="51">
        <v>0.63998842592592597</v>
      </c>
      <c r="E673" s="52" t="s">
        <v>9</v>
      </c>
      <c r="F673" s="53">
        <v>33</v>
      </c>
      <c r="G673" s="52" t="s">
        <v>10</v>
      </c>
    </row>
    <row r="674" spans="3:7" ht="15" thickBot="1" x14ac:dyDescent="0.35">
      <c r="C674" s="50">
        <v>43155</v>
      </c>
      <c r="D674" s="51">
        <v>0.640625</v>
      </c>
      <c r="E674" s="52" t="s">
        <v>9</v>
      </c>
      <c r="F674" s="53">
        <v>49</v>
      </c>
      <c r="G674" s="52" t="s">
        <v>10</v>
      </c>
    </row>
    <row r="675" spans="3:7" ht="15" thickBot="1" x14ac:dyDescent="0.35">
      <c r="C675" s="50">
        <v>43155</v>
      </c>
      <c r="D675" s="51">
        <v>0.64122685185185191</v>
      </c>
      <c r="E675" s="52" t="s">
        <v>9</v>
      </c>
      <c r="F675" s="53">
        <v>43</v>
      </c>
      <c r="G675" s="52" t="s">
        <v>10</v>
      </c>
    </row>
    <row r="676" spans="3:7" ht="15" thickBot="1" x14ac:dyDescent="0.35">
      <c r="C676" s="50">
        <v>43155</v>
      </c>
      <c r="D676" s="51">
        <v>0.64159722222222226</v>
      </c>
      <c r="E676" s="52" t="s">
        <v>9</v>
      </c>
      <c r="F676" s="53">
        <v>33</v>
      </c>
      <c r="G676" s="52" t="s">
        <v>10</v>
      </c>
    </row>
    <row r="677" spans="3:7" ht="15" thickBot="1" x14ac:dyDescent="0.35">
      <c r="C677" s="50">
        <v>43155</v>
      </c>
      <c r="D677" s="51">
        <v>0.64325231481481482</v>
      </c>
      <c r="E677" s="52" t="s">
        <v>9</v>
      </c>
      <c r="F677" s="53">
        <v>37</v>
      </c>
      <c r="G677" s="52" t="s">
        <v>10</v>
      </c>
    </row>
    <row r="678" spans="3:7" ht="15" thickBot="1" x14ac:dyDescent="0.35">
      <c r="C678" s="50">
        <v>43155</v>
      </c>
      <c r="D678" s="51">
        <v>0.64461805555555551</v>
      </c>
      <c r="E678" s="52" t="s">
        <v>9</v>
      </c>
      <c r="F678" s="53">
        <v>34</v>
      </c>
      <c r="G678" s="52" t="s">
        <v>21</v>
      </c>
    </row>
    <row r="679" spans="3:7" ht="15" thickBot="1" x14ac:dyDescent="0.35">
      <c r="C679" s="50">
        <v>43155</v>
      </c>
      <c r="D679" s="51">
        <v>0.64780092592592597</v>
      </c>
      <c r="E679" s="52" t="s">
        <v>9</v>
      </c>
      <c r="F679" s="53">
        <v>34</v>
      </c>
      <c r="G679" s="52" t="s">
        <v>21</v>
      </c>
    </row>
    <row r="680" spans="3:7" ht="15" thickBot="1" x14ac:dyDescent="0.35">
      <c r="C680" s="50">
        <v>43155</v>
      </c>
      <c r="D680" s="51">
        <v>0.64798611111111104</v>
      </c>
      <c r="E680" s="52" t="s">
        <v>9</v>
      </c>
      <c r="F680" s="53">
        <v>42</v>
      </c>
      <c r="G680" s="52" t="s">
        <v>10</v>
      </c>
    </row>
    <row r="681" spans="3:7" ht="15" thickBot="1" x14ac:dyDescent="0.35">
      <c r="C681" s="50">
        <v>43155</v>
      </c>
      <c r="D681" s="51">
        <v>0.64870370370370367</v>
      </c>
      <c r="E681" s="52" t="s">
        <v>9</v>
      </c>
      <c r="F681" s="53">
        <v>43</v>
      </c>
      <c r="G681" s="52" t="s">
        <v>21</v>
      </c>
    </row>
    <row r="682" spans="3:7" ht="15" thickBot="1" x14ac:dyDescent="0.35">
      <c r="C682" s="50">
        <v>43155</v>
      </c>
      <c r="D682" s="51">
        <v>0.6502430555555555</v>
      </c>
      <c r="E682" s="52" t="s">
        <v>9</v>
      </c>
      <c r="F682" s="53">
        <v>34</v>
      </c>
      <c r="G682" s="52" t="s">
        <v>10</v>
      </c>
    </row>
    <row r="683" spans="3:7" ht="15" thickBot="1" x14ac:dyDescent="0.35">
      <c r="C683" s="50">
        <v>43155</v>
      </c>
      <c r="D683" s="51">
        <v>0.65135416666666668</v>
      </c>
      <c r="E683" s="52" t="s">
        <v>9</v>
      </c>
      <c r="F683" s="53">
        <v>38</v>
      </c>
      <c r="G683" s="52" t="s">
        <v>10</v>
      </c>
    </row>
    <row r="684" spans="3:7" ht="15" thickBot="1" x14ac:dyDescent="0.35">
      <c r="C684" s="50">
        <v>43155</v>
      </c>
      <c r="D684" s="51">
        <v>0.65188657407407413</v>
      </c>
      <c r="E684" s="52" t="s">
        <v>9</v>
      </c>
      <c r="F684" s="53">
        <v>13</v>
      </c>
      <c r="G684" s="52" t="s">
        <v>21</v>
      </c>
    </row>
    <row r="685" spans="3:7" ht="15" thickBot="1" x14ac:dyDescent="0.35">
      <c r="C685" s="50">
        <v>43155</v>
      </c>
      <c r="D685" s="51">
        <v>0.65200231481481474</v>
      </c>
      <c r="E685" s="52" t="s">
        <v>9</v>
      </c>
      <c r="F685" s="53">
        <v>33</v>
      </c>
      <c r="G685" s="52" t="s">
        <v>21</v>
      </c>
    </row>
    <row r="686" spans="3:7" ht="15" thickBot="1" x14ac:dyDescent="0.35">
      <c r="C686" s="50">
        <v>43155</v>
      </c>
      <c r="D686" s="51">
        <v>0.65842592592592586</v>
      </c>
      <c r="E686" s="52" t="s">
        <v>9</v>
      </c>
      <c r="F686" s="53">
        <v>53</v>
      </c>
      <c r="G686" s="52" t="s">
        <v>10</v>
      </c>
    </row>
    <row r="687" spans="3:7" ht="15" thickBot="1" x14ac:dyDescent="0.35">
      <c r="C687" s="50">
        <v>43155</v>
      </c>
      <c r="D687" s="51">
        <v>0.65856481481481477</v>
      </c>
      <c r="E687" s="52" t="s">
        <v>9</v>
      </c>
      <c r="F687" s="53">
        <v>39</v>
      </c>
      <c r="G687" s="52" t="s">
        <v>10</v>
      </c>
    </row>
    <row r="688" spans="3:7" ht="15" thickBot="1" x14ac:dyDescent="0.35">
      <c r="C688" s="50">
        <v>43155</v>
      </c>
      <c r="D688" s="51">
        <v>0.65890046296296301</v>
      </c>
      <c r="E688" s="52" t="s">
        <v>9</v>
      </c>
      <c r="F688" s="53">
        <v>39</v>
      </c>
      <c r="G688" s="52" t="s">
        <v>21</v>
      </c>
    </row>
    <row r="689" spans="3:7" ht="15" thickBot="1" x14ac:dyDescent="0.35">
      <c r="C689" s="50">
        <v>43155</v>
      </c>
      <c r="D689" s="51">
        <v>0.65972222222222221</v>
      </c>
      <c r="E689" s="52" t="s">
        <v>9</v>
      </c>
      <c r="F689" s="53">
        <v>41</v>
      </c>
      <c r="G689" s="52" t="s">
        <v>10</v>
      </c>
    </row>
    <row r="690" spans="3:7" ht="15" thickBot="1" x14ac:dyDescent="0.35">
      <c r="C690" s="50">
        <v>43155</v>
      </c>
      <c r="D690" s="51">
        <v>0.66021990740740744</v>
      </c>
      <c r="E690" s="52" t="s">
        <v>9</v>
      </c>
      <c r="F690" s="53">
        <v>43</v>
      </c>
      <c r="G690" s="52" t="s">
        <v>10</v>
      </c>
    </row>
    <row r="691" spans="3:7" ht="15" thickBot="1" x14ac:dyDescent="0.35">
      <c r="C691" s="50">
        <v>43155</v>
      </c>
      <c r="D691" s="51">
        <v>0.66378472222222229</v>
      </c>
      <c r="E691" s="52" t="s">
        <v>9</v>
      </c>
      <c r="F691" s="53">
        <v>25</v>
      </c>
      <c r="G691" s="52" t="s">
        <v>21</v>
      </c>
    </row>
    <row r="692" spans="3:7" ht="15" thickBot="1" x14ac:dyDescent="0.35">
      <c r="C692" s="50">
        <v>43155</v>
      </c>
      <c r="D692" s="51">
        <v>0.66383101851851845</v>
      </c>
      <c r="E692" s="52" t="s">
        <v>9</v>
      </c>
      <c r="F692" s="53">
        <v>61</v>
      </c>
      <c r="G692" s="52" t="s">
        <v>21</v>
      </c>
    </row>
    <row r="693" spans="3:7" ht="15" thickBot="1" x14ac:dyDescent="0.35">
      <c r="C693" s="50">
        <v>43155</v>
      </c>
      <c r="D693" s="51">
        <v>0.66678240740740735</v>
      </c>
      <c r="E693" s="52" t="s">
        <v>9</v>
      </c>
      <c r="F693" s="53">
        <v>38</v>
      </c>
      <c r="G693" s="52" t="s">
        <v>10</v>
      </c>
    </row>
    <row r="694" spans="3:7" ht="15" thickBot="1" x14ac:dyDescent="0.35">
      <c r="C694" s="50">
        <v>43155</v>
      </c>
      <c r="D694" s="51">
        <v>0.66685185185185192</v>
      </c>
      <c r="E694" s="52" t="s">
        <v>9</v>
      </c>
      <c r="F694" s="53">
        <v>32</v>
      </c>
      <c r="G694" s="52" t="s">
        <v>21</v>
      </c>
    </row>
    <row r="695" spans="3:7" ht="15" thickBot="1" x14ac:dyDescent="0.35">
      <c r="C695" s="50">
        <v>43155</v>
      </c>
      <c r="D695" s="51">
        <v>0.66885416666666664</v>
      </c>
      <c r="E695" s="52" t="s">
        <v>9</v>
      </c>
      <c r="F695" s="53">
        <v>32</v>
      </c>
      <c r="G695" s="52" t="s">
        <v>10</v>
      </c>
    </row>
    <row r="696" spans="3:7" ht="15" thickBot="1" x14ac:dyDescent="0.35">
      <c r="C696" s="50">
        <v>43155</v>
      </c>
      <c r="D696" s="51">
        <v>0.66987268518518517</v>
      </c>
      <c r="E696" s="52" t="s">
        <v>9</v>
      </c>
      <c r="F696" s="53">
        <v>41</v>
      </c>
      <c r="G696" s="52" t="s">
        <v>21</v>
      </c>
    </row>
    <row r="697" spans="3:7" ht="15" thickBot="1" x14ac:dyDescent="0.35">
      <c r="C697" s="50">
        <v>43155</v>
      </c>
      <c r="D697" s="51">
        <v>0.6725578703703704</v>
      </c>
      <c r="E697" s="52" t="s">
        <v>9</v>
      </c>
      <c r="F697" s="53">
        <v>45</v>
      </c>
      <c r="G697" s="52" t="s">
        <v>21</v>
      </c>
    </row>
    <row r="698" spans="3:7" ht="15" thickBot="1" x14ac:dyDescent="0.35">
      <c r="C698" s="50">
        <v>43155</v>
      </c>
      <c r="D698" s="51">
        <v>0.67592592592592593</v>
      </c>
      <c r="E698" s="52" t="s">
        <v>9</v>
      </c>
      <c r="F698" s="53">
        <v>46</v>
      </c>
      <c r="G698" s="52" t="s">
        <v>10</v>
      </c>
    </row>
    <row r="699" spans="3:7" ht="15" thickBot="1" x14ac:dyDescent="0.35">
      <c r="C699" s="50">
        <v>43155</v>
      </c>
      <c r="D699" s="51">
        <v>0.68197916666666669</v>
      </c>
      <c r="E699" s="52" t="s">
        <v>9</v>
      </c>
      <c r="F699" s="53">
        <v>41</v>
      </c>
      <c r="G699" s="52" t="s">
        <v>21</v>
      </c>
    </row>
    <row r="700" spans="3:7" ht="15" thickBot="1" x14ac:dyDescent="0.35">
      <c r="C700" s="50">
        <v>43155</v>
      </c>
      <c r="D700" s="51">
        <v>0.68299768518518522</v>
      </c>
      <c r="E700" s="52" t="s">
        <v>9</v>
      </c>
      <c r="F700" s="53">
        <v>56</v>
      </c>
      <c r="G700" s="52" t="s">
        <v>21</v>
      </c>
    </row>
    <row r="701" spans="3:7" ht="15" thickBot="1" x14ac:dyDescent="0.35">
      <c r="C701" s="50">
        <v>43155</v>
      </c>
      <c r="D701" s="51">
        <v>0.68304398148148149</v>
      </c>
      <c r="E701" s="52" t="s">
        <v>9</v>
      </c>
      <c r="F701" s="53">
        <v>42</v>
      </c>
      <c r="G701" s="52" t="s">
        <v>10</v>
      </c>
    </row>
    <row r="702" spans="3:7" ht="15" thickBot="1" x14ac:dyDescent="0.35">
      <c r="C702" s="50">
        <v>43155</v>
      </c>
      <c r="D702" s="51">
        <v>0.68350694444444438</v>
      </c>
      <c r="E702" s="52" t="s">
        <v>9</v>
      </c>
      <c r="F702" s="53">
        <v>46</v>
      </c>
      <c r="G702" s="52" t="s">
        <v>10</v>
      </c>
    </row>
    <row r="703" spans="3:7" ht="15" thickBot="1" x14ac:dyDescent="0.35">
      <c r="C703" s="50">
        <v>43155</v>
      </c>
      <c r="D703" s="51">
        <v>0.68687500000000001</v>
      </c>
      <c r="E703" s="52" t="s">
        <v>9</v>
      </c>
      <c r="F703" s="53">
        <v>42</v>
      </c>
      <c r="G703" s="52" t="s">
        <v>21</v>
      </c>
    </row>
    <row r="704" spans="3:7" ht="15" thickBot="1" x14ac:dyDescent="0.35">
      <c r="C704" s="50">
        <v>43155</v>
      </c>
      <c r="D704" s="51">
        <v>0.68811342592592595</v>
      </c>
      <c r="E704" s="52" t="s">
        <v>9</v>
      </c>
      <c r="F704" s="53">
        <v>26</v>
      </c>
      <c r="G704" s="52" t="s">
        <v>10</v>
      </c>
    </row>
    <row r="705" spans="3:7" ht="15" thickBot="1" x14ac:dyDescent="0.35">
      <c r="C705" s="50">
        <v>43155</v>
      </c>
      <c r="D705" s="51">
        <v>0.68857638888888895</v>
      </c>
      <c r="E705" s="52" t="s">
        <v>9</v>
      </c>
      <c r="F705" s="53">
        <v>43</v>
      </c>
      <c r="G705" s="52" t="s">
        <v>10</v>
      </c>
    </row>
    <row r="706" spans="3:7" ht="15" thickBot="1" x14ac:dyDescent="0.35">
      <c r="C706" s="50">
        <v>43155</v>
      </c>
      <c r="D706" s="51">
        <v>0.68916666666666659</v>
      </c>
      <c r="E706" s="52" t="s">
        <v>9</v>
      </c>
      <c r="F706" s="53">
        <v>41</v>
      </c>
      <c r="G706" s="52" t="s">
        <v>21</v>
      </c>
    </row>
    <row r="707" spans="3:7" ht="15" thickBot="1" x14ac:dyDescent="0.35">
      <c r="C707" s="50">
        <v>43155</v>
      </c>
      <c r="D707" s="51">
        <v>0.69037037037037041</v>
      </c>
      <c r="E707" s="52" t="s">
        <v>9</v>
      </c>
      <c r="F707" s="53">
        <v>36</v>
      </c>
      <c r="G707" s="52" t="s">
        <v>21</v>
      </c>
    </row>
    <row r="708" spans="3:7" ht="15" thickBot="1" x14ac:dyDescent="0.35">
      <c r="C708" s="50">
        <v>43155</v>
      </c>
      <c r="D708" s="51">
        <v>0.69076388888888884</v>
      </c>
      <c r="E708" s="52" t="s">
        <v>9</v>
      </c>
      <c r="F708" s="53">
        <v>45</v>
      </c>
      <c r="G708" s="52" t="s">
        <v>10</v>
      </c>
    </row>
    <row r="709" spans="3:7" ht="15" thickBot="1" x14ac:dyDescent="0.35">
      <c r="C709" s="50">
        <v>43155</v>
      </c>
      <c r="D709" s="51">
        <v>0.69077546296296299</v>
      </c>
      <c r="E709" s="52" t="s">
        <v>9</v>
      </c>
      <c r="F709" s="53">
        <v>43</v>
      </c>
      <c r="G709" s="52" t="s">
        <v>21</v>
      </c>
    </row>
    <row r="710" spans="3:7" ht="15" thickBot="1" x14ac:dyDescent="0.35">
      <c r="C710" s="50">
        <v>43155</v>
      </c>
      <c r="D710" s="51">
        <v>0.69270833333333337</v>
      </c>
      <c r="E710" s="52" t="s">
        <v>9</v>
      </c>
      <c r="F710" s="53">
        <v>43</v>
      </c>
      <c r="G710" s="52" t="s">
        <v>21</v>
      </c>
    </row>
    <row r="711" spans="3:7" ht="15" thickBot="1" x14ac:dyDescent="0.35">
      <c r="C711" s="50">
        <v>43155</v>
      </c>
      <c r="D711" s="51">
        <v>0.69277777777777771</v>
      </c>
      <c r="E711" s="52" t="s">
        <v>9</v>
      </c>
      <c r="F711" s="53">
        <v>42</v>
      </c>
      <c r="G711" s="52" t="s">
        <v>21</v>
      </c>
    </row>
    <row r="712" spans="3:7" ht="15" thickBot="1" x14ac:dyDescent="0.35">
      <c r="C712" s="50">
        <v>43155</v>
      </c>
      <c r="D712" s="51">
        <v>0.69408564814814822</v>
      </c>
      <c r="E712" s="52" t="s">
        <v>9</v>
      </c>
      <c r="F712" s="53">
        <v>47</v>
      </c>
      <c r="G712" s="52" t="s">
        <v>21</v>
      </c>
    </row>
    <row r="713" spans="3:7" ht="15" thickBot="1" x14ac:dyDescent="0.35">
      <c r="C713" s="50">
        <v>43155</v>
      </c>
      <c r="D713" s="51">
        <v>0.69480324074074085</v>
      </c>
      <c r="E713" s="52" t="s">
        <v>9</v>
      </c>
      <c r="F713" s="53">
        <v>47</v>
      </c>
      <c r="G713" s="52" t="s">
        <v>21</v>
      </c>
    </row>
    <row r="714" spans="3:7" ht="15" thickBot="1" x14ac:dyDescent="0.35">
      <c r="C714" s="50">
        <v>43155</v>
      </c>
      <c r="D714" s="51">
        <v>0.69486111111111104</v>
      </c>
      <c r="E714" s="52" t="s">
        <v>9</v>
      </c>
      <c r="F714" s="53">
        <v>60</v>
      </c>
      <c r="G714" s="52" t="s">
        <v>21</v>
      </c>
    </row>
    <row r="715" spans="3:7" ht="15" thickBot="1" x14ac:dyDescent="0.35">
      <c r="C715" s="50">
        <v>43155</v>
      </c>
      <c r="D715" s="51">
        <v>0.69547453703703699</v>
      </c>
      <c r="E715" s="52" t="s">
        <v>9</v>
      </c>
      <c r="F715" s="53">
        <v>36</v>
      </c>
      <c r="G715" s="52" t="s">
        <v>10</v>
      </c>
    </row>
    <row r="716" spans="3:7" ht="15" thickBot="1" x14ac:dyDescent="0.35">
      <c r="C716" s="50">
        <v>43155</v>
      </c>
      <c r="D716" s="51">
        <v>0.69928240740740744</v>
      </c>
      <c r="E716" s="52" t="s">
        <v>9</v>
      </c>
      <c r="F716" s="53">
        <v>47</v>
      </c>
      <c r="G716" s="52" t="s">
        <v>10</v>
      </c>
    </row>
    <row r="717" spans="3:7" ht="15" thickBot="1" x14ac:dyDescent="0.35">
      <c r="C717" s="50">
        <v>43155</v>
      </c>
      <c r="D717" s="51">
        <v>0.69972222222222225</v>
      </c>
      <c r="E717" s="52" t="s">
        <v>9</v>
      </c>
      <c r="F717" s="53">
        <v>27</v>
      </c>
      <c r="G717" s="52" t="s">
        <v>21</v>
      </c>
    </row>
    <row r="718" spans="3:7" ht="15" thickBot="1" x14ac:dyDescent="0.35">
      <c r="C718" s="50">
        <v>43155</v>
      </c>
      <c r="D718" s="51">
        <v>0.69976851851851851</v>
      </c>
      <c r="E718" s="52" t="s">
        <v>9</v>
      </c>
      <c r="F718" s="53">
        <v>38</v>
      </c>
      <c r="G718" s="52" t="s">
        <v>10</v>
      </c>
    </row>
    <row r="719" spans="3:7" ht="15" thickBot="1" x14ac:dyDescent="0.35">
      <c r="C719" s="50">
        <v>43155</v>
      </c>
      <c r="D719" s="51">
        <v>0.70160879629629624</v>
      </c>
      <c r="E719" s="52" t="s">
        <v>9</v>
      </c>
      <c r="F719" s="53">
        <v>46</v>
      </c>
      <c r="G719" s="52" t="s">
        <v>21</v>
      </c>
    </row>
    <row r="720" spans="3:7" ht="15" thickBot="1" x14ac:dyDescent="0.35">
      <c r="C720" s="50">
        <v>43155</v>
      </c>
      <c r="D720" s="51">
        <v>0.70166666666666666</v>
      </c>
      <c r="E720" s="52" t="s">
        <v>9</v>
      </c>
      <c r="F720" s="53">
        <v>42</v>
      </c>
      <c r="G720" s="52" t="s">
        <v>10</v>
      </c>
    </row>
    <row r="721" spans="3:7" ht="15" thickBot="1" x14ac:dyDescent="0.35">
      <c r="C721" s="50">
        <v>43155</v>
      </c>
      <c r="D721" s="51">
        <v>0.70189814814814822</v>
      </c>
      <c r="E721" s="52" t="s">
        <v>9</v>
      </c>
      <c r="F721" s="53">
        <v>28</v>
      </c>
      <c r="G721" s="52" t="s">
        <v>21</v>
      </c>
    </row>
    <row r="722" spans="3:7" ht="15" thickBot="1" x14ac:dyDescent="0.35">
      <c r="C722" s="50">
        <v>43155</v>
      </c>
      <c r="D722" s="51">
        <v>0.70469907407407406</v>
      </c>
      <c r="E722" s="52" t="s">
        <v>9</v>
      </c>
      <c r="F722" s="53">
        <v>36</v>
      </c>
      <c r="G722" s="52" t="s">
        <v>21</v>
      </c>
    </row>
    <row r="723" spans="3:7" ht="15" thickBot="1" x14ac:dyDescent="0.35">
      <c r="C723" s="50">
        <v>43155</v>
      </c>
      <c r="D723" s="51">
        <v>0.70500000000000007</v>
      </c>
      <c r="E723" s="52" t="s">
        <v>9</v>
      </c>
      <c r="F723" s="53">
        <v>21</v>
      </c>
      <c r="G723" s="52" t="s">
        <v>21</v>
      </c>
    </row>
    <row r="724" spans="3:7" ht="15" thickBot="1" x14ac:dyDescent="0.35">
      <c r="C724" s="50">
        <v>43155</v>
      </c>
      <c r="D724" s="51">
        <v>0.70603009259259253</v>
      </c>
      <c r="E724" s="52" t="s">
        <v>9</v>
      </c>
      <c r="F724" s="53">
        <v>43</v>
      </c>
      <c r="G724" s="52" t="s">
        <v>21</v>
      </c>
    </row>
    <row r="725" spans="3:7" ht="15" thickBot="1" x14ac:dyDescent="0.35">
      <c r="C725" s="50">
        <v>43155</v>
      </c>
      <c r="D725" s="51">
        <v>0.70609953703703709</v>
      </c>
      <c r="E725" s="52" t="s">
        <v>9</v>
      </c>
      <c r="F725" s="53">
        <v>41</v>
      </c>
      <c r="G725" s="52" t="s">
        <v>21</v>
      </c>
    </row>
    <row r="726" spans="3:7" ht="15" thickBot="1" x14ac:dyDescent="0.35">
      <c r="C726" s="50">
        <v>43155</v>
      </c>
      <c r="D726" s="51">
        <v>0.70751157407407417</v>
      </c>
      <c r="E726" s="52" t="s">
        <v>9</v>
      </c>
      <c r="F726" s="53">
        <v>32</v>
      </c>
      <c r="G726" s="52" t="s">
        <v>10</v>
      </c>
    </row>
    <row r="727" spans="3:7" ht="15" thickBot="1" x14ac:dyDescent="0.35">
      <c r="C727" s="50">
        <v>43155</v>
      </c>
      <c r="D727" s="51">
        <v>0.70815972222222223</v>
      </c>
      <c r="E727" s="52" t="s">
        <v>9</v>
      </c>
      <c r="F727" s="53">
        <v>41</v>
      </c>
      <c r="G727" s="52" t="s">
        <v>10</v>
      </c>
    </row>
    <row r="728" spans="3:7" ht="15" thickBot="1" x14ac:dyDescent="0.35">
      <c r="C728" s="50">
        <v>43155</v>
      </c>
      <c r="D728" s="51">
        <v>0.70959490740740738</v>
      </c>
      <c r="E728" s="52" t="s">
        <v>9</v>
      </c>
      <c r="F728" s="53">
        <v>39</v>
      </c>
      <c r="G728" s="52" t="s">
        <v>21</v>
      </c>
    </row>
    <row r="729" spans="3:7" ht="15" thickBot="1" x14ac:dyDescent="0.35">
      <c r="C729" s="50">
        <v>43155</v>
      </c>
      <c r="D729" s="51">
        <v>0.70964120370370365</v>
      </c>
      <c r="E729" s="52" t="s">
        <v>9</v>
      </c>
      <c r="F729" s="53">
        <v>53</v>
      </c>
      <c r="G729" s="52" t="s">
        <v>10</v>
      </c>
    </row>
    <row r="730" spans="3:7" ht="15" thickBot="1" x14ac:dyDescent="0.35">
      <c r="C730" s="50">
        <v>43155</v>
      </c>
      <c r="D730" s="51">
        <v>0.70969907407407407</v>
      </c>
      <c r="E730" s="52" t="s">
        <v>9</v>
      </c>
      <c r="F730" s="53">
        <v>46</v>
      </c>
      <c r="G730" s="52" t="s">
        <v>10</v>
      </c>
    </row>
    <row r="731" spans="3:7" ht="15" thickBot="1" x14ac:dyDescent="0.35">
      <c r="C731" s="50">
        <v>43155</v>
      </c>
      <c r="D731" s="51">
        <v>0.71116898148148155</v>
      </c>
      <c r="E731" s="52" t="s">
        <v>9</v>
      </c>
      <c r="F731" s="53">
        <v>52</v>
      </c>
      <c r="G731" s="52" t="s">
        <v>21</v>
      </c>
    </row>
    <row r="732" spans="3:7" ht="15" thickBot="1" x14ac:dyDescent="0.35">
      <c r="C732" s="50">
        <v>43155</v>
      </c>
      <c r="D732" s="51">
        <v>0.71158564814814806</v>
      </c>
      <c r="E732" s="52" t="s">
        <v>9</v>
      </c>
      <c r="F732" s="53">
        <v>32</v>
      </c>
      <c r="G732" s="52" t="s">
        <v>21</v>
      </c>
    </row>
    <row r="733" spans="3:7" ht="15" thickBot="1" x14ac:dyDescent="0.35">
      <c r="C733" s="50">
        <v>43155</v>
      </c>
      <c r="D733" s="51">
        <v>0.71569444444444441</v>
      </c>
      <c r="E733" s="52" t="s">
        <v>9</v>
      </c>
      <c r="F733" s="53">
        <v>44</v>
      </c>
      <c r="G733" s="52" t="s">
        <v>10</v>
      </c>
    </row>
    <row r="734" spans="3:7" ht="15" thickBot="1" x14ac:dyDescent="0.35">
      <c r="C734" s="50">
        <v>43155</v>
      </c>
      <c r="D734" s="51">
        <v>0.72016203703703707</v>
      </c>
      <c r="E734" s="52" t="s">
        <v>9</v>
      </c>
      <c r="F734" s="53">
        <v>35</v>
      </c>
      <c r="G734" s="52" t="s">
        <v>10</v>
      </c>
    </row>
    <row r="735" spans="3:7" ht="15" thickBot="1" x14ac:dyDescent="0.35">
      <c r="C735" s="50">
        <v>43155</v>
      </c>
      <c r="D735" s="51">
        <v>0.72479166666666661</v>
      </c>
      <c r="E735" s="52" t="s">
        <v>9</v>
      </c>
      <c r="F735" s="53">
        <v>31</v>
      </c>
      <c r="G735" s="52" t="s">
        <v>21</v>
      </c>
    </row>
    <row r="736" spans="3:7" ht="15" thickBot="1" x14ac:dyDescent="0.35">
      <c r="C736" s="50">
        <v>43155</v>
      </c>
      <c r="D736" s="51">
        <v>0.72488425925925926</v>
      </c>
      <c r="E736" s="52" t="s">
        <v>9</v>
      </c>
      <c r="F736" s="53">
        <v>28</v>
      </c>
      <c r="G736" s="52" t="s">
        <v>10</v>
      </c>
    </row>
    <row r="737" spans="3:7" ht="15" thickBot="1" x14ac:dyDescent="0.35">
      <c r="C737" s="50">
        <v>43155</v>
      </c>
      <c r="D737" s="51">
        <v>0.72501157407407402</v>
      </c>
      <c r="E737" s="52" t="s">
        <v>9</v>
      </c>
      <c r="F737" s="53">
        <v>54</v>
      </c>
      <c r="G737" s="52" t="s">
        <v>21</v>
      </c>
    </row>
    <row r="738" spans="3:7" ht="15" thickBot="1" x14ac:dyDescent="0.35">
      <c r="C738" s="50">
        <v>43155</v>
      </c>
      <c r="D738" s="51">
        <v>0.72533564814814822</v>
      </c>
      <c r="E738" s="52" t="s">
        <v>9</v>
      </c>
      <c r="F738" s="53">
        <v>33</v>
      </c>
      <c r="G738" s="52" t="s">
        <v>10</v>
      </c>
    </row>
    <row r="739" spans="3:7" ht="15" thickBot="1" x14ac:dyDescent="0.35">
      <c r="C739" s="50">
        <v>43155</v>
      </c>
      <c r="D739" s="51">
        <v>0.72571759259259261</v>
      </c>
      <c r="E739" s="52" t="s">
        <v>9</v>
      </c>
      <c r="F739" s="53">
        <v>26</v>
      </c>
      <c r="G739" s="52" t="s">
        <v>21</v>
      </c>
    </row>
    <row r="740" spans="3:7" ht="15" thickBot="1" x14ac:dyDescent="0.35">
      <c r="C740" s="50">
        <v>43155</v>
      </c>
      <c r="D740" s="51">
        <v>0.7319675925925927</v>
      </c>
      <c r="E740" s="52" t="s">
        <v>9</v>
      </c>
      <c r="F740" s="53">
        <v>50</v>
      </c>
      <c r="G740" s="52" t="s">
        <v>10</v>
      </c>
    </row>
    <row r="741" spans="3:7" ht="15" thickBot="1" x14ac:dyDescent="0.35">
      <c r="C741" s="50">
        <v>43155</v>
      </c>
      <c r="D741" s="51">
        <v>0.73263888888888884</v>
      </c>
      <c r="E741" s="52" t="s">
        <v>9</v>
      </c>
      <c r="F741" s="53">
        <v>38</v>
      </c>
      <c r="G741" s="52" t="s">
        <v>10</v>
      </c>
    </row>
    <row r="742" spans="3:7" ht="15" thickBot="1" x14ac:dyDescent="0.35">
      <c r="C742" s="50">
        <v>43155</v>
      </c>
      <c r="D742" s="51">
        <v>0.7341550925925926</v>
      </c>
      <c r="E742" s="52" t="s">
        <v>9</v>
      </c>
      <c r="F742" s="53">
        <v>41</v>
      </c>
      <c r="G742" s="52" t="s">
        <v>21</v>
      </c>
    </row>
    <row r="743" spans="3:7" ht="15" thickBot="1" x14ac:dyDescent="0.35">
      <c r="C743" s="50">
        <v>43155</v>
      </c>
      <c r="D743" s="51">
        <v>0.73429398148148151</v>
      </c>
      <c r="E743" s="52" t="s">
        <v>9</v>
      </c>
      <c r="F743" s="53">
        <v>37</v>
      </c>
      <c r="G743" s="52" t="s">
        <v>21</v>
      </c>
    </row>
    <row r="744" spans="3:7" ht="15" thickBot="1" x14ac:dyDescent="0.35">
      <c r="C744" s="50">
        <v>43155</v>
      </c>
      <c r="D744" s="51">
        <v>0.73525462962962962</v>
      </c>
      <c r="E744" s="52" t="s">
        <v>9</v>
      </c>
      <c r="F744" s="53">
        <v>49</v>
      </c>
      <c r="G744" s="52" t="s">
        <v>21</v>
      </c>
    </row>
    <row r="745" spans="3:7" ht="15" thickBot="1" x14ac:dyDescent="0.35">
      <c r="C745" s="50">
        <v>43155</v>
      </c>
      <c r="D745" s="51">
        <v>0.73641203703703706</v>
      </c>
      <c r="E745" s="52" t="s">
        <v>9</v>
      </c>
      <c r="F745" s="53">
        <v>28</v>
      </c>
      <c r="G745" s="52" t="s">
        <v>10</v>
      </c>
    </row>
    <row r="746" spans="3:7" ht="15" thickBot="1" x14ac:dyDescent="0.35">
      <c r="C746" s="50">
        <v>43155</v>
      </c>
      <c r="D746" s="51">
        <v>0.73685185185185187</v>
      </c>
      <c r="E746" s="52" t="s">
        <v>9</v>
      </c>
      <c r="F746" s="53">
        <v>45</v>
      </c>
      <c r="G746" s="52" t="s">
        <v>21</v>
      </c>
    </row>
    <row r="747" spans="3:7" ht="15" thickBot="1" x14ac:dyDescent="0.35">
      <c r="C747" s="50">
        <v>43155</v>
      </c>
      <c r="D747" s="51">
        <v>0.73731481481481476</v>
      </c>
      <c r="E747" s="52" t="s">
        <v>9</v>
      </c>
      <c r="F747" s="53">
        <v>49</v>
      </c>
      <c r="G747" s="52" t="s">
        <v>10</v>
      </c>
    </row>
    <row r="748" spans="3:7" ht="15" thickBot="1" x14ac:dyDescent="0.35">
      <c r="C748" s="50">
        <v>43155</v>
      </c>
      <c r="D748" s="51">
        <v>0.73815972222222215</v>
      </c>
      <c r="E748" s="52" t="s">
        <v>9</v>
      </c>
      <c r="F748" s="53">
        <v>30</v>
      </c>
      <c r="G748" s="52" t="s">
        <v>10</v>
      </c>
    </row>
    <row r="749" spans="3:7" ht="15" thickBot="1" x14ac:dyDescent="0.35">
      <c r="C749" s="50">
        <v>43155</v>
      </c>
      <c r="D749" s="51">
        <v>0.73981481481481481</v>
      </c>
      <c r="E749" s="52" t="s">
        <v>9</v>
      </c>
      <c r="F749" s="53">
        <v>42</v>
      </c>
      <c r="G749" s="52" t="s">
        <v>10</v>
      </c>
    </row>
    <row r="750" spans="3:7" ht="15" thickBot="1" x14ac:dyDescent="0.35">
      <c r="C750" s="50">
        <v>43155</v>
      </c>
      <c r="D750" s="51">
        <v>0.73995370370370372</v>
      </c>
      <c r="E750" s="52" t="s">
        <v>9</v>
      </c>
      <c r="F750" s="53">
        <v>38</v>
      </c>
      <c r="G750" s="52" t="s">
        <v>21</v>
      </c>
    </row>
    <row r="751" spans="3:7" ht="15" thickBot="1" x14ac:dyDescent="0.35">
      <c r="C751" s="50">
        <v>43155</v>
      </c>
      <c r="D751" s="51">
        <v>0.74041666666666661</v>
      </c>
      <c r="E751" s="52" t="s">
        <v>9</v>
      </c>
      <c r="F751" s="53">
        <v>43</v>
      </c>
      <c r="G751" s="52" t="s">
        <v>21</v>
      </c>
    </row>
    <row r="752" spans="3:7" ht="15" thickBot="1" x14ac:dyDescent="0.35">
      <c r="C752" s="50">
        <v>43155</v>
      </c>
      <c r="D752" s="51">
        <v>0.74106481481481479</v>
      </c>
      <c r="E752" s="52" t="s">
        <v>9</v>
      </c>
      <c r="F752" s="53">
        <v>49</v>
      </c>
      <c r="G752" s="52" t="s">
        <v>21</v>
      </c>
    </row>
    <row r="753" spans="3:7" ht="15" thickBot="1" x14ac:dyDescent="0.35">
      <c r="C753" s="50">
        <v>43155</v>
      </c>
      <c r="D753" s="51">
        <v>0.74245370370370367</v>
      </c>
      <c r="E753" s="52" t="s">
        <v>9</v>
      </c>
      <c r="F753" s="53">
        <v>41</v>
      </c>
      <c r="G753" s="52" t="s">
        <v>21</v>
      </c>
    </row>
    <row r="754" spans="3:7" ht="15" thickBot="1" x14ac:dyDescent="0.35">
      <c r="C754" s="50">
        <v>43155</v>
      </c>
      <c r="D754" s="51">
        <v>0.74311342592592589</v>
      </c>
      <c r="E754" s="52" t="s">
        <v>9</v>
      </c>
      <c r="F754" s="53">
        <v>38</v>
      </c>
      <c r="G754" s="52" t="s">
        <v>21</v>
      </c>
    </row>
    <row r="755" spans="3:7" ht="15" thickBot="1" x14ac:dyDescent="0.35">
      <c r="C755" s="50">
        <v>43155</v>
      </c>
      <c r="D755" s="51">
        <v>0.74421296296296291</v>
      </c>
      <c r="E755" s="52" t="s">
        <v>9</v>
      </c>
      <c r="F755" s="53">
        <v>25</v>
      </c>
      <c r="G755" s="52" t="s">
        <v>21</v>
      </c>
    </row>
    <row r="756" spans="3:7" ht="15" thickBot="1" x14ac:dyDescent="0.35">
      <c r="C756" s="50">
        <v>43155</v>
      </c>
      <c r="D756" s="51">
        <v>0.74546296296296299</v>
      </c>
      <c r="E756" s="52" t="s">
        <v>9</v>
      </c>
      <c r="F756" s="53">
        <v>44</v>
      </c>
      <c r="G756" s="52" t="s">
        <v>10</v>
      </c>
    </row>
    <row r="757" spans="3:7" ht="15" thickBot="1" x14ac:dyDescent="0.35">
      <c r="C757" s="50">
        <v>43155</v>
      </c>
      <c r="D757" s="51">
        <v>0.74586805555555558</v>
      </c>
      <c r="E757" s="52" t="s">
        <v>9</v>
      </c>
      <c r="F757" s="53">
        <v>23</v>
      </c>
      <c r="G757" s="52" t="s">
        <v>21</v>
      </c>
    </row>
    <row r="758" spans="3:7" ht="15" thickBot="1" x14ac:dyDescent="0.35">
      <c r="C758" s="50">
        <v>43155</v>
      </c>
      <c r="D758" s="51">
        <v>0.74621527777777785</v>
      </c>
      <c r="E758" s="52" t="s">
        <v>9</v>
      </c>
      <c r="F758" s="53">
        <v>20</v>
      </c>
      <c r="G758" s="52" t="s">
        <v>10</v>
      </c>
    </row>
    <row r="759" spans="3:7" ht="15" thickBot="1" x14ac:dyDescent="0.35">
      <c r="C759" s="50">
        <v>43155</v>
      </c>
      <c r="D759" s="51">
        <v>0.74655092592592587</v>
      </c>
      <c r="E759" s="52" t="s">
        <v>9</v>
      </c>
      <c r="F759" s="53">
        <v>31</v>
      </c>
      <c r="G759" s="52" t="s">
        <v>10</v>
      </c>
    </row>
    <row r="760" spans="3:7" ht="15" thickBot="1" x14ac:dyDescent="0.35">
      <c r="C760" s="50">
        <v>43155</v>
      </c>
      <c r="D760" s="51">
        <v>0.74668981481481478</v>
      </c>
      <c r="E760" s="52" t="s">
        <v>9</v>
      </c>
      <c r="F760" s="53">
        <v>50</v>
      </c>
      <c r="G760" s="52" t="s">
        <v>10</v>
      </c>
    </row>
    <row r="761" spans="3:7" ht="15" thickBot="1" x14ac:dyDescent="0.35">
      <c r="C761" s="50">
        <v>43155</v>
      </c>
      <c r="D761" s="51">
        <v>0.74747685185185186</v>
      </c>
      <c r="E761" s="52" t="s">
        <v>9</v>
      </c>
      <c r="F761" s="53">
        <v>35</v>
      </c>
      <c r="G761" s="52" t="s">
        <v>21</v>
      </c>
    </row>
    <row r="762" spans="3:7" ht="15" thickBot="1" x14ac:dyDescent="0.35">
      <c r="C762" s="50">
        <v>43155</v>
      </c>
      <c r="D762" s="51">
        <v>0.74758101851851855</v>
      </c>
      <c r="E762" s="52" t="s">
        <v>9</v>
      </c>
      <c r="F762" s="53">
        <v>35</v>
      </c>
      <c r="G762" s="52" t="s">
        <v>10</v>
      </c>
    </row>
    <row r="763" spans="3:7" ht="15" thickBot="1" x14ac:dyDescent="0.35">
      <c r="C763" s="50">
        <v>43155</v>
      </c>
      <c r="D763" s="51">
        <v>0.74940972222222213</v>
      </c>
      <c r="E763" s="52" t="s">
        <v>9</v>
      </c>
      <c r="F763" s="53">
        <v>27</v>
      </c>
      <c r="G763" s="52" t="s">
        <v>10</v>
      </c>
    </row>
    <row r="764" spans="3:7" ht="15" thickBot="1" x14ac:dyDescent="0.35">
      <c r="C764" s="50">
        <v>43155</v>
      </c>
      <c r="D764" s="51">
        <v>0.74958333333333327</v>
      </c>
      <c r="E764" s="52" t="s">
        <v>9</v>
      </c>
      <c r="F764" s="53">
        <v>36</v>
      </c>
      <c r="G764" s="52" t="s">
        <v>10</v>
      </c>
    </row>
    <row r="765" spans="3:7" ht="15" thickBot="1" x14ac:dyDescent="0.35">
      <c r="C765" s="50">
        <v>43155</v>
      </c>
      <c r="D765" s="51">
        <v>0.75246527777777772</v>
      </c>
      <c r="E765" s="52" t="s">
        <v>9</v>
      </c>
      <c r="F765" s="53">
        <v>16</v>
      </c>
      <c r="G765" s="52" t="s">
        <v>21</v>
      </c>
    </row>
    <row r="766" spans="3:7" ht="15" thickBot="1" x14ac:dyDescent="0.35">
      <c r="C766" s="50">
        <v>43155</v>
      </c>
      <c r="D766" s="51">
        <v>0.75357638888888889</v>
      </c>
      <c r="E766" s="52" t="s">
        <v>9</v>
      </c>
      <c r="F766" s="53">
        <v>37</v>
      </c>
      <c r="G766" s="52" t="s">
        <v>21</v>
      </c>
    </row>
    <row r="767" spans="3:7" ht="15" thickBot="1" x14ac:dyDescent="0.35">
      <c r="C767" s="50">
        <v>43155</v>
      </c>
      <c r="D767" s="51">
        <v>0.75543981481481481</v>
      </c>
      <c r="E767" s="52" t="s">
        <v>9</v>
      </c>
      <c r="F767" s="53">
        <v>47</v>
      </c>
      <c r="G767" s="52" t="s">
        <v>10</v>
      </c>
    </row>
    <row r="768" spans="3:7" ht="15" thickBot="1" x14ac:dyDescent="0.35">
      <c r="C768" s="50">
        <v>43155</v>
      </c>
      <c r="D768" s="51">
        <v>0.75663194444444448</v>
      </c>
      <c r="E768" s="52" t="s">
        <v>9</v>
      </c>
      <c r="F768" s="53">
        <v>35</v>
      </c>
      <c r="G768" s="52" t="s">
        <v>10</v>
      </c>
    </row>
    <row r="769" spans="3:7" ht="15" thickBot="1" x14ac:dyDescent="0.35">
      <c r="C769" s="50">
        <v>43155</v>
      </c>
      <c r="D769" s="51">
        <v>0.76416666666666666</v>
      </c>
      <c r="E769" s="52" t="s">
        <v>9</v>
      </c>
      <c r="F769" s="53">
        <v>42</v>
      </c>
      <c r="G769" s="52" t="s">
        <v>10</v>
      </c>
    </row>
    <row r="770" spans="3:7" ht="15" thickBot="1" x14ac:dyDescent="0.35">
      <c r="C770" s="50">
        <v>43155</v>
      </c>
      <c r="D770" s="51">
        <v>0.76442129629629629</v>
      </c>
      <c r="E770" s="52" t="s">
        <v>9</v>
      </c>
      <c r="F770" s="53">
        <v>36</v>
      </c>
      <c r="G770" s="52" t="s">
        <v>21</v>
      </c>
    </row>
    <row r="771" spans="3:7" ht="15" thickBot="1" x14ac:dyDescent="0.35">
      <c r="C771" s="50">
        <v>43155</v>
      </c>
      <c r="D771" s="51">
        <v>0.76557870370370373</v>
      </c>
      <c r="E771" s="52" t="s">
        <v>9</v>
      </c>
      <c r="F771" s="53">
        <v>53</v>
      </c>
      <c r="G771" s="52" t="s">
        <v>21</v>
      </c>
    </row>
    <row r="772" spans="3:7" ht="15" thickBot="1" x14ac:dyDescent="0.35">
      <c r="C772" s="50">
        <v>43155</v>
      </c>
      <c r="D772" s="51">
        <v>0.7666898148148148</v>
      </c>
      <c r="E772" s="52" t="s">
        <v>9</v>
      </c>
      <c r="F772" s="53">
        <v>49</v>
      </c>
      <c r="G772" s="52" t="s">
        <v>10</v>
      </c>
    </row>
    <row r="773" spans="3:7" ht="15" thickBot="1" x14ac:dyDescent="0.35">
      <c r="C773" s="50">
        <v>43155</v>
      </c>
      <c r="D773" s="51">
        <v>0.76887731481481481</v>
      </c>
      <c r="E773" s="52" t="s">
        <v>9</v>
      </c>
      <c r="F773" s="53">
        <v>42</v>
      </c>
      <c r="G773" s="52" t="s">
        <v>10</v>
      </c>
    </row>
    <row r="774" spans="3:7" ht="15" thickBot="1" x14ac:dyDescent="0.35">
      <c r="C774" s="50">
        <v>43155</v>
      </c>
      <c r="D774" s="51">
        <v>0.76922453703703697</v>
      </c>
      <c r="E774" s="52" t="s">
        <v>9</v>
      </c>
      <c r="F774" s="53">
        <v>54</v>
      </c>
      <c r="G774" s="52" t="s">
        <v>21</v>
      </c>
    </row>
    <row r="775" spans="3:7" ht="15" thickBot="1" x14ac:dyDescent="0.35">
      <c r="C775" s="50">
        <v>43155</v>
      </c>
      <c r="D775" s="51">
        <v>0.77206018518518515</v>
      </c>
      <c r="E775" s="52" t="s">
        <v>9</v>
      </c>
      <c r="F775" s="53">
        <v>33</v>
      </c>
      <c r="G775" s="52" t="s">
        <v>21</v>
      </c>
    </row>
    <row r="776" spans="3:7" ht="15" thickBot="1" x14ac:dyDescent="0.35">
      <c r="C776" s="50">
        <v>43155</v>
      </c>
      <c r="D776" s="51">
        <v>0.77230324074074075</v>
      </c>
      <c r="E776" s="52" t="s">
        <v>9</v>
      </c>
      <c r="F776" s="53">
        <v>48</v>
      </c>
      <c r="G776" s="52" t="s">
        <v>10</v>
      </c>
    </row>
    <row r="777" spans="3:7" ht="15" thickBot="1" x14ac:dyDescent="0.35">
      <c r="C777" s="50">
        <v>43155</v>
      </c>
      <c r="D777" s="51">
        <v>0.77253472222222219</v>
      </c>
      <c r="E777" s="52" t="s">
        <v>9</v>
      </c>
      <c r="F777" s="53">
        <v>34</v>
      </c>
      <c r="G777" s="52" t="s">
        <v>21</v>
      </c>
    </row>
    <row r="778" spans="3:7" ht="15" thickBot="1" x14ac:dyDescent="0.35">
      <c r="C778" s="50">
        <v>43155</v>
      </c>
      <c r="D778" s="51">
        <v>0.7737384259259259</v>
      </c>
      <c r="E778" s="52" t="s">
        <v>9</v>
      </c>
      <c r="F778" s="53">
        <v>37</v>
      </c>
      <c r="G778" s="52" t="s">
        <v>10</v>
      </c>
    </row>
    <row r="779" spans="3:7" ht="15" thickBot="1" x14ac:dyDescent="0.35">
      <c r="C779" s="50">
        <v>43155</v>
      </c>
      <c r="D779" s="51">
        <v>0.77376157407407409</v>
      </c>
      <c r="E779" s="52" t="s">
        <v>9</v>
      </c>
      <c r="F779" s="53">
        <v>39</v>
      </c>
      <c r="G779" s="52" t="s">
        <v>10</v>
      </c>
    </row>
    <row r="780" spans="3:7" ht="15" thickBot="1" x14ac:dyDescent="0.35">
      <c r="C780" s="50">
        <v>43155</v>
      </c>
      <c r="D780" s="51">
        <v>0.77593749999999995</v>
      </c>
      <c r="E780" s="52" t="s">
        <v>9</v>
      </c>
      <c r="F780" s="53">
        <v>46</v>
      </c>
      <c r="G780" s="52" t="s">
        <v>10</v>
      </c>
    </row>
    <row r="781" spans="3:7" ht="15" thickBot="1" x14ac:dyDescent="0.35">
      <c r="C781" s="50">
        <v>43155</v>
      </c>
      <c r="D781" s="51">
        <v>0.77695601851851848</v>
      </c>
      <c r="E781" s="52" t="s">
        <v>9</v>
      </c>
      <c r="F781" s="53">
        <v>47</v>
      </c>
      <c r="G781" s="52" t="s">
        <v>21</v>
      </c>
    </row>
    <row r="782" spans="3:7" ht="15" thickBot="1" x14ac:dyDescent="0.35">
      <c r="C782" s="50">
        <v>43155</v>
      </c>
      <c r="D782" s="51">
        <v>0.77782407407407417</v>
      </c>
      <c r="E782" s="52" t="s">
        <v>9</v>
      </c>
      <c r="F782" s="53">
        <v>42</v>
      </c>
      <c r="G782" s="52" t="s">
        <v>10</v>
      </c>
    </row>
    <row r="783" spans="3:7" ht="15" thickBot="1" x14ac:dyDescent="0.35">
      <c r="C783" s="50">
        <v>43155</v>
      </c>
      <c r="D783" s="51">
        <v>0.78025462962962966</v>
      </c>
      <c r="E783" s="52" t="s">
        <v>9</v>
      </c>
      <c r="F783" s="53">
        <v>50</v>
      </c>
      <c r="G783" s="52" t="s">
        <v>10</v>
      </c>
    </row>
    <row r="784" spans="3:7" ht="15" thickBot="1" x14ac:dyDescent="0.35">
      <c r="C784" s="50">
        <v>43155</v>
      </c>
      <c r="D784" s="51">
        <v>0.7826157407407407</v>
      </c>
      <c r="E784" s="52" t="s">
        <v>9</v>
      </c>
      <c r="F784" s="53">
        <v>41</v>
      </c>
      <c r="G784" s="52" t="s">
        <v>21</v>
      </c>
    </row>
    <row r="785" spans="3:7" ht="15" thickBot="1" x14ac:dyDescent="0.35">
      <c r="C785" s="50">
        <v>43155</v>
      </c>
      <c r="D785" s="51">
        <v>0.7855092592592593</v>
      </c>
      <c r="E785" s="52" t="s">
        <v>9</v>
      </c>
      <c r="F785" s="53">
        <v>27</v>
      </c>
      <c r="G785" s="52" t="s">
        <v>21</v>
      </c>
    </row>
    <row r="786" spans="3:7" ht="15" thickBot="1" x14ac:dyDescent="0.35">
      <c r="C786" s="50">
        <v>43155</v>
      </c>
      <c r="D786" s="51">
        <v>0.78574074074074074</v>
      </c>
      <c r="E786" s="52" t="s">
        <v>9</v>
      </c>
      <c r="F786" s="53">
        <v>46</v>
      </c>
      <c r="G786" s="52" t="s">
        <v>10</v>
      </c>
    </row>
    <row r="787" spans="3:7" ht="15" thickBot="1" x14ac:dyDescent="0.35">
      <c r="C787" s="50">
        <v>43155</v>
      </c>
      <c r="D787" s="51">
        <v>0.78718749999999993</v>
      </c>
      <c r="E787" s="52" t="s">
        <v>9</v>
      </c>
      <c r="F787" s="53">
        <v>42</v>
      </c>
      <c r="G787" s="52" t="s">
        <v>21</v>
      </c>
    </row>
    <row r="788" spans="3:7" ht="15" thickBot="1" x14ac:dyDescent="0.35">
      <c r="C788" s="50">
        <v>43155</v>
      </c>
      <c r="D788" s="51">
        <v>0.7887615740740741</v>
      </c>
      <c r="E788" s="52" t="s">
        <v>9</v>
      </c>
      <c r="F788" s="53">
        <v>37</v>
      </c>
      <c r="G788" s="52" t="s">
        <v>21</v>
      </c>
    </row>
    <row r="789" spans="3:7" ht="15" thickBot="1" x14ac:dyDescent="0.35">
      <c r="C789" s="50">
        <v>43155</v>
      </c>
      <c r="D789" s="51">
        <v>0.78916666666666668</v>
      </c>
      <c r="E789" s="52" t="s">
        <v>9</v>
      </c>
      <c r="F789" s="53">
        <v>50</v>
      </c>
      <c r="G789" s="52" t="s">
        <v>21</v>
      </c>
    </row>
    <row r="790" spans="3:7" ht="15" thickBot="1" x14ac:dyDescent="0.35">
      <c r="C790" s="50">
        <v>43155</v>
      </c>
      <c r="D790" s="51">
        <v>0.79577546296296298</v>
      </c>
      <c r="E790" s="52" t="s">
        <v>9</v>
      </c>
      <c r="F790" s="53">
        <v>37</v>
      </c>
      <c r="G790" s="52" t="s">
        <v>21</v>
      </c>
    </row>
    <row r="791" spans="3:7" ht="15" thickBot="1" x14ac:dyDescent="0.35">
      <c r="C791" s="50">
        <v>43155</v>
      </c>
      <c r="D791" s="51">
        <v>0.79584490740740732</v>
      </c>
      <c r="E791" s="52" t="s">
        <v>9</v>
      </c>
      <c r="F791" s="53">
        <v>49</v>
      </c>
      <c r="G791" s="52" t="s">
        <v>21</v>
      </c>
    </row>
    <row r="792" spans="3:7" ht="15" thickBot="1" x14ac:dyDescent="0.35">
      <c r="C792" s="50">
        <v>43155</v>
      </c>
      <c r="D792" s="51">
        <v>0.79725694444444439</v>
      </c>
      <c r="E792" s="52" t="s">
        <v>9</v>
      </c>
      <c r="F792" s="53">
        <v>38</v>
      </c>
      <c r="G792" s="52" t="s">
        <v>21</v>
      </c>
    </row>
    <row r="793" spans="3:7" ht="15" thickBot="1" x14ac:dyDescent="0.35">
      <c r="C793" s="50">
        <v>43155</v>
      </c>
      <c r="D793" s="51">
        <v>0.81135416666666671</v>
      </c>
      <c r="E793" s="52" t="s">
        <v>9</v>
      </c>
      <c r="F793" s="53">
        <v>46</v>
      </c>
      <c r="G793" s="52" t="s">
        <v>21</v>
      </c>
    </row>
    <row r="794" spans="3:7" ht="15" thickBot="1" x14ac:dyDescent="0.35">
      <c r="C794" s="50">
        <v>43155</v>
      </c>
      <c r="D794" s="51">
        <v>0.82284722222222229</v>
      </c>
      <c r="E794" s="52" t="s">
        <v>9</v>
      </c>
      <c r="F794" s="53">
        <v>44</v>
      </c>
      <c r="G794" s="52" t="s">
        <v>10</v>
      </c>
    </row>
    <row r="795" spans="3:7" ht="15" thickBot="1" x14ac:dyDescent="0.35">
      <c r="C795" s="50">
        <v>43155</v>
      </c>
      <c r="D795" s="51">
        <v>0.8278240740740741</v>
      </c>
      <c r="E795" s="52" t="s">
        <v>9</v>
      </c>
      <c r="F795" s="53">
        <v>40</v>
      </c>
      <c r="G795" s="52" t="s">
        <v>21</v>
      </c>
    </row>
    <row r="796" spans="3:7" ht="15" thickBot="1" x14ac:dyDescent="0.35">
      <c r="C796" s="50">
        <v>43155</v>
      </c>
      <c r="D796" s="51">
        <v>0.83009259259259249</v>
      </c>
      <c r="E796" s="52" t="s">
        <v>9</v>
      </c>
      <c r="F796" s="53">
        <v>35</v>
      </c>
      <c r="G796" s="52" t="s">
        <v>10</v>
      </c>
    </row>
    <row r="797" spans="3:7" ht="15" thickBot="1" x14ac:dyDescent="0.35">
      <c r="C797" s="50">
        <v>43155</v>
      </c>
      <c r="D797" s="51">
        <v>0.83562499999999995</v>
      </c>
      <c r="E797" s="52" t="s">
        <v>9</v>
      </c>
      <c r="F797" s="53">
        <v>46</v>
      </c>
      <c r="G797" s="52" t="s">
        <v>10</v>
      </c>
    </row>
    <row r="798" spans="3:7" ht="15" thickBot="1" x14ac:dyDescent="0.35">
      <c r="C798" s="50">
        <v>43155</v>
      </c>
      <c r="D798" s="51">
        <v>0.83976851851851853</v>
      </c>
      <c r="E798" s="52" t="s">
        <v>9</v>
      </c>
      <c r="F798" s="53">
        <v>42</v>
      </c>
      <c r="G798" s="52" t="s">
        <v>21</v>
      </c>
    </row>
    <row r="799" spans="3:7" ht="15" thickBot="1" x14ac:dyDescent="0.35">
      <c r="C799" s="50">
        <v>43155</v>
      </c>
      <c r="D799" s="51">
        <v>0.83990740740740744</v>
      </c>
      <c r="E799" s="52" t="s">
        <v>9</v>
      </c>
      <c r="F799" s="53">
        <v>18</v>
      </c>
      <c r="G799" s="52" t="s">
        <v>10</v>
      </c>
    </row>
    <row r="800" spans="3:7" ht="15" thickBot="1" x14ac:dyDescent="0.35">
      <c r="C800" s="50">
        <v>43155</v>
      </c>
      <c r="D800" s="51">
        <v>0.84187499999999993</v>
      </c>
      <c r="E800" s="52" t="s">
        <v>9</v>
      </c>
      <c r="F800" s="53">
        <v>28</v>
      </c>
      <c r="G800" s="52" t="s">
        <v>21</v>
      </c>
    </row>
    <row r="801" spans="3:7" ht="15" thickBot="1" x14ac:dyDescent="0.35">
      <c r="C801" s="50">
        <v>43155</v>
      </c>
      <c r="D801" s="51">
        <v>0.84432870370370372</v>
      </c>
      <c r="E801" s="52" t="s">
        <v>9</v>
      </c>
      <c r="F801" s="53">
        <v>46</v>
      </c>
      <c r="G801" s="52" t="s">
        <v>21</v>
      </c>
    </row>
    <row r="802" spans="3:7" ht="15" thickBot="1" x14ac:dyDescent="0.35">
      <c r="C802" s="50">
        <v>43155</v>
      </c>
      <c r="D802" s="51">
        <v>0.84726851851851848</v>
      </c>
      <c r="E802" s="52" t="s">
        <v>9</v>
      </c>
      <c r="F802" s="53">
        <v>36</v>
      </c>
      <c r="G802" s="52" t="s">
        <v>21</v>
      </c>
    </row>
    <row r="803" spans="3:7" ht="15" thickBot="1" x14ac:dyDescent="0.35">
      <c r="C803" s="50">
        <v>43155</v>
      </c>
      <c r="D803" s="51">
        <v>0.85888888888888892</v>
      </c>
      <c r="E803" s="52" t="s">
        <v>9</v>
      </c>
      <c r="F803" s="53">
        <v>25</v>
      </c>
      <c r="G803" s="52" t="s">
        <v>21</v>
      </c>
    </row>
    <row r="804" spans="3:7" ht="15" thickBot="1" x14ac:dyDescent="0.35">
      <c r="C804" s="50">
        <v>43155</v>
      </c>
      <c r="D804" s="51">
        <v>0.86082175925925919</v>
      </c>
      <c r="E804" s="52" t="s">
        <v>9</v>
      </c>
      <c r="F804" s="53">
        <v>31</v>
      </c>
      <c r="G804" s="52" t="s">
        <v>21</v>
      </c>
    </row>
    <row r="805" spans="3:7" ht="15" thickBot="1" x14ac:dyDescent="0.35">
      <c r="C805" s="50">
        <v>43155</v>
      </c>
      <c r="D805" s="51">
        <v>0.87734953703703711</v>
      </c>
      <c r="E805" s="52" t="s">
        <v>9</v>
      </c>
      <c r="F805" s="53">
        <v>35</v>
      </c>
      <c r="G805" s="52" t="s">
        <v>10</v>
      </c>
    </row>
    <row r="806" spans="3:7" ht="15" thickBot="1" x14ac:dyDescent="0.35">
      <c r="C806" s="50">
        <v>43155</v>
      </c>
      <c r="D806" s="51">
        <v>0.87927083333333333</v>
      </c>
      <c r="E806" s="52" t="s">
        <v>9</v>
      </c>
      <c r="F806" s="53">
        <v>27</v>
      </c>
      <c r="G806" s="52" t="s">
        <v>21</v>
      </c>
    </row>
    <row r="807" spans="3:7" ht="15" thickBot="1" x14ac:dyDescent="0.35">
      <c r="C807" s="50">
        <v>43155</v>
      </c>
      <c r="D807" s="51">
        <v>0.88076388888888879</v>
      </c>
      <c r="E807" s="52" t="s">
        <v>9</v>
      </c>
      <c r="F807" s="53">
        <v>34</v>
      </c>
      <c r="G807" s="52" t="s">
        <v>21</v>
      </c>
    </row>
    <row r="808" spans="3:7" ht="15" thickBot="1" x14ac:dyDescent="0.35">
      <c r="C808" s="50">
        <v>43155</v>
      </c>
      <c r="D808" s="51">
        <v>0.88146990740740738</v>
      </c>
      <c r="E808" s="52" t="s">
        <v>9</v>
      </c>
      <c r="F808" s="53">
        <v>35</v>
      </c>
      <c r="G808" s="52" t="s">
        <v>10</v>
      </c>
    </row>
    <row r="809" spans="3:7" ht="15" thickBot="1" x14ac:dyDescent="0.35">
      <c r="C809" s="50">
        <v>43155</v>
      </c>
      <c r="D809" s="51">
        <v>0.89332175925925927</v>
      </c>
      <c r="E809" s="52" t="s">
        <v>9</v>
      </c>
      <c r="F809" s="53">
        <v>32</v>
      </c>
      <c r="G809" s="52" t="s">
        <v>10</v>
      </c>
    </row>
    <row r="810" spans="3:7" ht="15" thickBot="1" x14ac:dyDescent="0.35">
      <c r="C810" s="50">
        <v>43155</v>
      </c>
      <c r="D810" s="51">
        <v>0.8962500000000001</v>
      </c>
      <c r="E810" s="52" t="s">
        <v>9</v>
      </c>
      <c r="F810" s="53">
        <v>48</v>
      </c>
      <c r="G810" s="52" t="s">
        <v>21</v>
      </c>
    </row>
    <row r="811" spans="3:7" ht="15" thickBot="1" x14ac:dyDescent="0.35">
      <c r="C811" s="50">
        <v>43155</v>
      </c>
      <c r="D811" s="51">
        <v>0.89947916666666661</v>
      </c>
      <c r="E811" s="52" t="s">
        <v>9</v>
      </c>
      <c r="F811" s="53">
        <v>37</v>
      </c>
      <c r="G811" s="52" t="s">
        <v>21</v>
      </c>
    </row>
    <row r="812" spans="3:7" ht="15" thickBot="1" x14ac:dyDescent="0.35">
      <c r="C812" s="50">
        <v>43155</v>
      </c>
      <c r="D812" s="51">
        <v>0.90081018518518519</v>
      </c>
      <c r="E812" s="52" t="s">
        <v>9</v>
      </c>
      <c r="F812" s="53">
        <v>36</v>
      </c>
      <c r="G812" s="52" t="s">
        <v>10</v>
      </c>
    </row>
    <row r="813" spans="3:7" ht="15" thickBot="1" x14ac:dyDescent="0.35">
      <c r="C813" s="50">
        <v>43155</v>
      </c>
      <c r="D813" s="51">
        <v>0.90508101851851863</v>
      </c>
      <c r="E813" s="52" t="s">
        <v>9</v>
      </c>
      <c r="F813" s="53">
        <v>56</v>
      </c>
      <c r="G813" s="52" t="s">
        <v>21</v>
      </c>
    </row>
    <row r="814" spans="3:7" ht="15" thickBot="1" x14ac:dyDescent="0.35">
      <c r="C814" s="50">
        <v>43155</v>
      </c>
      <c r="D814" s="51">
        <v>0.90517361111111105</v>
      </c>
      <c r="E814" s="52" t="s">
        <v>9</v>
      </c>
      <c r="F814" s="53">
        <v>35</v>
      </c>
      <c r="G814" s="52" t="s">
        <v>10</v>
      </c>
    </row>
    <row r="815" spans="3:7" ht="15" thickBot="1" x14ac:dyDescent="0.35">
      <c r="C815" s="50">
        <v>43155</v>
      </c>
      <c r="D815" s="51">
        <v>0.90936342592592589</v>
      </c>
      <c r="E815" s="52" t="s">
        <v>9</v>
      </c>
      <c r="F815" s="53">
        <v>51</v>
      </c>
      <c r="G815" s="52" t="s">
        <v>10</v>
      </c>
    </row>
    <row r="816" spans="3:7" ht="15" thickBot="1" x14ac:dyDescent="0.35">
      <c r="C816" s="50">
        <v>43155</v>
      </c>
      <c r="D816" s="51">
        <v>0.91312499999999996</v>
      </c>
      <c r="E816" s="52" t="s">
        <v>9</v>
      </c>
      <c r="F816" s="53">
        <v>32</v>
      </c>
      <c r="G816" s="52" t="s">
        <v>10</v>
      </c>
    </row>
    <row r="817" spans="3:7" ht="15" thickBot="1" x14ac:dyDescent="0.35">
      <c r="C817" s="50">
        <v>43155</v>
      </c>
      <c r="D817" s="51">
        <v>0.91560185185185183</v>
      </c>
      <c r="E817" s="52" t="s">
        <v>9</v>
      </c>
      <c r="F817" s="53">
        <v>43</v>
      </c>
      <c r="G817" s="52" t="s">
        <v>21</v>
      </c>
    </row>
    <row r="818" spans="3:7" ht="15" thickBot="1" x14ac:dyDescent="0.35">
      <c r="C818" s="50">
        <v>43155</v>
      </c>
      <c r="D818" s="51">
        <v>0.9226388888888889</v>
      </c>
      <c r="E818" s="52" t="s">
        <v>9</v>
      </c>
      <c r="F818" s="53">
        <v>59</v>
      </c>
      <c r="G818" s="52" t="s">
        <v>21</v>
      </c>
    </row>
    <row r="819" spans="3:7" ht="15" thickBot="1" x14ac:dyDescent="0.35">
      <c r="C819" s="50">
        <v>43155</v>
      </c>
      <c r="D819" s="51">
        <v>0.92328703703703707</v>
      </c>
      <c r="E819" s="52" t="s">
        <v>9</v>
      </c>
      <c r="F819" s="53">
        <v>59</v>
      </c>
      <c r="G819" s="52" t="s">
        <v>21</v>
      </c>
    </row>
    <row r="820" spans="3:7" ht="15" thickBot="1" x14ac:dyDescent="0.35">
      <c r="C820" s="50">
        <v>43155</v>
      </c>
      <c r="D820" s="51">
        <v>0.94543981481481476</v>
      </c>
      <c r="E820" s="52" t="s">
        <v>9</v>
      </c>
      <c r="F820" s="53">
        <v>60</v>
      </c>
      <c r="G820" s="52" t="s">
        <v>21</v>
      </c>
    </row>
    <row r="821" spans="3:7" ht="15" thickBot="1" x14ac:dyDescent="0.35">
      <c r="C821" s="50">
        <v>43155</v>
      </c>
      <c r="D821" s="51">
        <v>0.94550925925925933</v>
      </c>
      <c r="E821" s="52" t="s">
        <v>9</v>
      </c>
      <c r="F821" s="53">
        <v>40</v>
      </c>
      <c r="G821" s="52" t="s">
        <v>10</v>
      </c>
    </row>
    <row r="822" spans="3:7" ht="15" thickBot="1" x14ac:dyDescent="0.35">
      <c r="C822" s="50">
        <v>43155</v>
      </c>
      <c r="D822" s="51">
        <v>0.94609953703703698</v>
      </c>
      <c r="E822" s="52" t="s">
        <v>9</v>
      </c>
      <c r="F822" s="53">
        <v>46</v>
      </c>
      <c r="G822" s="52" t="s">
        <v>21</v>
      </c>
    </row>
    <row r="823" spans="3:7" ht="15" thickBot="1" x14ac:dyDescent="0.35">
      <c r="C823" s="50">
        <v>43155</v>
      </c>
      <c r="D823" s="51">
        <v>0.9468981481481481</v>
      </c>
      <c r="E823" s="52" t="s">
        <v>9</v>
      </c>
      <c r="F823" s="53">
        <v>47</v>
      </c>
      <c r="G823" s="52" t="s">
        <v>10</v>
      </c>
    </row>
    <row r="824" spans="3:7" ht="15" thickBot="1" x14ac:dyDescent="0.35">
      <c r="C824" s="50">
        <v>43155</v>
      </c>
      <c r="D824" s="51">
        <v>0.96597222222222223</v>
      </c>
      <c r="E824" s="52" t="s">
        <v>9</v>
      </c>
      <c r="F824" s="53">
        <v>44</v>
      </c>
      <c r="G824" s="52" t="s">
        <v>10</v>
      </c>
    </row>
    <row r="825" spans="3:7" ht="15" thickBot="1" x14ac:dyDescent="0.35">
      <c r="C825" s="50">
        <v>43155</v>
      </c>
      <c r="D825" s="51">
        <v>0.9757407407407408</v>
      </c>
      <c r="E825" s="52" t="s">
        <v>9</v>
      </c>
      <c r="F825" s="53">
        <v>53</v>
      </c>
      <c r="G825" s="52" t="s">
        <v>21</v>
      </c>
    </row>
    <row r="826" spans="3:7" ht="15" thickBot="1" x14ac:dyDescent="0.35">
      <c r="C826" s="50">
        <v>43155</v>
      </c>
      <c r="D826" s="51">
        <v>0.97614583333333327</v>
      </c>
      <c r="E826" s="52" t="s">
        <v>9</v>
      </c>
      <c r="F826" s="53">
        <v>27</v>
      </c>
      <c r="G826" s="52" t="s">
        <v>21</v>
      </c>
    </row>
    <row r="827" spans="3:7" ht="15" thickBot="1" x14ac:dyDescent="0.35">
      <c r="C827" s="50">
        <v>43155</v>
      </c>
      <c r="D827" s="51">
        <v>0.97719907407407414</v>
      </c>
      <c r="E827" s="52" t="s">
        <v>9</v>
      </c>
      <c r="F827" s="53">
        <v>37</v>
      </c>
      <c r="G827" s="52" t="s">
        <v>10</v>
      </c>
    </row>
    <row r="828" spans="3:7" ht="15" thickBot="1" x14ac:dyDescent="0.35">
      <c r="C828" s="50">
        <v>43155</v>
      </c>
      <c r="D828" s="51">
        <v>0.97734953703703698</v>
      </c>
      <c r="E828" s="52" t="s">
        <v>9</v>
      </c>
      <c r="F828" s="53">
        <v>28</v>
      </c>
      <c r="G828" s="52" t="s">
        <v>10</v>
      </c>
    </row>
    <row r="829" spans="3:7" ht="15" thickBot="1" x14ac:dyDescent="0.35">
      <c r="C829" s="50">
        <v>43155</v>
      </c>
      <c r="D829" s="51">
        <v>0.9773842592592592</v>
      </c>
      <c r="E829" s="52" t="s">
        <v>9</v>
      </c>
      <c r="F829" s="53">
        <v>30</v>
      </c>
      <c r="G829" s="52" t="s">
        <v>21</v>
      </c>
    </row>
    <row r="830" spans="3:7" ht="15" thickBot="1" x14ac:dyDescent="0.35">
      <c r="C830" s="50">
        <v>43155</v>
      </c>
      <c r="D830" s="51">
        <v>0.97761574074074076</v>
      </c>
      <c r="E830" s="52" t="s">
        <v>9</v>
      </c>
      <c r="F830" s="53">
        <v>28</v>
      </c>
      <c r="G830" s="52" t="s">
        <v>21</v>
      </c>
    </row>
    <row r="831" spans="3:7" ht="15" thickBot="1" x14ac:dyDescent="0.35">
      <c r="C831" s="50">
        <v>43155</v>
      </c>
      <c r="D831" s="51">
        <v>0.97991898148148149</v>
      </c>
      <c r="E831" s="52" t="s">
        <v>9</v>
      </c>
      <c r="F831" s="53">
        <v>44</v>
      </c>
      <c r="G831" s="52" t="s">
        <v>10</v>
      </c>
    </row>
    <row r="832" spans="3:7" ht="15" thickBot="1" x14ac:dyDescent="0.35">
      <c r="C832" s="50">
        <v>43155</v>
      </c>
      <c r="D832" s="51">
        <v>0.98024305555555558</v>
      </c>
      <c r="E832" s="52" t="s">
        <v>9</v>
      </c>
      <c r="F832" s="53">
        <v>33</v>
      </c>
      <c r="G832" s="52" t="s">
        <v>10</v>
      </c>
    </row>
    <row r="833" spans="3:7" ht="15" thickBot="1" x14ac:dyDescent="0.35">
      <c r="C833" s="50">
        <v>43155</v>
      </c>
      <c r="D833" s="51">
        <v>0.98188657407407398</v>
      </c>
      <c r="E833" s="52" t="s">
        <v>9</v>
      </c>
      <c r="F833" s="53">
        <v>33</v>
      </c>
      <c r="G833" s="52" t="s">
        <v>21</v>
      </c>
    </row>
    <row r="834" spans="3:7" ht="15" thickBot="1" x14ac:dyDescent="0.35">
      <c r="C834" s="50">
        <v>43155</v>
      </c>
      <c r="D834" s="51">
        <v>0.98277777777777775</v>
      </c>
      <c r="E834" s="52" t="s">
        <v>9</v>
      </c>
      <c r="F834" s="53">
        <v>26</v>
      </c>
      <c r="G834" s="52" t="s">
        <v>10</v>
      </c>
    </row>
    <row r="835" spans="3:7" ht="15" thickBot="1" x14ac:dyDescent="0.35">
      <c r="C835" s="50">
        <v>43155</v>
      </c>
      <c r="D835" s="51">
        <v>0.98335648148148147</v>
      </c>
      <c r="E835" s="52" t="s">
        <v>9</v>
      </c>
      <c r="F835" s="53">
        <v>28</v>
      </c>
      <c r="G835" s="52" t="s">
        <v>21</v>
      </c>
    </row>
    <row r="836" spans="3:7" ht="15" thickBot="1" x14ac:dyDescent="0.35">
      <c r="C836" s="50">
        <v>43155</v>
      </c>
      <c r="D836" s="51">
        <v>0.98378472222222213</v>
      </c>
      <c r="E836" s="52" t="s">
        <v>9</v>
      </c>
      <c r="F836" s="53">
        <v>48</v>
      </c>
      <c r="G836" s="52" t="s">
        <v>10</v>
      </c>
    </row>
    <row r="837" spans="3:7" ht="15" thickBot="1" x14ac:dyDescent="0.35">
      <c r="C837" s="50">
        <v>43156</v>
      </c>
      <c r="D837" s="51">
        <v>6.053240740740741E-3</v>
      </c>
      <c r="E837" s="52" t="s">
        <v>9</v>
      </c>
      <c r="F837" s="53">
        <v>32</v>
      </c>
      <c r="G837" s="52" t="s">
        <v>21</v>
      </c>
    </row>
    <row r="838" spans="3:7" ht="15" thickBot="1" x14ac:dyDescent="0.35">
      <c r="C838" s="50">
        <v>43156</v>
      </c>
      <c r="D838" s="51">
        <v>7.9861111111111122E-3</v>
      </c>
      <c r="E838" s="52" t="s">
        <v>9</v>
      </c>
      <c r="F838" s="53">
        <v>41</v>
      </c>
      <c r="G838" s="52" t="s">
        <v>10</v>
      </c>
    </row>
    <row r="839" spans="3:7" ht="15" thickBot="1" x14ac:dyDescent="0.35">
      <c r="C839" s="50">
        <v>43156</v>
      </c>
      <c r="D839" s="51">
        <v>3.4444444444444444E-2</v>
      </c>
      <c r="E839" s="52" t="s">
        <v>9</v>
      </c>
      <c r="F839" s="53">
        <v>37</v>
      </c>
      <c r="G839" s="52" t="s">
        <v>21</v>
      </c>
    </row>
    <row r="840" spans="3:7" ht="15" thickBot="1" x14ac:dyDescent="0.35">
      <c r="C840" s="50">
        <v>43156</v>
      </c>
      <c r="D840" s="51">
        <v>4.0659722222222222E-2</v>
      </c>
      <c r="E840" s="52" t="s">
        <v>9</v>
      </c>
      <c r="F840" s="53">
        <v>42</v>
      </c>
      <c r="G840" s="52" t="s">
        <v>10</v>
      </c>
    </row>
    <row r="841" spans="3:7" ht="15" thickBot="1" x14ac:dyDescent="0.35">
      <c r="C841" s="50">
        <v>43156</v>
      </c>
      <c r="D841" s="51">
        <v>4.3229166666666673E-2</v>
      </c>
      <c r="E841" s="52" t="s">
        <v>9</v>
      </c>
      <c r="F841" s="53">
        <v>42</v>
      </c>
      <c r="G841" s="52" t="s">
        <v>21</v>
      </c>
    </row>
    <row r="842" spans="3:7" ht="15" thickBot="1" x14ac:dyDescent="0.35">
      <c r="C842" s="50">
        <v>43156</v>
      </c>
      <c r="D842" s="51">
        <v>4.6967592592592589E-2</v>
      </c>
      <c r="E842" s="52" t="s">
        <v>9</v>
      </c>
      <c r="F842" s="53">
        <v>47</v>
      </c>
      <c r="G842" s="52" t="s">
        <v>21</v>
      </c>
    </row>
    <row r="843" spans="3:7" ht="15" thickBot="1" x14ac:dyDescent="0.35">
      <c r="C843" s="50">
        <v>43156</v>
      </c>
      <c r="D843" s="51">
        <v>4.87037037037037E-2</v>
      </c>
      <c r="E843" s="52" t="s">
        <v>9</v>
      </c>
      <c r="F843" s="53">
        <v>52</v>
      </c>
      <c r="G843" s="52" t="s">
        <v>10</v>
      </c>
    </row>
    <row r="844" spans="3:7" ht="15" thickBot="1" x14ac:dyDescent="0.35">
      <c r="C844" s="50">
        <v>43156</v>
      </c>
      <c r="D844" s="51">
        <v>5.1342592592592586E-2</v>
      </c>
      <c r="E844" s="52" t="s">
        <v>9</v>
      </c>
      <c r="F844" s="53">
        <v>56</v>
      </c>
      <c r="G844" s="52" t="s">
        <v>21</v>
      </c>
    </row>
    <row r="845" spans="3:7" ht="15" thickBot="1" x14ac:dyDescent="0.35">
      <c r="C845" s="50">
        <v>43156</v>
      </c>
      <c r="D845" s="51">
        <v>5.3263888888888888E-2</v>
      </c>
      <c r="E845" s="52" t="s">
        <v>9</v>
      </c>
      <c r="F845" s="53">
        <v>47</v>
      </c>
      <c r="G845" s="52" t="s">
        <v>10</v>
      </c>
    </row>
    <row r="846" spans="3:7" ht="15" thickBot="1" x14ac:dyDescent="0.35">
      <c r="C846" s="50">
        <v>43156</v>
      </c>
      <c r="D846" s="51">
        <v>6.4930555555555561E-2</v>
      </c>
      <c r="E846" s="52" t="s">
        <v>9</v>
      </c>
      <c r="F846" s="53">
        <v>33</v>
      </c>
      <c r="G846" s="52" t="s">
        <v>21</v>
      </c>
    </row>
    <row r="847" spans="3:7" ht="15" thickBot="1" x14ac:dyDescent="0.35">
      <c r="C847" s="50">
        <v>43156</v>
      </c>
      <c r="D847" s="51">
        <v>6.5578703703703708E-2</v>
      </c>
      <c r="E847" s="52" t="s">
        <v>9</v>
      </c>
      <c r="F847" s="53">
        <v>50</v>
      </c>
      <c r="G847" s="52" t="s">
        <v>21</v>
      </c>
    </row>
    <row r="848" spans="3:7" ht="15" thickBot="1" x14ac:dyDescent="0.35">
      <c r="C848" s="50">
        <v>43156</v>
      </c>
      <c r="D848" s="51">
        <v>6.5636574074074069E-2</v>
      </c>
      <c r="E848" s="52" t="s">
        <v>9</v>
      </c>
      <c r="F848" s="53">
        <v>38</v>
      </c>
      <c r="G848" s="52" t="s">
        <v>10</v>
      </c>
    </row>
    <row r="849" spans="3:7" ht="15" thickBot="1" x14ac:dyDescent="0.35">
      <c r="C849" s="50">
        <v>43156</v>
      </c>
      <c r="D849" s="51">
        <v>7.0601851851851846E-2</v>
      </c>
      <c r="E849" s="52" t="s">
        <v>9</v>
      </c>
      <c r="F849" s="53">
        <v>50</v>
      </c>
      <c r="G849" s="52" t="s">
        <v>21</v>
      </c>
    </row>
    <row r="850" spans="3:7" ht="15" thickBot="1" x14ac:dyDescent="0.35">
      <c r="C850" s="50">
        <v>43156</v>
      </c>
      <c r="D850" s="51">
        <v>8.9039351851851856E-2</v>
      </c>
      <c r="E850" s="52" t="s">
        <v>9</v>
      </c>
      <c r="F850" s="53">
        <v>38</v>
      </c>
      <c r="G850" s="52" t="s">
        <v>21</v>
      </c>
    </row>
    <row r="851" spans="3:7" ht="15" thickBot="1" x14ac:dyDescent="0.35">
      <c r="C851" s="50">
        <v>43156</v>
      </c>
      <c r="D851" s="51">
        <v>9.3564814814814823E-2</v>
      </c>
      <c r="E851" s="52" t="s">
        <v>9</v>
      </c>
      <c r="F851" s="53">
        <v>48</v>
      </c>
      <c r="G851" s="52" t="s">
        <v>10</v>
      </c>
    </row>
    <row r="852" spans="3:7" ht="15" thickBot="1" x14ac:dyDescent="0.35">
      <c r="C852" s="50">
        <v>43156</v>
      </c>
      <c r="D852" s="51">
        <v>0.12043981481481481</v>
      </c>
      <c r="E852" s="52" t="s">
        <v>9</v>
      </c>
      <c r="F852" s="53">
        <v>52</v>
      </c>
      <c r="G852" s="52" t="s">
        <v>21</v>
      </c>
    </row>
    <row r="853" spans="3:7" ht="15" thickBot="1" x14ac:dyDescent="0.35">
      <c r="C853" s="50">
        <v>43156</v>
      </c>
      <c r="D853" s="51">
        <v>0.12050925925925926</v>
      </c>
      <c r="E853" s="52" t="s">
        <v>9</v>
      </c>
      <c r="F853" s="53">
        <v>40</v>
      </c>
      <c r="G853" s="52" t="s">
        <v>21</v>
      </c>
    </row>
    <row r="854" spans="3:7" ht="15" thickBot="1" x14ac:dyDescent="0.35">
      <c r="C854" s="50">
        <v>43156</v>
      </c>
      <c r="D854" s="51">
        <v>0.12112268518518519</v>
      </c>
      <c r="E854" s="52" t="s">
        <v>9</v>
      </c>
      <c r="F854" s="53">
        <v>63</v>
      </c>
      <c r="G854" s="52" t="s">
        <v>10</v>
      </c>
    </row>
    <row r="855" spans="3:7" ht="15" thickBot="1" x14ac:dyDescent="0.35">
      <c r="C855" s="50">
        <v>43156</v>
      </c>
      <c r="D855" s="51">
        <v>0.16042824074074075</v>
      </c>
      <c r="E855" s="52" t="s">
        <v>9</v>
      </c>
      <c r="F855" s="53">
        <v>45</v>
      </c>
      <c r="G855" s="52" t="s">
        <v>21</v>
      </c>
    </row>
    <row r="856" spans="3:7" ht="15" thickBot="1" x14ac:dyDescent="0.35">
      <c r="C856" s="50">
        <v>43156</v>
      </c>
      <c r="D856" s="51">
        <v>0.17917824074074074</v>
      </c>
      <c r="E856" s="52" t="s">
        <v>9</v>
      </c>
      <c r="F856" s="53">
        <v>43</v>
      </c>
      <c r="G856" s="52" t="s">
        <v>10</v>
      </c>
    </row>
    <row r="857" spans="3:7" ht="15" thickBot="1" x14ac:dyDescent="0.35">
      <c r="C857" s="50">
        <v>43156</v>
      </c>
      <c r="D857" s="51">
        <v>0.26591435185185186</v>
      </c>
      <c r="E857" s="52" t="s">
        <v>9</v>
      </c>
      <c r="F857" s="53">
        <v>61</v>
      </c>
      <c r="G857" s="52" t="s">
        <v>10</v>
      </c>
    </row>
    <row r="858" spans="3:7" ht="15" thickBot="1" x14ac:dyDescent="0.35">
      <c r="C858" s="50">
        <v>43156</v>
      </c>
      <c r="D858" s="51">
        <v>0.28857638888888887</v>
      </c>
      <c r="E858" s="52" t="s">
        <v>9</v>
      </c>
      <c r="F858" s="53">
        <v>44</v>
      </c>
      <c r="G858" s="52" t="s">
        <v>10</v>
      </c>
    </row>
    <row r="859" spans="3:7" ht="15" thickBot="1" x14ac:dyDescent="0.35">
      <c r="C859" s="50">
        <v>43156</v>
      </c>
      <c r="D859" s="51">
        <v>0.30724537037037036</v>
      </c>
      <c r="E859" s="52" t="s">
        <v>9</v>
      </c>
      <c r="F859" s="53">
        <v>39</v>
      </c>
      <c r="G859" s="52" t="s">
        <v>10</v>
      </c>
    </row>
    <row r="860" spans="3:7" ht="15" thickBot="1" x14ac:dyDescent="0.35">
      <c r="C860" s="50">
        <v>43156</v>
      </c>
      <c r="D860" s="51">
        <v>0.30884259259259256</v>
      </c>
      <c r="E860" s="52" t="s">
        <v>9</v>
      </c>
      <c r="F860" s="53">
        <v>37</v>
      </c>
      <c r="G860" s="52" t="s">
        <v>21</v>
      </c>
    </row>
    <row r="861" spans="3:7" ht="15" thickBot="1" x14ac:dyDescent="0.35">
      <c r="C861" s="50">
        <v>43156</v>
      </c>
      <c r="D861" s="51">
        <v>0.3089351851851852</v>
      </c>
      <c r="E861" s="52" t="s">
        <v>9</v>
      </c>
      <c r="F861" s="53">
        <v>38</v>
      </c>
      <c r="G861" s="52" t="s">
        <v>21</v>
      </c>
    </row>
    <row r="862" spans="3:7" ht="15" thickBot="1" x14ac:dyDescent="0.35">
      <c r="C862" s="50">
        <v>43156</v>
      </c>
      <c r="D862" s="51">
        <v>0.32341435185185186</v>
      </c>
      <c r="E862" s="52" t="s">
        <v>9</v>
      </c>
      <c r="F862" s="53">
        <v>32</v>
      </c>
      <c r="G862" s="52" t="s">
        <v>10</v>
      </c>
    </row>
    <row r="863" spans="3:7" ht="15" thickBot="1" x14ac:dyDescent="0.35">
      <c r="C863" s="50">
        <v>43156</v>
      </c>
      <c r="D863" s="51">
        <v>0.33712962962962961</v>
      </c>
      <c r="E863" s="52" t="s">
        <v>9</v>
      </c>
      <c r="F863" s="53">
        <v>38</v>
      </c>
      <c r="G863" s="52" t="s">
        <v>10</v>
      </c>
    </row>
    <row r="864" spans="3:7" ht="15" thickBot="1" x14ac:dyDescent="0.35">
      <c r="C864" s="50">
        <v>43156</v>
      </c>
      <c r="D864" s="51">
        <v>0.35702546296296295</v>
      </c>
      <c r="E864" s="52" t="s">
        <v>9</v>
      </c>
      <c r="F864" s="53">
        <v>42</v>
      </c>
      <c r="G864" s="52" t="s">
        <v>10</v>
      </c>
    </row>
    <row r="865" spans="3:7" ht="15" thickBot="1" x14ac:dyDescent="0.35">
      <c r="C865" s="50">
        <v>43156</v>
      </c>
      <c r="D865" s="51">
        <v>0.36001157407407408</v>
      </c>
      <c r="E865" s="52" t="s">
        <v>9</v>
      </c>
      <c r="F865" s="53">
        <v>45</v>
      </c>
      <c r="G865" s="52" t="s">
        <v>10</v>
      </c>
    </row>
    <row r="866" spans="3:7" ht="15" thickBot="1" x14ac:dyDescent="0.35">
      <c r="C866" s="50">
        <v>43156</v>
      </c>
      <c r="D866" s="51">
        <v>0.3636226851851852</v>
      </c>
      <c r="E866" s="52" t="s">
        <v>9</v>
      </c>
      <c r="F866" s="53">
        <v>26</v>
      </c>
      <c r="G866" s="52" t="s">
        <v>10</v>
      </c>
    </row>
    <row r="867" spans="3:7" ht="15" thickBot="1" x14ac:dyDescent="0.35">
      <c r="C867" s="50">
        <v>43156</v>
      </c>
      <c r="D867" s="51">
        <v>0.3684027777777778</v>
      </c>
      <c r="E867" s="52" t="s">
        <v>9</v>
      </c>
      <c r="F867" s="53">
        <v>41</v>
      </c>
      <c r="G867" s="52" t="s">
        <v>21</v>
      </c>
    </row>
    <row r="868" spans="3:7" ht="15" thickBot="1" x14ac:dyDescent="0.35">
      <c r="C868" s="50">
        <v>43156</v>
      </c>
      <c r="D868" s="51">
        <v>0.37495370370370368</v>
      </c>
      <c r="E868" s="52" t="s">
        <v>9</v>
      </c>
      <c r="F868" s="53">
        <v>32</v>
      </c>
      <c r="G868" s="52" t="s">
        <v>21</v>
      </c>
    </row>
    <row r="869" spans="3:7" ht="15" thickBot="1" x14ac:dyDescent="0.35">
      <c r="C869" s="50">
        <v>43156</v>
      </c>
      <c r="D869" s="51">
        <v>0.3793287037037037</v>
      </c>
      <c r="E869" s="52" t="s">
        <v>9</v>
      </c>
      <c r="F869" s="53">
        <v>37</v>
      </c>
      <c r="G869" s="52" t="s">
        <v>21</v>
      </c>
    </row>
    <row r="870" spans="3:7" ht="15" thickBot="1" x14ac:dyDescent="0.35">
      <c r="C870" s="50">
        <v>43156</v>
      </c>
      <c r="D870" s="51">
        <v>0.38317129629629632</v>
      </c>
      <c r="E870" s="52" t="s">
        <v>9</v>
      </c>
      <c r="F870" s="53">
        <v>44</v>
      </c>
      <c r="G870" s="52" t="s">
        <v>10</v>
      </c>
    </row>
    <row r="871" spans="3:7" ht="15" thickBot="1" x14ac:dyDescent="0.35">
      <c r="C871" s="50">
        <v>43156</v>
      </c>
      <c r="D871" s="51">
        <v>0.38930555555555557</v>
      </c>
      <c r="E871" s="52" t="s">
        <v>9</v>
      </c>
      <c r="F871" s="53">
        <v>42</v>
      </c>
      <c r="G871" s="52" t="s">
        <v>21</v>
      </c>
    </row>
    <row r="872" spans="3:7" ht="15" thickBot="1" x14ac:dyDescent="0.35">
      <c r="C872" s="50">
        <v>43156</v>
      </c>
      <c r="D872" s="51">
        <v>0.39296296296296296</v>
      </c>
      <c r="E872" s="52" t="s">
        <v>9</v>
      </c>
      <c r="F872" s="53">
        <v>46</v>
      </c>
      <c r="G872" s="52" t="s">
        <v>10</v>
      </c>
    </row>
    <row r="873" spans="3:7" ht="15" thickBot="1" x14ac:dyDescent="0.35">
      <c r="C873" s="50">
        <v>43156</v>
      </c>
      <c r="D873" s="51">
        <v>0.40218749999999998</v>
      </c>
      <c r="E873" s="52" t="s">
        <v>9</v>
      </c>
      <c r="F873" s="53">
        <v>17</v>
      </c>
      <c r="G873" s="52" t="s">
        <v>10</v>
      </c>
    </row>
    <row r="874" spans="3:7" ht="15" thickBot="1" x14ac:dyDescent="0.35">
      <c r="C874" s="50">
        <v>43156</v>
      </c>
      <c r="D874" s="51">
        <v>0.40371527777777777</v>
      </c>
      <c r="E874" s="52" t="s">
        <v>9</v>
      </c>
      <c r="F874" s="53">
        <v>35</v>
      </c>
      <c r="G874" s="52" t="s">
        <v>10</v>
      </c>
    </row>
    <row r="875" spans="3:7" ht="15" thickBot="1" x14ac:dyDescent="0.35">
      <c r="C875" s="50">
        <v>43156</v>
      </c>
      <c r="D875" s="51">
        <v>0.40578703703703706</v>
      </c>
      <c r="E875" s="52" t="s">
        <v>9</v>
      </c>
      <c r="F875" s="53">
        <v>34</v>
      </c>
      <c r="G875" s="52" t="s">
        <v>10</v>
      </c>
    </row>
    <row r="876" spans="3:7" ht="15" thickBot="1" x14ac:dyDescent="0.35">
      <c r="C876" s="50">
        <v>43156</v>
      </c>
      <c r="D876" s="51">
        <v>0.40775462962962966</v>
      </c>
      <c r="E876" s="52" t="s">
        <v>9</v>
      </c>
      <c r="F876" s="53">
        <v>36</v>
      </c>
      <c r="G876" s="52" t="s">
        <v>21</v>
      </c>
    </row>
    <row r="877" spans="3:7" ht="15" thickBot="1" x14ac:dyDescent="0.35">
      <c r="C877" s="50">
        <v>43156</v>
      </c>
      <c r="D877" s="51">
        <v>0.40861111111111109</v>
      </c>
      <c r="E877" s="52" t="s">
        <v>9</v>
      </c>
      <c r="F877" s="53">
        <v>32</v>
      </c>
      <c r="G877" s="52" t="s">
        <v>10</v>
      </c>
    </row>
    <row r="878" spans="3:7" ht="15" thickBot="1" x14ac:dyDescent="0.35">
      <c r="C878" s="50">
        <v>43156</v>
      </c>
      <c r="D878" s="51">
        <v>0.40868055555555555</v>
      </c>
      <c r="E878" s="52" t="s">
        <v>9</v>
      </c>
      <c r="F878" s="53">
        <v>45</v>
      </c>
      <c r="G878" s="52" t="s">
        <v>10</v>
      </c>
    </row>
    <row r="879" spans="3:7" ht="15" thickBot="1" x14ac:dyDescent="0.35">
      <c r="C879" s="50">
        <v>43156</v>
      </c>
      <c r="D879" s="51">
        <v>0.41146990740740735</v>
      </c>
      <c r="E879" s="52" t="s">
        <v>9</v>
      </c>
      <c r="F879" s="53">
        <v>31</v>
      </c>
      <c r="G879" s="52" t="s">
        <v>21</v>
      </c>
    </row>
    <row r="880" spans="3:7" ht="15" thickBot="1" x14ac:dyDescent="0.35">
      <c r="C880" s="50">
        <v>43156</v>
      </c>
      <c r="D880" s="51">
        <v>0.41204861111111107</v>
      </c>
      <c r="E880" s="52" t="s">
        <v>9</v>
      </c>
      <c r="F880" s="53">
        <v>44</v>
      </c>
      <c r="G880" s="52" t="s">
        <v>21</v>
      </c>
    </row>
    <row r="881" spans="3:7" ht="15" thickBot="1" x14ac:dyDescent="0.35">
      <c r="C881" s="50">
        <v>43156</v>
      </c>
      <c r="D881" s="51">
        <v>0.41325231481481484</v>
      </c>
      <c r="E881" s="52" t="s">
        <v>9</v>
      </c>
      <c r="F881" s="53">
        <v>36</v>
      </c>
      <c r="G881" s="52" t="s">
        <v>10</v>
      </c>
    </row>
    <row r="882" spans="3:7" ht="15" thickBot="1" x14ac:dyDescent="0.35">
      <c r="C882" s="50">
        <v>43156</v>
      </c>
      <c r="D882" s="51">
        <v>0.41466435185185185</v>
      </c>
      <c r="E882" s="52" t="s">
        <v>9</v>
      </c>
      <c r="F882" s="53">
        <v>29</v>
      </c>
      <c r="G882" s="52" t="s">
        <v>21</v>
      </c>
    </row>
    <row r="883" spans="3:7" ht="15" thickBot="1" x14ac:dyDescent="0.35">
      <c r="C883" s="50">
        <v>43156</v>
      </c>
      <c r="D883" s="51">
        <v>0.41484953703703703</v>
      </c>
      <c r="E883" s="52" t="s">
        <v>9</v>
      </c>
      <c r="F883" s="53">
        <v>52</v>
      </c>
      <c r="G883" s="52" t="s">
        <v>10</v>
      </c>
    </row>
    <row r="884" spans="3:7" ht="15" thickBot="1" x14ac:dyDescent="0.35">
      <c r="C884" s="50">
        <v>43156</v>
      </c>
      <c r="D884" s="51">
        <v>0.41993055555555553</v>
      </c>
      <c r="E884" s="52" t="s">
        <v>9</v>
      </c>
      <c r="F884" s="53">
        <v>34</v>
      </c>
      <c r="G884" s="52" t="s">
        <v>10</v>
      </c>
    </row>
    <row r="885" spans="3:7" ht="15" thickBot="1" x14ac:dyDescent="0.35">
      <c r="C885" s="50">
        <v>43156</v>
      </c>
      <c r="D885" s="51">
        <v>0.42122685185185182</v>
      </c>
      <c r="E885" s="52" t="s">
        <v>9</v>
      </c>
      <c r="F885" s="53">
        <v>52</v>
      </c>
      <c r="G885" s="52" t="s">
        <v>10</v>
      </c>
    </row>
    <row r="886" spans="3:7" ht="15" thickBot="1" x14ac:dyDescent="0.35">
      <c r="C886" s="50">
        <v>43156</v>
      </c>
      <c r="D886" s="51">
        <v>0.42197916666666663</v>
      </c>
      <c r="E886" s="52" t="s">
        <v>9</v>
      </c>
      <c r="F886" s="53">
        <v>37</v>
      </c>
      <c r="G886" s="52" t="s">
        <v>10</v>
      </c>
    </row>
    <row r="887" spans="3:7" ht="15" thickBot="1" x14ac:dyDescent="0.35">
      <c r="C887" s="50">
        <v>43156</v>
      </c>
      <c r="D887" s="51">
        <v>0.42666666666666669</v>
      </c>
      <c r="E887" s="52" t="s">
        <v>9</v>
      </c>
      <c r="F887" s="53">
        <v>33</v>
      </c>
      <c r="G887" s="52" t="s">
        <v>10</v>
      </c>
    </row>
    <row r="888" spans="3:7" ht="15" thickBot="1" x14ac:dyDescent="0.35">
      <c r="C888" s="50">
        <v>43156</v>
      </c>
      <c r="D888" s="51">
        <v>0.42724537037037041</v>
      </c>
      <c r="E888" s="52" t="s">
        <v>9</v>
      </c>
      <c r="F888" s="53">
        <v>33</v>
      </c>
      <c r="G888" s="52" t="s">
        <v>21</v>
      </c>
    </row>
    <row r="889" spans="3:7" ht="15" thickBot="1" x14ac:dyDescent="0.35">
      <c r="C889" s="50">
        <v>43156</v>
      </c>
      <c r="D889" s="51">
        <v>0.42739583333333336</v>
      </c>
      <c r="E889" s="52" t="s">
        <v>9</v>
      </c>
      <c r="F889" s="53">
        <v>29</v>
      </c>
      <c r="G889" s="52" t="s">
        <v>21</v>
      </c>
    </row>
    <row r="890" spans="3:7" ht="15" thickBot="1" x14ac:dyDescent="0.35">
      <c r="C890" s="50">
        <v>43156</v>
      </c>
      <c r="D890" s="51">
        <v>0.43063657407407407</v>
      </c>
      <c r="E890" s="52" t="s">
        <v>9</v>
      </c>
      <c r="F890" s="53">
        <v>34</v>
      </c>
      <c r="G890" s="52" t="s">
        <v>21</v>
      </c>
    </row>
    <row r="891" spans="3:7" ht="15" thickBot="1" x14ac:dyDescent="0.35">
      <c r="C891" s="50">
        <v>43156</v>
      </c>
      <c r="D891" s="51">
        <v>0.43380787037037033</v>
      </c>
      <c r="E891" s="52" t="s">
        <v>9</v>
      </c>
      <c r="F891" s="53">
        <v>38</v>
      </c>
      <c r="G891" s="52" t="s">
        <v>10</v>
      </c>
    </row>
    <row r="892" spans="3:7" ht="15" thickBot="1" x14ac:dyDescent="0.35">
      <c r="C892" s="50">
        <v>43156</v>
      </c>
      <c r="D892" s="51">
        <v>0.43386574074074075</v>
      </c>
      <c r="E892" s="52" t="s">
        <v>9</v>
      </c>
      <c r="F892" s="53">
        <v>39</v>
      </c>
      <c r="G892" s="52" t="s">
        <v>21</v>
      </c>
    </row>
    <row r="893" spans="3:7" ht="15" thickBot="1" x14ac:dyDescent="0.35">
      <c r="C893" s="50">
        <v>43156</v>
      </c>
      <c r="D893" s="51">
        <v>0.43643518518518515</v>
      </c>
      <c r="E893" s="52" t="s">
        <v>9</v>
      </c>
      <c r="F893" s="53">
        <v>41</v>
      </c>
      <c r="G893" s="52" t="s">
        <v>10</v>
      </c>
    </row>
    <row r="894" spans="3:7" ht="15" thickBot="1" x14ac:dyDescent="0.35">
      <c r="C894" s="50">
        <v>43156</v>
      </c>
      <c r="D894" s="51">
        <v>0.43715277777777778</v>
      </c>
      <c r="E894" s="52" t="s">
        <v>9</v>
      </c>
      <c r="F894" s="53">
        <v>45</v>
      </c>
      <c r="G894" s="52" t="s">
        <v>21</v>
      </c>
    </row>
    <row r="895" spans="3:7" ht="15" thickBot="1" x14ac:dyDescent="0.35">
      <c r="C895" s="50">
        <v>43156</v>
      </c>
      <c r="D895" s="51">
        <v>0.44042824074074072</v>
      </c>
      <c r="E895" s="52" t="s">
        <v>9</v>
      </c>
      <c r="F895" s="53">
        <v>39</v>
      </c>
      <c r="G895" s="52" t="s">
        <v>21</v>
      </c>
    </row>
    <row r="896" spans="3:7" ht="15" thickBot="1" x14ac:dyDescent="0.35">
      <c r="C896" s="50">
        <v>43156</v>
      </c>
      <c r="D896" s="51">
        <v>0.44197916666666665</v>
      </c>
      <c r="E896" s="52" t="s">
        <v>9</v>
      </c>
      <c r="F896" s="53">
        <v>47</v>
      </c>
      <c r="G896" s="52" t="s">
        <v>21</v>
      </c>
    </row>
    <row r="897" spans="3:7" ht="15" thickBot="1" x14ac:dyDescent="0.35">
      <c r="C897" s="50">
        <v>43156</v>
      </c>
      <c r="D897" s="51">
        <v>0.44347222222222221</v>
      </c>
      <c r="E897" s="52" t="s">
        <v>9</v>
      </c>
      <c r="F897" s="53">
        <v>44</v>
      </c>
      <c r="G897" s="52" t="s">
        <v>10</v>
      </c>
    </row>
    <row r="898" spans="3:7" ht="15" thickBot="1" x14ac:dyDescent="0.35">
      <c r="C898" s="50">
        <v>43156</v>
      </c>
      <c r="D898" s="51">
        <v>0.44373842592592588</v>
      </c>
      <c r="E898" s="52" t="s">
        <v>9</v>
      </c>
      <c r="F898" s="53">
        <v>36</v>
      </c>
      <c r="G898" s="52" t="s">
        <v>10</v>
      </c>
    </row>
    <row r="899" spans="3:7" ht="15" thickBot="1" x14ac:dyDescent="0.35">
      <c r="C899" s="50">
        <v>43156</v>
      </c>
      <c r="D899" s="51">
        <v>0.4448611111111111</v>
      </c>
      <c r="E899" s="52" t="s">
        <v>9</v>
      </c>
      <c r="F899" s="53">
        <v>24</v>
      </c>
      <c r="G899" s="52" t="s">
        <v>10</v>
      </c>
    </row>
    <row r="900" spans="3:7" ht="15" thickBot="1" x14ac:dyDescent="0.35">
      <c r="C900" s="50">
        <v>43156</v>
      </c>
      <c r="D900" s="51">
        <v>0.44491898148148151</v>
      </c>
      <c r="E900" s="52" t="s">
        <v>9</v>
      </c>
      <c r="F900" s="53">
        <v>31</v>
      </c>
      <c r="G900" s="52" t="s">
        <v>21</v>
      </c>
    </row>
    <row r="901" spans="3:7" ht="15" thickBot="1" x14ac:dyDescent="0.35">
      <c r="C901" s="50">
        <v>43156</v>
      </c>
      <c r="D901" s="51">
        <v>0.44582175925925926</v>
      </c>
      <c r="E901" s="52" t="s">
        <v>9</v>
      </c>
      <c r="F901" s="53">
        <v>31</v>
      </c>
      <c r="G901" s="52" t="s">
        <v>21</v>
      </c>
    </row>
    <row r="902" spans="3:7" ht="15" thickBot="1" x14ac:dyDescent="0.35">
      <c r="C902" s="50">
        <v>43156</v>
      </c>
      <c r="D902" s="51">
        <v>0.44697916666666665</v>
      </c>
      <c r="E902" s="52" t="s">
        <v>9</v>
      </c>
      <c r="F902" s="53">
        <v>30</v>
      </c>
      <c r="G902" s="52" t="s">
        <v>10</v>
      </c>
    </row>
    <row r="903" spans="3:7" ht="15" thickBot="1" x14ac:dyDescent="0.35">
      <c r="C903" s="50">
        <v>43156</v>
      </c>
      <c r="D903" s="51">
        <v>0.45134259259259263</v>
      </c>
      <c r="E903" s="52" t="s">
        <v>9</v>
      </c>
      <c r="F903" s="53">
        <v>42</v>
      </c>
      <c r="G903" s="52" t="s">
        <v>10</v>
      </c>
    </row>
    <row r="904" spans="3:7" ht="15" thickBot="1" x14ac:dyDescent="0.35">
      <c r="C904" s="50">
        <v>43156</v>
      </c>
      <c r="D904" s="51">
        <v>0.45184027777777774</v>
      </c>
      <c r="E904" s="52" t="s">
        <v>9</v>
      </c>
      <c r="F904" s="53">
        <v>45</v>
      </c>
      <c r="G904" s="52" t="s">
        <v>21</v>
      </c>
    </row>
    <row r="905" spans="3:7" ht="15" thickBot="1" x14ac:dyDescent="0.35">
      <c r="C905" s="50">
        <v>43156</v>
      </c>
      <c r="D905" s="51">
        <v>0.45214120370370375</v>
      </c>
      <c r="E905" s="52" t="s">
        <v>9</v>
      </c>
      <c r="F905" s="53">
        <v>40</v>
      </c>
      <c r="G905" s="52" t="s">
        <v>10</v>
      </c>
    </row>
    <row r="906" spans="3:7" ht="15" thickBot="1" x14ac:dyDescent="0.35">
      <c r="C906" s="50">
        <v>43156</v>
      </c>
      <c r="D906" s="51">
        <v>0.45326388888888891</v>
      </c>
      <c r="E906" s="52" t="s">
        <v>9</v>
      </c>
      <c r="F906" s="53">
        <v>40</v>
      </c>
      <c r="G906" s="52" t="s">
        <v>21</v>
      </c>
    </row>
    <row r="907" spans="3:7" ht="15" thickBot="1" x14ac:dyDescent="0.35">
      <c r="C907" s="50">
        <v>43156</v>
      </c>
      <c r="D907" s="51">
        <v>0.45494212962962965</v>
      </c>
      <c r="E907" s="52" t="s">
        <v>9</v>
      </c>
      <c r="F907" s="53">
        <v>26</v>
      </c>
      <c r="G907" s="52" t="s">
        <v>21</v>
      </c>
    </row>
    <row r="908" spans="3:7" ht="15" thickBot="1" x14ac:dyDescent="0.35">
      <c r="C908" s="50">
        <v>43156</v>
      </c>
      <c r="D908" s="51">
        <v>0.45504629629629628</v>
      </c>
      <c r="E908" s="52" t="s">
        <v>9</v>
      </c>
      <c r="F908" s="53">
        <v>32</v>
      </c>
      <c r="G908" s="52" t="s">
        <v>21</v>
      </c>
    </row>
    <row r="909" spans="3:7" ht="15" thickBot="1" x14ac:dyDescent="0.35">
      <c r="C909" s="50">
        <v>43156</v>
      </c>
      <c r="D909" s="51">
        <v>0.45791666666666669</v>
      </c>
      <c r="E909" s="52" t="s">
        <v>9</v>
      </c>
      <c r="F909" s="53">
        <v>36</v>
      </c>
      <c r="G909" s="52" t="s">
        <v>10</v>
      </c>
    </row>
    <row r="910" spans="3:7" ht="15" thickBot="1" x14ac:dyDescent="0.35">
      <c r="C910" s="50">
        <v>43156</v>
      </c>
      <c r="D910" s="51">
        <v>0.45818287037037037</v>
      </c>
      <c r="E910" s="52" t="s">
        <v>9</v>
      </c>
      <c r="F910" s="53">
        <v>16</v>
      </c>
      <c r="G910" s="52" t="s">
        <v>21</v>
      </c>
    </row>
    <row r="911" spans="3:7" ht="15" thickBot="1" x14ac:dyDescent="0.35">
      <c r="C911" s="50">
        <v>43156</v>
      </c>
      <c r="D911" s="51">
        <v>0.45881944444444445</v>
      </c>
      <c r="E911" s="52" t="s">
        <v>9</v>
      </c>
      <c r="F911" s="53">
        <v>45</v>
      </c>
      <c r="G911" s="52" t="s">
        <v>10</v>
      </c>
    </row>
    <row r="912" spans="3:7" ht="15" thickBot="1" x14ac:dyDescent="0.35">
      <c r="C912" s="50">
        <v>43156</v>
      </c>
      <c r="D912" s="51">
        <v>0.45978009259259256</v>
      </c>
      <c r="E912" s="52" t="s">
        <v>9</v>
      </c>
      <c r="F912" s="53">
        <v>28</v>
      </c>
      <c r="G912" s="52" t="s">
        <v>21</v>
      </c>
    </row>
    <row r="913" spans="3:7" ht="15" thickBot="1" x14ac:dyDescent="0.35">
      <c r="C913" s="50">
        <v>43156</v>
      </c>
      <c r="D913" s="51">
        <v>0.45983796296296298</v>
      </c>
      <c r="E913" s="52" t="s">
        <v>9</v>
      </c>
      <c r="F913" s="53">
        <v>32</v>
      </c>
      <c r="G913" s="52" t="s">
        <v>21</v>
      </c>
    </row>
    <row r="914" spans="3:7" ht="15" thickBot="1" x14ac:dyDescent="0.35">
      <c r="C914" s="50">
        <v>43156</v>
      </c>
      <c r="D914" s="51">
        <v>0.46201388888888889</v>
      </c>
      <c r="E914" s="52" t="s">
        <v>9</v>
      </c>
      <c r="F914" s="53">
        <v>33</v>
      </c>
      <c r="G914" s="52" t="s">
        <v>21</v>
      </c>
    </row>
    <row r="915" spans="3:7" ht="15" thickBot="1" x14ac:dyDescent="0.35">
      <c r="C915" s="50">
        <v>43156</v>
      </c>
      <c r="D915" s="51">
        <v>0.46270833333333333</v>
      </c>
      <c r="E915" s="52" t="s">
        <v>9</v>
      </c>
      <c r="F915" s="53">
        <v>28</v>
      </c>
      <c r="G915" s="52" t="s">
        <v>21</v>
      </c>
    </row>
    <row r="916" spans="3:7" ht="15" thickBot="1" x14ac:dyDescent="0.35">
      <c r="C916" s="50">
        <v>43156</v>
      </c>
      <c r="D916" s="51">
        <v>0.46305555555555555</v>
      </c>
      <c r="E916" s="52" t="s">
        <v>9</v>
      </c>
      <c r="F916" s="53">
        <v>16</v>
      </c>
      <c r="G916" s="52" t="s">
        <v>10</v>
      </c>
    </row>
    <row r="917" spans="3:7" ht="15" thickBot="1" x14ac:dyDescent="0.35">
      <c r="C917" s="50">
        <v>43156</v>
      </c>
      <c r="D917" s="51">
        <v>0.46406249999999999</v>
      </c>
      <c r="E917" s="52" t="s">
        <v>9</v>
      </c>
      <c r="F917" s="53">
        <v>41</v>
      </c>
      <c r="G917" s="52" t="s">
        <v>10</v>
      </c>
    </row>
    <row r="918" spans="3:7" ht="15" thickBot="1" x14ac:dyDescent="0.35">
      <c r="C918" s="50">
        <v>43156</v>
      </c>
      <c r="D918" s="51">
        <v>0.46451388888888889</v>
      </c>
      <c r="E918" s="52" t="s">
        <v>9</v>
      </c>
      <c r="F918" s="53">
        <v>41</v>
      </c>
      <c r="G918" s="52" t="s">
        <v>10</v>
      </c>
    </row>
    <row r="919" spans="3:7" ht="15" thickBot="1" x14ac:dyDescent="0.35">
      <c r="C919" s="50">
        <v>43156</v>
      </c>
      <c r="D919" s="51">
        <v>0.46563657407407405</v>
      </c>
      <c r="E919" s="52" t="s">
        <v>9</v>
      </c>
      <c r="F919" s="53">
        <v>34</v>
      </c>
      <c r="G919" s="52" t="s">
        <v>21</v>
      </c>
    </row>
    <row r="920" spans="3:7" ht="15" thickBot="1" x14ac:dyDescent="0.35">
      <c r="C920" s="50">
        <v>43156</v>
      </c>
      <c r="D920" s="51">
        <v>0.4667013888888889</v>
      </c>
      <c r="E920" s="52" t="s">
        <v>9</v>
      </c>
      <c r="F920" s="53">
        <v>36</v>
      </c>
      <c r="G920" s="52" t="s">
        <v>10</v>
      </c>
    </row>
    <row r="921" spans="3:7" ht="15" thickBot="1" x14ac:dyDescent="0.35">
      <c r="C921" s="50">
        <v>43156</v>
      </c>
      <c r="D921" s="51">
        <v>0.46916666666666668</v>
      </c>
      <c r="E921" s="52" t="s">
        <v>9</v>
      </c>
      <c r="F921" s="53">
        <v>34</v>
      </c>
      <c r="G921" s="52" t="s">
        <v>10</v>
      </c>
    </row>
    <row r="922" spans="3:7" ht="15" thickBot="1" x14ac:dyDescent="0.35">
      <c r="C922" s="50">
        <v>43156</v>
      </c>
      <c r="D922" s="51">
        <v>0.47190972222222222</v>
      </c>
      <c r="E922" s="52" t="s">
        <v>9</v>
      </c>
      <c r="F922" s="53">
        <v>46</v>
      </c>
      <c r="G922" s="52" t="s">
        <v>21</v>
      </c>
    </row>
    <row r="923" spans="3:7" ht="15" thickBot="1" x14ac:dyDescent="0.35">
      <c r="C923" s="50">
        <v>43156</v>
      </c>
      <c r="D923" s="51">
        <v>0.47659722222222217</v>
      </c>
      <c r="E923" s="52" t="s">
        <v>9</v>
      </c>
      <c r="F923" s="53">
        <v>37</v>
      </c>
      <c r="G923" s="52" t="s">
        <v>10</v>
      </c>
    </row>
    <row r="924" spans="3:7" ht="15" thickBot="1" x14ac:dyDescent="0.35">
      <c r="C924" s="50">
        <v>43156</v>
      </c>
      <c r="D924" s="51">
        <v>0.47834490740740737</v>
      </c>
      <c r="E924" s="52" t="s">
        <v>9</v>
      </c>
      <c r="F924" s="53">
        <v>42</v>
      </c>
      <c r="G924" s="52" t="s">
        <v>10</v>
      </c>
    </row>
    <row r="925" spans="3:7" ht="15" thickBot="1" x14ac:dyDescent="0.35">
      <c r="C925" s="50">
        <v>43156</v>
      </c>
      <c r="D925" s="51">
        <v>0.47844907407407405</v>
      </c>
      <c r="E925" s="52" t="s">
        <v>9</v>
      </c>
      <c r="F925" s="53">
        <v>42</v>
      </c>
      <c r="G925" s="52" t="s">
        <v>10</v>
      </c>
    </row>
    <row r="926" spans="3:7" ht="15" thickBot="1" x14ac:dyDescent="0.35">
      <c r="C926" s="50">
        <v>43156</v>
      </c>
      <c r="D926" s="51">
        <v>0.47907407407407404</v>
      </c>
      <c r="E926" s="52" t="s">
        <v>9</v>
      </c>
      <c r="F926" s="53">
        <v>44</v>
      </c>
      <c r="G926" s="52" t="s">
        <v>10</v>
      </c>
    </row>
    <row r="927" spans="3:7" ht="15" thickBot="1" x14ac:dyDescent="0.35">
      <c r="C927" s="50">
        <v>43156</v>
      </c>
      <c r="D927" s="51">
        <v>0.48125000000000001</v>
      </c>
      <c r="E927" s="52" t="s">
        <v>9</v>
      </c>
      <c r="F927" s="53">
        <v>39</v>
      </c>
      <c r="G927" s="52" t="s">
        <v>10</v>
      </c>
    </row>
    <row r="928" spans="3:7" ht="15" thickBot="1" x14ac:dyDescent="0.35">
      <c r="C928" s="50">
        <v>43156</v>
      </c>
      <c r="D928" s="51">
        <v>0.48211805555555554</v>
      </c>
      <c r="E928" s="52" t="s">
        <v>9</v>
      </c>
      <c r="F928" s="53">
        <v>37</v>
      </c>
      <c r="G928" s="52" t="s">
        <v>10</v>
      </c>
    </row>
    <row r="929" spans="3:7" ht="15" thickBot="1" x14ac:dyDescent="0.35">
      <c r="C929" s="50">
        <v>43156</v>
      </c>
      <c r="D929" s="51">
        <v>0.48366898148148146</v>
      </c>
      <c r="E929" s="52" t="s">
        <v>9</v>
      </c>
      <c r="F929" s="53">
        <v>36</v>
      </c>
      <c r="G929" s="52" t="s">
        <v>21</v>
      </c>
    </row>
    <row r="930" spans="3:7" ht="15" thickBot="1" x14ac:dyDescent="0.35">
      <c r="C930" s="50">
        <v>43156</v>
      </c>
      <c r="D930" s="51">
        <v>0.48498842592592589</v>
      </c>
      <c r="E930" s="52" t="s">
        <v>9</v>
      </c>
      <c r="F930" s="53">
        <v>33</v>
      </c>
      <c r="G930" s="52" t="s">
        <v>21</v>
      </c>
    </row>
    <row r="931" spans="3:7" ht="15" thickBot="1" x14ac:dyDescent="0.35">
      <c r="C931" s="50">
        <v>43156</v>
      </c>
      <c r="D931" s="51">
        <v>0.4852083333333333</v>
      </c>
      <c r="E931" s="52" t="s">
        <v>9</v>
      </c>
      <c r="F931" s="53">
        <v>47</v>
      </c>
      <c r="G931" s="52" t="s">
        <v>21</v>
      </c>
    </row>
    <row r="932" spans="3:7" ht="15" thickBot="1" x14ac:dyDescent="0.35">
      <c r="C932" s="50">
        <v>43156</v>
      </c>
      <c r="D932" s="51">
        <v>0.48596064814814816</v>
      </c>
      <c r="E932" s="52" t="s">
        <v>9</v>
      </c>
      <c r="F932" s="53">
        <v>38</v>
      </c>
      <c r="G932" s="52" t="s">
        <v>10</v>
      </c>
    </row>
    <row r="933" spans="3:7" ht="15" thickBot="1" x14ac:dyDescent="0.35">
      <c r="C933" s="50">
        <v>43156</v>
      </c>
      <c r="D933" s="51">
        <v>0.48626157407407411</v>
      </c>
      <c r="E933" s="52" t="s">
        <v>9</v>
      </c>
      <c r="F933" s="53">
        <v>38</v>
      </c>
      <c r="G933" s="52" t="s">
        <v>10</v>
      </c>
    </row>
    <row r="934" spans="3:7" ht="15" thickBot="1" x14ac:dyDescent="0.35">
      <c r="C934" s="50">
        <v>43156</v>
      </c>
      <c r="D934" s="51">
        <v>0.4869560185185185</v>
      </c>
      <c r="E934" s="52" t="s">
        <v>9</v>
      </c>
      <c r="F934" s="53">
        <v>39</v>
      </c>
      <c r="G934" s="52" t="s">
        <v>10</v>
      </c>
    </row>
    <row r="935" spans="3:7" ht="15" thickBot="1" x14ac:dyDescent="0.35">
      <c r="C935" s="50">
        <v>43156</v>
      </c>
      <c r="D935" s="51">
        <v>0.4872569444444444</v>
      </c>
      <c r="E935" s="52" t="s">
        <v>9</v>
      </c>
      <c r="F935" s="53">
        <v>32</v>
      </c>
      <c r="G935" s="52" t="s">
        <v>10</v>
      </c>
    </row>
    <row r="936" spans="3:7" ht="15" thickBot="1" x14ac:dyDescent="0.35">
      <c r="C936" s="50">
        <v>43156</v>
      </c>
      <c r="D936" s="51">
        <v>0.49115740740740743</v>
      </c>
      <c r="E936" s="52" t="s">
        <v>9</v>
      </c>
      <c r="F936" s="53">
        <v>42</v>
      </c>
      <c r="G936" s="52" t="s">
        <v>10</v>
      </c>
    </row>
    <row r="937" spans="3:7" ht="15" thickBot="1" x14ac:dyDescent="0.35">
      <c r="C937" s="50">
        <v>43156</v>
      </c>
      <c r="D937" s="51">
        <v>0.49133101851851851</v>
      </c>
      <c r="E937" s="52" t="s">
        <v>9</v>
      </c>
      <c r="F937" s="53">
        <v>36</v>
      </c>
      <c r="G937" s="52" t="s">
        <v>10</v>
      </c>
    </row>
    <row r="938" spans="3:7" ht="15" thickBot="1" x14ac:dyDescent="0.35">
      <c r="C938" s="50">
        <v>43156</v>
      </c>
      <c r="D938" s="51">
        <v>0.49251157407407403</v>
      </c>
      <c r="E938" s="52" t="s">
        <v>9</v>
      </c>
      <c r="F938" s="53">
        <v>44</v>
      </c>
      <c r="G938" s="52" t="s">
        <v>10</v>
      </c>
    </row>
    <row r="939" spans="3:7" ht="15" thickBot="1" x14ac:dyDescent="0.35">
      <c r="C939" s="50">
        <v>43156</v>
      </c>
      <c r="D939" s="51">
        <v>0.49274305555555559</v>
      </c>
      <c r="E939" s="52" t="s">
        <v>9</v>
      </c>
      <c r="F939" s="53">
        <v>28</v>
      </c>
      <c r="G939" s="52" t="s">
        <v>10</v>
      </c>
    </row>
    <row r="940" spans="3:7" ht="15" thickBot="1" x14ac:dyDescent="0.35">
      <c r="C940" s="50">
        <v>43156</v>
      </c>
      <c r="D940" s="51">
        <v>0.49313657407407407</v>
      </c>
      <c r="E940" s="52" t="s">
        <v>9</v>
      </c>
      <c r="F940" s="53">
        <v>38</v>
      </c>
      <c r="G940" s="52" t="s">
        <v>10</v>
      </c>
    </row>
    <row r="941" spans="3:7" ht="15" thickBot="1" x14ac:dyDescent="0.35">
      <c r="C941" s="50">
        <v>43156</v>
      </c>
      <c r="D941" s="51">
        <v>0.49931712962962965</v>
      </c>
      <c r="E941" s="52" t="s">
        <v>9</v>
      </c>
      <c r="F941" s="53">
        <v>25</v>
      </c>
      <c r="G941" s="52" t="s">
        <v>10</v>
      </c>
    </row>
    <row r="942" spans="3:7" ht="15" thickBot="1" x14ac:dyDescent="0.35">
      <c r="C942" s="50">
        <v>43156</v>
      </c>
      <c r="D942" s="51">
        <v>0.50062499999999999</v>
      </c>
      <c r="E942" s="52" t="s">
        <v>9</v>
      </c>
      <c r="F942" s="53">
        <v>48</v>
      </c>
      <c r="G942" s="52" t="s">
        <v>21</v>
      </c>
    </row>
    <row r="943" spans="3:7" ht="15" thickBot="1" x14ac:dyDescent="0.35">
      <c r="C943" s="50">
        <v>43156</v>
      </c>
      <c r="D943" s="51">
        <v>0.50121527777777775</v>
      </c>
      <c r="E943" s="52" t="s">
        <v>9</v>
      </c>
      <c r="F943" s="53">
        <v>48</v>
      </c>
      <c r="G943" s="52" t="s">
        <v>10</v>
      </c>
    </row>
    <row r="944" spans="3:7" ht="15" thickBot="1" x14ac:dyDescent="0.35">
      <c r="C944" s="50">
        <v>43156</v>
      </c>
      <c r="D944" s="51">
        <v>0.50123842592592593</v>
      </c>
      <c r="E944" s="52" t="s">
        <v>9</v>
      </c>
      <c r="F944" s="53">
        <v>46</v>
      </c>
      <c r="G944" s="52" t="s">
        <v>21</v>
      </c>
    </row>
    <row r="945" spans="3:7" ht="15" thickBot="1" x14ac:dyDescent="0.35">
      <c r="C945" s="50">
        <v>43156</v>
      </c>
      <c r="D945" s="51">
        <v>0.50300925925925932</v>
      </c>
      <c r="E945" s="52" t="s">
        <v>9</v>
      </c>
      <c r="F945" s="53">
        <v>53</v>
      </c>
      <c r="G945" s="52" t="s">
        <v>21</v>
      </c>
    </row>
    <row r="946" spans="3:7" ht="15" thickBot="1" x14ac:dyDescent="0.35">
      <c r="C946" s="50">
        <v>43156</v>
      </c>
      <c r="D946" s="51">
        <v>0.50347222222222221</v>
      </c>
      <c r="E946" s="52" t="s">
        <v>9</v>
      </c>
      <c r="F946" s="53">
        <v>39</v>
      </c>
      <c r="G946" s="52" t="s">
        <v>21</v>
      </c>
    </row>
    <row r="947" spans="3:7" ht="15" thickBot="1" x14ac:dyDescent="0.35">
      <c r="C947" s="50">
        <v>43156</v>
      </c>
      <c r="D947" s="51">
        <v>0.50511574074074073</v>
      </c>
      <c r="E947" s="52" t="s">
        <v>9</v>
      </c>
      <c r="F947" s="53">
        <v>16</v>
      </c>
      <c r="G947" s="52" t="s">
        <v>21</v>
      </c>
    </row>
    <row r="948" spans="3:7" ht="15" thickBot="1" x14ac:dyDescent="0.35">
      <c r="C948" s="50">
        <v>43156</v>
      </c>
      <c r="D948" s="51">
        <v>0.50604166666666661</v>
      </c>
      <c r="E948" s="52" t="s">
        <v>9</v>
      </c>
      <c r="F948" s="53">
        <v>29</v>
      </c>
      <c r="G948" s="52" t="s">
        <v>21</v>
      </c>
    </row>
    <row r="949" spans="3:7" ht="15" thickBot="1" x14ac:dyDescent="0.35">
      <c r="C949" s="50">
        <v>43156</v>
      </c>
      <c r="D949" s="51">
        <v>0.50670138888888883</v>
      </c>
      <c r="E949" s="52" t="s">
        <v>9</v>
      </c>
      <c r="F949" s="53">
        <v>37</v>
      </c>
      <c r="G949" s="52" t="s">
        <v>21</v>
      </c>
    </row>
    <row r="950" spans="3:7" ht="15" thickBot="1" x14ac:dyDescent="0.35">
      <c r="C950" s="50">
        <v>43156</v>
      </c>
      <c r="D950" s="51">
        <v>0.50723379629629628</v>
      </c>
      <c r="E950" s="52" t="s">
        <v>9</v>
      </c>
      <c r="F950" s="53">
        <v>30</v>
      </c>
      <c r="G950" s="52" t="s">
        <v>10</v>
      </c>
    </row>
    <row r="951" spans="3:7" ht="15" thickBot="1" x14ac:dyDescent="0.35">
      <c r="C951" s="50">
        <v>43156</v>
      </c>
      <c r="D951" s="51">
        <v>0.5085763888888889</v>
      </c>
      <c r="E951" s="52" t="s">
        <v>9</v>
      </c>
      <c r="F951" s="53">
        <v>41</v>
      </c>
      <c r="G951" s="52" t="s">
        <v>21</v>
      </c>
    </row>
    <row r="952" spans="3:7" ht="15" thickBot="1" x14ac:dyDescent="0.35">
      <c r="C952" s="50">
        <v>43156</v>
      </c>
      <c r="D952" s="51">
        <v>0.50945601851851852</v>
      </c>
      <c r="E952" s="52" t="s">
        <v>9</v>
      </c>
      <c r="F952" s="53">
        <v>44</v>
      </c>
      <c r="G952" s="52" t="s">
        <v>21</v>
      </c>
    </row>
    <row r="953" spans="3:7" ht="15" thickBot="1" x14ac:dyDescent="0.35">
      <c r="C953" s="50">
        <v>43156</v>
      </c>
      <c r="D953" s="51">
        <v>0.51001157407407405</v>
      </c>
      <c r="E953" s="52" t="s">
        <v>9</v>
      </c>
      <c r="F953" s="53">
        <v>36</v>
      </c>
      <c r="G953" s="52" t="s">
        <v>10</v>
      </c>
    </row>
    <row r="954" spans="3:7" ht="15" thickBot="1" x14ac:dyDescent="0.35">
      <c r="C954" s="50">
        <v>43156</v>
      </c>
      <c r="D954" s="51">
        <v>0.51105324074074077</v>
      </c>
      <c r="E954" s="52" t="s">
        <v>9</v>
      </c>
      <c r="F954" s="53">
        <v>36</v>
      </c>
      <c r="G954" s="52" t="s">
        <v>21</v>
      </c>
    </row>
    <row r="955" spans="3:7" ht="15" thickBot="1" x14ac:dyDescent="0.35">
      <c r="C955" s="50">
        <v>43156</v>
      </c>
      <c r="D955" s="51">
        <v>0.51179398148148147</v>
      </c>
      <c r="E955" s="52" t="s">
        <v>9</v>
      </c>
      <c r="F955" s="53">
        <v>39</v>
      </c>
      <c r="G955" s="52" t="s">
        <v>21</v>
      </c>
    </row>
    <row r="956" spans="3:7" ht="15" thickBot="1" x14ac:dyDescent="0.35">
      <c r="C956" s="50">
        <v>43156</v>
      </c>
      <c r="D956" s="51">
        <v>0.51262731481481483</v>
      </c>
      <c r="E956" s="52" t="s">
        <v>9</v>
      </c>
      <c r="F956" s="53">
        <v>39</v>
      </c>
      <c r="G956" s="52" t="s">
        <v>21</v>
      </c>
    </row>
    <row r="957" spans="3:7" ht="15" thickBot="1" x14ac:dyDescent="0.35">
      <c r="C957" s="50">
        <v>43156</v>
      </c>
      <c r="D957" s="51">
        <v>0.51388888888888895</v>
      </c>
      <c r="E957" s="52" t="s">
        <v>9</v>
      </c>
      <c r="F957" s="53">
        <v>37</v>
      </c>
      <c r="G957" s="52" t="s">
        <v>21</v>
      </c>
    </row>
    <row r="958" spans="3:7" ht="15" thickBot="1" x14ac:dyDescent="0.35">
      <c r="C958" s="50">
        <v>43156</v>
      </c>
      <c r="D958" s="51">
        <v>0.51569444444444446</v>
      </c>
      <c r="E958" s="52" t="s">
        <v>9</v>
      </c>
      <c r="F958" s="53">
        <v>39</v>
      </c>
      <c r="G958" s="52" t="s">
        <v>10</v>
      </c>
    </row>
    <row r="959" spans="3:7" ht="15" thickBot="1" x14ac:dyDescent="0.35">
      <c r="C959" s="50">
        <v>43156</v>
      </c>
      <c r="D959" s="51">
        <v>0.51748842592592592</v>
      </c>
      <c r="E959" s="52" t="s">
        <v>9</v>
      </c>
      <c r="F959" s="53">
        <v>50</v>
      </c>
      <c r="G959" s="52" t="s">
        <v>10</v>
      </c>
    </row>
    <row r="960" spans="3:7" ht="15" thickBot="1" x14ac:dyDescent="0.35">
      <c r="C960" s="50">
        <v>43156</v>
      </c>
      <c r="D960" s="51">
        <v>0.5183564814814815</v>
      </c>
      <c r="E960" s="52" t="s">
        <v>9</v>
      </c>
      <c r="F960" s="53">
        <v>42</v>
      </c>
      <c r="G960" s="52" t="s">
        <v>10</v>
      </c>
    </row>
    <row r="961" spans="3:7" ht="15" thickBot="1" x14ac:dyDescent="0.35">
      <c r="C961" s="50">
        <v>43156</v>
      </c>
      <c r="D961" s="51">
        <v>0.52091435185185186</v>
      </c>
      <c r="E961" s="52" t="s">
        <v>9</v>
      </c>
      <c r="F961" s="53">
        <v>35</v>
      </c>
      <c r="G961" s="52" t="s">
        <v>10</v>
      </c>
    </row>
    <row r="962" spans="3:7" ht="15" thickBot="1" x14ac:dyDescent="0.35">
      <c r="C962" s="50">
        <v>43156</v>
      </c>
      <c r="D962" s="51">
        <v>0.52119212962962969</v>
      </c>
      <c r="E962" s="52" t="s">
        <v>9</v>
      </c>
      <c r="F962" s="53">
        <v>30</v>
      </c>
      <c r="G962" s="52" t="s">
        <v>21</v>
      </c>
    </row>
    <row r="963" spans="3:7" ht="15" thickBot="1" x14ac:dyDescent="0.35">
      <c r="C963" s="50">
        <v>43156</v>
      </c>
      <c r="D963" s="51">
        <v>0.52290509259259255</v>
      </c>
      <c r="E963" s="52" t="s">
        <v>9</v>
      </c>
      <c r="F963" s="53">
        <v>40</v>
      </c>
      <c r="G963" s="52" t="s">
        <v>10</v>
      </c>
    </row>
    <row r="964" spans="3:7" ht="15" thickBot="1" x14ac:dyDescent="0.35">
      <c r="C964" s="50">
        <v>43156</v>
      </c>
      <c r="D964" s="51">
        <v>0.523900462962963</v>
      </c>
      <c r="E964" s="52" t="s">
        <v>9</v>
      </c>
      <c r="F964" s="53">
        <v>42</v>
      </c>
      <c r="G964" s="52" t="s">
        <v>21</v>
      </c>
    </row>
    <row r="965" spans="3:7" ht="15" thickBot="1" x14ac:dyDescent="0.35">
      <c r="C965" s="50">
        <v>43156</v>
      </c>
      <c r="D965" s="51">
        <v>0.52438657407407407</v>
      </c>
      <c r="E965" s="52" t="s">
        <v>9</v>
      </c>
      <c r="F965" s="53">
        <v>31</v>
      </c>
      <c r="G965" s="52" t="s">
        <v>21</v>
      </c>
    </row>
    <row r="966" spans="3:7" ht="15" thickBot="1" x14ac:dyDescent="0.35">
      <c r="C966" s="50">
        <v>43156</v>
      </c>
      <c r="D966" s="51">
        <v>0.52530092592592592</v>
      </c>
      <c r="E966" s="52" t="s">
        <v>9</v>
      </c>
      <c r="F966" s="53">
        <v>42</v>
      </c>
      <c r="G966" s="52" t="s">
        <v>10</v>
      </c>
    </row>
    <row r="967" spans="3:7" ht="15" thickBot="1" x14ac:dyDescent="0.35">
      <c r="C967" s="50">
        <v>43156</v>
      </c>
      <c r="D967" s="51">
        <v>0.52649305555555559</v>
      </c>
      <c r="E967" s="52" t="s">
        <v>9</v>
      </c>
      <c r="F967" s="53">
        <v>19</v>
      </c>
      <c r="G967" s="52" t="s">
        <v>10</v>
      </c>
    </row>
    <row r="968" spans="3:7" ht="15" thickBot="1" x14ac:dyDescent="0.35">
      <c r="C968" s="50">
        <v>43156</v>
      </c>
      <c r="D968" s="51">
        <v>0.52710648148148154</v>
      </c>
      <c r="E968" s="52" t="s">
        <v>9</v>
      </c>
      <c r="F968" s="53">
        <v>37</v>
      </c>
      <c r="G968" s="52" t="s">
        <v>10</v>
      </c>
    </row>
    <row r="969" spans="3:7" ht="15" thickBot="1" x14ac:dyDescent="0.35">
      <c r="C969" s="50">
        <v>43156</v>
      </c>
      <c r="D969" s="51">
        <v>0.53137731481481476</v>
      </c>
      <c r="E969" s="52" t="s">
        <v>9</v>
      </c>
      <c r="F969" s="53">
        <v>41</v>
      </c>
      <c r="G969" s="52" t="s">
        <v>21</v>
      </c>
    </row>
    <row r="970" spans="3:7" ht="15" thickBot="1" x14ac:dyDescent="0.35">
      <c r="C970" s="50">
        <v>43156</v>
      </c>
      <c r="D970" s="51">
        <v>0.53143518518518518</v>
      </c>
      <c r="E970" s="52" t="s">
        <v>9</v>
      </c>
      <c r="F970" s="53">
        <v>40</v>
      </c>
      <c r="G970" s="52" t="s">
        <v>10</v>
      </c>
    </row>
    <row r="971" spans="3:7" ht="15" thickBot="1" x14ac:dyDescent="0.35">
      <c r="C971" s="50">
        <v>43156</v>
      </c>
      <c r="D971" s="51">
        <v>0.53196759259259252</v>
      </c>
      <c r="E971" s="52" t="s">
        <v>9</v>
      </c>
      <c r="F971" s="53">
        <v>22</v>
      </c>
      <c r="G971" s="52" t="s">
        <v>10</v>
      </c>
    </row>
    <row r="972" spans="3:7" ht="15" thickBot="1" x14ac:dyDescent="0.35">
      <c r="C972" s="50">
        <v>43156</v>
      </c>
      <c r="D972" s="51">
        <v>0.53214120370370377</v>
      </c>
      <c r="E972" s="52" t="s">
        <v>9</v>
      </c>
      <c r="F972" s="53">
        <v>41</v>
      </c>
      <c r="G972" s="52" t="s">
        <v>21</v>
      </c>
    </row>
    <row r="973" spans="3:7" ht="15" thickBot="1" x14ac:dyDescent="0.35">
      <c r="C973" s="50">
        <v>43156</v>
      </c>
      <c r="D973" s="51">
        <v>0.53295138888888893</v>
      </c>
      <c r="E973" s="52" t="s">
        <v>9</v>
      </c>
      <c r="F973" s="53">
        <v>30</v>
      </c>
      <c r="G973" s="52" t="s">
        <v>10</v>
      </c>
    </row>
    <row r="974" spans="3:7" ht="15" thickBot="1" x14ac:dyDescent="0.35">
      <c r="C974" s="50">
        <v>43156</v>
      </c>
      <c r="D974" s="51">
        <v>0.53768518518518515</v>
      </c>
      <c r="E974" s="52" t="s">
        <v>9</v>
      </c>
      <c r="F974" s="53">
        <v>21</v>
      </c>
      <c r="G974" s="52" t="s">
        <v>21</v>
      </c>
    </row>
    <row r="975" spans="3:7" ht="15" thickBot="1" x14ac:dyDescent="0.35">
      <c r="C975" s="50">
        <v>43156</v>
      </c>
      <c r="D975" s="51">
        <v>0.54249999999999998</v>
      </c>
      <c r="E975" s="52" t="s">
        <v>9</v>
      </c>
      <c r="F975" s="53">
        <v>45</v>
      </c>
      <c r="G975" s="52" t="s">
        <v>10</v>
      </c>
    </row>
    <row r="976" spans="3:7" ht="15" thickBot="1" x14ac:dyDescent="0.35">
      <c r="C976" s="50">
        <v>43156</v>
      </c>
      <c r="D976" s="51">
        <v>0.54348379629629628</v>
      </c>
      <c r="E976" s="52" t="s">
        <v>9</v>
      </c>
      <c r="F976" s="53">
        <v>42</v>
      </c>
      <c r="G976" s="52" t="s">
        <v>21</v>
      </c>
    </row>
    <row r="977" spans="3:7" ht="15" thickBot="1" x14ac:dyDescent="0.35">
      <c r="C977" s="50">
        <v>43156</v>
      </c>
      <c r="D977" s="51">
        <v>0.54427083333333337</v>
      </c>
      <c r="E977" s="52" t="s">
        <v>9</v>
      </c>
      <c r="F977" s="53">
        <v>43</v>
      </c>
      <c r="G977" s="52" t="s">
        <v>21</v>
      </c>
    </row>
    <row r="978" spans="3:7" ht="15" thickBot="1" x14ac:dyDescent="0.35">
      <c r="C978" s="50">
        <v>43156</v>
      </c>
      <c r="D978" s="51">
        <v>0.54486111111111113</v>
      </c>
      <c r="E978" s="52" t="s">
        <v>9</v>
      </c>
      <c r="F978" s="53">
        <v>46</v>
      </c>
      <c r="G978" s="52" t="s">
        <v>10</v>
      </c>
    </row>
    <row r="979" spans="3:7" ht="15" thickBot="1" x14ac:dyDescent="0.35">
      <c r="C979" s="50">
        <v>43156</v>
      </c>
      <c r="D979" s="51">
        <v>0.54520833333333341</v>
      </c>
      <c r="E979" s="52" t="s">
        <v>9</v>
      </c>
      <c r="F979" s="53">
        <v>44</v>
      </c>
      <c r="G979" s="52" t="s">
        <v>10</v>
      </c>
    </row>
    <row r="980" spans="3:7" ht="15" thickBot="1" x14ac:dyDescent="0.35">
      <c r="C980" s="50">
        <v>43156</v>
      </c>
      <c r="D980" s="51">
        <v>0.54663194444444441</v>
      </c>
      <c r="E980" s="52" t="s">
        <v>9</v>
      </c>
      <c r="F980" s="53">
        <v>52</v>
      </c>
      <c r="G980" s="52" t="s">
        <v>10</v>
      </c>
    </row>
    <row r="981" spans="3:7" ht="15" thickBot="1" x14ac:dyDescent="0.35">
      <c r="C981" s="50">
        <v>43156</v>
      </c>
      <c r="D981" s="51">
        <v>0.54702546296296295</v>
      </c>
      <c r="E981" s="52" t="s">
        <v>9</v>
      </c>
      <c r="F981" s="53">
        <v>34</v>
      </c>
      <c r="G981" s="52" t="s">
        <v>10</v>
      </c>
    </row>
    <row r="982" spans="3:7" ht="15" thickBot="1" x14ac:dyDescent="0.35">
      <c r="C982" s="50">
        <v>43156</v>
      </c>
      <c r="D982" s="51">
        <v>0.54718750000000005</v>
      </c>
      <c r="E982" s="52" t="s">
        <v>9</v>
      </c>
      <c r="F982" s="53">
        <v>43</v>
      </c>
      <c r="G982" s="52" t="s">
        <v>10</v>
      </c>
    </row>
    <row r="983" spans="3:7" ht="15" thickBot="1" x14ac:dyDescent="0.35">
      <c r="C983" s="50">
        <v>43156</v>
      </c>
      <c r="D983" s="51">
        <v>0.55302083333333341</v>
      </c>
      <c r="E983" s="52" t="s">
        <v>9</v>
      </c>
      <c r="F983" s="53">
        <v>40</v>
      </c>
      <c r="G983" s="52" t="s">
        <v>10</v>
      </c>
    </row>
    <row r="984" spans="3:7" ht="15" thickBot="1" x14ac:dyDescent="0.35">
      <c r="C984" s="50">
        <v>43156</v>
      </c>
      <c r="D984" s="51">
        <v>0.55410879629629628</v>
      </c>
      <c r="E984" s="52" t="s">
        <v>9</v>
      </c>
      <c r="F984" s="53">
        <v>50</v>
      </c>
      <c r="G984" s="52" t="s">
        <v>10</v>
      </c>
    </row>
    <row r="985" spans="3:7" ht="15" thickBot="1" x14ac:dyDescent="0.35">
      <c r="C985" s="50">
        <v>43156</v>
      </c>
      <c r="D985" s="51">
        <v>0.5575</v>
      </c>
      <c r="E985" s="52" t="s">
        <v>9</v>
      </c>
      <c r="F985" s="53">
        <v>42</v>
      </c>
      <c r="G985" s="52" t="s">
        <v>10</v>
      </c>
    </row>
    <row r="986" spans="3:7" ht="15" thickBot="1" x14ac:dyDescent="0.35">
      <c r="C986" s="50">
        <v>43156</v>
      </c>
      <c r="D986" s="51">
        <v>0.55760416666666668</v>
      </c>
      <c r="E986" s="52" t="s">
        <v>9</v>
      </c>
      <c r="F986" s="53">
        <v>40</v>
      </c>
      <c r="G986" s="52" t="s">
        <v>21</v>
      </c>
    </row>
    <row r="987" spans="3:7" ht="15" thickBot="1" x14ac:dyDescent="0.35">
      <c r="C987" s="50">
        <v>43156</v>
      </c>
      <c r="D987" s="51">
        <v>0.55914351851851851</v>
      </c>
      <c r="E987" s="52" t="s">
        <v>9</v>
      </c>
      <c r="F987" s="53">
        <v>50</v>
      </c>
      <c r="G987" s="52" t="s">
        <v>21</v>
      </c>
    </row>
    <row r="988" spans="3:7" ht="15" thickBot="1" x14ac:dyDescent="0.35">
      <c r="C988" s="50">
        <v>43156</v>
      </c>
      <c r="D988" s="51">
        <v>0.56070601851851853</v>
      </c>
      <c r="E988" s="52" t="s">
        <v>9</v>
      </c>
      <c r="F988" s="53">
        <v>36</v>
      </c>
      <c r="G988" s="52" t="s">
        <v>21</v>
      </c>
    </row>
    <row r="989" spans="3:7" ht="15" thickBot="1" x14ac:dyDescent="0.35">
      <c r="C989" s="50">
        <v>43156</v>
      </c>
      <c r="D989" s="51">
        <v>0.56076388888888895</v>
      </c>
      <c r="E989" s="52" t="s">
        <v>9</v>
      </c>
      <c r="F989" s="53">
        <v>45</v>
      </c>
      <c r="G989" s="52" t="s">
        <v>10</v>
      </c>
    </row>
    <row r="990" spans="3:7" ht="15" thickBot="1" x14ac:dyDescent="0.35">
      <c r="C990" s="50">
        <v>43156</v>
      </c>
      <c r="D990" s="51">
        <v>0.56130787037037033</v>
      </c>
      <c r="E990" s="52" t="s">
        <v>9</v>
      </c>
      <c r="F990" s="53">
        <v>41</v>
      </c>
      <c r="G990" s="52" t="s">
        <v>10</v>
      </c>
    </row>
    <row r="991" spans="3:7" ht="15" thickBot="1" x14ac:dyDescent="0.35">
      <c r="C991" s="50">
        <v>43156</v>
      </c>
      <c r="D991" s="51">
        <v>0.56131944444444448</v>
      </c>
      <c r="E991" s="52" t="s">
        <v>9</v>
      </c>
      <c r="F991" s="53">
        <v>42</v>
      </c>
      <c r="G991" s="52" t="s">
        <v>10</v>
      </c>
    </row>
    <row r="992" spans="3:7" ht="15" thickBot="1" x14ac:dyDescent="0.35">
      <c r="C992" s="50">
        <v>43156</v>
      </c>
      <c r="D992" s="51">
        <v>0.56238425925925928</v>
      </c>
      <c r="E992" s="52" t="s">
        <v>9</v>
      </c>
      <c r="F992" s="53">
        <v>45</v>
      </c>
      <c r="G992" s="52" t="s">
        <v>10</v>
      </c>
    </row>
    <row r="993" spans="3:7" ht="15" thickBot="1" x14ac:dyDescent="0.35">
      <c r="C993" s="50">
        <v>43156</v>
      </c>
      <c r="D993" s="51">
        <v>0.56450231481481483</v>
      </c>
      <c r="E993" s="52" t="s">
        <v>9</v>
      </c>
      <c r="F993" s="53">
        <v>48</v>
      </c>
      <c r="G993" s="52" t="s">
        <v>21</v>
      </c>
    </row>
    <row r="994" spans="3:7" ht="15" thickBot="1" x14ac:dyDescent="0.35">
      <c r="C994" s="50">
        <v>43156</v>
      </c>
      <c r="D994" s="51">
        <v>0.56456018518518525</v>
      </c>
      <c r="E994" s="52" t="s">
        <v>9</v>
      </c>
      <c r="F994" s="53">
        <v>37</v>
      </c>
      <c r="G994" s="52" t="s">
        <v>21</v>
      </c>
    </row>
    <row r="995" spans="3:7" ht="15" thickBot="1" x14ac:dyDescent="0.35">
      <c r="C995" s="50">
        <v>43156</v>
      </c>
      <c r="D995" s="51">
        <v>0.56521990740740746</v>
      </c>
      <c r="E995" s="52" t="s">
        <v>9</v>
      </c>
      <c r="F995" s="53">
        <v>31</v>
      </c>
      <c r="G995" s="52" t="s">
        <v>21</v>
      </c>
    </row>
    <row r="996" spans="3:7" ht="15" thickBot="1" x14ac:dyDescent="0.35">
      <c r="C996" s="50">
        <v>43156</v>
      </c>
      <c r="D996" s="51">
        <v>0.56546296296296295</v>
      </c>
      <c r="E996" s="52" t="s">
        <v>9</v>
      </c>
      <c r="F996" s="53">
        <v>39</v>
      </c>
      <c r="G996" s="52" t="s">
        <v>10</v>
      </c>
    </row>
    <row r="997" spans="3:7" ht="15" thickBot="1" x14ac:dyDescent="0.35">
      <c r="C997" s="50">
        <v>43156</v>
      </c>
      <c r="D997" s="51">
        <v>0.56722222222222218</v>
      </c>
      <c r="E997" s="52" t="s">
        <v>9</v>
      </c>
      <c r="F997" s="53">
        <v>44</v>
      </c>
      <c r="G997" s="52" t="s">
        <v>10</v>
      </c>
    </row>
    <row r="998" spans="3:7" ht="15" thickBot="1" x14ac:dyDescent="0.35">
      <c r="C998" s="50">
        <v>43156</v>
      </c>
      <c r="D998" s="51">
        <v>0.56855324074074076</v>
      </c>
      <c r="E998" s="52" t="s">
        <v>9</v>
      </c>
      <c r="F998" s="53">
        <v>22</v>
      </c>
      <c r="G998" s="52" t="s">
        <v>10</v>
      </c>
    </row>
    <row r="999" spans="3:7" ht="15" thickBot="1" x14ac:dyDescent="0.35">
      <c r="C999" s="50">
        <v>43156</v>
      </c>
      <c r="D999" s="51">
        <v>0.56870370370370371</v>
      </c>
      <c r="E999" s="52" t="s">
        <v>9</v>
      </c>
      <c r="F999" s="53">
        <v>37</v>
      </c>
      <c r="G999" s="52" t="s">
        <v>10</v>
      </c>
    </row>
    <row r="1000" spans="3:7" ht="15" thickBot="1" x14ac:dyDescent="0.35">
      <c r="C1000" s="50">
        <v>43156</v>
      </c>
      <c r="D1000" s="51">
        <v>0.56994212962962965</v>
      </c>
      <c r="E1000" s="52" t="s">
        <v>9</v>
      </c>
      <c r="F1000" s="53">
        <v>23</v>
      </c>
      <c r="G1000" s="52" t="s">
        <v>21</v>
      </c>
    </row>
    <row r="1001" spans="3:7" ht="15" thickBot="1" x14ac:dyDescent="0.35">
      <c r="C1001" s="50">
        <v>43156</v>
      </c>
      <c r="D1001" s="51">
        <v>0.57202546296296297</v>
      </c>
      <c r="E1001" s="52" t="s">
        <v>9</v>
      </c>
      <c r="F1001" s="53">
        <v>17</v>
      </c>
      <c r="G1001" s="52" t="s">
        <v>21</v>
      </c>
    </row>
    <row r="1002" spans="3:7" ht="15" thickBot="1" x14ac:dyDescent="0.35">
      <c r="C1002" s="50">
        <v>43156</v>
      </c>
      <c r="D1002" s="51">
        <v>0.57358796296296299</v>
      </c>
      <c r="E1002" s="52" t="s">
        <v>9</v>
      </c>
      <c r="F1002" s="53">
        <v>58</v>
      </c>
      <c r="G1002" s="52" t="s">
        <v>21</v>
      </c>
    </row>
    <row r="1003" spans="3:7" ht="15" thickBot="1" x14ac:dyDescent="0.35">
      <c r="C1003" s="50">
        <v>43156</v>
      </c>
      <c r="D1003" s="51">
        <v>0.5745717592592593</v>
      </c>
      <c r="E1003" s="52" t="s">
        <v>9</v>
      </c>
      <c r="F1003" s="53">
        <v>50</v>
      </c>
      <c r="G1003" s="52" t="s">
        <v>10</v>
      </c>
    </row>
    <row r="1004" spans="3:7" ht="15" thickBot="1" x14ac:dyDescent="0.35">
      <c r="C1004" s="50">
        <v>43156</v>
      </c>
      <c r="D1004" s="51">
        <v>0.57517361111111109</v>
      </c>
      <c r="E1004" s="52" t="s">
        <v>9</v>
      </c>
      <c r="F1004" s="53">
        <v>35</v>
      </c>
      <c r="G1004" s="52" t="s">
        <v>21</v>
      </c>
    </row>
    <row r="1005" spans="3:7" ht="15" thickBot="1" x14ac:dyDescent="0.35">
      <c r="C1005" s="50">
        <v>43156</v>
      </c>
      <c r="D1005" s="51">
        <v>0.5756944444444444</v>
      </c>
      <c r="E1005" s="52" t="s">
        <v>9</v>
      </c>
      <c r="F1005" s="53">
        <v>54</v>
      </c>
      <c r="G1005" s="52" t="s">
        <v>10</v>
      </c>
    </row>
    <row r="1006" spans="3:7" ht="15" thickBot="1" x14ac:dyDescent="0.35">
      <c r="C1006" s="50">
        <v>43156</v>
      </c>
      <c r="D1006" s="51">
        <v>0.57656249999999998</v>
      </c>
      <c r="E1006" s="52" t="s">
        <v>9</v>
      </c>
      <c r="F1006" s="53">
        <v>43</v>
      </c>
      <c r="G1006" s="52" t="s">
        <v>21</v>
      </c>
    </row>
    <row r="1007" spans="3:7" ht="15" thickBot="1" x14ac:dyDescent="0.35">
      <c r="C1007" s="50">
        <v>43156</v>
      </c>
      <c r="D1007" s="51">
        <v>0.57730324074074069</v>
      </c>
      <c r="E1007" s="52" t="s">
        <v>9</v>
      </c>
      <c r="F1007" s="53">
        <v>45</v>
      </c>
      <c r="G1007" s="52" t="s">
        <v>21</v>
      </c>
    </row>
    <row r="1008" spans="3:7" ht="15" thickBot="1" x14ac:dyDescent="0.35">
      <c r="C1008" s="50">
        <v>43156</v>
      </c>
      <c r="D1008" s="51">
        <v>0.57840277777777771</v>
      </c>
      <c r="E1008" s="52" t="s">
        <v>9</v>
      </c>
      <c r="F1008" s="53">
        <v>20</v>
      </c>
      <c r="G1008" s="52" t="s">
        <v>21</v>
      </c>
    </row>
    <row r="1009" spans="3:7" ht="15" thickBot="1" x14ac:dyDescent="0.35">
      <c r="C1009" s="50">
        <v>43156</v>
      </c>
      <c r="D1009" s="51">
        <v>0.57871527777777776</v>
      </c>
      <c r="E1009" s="52" t="s">
        <v>9</v>
      </c>
      <c r="F1009" s="53">
        <v>32</v>
      </c>
      <c r="G1009" s="52" t="s">
        <v>21</v>
      </c>
    </row>
    <row r="1010" spans="3:7" ht="15" thickBot="1" x14ac:dyDescent="0.35">
      <c r="C1010" s="50">
        <v>43156</v>
      </c>
      <c r="D1010" s="51">
        <v>0.57878472222222221</v>
      </c>
      <c r="E1010" s="52" t="s">
        <v>9</v>
      </c>
      <c r="F1010" s="53">
        <v>37</v>
      </c>
      <c r="G1010" s="52" t="s">
        <v>10</v>
      </c>
    </row>
    <row r="1011" spans="3:7" ht="15" thickBot="1" x14ac:dyDescent="0.35">
      <c r="C1011" s="50">
        <v>43156</v>
      </c>
      <c r="D1011" s="51">
        <v>0.57906250000000004</v>
      </c>
      <c r="E1011" s="52" t="s">
        <v>9</v>
      </c>
      <c r="F1011" s="53">
        <v>31</v>
      </c>
      <c r="G1011" s="52" t="s">
        <v>10</v>
      </c>
    </row>
    <row r="1012" spans="3:7" ht="15" thickBot="1" x14ac:dyDescent="0.35">
      <c r="C1012" s="50">
        <v>43156</v>
      </c>
      <c r="D1012" s="51">
        <v>0.57914351851851853</v>
      </c>
      <c r="E1012" s="52" t="s">
        <v>9</v>
      </c>
      <c r="F1012" s="53">
        <v>42</v>
      </c>
      <c r="G1012" s="52" t="s">
        <v>10</v>
      </c>
    </row>
    <row r="1013" spans="3:7" ht="15" thickBot="1" x14ac:dyDescent="0.35">
      <c r="C1013" s="50">
        <v>43156</v>
      </c>
      <c r="D1013" s="51">
        <v>0.58354166666666674</v>
      </c>
      <c r="E1013" s="52" t="s">
        <v>9</v>
      </c>
      <c r="F1013" s="53">
        <v>36</v>
      </c>
      <c r="G1013" s="52" t="s">
        <v>10</v>
      </c>
    </row>
    <row r="1014" spans="3:7" ht="15" thickBot="1" x14ac:dyDescent="0.35">
      <c r="C1014" s="50">
        <v>43156</v>
      </c>
      <c r="D1014" s="51">
        <v>0.58381944444444445</v>
      </c>
      <c r="E1014" s="52" t="s">
        <v>9</v>
      </c>
      <c r="F1014" s="53">
        <v>40</v>
      </c>
      <c r="G1014" s="52" t="s">
        <v>21</v>
      </c>
    </row>
    <row r="1015" spans="3:7" ht="15" thickBot="1" x14ac:dyDescent="0.35">
      <c r="C1015" s="50">
        <v>43156</v>
      </c>
      <c r="D1015" s="51">
        <v>0.58461805555555557</v>
      </c>
      <c r="E1015" s="52" t="s">
        <v>9</v>
      </c>
      <c r="F1015" s="53">
        <v>38</v>
      </c>
      <c r="G1015" s="52" t="s">
        <v>21</v>
      </c>
    </row>
    <row r="1016" spans="3:7" ht="15" thickBot="1" x14ac:dyDescent="0.35">
      <c r="C1016" s="50">
        <v>43156</v>
      </c>
      <c r="D1016" s="51">
        <v>0.58502314814814815</v>
      </c>
      <c r="E1016" s="52" t="s">
        <v>9</v>
      </c>
      <c r="F1016" s="53">
        <v>39</v>
      </c>
      <c r="G1016" s="52" t="s">
        <v>21</v>
      </c>
    </row>
    <row r="1017" spans="3:7" ht="15" thickBot="1" x14ac:dyDescent="0.35">
      <c r="C1017" s="50">
        <v>43156</v>
      </c>
      <c r="D1017" s="51">
        <v>0.58510416666666665</v>
      </c>
      <c r="E1017" s="52" t="s">
        <v>9</v>
      </c>
      <c r="F1017" s="53">
        <v>44</v>
      </c>
      <c r="G1017" s="52" t="s">
        <v>21</v>
      </c>
    </row>
    <row r="1018" spans="3:7" ht="15" thickBot="1" x14ac:dyDescent="0.35">
      <c r="C1018" s="50">
        <v>43156</v>
      </c>
      <c r="D1018" s="51">
        <v>0.58519675925925929</v>
      </c>
      <c r="E1018" s="52" t="s">
        <v>9</v>
      </c>
      <c r="F1018" s="53">
        <v>32</v>
      </c>
      <c r="G1018" s="52" t="s">
        <v>10</v>
      </c>
    </row>
    <row r="1019" spans="3:7" ht="15" thickBot="1" x14ac:dyDescent="0.35">
      <c r="C1019" s="50">
        <v>43156</v>
      </c>
      <c r="D1019" s="51">
        <v>0.5864583333333333</v>
      </c>
      <c r="E1019" s="52" t="s">
        <v>9</v>
      </c>
      <c r="F1019" s="53">
        <v>31</v>
      </c>
      <c r="G1019" s="52" t="s">
        <v>10</v>
      </c>
    </row>
    <row r="1020" spans="3:7" ht="15" thickBot="1" x14ac:dyDescent="0.35">
      <c r="C1020" s="50">
        <v>43156</v>
      </c>
      <c r="D1020" s="51">
        <v>0.58672453703703698</v>
      </c>
      <c r="E1020" s="52" t="s">
        <v>9</v>
      </c>
      <c r="F1020" s="53">
        <v>45</v>
      </c>
      <c r="G1020" s="52" t="s">
        <v>10</v>
      </c>
    </row>
    <row r="1021" spans="3:7" ht="15" thickBot="1" x14ac:dyDescent="0.35">
      <c r="C1021" s="50">
        <v>43156</v>
      </c>
      <c r="D1021" s="51">
        <v>0.58694444444444438</v>
      </c>
      <c r="E1021" s="52" t="s">
        <v>9</v>
      </c>
      <c r="F1021" s="53">
        <v>37</v>
      </c>
      <c r="G1021" s="52" t="s">
        <v>10</v>
      </c>
    </row>
    <row r="1022" spans="3:7" ht="15" thickBot="1" x14ac:dyDescent="0.35">
      <c r="C1022" s="50">
        <v>43156</v>
      </c>
      <c r="D1022" s="51">
        <v>0.58703703703703702</v>
      </c>
      <c r="E1022" s="52" t="s">
        <v>9</v>
      </c>
      <c r="F1022" s="53">
        <v>45</v>
      </c>
      <c r="G1022" s="52" t="s">
        <v>21</v>
      </c>
    </row>
    <row r="1023" spans="3:7" ht="15" thickBot="1" x14ac:dyDescent="0.35">
      <c r="C1023" s="50">
        <v>43156</v>
      </c>
      <c r="D1023" s="51">
        <v>0.58737268518518515</v>
      </c>
      <c r="E1023" s="52" t="s">
        <v>9</v>
      </c>
      <c r="F1023" s="53">
        <v>48</v>
      </c>
      <c r="G1023" s="52" t="s">
        <v>21</v>
      </c>
    </row>
    <row r="1024" spans="3:7" ht="15" thickBot="1" x14ac:dyDescent="0.35">
      <c r="C1024" s="50">
        <v>43156</v>
      </c>
      <c r="D1024" s="51">
        <v>0.58899305555555559</v>
      </c>
      <c r="E1024" s="52" t="s">
        <v>9</v>
      </c>
      <c r="F1024" s="53">
        <v>44</v>
      </c>
      <c r="G1024" s="52" t="s">
        <v>21</v>
      </c>
    </row>
    <row r="1025" spans="3:7" ht="15" thickBot="1" x14ac:dyDescent="0.35">
      <c r="C1025" s="50">
        <v>43156</v>
      </c>
      <c r="D1025" s="51">
        <v>0.58935185185185179</v>
      </c>
      <c r="E1025" s="52" t="s">
        <v>9</v>
      </c>
      <c r="F1025" s="53">
        <v>48</v>
      </c>
      <c r="G1025" s="52" t="s">
        <v>10</v>
      </c>
    </row>
    <row r="1026" spans="3:7" ht="15" thickBot="1" x14ac:dyDescent="0.35">
      <c r="C1026" s="50">
        <v>43156</v>
      </c>
      <c r="D1026" s="51">
        <v>0.59281249999999996</v>
      </c>
      <c r="E1026" s="52" t="s">
        <v>9</v>
      </c>
      <c r="F1026" s="53">
        <v>33</v>
      </c>
      <c r="G1026" s="52" t="s">
        <v>21</v>
      </c>
    </row>
    <row r="1027" spans="3:7" ht="15" thickBot="1" x14ac:dyDescent="0.35">
      <c r="C1027" s="50">
        <v>43156</v>
      </c>
      <c r="D1027" s="51">
        <v>0.59366898148148151</v>
      </c>
      <c r="E1027" s="52" t="s">
        <v>9</v>
      </c>
      <c r="F1027" s="53">
        <v>39</v>
      </c>
      <c r="G1027" s="52" t="s">
        <v>21</v>
      </c>
    </row>
    <row r="1028" spans="3:7" ht="15" thickBot="1" x14ac:dyDescent="0.35">
      <c r="C1028" s="50">
        <v>43156</v>
      </c>
      <c r="D1028" s="51">
        <v>0.59373842592592596</v>
      </c>
      <c r="E1028" s="52" t="s">
        <v>9</v>
      </c>
      <c r="F1028" s="53">
        <v>41</v>
      </c>
      <c r="G1028" s="52" t="s">
        <v>21</v>
      </c>
    </row>
    <row r="1029" spans="3:7" ht="15" thickBot="1" x14ac:dyDescent="0.35">
      <c r="C1029" s="50">
        <v>43156</v>
      </c>
      <c r="D1029" s="51">
        <v>0.59406250000000005</v>
      </c>
      <c r="E1029" s="52" t="s">
        <v>9</v>
      </c>
      <c r="F1029" s="53">
        <v>25</v>
      </c>
      <c r="G1029" s="52" t="s">
        <v>10</v>
      </c>
    </row>
    <row r="1030" spans="3:7" ht="15" thickBot="1" x14ac:dyDescent="0.35">
      <c r="C1030" s="50">
        <v>43156</v>
      </c>
      <c r="D1030" s="51">
        <v>0.59449074074074071</v>
      </c>
      <c r="E1030" s="52" t="s">
        <v>9</v>
      </c>
      <c r="F1030" s="53">
        <v>33</v>
      </c>
      <c r="G1030" s="52" t="s">
        <v>10</v>
      </c>
    </row>
    <row r="1031" spans="3:7" ht="15" thickBot="1" x14ac:dyDescent="0.35">
      <c r="C1031" s="50">
        <v>43156</v>
      </c>
      <c r="D1031" s="51">
        <v>0.5953356481481481</v>
      </c>
      <c r="E1031" s="52" t="s">
        <v>9</v>
      </c>
      <c r="F1031" s="53">
        <v>47</v>
      </c>
      <c r="G1031" s="52" t="s">
        <v>10</v>
      </c>
    </row>
    <row r="1032" spans="3:7" ht="15" thickBot="1" x14ac:dyDescent="0.35">
      <c r="C1032" s="50">
        <v>43156</v>
      </c>
      <c r="D1032" s="51">
        <v>0.59729166666666667</v>
      </c>
      <c r="E1032" s="52" t="s">
        <v>9</v>
      </c>
      <c r="F1032" s="53">
        <v>43</v>
      </c>
      <c r="G1032" s="52" t="s">
        <v>10</v>
      </c>
    </row>
    <row r="1033" spans="3:7" ht="15" thickBot="1" x14ac:dyDescent="0.35">
      <c r="C1033" s="50">
        <v>43156</v>
      </c>
      <c r="D1033" s="51">
        <v>0.59893518518518518</v>
      </c>
      <c r="E1033" s="52" t="s">
        <v>9</v>
      </c>
      <c r="F1033" s="53">
        <v>35</v>
      </c>
      <c r="G1033" s="52" t="s">
        <v>21</v>
      </c>
    </row>
    <row r="1034" spans="3:7" ht="15" thickBot="1" x14ac:dyDescent="0.35">
      <c r="C1034" s="50">
        <v>43156</v>
      </c>
      <c r="D1034" s="51">
        <v>0.59930555555555554</v>
      </c>
      <c r="E1034" s="52" t="s">
        <v>9</v>
      </c>
      <c r="F1034" s="53">
        <v>41</v>
      </c>
      <c r="G1034" s="52" t="s">
        <v>21</v>
      </c>
    </row>
    <row r="1035" spans="3:7" ht="15" thickBot="1" x14ac:dyDescent="0.35">
      <c r="C1035" s="50">
        <v>43156</v>
      </c>
      <c r="D1035" s="51">
        <v>0.5993518518518518</v>
      </c>
      <c r="E1035" s="52" t="s">
        <v>9</v>
      </c>
      <c r="F1035" s="53">
        <v>55</v>
      </c>
      <c r="G1035" s="52" t="s">
        <v>21</v>
      </c>
    </row>
    <row r="1036" spans="3:7" ht="15" thickBot="1" x14ac:dyDescent="0.35">
      <c r="C1036" s="50">
        <v>43156</v>
      </c>
      <c r="D1036" s="51">
        <v>0.60155092592592596</v>
      </c>
      <c r="E1036" s="52" t="s">
        <v>9</v>
      </c>
      <c r="F1036" s="53">
        <v>46</v>
      </c>
      <c r="G1036" s="52" t="s">
        <v>10</v>
      </c>
    </row>
    <row r="1037" spans="3:7" ht="15" thickBot="1" x14ac:dyDescent="0.35">
      <c r="C1037" s="50">
        <v>43156</v>
      </c>
      <c r="D1037" s="51">
        <v>0.60163194444444446</v>
      </c>
      <c r="E1037" s="52" t="s">
        <v>9</v>
      </c>
      <c r="F1037" s="53">
        <v>48</v>
      </c>
      <c r="G1037" s="52" t="s">
        <v>10</v>
      </c>
    </row>
    <row r="1038" spans="3:7" ht="15" thickBot="1" x14ac:dyDescent="0.35">
      <c r="C1038" s="50">
        <v>43156</v>
      </c>
      <c r="D1038" s="51">
        <v>0.60197916666666662</v>
      </c>
      <c r="E1038" s="52" t="s">
        <v>9</v>
      </c>
      <c r="F1038" s="53">
        <v>47</v>
      </c>
      <c r="G1038" s="52" t="s">
        <v>21</v>
      </c>
    </row>
    <row r="1039" spans="3:7" ht="15" thickBot="1" x14ac:dyDescent="0.35">
      <c r="C1039" s="50">
        <v>43156</v>
      </c>
      <c r="D1039" s="51">
        <v>0.60248842592592589</v>
      </c>
      <c r="E1039" s="52" t="s">
        <v>9</v>
      </c>
      <c r="F1039" s="53">
        <v>46</v>
      </c>
      <c r="G1039" s="52" t="s">
        <v>21</v>
      </c>
    </row>
    <row r="1040" spans="3:7" ht="15" thickBot="1" x14ac:dyDescent="0.35">
      <c r="C1040" s="50">
        <v>43156</v>
      </c>
      <c r="D1040" s="51">
        <v>0.60255787037037034</v>
      </c>
      <c r="E1040" s="52" t="s">
        <v>9</v>
      </c>
      <c r="F1040" s="53">
        <v>36</v>
      </c>
      <c r="G1040" s="52" t="s">
        <v>10</v>
      </c>
    </row>
    <row r="1041" spans="3:7" ht="15" thickBot="1" x14ac:dyDescent="0.35">
      <c r="C1041" s="50">
        <v>43156</v>
      </c>
      <c r="D1041" s="51">
        <v>0.60425925925925927</v>
      </c>
      <c r="E1041" s="52" t="s">
        <v>9</v>
      </c>
      <c r="F1041" s="53">
        <v>41</v>
      </c>
      <c r="G1041" s="52" t="s">
        <v>21</v>
      </c>
    </row>
    <row r="1042" spans="3:7" ht="15" thickBot="1" x14ac:dyDescent="0.35">
      <c r="C1042" s="50">
        <v>43156</v>
      </c>
      <c r="D1042" s="51">
        <v>0.60458333333333336</v>
      </c>
      <c r="E1042" s="52" t="s">
        <v>9</v>
      </c>
      <c r="F1042" s="53">
        <v>39</v>
      </c>
      <c r="G1042" s="52" t="s">
        <v>21</v>
      </c>
    </row>
    <row r="1043" spans="3:7" ht="15" thickBot="1" x14ac:dyDescent="0.35">
      <c r="C1043" s="50">
        <v>43156</v>
      </c>
      <c r="D1043" s="51">
        <v>0.61488425925925927</v>
      </c>
      <c r="E1043" s="52" t="s">
        <v>9</v>
      </c>
      <c r="F1043" s="53">
        <v>44</v>
      </c>
      <c r="G1043" s="52" t="s">
        <v>21</v>
      </c>
    </row>
    <row r="1044" spans="3:7" ht="15" thickBot="1" x14ac:dyDescent="0.35">
      <c r="C1044" s="50">
        <v>43156</v>
      </c>
      <c r="D1044" s="51">
        <v>0.61723379629629627</v>
      </c>
      <c r="E1044" s="52" t="s">
        <v>9</v>
      </c>
      <c r="F1044" s="53">
        <v>17</v>
      </c>
      <c r="G1044" s="52" t="s">
        <v>21</v>
      </c>
    </row>
    <row r="1045" spans="3:7" ht="15" thickBot="1" x14ac:dyDescent="0.35">
      <c r="C1045" s="50">
        <v>43156</v>
      </c>
      <c r="D1045" s="51">
        <v>0.61943287037037031</v>
      </c>
      <c r="E1045" s="52" t="s">
        <v>9</v>
      </c>
      <c r="F1045" s="53">
        <v>54</v>
      </c>
      <c r="G1045" s="52" t="s">
        <v>10</v>
      </c>
    </row>
    <row r="1046" spans="3:7" ht="15" thickBot="1" x14ac:dyDescent="0.35">
      <c r="C1046" s="50">
        <v>43156</v>
      </c>
      <c r="D1046" s="51">
        <v>0.61988425925925927</v>
      </c>
      <c r="E1046" s="52" t="s">
        <v>9</v>
      </c>
      <c r="F1046" s="53">
        <v>32</v>
      </c>
      <c r="G1046" s="52" t="s">
        <v>10</v>
      </c>
    </row>
    <row r="1047" spans="3:7" ht="15" thickBot="1" x14ac:dyDescent="0.35">
      <c r="C1047" s="50">
        <v>43156</v>
      </c>
      <c r="D1047" s="51">
        <v>0.61990740740740746</v>
      </c>
      <c r="E1047" s="52" t="s">
        <v>9</v>
      </c>
      <c r="F1047" s="53">
        <v>30</v>
      </c>
      <c r="G1047" s="52" t="s">
        <v>10</v>
      </c>
    </row>
    <row r="1048" spans="3:7" ht="15" thickBot="1" x14ac:dyDescent="0.35">
      <c r="C1048" s="50">
        <v>43156</v>
      </c>
      <c r="D1048" s="51">
        <v>0.61997685185185192</v>
      </c>
      <c r="E1048" s="52" t="s">
        <v>9</v>
      </c>
      <c r="F1048" s="53">
        <v>31</v>
      </c>
      <c r="G1048" s="52" t="s">
        <v>10</v>
      </c>
    </row>
    <row r="1049" spans="3:7" ht="15" thickBot="1" x14ac:dyDescent="0.35">
      <c r="C1049" s="50">
        <v>43156</v>
      </c>
      <c r="D1049" s="51">
        <v>0.62042824074074077</v>
      </c>
      <c r="E1049" s="52" t="s">
        <v>9</v>
      </c>
      <c r="F1049" s="53">
        <v>26</v>
      </c>
      <c r="G1049" s="52" t="s">
        <v>10</v>
      </c>
    </row>
    <row r="1050" spans="3:7" ht="15" thickBot="1" x14ac:dyDescent="0.35">
      <c r="C1050" s="50">
        <v>43156</v>
      </c>
      <c r="D1050" s="51">
        <v>0.6205208333333333</v>
      </c>
      <c r="E1050" s="52" t="s">
        <v>9</v>
      </c>
      <c r="F1050" s="53">
        <v>25</v>
      </c>
      <c r="G1050" s="52" t="s">
        <v>21</v>
      </c>
    </row>
    <row r="1051" spans="3:7" ht="15" thickBot="1" x14ac:dyDescent="0.35">
      <c r="C1051" s="50">
        <v>43156</v>
      </c>
      <c r="D1051" s="51">
        <v>0.62135416666666665</v>
      </c>
      <c r="E1051" s="52" t="s">
        <v>9</v>
      </c>
      <c r="F1051" s="53">
        <v>31</v>
      </c>
      <c r="G1051" s="52" t="s">
        <v>21</v>
      </c>
    </row>
    <row r="1052" spans="3:7" ht="15" thickBot="1" x14ac:dyDescent="0.35">
      <c r="C1052" s="50">
        <v>43156</v>
      </c>
      <c r="D1052" s="51">
        <v>0.62236111111111114</v>
      </c>
      <c r="E1052" s="52" t="s">
        <v>9</v>
      </c>
      <c r="F1052" s="53">
        <v>39</v>
      </c>
      <c r="G1052" s="52" t="s">
        <v>21</v>
      </c>
    </row>
    <row r="1053" spans="3:7" ht="15" thickBot="1" x14ac:dyDescent="0.35">
      <c r="C1053" s="50">
        <v>43156</v>
      </c>
      <c r="D1053" s="51">
        <v>0.62255787037037036</v>
      </c>
      <c r="E1053" s="52" t="s">
        <v>9</v>
      </c>
      <c r="F1053" s="53">
        <v>27</v>
      </c>
      <c r="G1053" s="52" t="s">
        <v>21</v>
      </c>
    </row>
    <row r="1054" spans="3:7" ht="15" thickBot="1" x14ac:dyDescent="0.35">
      <c r="C1054" s="50">
        <v>43156</v>
      </c>
      <c r="D1054" s="51">
        <v>0.62255787037037036</v>
      </c>
      <c r="E1054" s="52" t="s">
        <v>9</v>
      </c>
      <c r="F1054" s="53">
        <v>27</v>
      </c>
      <c r="G1054" s="52" t="s">
        <v>21</v>
      </c>
    </row>
    <row r="1055" spans="3:7" ht="15" thickBot="1" x14ac:dyDescent="0.35">
      <c r="C1055" s="50">
        <v>43156</v>
      </c>
      <c r="D1055" s="51">
        <v>0.62262731481481481</v>
      </c>
      <c r="E1055" s="52" t="s">
        <v>9</v>
      </c>
      <c r="F1055" s="53">
        <v>37</v>
      </c>
      <c r="G1055" s="52" t="s">
        <v>10</v>
      </c>
    </row>
    <row r="1056" spans="3:7" ht="15" thickBot="1" x14ac:dyDescent="0.35">
      <c r="C1056" s="50">
        <v>43156</v>
      </c>
      <c r="D1056" s="51">
        <v>0.62309027777777781</v>
      </c>
      <c r="E1056" s="52" t="s">
        <v>9</v>
      </c>
      <c r="F1056" s="53">
        <v>43</v>
      </c>
      <c r="G1056" s="52" t="s">
        <v>10</v>
      </c>
    </row>
    <row r="1057" spans="3:7" ht="15" thickBot="1" x14ac:dyDescent="0.35">
      <c r="C1057" s="50">
        <v>43156</v>
      </c>
      <c r="D1057" s="51">
        <v>0.62439814814814809</v>
      </c>
      <c r="E1057" s="52" t="s">
        <v>9</v>
      </c>
      <c r="F1057" s="53">
        <v>40</v>
      </c>
      <c r="G1057" s="52" t="s">
        <v>21</v>
      </c>
    </row>
    <row r="1058" spans="3:7" ht="15" thickBot="1" x14ac:dyDescent="0.35">
      <c r="C1058" s="50">
        <v>43156</v>
      </c>
      <c r="D1058" s="51">
        <v>0.6244791666666667</v>
      </c>
      <c r="E1058" s="52" t="s">
        <v>9</v>
      </c>
      <c r="F1058" s="53">
        <v>38</v>
      </c>
      <c r="G1058" s="52" t="s">
        <v>21</v>
      </c>
    </row>
    <row r="1059" spans="3:7" ht="15" thickBot="1" x14ac:dyDescent="0.35">
      <c r="C1059" s="50">
        <v>43156</v>
      </c>
      <c r="D1059" s="51">
        <v>0.625462962962963</v>
      </c>
      <c r="E1059" s="52" t="s">
        <v>9</v>
      </c>
      <c r="F1059" s="53">
        <v>44</v>
      </c>
      <c r="G1059" s="52" t="s">
        <v>21</v>
      </c>
    </row>
    <row r="1060" spans="3:7" ht="15" thickBot="1" x14ac:dyDescent="0.35">
      <c r="C1060" s="50">
        <v>43156</v>
      </c>
      <c r="D1060" s="51">
        <v>0.62685185185185188</v>
      </c>
      <c r="E1060" s="52" t="s">
        <v>9</v>
      </c>
      <c r="F1060" s="53">
        <v>22</v>
      </c>
      <c r="G1060" s="52" t="s">
        <v>10</v>
      </c>
    </row>
    <row r="1061" spans="3:7" ht="15" thickBot="1" x14ac:dyDescent="0.35">
      <c r="C1061" s="50">
        <v>43156</v>
      </c>
      <c r="D1061" s="51">
        <v>0.62690972222222219</v>
      </c>
      <c r="E1061" s="52" t="s">
        <v>9</v>
      </c>
      <c r="F1061" s="53">
        <v>25</v>
      </c>
      <c r="G1061" s="52" t="s">
        <v>10</v>
      </c>
    </row>
    <row r="1062" spans="3:7" ht="15" thickBot="1" x14ac:dyDescent="0.35">
      <c r="C1062" s="50">
        <v>43156</v>
      </c>
      <c r="D1062" s="51">
        <v>0.62759259259259259</v>
      </c>
      <c r="E1062" s="52" t="s">
        <v>9</v>
      </c>
      <c r="F1062" s="53">
        <v>20</v>
      </c>
      <c r="G1062" s="52" t="s">
        <v>21</v>
      </c>
    </row>
    <row r="1063" spans="3:7" ht="15" thickBot="1" x14ac:dyDescent="0.35">
      <c r="C1063" s="50">
        <v>43156</v>
      </c>
      <c r="D1063" s="51">
        <v>0.62934027777777779</v>
      </c>
      <c r="E1063" s="52" t="s">
        <v>9</v>
      </c>
      <c r="F1063" s="53">
        <v>40</v>
      </c>
      <c r="G1063" s="52" t="s">
        <v>10</v>
      </c>
    </row>
    <row r="1064" spans="3:7" ht="15" thickBot="1" x14ac:dyDescent="0.35">
      <c r="C1064" s="50">
        <v>43156</v>
      </c>
      <c r="D1064" s="51">
        <v>0.63025462962962964</v>
      </c>
      <c r="E1064" s="52" t="s">
        <v>9</v>
      </c>
      <c r="F1064" s="53">
        <v>39</v>
      </c>
      <c r="G1064" s="52" t="s">
        <v>21</v>
      </c>
    </row>
    <row r="1065" spans="3:7" ht="15" thickBot="1" x14ac:dyDescent="0.35">
      <c r="C1065" s="50">
        <v>43156</v>
      </c>
      <c r="D1065" s="51">
        <v>0.63383101851851853</v>
      </c>
      <c r="E1065" s="52" t="s">
        <v>9</v>
      </c>
      <c r="F1065" s="53">
        <v>50</v>
      </c>
      <c r="G1065" s="52" t="s">
        <v>21</v>
      </c>
    </row>
    <row r="1066" spans="3:7" ht="15" thickBot="1" x14ac:dyDescent="0.35">
      <c r="C1066" s="50">
        <v>43156</v>
      </c>
      <c r="D1066" s="51">
        <v>0.63396990740740744</v>
      </c>
      <c r="E1066" s="52" t="s">
        <v>9</v>
      </c>
      <c r="F1066" s="53">
        <v>47</v>
      </c>
      <c r="G1066" s="52" t="s">
        <v>21</v>
      </c>
    </row>
    <row r="1067" spans="3:7" ht="15" thickBot="1" x14ac:dyDescent="0.35">
      <c r="C1067" s="50">
        <v>43156</v>
      </c>
      <c r="D1067" s="51">
        <v>0.63681712962962966</v>
      </c>
      <c r="E1067" s="52" t="s">
        <v>9</v>
      </c>
      <c r="F1067" s="53">
        <v>43</v>
      </c>
      <c r="G1067" s="52" t="s">
        <v>21</v>
      </c>
    </row>
    <row r="1068" spans="3:7" ht="15" thickBot="1" x14ac:dyDescent="0.35">
      <c r="C1068" s="50">
        <v>43156</v>
      </c>
      <c r="D1068" s="51">
        <v>0.63687499999999997</v>
      </c>
      <c r="E1068" s="52" t="s">
        <v>9</v>
      </c>
      <c r="F1068" s="53">
        <v>45</v>
      </c>
      <c r="G1068" s="52" t="s">
        <v>21</v>
      </c>
    </row>
    <row r="1069" spans="3:7" ht="15" thickBot="1" x14ac:dyDescent="0.35">
      <c r="C1069" s="50">
        <v>43156</v>
      </c>
      <c r="D1069" s="51">
        <v>0.63775462962962959</v>
      </c>
      <c r="E1069" s="52" t="s">
        <v>9</v>
      </c>
      <c r="F1069" s="53">
        <v>37</v>
      </c>
      <c r="G1069" s="52" t="s">
        <v>10</v>
      </c>
    </row>
    <row r="1070" spans="3:7" ht="15" thickBot="1" x14ac:dyDescent="0.35">
      <c r="C1070" s="50">
        <v>43156</v>
      </c>
      <c r="D1070" s="51">
        <v>0.63930555555555557</v>
      </c>
      <c r="E1070" s="52" t="s">
        <v>9</v>
      </c>
      <c r="F1070" s="53">
        <v>43</v>
      </c>
      <c r="G1070" s="52" t="s">
        <v>10</v>
      </c>
    </row>
    <row r="1071" spans="3:7" ht="15" thickBot="1" x14ac:dyDescent="0.35">
      <c r="C1071" s="50">
        <v>43156</v>
      </c>
      <c r="D1071" s="51">
        <v>0.63990740740740737</v>
      </c>
      <c r="E1071" s="52" t="s">
        <v>9</v>
      </c>
      <c r="F1071" s="53">
        <v>44</v>
      </c>
      <c r="G1071" s="52" t="s">
        <v>21</v>
      </c>
    </row>
    <row r="1072" spans="3:7" ht="15" thickBot="1" x14ac:dyDescent="0.35">
      <c r="C1072" s="50">
        <v>43156</v>
      </c>
      <c r="D1072" s="51">
        <v>0.64297453703703711</v>
      </c>
      <c r="E1072" s="52" t="s">
        <v>9</v>
      </c>
      <c r="F1072" s="53">
        <v>40</v>
      </c>
      <c r="G1072" s="52" t="s">
        <v>10</v>
      </c>
    </row>
    <row r="1073" spans="3:7" ht="15" thickBot="1" x14ac:dyDescent="0.35">
      <c r="C1073" s="50">
        <v>43156</v>
      </c>
      <c r="D1073" s="51">
        <v>0.64752314814814815</v>
      </c>
      <c r="E1073" s="52" t="s">
        <v>9</v>
      </c>
      <c r="F1073" s="53">
        <v>29</v>
      </c>
      <c r="G1073" s="52" t="s">
        <v>10</v>
      </c>
    </row>
    <row r="1074" spans="3:7" ht="15" thickBot="1" x14ac:dyDescent="0.35">
      <c r="C1074" s="50">
        <v>43156</v>
      </c>
      <c r="D1074" s="51">
        <v>0.64849537037037031</v>
      </c>
      <c r="E1074" s="52" t="s">
        <v>9</v>
      </c>
      <c r="F1074" s="53">
        <v>47</v>
      </c>
      <c r="G1074" s="52" t="s">
        <v>10</v>
      </c>
    </row>
    <row r="1075" spans="3:7" ht="15" thickBot="1" x14ac:dyDescent="0.35">
      <c r="C1075" s="50">
        <v>43156</v>
      </c>
      <c r="D1075" s="51">
        <v>0.6485995370370371</v>
      </c>
      <c r="E1075" s="52" t="s">
        <v>9</v>
      </c>
      <c r="F1075" s="53">
        <v>32</v>
      </c>
      <c r="G1075" s="52" t="s">
        <v>10</v>
      </c>
    </row>
    <row r="1076" spans="3:7" ht="15" thickBot="1" x14ac:dyDescent="0.35">
      <c r="C1076" s="50">
        <v>43156</v>
      </c>
      <c r="D1076" s="51">
        <v>0.64863425925925922</v>
      </c>
      <c r="E1076" s="52" t="s">
        <v>9</v>
      </c>
      <c r="F1076" s="53">
        <v>30</v>
      </c>
      <c r="G1076" s="52" t="s">
        <v>10</v>
      </c>
    </row>
    <row r="1077" spans="3:7" ht="15" thickBot="1" x14ac:dyDescent="0.35">
      <c r="C1077" s="50">
        <v>43156</v>
      </c>
      <c r="D1077" s="51">
        <v>0.65004629629629629</v>
      </c>
      <c r="E1077" s="52" t="s">
        <v>9</v>
      </c>
      <c r="F1077" s="53">
        <v>38</v>
      </c>
      <c r="G1077" s="52" t="s">
        <v>10</v>
      </c>
    </row>
    <row r="1078" spans="3:7" ht="15" thickBot="1" x14ac:dyDescent="0.35">
      <c r="C1078" s="50">
        <v>43156</v>
      </c>
      <c r="D1078" s="51">
        <v>0.65028935185185188</v>
      </c>
      <c r="E1078" s="52" t="s">
        <v>9</v>
      </c>
      <c r="F1078" s="53">
        <v>48</v>
      </c>
      <c r="G1078" s="52" t="s">
        <v>21</v>
      </c>
    </row>
    <row r="1079" spans="3:7" ht="15" thickBot="1" x14ac:dyDescent="0.35">
      <c r="C1079" s="50">
        <v>43156</v>
      </c>
      <c r="D1079" s="51">
        <v>0.65033564814814815</v>
      </c>
      <c r="E1079" s="52" t="s">
        <v>9</v>
      </c>
      <c r="F1079" s="53">
        <v>52</v>
      </c>
      <c r="G1079" s="52" t="s">
        <v>10</v>
      </c>
    </row>
    <row r="1080" spans="3:7" ht="15" thickBot="1" x14ac:dyDescent="0.35">
      <c r="C1080" s="50">
        <v>43156</v>
      </c>
      <c r="D1080" s="51">
        <v>0.65385416666666674</v>
      </c>
      <c r="E1080" s="52" t="s">
        <v>9</v>
      </c>
      <c r="F1080" s="53">
        <v>53</v>
      </c>
      <c r="G1080" s="52" t="s">
        <v>10</v>
      </c>
    </row>
    <row r="1081" spans="3:7" ht="15" thickBot="1" x14ac:dyDescent="0.35">
      <c r="C1081" s="50">
        <v>43156</v>
      </c>
      <c r="D1081" s="51">
        <v>0.65395833333333331</v>
      </c>
      <c r="E1081" s="52" t="s">
        <v>9</v>
      </c>
      <c r="F1081" s="53">
        <v>40</v>
      </c>
      <c r="G1081" s="52" t="s">
        <v>21</v>
      </c>
    </row>
    <row r="1082" spans="3:7" ht="15" thickBot="1" x14ac:dyDescent="0.35">
      <c r="C1082" s="50">
        <v>43156</v>
      </c>
      <c r="D1082" s="51">
        <v>0.65439814814814812</v>
      </c>
      <c r="E1082" s="52" t="s">
        <v>9</v>
      </c>
      <c r="F1082" s="53">
        <v>16</v>
      </c>
      <c r="G1082" s="52" t="s">
        <v>21</v>
      </c>
    </row>
    <row r="1083" spans="3:7" ht="15" thickBot="1" x14ac:dyDescent="0.35">
      <c r="C1083" s="50">
        <v>43156</v>
      </c>
      <c r="D1083" s="51">
        <v>0.65445601851851853</v>
      </c>
      <c r="E1083" s="52" t="s">
        <v>9</v>
      </c>
      <c r="F1083" s="53">
        <v>37</v>
      </c>
      <c r="G1083" s="52" t="s">
        <v>21</v>
      </c>
    </row>
    <row r="1084" spans="3:7" ht="15" thickBot="1" x14ac:dyDescent="0.35">
      <c r="C1084" s="50">
        <v>43156</v>
      </c>
      <c r="D1084" s="51">
        <v>0.6545023148148148</v>
      </c>
      <c r="E1084" s="52" t="s">
        <v>9</v>
      </c>
      <c r="F1084" s="53">
        <v>35</v>
      </c>
      <c r="G1084" s="52" t="s">
        <v>21</v>
      </c>
    </row>
    <row r="1085" spans="3:7" ht="15" thickBot="1" x14ac:dyDescent="0.35">
      <c r="C1085" s="50">
        <v>43156</v>
      </c>
      <c r="D1085" s="51">
        <v>0.65631944444444446</v>
      </c>
      <c r="E1085" s="52" t="s">
        <v>9</v>
      </c>
      <c r="F1085" s="53">
        <v>32</v>
      </c>
      <c r="G1085" s="52" t="s">
        <v>10</v>
      </c>
    </row>
    <row r="1086" spans="3:7" ht="15" thickBot="1" x14ac:dyDescent="0.35">
      <c r="C1086" s="50">
        <v>43156</v>
      </c>
      <c r="D1086" s="51">
        <v>0.65652777777777771</v>
      </c>
      <c r="E1086" s="52" t="s">
        <v>9</v>
      </c>
      <c r="F1086" s="53">
        <v>35</v>
      </c>
      <c r="G1086" s="52" t="s">
        <v>21</v>
      </c>
    </row>
    <row r="1087" spans="3:7" ht="15" thickBot="1" x14ac:dyDescent="0.35">
      <c r="C1087" s="50">
        <v>43156</v>
      </c>
      <c r="D1087" s="51">
        <v>0.65885416666666663</v>
      </c>
      <c r="E1087" s="52" t="s">
        <v>9</v>
      </c>
      <c r="F1087" s="53">
        <v>42</v>
      </c>
      <c r="G1087" s="52" t="s">
        <v>10</v>
      </c>
    </row>
    <row r="1088" spans="3:7" ht="15" thickBot="1" x14ac:dyDescent="0.35">
      <c r="C1088" s="50">
        <v>43156</v>
      </c>
      <c r="D1088" s="51">
        <v>0.66385416666666663</v>
      </c>
      <c r="E1088" s="52" t="s">
        <v>9</v>
      </c>
      <c r="F1088" s="53">
        <v>27</v>
      </c>
      <c r="G1088" s="52" t="s">
        <v>21</v>
      </c>
    </row>
    <row r="1089" spans="3:7" ht="15" thickBot="1" x14ac:dyDescent="0.35">
      <c r="C1089" s="50">
        <v>43156</v>
      </c>
      <c r="D1089" s="51">
        <v>0.66408564814814819</v>
      </c>
      <c r="E1089" s="52" t="s">
        <v>9</v>
      </c>
      <c r="F1089" s="53">
        <v>46</v>
      </c>
      <c r="G1089" s="52" t="s">
        <v>21</v>
      </c>
    </row>
    <row r="1090" spans="3:7" ht="15" thickBot="1" x14ac:dyDescent="0.35">
      <c r="C1090" s="50">
        <v>43156</v>
      </c>
      <c r="D1090" s="51">
        <v>0.66501157407407407</v>
      </c>
      <c r="E1090" s="52" t="s">
        <v>9</v>
      </c>
      <c r="F1090" s="53">
        <v>66</v>
      </c>
      <c r="G1090" s="52" t="s">
        <v>21</v>
      </c>
    </row>
    <row r="1091" spans="3:7" ht="15" thickBot="1" x14ac:dyDescent="0.35">
      <c r="C1091" s="50">
        <v>43156</v>
      </c>
      <c r="D1091" s="51">
        <v>0.66684027777777777</v>
      </c>
      <c r="E1091" s="52" t="s">
        <v>9</v>
      </c>
      <c r="F1091" s="53">
        <v>20</v>
      </c>
      <c r="G1091" s="52" t="s">
        <v>10</v>
      </c>
    </row>
    <row r="1092" spans="3:7" ht="15" thickBot="1" x14ac:dyDescent="0.35">
      <c r="C1092" s="50">
        <v>43156</v>
      </c>
      <c r="D1092" s="51">
        <v>0.66959490740740746</v>
      </c>
      <c r="E1092" s="52" t="s">
        <v>9</v>
      </c>
      <c r="F1092" s="53">
        <v>42</v>
      </c>
      <c r="G1092" s="52" t="s">
        <v>21</v>
      </c>
    </row>
    <row r="1093" spans="3:7" ht="15" thickBot="1" x14ac:dyDescent="0.35">
      <c r="C1093" s="50">
        <v>43156</v>
      </c>
      <c r="D1093" s="51">
        <v>0.67252314814814806</v>
      </c>
      <c r="E1093" s="52" t="s">
        <v>9</v>
      </c>
      <c r="F1093" s="53">
        <v>32</v>
      </c>
      <c r="G1093" s="52" t="s">
        <v>10</v>
      </c>
    </row>
    <row r="1094" spans="3:7" ht="15" thickBot="1" x14ac:dyDescent="0.35">
      <c r="C1094" s="50">
        <v>43156</v>
      </c>
      <c r="D1094" s="51">
        <v>0.67276620370370377</v>
      </c>
      <c r="E1094" s="52" t="s">
        <v>9</v>
      </c>
      <c r="F1094" s="53">
        <v>49</v>
      </c>
      <c r="G1094" s="52" t="s">
        <v>10</v>
      </c>
    </row>
    <row r="1095" spans="3:7" ht="15" thickBot="1" x14ac:dyDescent="0.35">
      <c r="C1095" s="50">
        <v>43156</v>
      </c>
      <c r="D1095" s="51">
        <v>0.67304398148148159</v>
      </c>
      <c r="E1095" s="52" t="s">
        <v>9</v>
      </c>
      <c r="F1095" s="53">
        <v>32</v>
      </c>
      <c r="G1095" s="52" t="s">
        <v>21</v>
      </c>
    </row>
    <row r="1096" spans="3:7" ht="15" thickBot="1" x14ac:dyDescent="0.35">
      <c r="C1096" s="50">
        <v>43156</v>
      </c>
      <c r="D1096" s="51">
        <v>0.67541666666666667</v>
      </c>
      <c r="E1096" s="52" t="s">
        <v>9</v>
      </c>
      <c r="F1096" s="53">
        <v>48</v>
      </c>
      <c r="G1096" s="52" t="s">
        <v>21</v>
      </c>
    </row>
    <row r="1097" spans="3:7" ht="15" thickBot="1" x14ac:dyDescent="0.35">
      <c r="C1097" s="50">
        <v>43156</v>
      </c>
      <c r="D1097" s="51">
        <v>0.67702546296296295</v>
      </c>
      <c r="E1097" s="52" t="s">
        <v>9</v>
      </c>
      <c r="F1097" s="53">
        <v>45</v>
      </c>
      <c r="G1097" s="52" t="s">
        <v>21</v>
      </c>
    </row>
    <row r="1098" spans="3:7" ht="15" thickBot="1" x14ac:dyDescent="0.35">
      <c r="C1098" s="50">
        <v>43156</v>
      </c>
      <c r="D1098" s="51">
        <v>0.67792824074074076</v>
      </c>
      <c r="E1098" s="52" t="s">
        <v>9</v>
      </c>
      <c r="F1098" s="53">
        <v>37</v>
      </c>
      <c r="G1098" s="52" t="s">
        <v>21</v>
      </c>
    </row>
    <row r="1099" spans="3:7" ht="15" thickBot="1" x14ac:dyDescent="0.35">
      <c r="C1099" s="50">
        <v>43156</v>
      </c>
      <c r="D1099" s="51">
        <v>0.68355324074074064</v>
      </c>
      <c r="E1099" s="52" t="s">
        <v>9</v>
      </c>
      <c r="F1099" s="53">
        <v>54</v>
      </c>
      <c r="G1099" s="52" t="s">
        <v>21</v>
      </c>
    </row>
    <row r="1100" spans="3:7" ht="15" thickBot="1" x14ac:dyDescent="0.35">
      <c r="C1100" s="50">
        <v>43156</v>
      </c>
      <c r="D1100" s="51">
        <v>0.68358796296296298</v>
      </c>
      <c r="E1100" s="52" t="s">
        <v>9</v>
      </c>
      <c r="F1100" s="53">
        <v>16</v>
      </c>
      <c r="G1100" s="52" t="s">
        <v>10</v>
      </c>
    </row>
    <row r="1101" spans="3:7" ht="15" thickBot="1" x14ac:dyDescent="0.35">
      <c r="C1101" s="50">
        <v>43156</v>
      </c>
      <c r="D1101" s="51">
        <v>0.68640046296296298</v>
      </c>
      <c r="E1101" s="52" t="s">
        <v>9</v>
      </c>
      <c r="F1101" s="53">
        <v>57</v>
      </c>
      <c r="G1101" s="52" t="s">
        <v>21</v>
      </c>
    </row>
    <row r="1102" spans="3:7" ht="15" thickBot="1" x14ac:dyDescent="0.35">
      <c r="C1102" s="50">
        <v>43156</v>
      </c>
      <c r="D1102" s="51">
        <v>0.68646990740740732</v>
      </c>
      <c r="E1102" s="52" t="s">
        <v>9</v>
      </c>
      <c r="F1102" s="53">
        <v>28</v>
      </c>
      <c r="G1102" s="52" t="s">
        <v>21</v>
      </c>
    </row>
    <row r="1103" spans="3:7" ht="15" thickBot="1" x14ac:dyDescent="0.35">
      <c r="C1103" s="50">
        <v>43156</v>
      </c>
      <c r="D1103" s="51">
        <v>0.68712962962962953</v>
      </c>
      <c r="E1103" s="52" t="s">
        <v>9</v>
      </c>
      <c r="F1103" s="53">
        <v>36</v>
      </c>
      <c r="G1103" s="52" t="s">
        <v>10</v>
      </c>
    </row>
    <row r="1104" spans="3:7" ht="15" thickBot="1" x14ac:dyDescent="0.35">
      <c r="C1104" s="50">
        <v>43156</v>
      </c>
      <c r="D1104" s="51">
        <v>0.68854166666666661</v>
      </c>
      <c r="E1104" s="52" t="s">
        <v>9</v>
      </c>
      <c r="F1104" s="53">
        <v>51</v>
      </c>
      <c r="G1104" s="52" t="s">
        <v>21</v>
      </c>
    </row>
    <row r="1105" spans="3:7" ht="15" thickBot="1" x14ac:dyDescent="0.35">
      <c r="C1105" s="50">
        <v>43156</v>
      </c>
      <c r="D1105" s="51">
        <v>0.68859953703703702</v>
      </c>
      <c r="E1105" s="52" t="s">
        <v>9</v>
      </c>
      <c r="F1105" s="53">
        <v>29</v>
      </c>
      <c r="G1105" s="52" t="s">
        <v>10</v>
      </c>
    </row>
    <row r="1106" spans="3:7" ht="15" thickBot="1" x14ac:dyDescent="0.35">
      <c r="C1106" s="50">
        <v>43156</v>
      </c>
      <c r="D1106" s="51">
        <v>0.6903125</v>
      </c>
      <c r="E1106" s="52" t="s">
        <v>9</v>
      </c>
      <c r="F1106" s="53">
        <v>46</v>
      </c>
      <c r="G1106" s="52" t="s">
        <v>21</v>
      </c>
    </row>
    <row r="1107" spans="3:7" ht="15" thickBot="1" x14ac:dyDescent="0.35">
      <c r="C1107" s="50">
        <v>43156</v>
      </c>
      <c r="D1107" s="51">
        <v>0.69584490740740745</v>
      </c>
      <c r="E1107" s="52" t="s">
        <v>9</v>
      </c>
      <c r="F1107" s="53">
        <v>45</v>
      </c>
      <c r="G1107" s="52" t="s">
        <v>21</v>
      </c>
    </row>
    <row r="1108" spans="3:7" ht="15" thickBot="1" x14ac:dyDescent="0.35">
      <c r="C1108" s="50">
        <v>43156</v>
      </c>
      <c r="D1108" s="51">
        <v>0.69590277777777787</v>
      </c>
      <c r="E1108" s="52" t="s">
        <v>9</v>
      </c>
      <c r="F1108" s="53">
        <v>39</v>
      </c>
      <c r="G1108" s="52" t="s">
        <v>10</v>
      </c>
    </row>
    <row r="1109" spans="3:7" ht="15" thickBot="1" x14ac:dyDescent="0.35">
      <c r="C1109" s="50">
        <v>43156</v>
      </c>
      <c r="D1109" s="51">
        <v>0.69704861111111116</v>
      </c>
      <c r="E1109" s="52" t="s">
        <v>9</v>
      </c>
      <c r="F1109" s="53">
        <v>39</v>
      </c>
      <c r="G1109" s="52" t="s">
        <v>21</v>
      </c>
    </row>
    <row r="1110" spans="3:7" ht="15" thickBot="1" x14ac:dyDescent="0.35">
      <c r="C1110" s="50">
        <v>43156</v>
      </c>
      <c r="D1110" s="51">
        <v>0.69790509259259259</v>
      </c>
      <c r="E1110" s="52" t="s">
        <v>9</v>
      </c>
      <c r="F1110" s="53">
        <v>44</v>
      </c>
      <c r="G1110" s="52" t="s">
        <v>10</v>
      </c>
    </row>
    <row r="1111" spans="3:7" ht="15" thickBot="1" x14ac:dyDescent="0.35">
      <c r="C1111" s="50">
        <v>43156</v>
      </c>
      <c r="D1111" s="51">
        <v>0.6983449074074074</v>
      </c>
      <c r="E1111" s="52" t="s">
        <v>9</v>
      </c>
      <c r="F1111" s="53">
        <v>43</v>
      </c>
      <c r="G1111" s="52" t="s">
        <v>21</v>
      </c>
    </row>
    <row r="1112" spans="3:7" ht="15" thickBot="1" x14ac:dyDescent="0.35">
      <c r="C1112" s="50">
        <v>43156</v>
      </c>
      <c r="D1112" s="51">
        <v>0.69837962962962974</v>
      </c>
      <c r="E1112" s="52" t="s">
        <v>9</v>
      </c>
      <c r="F1112" s="53">
        <v>46</v>
      </c>
      <c r="G1112" s="52" t="s">
        <v>21</v>
      </c>
    </row>
    <row r="1113" spans="3:7" ht="15" thickBot="1" x14ac:dyDescent="0.35">
      <c r="C1113" s="50">
        <v>43156</v>
      </c>
      <c r="D1113" s="51">
        <v>0.69997685185185177</v>
      </c>
      <c r="E1113" s="52" t="s">
        <v>9</v>
      </c>
      <c r="F1113" s="53">
        <v>54</v>
      </c>
      <c r="G1113" s="52" t="s">
        <v>10</v>
      </c>
    </row>
    <row r="1114" spans="3:7" ht="15" thickBot="1" x14ac:dyDescent="0.35">
      <c r="C1114" s="50">
        <v>43156</v>
      </c>
      <c r="D1114" s="51">
        <v>0.70006944444444441</v>
      </c>
      <c r="E1114" s="52" t="s">
        <v>9</v>
      </c>
      <c r="F1114" s="53">
        <v>41</v>
      </c>
      <c r="G1114" s="52" t="s">
        <v>10</v>
      </c>
    </row>
    <row r="1115" spans="3:7" ht="15" thickBot="1" x14ac:dyDescent="0.35">
      <c r="C1115" s="50">
        <v>43156</v>
      </c>
      <c r="D1115" s="51">
        <v>0.70087962962962969</v>
      </c>
      <c r="E1115" s="52" t="s">
        <v>9</v>
      </c>
      <c r="F1115" s="53">
        <v>50</v>
      </c>
      <c r="G1115" s="52" t="s">
        <v>10</v>
      </c>
    </row>
    <row r="1116" spans="3:7" ht="15" thickBot="1" x14ac:dyDescent="0.35">
      <c r="C1116" s="50">
        <v>43156</v>
      </c>
      <c r="D1116" s="51">
        <v>0.70185185185185184</v>
      </c>
      <c r="E1116" s="52" t="s">
        <v>9</v>
      </c>
      <c r="F1116" s="53">
        <v>40</v>
      </c>
      <c r="G1116" s="52" t="s">
        <v>21</v>
      </c>
    </row>
    <row r="1117" spans="3:7" ht="15" thickBot="1" x14ac:dyDescent="0.35">
      <c r="C1117" s="50">
        <v>43156</v>
      </c>
      <c r="D1117" s="51">
        <v>0.70401620370370377</v>
      </c>
      <c r="E1117" s="52" t="s">
        <v>9</v>
      </c>
      <c r="F1117" s="53">
        <v>53</v>
      </c>
      <c r="G1117" s="52" t="s">
        <v>21</v>
      </c>
    </row>
    <row r="1118" spans="3:7" ht="15" thickBot="1" x14ac:dyDescent="0.35">
      <c r="C1118" s="50">
        <v>43156</v>
      </c>
      <c r="D1118" s="51">
        <v>0.70586805555555554</v>
      </c>
      <c r="E1118" s="52" t="s">
        <v>9</v>
      </c>
      <c r="F1118" s="53">
        <v>35</v>
      </c>
      <c r="G1118" s="52" t="s">
        <v>21</v>
      </c>
    </row>
    <row r="1119" spans="3:7" ht="15" thickBot="1" x14ac:dyDescent="0.35">
      <c r="C1119" s="50">
        <v>43156</v>
      </c>
      <c r="D1119" s="51">
        <v>0.70690972222222215</v>
      </c>
      <c r="E1119" s="52" t="s">
        <v>9</v>
      </c>
      <c r="F1119" s="53">
        <v>27</v>
      </c>
      <c r="G1119" s="52" t="s">
        <v>21</v>
      </c>
    </row>
    <row r="1120" spans="3:7" ht="15" thickBot="1" x14ac:dyDescent="0.35">
      <c r="C1120" s="50">
        <v>43156</v>
      </c>
      <c r="D1120" s="51">
        <v>0.70839120370370379</v>
      </c>
      <c r="E1120" s="52" t="s">
        <v>9</v>
      </c>
      <c r="F1120" s="53">
        <v>49</v>
      </c>
      <c r="G1120" s="52" t="s">
        <v>10</v>
      </c>
    </row>
    <row r="1121" spans="3:7" ht="15" thickBot="1" x14ac:dyDescent="0.35">
      <c r="C1121" s="50">
        <v>43156</v>
      </c>
      <c r="D1121" s="51">
        <v>0.71045138888888892</v>
      </c>
      <c r="E1121" s="52" t="s">
        <v>9</v>
      </c>
      <c r="F1121" s="53">
        <v>28</v>
      </c>
      <c r="G1121" s="52" t="s">
        <v>10</v>
      </c>
    </row>
    <row r="1122" spans="3:7" ht="15" thickBot="1" x14ac:dyDescent="0.35">
      <c r="C1122" s="50">
        <v>43156</v>
      </c>
      <c r="D1122" s="51">
        <v>0.71188657407407396</v>
      </c>
      <c r="E1122" s="52" t="s">
        <v>9</v>
      </c>
      <c r="F1122" s="53">
        <v>45</v>
      </c>
      <c r="G1122" s="52" t="s">
        <v>21</v>
      </c>
    </row>
    <row r="1123" spans="3:7" ht="15" thickBot="1" x14ac:dyDescent="0.35">
      <c r="C1123" s="50">
        <v>43156</v>
      </c>
      <c r="D1123" s="51">
        <v>0.71196759259259268</v>
      </c>
      <c r="E1123" s="52" t="s">
        <v>9</v>
      </c>
      <c r="F1123" s="53">
        <v>41</v>
      </c>
      <c r="G1123" s="52" t="s">
        <v>21</v>
      </c>
    </row>
    <row r="1124" spans="3:7" ht="15" thickBot="1" x14ac:dyDescent="0.35">
      <c r="C1124" s="50">
        <v>43156</v>
      </c>
      <c r="D1124" s="51">
        <v>0.71418981481481481</v>
      </c>
      <c r="E1124" s="52" t="s">
        <v>9</v>
      </c>
      <c r="F1124" s="53">
        <v>39</v>
      </c>
      <c r="G1124" s="52" t="s">
        <v>21</v>
      </c>
    </row>
    <row r="1125" spans="3:7" ht="15" thickBot="1" x14ac:dyDescent="0.35">
      <c r="C1125" s="50">
        <v>43156</v>
      </c>
      <c r="D1125" s="51">
        <v>0.71848379629629633</v>
      </c>
      <c r="E1125" s="52" t="s">
        <v>9</v>
      </c>
      <c r="F1125" s="53">
        <v>46</v>
      </c>
      <c r="G1125" s="52" t="s">
        <v>10</v>
      </c>
    </row>
    <row r="1126" spans="3:7" ht="15" thickBot="1" x14ac:dyDescent="0.35">
      <c r="C1126" s="50">
        <v>43156</v>
      </c>
      <c r="D1126" s="51">
        <v>0.72142361111111108</v>
      </c>
      <c r="E1126" s="52" t="s">
        <v>9</v>
      </c>
      <c r="F1126" s="53">
        <v>59</v>
      </c>
      <c r="G1126" s="52" t="s">
        <v>21</v>
      </c>
    </row>
    <row r="1127" spans="3:7" ht="15" thickBot="1" x14ac:dyDescent="0.35">
      <c r="C1127" s="50">
        <v>43156</v>
      </c>
      <c r="D1127" s="51">
        <v>0.72428240740740746</v>
      </c>
      <c r="E1127" s="52" t="s">
        <v>9</v>
      </c>
      <c r="F1127" s="53">
        <v>41</v>
      </c>
      <c r="G1127" s="52" t="s">
        <v>10</v>
      </c>
    </row>
    <row r="1128" spans="3:7" ht="15" thickBot="1" x14ac:dyDescent="0.35">
      <c r="C1128" s="50">
        <v>43156</v>
      </c>
      <c r="D1128" s="51">
        <v>0.72442129629629637</v>
      </c>
      <c r="E1128" s="52" t="s">
        <v>9</v>
      </c>
      <c r="F1128" s="53">
        <v>46</v>
      </c>
      <c r="G1128" s="52" t="s">
        <v>21</v>
      </c>
    </row>
    <row r="1129" spans="3:7" ht="15" thickBot="1" x14ac:dyDescent="0.35">
      <c r="C1129" s="50">
        <v>43156</v>
      </c>
      <c r="D1129" s="51">
        <v>0.72525462962962972</v>
      </c>
      <c r="E1129" s="52" t="s">
        <v>9</v>
      </c>
      <c r="F1129" s="53">
        <v>44</v>
      </c>
      <c r="G1129" s="52" t="s">
        <v>21</v>
      </c>
    </row>
    <row r="1130" spans="3:7" ht="15" thickBot="1" x14ac:dyDescent="0.35">
      <c r="C1130" s="50">
        <v>43156</v>
      </c>
      <c r="D1130" s="51">
        <v>0.72538194444444448</v>
      </c>
      <c r="E1130" s="52" t="s">
        <v>9</v>
      </c>
      <c r="F1130" s="53">
        <v>24</v>
      </c>
      <c r="G1130" s="52" t="s">
        <v>21</v>
      </c>
    </row>
    <row r="1131" spans="3:7" ht="15" thickBot="1" x14ac:dyDescent="0.35">
      <c r="C1131" s="50">
        <v>43156</v>
      </c>
      <c r="D1131" s="51">
        <v>0.72547453703703713</v>
      </c>
      <c r="E1131" s="52" t="s">
        <v>9</v>
      </c>
      <c r="F1131" s="53">
        <v>25</v>
      </c>
      <c r="G1131" s="52" t="s">
        <v>21</v>
      </c>
    </row>
    <row r="1132" spans="3:7" ht="15" thickBot="1" x14ac:dyDescent="0.35">
      <c r="C1132" s="50">
        <v>43156</v>
      </c>
      <c r="D1132" s="51">
        <v>0.72771990740740744</v>
      </c>
      <c r="E1132" s="52" t="s">
        <v>9</v>
      </c>
      <c r="F1132" s="53">
        <v>37</v>
      </c>
      <c r="G1132" s="52" t="s">
        <v>21</v>
      </c>
    </row>
    <row r="1133" spans="3:7" ht="15" thickBot="1" x14ac:dyDescent="0.35">
      <c r="C1133" s="50">
        <v>43156</v>
      </c>
      <c r="D1133" s="51">
        <v>0.72872685185185182</v>
      </c>
      <c r="E1133" s="52" t="s">
        <v>9</v>
      </c>
      <c r="F1133" s="53">
        <v>44</v>
      </c>
      <c r="G1133" s="52" t="s">
        <v>21</v>
      </c>
    </row>
    <row r="1134" spans="3:7" ht="15" thickBot="1" x14ac:dyDescent="0.35">
      <c r="C1134" s="50">
        <v>43156</v>
      </c>
      <c r="D1134" s="51">
        <v>0.72915509259259259</v>
      </c>
      <c r="E1134" s="52" t="s">
        <v>9</v>
      </c>
      <c r="F1134" s="53">
        <v>41</v>
      </c>
      <c r="G1134" s="52" t="s">
        <v>10</v>
      </c>
    </row>
    <row r="1135" spans="3:7" ht="15" thickBot="1" x14ac:dyDescent="0.35">
      <c r="C1135" s="50">
        <v>43156</v>
      </c>
      <c r="D1135" s="51">
        <v>0.7309606481481481</v>
      </c>
      <c r="E1135" s="52" t="s">
        <v>9</v>
      </c>
      <c r="F1135" s="53">
        <v>46</v>
      </c>
      <c r="G1135" s="52" t="s">
        <v>10</v>
      </c>
    </row>
    <row r="1136" spans="3:7" ht="15" thickBot="1" x14ac:dyDescent="0.35">
      <c r="C1136" s="50">
        <v>43156</v>
      </c>
      <c r="D1136" s="51">
        <v>0.73552083333333329</v>
      </c>
      <c r="E1136" s="52" t="s">
        <v>9</v>
      </c>
      <c r="F1136" s="53">
        <v>49</v>
      </c>
      <c r="G1136" s="52" t="s">
        <v>21</v>
      </c>
    </row>
    <row r="1137" spans="3:7" ht="15" thickBot="1" x14ac:dyDescent="0.35">
      <c r="C1137" s="50">
        <v>43156</v>
      </c>
      <c r="D1137" s="51">
        <v>0.73555555555555552</v>
      </c>
      <c r="E1137" s="52" t="s">
        <v>9</v>
      </c>
      <c r="F1137" s="53">
        <v>39</v>
      </c>
      <c r="G1137" s="52" t="s">
        <v>10</v>
      </c>
    </row>
    <row r="1138" spans="3:7" ht="15" thickBot="1" x14ac:dyDescent="0.35">
      <c r="C1138" s="50">
        <v>43156</v>
      </c>
      <c r="D1138" s="51">
        <v>0.73556712962962967</v>
      </c>
      <c r="E1138" s="52" t="s">
        <v>9</v>
      </c>
      <c r="F1138" s="53">
        <v>31</v>
      </c>
      <c r="G1138" s="52" t="s">
        <v>21</v>
      </c>
    </row>
    <row r="1139" spans="3:7" ht="15" thickBot="1" x14ac:dyDescent="0.35">
      <c r="C1139" s="50">
        <v>43156</v>
      </c>
      <c r="D1139" s="51">
        <v>0.73560185185185178</v>
      </c>
      <c r="E1139" s="52" t="s">
        <v>9</v>
      </c>
      <c r="F1139" s="53">
        <v>36</v>
      </c>
      <c r="G1139" s="52" t="s">
        <v>10</v>
      </c>
    </row>
    <row r="1140" spans="3:7" ht="15" thickBot="1" x14ac:dyDescent="0.35">
      <c r="C1140" s="50">
        <v>43156</v>
      </c>
      <c r="D1140" s="51">
        <v>0.73695601851851855</v>
      </c>
      <c r="E1140" s="52" t="s">
        <v>9</v>
      </c>
      <c r="F1140" s="53">
        <v>37</v>
      </c>
      <c r="G1140" s="52" t="s">
        <v>21</v>
      </c>
    </row>
    <row r="1141" spans="3:7" ht="15" thickBot="1" x14ac:dyDescent="0.35">
      <c r="C1141" s="50">
        <v>43156</v>
      </c>
      <c r="D1141" s="51">
        <v>0.7387731481481481</v>
      </c>
      <c r="E1141" s="52" t="s">
        <v>9</v>
      </c>
      <c r="F1141" s="53">
        <v>42</v>
      </c>
      <c r="G1141" s="52" t="s">
        <v>21</v>
      </c>
    </row>
    <row r="1142" spans="3:7" ht="15" thickBot="1" x14ac:dyDescent="0.35">
      <c r="C1142" s="50">
        <v>43156</v>
      </c>
      <c r="D1142" s="51">
        <v>0.7394560185185185</v>
      </c>
      <c r="E1142" s="52" t="s">
        <v>9</v>
      </c>
      <c r="F1142" s="53">
        <v>39</v>
      </c>
      <c r="G1142" s="52" t="s">
        <v>10</v>
      </c>
    </row>
    <row r="1143" spans="3:7" ht="15" thickBot="1" x14ac:dyDescent="0.35">
      <c r="C1143" s="50">
        <v>43156</v>
      </c>
      <c r="D1143" s="51">
        <v>0.74160879629629628</v>
      </c>
      <c r="E1143" s="52" t="s">
        <v>9</v>
      </c>
      <c r="F1143" s="53">
        <v>32</v>
      </c>
      <c r="G1143" s="52" t="s">
        <v>10</v>
      </c>
    </row>
    <row r="1144" spans="3:7" ht="15" thickBot="1" x14ac:dyDescent="0.35">
      <c r="C1144" s="50">
        <v>43156</v>
      </c>
      <c r="D1144" s="51">
        <v>0.74385416666666659</v>
      </c>
      <c r="E1144" s="52" t="s">
        <v>9</v>
      </c>
      <c r="F1144" s="53">
        <v>31</v>
      </c>
      <c r="G1144" s="52" t="s">
        <v>21</v>
      </c>
    </row>
    <row r="1145" spans="3:7" ht="15" thickBot="1" x14ac:dyDescent="0.35">
      <c r="C1145" s="50">
        <v>43156</v>
      </c>
      <c r="D1145" s="51">
        <v>0.74688657407407411</v>
      </c>
      <c r="E1145" s="52" t="s">
        <v>9</v>
      </c>
      <c r="F1145" s="53">
        <v>41</v>
      </c>
      <c r="G1145" s="52" t="s">
        <v>10</v>
      </c>
    </row>
    <row r="1146" spans="3:7" ht="15" thickBot="1" x14ac:dyDescent="0.35">
      <c r="C1146" s="50">
        <v>43156</v>
      </c>
      <c r="D1146" s="51">
        <v>0.74762731481481481</v>
      </c>
      <c r="E1146" s="52" t="s">
        <v>9</v>
      </c>
      <c r="F1146" s="53">
        <v>42</v>
      </c>
      <c r="G1146" s="52" t="s">
        <v>10</v>
      </c>
    </row>
    <row r="1147" spans="3:7" ht="15" thickBot="1" x14ac:dyDescent="0.35">
      <c r="C1147" s="50">
        <v>43156</v>
      </c>
      <c r="D1147" s="51">
        <v>0.749537037037037</v>
      </c>
      <c r="E1147" s="52" t="s">
        <v>9</v>
      </c>
      <c r="F1147" s="53">
        <v>37</v>
      </c>
      <c r="G1147" s="52" t="s">
        <v>21</v>
      </c>
    </row>
    <row r="1148" spans="3:7" ht="15" thickBot="1" x14ac:dyDescent="0.35">
      <c r="C1148" s="50">
        <v>43156</v>
      </c>
      <c r="D1148" s="51">
        <v>0.74960648148148146</v>
      </c>
      <c r="E1148" s="52" t="s">
        <v>9</v>
      </c>
      <c r="F1148" s="53">
        <v>41</v>
      </c>
      <c r="G1148" s="52" t="s">
        <v>10</v>
      </c>
    </row>
    <row r="1149" spans="3:7" ht="15" thickBot="1" x14ac:dyDescent="0.35">
      <c r="C1149" s="50">
        <v>43156</v>
      </c>
      <c r="D1149" s="51">
        <v>0.74967592592592591</v>
      </c>
      <c r="E1149" s="52" t="s">
        <v>9</v>
      </c>
      <c r="F1149" s="53">
        <v>47</v>
      </c>
      <c r="G1149" s="52" t="s">
        <v>21</v>
      </c>
    </row>
    <row r="1150" spans="3:7" ht="15" thickBot="1" x14ac:dyDescent="0.35">
      <c r="C1150" s="50">
        <v>43156</v>
      </c>
      <c r="D1150" s="51">
        <v>0.74972222222222218</v>
      </c>
      <c r="E1150" s="52" t="s">
        <v>9</v>
      </c>
      <c r="F1150" s="53">
        <v>47</v>
      </c>
      <c r="G1150" s="52" t="s">
        <v>10</v>
      </c>
    </row>
    <row r="1151" spans="3:7" ht="15" thickBot="1" x14ac:dyDescent="0.35">
      <c r="C1151" s="50">
        <v>43156</v>
      </c>
      <c r="D1151" s="51">
        <v>0.75101851851851853</v>
      </c>
      <c r="E1151" s="52" t="s">
        <v>9</v>
      </c>
      <c r="F1151" s="53">
        <v>39</v>
      </c>
      <c r="G1151" s="52" t="s">
        <v>21</v>
      </c>
    </row>
    <row r="1152" spans="3:7" ht="15" thickBot="1" x14ac:dyDescent="0.35">
      <c r="C1152" s="50">
        <v>43156</v>
      </c>
      <c r="D1152" s="51">
        <v>0.75445601851851851</v>
      </c>
      <c r="E1152" s="52" t="s">
        <v>9</v>
      </c>
      <c r="F1152" s="53">
        <v>36</v>
      </c>
      <c r="G1152" s="52" t="s">
        <v>21</v>
      </c>
    </row>
    <row r="1153" spans="3:7" ht="15" thickBot="1" x14ac:dyDescent="0.35">
      <c r="C1153" s="50">
        <v>43156</v>
      </c>
      <c r="D1153" s="51">
        <v>0.75707175925925929</v>
      </c>
      <c r="E1153" s="52" t="s">
        <v>9</v>
      </c>
      <c r="F1153" s="53">
        <v>42</v>
      </c>
      <c r="G1153" s="52" t="s">
        <v>21</v>
      </c>
    </row>
    <row r="1154" spans="3:7" ht="15" thickBot="1" x14ac:dyDescent="0.35">
      <c r="C1154" s="50">
        <v>43156</v>
      </c>
      <c r="D1154" s="51">
        <v>0.75714120370370364</v>
      </c>
      <c r="E1154" s="52" t="s">
        <v>9</v>
      </c>
      <c r="F1154" s="53">
        <v>37</v>
      </c>
      <c r="G1154" s="52" t="s">
        <v>10</v>
      </c>
    </row>
    <row r="1155" spans="3:7" ht="15" thickBot="1" x14ac:dyDescent="0.35">
      <c r="C1155" s="50">
        <v>43156</v>
      </c>
      <c r="D1155" s="51">
        <v>0.75893518518518521</v>
      </c>
      <c r="E1155" s="52" t="s">
        <v>9</v>
      </c>
      <c r="F1155" s="53">
        <v>49</v>
      </c>
      <c r="G1155" s="52" t="s">
        <v>21</v>
      </c>
    </row>
    <row r="1156" spans="3:7" ht="15" thickBot="1" x14ac:dyDescent="0.35">
      <c r="C1156" s="50">
        <v>43156</v>
      </c>
      <c r="D1156" s="51">
        <v>0.76362268518518517</v>
      </c>
      <c r="E1156" s="52" t="s">
        <v>9</v>
      </c>
      <c r="F1156" s="53">
        <v>41</v>
      </c>
      <c r="G1156" s="52" t="s">
        <v>21</v>
      </c>
    </row>
    <row r="1157" spans="3:7" ht="15" thickBot="1" x14ac:dyDescent="0.35">
      <c r="C1157" s="50">
        <v>43156</v>
      </c>
      <c r="D1157" s="51">
        <v>0.76535879629629633</v>
      </c>
      <c r="E1157" s="52" t="s">
        <v>9</v>
      </c>
      <c r="F1157" s="53">
        <v>43</v>
      </c>
      <c r="G1157" s="52" t="s">
        <v>10</v>
      </c>
    </row>
    <row r="1158" spans="3:7" ht="15" thickBot="1" x14ac:dyDescent="0.35">
      <c r="C1158" s="50">
        <v>43156</v>
      </c>
      <c r="D1158" s="51">
        <v>0.76585648148148155</v>
      </c>
      <c r="E1158" s="52" t="s">
        <v>9</v>
      </c>
      <c r="F1158" s="53">
        <v>38</v>
      </c>
      <c r="G1158" s="52" t="s">
        <v>10</v>
      </c>
    </row>
    <row r="1159" spans="3:7" ht="15" thickBot="1" x14ac:dyDescent="0.35">
      <c r="C1159" s="50">
        <v>43156</v>
      </c>
      <c r="D1159" s="51">
        <v>0.76645833333333335</v>
      </c>
      <c r="E1159" s="52" t="s">
        <v>9</v>
      </c>
      <c r="F1159" s="53">
        <v>39</v>
      </c>
      <c r="G1159" s="52" t="s">
        <v>21</v>
      </c>
    </row>
    <row r="1160" spans="3:7" ht="15" thickBot="1" x14ac:dyDescent="0.35">
      <c r="C1160" s="50">
        <v>43156</v>
      </c>
      <c r="D1160" s="51">
        <v>0.7666898148148148</v>
      </c>
      <c r="E1160" s="52" t="s">
        <v>9</v>
      </c>
      <c r="F1160" s="53">
        <v>43</v>
      </c>
      <c r="G1160" s="52" t="s">
        <v>10</v>
      </c>
    </row>
    <row r="1161" spans="3:7" ht="15" thickBot="1" x14ac:dyDescent="0.35">
      <c r="C1161" s="50">
        <v>43156</v>
      </c>
      <c r="D1161" s="51">
        <v>0.76696759259259262</v>
      </c>
      <c r="E1161" s="52" t="s">
        <v>9</v>
      </c>
      <c r="F1161" s="53">
        <v>55</v>
      </c>
      <c r="G1161" s="52" t="s">
        <v>21</v>
      </c>
    </row>
    <row r="1162" spans="3:7" ht="15" thickBot="1" x14ac:dyDescent="0.35">
      <c r="C1162" s="50">
        <v>43156</v>
      </c>
      <c r="D1162" s="51">
        <v>0.76946759259259256</v>
      </c>
      <c r="E1162" s="52" t="s">
        <v>9</v>
      </c>
      <c r="F1162" s="53">
        <v>42</v>
      </c>
      <c r="G1162" s="52" t="s">
        <v>10</v>
      </c>
    </row>
    <row r="1163" spans="3:7" ht="15" thickBot="1" x14ac:dyDescent="0.35">
      <c r="C1163" s="50">
        <v>43156</v>
      </c>
      <c r="D1163" s="51">
        <v>0.76967592592592593</v>
      </c>
      <c r="E1163" s="52" t="s">
        <v>9</v>
      </c>
      <c r="F1163" s="53">
        <v>39</v>
      </c>
      <c r="G1163" s="52" t="s">
        <v>10</v>
      </c>
    </row>
    <row r="1164" spans="3:7" ht="15" thickBot="1" x14ac:dyDescent="0.35">
      <c r="C1164" s="50">
        <v>43156</v>
      </c>
      <c r="D1164" s="51">
        <v>0.77019675925925923</v>
      </c>
      <c r="E1164" s="52" t="s">
        <v>9</v>
      </c>
      <c r="F1164" s="53">
        <v>46</v>
      </c>
      <c r="G1164" s="52" t="s">
        <v>10</v>
      </c>
    </row>
    <row r="1165" spans="3:7" ht="15" thickBot="1" x14ac:dyDescent="0.35">
      <c r="C1165" s="50">
        <v>43156</v>
      </c>
      <c r="D1165" s="51">
        <v>0.77050925925925917</v>
      </c>
      <c r="E1165" s="52" t="s">
        <v>9</v>
      </c>
      <c r="F1165" s="53">
        <v>48</v>
      </c>
      <c r="G1165" s="52" t="s">
        <v>10</v>
      </c>
    </row>
    <row r="1166" spans="3:7" ht="15" thickBot="1" x14ac:dyDescent="0.35">
      <c r="C1166" s="50">
        <v>43156</v>
      </c>
      <c r="D1166" s="51">
        <v>0.77177083333333341</v>
      </c>
      <c r="E1166" s="52" t="s">
        <v>9</v>
      </c>
      <c r="F1166" s="53">
        <v>29</v>
      </c>
      <c r="G1166" s="52" t="s">
        <v>10</v>
      </c>
    </row>
    <row r="1167" spans="3:7" ht="15" thickBot="1" x14ac:dyDescent="0.35">
      <c r="C1167" s="50">
        <v>43156</v>
      </c>
      <c r="D1167" s="51">
        <v>0.77258101851851846</v>
      </c>
      <c r="E1167" s="52" t="s">
        <v>9</v>
      </c>
      <c r="F1167" s="53">
        <v>48</v>
      </c>
      <c r="G1167" s="52" t="s">
        <v>21</v>
      </c>
    </row>
    <row r="1168" spans="3:7" ht="15" thickBot="1" x14ac:dyDescent="0.35">
      <c r="C1168" s="50">
        <v>43156</v>
      </c>
      <c r="D1168" s="51">
        <v>0.77314814814814825</v>
      </c>
      <c r="E1168" s="52" t="s">
        <v>9</v>
      </c>
      <c r="F1168" s="53">
        <v>49</v>
      </c>
      <c r="G1168" s="52" t="s">
        <v>21</v>
      </c>
    </row>
    <row r="1169" spans="3:7" ht="15" thickBot="1" x14ac:dyDescent="0.35">
      <c r="C1169" s="50">
        <v>43156</v>
      </c>
      <c r="D1169" s="51">
        <v>0.77418981481481486</v>
      </c>
      <c r="E1169" s="52" t="s">
        <v>9</v>
      </c>
      <c r="F1169" s="53">
        <v>38</v>
      </c>
      <c r="G1169" s="52" t="s">
        <v>21</v>
      </c>
    </row>
    <row r="1170" spans="3:7" ht="15" thickBot="1" x14ac:dyDescent="0.35">
      <c r="C1170" s="50">
        <v>43156</v>
      </c>
      <c r="D1170" s="51">
        <v>0.77609953703703705</v>
      </c>
      <c r="E1170" s="52" t="s">
        <v>9</v>
      </c>
      <c r="F1170" s="53">
        <v>46</v>
      </c>
      <c r="G1170" s="52" t="s">
        <v>10</v>
      </c>
    </row>
    <row r="1171" spans="3:7" ht="15" thickBot="1" x14ac:dyDescent="0.35">
      <c r="C1171" s="50">
        <v>43156</v>
      </c>
      <c r="D1171" s="51">
        <v>0.77864583333333337</v>
      </c>
      <c r="E1171" s="52" t="s">
        <v>9</v>
      </c>
      <c r="F1171" s="53">
        <v>40</v>
      </c>
      <c r="G1171" s="52" t="s">
        <v>10</v>
      </c>
    </row>
    <row r="1172" spans="3:7" ht="15" thickBot="1" x14ac:dyDescent="0.35">
      <c r="C1172" s="50">
        <v>43156</v>
      </c>
      <c r="D1172" s="51">
        <v>0.78070601851851851</v>
      </c>
      <c r="E1172" s="52" t="s">
        <v>9</v>
      </c>
      <c r="F1172" s="53">
        <v>31</v>
      </c>
      <c r="G1172" s="52" t="s">
        <v>21</v>
      </c>
    </row>
    <row r="1173" spans="3:7" ht="15" thickBot="1" x14ac:dyDescent="0.35">
      <c r="C1173" s="50">
        <v>43156</v>
      </c>
      <c r="D1173" s="51">
        <v>0.78077546296296296</v>
      </c>
      <c r="E1173" s="52" t="s">
        <v>9</v>
      </c>
      <c r="F1173" s="53">
        <v>38</v>
      </c>
      <c r="G1173" s="52" t="s">
        <v>10</v>
      </c>
    </row>
    <row r="1174" spans="3:7" ht="15" thickBot="1" x14ac:dyDescent="0.35">
      <c r="C1174" s="50">
        <v>43156</v>
      </c>
      <c r="D1174" s="51">
        <v>0.78089120370370368</v>
      </c>
      <c r="E1174" s="52" t="s">
        <v>9</v>
      </c>
      <c r="F1174" s="53">
        <v>44</v>
      </c>
      <c r="G1174" s="52" t="s">
        <v>21</v>
      </c>
    </row>
    <row r="1175" spans="3:7" ht="15" thickBot="1" x14ac:dyDescent="0.35">
      <c r="C1175" s="50">
        <v>43156</v>
      </c>
      <c r="D1175" s="51">
        <v>0.78450231481481481</v>
      </c>
      <c r="E1175" s="52" t="s">
        <v>9</v>
      </c>
      <c r="F1175" s="53">
        <v>43</v>
      </c>
      <c r="G1175" s="52" t="s">
        <v>10</v>
      </c>
    </row>
    <row r="1176" spans="3:7" ht="15" thickBot="1" x14ac:dyDescent="0.35">
      <c r="C1176" s="50">
        <v>43156</v>
      </c>
      <c r="D1176" s="51">
        <v>0.78516203703703702</v>
      </c>
      <c r="E1176" s="52" t="s">
        <v>9</v>
      </c>
      <c r="F1176" s="53">
        <v>26</v>
      </c>
      <c r="G1176" s="52" t="s">
        <v>10</v>
      </c>
    </row>
    <row r="1177" spans="3:7" ht="15" thickBot="1" x14ac:dyDescent="0.35">
      <c r="C1177" s="50">
        <v>43156</v>
      </c>
      <c r="D1177" s="51">
        <v>0.78678240740740746</v>
      </c>
      <c r="E1177" s="52" t="s">
        <v>9</v>
      </c>
      <c r="F1177" s="53">
        <v>34</v>
      </c>
      <c r="G1177" s="52" t="s">
        <v>21</v>
      </c>
    </row>
    <row r="1178" spans="3:7" ht="15" thickBot="1" x14ac:dyDescent="0.35">
      <c r="C1178" s="50">
        <v>43156</v>
      </c>
      <c r="D1178" s="51">
        <v>0.78701388888888879</v>
      </c>
      <c r="E1178" s="52" t="s">
        <v>9</v>
      </c>
      <c r="F1178" s="53">
        <v>47</v>
      </c>
      <c r="G1178" s="52" t="s">
        <v>10</v>
      </c>
    </row>
    <row r="1179" spans="3:7" ht="15" thickBot="1" x14ac:dyDescent="0.35">
      <c r="C1179" s="50">
        <v>43156</v>
      </c>
      <c r="D1179" s="51">
        <v>0.78731481481481491</v>
      </c>
      <c r="E1179" s="52" t="s">
        <v>9</v>
      </c>
      <c r="F1179" s="53">
        <v>43</v>
      </c>
      <c r="G1179" s="52" t="s">
        <v>10</v>
      </c>
    </row>
    <row r="1180" spans="3:7" ht="15" thickBot="1" x14ac:dyDescent="0.35">
      <c r="C1180" s="50">
        <v>43156</v>
      </c>
      <c r="D1180" s="51">
        <v>0.78819444444444453</v>
      </c>
      <c r="E1180" s="52" t="s">
        <v>9</v>
      </c>
      <c r="F1180" s="53">
        <v>39</v>
      </c>
      <c r="G1180" s="52" t="s">
        <v>21</v>
      </c>
    </row>
    <row r="1181" spans="3:7" ht="15" thickBot="1" x14ac:dyDescent="0.35">
      <c r="C1181" s="50">
        <v>43156</v>
      </c>
      <c r="D1181" s="51">
        <v>0.78967592592592595</v>
      </c>
      <c r="E1181" s="52" t="s">
        <v>9</v>
      </c>
      <c r="F1181" s="53">
        <v>48</v>
      </c>
      <c r="G1181" s="52" t="s">
        <v>10</v>
      </c>
    </row>
    <row r="1182" spans="3:7" ht="15" thickBot="1" x14ac:dyDescent="0.35">
      <c r="C1182" s="50">
        <v>43156</v>
      </c>
      <c r="D1182" s="51">
        <v>0.79057870370370376</v>
      </c>
      <c r="E1182" s="52" t="s">
        <v>9</v>
      </c>
      <c r="F1182" s="53">
        <v>43</v>
      </c>
      <c r="G1182" s="52" t="s">
        <v>10</v>
      </c>
    </row>
    <row r="1183" spans="3:7" ht="15" thickBot="1" x14ac:dyDescent="0.35">
      <c r="C1183" s="50">
        <v>43156</v>
      </c>
      <c r="D1183" s="51">
        <v>0.79160879629629621</v>
      </c>
      <c r="E1183" s="52" t="s">
        <v>9</v>
      </c>
      <c r="F1183" s="53">
        <v>41</v>
      </c>
      <c r="G1183" s="52" t="s">
        <v>10</v>
      </c>
    </row>
    <row r="1184" spans="3:7" ht="15" thickBot="1" x14ac:dyDescent="0.35">
      <c r="C1184" s="50">
        <v>43156</v>
      </c>
      <c r="D1184" s="51">
        <v>0.79351851851851851</v>
      </c>
      <c r="E1184" s="52" t="s">
        <v>9</v>
      </c>
      <c r="F1184" s="53">
        <v>38</v>
      </c>
      <c r="G1184" s="52" t="s">
        <v>21</v>
      </c>
    </row>
    <row r="1185" spans="3:7" ht="15" thickBot="1" x14ac:dyDescent="0.35">
      <c r="C1185" s="50">
        <v>43156</v>
      </c>
      <c r="D1185" s="51">
        <v>0.79358796296296286</v>
      </c>
      <c r="E1185" s="52" t="s">
        <v>9</v>
      </c>
      <c r="F1185" s="53">
        <v>47</v>
      </c>
      <c r="G1185" s="52" t="s">
        <v>21</v>
      </c>
    </row>
    <row r="1186" spans="3:7" ht="15" thickBot="1" x14ac:dyDescent="0.35">
      <c r="C1186" s="50">
        <v>43156</v>
      </c>
      <c r="D1186" s="51">
        <v>0.79410879629629638</v>
      </c>
      <c r="E1186" s="52" t="s">
        <v>9</v>
      </c>
      <c r="F1186" s="53">
        <v>30</v>
      </c>
      <c r="G1186" s="52" t="s">
        <v>10</v>
      </c>
    </row>
    <row r="1187" spans="3:7" ht="15" thickBot="1" x14ac:dyDescent="0.35">
      <c r="C1187" s="50">
        <v>43156</v>
      </c>
      <c r="D1187" s="51">
        <v>0.79552083333333334</v>
      </c>
      <c r="E1187" s="52" t="s">
        <v>9</v>
      </c>
      <c r="F1187" s="53">
        <v>32</v>
      </c>
      <c r="G1187" s="52" t="s">
        <v>21</v>
      </c>
    </row>
    <row r="1188" spans="3:7" ht="15" thickBot="1" x14ac:dyDescent="0.35">
      <c r="C1188" s="50">
        <v>43156</v>
      </c>
      <c r="D1188" s="51">
        <v>0.79716435185185175</v>
      </c>
      <c r="E1188" s="52" t="s">
        <v>9</v>
      </c>
      <c r="F1188" s="53">
        <v>39</v>
      </c>
      <c r="G1188" s="52" t="s">
        <v>21</v>
      </c>
    </row>
    <row r="1189" spans="3:7" ht="15" thickBot="1" x14ac:dyDescent="0.35">
      <c r="C1189" s="50">
        <v>43156</v>
      </c>
      <c r="D1189" s="51">
        <v>0.79732638888888896</v>
      </c>
      <c r="E1189" s="52" t="s">
        <v>9</v>
      </c>
      <c r="F1189" s="53">
        <v>46</v>
      </c>
      <c r="G1189" s="52" t="s">
        <v>10</v>
      </c>
    </row>
    <row r="1190" spans="3:7" ht="15" thickBot="1" x14ac:dyDescent="0.35">
      <c r="C1190" s="50">
        <v>43156</v>
      </c>
      <c r="D1190" s="51">
        <v>0.80086805555555562</v>
      </c>
      <c r="E1190" s="52" t="s">
        <v>9</v>
      </c>
      <c r="F1190" s="53">
        <v>40</v>
      </c>
      <c r="G1190" s="52" t="s">
        <v>21</v>
      </c>
    </row>
    <row r="1191" spans="3:7" ht="15" thickBot="1" x14ac:dyDescent="0.35">
      <c r="C1191" s="50">
        <v>43156</v>
      </c>
      <c r="D1191" s="51">
        <v>0.80111111111111111</v>
      </c>
      <c r="E1191" s="52" t="s">
        <v>9</v>
      </c>
      <c r="F1191" s="53">
        <v>42</v>
      </c>
      <c r="G1191" s="52" t="s">
        <v>10</v>
      </c>
    </row>
    <row r="1192" spans="3:7" ht="15" thickBot="1" x14ac:dyDescent="0.35">
      <c r="C1192" s="50">
        <v>43156</v>
      </c>
      <c r="D1192" s="51">
        <v>0.80179398148148151</v>
      </c>
      <c r="E1192" s="52" t="s">
        <v>9</v>
      </c>
      <c r="F1192" s="53">
        <v>28</v>
      </c>
      <c r="G1192" s="52" t="s">
        <v>10</v>
      </c>
    </row>
    <row r="1193" spans="3:7" ht="15" thickBot="1" x14ac:dyDescent="0.35">
      <c r="C1193" s="50">
        <v>43156</v>
      </c>
      <c r="D1193" s="51">
        <v>0.80265046296296294</v>
      </c>
      <c r="E1193" s="52" t="s">
        <v>9</v>
      </c>
      <c r="F1193" s="53">
        <v>24</v>
      </c>
      <c r="G1193" s="52" t="s">
        <v>10</v>
      </c>
    </row>
    <row r="1194" spans="3:7" ht="15" thickBot="1" x14ac:dyDescent="0.35">
      <c r="C1194" s="50">
        <v>43156</v>
      </c>
      <c r="D1194" s="51">
        <v>0.8031018518518519</v>
      </c>
      <c r="E1194" s="52" t="s">
        <v>9</v>
      </c>
      <c r="F1194" s="53">
        <v>33</v>
      </c>
      <c r="G1194" s="52" t="s">
        <v>21</v>
      </c>
    </row>
    <row r="1195" spans="3:7" ht="15" thickBot="1" x14ac:dyDescent="0.35">
      <c r="C1195" s="50">
        <v>43156</v>
      </c>
      <c r="D1195" s="51">
        <v>0.80350694444444448</v>
      </c>
      <c r="E1195" s="52" t="s">
        <v>9</v>
      </c>
      <c r="F1195" s="53">
        <v>46</v>
      </c>
      <c r="G1195" s="52" t="s">
        <v>10</v>
      </c>
    </row>
    <row r="1196" spans="3:7" ht="15" thickBot="1" x14ac:dyDescent="0.35">
      <c r="C1196" s="50">
        <v>43156</v>
      </c>
      <c r="D1196" s="51">
        <v>0.80501157407407409</v>
      </c>
      <c r="E1196" s="52" t="s">
        <v>9</v>
      </c>
      <c r="F1196" s="53">
        <v>43</v>
      </c>
      <c r="G1196" s="52" t="s">
        <v>10</v>
      </c>
    </row>
    <row r="1197" spans="3:7" ht="15" thickBot="1" x14ac:dyDescent="0.35">
      <c r="C1197" s="50">
        <v>43156</v>
      </c>
      <c r="D1197" s="51">
        <v>0.80521990740740745</v>
      </c>
      <c r="E1197" s="52" t="s">
        <v>9</v>
      </c>
      <c r="F1197" s="53">
        <v>39</v>
      </c>
      <c r="G1197" s="52" t="s">
        <v>10</v>
      </c>
    </row>
    <row r="1198" spans="3:7" ht="15" thickBot="1" x14ac:dyDescent="0.35">
      <c r="C1198" s="50">
        <v>43156</v>
      </c>
      <c r="D1198" s="51">
        <v>0.80542824074074071</v>
      </c>
      <c r="E1198" s="52" t="s">
        <v>9</v>
      </c>
      <c r="F1198" s="53">
        <v>43</v>
      </c>
      <c r="G1198" s="52" t="s">
        <v>10</v>
      </c>
    </row>
    <row r="1199" spans="3:7" ht="15" thickBot="1" x14ac:dyDescent="0.35">
      <c r="C1199" s="50">
        <v>43156</v>
      </c>
      <c r="D1199" s="51">
        <v>0.80604166666666666</v>
      </c>
      <c r="E1199" s="52" t="s">
        <v>9</v>
      </c>
      <c r="F1199" s="53">
        <v>29</v>
      </c>
      <c r="G1199" s="52" t="s">
        <v>21</v>
      </c>
    </row>
    <row r="1200" spans="3:7" ht="15" thickBot="1" x14ac:dyDescent="0.35">
      <c r="C1200" s="50">
        <v>43156</v>
      </c>
      <c r="D1200" s="51">
        <v>0.80618055555555557</v>
      </c>
      <c r="E1200" s="52" t="s">
        <v>9</v>
      </c>
      <c r="F1200" s="53">
        <v>33</v>
      </c>
      <c r="G1200" s="52" t="s">
        <v>21</v>
      </c>
    </row>
    <row r="1201" spans="3:7" ht="15" thickBot="1" x14ac:dyDescent="0.35">
      <c r="C1201" s="50">
        <v>43156</v>
      </c>
      <c r="D1201" s="51">
        <v>0.80843750000000003</v>
      </c>
      <c r="E1201" s="52" t="s">
        <v>9</v>
      </c>
      <c r="F1201" s="53">
        <v>36</v>
      </c>
      <c r="G1201" s="52" t="s">
        <v>10</v>
      </c>
    </row>
    <row r="1202" spans="3:7" ht="15" thickBot="1" x14ac:dyDescent="0.35">
      <c r="C1202" s="50">
        <v>43156</v>
      </c>
      <c r="D1202" s="51">
        <v>0.8093055555555555</v>
      </c>
      <c r="E1202" s="52" t="s">
        <v>9</v>
      </c>
      <c r="F1202" s="53">
        <v>39</v>
      </c>
      <c r="G1202" s="52" t="s">
        <v>21</v>
      </c>
    </row>
    <row r="1203" spans="3:7" ht="15" thickBot="1" x14ac:dyDescent="0.35">
      <c r="C1203" s="50">
        <v>43156</v>
      </c>
      <c r="D1203" s="51">
        <v>0.81071759259259257</v>
      </c>
      <c r="E1203" s="52" t="s">
        <v>9</v>
      </c>
      <c r="F1203" s="53">
        <v>25</v>
      </c>
      <c r="G1203" s="52" t="s">
        <v>21</v>
      </c>
    </row>
    <row r="1204" spans="3:7" ht="15" thickBot="1" x14ac:dyDescent="0.35">
      <c r="C1204" s="50">
        <v>43156</v>
      </c>
      <c r="D1204" s="51">
        <v>0.81273148148148155</v>
      </c>
      <c r="E1204" s="52" t="s">
        <v>9</v>
      </c>
      <c r="F1204" s="53">
        <v>32</v>
      </c>
      <c r="G1204" s="52" t="s">
        <v>10</v>
      </c>
    </row>
    <row r="1205" spans="3:7" ht="15" thickBot="1" x14ac:dyDescent="0.35">
      <c r="C1205" s="50">
        <v>43156</v>
      </c>
      <c r="D1205" s="51">
        <v>0.81469907407407405</v>
      </c>
      <c r="E1205" s="52" t="s">
        <v>9</v>
      </c>
      <c r="F1205" s="53">
        <v>56</v>
      </c>
      <c r="G1205" s="52" t="s">
        <v>21</v>
      </c>
    </row>
    <row r="1206" spans="3:7" ht="15" thickBot="1" x14ac:dyDescent="0.35">
      <c r="C1206" s="50">
        <v>43156</v>
      </c>
      <c r="D1206" s="51">
        <v>0.81745370370370374</v>
      </c>
      <c r="E1206" s="52" t="s">
        <v>9</v>
      </c>
      <c r="F1206" s="53">
        <v>39</v>
      </c>
      <c r="G1206" s="52" t="s">
        <v>10</v>
      </c>
    </row>
    <row r="1207" spans="3:7" ht="15" thickBot="1" x14ac:dyDescent="0.35">
      <c r="C1207" s="50">
        <v>43156</v>
      </c>
      <c r="D1207" s="51">
        <v>0.81965277777777779</v>
      </c>
      <c r="E1207" s="52" t="s">
        <v>9</v>
      </c>
      <c r="F1207" s="53">
        <v>45</v>
      </c>
      <c r="G1207" s="52" t="s">
        <v>21</v>
      </c>
    </row>
    <row r="1208" spans="3:7" ht="15" thickBot="1" x14ac:dyDescent="0.35">
      <c r="C1208" s="50">
        <v>43156</v>
      </c>
      <c r="D1208" s="51">
        <v>0.81988425925925934</v>
      </c>
      <c r="E1208" s="52" t="s">
        <v>9</v>
      </c>
      <c r="F1208" s="53">
        <v>37</v>
      </c>
      <c r="G1208" s="52" t="s">
        <v>10</v>
      </c>
    </row>
    <row r="1209" spans="3:7" ht="15" thickBot="1" x14ac:dyDescent="0.35">
      <c r="C1209" s="50">
        <v>43156</v>
      </c>
      <c r="D1209" s="51">
        <v>0.82236111111111121</v>
      </c>
      <c r="E1209" s="52" t="s">
        <v>9</v>
      </c>
      <c r="F1209" s="53">
        <v>44</v>
      </c>
      <c r="G1209" s="52" t="s">
        <v>21</v>
      </c>
    </row>
    <row r="1210" spans="3:7" ht="15" thickBot="1" x14ac:dyDescent="0.35">
      <c r="C1210" s="50">
        <v>43156</v>
      </c>
      <c r="D1210" s="51">
        <v>0.82333333333333336</v>
      </c>
      <c r="E1210" s="52" t="s">
        <v>9</v>
      </c>
      <c r="F1210" s="53">
        <v>44</v>
      </c>
      <c r="G1210" s="52" t="s">
        <v>21</v>
      </c>
    </row>
    <row r="1211" spans="3:7" ht="15" thickBot="1" x14ac:dyDescent="0.35">
      <c r="C1211" s="50">
        <v>43156</v>
      </c>
      <c r="D1211" s="51">
        <v>0.82774305555555561</v>
      </c>
      <c r="E1211" s="52" t="s">
        <v>9</v>
      </c>
      <c r="F1211" s="53">
        <v>36</v>
      </c>
      <c r="G1211" s="52" t="s">
        <v>21</v>
      </c>
    </row>
    <row r="1212" spans="3:7" ht="15" thickBot="1" x14ac:dyDescent="0.35">
      <c r="C1212" s="50">
        <v>43156</v>
      </c>
      <c r="D1212" s="51">
        <v>0.83049768518518519</v>
      </c>
      <c r="E1212" s="52" t="s">
        <v>9</v>
      </c>
      <c r="F1212" s="53">
        <v>40</v>
      </c>
      <c r="G1212" s="52" t="s">
        <v>21</v>
      </c>
    </row>
    <row r="1213" spans="3:7" ht="15" thickBot="1" x14ac:dyDescent="0.35">
      <c r="C1213" s="50">
        <v>43156</v>
      </c>
      <c r="D1213" s="51">
        <v>0.83280092592592592</v>
      </c>
      <c r="E1213" s="52" t="s">
        <v>9</v>
      </c>
      <c r="F1213" s="53">
        <v>41</v>
      </c>
      <c r="G1213" s="52" t="s">
        <v>10</v>
      </c>
    </row>
    <row r="1214" spans="3:7" ht="15" thickBot="1" x14ac:dyDescent="0.35">
      <c r="C1214" s="50">
        <v>43156</v>
      </c>
      <c r="D1214" s="51">
        <v>0.83518518518518514</v>
      </c>
      <c r="E1214" s="52" t="s">
        <v>9</v>
      </c>
      <c r="F1214" s="53">
        <v>30</v>
      </c>
      <c r="G1214" s="52" t="s">
        <v>10</v>
      </c>
    </row>
    <row r="1215" spans="3:7" ht="15" thickBot="1" x14ac:dyDescent="0.35">
      <c r="C1215" s="50">
        <v>43156</v>
      </c>
      <c r="D1215" s="51">
        <v>0.83663194444444444</v>
      </c>
      <c r="E1215" s="52" t="s">
        <v>9</v>
      </c>
      <c r="F1215" s="53">
        <v>38</v>
      </c>
      <c r="G1215" s="52" t="s">
        <v>10</v>
      </c>
    </row>
    <row r="1216" spans="3:7" ht="15" thickBot="1" x14ac:dyDescent="0.35">
      <c r="C1216" s="50">
        <v>43156</v>
      </c>
      <c r="D1216" s="51">
        <v>0.83709490740740744</v>
      </c>
      <c r="E1216" s="52" t="s">
        <v>9</v>
      </c>
      <c r="F1216" s="53">
        <v>30</v>
      </c>
      <c r="G1216" s="52" t="s">
        <v>10</v>
      </c>
    </row>
    <row r="1217" spans="3:7" ht="15" thickBot="1" x14ac:dyDescent="0.35">
      <c r="C1217" s="50">
        <v>43156</v>
      </c>
      <c r="D1217" s="51">
        <v>0.83954861111111112</v>
      </c>
      <c r="E1217" s="52" t="s">
        <v>9</v>
      </c>
      <c r="F1217" s="53">
        <v>49</v>
      </c>
      <c r="G1217" s="52" t="s">
        <v>21</v>
      </c>
    </row>
    <row r="1218" spans="3:7" ht="15" thickBot="1" x14ac:dyDescent="0.35">
      <c r="C1218" s="50">
        <v>43156</v>
      </c>
      <c r="D1218" s="51">
        <v>0.84026620370370375</v>
      </c>
      <c r="E1218" s="52" t="s">
        <v>9</v>
      </c>
      <c r="F1218" s="53">
        <v>59</v>
      </c>
      <c r="G1218" s="52" t="s">
        <v>10</v>
      </c>
    </row>
    <row r="1219" spans="3:7" ht="15" thickBot="1" x14ac:dyDescent="0.35">
      <c r="C1219" s="50">
        <v>43156</v>
      </c>
      <c r="D1219" s="51">
        <v>0.84474537037037034</v>
      </c>
      <c r="E1219" s="52" t="s">
        <v>9</v>
      </c>
      <c r="F1219" s="53">
        <v>26</v>
      </c>
      <c r="G1219" s="52" t="s">
        <v>21</v>
      </c>
    </row>
    <row r="1220" spans="3:7" ht="15" thickBot="1" x14ac:dyDescent="0.35">
      <c r="C1220" s="50">
        <v>43156</v>
      </c>
      <c r="D1220" s="51">
        <v>0.8455787037037038</v>
      </c>
      <c r="E1220" s="52" t="s">
        <v>9</v>
      </c>
      <c r="F1220" s="53">
        <v>39</v>
      </c>
      <c r="G1220" s="52" t="s">
        <v>21</v>
      </c>
    </row>
    <row r="1221" spans="3:7" ht="15" thickBot="1" x14ac:dyDescent="0.35">
      <c r="C1221" s="50">
        <v>43156</v>
      </c>
      <c r="D1221" s="51">
        <v>0.8474652777777778</v>
      </c>
      <c r="E1221" s="52" t="s">
        <v>9</v>
      </c>
      <c r="F1221" s="53">
        <v>28</v>
      </c>
      <c r="G1221" s="52" t="s">
        <v>10</v>
      </c>
    </row>
    <row r="1222" spans="3:7" ht="15" thickBot="1" x14ac:dyDescent="0.35">
      <c r="C1222" s="50">
        <v>43156</v>
      </c>
      <c r="D1222" s="51">
        <v>0.84920138888888896</v>
      </c>
      <c r="E1222" s="52" t="s">
        <v>9</v>
      </c>
      <c r="F1222" s="53">
        <v>47</v>
      </c>
      <c r="G1222" s="52" t="s">
        <v>10</v>
      </c>
    </row>
    <row r="1223" spans="3:7" ht="15" thickBot="1" x14ac:dyDescent="0.35">
      <c r="C1223" s="50">
        <v>43156</v>
      </c>
      <c r="D1223" s="51">
        <v>0.85196759259259258</v>
      </c>
      <c r="E1223" s="52" t="s">
        <v>9</v>
      </c>
      <c r="F1223" s="53">
        <v>39</v>
      </c>
      <c r="G1223" s="52" t="s">
        <v>10</v>
      </c>
    </row>
    <row r="1224" spans="3:7" ht="15" thickBot="1" x14ac:dyDescent="0.35">
      <c r="C1224" s="50">
        <v>43156</v>
      </c>
      <c r="D1224" s="51">
        <v>0.85453703703703709</v>
      </c>
      <c r="E1224" s="52" t="s">
        <v>9</v>
      </c>
      <c r="F1224" s="53">
        <v>45</v>
      </c>
      <c r="G1224" s="52" t="s">
        <v>21</v>
      </c>
    </row>
    <row r="1225" spans="3:7" ht="15" thickBot="1" x14ac:dyDescent="0.35">
      <c r="C1225" s="50">
        <v>43156</v>
      </c>
      <c r="D1225" s="51">
        <v>0.85460648148148144</v>
      </c>
      <c r="E1225" s="52" t="s">
        <v>9</v>
      </c>
      <c r="F1225" s="53">
        <v>40</v>
      </c>
      <c r="G1225" s="52" t="s">
        <v>21</v>
      </c>
    </row>
    <row r="1226" spans="3:7" ht="15" thickBot="1" x14ac:dyDescent="0.35">
      <c r="C1226" s="50">
        <v>43156</v>
      </c>
      <c r="D1226" s="51">
        <v>0.85628472222222218</v>
      </c>
      <c r="E1226" s="52" t="s">
        <v>9</v>
      </c>
      <c r="F1226" s="53">
        <v>56</v>
      </c>
      <c r="G1226" s="52" t="s">
        <v>21</v>
      </c>
    </row>
    <row r="1227" spans="3:7" ht="15" thickBot="1" x14ac:dyDescent="0.35">
      <c r="C1227" s="50">
        <v>43156</v>
      </c>
      <c r="D1227" s="51">
        <v>0.85636574074074068</v>
      </c>
      <c r="E1227" s="52" t="s">
        <v>9</v>
      </c>
      <c r="F1227" s="53">
        <v>37</v>
      </c>
      <c r="G1227" s="52" t="s">
        <v>21</v>
      </c>
    </row>
    <row r="1228" spans="3:7" ht="15" thickBot="1" x14ac:dyDescent="0.35">
      <c r="C1228" s="50">
        <v>43156</v>
      </c>
      <c r="D1228" s="51">
        <v>0.85738425925925921</v>
      </c>
      <c r="E1228" s="52" t="s">
        <v>9</v>
      </c>
      <c r="F1228" s="53">
        <v>26</v>
      </c>
      <c r="G1228" s="52" t="s">
        <v>21</v>
      </c>
    </row>
    <row r="1229" spans="3:7" ht="15" thickBot="1" x14ac:dyDescent="0.35">
      <c r="C1229" s="50">
        <v>43156</v>
      </c>
      <c r="D1229" s="51">
        <v>0.85832175925925924</v>
      </c>
      <c r="E1229" s="52" t="s">
        <v>9</v>
      </c>
      <c r="F1229" s="53">
        <v>33</v>
      </c>
      <c r="G1229" s="52" t="s">
        <v>21</v>
      </c>
    </row>
    <row r="1230" spans="3:7" ht="15" thickBot="1" x14ac:dyDescent="0.35">
      <c r="C1230" s="50">
        <v>43156</v>
      </c>
      <c r="D1230" s="51">
        <v>0.85971064814814813</v>
      </c>
      <c r="E1230" s="52" t="s">
        <v>9</v>
      </c>
      <c r="F1230" s="53">
        <v>18</v>
      </c>
      <c r="G1230" s="52" t="s">
        <v>21</v>
      </c>
    </row>
    <row r="1231" spans="3:7" ht="15" thickBot="1" x14ac:dyDescent="0.35">
      <c r="C1231" s="50">
        <v>43156</v>
      </c>
      <c r="D1231" s="51">
        <v>0.86509259259259252</v>
      </c>
      <c r="E1231" s="52" t="s">
        <v>9</v>
      </c>
      <c r="F1231" s="53">
        <v>47</v>
      </c>
      <c r="G1231" s="52" t="s">
        <v>10</v>
      </c>
    </row>
    <row r="1232" spans="3:7" ht="15" thickBot="1" x14ac:dyDescent="0.35">
      <c r="C1232" s="50">
        <v>43156</v>
      </c>
      <c r="D1232" s="51">
        <v>0.86842592592592593</v>
      </c>
      <c r="E1232" s="52" t="s">
        <v>9</v>
      </c>
      <c r="F1232" s="53">
        <v>49</v>
      </c>
      <c r="G1232" s="52" t="s">
        <v>21</v>
      </c>
    </row>
    <row r="1233" spans="3:7" ht="15" thickBot="1" x14ac:dyDescent="0.35">
      <c r="C1233" s="50">
        <v>43156</v>
      </c>
      <c r="D1233" s="51">
        <v>0.87116898148148147</v>
      </c>
      <c r="E1233" s="52" t="s">
        <v>9</v>
      </c>
      <c r="F1233" s="53">
        <v>29</v>
      </c>
      <c r="G1233" s="52" t="s">
        <v>10</v>
      </c>
    </row>
    <row r="1234" spans="3:7" ht="15" thickBot="1" x14ac:dyDescent="0.35">
      <c r="C1234" s="50">
        <v>43156</v>
      </c>
      <c r="D1234" s="51">
        <v>0.87778935185185192</v>
      </c>
      <c r="E1234" s="52" t="s">
        <v>9</v>
      </c>
      <c r="F1234" s="53">
        <v>29</v>
      </c>
      <c r="G1234" s="52" t="s">
        <v>10</v>
      </c>
    </row>
    <row r="1235" spans="3:7" ht="15" thickBot="1" x14ac:dyDescent="0.35">
      <c r="C1235" s="50">
        <v>43156</v>
      </c>
      <c r="D1235" s="51">
        <v>0.87851851851851848</v>
      </c>
      <c r="E1235" s="52" t="s">
        <v>9</v>
      </c>
      <c r="F1235" s="53">
        <v>47</v>
      </c>
      <c r="G1235" s="52" t="s">
        <v>21</v>
      </c>
    </row>
    <row r="1236" spans="3:7" ht="15" thickBot="1" x14ac:dyDescent="0.35">
      <c r="C1236" s="50">
        <v>43156</v>
      </c>
      <c r="D1236" s="51">
        <v>0.8817476851851852</v>
      </c>
      <c r="E1236" s="52" t="s">
        <v>9</v>
      </c>
      <c r="F1236" s="53">
        <v>37</v>
      </c>
      <c r="G1236" s="52" t="s">
        <v>10</v>
      </c>
    </row>
    <row r="1237" spans="3:7" ht="15" thickBot="1" x14ac:dyDescent="0.35">
      <c r="C1237" s="50">
        <v>43156</v>
      </c>
      <c r="D1237" s="51">
        <v>0.88380787037037034</v>
      </c>
      <c r="E1237" s="52" t="s">
        <v>9</v>
      </c>
      <c r="F1237" s="53">
        <v>38</v>
      </c>
      <c r="G1237" s="52" t="s">
        <v>21</v>
      </c>
    </row>
    <row r="1238" spans="3:7" ht="15" thickBot="1" x14ac:dyDescent="0.35">
      <c r="C1238" s="50">
        <v>43156</v>
      </c>
      <c r="D1238" s="51">
        <v>0.89240740740740743</v>
      </c>
      <c r="E1238" s="52" t="s">
        <v>9</v>
      </c>
      <c r="F1238" s="53">
        <v>36</v>
      </c>
      <c r="G1238" s="52" t="s">
        <v>21</v>
      </c>
    </row>
    <row r="1239" spans="3:7" ht="15" thickBot="1" x14ac:dyDescent="0.35">
      <c r="C1239" s="50">
        <v>43156</v>
      </c>
      <c r="D1239" s="51">
        <v>0.89805555555555561</v>
      </c>
      <c r="E1239" s="52" t="s">
        <v>9</v>
      </c>
      <c r="F1239" s="53">
        <v>39</v>
      </c>
      <c r="G1239" s="52" t="s">
        <v>21</v>
      </c>
    </row>
    <row r="1240" spans="3:7" ht="15" thickBot="1" x14ac:dyDescent="0.35">
      <c r="C1240" s="50">
        <v>43156</v>
      </c>
      <c r="D1240" s="51">
        <v>0.89981481481481485</v>
      </c>
      <c r="E1240" s="52" t="s">
        <v>9</v>
      </c>
      <c r="F1240" s="53">
        <v>33</v>
      </c>
      <c r="G1240" s="52" t="s">
        <v>10</v>
      </c>
    </row>
    <row r="1241" spans="3:7" ht="15" thickBot="1" x14ac:dyDescent="0.35">
      <c r="C1241" s="50">
        <v>43156</v>
      </c>
      <c r="D1241" s="51">
        <v>0.90557870370370364</v>
      </c>
      <c r="E1241" s="52" t="s">
        <v>9</v>
      </c>
      <c r="F1241" s="53">
        <v>39</v>
      </c>
      <c r="G1241" s="52" t="s">
        <v>21</v>
      </c>
    </row>
    <row r="1242" spans="3:7" ht="15" thickBot="1" x14ac:dyDescent="0.35">
      <c r="C1242" s="50">
        <v>43156</v>
      </c>
      <c r="D1242" s="51">
        <v>0.90652777777777782</v>
      </c>
      <c r="E1242" s="52" t="s">
        <v>9</v>
      </c>
      <c r="F1242" s="53">
        <v>46</v>
      </c>
      <c r="G1242" s="52" t="s">
        <v>21</v>
      </c>
    </row>
    <row r="1243" spans="3:7" ht="15" thickBot="1" x14ac:dyDescent="0.35">
      <c r="C1243" s="50">
        <v>43156</v>
      </c>
      <c r="D1243" s="51">
        <v>0.90706018518518527</v>
      </c>
      <c r="E1243" s="52" t="s">
        <v>9</v>
      </c>
      <c r="F1243" s="53">
        <v>44</v>
      </c>
      <c r="G1243" s="52" t="s">
        <v>10</v>
      </c>
    </row>
    <row r="1244" spans="3:7" ht="15" thickBot="1" x14ac:dyDescent="0.35">
      <c r="C1244" s="50">
        <v>43156</v>
      </c>
      <c r="D1244" s="51">
        <v>0.91927083333333337</v>
      </c>
      <c r="E1244" s="52" t="s">
        <v>9</v>
      </c>
      <c r="F1244" s="53">
        <v>40</v>
      </c>
      <c r="G1244" s="52" t="s">
        <v>21</v>
      </c>
    </row>
    <row r="1245" spans="3:7" ht="15" thickBot="1" x14ac:dyDescent="0.35">
      <c r="C1245" s="50">
        <v>43156</v>
      </c>
      <c r="D1245" s="51">
        <v>0.93206018518518519</v>
      </c>
      <c r="E1245" s="52" t="s">
        <v>9</v>
      </c>
      <c r="F1245" s="53">
        <v>44</v>
      </c>
      <c r="G1245" s="52" t="s">
        <v>21</v>
      </c>
    </row>
    <row r="1246" spans="3:7" ht="15" thickBot="1" x14ac:dyDescent="0.35">
      <c r="C1246" s="50">
        <v>43156</v>
      </c>
      <c r="D1246" s="51">
        <v>0.94622685185185185</v>
      </c>
      <c r="E1246" s="52" t="s">
        <v>9</v>
      </c>
      <c r="F1246" s="53">
        <v>35</v>
      </c>
      <c r="G1246" s="52" t="s">
        <v>10</v>
      </c>
    </row>
    <row r="1247" spans="3:7" ht="15" thickBot="1" x14ac:dyDescent="0.35">
      <c r="C1247" s="50">
        <v>43156</v>
      </c>
      <c r="D1247" s="51">
        <v>0.95461805555555557</v>
      </c>
      <c r="E1247" s="52" t="s">
        <v>9</v>
      </c>
      <c r="F1247" s="53">
        <v>47</v>
      </c>
      <c r="G1247" s="52" t="s">
        <v>21</v>
      </c>
    </row>
    <row r="1248" spans="3:7" ht="15" thickBot="1" x14ac:dyDescent="0.35">
      <c r="C1248" s="50">
        <v>43156</v>
      </c>
      <c r="D1248" s="51">
        <v>0.96890046296296306</v>
      </c>
      <c r="E1248" s="52" t="s">
        <v>9</v>
      </c>
      <c r="F1248" s="53">
        <v>40</v>
      </c>
      <c r="G1248" s="52" t="s">
        <v>21</v>
      </c>
    </row>
    <row r="1249" spans="3:7" ht="15" thickBot="1" x14ac:dyDescent="0.35">
      <c r="C1249" s="50">
        <v>43157</v>
      </c>
      <c r="D1249" s="51">
        <v>5.6712962962962958E-3</v>
      </c>
      <c r="E1249" s="52" t="s">
        <v>9</v>
      </c>
      <c r="F1249" s="53">
        <v>42</v>
      </c>
      <c r="G1249" s="52" t="s">
        <v>21</v>
      </c>
    </row>
    <row r="1250" spans="3:7" ht="15" thickBot="1" x14ac:dyDescent="0.35">
      <c r="C1250" s="50">
        <v>43157</v>
      </c>
      <c r="D1250" s="51">
        <v>0.17105324074074071</v>
      </c>
      <c r="E1250" s="52" t="s">
        <v>9</v>
      </c>
      <c r="F1250" s="53">
        <v>42</v>
      </c>
      <c r="G1250" s="52" t="s">
        <v>10</v>
      </c>
    </row>
    <row r="1251" spans="3:7" ht="15" thickBot="1" x14ac:dyDescent="0.35">
      <c r="C1251" s="50">
        <v>43157</v>
      </c>
      <c r="D1251" s="51">
        <v>0.18809027777777776</v>
      </c>
      <c r="E1251" s="52" t="s">
        <v>9</v>
      </c>
      <c r="F1251" s="53">
        <v>21</v>
      </c>
      <c r="G1251" s="52" t="s">
        <v>21</v>
      </c>
    </row>
    <row r="1252" spans="3:7" ht="15" thickBot="1" x14ac:dyDescent="0.35">
      <c r="C1252" s="50">
        <v>43157</v>
      </c>
      <c r="D1252" s="51">
        <v>0.19675925925925927</v>
      </c>
      <c r="E1252" s="52" t="s">
        <v>9</v>
      </c>
      <c r="F1252" s="53">
        <v>38</v>
      </c>
      <c r="G1252" s="52" t="s">
        <v>10</v>
      </c>
    </row>
    <row r="1253" spans="3:7" ht="15" thickBot="1" x14ac:dyDescent="0.35">
      <c r="C1253" s="50">
        <v>43157</v>
      </c>
      <c r="D1253" s="51">
        <v>0.21306712962962962</v>
      </c>
      <c r="E1253" s="52" t="s">
        <v>9</v>
      </c>
      <c r="F1253" s="53">
        <v>43</v>
      </c>
      <c r="G1253" s="52" t="s">
        <v>10</v>
      </c>
    </row>
    <row r="1254" spans="3:7" ht="15" thickBot="1" x14ac:dyDescent="0.35">
      <c r="C1254" s="50">
        <v>43157</v>
      </c>
      <c r="D1254" s="51">
        <v>0.22388888888888889</v>
      </c>
      <c r="E1254" s="52" t="s">
        <v>9</v>
      </c>
      <c r="F1254" s="53">
        <v>15</v>
      </c>
      <c r="G1254" s="52" t="s">
        <v>10</v>
      </c>
    </row>
    <row r="1255" spans="3:7" ht="15" thickBot="1" x14ac:dyDescent="0.35">
      <c r="C1255" s="50">
        <v>43157</v>
      </c>
      <c r="D1255" s="51">
        <v>0.22542824074074075</v>
      </c>
      <c r="E1255" s="52" t="s">
        <v>9</v>
      </c>
      <c r="F1255" s="53">
        <v>38</v>
      </c>
      <c r="G1255" s="52" t="s">
        <v>10</v>
      </c>
    </row>
    <row r="1256" spans="3:7" ht="15" thickBot="1" x14ac:dyDescent="0.35">
      <c r="C1256" s="50">
        <v>43157</v>
      </c>
      <c r="D1256" s="51">
        <v>0.23071759259259261</v>
      </c>
      <c r="E1256" s="52" t="s">
        <v>9</v>
      </c>
      <c r="F1256" s="53">
        <v>42</v>
      </c>
      <c r="G1256" s="52" t="s">
        <v>10</v>
      </c>
    </row>
    <row r="1257" spans="3:7" ht="15" thickBot="1" x14ac:dyDescent="0.35">
      <c r="C1257" s="50">
        <v>43157</v>
      </c>
      <c r="D1257" s="51">
        <v>0.23476851851851852</v>
      </c>
      <c r="E1257" s="52" t="s">
        <v>9</v>
      </c>
      <c r="F1257" s="53">
        <v>37</v>
      </c>
      <c r="G1257" s="52" t="s">
        <v>21</v>
      </c>
    </row>
    <row r="1258" spans="3:7" ht="15" thickBot="1" x14ac:dyDescent="0.35">
      <c r="C1258" s="50">
        <v>43157</v>
      </c>
      <c r="D1258" s="51">
        <v>0.24062500000000001</v>
      </c>
      <c r="E1258" s="52" t="s">
        <v>9</v>
      </c>
      <c r="F1258" s="53">
        <v>47</v>
      </c>
      <c r="G1258" s="52" t="s">
        <v>10</v>
      </c>
    </row>
    <row r="1259" spans="3:7" ht="15" thickBot="1" x14ac:dyDescent="0.35">
      <c r="C1259" s="50">
        <v>43157</v>
      </c>
      <c r="D1259" s="51">
        <v>0.24307870370370369</v>
      </c>
      <c r="E1259" s="52" t="s">
        <v>9</v>
      </c>
      <c r="F1259" s="53">
        <v>31</v>
      </c>
      <c r="G1259" s="52" t="s">
        <v>21</v>
      </c>
    </row>
    <row r="1260" spans="3:7" ht="15" thickBot="1" x14ac:dyDescent="0.35">
      <c r="C1260" s="50">
        <v>43157</v>
      </c>
      <c r="D1260" s="51">
        <v>0.24364583333333334</v>
      </c>
      <c r="E1260" s="52" t="s">
        <v>9</v>
      </c>
      <c r="F1260" s="53">
        <v>31</v>
      </c>
      <c r="G1260" s="52" t="s">
        <v>21</v>
      </c>
    </row>
    <row r="1261" spans="3:7" ht="15" thickBot="1" x14ac:dyDescent="0.35">
      <c r="C1261" s="50">
        <v>43157</v>
      </c>
      <c r="D1261" s="51">
        <v>0.2482175925925926</v>
      </c>
      <c r="E1261" s="52" t="s">
        <v>9</v>
      </c>
      <c r="F1261" s="53">
        <v>36</v>
      </c>
      <c r="G1261" s="52" t="s">
        <v>10</v>
      </c>
    </row>
    <row r="1262" spans="3:7" ht="15" thickBot="1" x14ac:dyDescent="0.35">
      <c r="C1262" s="50">
        <v>43157</v>
      </c>
      <c r="D1262" s="51">
        <v>0.2486689814814815</v>
      </c>
      <c r="E1262" s="52" t="s">
        <v>9</v>
      </c>
      <c r="F1262" s="53">
        <v>37</v>
      </c>
      <c r="G1262" s="52" t="s">
        <v>10</v>
      </c>
    </row>
    <row r="1263" spans="3:7" ht="15" thickBot="1" x14ac:dyDescent="0.35">
      <c r="C1263" s="50">
        <v>43157</v>
      </c>
      <c r="D1263" s="51">
        <v>0.25290509259259258</v>
      </c>
      <c r="E1263" s="52" t="s">
        <v>9</v>
      </c>
      <c r="F1263" s="53">
        <v>24</v>
      </c>
      <c r="G1263" s="52" t="s">
        <v>21</v>
      </c>
    </row>
    <row r="1264" spans="3:7" ht="15" thickBot="1" x14ac:dyDescent="0.35">
      <c r="C1264" s="50">
        <v>43157</v>
      </c>
      <c r="D1264" s="51">
        <v>0.25299768518518517</v>
      </c>
      <c r="E1264" s="52" t="s">
        <v>9</v>
      </c>
      <c r="F1264" s="53">
        <v>44</v>
      </c>
      <c r="G1264" s="52" t="s">
        <v>10</v>
      </c>
    </row>
    <row r="1265" spans="3:7" ht="15" thickBot="1" x14ac:dyDescent="0.35">
      <c r="C1265" s="50">
        <v>43157</v>
      </c>
      <c r="D1265" s="51">
        <v>0.25427083333333333</v>
      </c>
      <c r="E1265" s="52" t="s">
        <v>9</v>
      </c>
      <c r="F1265" s="53">
        <v>40</v>
      </c>
      <c r="G1265" s="52" t="s">
        <v>10</v>
      </c>
    </row>
    <row r="1266" spans="3:7" ht="15" thickBot="1" x14ac:dyDescent="0.35">
      <c r="C1266" s="50">
        <v>43157</v>
      </c>
      <c r="D1266" s="51">
        <v>0.25444444444444442</v>
      </c>
      <c r="E1266" s="52" t="s">
        <v>9</v>
      </c>
      <c r="F1266" s="53">
        <v>38</v>
      </c>
      <c r="G1266" s="52" t="s">
        <v>21</v>
      </c>
    </row>
    <row r="1267" spans="3:7" ht="15" thickBot="1" x14ac:dyDescent="0.35">
      <c r="C1267" s="50">
        <v>43157</v>
      </c>
      <c r="D1267" s="51">
        <v>0.25752314814814814</v>
      </c>
      <c r="E1267" s="52" t="s">
        <v>9</v>
      </c>
      <c r="F1267" s="53">
        <v>53</v>
      </c>
      <c r="G1267" s="52" t="s">
        <v>21</v>
      </c>
    </row>
    <row r="1268" spans="3:7" ht="15" thickBot="1" x14ac:dyDescent="0.35">
      <c r="C1268" s="50">
        <v>43157</v>
      </c>
      <c r="D1268" s="51">
        <v>0.25809027777777777</v>
      </c>
      <c r="E1268" s="52" t="s">
        <v>9</v>
      </c>
      <c r="F1268" s="53">
        <v>21</v>
      </c>
      <c r="G1268" s="52" t="s">
        <v>21</v>
      </c>
    </row>
    <row r="1269" spans="3:7" ht="15" thickBot="1" x14ac:dyDescent="0.35">
      <c r="C1269" s="50">
        <v>43157</v>
      </c>
      <c r="D1269" s="51">
        <v>0.25819444444444445</v>
      </c>
      <c r="E1269" s="52" t="s">
        <v>9</v>
      </c>
      <c r="F1269" s="53">
        <v>48</v>
      </c>
      <c r="G1269" s="52" t="s">
        <v>10</v>
      </c>
    </row>
    <row r="1270" spans="3:7" ht="15" thickBot="1" x14ac:dyDescent="0.35">
      <c r="C1270" s="50">
        <v>43157</v>
      </c>
      <c r="D1270" s="51">
        <v>0.26015046296296296</v>
      </c>
      <c r="E1270" s="52" t="s">
        <v>9</v>
      </c>
      <c r="F1270" s="53">
        <v>49</v>
      </c>
      <c r="G1270" s="52" t="s">
        <v>10</v>
      </c>
    </row>
    <row r="1271" spans="3:7" ht="15" thickBot="1" x14ac:dyDescent="0.35">
      <c r="C1271" s="50">
        <v>43157</v>
      </c>
      <c r="D1271" s="51">
        <v>0.26120370370370372</v>
      </c>
      <c r="E1271" s="52" t="s">
        <v>9</v>
      </c>
      <c r="F1271" s="53">
        <v>42</v>
      </c>
      <c r="G1271" s="52" t="s">
        <v>10</v>
      </c>
    </row>
    <row r="1272" spans="3:7" ht="15" thickBot="1" x14ac:dyDescent="0.35">
      <c r="C1272" s="50">
        <v>43157</v>
      </c>
      <c r="D1272" s="51">
        <v>0.26328703703703704</v>
      </c>
      <c r="E1272" s="52" t="s">
        <v>9</v>
      </c>
      <c r="F1272" s="53">
        <v>38</v>
      </c>
      <c r="G1272" s="52" t="s">
        <v>10</v>
      </c>
    </row>
    <row r="1273" spans="3:7" ht="15" thickBot="1" x14ac:dyDescent="0.35">
      <c r="C1273" s="50">
        <v>43157</v>
      </c>
      <c r="D1273" s="51">
        <v>0.263587962962963</v>
      </c>
      <c r="E1273" s="52" t="s">
        <v>9</v>
      </c>
      <c r="F1273" s="53">
        <v>17</v>
      </c>
      <c r="G1273" s="52" t="s">
        <v>10</v>
      </c>
    </row>
    <row r="1274" spans="3:7" ht="15" thickBot="1" x14ac:dyDescent="0.35">
      <c r="C1274" s="50">
        <v>43157</v>
      </c>
      <c r="D1274" s="51">
        <v>0.26405092592592594</v>
      </c>
      <c r="E1274" s="52" t="s">
        <v>9</v>
      </c>
      <c r="F1274" s="53">
        <v>42</v>
      </c>
      <c r="G1274" s="52" t="s">
        <v>21</v>
      </c>
    </row>
    <row r="1275" spans="3:7" ht="15" thickBot="1" x14ac:dyDescent="0.35">
      <c r="C1275" s="50">
        <v>43157</v>
      </c>
      <c r="D1275" s="51">
        <v>0.2663773148148148</v>
      </c>
      <c r="E1275" s="52" t="s">
        <v>9</v>
      </c>
      <c r="F1275" s="53">
        <v>33</v>
      </c>
      <c r="G1275" s="52" t="s">
        <v>10</v>
      </c>
    </row>
    <row r="1276" spans="3:7" ht="15" thickBot="1" x14ac:dyDescent="0.35">
      <c r="C1276" s="50">
        <v>43157</v>
      </c>
      <c r="D1276" s="51">
        <v>0.26652777777777775</v>
      </c>
      <c r="E1276" s="52" t="s">
        <v>9</v>
      </c>
      <c r="F1276" s="53">
        <v>50</v>
      </c>
      <c r="G1276" s="52" t="s">
        <v>10</v>
      </c>
    </row>
    <row r="1277" spans="3:7" ht="15" thickBot="1" x14ac:dyDescent="0.35">
      <c r="C1277" s="50">
        <v>43157</v>
      </c>
      <c r="D1277" s="51">
        <v>0.26663194444444444</v>
      </c>
      <c r="E1277" s="52" t="s">
        <v>9</v>
      </c>
      <c r="F1277" s="53">
        <v>40</v>
      </c>
      <c r="G1277" s="52" t="s">
        <v>10</v>
      </c>
    </row>
    <row r="1278" spans="3:7" ht="15" thickBot="1" x14ac:dyDescent="0.35">
      <c r="C1278" s="50">
        <v>43157</v>
      </c>
      <c r="D1278" s="51">
        <v>0.26778935185185188</v>
      </c>
      <c r="E1278" s="52" t="s">
        <v>9</v>
      </c>
      <c r="F1278" s="53">
        <v>28</v>
      </c>
      <c r="G1278" s="52" t="s">
        <v>21</v>
      </c>
    </row>
    <row r="1279" spans="3:7" ht="15" thickBot="1" x14ac:dyDescent="0.35">
      <c r="C1279" s="50">
        <v>43157</v>
      </c>
      <c r="D1279" s="51">
        <v>0.26855324074074077</v>
      </c>
      <c r="E1279" s="52" t="s">
        <v>9</v>
      </c>
      <c r="F1279" s="53">
        <v>28</v>
      </c>
      <c r="G1279" s="52" t="s">
        <v>10</v>
      </c>
    </row>
    <row r="1280" spans="3:7" ht="15" thickBot="1" x14ac:dyDescent="0.35">
      <c r="C1280" s="50">
        <v>43157</v>
      </c>
      <c r="D1280" s="51">
        <v>0.26943287037037039</v>
      </c>
      <c r="E1280" s="52" t="s">
        <v>9</v>
      </c>
      <c r="F1280" s="53">
        <v>47</v>
      </c>
      <c r="G1280" s="52" t="s">
        <v>10</v>
      </c>
    </row>
    <row r="1281" spans="3:7" ht="15" thickBot="1" x14ac:dyDescent="0.35">
      <c r="C1281" s="50">
        <v>43157</v>
      </c>
      <c r="D1281" s="51">
        <v>0.27005787037037038</v>
      </c>
      <c r="E1281" s="52" t="s">
        <v>9</v>
      </c>
      <c r="F1281" s="53">
        <v>46</v>
      </c>
      <c r="G1281" s="52" t="s">
        <v>10</v>
      </c>
    </row>
    <row r="1282" spans="3:7" ht="15" thickBot="1" x14ac:dyDescent="0.35">
      <c r="C1282" s="50">
        <v>43157</v>
      </c>
      <c r="D1282" s="51">
        <v>0.27038194444444447</v>
      </c>
      <c r="E1282" s="52" t="s">
        <v>9</v>
      </c>
      <c r="F1282" s="53">
        <v>35</v>
      </c>
      <c r="G1282" s="52" t="s">
        <v>10</v>
      </c>
    </row>
    <row r="1283" spans="3:7" ht="15" thickBot="1" x14ac:dyDescent="0.35">
      <c r="C1283" s="50">
        <v>43157</v>
      </c>
      <c r="D1283" s="51">
        <v>0.27101851851851849</v>
      </c>
      <c r="E1283" s="52" t="s">
        <v>9</v>
      </c>
      <c r="F1283" s="53">
        <v>40</v>
      </c>
      <c r="G1283" s="52" t="s">
        <v>10</v>
      </c>
    </row>
    <row r="1284" spans="3:7" ht="15" thickBot="1" x14ac:dyDescent="0.35">
      <c r="C1284" s="50">
        <v>43157</v>
      </c>
      <c r="D1284" s="51">
        <v>0.27118055555555554</v>
      </c>
      <c r="E1284" s="52" t="s">
        <v>9</v>
      </c>
      <c r="F1284" s="53">
        <v>38</v>
      </c>
      <c r="G1284" s="52" t="s">
        <v>10</v>
      </c>
    </row>
    <row r="1285" spans="3:7" ht="15" thickBot="1" x14ac:dyDescent="0.35">
      <c r="C1285" s="50">
        <v>43157</v>
      </c>
      <c r="D1285" s="51">
        <v>0.27133101851851854</v>
      </c>
      <c r="E1285" s="52" t="s">
        <v>9</v>
      </c>
      <c r="F1285" s="53">
        <v>61</v>
      </c>
      <c r="G1285" s="52" t="s">
        <v>10</v>
      </c>
    </row>
    <row r="1286" spans="3:7" ht="15" thickBot="1" x14ac:dyDescent="0.35">
      <c r="C1286" s="50">
        <v>43157</v>
      </c>
      <c r="D1286" s="51">
        <v>0.27203703703703702</v>
      </c>
      <c r="E1286" s="52" t="s">
        <v>9</v>
      </c>
      <c r="F1286" s="53">
        <v>27</v>
      </c>
      <c r="G1286" s="52" t="s">
        <v>21</v>
      </c>
    </row>
    <row r="1287" spans="3:7" ht="15" thickBot="1" x14ac:dyDescent="0.35">
      <c r="C1287" s="50">
        <v>43157</v>
      </c>
      <c r="D1287" s="51">
        <v>0.27314814814814814</v>
      </c>
      <c r="E1287" s="52" t="s">
        <v>9</v>
      </c>
      <c r="F1287" s="53">
        <v>24</v>
      </c>
      <c r="G1287" s="52" t="s">
        <v>21</v>
      </c>
    </row>
    <row r="1288" spans="3:7" ht="15" thickBot="1" x14ac:dyDescent="0.35">
      <c r="C1288" s="50">
        <v>43157</v>
      </c>
      <c r="D1288" s="51">
        <v>0.27327546296296296</v>
      </c>
      <c r="E1288" s="52" t="s">
        <v>9</v>
      </c>
      <c r="F1288" s="53">
        <v>27</v>
      </c>
      <c r="G1288" s="52" t="s">
        <v>21</v>
      </c>
    </row>
    <row r="1289" spans="3:7" ht="15" thickBot="1" x14ac:dyDescent="0.35">
      <c r="C1289" s="50">
        <v>43157</v>
      </c>
      <c r="D1289" s="51">
        <v>0.27358796296296295</v>
      </c>
      <c r="E1289" s="52" t="s">
        <v>9</v>
      </c>
      <c r="F1289" s="53">
        <v>41</v>
      </c>
      <c r="G1289" s="52" t="s">
        <v>10</v>
      </c>
    </row>
    <row r="1290" spans="3:7" ht="15" thickBot="1" x14ac:dyDescent="0.35">
      <c r="C1290" s="50">
        <v>43157</v>
      </c>
      <c r="D1290" s="51">
        <v>0.27409722222222221</v>
      </c>
      <c r="E1290" s="52" t="s">
        <v>9</v>
      </c>
      <c r="F1290" s="53">
        <v>42</v>
      </c>
      <c r="G1290" s="52" t="s">
        <v>10</v>
      </c>
    </row>
    <row r="1291" spans="3:7" ht="15" thickBot="1" x14ac:dyDescent="0.35">
      <c r="C1291" s="50">
        <v>43157</v>
      </c>
      <c r="D1291" s="51">
        <v>0.27586805555555555</v>
      </c>
      <c r="E1291" s="52" t="s">
        <v>9</v>
      </c>
      <c r="F1291" s="53">
        <v>40</v>
      </c>
      <c r="G1291" s="52" t="s">
        <v>10</v>
      </c>
    </row>
    <row r="1292" spans="3:7" ht="15" thickBot="1" x14ac:dyDescent="0.35">
      <c r="C1292" s="50">
        <v>43157</v>
      </c>
      <c r="D1292" s="51">
        <v>0.27609953703703705</v>
      </c>
      <c r="E1292" s="52" t="s">
        <v>9</v>
      </c>
      <c r="F1292" s="53">
        <v>44</v>
      </c>
      <c r="G1292" s="52" t="s">
        <v>10</v>
      </c>
    </row>
    <row r="1293" spans="3:7" ht="15" thickBot="1" x14ac:dyDescent="0.35">
      <c r="C1293" s="50">
        <v>43157</v>
      </c>
      <c r="D1293" s="51">
        <v>0.2772337962962963</v>
      </c>
      <c r="E1293" s="52" t="s">
        <v>9</v>
      </c>
      <c r="F1293" s="53">
        <v>38</v>
      </c>
      <c r="G1293" s="52" t="s">
        <v>10</v>
      </c>
    </row>
    <row r="1294" spans="3:7" ht="15" thickBot="1" x14ac:dyDescent="0.35">
      <c r="C1294" s="50">
        <v>43157</v>
      </c>
      <c r="D1294" s="51">
        <v>0.27738425925925925</v>
      </c>
      <c r="E1294" s="52" t="s">
        <v>9</v>
      </c>
      <c r="F1294" s="53">
        <v>32</v>
      </c>
      <c r="G1294" s="52" t="s">
        <v>10</v>
      </c>
    </row>
    <row r="1295" spans="3:7" ht="15" thickBot="1" x14ac:dyDescent="0.35">
      <c r="C1295" s="50">
        <v>43157</v>
      </c>
      <c r="D1295" s="51">
        <v>0.27824074074074073</v>
      </c>
      <c r="E1295" s="52" t="s">
        <v>9</v>
      </c>
      <c r="F1295" s="53">
        <v>26</v>
      </c>
      <c r="G1295" s="52" t="s">
        <v>21</v>
      </c>
    </row>
    <row r="1296" spans="3:7" ht="15" thickBot="1" x14ac:dyDescent="0.35">
      <c r="C1296" s="50">
        <v>43157</v>
      </c>
      <c r="D1296" s="51">
        <v>0.2785069444444444</v>
      </c>
      <c r="E1296" s="52" t="s">
        <v>9</v>
      </c>
      <c r="F1296" s="53">
        <v>38</v>
      </c>
      <c r="G1296" s="52" t="s">
        <v>10</v>
      </c>
    </row>
    <row r="1297" spans="3:7" ht="15" thickBot="1" x14ac:dyDescent="0.35">
      <c r="C1297" s="50">
        <v>43157</v>
      </c>
      <c r="D1297" s="51">
        <v>0.27936342592592595</v>
      </c>
      <c r="E1297" s="52" t="s">
        <v>9</v>
      </c>
      <c r="F1297" s="53">
        <v>24</v>
      </c>
      <c r="G1297" s="52" t="s">
        <v>10</v>
      </c>
    </row>
    <row r="1298" spans="3:7" ht="15" thickBot="1" x14ac:dyDescent="0.35">
      <c r="C1298" s="50">
        <v>43157</v>
      </c>
      <c r="D1298" s="51">
        <v>0.27988425925925925</v>
      </c>
      <c r="E1298" s="52" t="s">
        <v>9</v>
      </c>
      <c r="F1298" s="53">
        <v>33</v>
      </c>
      <c r="G1298" s="52" t="s">
        <v>21</v>
      </c>
    </row>
    <row r="1299" spans="3:7" ht="15" thickBot="1" x14ac:dyDescent="0.35">
      <c r="C1299" s="50">
        <v>43157</v>
      </c>
      <c r="D1299" s="51">
        <v>0.27991898148148148</v>
      </c>
      <c r="E1299" s="52" t="s">
        <v>9</v>
      </c>
      <c r="F1299" s="53">
        <v>36</v>
      </c>
      <c r="G1299" s="52" t="s">
        <v>10</v>
      </c>
    </row>
    <row r="1300" spans="3:7" ht="15" thickBot="1" x14ac:dyDescent="0.35">
      <c r="C1300" s="50">
        <v>43157</v>
      </c>
      <c r="D1300" s="51">
        <v>0.27996527777777774</v>
      </c>
      <c r="E1300" s="52" t="s">
        <v>9</v>
      </c>
      <c r="F1300" s="53">
        <v>36</v>
      </c>
      <c r="G1300" s="52" t="s">
        <v>21</v>
      </c>
    </row>
    <row r="1301" spans="3:7" ht="15" thickBot="1" x14ac:dyDescent="0.35">
      <c r="C1301" s="50">
        <v>43157</v>
      </c>
      <c r="D1301" s="51">
        <v>0.28034722222222225</v>
      </c>
      <c r="E1301" s="52" t="s">
        <v>9</v>
      </c>
      <c r="F1301" s="53">
        <v>33</v>
      </c>
      <c r="G1301" s="52" t="s">
        <v>21</v>
      </c>
    </row>
    <row r="1302" spans="3:7" ht="15" thickBot="1" x14ac:dyDescent="0.35">
      <c r="C1302" s="50">
        <v>43157</v>
      </c>
      <c r="D1302" s="51">
        <v>0.28040509259259255</v>
      </c>
      <c r="E1302" s="52" t="s">
        <v>9</v>
      </c>
      <c r="F1302" s="53">
        <v>39</v>
      </c>
      <c r="G1302" s="52" t="s">
        <v>10</v>
      </c>
    </row>
    <row r="1303" spans="3:7" ht="15" thickBot="1" x14ac:dyDescent="0.35">
      <c r="C1303" s="50">
        <v>43157</v>
      </c>
      <c r="D1303" s="51">
        <v>0.28053240740740742</v>
      </c>
      <c r="E1303" s="52" t="s">
        <v>9</v>
      </c>
      <c r="F1303" s="53">
        <v>33</v>
      </c>
      <c r="G1303" s="52" t="s">
        <v>10</v>
      </c>
    </row>
    <row r="1304" spans="3:7" ht="15" thickBot="1" x14ac:dyDescent="0.35">
      <c r="C1304" s="50">
        <v>43157</v>
      </c>
      <c r="D1304" s="51">
        <v>0.28107638888888892</v>
      </c>
      <c r="E1304" s="52" t="s">
        <v>9</v>
      </c>
      <c r="F1304" s="53">
        <v>33</v>
      </c>
      <c r="G1304" s="52" t="s">
        <v>10</v>
      </c>
    </row>
    <row r="1305" spans="3:7" ht="15" thickBot="1" x14ac:dyDescent="0.35">
      <c r="C1305" s="50">
        <v>43157</v>
      </c>
      <c r="D1305" s="51">
        <v>0.28199074074074076</v>
      </c>
      <c r="E1305" s="52" t="s">
        <v>9</v>
      </c>
      <c r="F1305" s="53">
        <v>37</v>
      </c>
      <c r="G1305" s="52" t="s">
        <v>10</v>
      </c>
    </row>
    <row r="1306" spans="3:7" ht="15" thickBot="1" x14ac:dyDescent="0.35">
      <c r="C1306" s="50">
        <v>43157</v>
      </c>
      <c r="D1306" s="51">
        <v>0.28206018518518516</v>
      </c>
      <c r="E1306" s="52" t="s">
        <v>9</v>
      </c>
      <c r="F1306" s="53">
        <v>23</v>
      </c>
      <c r="G1306" s="52" t="s">
        <v>10</v>
      </c>
    </row>
    <row r="1307" spans="3:7" ht="15" thickBot="1" x14ac:dyDescent="0.35">
      <c r="C1307" s="50">
        <v>43157</v>
      </c>
      <c r="D1307" s="51">
        <v>0.28207175925925926</v>
      </c>
      <c r="E1307" s="52" t="s">
        <v>9</v>
      </c>
      <c r="F1307" s="53">
        <v>23</v>
      </c>
      <c r="G1307" s="52" t="s">
        <v>10</v>
      </c>
    </row>
    <row r="1308" spans="3:7" ht="15" thickBot="1" x14ac:dyDescent="0.35">
      <c r="C1308" s="50">
        <v>43157</v>
      </c>
      <c r="D1308" s="51">
        <v>0.28210648148148149</v>
      </c>
      <c r="E1308" s="52" t="s">
        <v>9</v>
      </c>
      <c r="F1308" s="53">
        <v>28</v>
      </c>
      <c r="G1308" s="52" t="s">
        <v>10</v>
      </c>
    </row>
    <row r="1309" spans="3:7" ht="15" thickBot="1" x14ac:dyDescent="0.35">
      <c r="C1309" s="50">
        <v>43157</v>
      </c>
      <c r="D1309" s="51">
        <v>0.28212962962962962</v>
      </c>
      <c r="E1309" s="52" t="s">
        <v>9</v>
      </c>
      <c r="F1309" s="53">
        <v>28</v>
      </c>
      <c r="G1309" s="52" t="s">
        <v>10</v>
      </c>
    </row>
    <row r="1310" spans="3:7" ht="15" thickBot="1" x14ac:dyDescent="0.35">
      <c r="C1310" s="50">
        <v>43157</v>
      </c>
      <c r="D1310" s="51">
        <v>0.28290509259259261</v>
      </c>
      <c r="E1310" s="52" t="s">
        <v>9</v>
      </c>
      <c r="F1310" s="53">
        <v>45</v>
      </c>
      <c r="G1310" s="52" t="s">
        <v>21</v>
      </c>
    </row>
    <row r="1311" spans="3:7" ht="15" thickBot="1" x14ac:dyDescent="0.35">
      <c r="C1311" s="50">
        <v>43157</v>
      </c>
      <c r="D1311" s="51">
        <v>0.28291666666666665</v>
      </c>
      <c r="E1311" s="52" t="s">
        <v>9</v>
      </c>
      <c r="F1311" s="53">
        <v>45</v>
      </c>
      <c r="G1311" s="52" t="s">
        <v>10</v>
      </c>
    </row>
    <row r="1312" spans="3:7" ht="15" thickBot="1" x14ac:dyDescent="0.35">
      <c r="C1312" s="50">
        <v>43157</v>
      </c>
      <c r="D1312" s="51">
        <v>0.28293981481481484</v>
      </c>
      <c r="E1312" s="52" t="s">
        <v>9</v>
      </c>
      <c r="F1312" s="53">
        <v>43</v>
      </c>
      <c r="G1312" s="52" t="s">
        <v>10</v>
      </c>
    </row>
    <row r="1313" spans="3:7" ht="15" thickBot="1" x14ac:dyDescent="0.35">
      <c r="C1313" s="50">
        <v>43157</v>
      </c>
      <c r="D1313" s="51">
        <v>0.28343750000000001</v>
      </c>
      <c r="E1313" s="52" t="s">
        <v>9</v>
      </c>
      <c r="F1313" s="53">
        <v>34</v>
      </c>
      <c r="G1313" s="52" t="s">
        <v>10</v>
      </c>
    </row>
    <row r="1314" spans="3:7" ht="15" thickBot="1" x14ac:dyDescent="0.35">
      <c r="C1314" s="50">
        <v>43157</v>
      </c>
      <c r="D1314" s="51">
        <v>0.2852777777777778</v>
      </c>
      <c r="E1314" s="52" t="s">
        <v>9</v>
      </c>
      <c r="F1314" s="53">
        <v>45</v>
      </c>
      <c r="G1314" s="52" t="s">
        <v>10</v>
      </c>
    </row>
    <row r="1315" spans="3:7" ht="15" thickBot="1" x14ac:dyDescent="0.35">
      <c r="C1315" s="50">
        <v>43157</v>
      </c>
      <c r="D1315" s="51">
        <v>0.28567129629629628</v>
      </c>
      <c r="E1315" s="52" t="s">
        <v>9</v>
      </c>
      <c r="F1315" s="53">
        <v>40</v>
      </c>
      <c r="G1315" s="52" t="s">
        <v>21</v>
      </c>
    </row>
    <row r="1316" spans="3:7" ht="15" thickBot="1" x14ac:dyDescent="0.35">
      <c r="C1316" s="50">
        <v>43157</v>
      </c>
      <c r="D1316" s="51">
        <v>0.28640046296296295</v>
      </c>
      <c r="E1316" s="52" t="s">
        <v>9</v>
      </c>
      <c r="F1316" s="53">
        <v>36</v>
      </c>
      <c r="G1316" s="52" t="s">
        <v>10</v>
      </c>
    </row>
    <row r="1317" spans="3:7" ht="15" thickBot="1" x14ac:dyDescent="0.35">
      <c r="C1317" s="50">
        <v>43157</v>
      </c>
      <c r="D1317" s="51">
        <v>0.28641203703703705</v>
      </c>
      <c r="E1317" s="52" t="s">
        <v>9</v>
      </c>
      <c r="F1317" s="53">
        <v>36</v>
      </c>
      <c r="G1317" s="52" t="s">
        <v>10</v>
      </c>
    </row>
    <row r="1318" spans="3:7" ht="15" thickBot="1" x14ac:dyDescent="0.35">
      <c r="C1318" s="50">
        <v>43157</v>
      </c>
      <c r="D1318" s="51">
        <v>0.28667824074074072</v>
      </c>
      <c r="E1318" s="52" t="s">
        <v>9</v>
      </c>
      <c r="F1318" s="53">
        <v>35</v>
      </c>
      <c r="G1318" s="52" t="s">
        <v>21</v>
      </c>
    </row>
    <row r="1319" spans="3:7" ht="15" thickBot="1" x14ac:dyDescent="0.35">
      <c r="C1319" s="50">
        <v>43157</v>
      </c>
      <c r="D1319" s="51">
        <v>0.28750000000000003</v>
      </c>
      <c r="E1319" s="52" t="s">
        <v>9</v>
      </c>
      <c r="F1319" s="53">
        <v>35</v>
      </c>
      <c r="G1319" s="52" t="s">
        <v>21</v>
      </c>
    </row>
    <row r="1320" spans="3:7" ht="15" thickBot="1" x14ac:dyDescent="0.35">
      <c r="C1320" s="50">
        <v>43157</v>
      </c>
      <c r="D1320" s="51">
        <v>0.28887731481481482</v>
      </c>
      <c r="E1320" s="52" t="s">
        <v>9</v>
      </c>
      <c r="F1320" s="53">
        <v>33</v>
      </c>
      <c r="G1320" s="52" t="s">
        <v>21</v>
      </c>
    </row>
    <row r="1321" spans="3:7" ht="15" thickBot="1" x14ac:dyDescent="0.35">
      <c r="C1321" s="50">
        <v>43157</v>
      </c>
      <c r="D1321" s="51">
        <v>0.28895833333333337</v>
      </c>
      <c r="E1321" s="52" t="s">
        <v>9</v>
      </c>
      <c r="F1321" s="53">
        <v>38</v>
      </c>
      <c r="G1321" s="52" t="s">
        <v>10</v>
      </c>
    </row>
    <row r="1322" spans="3:7" ht="15" thickBot="1" x14ac:dyDescent="0.35">
      <c r="C1322" s="50">
        <v>43157</v>
      </c>
      <c r="D1322" s="51">
        <v>0.29023148148148148</v>
      </c>
      <c r="E1322" s="52" t="s">
        <v>9</v>
      </c>
      <c r="F1322" s="53">
        <v>35</v>
      </c>
      <c r="G1322" s="52" t="s">
        <v>10</v>
      </c>
    </row>
    <row r="1323" spans="3:7" ht="15" thickBot="1" x14ac:dyDescent="0.35">
      <c r="C1323" s="50">
        <v>43157</v>
      </c>
      <c r="D1323" s="51">
        <v>0.29024305555555557</v>
      </c>
      <c r="E1323" s="52" t="s">
        <v>9</v>
      </c>
      <c r="F1323" s="53">
        <v>34</v>
      </c>
      <c r="G1323" s="52" t="s">
        <v>21</v>
      </c>
    </row>
    <row r="1324" spans="3:7" ht="15" thickBot="1" x14ac:dyDescent="0.35">
      <c r="C1324" s="50">
        <v>43157</v>
      </c>
      <c r="D1324" s="51">
        <v>0.29034722222222226</v>
      </c>
      <c r="E1324" s="52" t="s">
        <v>9</v>
      </c>
      <c r="F1324" s="53">
        <v>29</v>
      </c>
      <c r="G1324" s="52" t="s">
        <v>21</v>
      </c>
    </row>
    <row r="1325" spans="3:7" ht="15" thickBot="1" x14ac:dyDescent="0.35">
      <c r="C1325" s="50">
        <v>43157</v>
      </c>
      <c r="D1325" s="51">
        <v>0.29040509259259256</v>
      </c>
      <c r="E1325" s="52" t="s">
        <v>9</v>
      </c>
      <c r="F1325" s="53">
        <v>46</v>
      </c>
      <c r="G1325" s="52" t="s">
        <v>10</v>
      </c>
    </row>
    <row r="1326" spans="3:7" ht="15" thickBot="1" x14ac:dyDescent="0.35">
      <c r="C1326" s="50">
        <v>43157</v>
      </c>
      <c r="D1326" s="51">
        <v>0.29061342592592593</v>
      </c>
      <c r="E1326" s="52" t="s">
        <v>9</v>
      </c>
      <c r="F1326" s="53">
        <v>33</v>
      </c>
      <c r="G1326" s="52" t="s">
        <v>21</v>
      </c>
    </row>
    <row r="1327" spans="3:7" ht="15" thickBot="1" x14ac:dyDescent="0.35">
      <c r="C1327" s="50">
        <v>43157</v>
      </c>
      <c r="D1327" s="51">
        <v>0.29112268518518519</v>
      </c>
      <c r="E1327" s="52" t="s">
        <v>9</v>
      </c>
      <c r="F1327" s="53">
        <v>31</v>
      </c>
      <c r="G1327" s="52" t="s">
        <v>21</v>
      </c>
    </row>
    <row r="1328" spans="3:7" ht="15" thickBot="1" x14ac:dyDescent="0.35">
      <c r="C1328" s="50">
        <v>43157</v>
      </c>
      <c r="D1328" s="51">
        <v>0.29160879629629627</v>
      </c>
      <c r="E1328" s="52" t="s">
        <v>9</v>
      </c>
      <c r="F1328" s="53">
        <v>41</v>
      </c>
      <c r="G1328" s="52" t="s">
        <v>10</v>
      </c>
    </row>
    <row r="1329" spans="3:7" ht="15" thickBot="1" x14ac:dyDescent="0.35">
      <c r="C1329" s="50">
        <v>43157</v>
      </c>
      <c r="D1329" s="51">
        <v>0.29252314814814812</v>
      </c>
      <c r="E1329" s="52" t="s">
        <v>9</v>
      </c>
      <c r="F1329" s="53">
        <v>41</v>
      </c>
      <c r="G1329" s="52" t="s">
        <v>10</v>
      </c>
    </row>
    <row r="1330" spans="3:7" ht="15" thickBot="1" x14ac:dyDescent="0.35">
      <c r="C1330" s="50">
        <v>43157</v>
      </c>
      <c r="D1330" s="51">
        <v>0.29266203703703703</v>
      </c>
      <c r="E1330" s="52" t="s">
        <v>9</v>
      </c>
      <c r="F1330" s="53">
        <v>32</v>
      </c>
      <c r="G1330" s="52" t="s">
        <v>10</v>
      </c>
    </row>
    <row r="1331" spans="3:7" ht="15" thickBot="1" x14ac:dyDescent="0.35">
      <c r="C1331" s="50">
        <v>43157</v>
      </c>
      <c r="D1331" s="51">
        <v>0.29428240740740741</v>
      </c>
      <c r="E1331" s="52" t="s">
        <v>9</v>
      </c>
      <c r="F1331" s="53">
        <v>34</v>
      </c>
      <c r="G1331" s="52" t="s">
        <v>10</v>
      </c>
    </row>
    <row r="1332" spans="3:7" ht="15" thickBot="1" x14ac:dyDescent="0.35">
      <c r="C1332" s="50">
        <v>43157</v>
      </c>
      <c r="D1332" s="51">
        <v>0.29438657407407409</v>
      </c>
      <c r="E1332" s="52" t="s">
        <v>9</v>
      </c>
      <c r="F1332" s="53">
        <v>43</v>
      </c>
      <c r="G1332" s="52" t="s">
        <v>10</v>
      </c>
    </row>
    <row r="1333" spans="3:7" ht="15" thickBot="1" x14ac:dyDescent="0.35">
      <c r="C1333" s="50">
        <v>43157</v>
      </c>
      <c r="D1333" s="51">
        <v>0.29458333333333336</v>
      </c>
      <c r="E1333" s="52" t="s">
        <v>9</v>
      </c>
      <c r="F1333" s="53">
        <v>19</v>
      </c>
      <c r="G1333" s="52" t="s">
        <v>10</v>
      </c>
    </row>
    <row r="1334" spans="3:7" ht="15" thickBot="1" x14ac:dyDescent="0.35">
      <c r="C1334" s="50">
        <v>43157</v>
      </c>
      <c r="D1334" s="51">
        <v>0.29519675925925926</v>
      </c>
      <c r="E1334" s="52" t="s">
        <v>9</v>
      </c>
      <c r="F1334" s="53">
        <v>41</v>
      </c>
      <c r="G1334" s="52" t="s">
        <v>10</v>
      </c>
    </row>
    <row r="1335" spans="3:7" ht="15" thickBot="1" x14ac:dyDescent="0.35">
      <c r="C1335" s="50">
        <v>43157</v>
      </c>
      <c r="D1335" s="51">
        <v>0.29597222222222225</v>
      </c>
      <c r="E1335" s="52" t="s">
        <v>9</v>
      </c>
      <c r="F1335" s="53">
        <v>44</v>
      </c>
      <c r="G1335" s="52" t="s">
        <v>21</v>
      </c>
    </row>
    <row r="1336" spans="3:7" ht="15" thickBot="1" x14ac:dyDescent="0.35">
      <c r="C1336" s="50">
        <v>43157</v>
      </c>
      <c r="D1336" s="51">
        <v>0.29598379629629629</v>
      </c>
      <c r="E1336" s="52" t="s">
        <v>9</v>
      </c>
      <c r="F1336" s="53">
        <v>23</v>
      </c>
      <c r="G1336" s="52" t="s">
        <v>21</v>
      </c>
    </row>
    <row r="1337" spans="3:7" ht="15" thickBot="1" x14ac:dyDescent="0.35">
      <c r="C1337" s="50">
        <v>43157</v>
      </c>
      <c r="D1337" s="51">
        <v>0.29616898148148146</v>
      </c>
      <c r="E1337" s="52" t="s">
        <v>9</v>
      </c>
      <c r="F1337" s="53">
        <v>27</v>
      </c>
      <c r="G1337" s="52" t="s">
        <v>21</v>
      </c>
    </row>
    <row r="1338" spans="3:7" ht="15" thickBot="1" x14ac:dyDescent="0.35">
      <c r="C1338" s="50">
        <v>43157</v>
      </c>
      <c r="D1338" s="51">
        <v>0.29626157407407411</v>
      </c>
      <c r="E1338" s="52" t="s">
        <v>9</v>
      </c>
      <c r="F1338" s="53">
        <v>37</v>
      </c>
      <c r="G1338" s="52" t="s">
        <v>21</v>
      </c>
    </row>
    <row r="1339" spans="3:7" ht="15" thickBot="1" x14ac:dyDescent="0.35">
      <c r="C1339" s="50">
        <v>43157</v>
      </c>
      <c r="D1339" s="51">
        <v>0.29718749999999999</v>
      </c>
      <c r="E1339" s="52" t="s">
        <v>9</v>
      </c>
      <c r="F1339" s="53">
        <v>32</v>
      </c>
      <c r="G1339" s="52" t="s">
        <v>10</v>
      </c>
    </row>
    <row r="1340" spans="3:7" ht="15" thickBot="1" x14ac:dyDescent="0.35">
      <c r="C1340" s="50">
        <v>43157</v>
      </c>
      <c r="D1340" s="51">
        <v>0.29743055555555559</v>
      </c>
      <c r="E1340" s="52" t="s">
        <v>9</v>
      </c>
      <c r="F1340" s="53">
        <v>38</v>
      </c>
      <c r="G1340" s="52" t="s">
        <v>10</v>
      </c>
    </row>
    <row r="1341" spans="3:7" ht="15" thickBot="1" x14ac:dyDescent="0.35">
      <c r="C1341" s="50">
        <v>43157</v>
      </c>
      <c r="D1341" s="51">
        <v>0.29791666666666666</v>
      </c>
      <c r="E1341" s="52" t="s">
        <v>9</v>
      </c>
      <c r="F1341" s="53">
        <v>36</v>
      </c>
      <c r="G1341" s="52" t="s">
        <v>21</v>
      </c>
    </row>
    <row r="1342" spans="3:7" ht="15" thickBot="1" x14ac:dyDescent="0.35">
      <c r="C1342" s="50">
        <v>43157</v>
      </c>
      <c r="D1342" s="51">
        <v>0.2980902777777778</v>
      </c>
      <c r="E1342" s="52" t="s">
        <v>9</v>
      </c>
      <c r="F1342" s="53">
        <v>40</v>
      </c>
      <c r="G1342" s="52" t="s">
        <v>10</v>
      </c>
    </row>
    <row r="1343" spans="3:7" ht="15" thickBot="1" x14ac:dyDescent="0.35">
      <c r="C1343" s="50">
        <v>43157</v>
      </c>
      <c r="D1343" s="51">
        <v>0.29920138888888886</v>
      </c>
      <c r="E1343" s="52" t="s">
        <v>9</v>
      </c>
      <c r="F1343" s="53">
        <v>30</v>
      </c>
      <c r="G1343" s="52" t="s">
        <v>21</v>
      </c>
    </row>
    <row r="1344" spans="3:7" ht="15" thickBot="1" x14ac:dyDescent="0.35">
      <c r="C1344" s="50">
        <v>43157</v>
      </c>
      <c r="D1344" s="51">
        <v>0.29944444444444446</v>
      </c>
      <c r="E1344" s="52" t="s">
        <v>9</v>
      </c>
      <c r="F1344" s="53">
        <v>30</v>
      </c>
      <c r="G1344" s="52" t="s">
        <v>10</v>
      </c>
    </row>
    <row r="1345" spans="3:7" ht="15" thickBot="1" x14ac:dyDescent="0.35">
      <c r="C1345" s="50">
        <v>43157</v>
      </c>
      <c r="D1345" s="51">
        <v>0.30033564814814812</v>
      </c>
      <c r="E1345" s="52" t="s">
        <v>9</v>
      </c>
      <c r="F1345" s="53">
        <v>44</v>
      </c>
      <c r="G1345" s="52" t="s">
        <v>10</v>
      </c>
    </row>
    <row r="1346" spans="3:7" ht="15" thickBot="1" x14ac:dyDescent="0.35">
      <c r="C1346" s="50">
        <v>43157</v>
      </c>
      <c r="D1346" s="51">
        <v>0.30054398148148148</v>
      </c>
      <c r="E1346" s="52" t="s">
        <v>9</v>
      </c>
      <c r="F1346" s="53">
        <v>32</v>
      </c>
      <c r="G1346" s="52" t="s">
        <v>10</v>
      </c>
    </row>
    <row r="1347" spans="3:7" ht="15" thickBot="1" x14ac:dyDescent="0.35">
      <c r="C1347" s="50">
        <v>43157</v>
      </c>
      <c r="D1347" s="51">
        <v>0.30460648148148145</v>
      </c>
      <c r="E1347" s="52" t="s">
        <v>9</v>
      </c>
      <c r="F1347" s="53">
        <v>33</v>
      </c>
      <c r="G1347" s="52" t="s">
        <v>10</v>
      </c>
    </row>
    <row r="1348" spans="3:7" ht="15" thickBot="1" x14ac:dyDescent="0.35">
      <c r="C1348" s="50">
        <v>43157</v>
      </c>
      <c r="D1348" s="51">
        <v>0.30518518518518517</v>
      </c>
      <c r="E1348" s="52" t="s">
        <v>9</v>
      </c>
      <c r="F1348" s="53">
        <v>34</v>
      </c>
      <c r="G1348" s="52" t="s">
        <v>10</v>
      </c>
    </row>
    <row r="1349" spans="3:7" ht="15" thickBot="1" x14ac:dyDescent="0.35">
      <c r="C1349" s="50">
        <v>43157</v>
      </c>
      <c r="D1349" s="51">
        <v>0.30593750000000003</v>
      </c>
      <c r="E1349" s="52" t="s">
        <v>9</v>
      </c>
      <c r="F1349" s="53">
        <v>28</v>
      </c>
      <c r="G1349" s="52" t="s">
        <v>10</v>
      </c>
    </row>
    <row r="1350" spans="3:7" ht="15" thickBot="1" x14ac:dyDescent="0.35">
      <c r="C1350" s="50">
        <v>43157</v>
      </c>
      <c r="D1350" s="51">
        <v>0.30641203703703707</v>
      </c>
      <c r="E1350" s="52" t="s">
        <v>9</v>
      </c>
      <c r="F1350" s="53">
        <v>21</v>
      </c>
      <c r="G1350" s="52" t="s">
        <v>21</v>
      </c>
    </row>
    <row r="1351" spans="3:7" ht="15" thickBot="1" x14ac:dyDescent="0.35">
      <c r="C1351" s="50">
        <v>43157</v>
      </c>
      <c r="D1351" s="51">
        <v>0.30711805555555555</v>
      </c>
      <c r="E1351" s="52" t="s">
        <v>9</v>
      </c>
      <c r="F1351" s="53">
        <v>26</v>
      </c>
      <c r="G1351" s="52" t="s">
        <v>21</v>
      </c>
    </row>
    <row r="1352" spans="3:7" ht="15" thickBot="1" x14ac:dyDescent="0.35">
      <c r="C1352" s="50">
        <v>43157</v>
      </c>
      <c r="D1352" s="51">
        <v>0.30747685185185186</v>
      </c>
      <c r="E1352" s="52" t="s">
        <v>9</v>
      </c>
      <c r="F1352" s="53">
        <v>26</v>
      </c>
      <c r="G1352" s="52" t="s">
        <v>21</v>
      </c>
    </row>
    <row r="1353" spans="3:7" ht="15" thickBot="1" x14ac:dyDescent="0.35">
      <c r="C1353" s="50">
        <v>43157</v>
      </c>
      <c r="D1353" s="51">
        <v>0.30753472222222222</v>
      </c>
      <c r="E1353" s="52" t="s">
        <v>9</v>
      </c>
      <c r="F1353" s="53">
        <v>30</v>
      </c>
      <c r="G1353" s="52" t="s">
        <v>10</v>
      </c>
    </row>
    <row r="1354" spans="3:7" ht="15" thickBot="1" x14ac:dyDescent="0.35">
      <c r="C1354" s="50">
        <v>43157</v>
      </c>
      <c r="D1354" s="51">
        <v>0.30774305555555553</v>
      </c>
      <c r="E1354" s="52" t="s">
        <v>9</v>
      </c>
      <c r="F1354" s="53">
        <v>26</v>
      </c>
      <c r="G1354" s="52" t="s">
        <v>21</v>
      </c>
    </row>
    <row r="1355" spans="3:7" ht="15" thickBot="1" x14ac:dyDescent="0.35">
      <c r="C1355" s="50">
        <v>43157</v>
      </c>
      <c r="D1355" s="51">
        <v>0.30815972222222221</v>
      </c>
      <c r="E1355" s="52" t="s">
        <v>9</v>
      </c>
      <c r="F1355" s="53">
        <v>31</v>
      </c>
      <c r="G1355" s="52" t="s">
        <v>21</v>
      </c>
    </row>
    <row r="1356" spans="3:7" ht="15" thickBot="1" x14ac:dyDescent="0.35">
      <c r="C1356" s="50">
        <v>43157</v>
      </c>
      <c r="D1356" s="51">
        <v>0.30822916666666667</v>
      </c>
      <c r="E1356" s="52" t="s">
        <v>9</v>
      </c>
      <c r="F1356" s="53">
        <v>34</v>
      </c>
      <c r="G1356" s="52" t="s">
        <v>10</v>
      </c>
    </row>
    <row r="1357" spans="3:7" ht="15" thickBot="1" x14ac:dyDescent="0.35">
      <c r="C1357" s="50">
        <v>43157</v>
      </c>
      <c r="D1357" s="51">
        <v>0.30842592592592594</v>
      </c>
      <c r="E1357" s="52" t="s">
        <v>9</v>
      </c>
      <c r="F1357" s="53">
        <v>25</v>
      </c>
      <c r="G1357" s="52" t="s">
        <v>21</v>
      </c>
    </row>
    <row r="1358" spans="3:7" ht="15" thickBot="1" x14ac:dyDescent="0.35">
      <c r="C1358" s="50">
        <v>43157</v>
      </c>
      <c r="D1358" s="51">
        <v>0.30909722222222219</v>
      </c>
      <c r="E1358" s="52" t="s">
        <v>9</v>
      </c>
      <c r="F1358" s="53">
        <v>33</v>
      </c>
      <c r="G1358" s="52" t="s">
        <v>10</v>
      </c>
    </row>
    <row r="1359" spans="3:7" ht="15" thickBot="1" x14ac:dyDescent="0.35">
      <c r="C1359" s="50">
        <v>43157</v>
      </c>
      <c r="D1359" s="51">
        <v>0.30921296296296297</v>
      </c>
      <c r="E1359" s="52" t="s">
        <v>9</v>
      </c>
      <c r="F1359" s="53">
        <v>40</v>
      </c>
      <c r="G1359" s="52" t="s">
        <v>10</v>
      </c>
    </row>
    <row r="1360" spans="3:7" ht="15" thickBot="1" x14ac:dyDescent="0.35">
      <c r="C1360" s="50">
        <v>43157</v>
      </c>
      <c r="D1360" s="51">
        <v>0.30936342592592592</v>
      </c>
      <c r="E1360" s="52" t="s">
        <v>9</v>
      </c>
      <c r="F1360" s="53">
        <v>39</v>
      </c>
      <c r="G1360" s="52" t="s">
        <v>10</v>
      </c>
    </row>
    <row r="1361" spans="3:7" ht="15" thickBot="1" x14ac:dyDescent="0.35">
      <c r="C1361" s="50">
        <v>43157</v>
      </c>
      <c r="D1361" s="51">
        <v>0.31034722222222222</v>
      </c>
      <c r="E1361" s="52" t="s">
        <v>9</v>
      </c>
      <c r="F1361" s="53">
        <v>39</v>
      </c>
      <c r="G1361" s="52" t="s">
        <v>10</v>
      </c>
    </row>
    <row r="1362" spans="3:7" ht="15" thickBot="1" x14ac:dyDescent="0.35">
      <c r="C1362" s="50">
        <v>43157</v>
      </c>
      <c r="D1362" s="51">
        <v>0.31069444444444444</v>
      </c>
      <c r="E1362" s="52" t="s">
        <v>9</v>
      </c>
      <c r="F1362" s="53">
        <v>34</v>
      </c>
      <c r="G1362" s="52" t="s">
        <v>10</v>
      </c>
    </row>
    <row r="1363" spans="3:7" ht="15" thickBot="1" x14ac:dyDescent="0.35">
      <c r="C1363" s="50">
        <v>43157</v>
      </c>
      <c r="D1363" s="51">
        <v>0.31082175925925926</v>
      </c>
      <c r="E1363" s="52" t="s">
        <v>9</v>
      </c>
      <c r="F1363" s="53">
        <v>25</v>
      </c>
      <c r="G1363" s="52" t="s">
        <v>21</v>
      </c>
    </row>
    <row r="1364" spans="3:7" ht="15" thickBot="1" x14ac:dyDescent="0.35">
      <c r="C1364" s="50">
        <v>43157</v>
      </c>
      <c r="D1364" s="51">
        <v>0.31108796296296298</v>
      </c>
      <c r="E1364" s="52" t="s">
        <v>9</v>
      </c>
      <c r="F1364" s="53">
        <v>45</v>
      </c>
      <c r="G1364" s="52" t="s">
        <v>10</v>
      </c>
    </row>
    <row r="1365" spans="3:7" ht="15" thickBot="1" x14ac:dyDescent="0.35">
      <c r="C1365" s="50">
        <v>43157</v>
      </c>
      <c r="D1365" s="51">
        <v>0.31158564814814815</v>
      </c>
      <c r="E1365" s="52" t="s">
        <v>9</v>
      </c>
      <c r="F1365" s="53">
        <v>20</v>
      </c>
      <c r="G1365" s="52" t="s">
        <v>21</v>
      </c>
    </row>
    <row r="1366" spans="3:7" ht="15" thickBot="1" x14ac:dyDescent="0.35">
      <c r="C1366" s="50">
        <v>43157</v>
      </c>
      <c r="D1366" s="51">
        <v>0.31165509259259261</v>
      </c>
      <c r="E1366" s="52" t="s">
        <v>9</v>
      </c>
      <c r="F1366" s="53">
        <v>44</v>
      </c>
      <c r="G1366" s="52" t="s">
        <v>10</v>
      </c>
    </row>
    <row r="1367" spans="3:7" ht="15" thickBot="1" x14ac:dyDescent="0.35">
      <c r="C1367" s="50">
        <v>43157</v>
      </c>
      <c r="D1367" s="51">
        <v>0.31216435185185182</v>
      </c>
      <c r="E1367" s="52" t="s">
        <v>9</v>
      </c>
      <c r="F1367" s="53">
        <v>44</v>
      </c>
      <c r="G1367" s="52" t="s">
        <v>10</v>
      </c>
    </row>
    <row r="1368" spans="3:7" ht="15" thickBot="1" x14ac:dyDescent="0.35">
      <c r="C1368" s="50">
        <v>43157</v>
      </c>
      <c r="D1368" s="51">
        <v>0.31253472222222223</v>
      </c>
      <c r="E1368" s="52" t="s">
        <v>9</v>
      </c>
      <c r="F1368" s="53">
        <v>31</v>
      </c>
      <c r="G1368" s="52" t="s">
        <v>10</v>
      </c>
    </row>
    <row r="1369" spans="3:7" ht="15" thickBot="1" x14ac:dyDescent="0.35">
      <c r="C1369" s="50">
        <v>43157</v>
      </c>
      <c r="D1369" s="51">
        <v>0.31299768518518517</v>
      </c>
      <c r="E1369" s="52" t="s">
        <v>9</v>
      </c>
      <c r="F1369" s="53">
        <v>22</v>
      </c>
      <c r="G1369" s="52" t="s">
        <v>21</v>
      </c>
    </row>
    <row r="1370" spans="3:7" ht="15" thickBot="1" x14ac:dyDescent="0.35">
      <c r="C1370" s="50">
        <v>43157</v>
      </c>
      <c r="D1370" s="51">
        <v>0.31327546296296299</v>
      </c>
      <c r="E1370" s="52" t="s">
        <v>9</v>
      </c>
      <c r="F1370" s="53">
        <v>45</v>
      </c>
      <c r="G1370" s="52" t="s">
        <v>10</v>
      </c>
    </row>
    <row r="1371" spans="3:7" ht="15" thickBot="1" x14ac:dyDescent="0.35">
      <c r="C1371" s="50">
        <v>43157</v>
      </c>
      <c r="D1371" s="51">
        <v>0.31438657407407405</v>
      </c>
      <c r="E1371" s="52" t="s">
        <v>9</v>
      </c>
      <c r="F1371" s="53">
        <v>38</v>
      </c>
      <c r="G1371" s="52" t="s">
        <v>10</v>
      </c>
    </row>
    <row r="1372" spans="3:7" ht="15" thickBot="1" x14ac:dyDescent="0.35">
      <c r="C1372" s="50">
        <v>43157</v>
      </c>
      <c r="D1372" s="51">
        <v>0.31509259259259259</v>
      </c>
      <c r="E1372" s="52" t="s">
        <v>9</v>
      </c>
      <c r="F1372" s="53">
        <v>34</v>
      </c>
      <c r="G1372" s="52" t="s">
        <v>21</v>
      </c>
    </row>
    <row r="1373" spans="3:7" ht="15" thickBot="1" x14ac:dyDescent="0.35">
      <c r="C1373" s="50">
        <v>43157</v>
      </c>
      <c r="D1373" s="51">
        <v>0.3152430555555556</v>
      </c>
      <c r="E1373" s="52" t="s">
        <v>9</v>
      </c>
      <c r="F1373" s="53">
        <v>41</v>
      </c>
      <c r="G1373" s="52" t="s">
        <v>10</v>
      </c>
    </row>
    <row r="1374" spans="3:7" ht="15" thickBot="1" x14ac:dyDescent="0.35">
      <c r="C1374" s="50">
        <v>43157</v>
      </c>
      <c r="D1374" s="51">
        <v>0.31565972222222222</v>
      </c>
      <c r="E1374" s="52" t="s">
        <v>9</v>
      </c>
      <c r="F1374" s="53">
        <v>41</v>
      </c>
      <c r="G1374" s="52" t="s">
        <v>10</v>
      </c>
    </row>
    <row r="1375" spans="3:7" ht="15" thickBot="1" x14ac:dyDescent="0.35">
      <c r="C1375" s="50">
        <v>43157</v>
      </c>
      <c r="D1375" s="51">
        <v>0.31616898148148148</v>
      </c>
      <c r="E1375" s="52" t="s">
        <v>9</v>
      </c>
      <c r="F1375" s="53">
        <v>17</v>
      </c>
      <c r="G1375" s="52" t="s">
        <v>10</v>
      </c>
    </row>
    <row r="1376" spans="3:7" ht="15" thickBot="1" x14ac:dyDescent="0.35">
      <c r="C1376" s="50">
        <v>43157</v>
      </c>
      <c r="D1376" s="51">
        <v>0.31681712962962966</v>
      </c>
      <c r="E1376" s="52" t="s">
        <v>9</v>
      </c>
      <c r="F1376" s="53">
        <v>23</v>
      </c>
      <c r="G1376" s="52" t="s">
        <v>10</v>
      </c>
    </row>
    <row r="1377" spans="3:7" ht="15" thickBot="1" x14ac:dyDescent="0.35">
      <c r="C1377" s="50">
        <v>43157</v>
      </c>
      <c r="D1377" s="51">
        <v>0.31725694444444447</v>
      </c>
      <c r="E1377" s="52" t="s">
        <v>9</v>
      </c>
      <c r="F1377" s="53">
        <v>26</v>
      </c>
      <c r="G1377" s="52" t="s">
        <v>21</v>
      </c>
    </row>
    <row r="1378" spans="3:7" ht="15" thickBot="1" x14ac:dyDescent="0.35">
      <c r="C1378" s="50">
        <v>43157</v>
      </c>
      <c r="D1378" s="51">
        <v>0.31755787037037037</v>
      </c>
      <c r="E1378" s="52" t="s">
        <v>9</v>
      </c>
      <c r="F1378" s="53">
        <v>32</v>
      </c>
      <c r="G1378" s="52" t="s">
        <v>10</v>
      </c>
    </row>
    <row r="1379" spans="3:7" ht="15" thickBot="1" x14ac:dyDescent="0.35">
      <c r="C1379" s="50">
        <v>43157</v>
      </c>
      <c r="D1379" s="51">
        <v>0.31989583333333332</v>
      </c>
      <c r="E1379" s="52" t="s">
        <v>9</v>
      </c>
      <c r="F1379" s="53">
        <v>27</v>
      </c>
      <c r="G1379" s="52" t="s">
        <v>21</v>
      </c>
    </row>
    <row r="1380" spans="3:7" ht="15" thickBot="1" x14ac:dyDescent="0.35">
      <c r="C1380" s="50">
        <v>43157</v>
      </c>
      <c r="D1380" s="51">
        <v>0.31998842592592591</v>
      </c>
      <c r="E1380" s="52" t="s">
        <v>9</v>
      </c>
      <c r="F1380" s="53">
        <v>16</v>
      </c>
      <c r="G1380" s="52" t="s">
        <v>21</v>
      </c>
    </row>
    <row r="1381" spans="3:7" ht="15" thickBot="1" x14ac:dyDescent="0.35">
      <c r="C1381" s="50">
        <v>43157</v>
      </c>
      <c r="D1381" s="51">
        <v>0.32091435185185185</v>
      </c>
      <c r="E1381" s="52" t="s">
        <v>9</v>
      </c>
      <c r="F1381" s="53">
        <v>41</v>
      </c>
      <c r="G1381" s="52" t="s">
        <v>10</v>
      </c>
    </row>
    <row r="1382" spans="3:7" ht="15" thickBot="1" x14ac:dyDescent="0.35">
      <c r="C1382" s="50">
        <v>43157</v>
      </c>
      <c r="D1382" s="51">
        <v>0.32151620370370371</v>
      </c>
      <c r="E1382" s="52" t="s">
        <v>9</v>
      </c>
      <c r="F1382" s="53">
        <v>35</v>
      </c>
      <c r="G1382" s="52" t="s">
        <v>10</v>
      </c>
    </row>
    <row r="1383" spans="3:7" ht="15" thickBot="1" x14ac:dyDescent="0.35">
      <c r="C1383" s="50">
        <v>43157</v>
      </c>
      <c r="D1383" s="51">
        <v>0.32368055555555558</v>
      </c>
      <c r="E1383" s="52" t="s">
        <v>9</v>
      </c>
      <c r="F1383" s="53">
        <v>40</v>
      </c>
      <c r="G1383" s="52" t="s">
        <v>10</v>
      </c>
    </row>
    <row r="1384" spans="3:7" ht="15" thickBot="1" x14ac:dyDescent="0.35">
      <c r="C1384" s="50">
        <v>43157</v>
      </c>
      <c r="D1384" s="51">
        <v>0.32398148148148148</v>
      </c>
      <c r="E1384" s="52" t="s">
        <v>9</v>
      </c>
      <c r="F1384" s="53">
        <v>33</v>
      </c>
      <c r="G1384" s="52" t="s">
        <v>10</v>
      </c>
    </row>
    <row r="1385" spans="3:7" ht="15" thickBot="1" x14ac:dyDescent="0.35">
      <c r="C1385" s="50">
        <v>43157</v>
      </c>
      <c r="D1385" s="51">
        <v>0.32408564814814816</v>
      </c>
      <c r="E1385" s="52" t="s">
        <v>9</v>
      </c>
      <c r="F1385" s="53">
        <v>37</v>
      </c>
      <c r="G1385" s="52" t="s">
        <v>10</v>
      </c>
    </row>
    <row r="1386" spans="3:7" ht="15" thickBot="1" x14ac:dyDescent="0.35">
      <c r="C1386" s="50">
        <v>43157</v>
      </c>
      <c r="D1386" s="51">
        <v>0.32611111111111107</v>
      </c>
      <c r="E1386" s="52" t="s">
        <v>9</v>
      </c>
      <c r="F1386" s="53">
        <v>16</v>
      </c>
      <c r="G1386" s="52" t="s">
        <v>10</v>
      </c>
    </row>
    <row r="1387" spans="3:7" ht="15" thickBot="1" x14ac:dyDescent="0.35">
      <c r="C1387" s="50">
        <v>43157</v>
      </c>
      <c r="D1387" s="51">
        <v>0.32621527777777776</v>
      </c>
      <c r="E1387" s="52" t="s">
        <v>9</v>
      </c>
      <c r="F1387" s="53">
        <v>15</v>
      </c>
      <c r="G1387" s="52" t="s">
        <v>21</v>
      </c>
    </row>
    <row r="1388" spans="3:7" ht="15" thickBot="1" x14ac:dyDescent="0.35">
      <c r="C1388" s="50">
        <v>43157</v>
      </c>
      <c r="D1388" s="51">
        <v>0.32697916666666665</v>
      </c>
      <c r="E1388" s="52" t="s">
        <v>9</v>
      </c>
      <c r="F1388" s="53">
        <v>18</v>
      </c>
      <c r="G1388" s="52" t="s">
        <v>21</v>
      </c>
    </row>
    <row r="1389" spans="3:7" ht="15" thickBot="1" x14ac:dyDescent="0.35">
      <c r="C1389" s="50">
        <v>43157</v>
      </c>
      <c r="D1389" s="51">
        <v>0.32792824074074073</v>
      </c>
      <c r="E1389" s="52" t="s">
        <v>9</v>
      </c>
      <c r="F1389" s="53">
        <v>42</v>
      </c>
      <c r="G1389" s="52" t="s">
        <v>10</v>
      </c>
    </row>
    <row r="1390" spans="3:7" ht="15" thickBot="1" x14ac:dyDescent="0.35">
      <c r="C1390" s="50">
        <v>43157</v>
      </c>
      <c r="D1390" s="51">
        <v>0.3288773148148148</v>
      </c>
      <c r="E1390" s="52" t="s">
        <v>9</v>
      </c>
      <c r="F1390" s="53">
        <v>30</v>
      </c>
      <c r="G1390" s="52" t="s">
        <v>21</v>
      </c>
    </row>
    <row r="1391" spans="3:7" ht="15" thickBot="1" x14ac:dyDescent="0.35">
      <c r="C1391" s="50">
        <v>43157</v>
      </c>
      <c r="D1391" s="51">
        <v>0.33173611111111112</v>
      </c>
      <c r="E1391" s="52" t="s">
        <v>9</v>
      </c>
      <c r="F1391" s="53">
        <v>36</v>
      </c>
      <c r="G1391" s="52" t="s">
        <v>10</v>
      </c>
    </row>
    <row r="1392" spans="3:7" ht="15" thickBot="1" x14ac:dyDescent="0.35">
      <c r="C1392" s="50">
        <v>43157</v>
      </c>
      <c r="D1392" s="51">
        <v>0.33211805555555557</v>
      </c>
      <c r="E1392" s="52" t="s">
        <v>9</v>
      </c>
      <c r="F1392" s="53">
        <v>32</v>
      </c>
      <c r="G1392" s="52" t="s">
        <v>21</v>
      </c>
    </row>
    <row r="1393" spans="3:7" ht="15" thickBot="1" x14ac:dyDescent="0.35">
      <c r="C1393" s="50">
        <v>43157</v>
      </c>
      <c r="D1393" s="51">
        <v>0.33244212962962966</v>
      </c>
      <c r="E1393" s="52" t="s">
        <v>9</v>
      </c>
      <c r="F1393" s="53">
        <v>38</v>
      </c>
      <c r="G1393" s="52" t="s">
        <v>10</v>
      </c>
    </row>
    <row r="1394" spans="3:7" ht="15" thickBot="1" x14ac:dyDescent="0.35">
      <c r="C1394" s="50">
        <v>43157</v>
      </c>
      <c r="D1394" s="51">
        <v>0.33292824074074073</v>
      </c>
      <c r="E1394" s="52" t="s">
        <v>9</v>
      </c>
      <c r="F1394" s="53">
        <v>34</v>
      </c>
      <c r="G1394" s="52" t="s">
        <v>10</v>
      </c>
    </row>
    <row r="1395" spans="3:7" ht="15" thickBot="1" x14ac:dyDescent="0.35">
      <c r="C1395" s="50">
        <v>43157</v>
      </c>
      <c r="D1395" s="51">
        <v>0.33486111111111111</v>
      </c>
      <c r="E1395" s="52" t="s">
        <v>9</v>
      </c>
      <c r="F1395" s="53">
        <v>31</v>
      </c>
      <c r="G1395" s="52" t="s">
        <v>21</v>
      </c>
    </row>
    <row r="1396" spans="3:7" ht="15" thickBot="1" x14ac:dyDescent="0.35">
      <c r="C1396" s="50">
        <v>43157</v>
      </c>
      <c r="D1396" s="51">
        <v>0.33489583333333334</v>
      </c>
      <c r="E1396" s="52" t="s">
        <v>9</v>
      </c>
      <c r="F1396" s="53">
        <v>36</v>
      </c>
      <c r="G1396" s="52" t="s">
        <v>10</v>
      </c>
    </row>
    <row r="1397" spans="3:7" ht="15" thickBot="1" x14ac:dyDescent="0.35">
      <c r="C1397" s="50">
        <v>43157</v>
      </c>
      <c r="D1397" s="51">
        <v>0.33491898148148147</v>
      </c>
      <c r="E1397" s="52" t="s">
        <v>9</v>
      </c>
      <c r="F1397" s="53">
        <v>37</v>
      </c>
      <c r="G1397" s="52" t="s">
        <v>10</v>
      </c>
    </row>
    <row r="1398" spans="3:7" ht="15" thickBot="1" x14ac:dyDescent="0.35">
      <c r="C1398" s="50">
        <v>43157</v>
      </c>
      <c r="D1398" s="51">
        <v>0.33531249999999996</v>
      </c>
      <c r="E1398" s="52" t="s">
        <v>9</v>
      </c>
      <c r="F1398" s="53">
        <v>39</v>
      </c>
      <c r="G1398" s="52" t="s">
        <v>10</v>
      </c>
    </row>
    <row r="1399" spans="3:7" ht="15" thickBot="1" x14ac:dyDescent="0.35">
      <c r="C1399" s="50">
        <v>43157</v>
      </c>
      <c r="D1399" s="51">
        <v>0.33560185185185182</v>
      </c>
      <c r="E1399" s="52" t="s">
        <v>9</v>
      </c>
      <c r="F1399" s="53">
        <v>16</v>
      </c>
      <c r="G1399" s="52" t="s">
        <v>10</v>
      </c>
    </row>
    <row r="1400" spans="3:7" ht="15" thickBot="1" x14ac:dyDescent="0.35">
      <c r="C1400" s="50">
        <v>43157</v>
      </c>
      <c r="D1400" s="51">
        <v>0.33574074074074073</v>
      </c>
      <c r="E1400" s="52" t="s">
        <v>9</v>
      </c>
      <c r="F1400" s="53">
        <v>56</v>
      </c>
      <c r="G1400" s="52" t="s">
        <v>21</v>
      </c>
    </row>
    <row r="1401" spans="3:7" ht="15" thickBot="1" x14ac:dyDescent="0.35">
      <c r="C1401" s="50">
        <v>43157</v>
      </c>
      <c r="D1401" s="51">
        <v>0.3362384259259259</v>
      </c>
      <c r="E1401" s="52" t="s">
        <v>9</v>
      </c>
      <c r="F1401" s="53">
        <v>46</v>
      </c>
      <c r="G1401" s="52" t="s">
        <v>10</v>
      </c>
    </row>
    <row r="1402" spans="3:7" ht="15" thickBot="1" x14ac:dyDescent="0.35">
      <c r="C1402" s="50">
        <v>43157</v>
      </c>
      <c r="D1402" s="51">
        <v>0.33670138888888884</v>
      </c>
      <c r="E1402" s="52" t="s">
        <v>9</v>
      </c>
      <c r="F1402" s="53">
        <v>34</v>
      </c>
      <c r="G1402" s="52" t="s">
        <v>10</v>
      </c>
    </row>
    <row r="1403" spans="3:7" ht="15" thickBot="1" x14ac:dyDescent="0.35">
      <c r="C1403" s="50">
        <v>43157</v>
      </c>
      <c r="D1403" s="51">
        <v>0.33679398148148149</v>
      </c>
      <c r="E1403" s="52" t="s">
        <v>9</v>
      </c>
      <c r="F1403" s="53">
        <v>36</v>
      </c>
      <c r="G1403" s="52" t="s">
        <v>10</v>
      </c>
    </row>
    <row r="1404" spans="3:7" ht="15" thickBot="1" x14ac:dyDescent="0.35">
      <c r="C1404" s="50">
        <v>43157</v>
      </c>
      <c r="D1404" s="51">
        <v>0.33695601851851853</v>
      </c>
      <c r="E1404" s="52" t="s">
        <v>9</v>
      </c>
      <c r="F1404" s="53">
        <v>36</v>
      </c>
      <c r="G1404" s="52" t="s">
        <v>10</v>
      </c>
    </row>
    <row r="1405" spans="3:7" ht="15" thickBot="1" x14ac:dyDescent="0.35">
      <c r="C1405" s="50">
        <v>43157</v>
      </c>
      <c r="D1405" s="51">
        <v>0.33747685185185183</v>
      </c>
      <c r="E1405" s="52" t="s">
        <v>9</v>
      </c>
      <c r="F1405" s="53">
        <v>41</v>
      </c>
      <c r="G1405" s="52" t="s">
        <v>10</v>
      </c>
    </row>
    <row r="1406" spans="3:7" ht="15" thickBot="1" x14ac:dyDescent="0.35">
      <c r="C1406" s="50">
        <v>43157</v>
      </c>
      <c r="D1406" s="51">
        <v>0.33813657407407405</v>
      </c>
      <c r="E1406" s="52" t="s">
        <v>9</v>
      </c>
      <c r="F1406" s="53">
        <v>41</v>
      </c>
      <c r="G1406" s="52" t="s">
        <v>10</v>
      </c>
    </row>
    <row r="1407" spans="3:7" ht="15" thickBot="1" x14ac:dyDescent="0.35">
      <c r="C1407" s="50">
        <v>43157</v>
      </c>
      <c r="D1407" s="51">
        <v>0.33827546296296296</v>
      </c>
      <c r="E1407" s="52" t="s">
        <v>9</v>
      </c>
      <c r="F1407" s="53">
        <v>33</v>
      </c>
      <c r="G1407" s="52" t="s">
        <v>10</v>
      </c>
    </row>
    <row r="1408" spans="3:7" ht="15" thickBot="1" x14ac:dyDescent="0.35">
      <c r="C1408" s="50">
        <v>43157</v>
      </c>
      <c r="D1408" s="51">
        <v>0.33865740740740741</v>
      </c>
      <c r="E1408" s="52" t="s">
        <v>9</v>
      </c>
      <c r="F1408" s="53">
        <v>36</v>
      </c>
      <c r="G1408" s="52" t="s">
        <v>10</v>
      </c>
    </row>
    <row r="1409" spans="3:7" ht="15" thickBot="1" x14ac:dyDescent="0.35">
      <c r="C1409" s="50">
        <v>43157</v>
      </c>
      <c r="D1409" s="51">
        <v>0.33875000000000005</v>
      </c>
      <c r="E1409" s="52" t="s">
        <v>9</v>
      </c>
      <c r="F1409" s="53">
        <v>30</v>
      </c>
      <c r="G1409" s="52" t="s">
        <v>21</v>
      </c>
    </row>
    <row r="1410" spans="3:7" ht="15" thickBot="1" x14ac:dyDescent="0.35">
      <c r="C1410" s="50">
        <v>43157</v>
      </c>
      <c r="D1410" s="51">
        <v>0.33883101851851855</v>
      </c>
      <c r="E1410" s="52" t="s">
        <v>9</v>
      </c>
      <c r="F1410" s="53">
        <v>42</v>
      </c>
      <c r="G1410" s="52" t="s">
        <v>10</v>
      </c>
    </row>
    <row r="1411" spans="3:7" ht="15" thickBot="1" x14ac:dyDescent="0.35">
      <c r="C1411" s="50">
        <v>43157</v>
      </c>
      <c r="D1411" s="51">
        <v>0.33899305555555559</v>
      </c>
      <c r="E1411" s="52" t="s">
        <v>9</v>
      </c>
      <c r="F1411" s="53">
        <v>39</v>
      </c>
      <c r="G1411" s="52" t="s">
        <v>10</v>
      </c>
    </row>
    <row r="1412" spans="3:7" ht="15" thickBot="1" x14ac:dyDescent="0.35">
      <c r="C1412" s="50">
        <v>43157</v>
      </c>
      <c r="D1412" s="51">
        <v>0.33957175925925925</v>
      </c>
      <c r="E1412" s="52" t="s">
        <v>9</v>
      </c>
      <c r="F1412" s="53">
        <v>43</v>
      </c>
      <c r="G1412" s="52" t="s">
        <v>10</v>
      </c>
    </row>
    <row r="1413" spans="3:7" ht="15" thickBot="1" x14ac:dyDescent="0.35">
      <c r="C1413" s="50">
        <v>43157</v>
      </c>
      <c r="D1413" s="51">
        <v>0.34166666666666662</v>
      </c>
      <c r="E1413" s="52" t="s">
        <v>9</v>
      </c>
      <c r="F1413" s="53">
        <v>28</v>
      </c>
      <c r="G1413" s="52" t="s">
        <v>21</v>
      </c>
    </row>
    <row r="1414" spans="3:7" ht="15" thickBot="1" x14ac:dyDescent="0.35">
      <c r="C1414" s="50">
        <v>43157</v>
      </c>
      <c r="D1414" s="51">
        <v>0.34186342592592589</v>
      </c>
      <c r="E1414" s="52" t="s">
        <v>9</v>
      </c>
      <c r="F1414" s="53">
        <v>41</v>
      </c>
      <c r="G1414" s="52" t="s">
        <v>10</v>
      </c>
    </row>
    <row r="1415" spans="3:7" ht="15" thickBot="1" x14ac:dyDescent="0.35">
      <c r="C1415" s="50">
        <v>43157</v>
      </c>
      <c r="D1415" s="51">
        <v>0.34236111111111112</v>
      </c>
      <c r="E1415" s="52" t="s">
        <v>9</v>
      </c>
      <c r="F1415" s="53">
        <v>31</v>
      </c>
      <c r="G1415" s="52" t="s">
        <v>21</v>
      </c>
    </row>
    <row r="1416" spans="3:7" ht="15" thickBot="1" x14ac:dyDescent="0.35">
      <c r="C1416" s="50">
        <v>43157</v>
      </c>
      <c r="D1416" s="51">
        <v>0.34376157407407404</v>
      </c>
      <c r="E1416" s="52" t="s">
        <v>9</v>
      </c>
      <c r="F1416" s="53">
        <v>30</v>
      </c>
      <c r="G1416" s="52" t="s">
        <v>10</v>
      </c>
    </row>
    <row r="1417" spans="3:7" ht="15" thickBot="1" x14ac:dyDescent="0.35">
      <c r="C1417" s="50">
        <v>43157</v>
      </c>
      <c r="D1417" s="51">
        <v>0.34447916666666667</v>
      </c>
      <c r="E1417" s="52" t="s">
        <v>9</v>
      </c>
      <c r="F1417" s="53">
        <v>40</v>
      </c>
      <c r="G1417" s="52" t="s">
        <v>10</v>
      </c>
    </row>
    <row r="1418" spans="3:7" ht="15" thickBot="1" x14ac:dyDescent="0.35">
      <c r="C1418" s="50">
        <v>43157</v>
      </c>
      <c r="D1418" s="51">
        <v>0.34516203703703702</v>
      </c>
      <c r="E1418" s="52" t="s">
        <v>9</v>
      </c>
      <c r="F1418" s="53">
        <v>27</v>
      </c>
      <c r="G1418" s="52" t="s">
        <v>10</v>
      </c>
    </row>
    <row r="1419" spans="3:7" ht="15" thickBot="1" x14ac:dyDescent="0.35">
      <c r="C1419" s="50">
        <v>43157</v>
      </c>
      <c r="D1419" s="51">
        <v>0.34530092592592593</v>
      </c>
      <c r="E1419" s="52" t="s">
        <v>9</v>
      </c>
      <c r="F1419" s="53">
        <v>33</v>
      </c>
      <c r="G1419" s="52" t="s">
        <v>21</v>
      </c>
    </row>
    <row r="1420" spans="3:7" ht="15" thickBot="1" x14ac:dyDescent="0.35">
      <c r="C1420" s="50">
        <v>43157</v>
      </c>
      <c r="D1420" s="51">
        <v>0.34559027777777779</v>
      </c>
      <c r="E1420" s="52" t="s">
        <v>9</v>
      </c>
      <c r="F1420" s="53">
        <v>39</v>
      </c>
      <c r="G1420" s="52" t="s">
        <v>10</v>
      </c>
    </row>
    <row r="1421" spans="3:7" ht="15" thickBot="1" x14ac:dyDescent="0.35">
      <c r="C1421" s="50">
        <v>43157</v>
      </c>
      <c r="D1421" s="51">
        <v>0.3487615740740741</v>
      </c>
      <c r="E1421" s="52" t="s">
        <v>9</v>
      </c>
      <c r="F1421" s="53">
        <v>37</v>
      </c>
      <c r="G1421" s="52" t="s">
        <v>21</v>
      </c>
    </row>
    <row r="1422" spans="3:7" ht="15" thickBot="1" x14ac:dyDescent="0.35">
      <c r="C1422" s="50">
        <v>43157</v>
      </c>
      <c r="D1422" s="51">
        <v>0.34947916666666662</v>
      </c>
      <c r="E1422" s="52" t="s">
        <v>9</v>
      </c>
      <c r="F1422" s="53">
        <v>39</v>
      </c>
      <c r="G1422" s="52" t="s">
        <v>10</v>
      </c>
    </row>
    <row r="1423" spans="3:7" ht="15" thickBot="1" x14ac:dyDescent="0.35">
      <c r="C1423" s="50">
        <v>43157</v>
      </c>
      <c r="D1423" s="51">
        <v>0.35019675925925925</v>
      </c>
      <c r="E1423" s="52" t="s">
        <v>9</v>
      </c>
      <c r="F1423" s="53">
        <v>46</v>
      </c>
      <c r="G1423" s="52" t="s">
        <v>10</v>
      </c>
    </row>
    <row r="1424" spans="3:7" ht="15" thickBot="1" x14ac:dyDescent="0.35">
      <c r="C1424" s="50">
        <v>43157</v>
      </c>
      <c r="D1424" s="51">
        <v>0.35112268518518519</v>
      </c>
      <c r="E1424" s="52" t="s">
        <v>9</v>
      </c>
      <c r="F1424" s="53">
        <v>38</v>
      </c>
      <c r="G1424" s="52" t="s">
        <v>10</v>
      </c>
    </row>
    <row r="1425" spans="3:7" ht="15" thickBot="1" x14ac:dyDescent="0.35">
      <c r="C1425" s="50">
        <v>43157</v>
      </c>
      <c r="D1425" s="51">
        <v>0.35140046296296296</v>
      </c>
      <c r="E1425" s="52" t="s">
        <v>9</v>
      </c>
      <c r="F1425" s="53">
        <v>35</v>
      </c>
      <c r="G1425" s="52" t="s">
        <v>21</v>
      </c>
    </row>
    <row r="1426" spans="3:7" ht="15" thickBot="1" x14ac:dyDescent="0.35">
      <c r="C1426" s="50">
        <v>43157</v>
      </c>
      <c r="D1426" s="51">
        <v>0.35347222222222219</v>
      </c>
      <c r="E1426" s="52" t="s">
        <v>9</v>
      </c>
      <c r="F1426" s="53">
        <v>22</v>
      </c>
      <c r="G1426" s="52" t="s">
        <v>21</v>
      </c>
    </row>
    <row r="1427" spans="3:7" ht="15" thickBot="1" x14ac:dyDescent="0.35">
      <c r="C1427" s="50">
        <v>43157</v>
      </c>
      <c r="D1427" s="51">
        <v>0.35449074074074072</v>
      </c>
      <c r="E1427" s="52" t="s">
        <v>9</v>
      </c>
      <c r="F1427" s="53">
        <v>35</v>
      </c>
      <c r="G1427" s="52" t="s">
        <v>10</v>
      </c>
    </row>
    <row r="1428" spans="3:7" ht="15" thickBot="1" x14ac:dyDescent="0.35">
      <c r="C1428" s="50">
        <v>43157</v>
      </c>
      <c r="D1428" s="51">
        <v>0.35464120370370367</v>
      </c>
      <c r="E1428" s="52" t="s">
        <v>9</v>
      </c>
      <c r="F1428" s="53">
        <v>29</v>
      </c>
      <c r="G1428" s="52" t="s">
        <v>10</v>
      </c>
    </row>
    <row r="1429" spans="3:7" ht="15" thickBot="1" x14ac:dyDescent="0.35">
      <c r="C1429" s="50">
        <v>43157</v>
      </c>
      <c r="D1429" s="51">
        <v>0.35501157407407408</v>
      </c>
      <c r="E1429" s="52" t="s">
        <v>9</v>
      </c>
      <c r="F1429" s="53">
        <v>48</v>
      </c>
      <c r="G1429" s="52" t="s">
        <v>10</v>
      </c>
    </row>
    <row r="1430" spans="3:7" ht="15" thickBot="1" x14ac:dyDescent="0.35">
      <c r="C1430" s="50">
        <v>43157</v>
      </c>
      <c r="D1430" s="51">
        <v>0.35576388888888894</v>
      </c>
      <c r="E1430" s="52" t="s">
        <v>9</v>
      </c>
      <c r="F1430" s="53">
        <v>25</v>
      </c>
      <c r="G1430" s="52" t="s">
        <v>21</v>
      </c>
    </row>
    <row r="1431" spans="3:7" ht="15" thickBot="1" x14ac:dyDescent="0.35">
      <c r="C1431" s="50">
        <v>43157</v>
      </c>
      <c r="D1431" s="51">
        <v>0.36341435185185184</v>
      </c>
      <c r="E1431" s="52" t="s">
        <v>9</v>
      </c>
      <c r="F1431" s="53">
        <v>28</v>
      </c>
      <c r="G1431" s="52" t="s">
        <v>10</v>
      </c>
    </row>
    <row r="1432" spans="3:7" ht="15" thickBot="1" x14ac:dyDescent="0.35">
      <c r="C1432" s="50">
        <v>43157</v>
      </c>
      <c r="D1432" s="51">
        <v>0.36474537037037041</v>
      </c>
      <c r="E1432" s="52" t="s">
        <v>9</v>
      </c>
      <c r="F1432" s="53">
        <v>21</v>
      </c>
      <c r="G1432" s="52" t="s">
        <v>21</v>
      </c>
    </row>
    <row r="1433" spans="3:7" ht="15" thickBot="1" x14ac:dyDescent="0.35">
      <c r="C1433" s="50">
        <v>43157</v>
      </c>
      <c r="D1433" s="51">
        <v>0.36787037037037035</v>
      </c>
      <c r="E1433" s="52" t="s">
        <v>9</v>
      </c>
      <c r="F1433" s="53">
        <v>32</v>
      </c>
      <c r="G1433" s="52" t="s">
        <v>21</v>
      </c>
    </row>
    <row r="1434" spans="3:7" ht="15" thickBot="1" x14ac:dyDescent="0.35">
      <c r="C1434" s="50">
        <v>43157</v>
      </c>
      <c r="D1434" s="51">
        <v>0.3684837962962963</v>
      </c>
      <c r="E1434" s="52" t="s">
        <v>9</v>
      </c>
      <c r="F1434" s="53">
        <v>34</v>
      </c>
      <c r="G1434" s="52" t="s">
        <v>21</v>
      </c>
    </row>
    <row r="1435" spans="3:7" ht="15" thickBot="1" x14ac:dyDescent="0.35">
      <c r="C1435" s="50">
        <v>43157</v>
      </c>
      <c r="D1435" s="51">
        <v>0.37362268518518515</v>
      </c>
      <c r="E1435" s="52" t="s">
        <v>9</v>
      </c>
      <c r="F1435" s="53">
        <v>33</v>
      </c>
      <c r="G1435" s="52" t="s">
        <v>10</v>
      </c>
    </row>
    <row r="1436" spans="3:7" ht="15" thickBot="1" x14ac:dyDescent="0.35">
      <c r="C1436" s="50">
        <v>43157</v>
      </c>
      <c r="D1436" s="51">
        <v>0.37442129629629628</v>
      </c>
      <c r="E1436" s="52" t="s">
        <v>9</v>
      </c>
      <c r="F1436" s="53">
        <v>43</v>
      </c>
      <c r="G1436" s="52" t="s">
        <v>10</v>
      </c>
    </row>
    <row r="1437" spans="3:7" ht="15" thickBot="1" x14ac:dyDescent="0.35">
      <c r="C1437" s="50">
        <v>43157</v>
      </c>
      <c r="D1437" s="51">
        <v>0.37784722222222222</v>
      </c>
      <c r="E1437" s="52" t="s">
        <v>9</v>
      </c>
      <c r="F1437" s="53">
        <v>42</v>
      </c>
      <c r="G1437" s="52" t="s">
        <v>10</v>
      </c>
    </row>
    <row r="1438" spans="3:7" ht="15" thickBot="1" x14ac:dyDescent="0.35">
      <c r="C1438" s="50">
        <v>43157</v>
      </c>
      <c r="D1438" s="51">
        <v>0.38020833333333331</v>
      </c>
      <c r="E1438" s="52" t="s">
        <v>9</v>
      </c>
      <c r="F1438" s="53">
        <v>30</v>
      </c>
      <c r="G1438" s="52" t="s">
        <v>21</v>
      </c>
    </row>
    <row r="1439" spans="3:7" ht="15" thickBot="1" x14ac:dyDescent="0.35">
      <c r="C1439" s="50">
        <v>43157</v>
      </c>
      <c r="D1439" s="51">
        <v>0.38100694444444444</v>
      </c>
      <c r="E1439" s="52" t="s">
        <v>9</v>
      </c>
      <c r="F1439" s="53">
        <v>37</v>
      </c>
      <c r="G1439" s="52" t="s">
        <v>10</v>
      </c>
    </row>
    <row r="1440" spans="3:7" ht="15" thickBot="1" x14ac:dyDescent="0.35">
      <c r="C1440" s="50">
        <v>43157</v>
      </c>
      <c r="D1440" s="51">
        <v>0.38839120370370367</v>
      </c>
      <c r="E1440" s="52" t="s">
        <v>9</v>
      </c>
      <c r="F1440" s="53">
        <v>42</v>
      </c>
      <c r="G1440" s="52" t="s">
        <v>10</v>
      </c>
    </row>
    <row r="1441" spans="3:7" ht="15" thickBot="1" x14ac:dyDescent="0.35">
      <c r="C1441" s="50">
        <v>43157</v>
      </c>
      <c r="D1441" s="51">
        <v>0.39046296296296296</v>
      </c>
      <c r="E1441" s="52" t="s">
        <v>9</v>
      </c>
      <c r="F1441" s="53">
        <v>36</v>
      </c>
      <c r="G1441" s="52" t="s">
        <v>10</v>
      </c>
    </row>
    <row r="1442" spans="3:7" ht="15" thickBot="1" x14ac:dyDescent="0.35">
      <c r="C1442" s="50">
        <v>43157</v>
      </c>
      <c r="D1442" s="51">
        <v>0.39168981481481485</v>
      </c>
      <c r="E1442" s="52" t="s">
        <v>9</v>
      </c>
      <c r="F1442" s="53">
        <v>22</v>
      </c>
      <c r="G1442" s="52" t="s">
        <v>21</v>
      </c>
    </row>
    <row r="1443" spans="3:7" ht="15" thickBot="1" x14ac:dyDescent="0.35">
      <c r="C1443" s="50">
        <v>43157</v>
      </c>
      <c r="D1443" s="51">
        <v>0.39511574074074068</v>
      </c>
      <c r="E1443" s="52" t="s">
        <v>9</v>
      </c>
      <c r="F1443" s="53">
        <v>49</v>
      </c>
      <c r="G1443" s="52" t="s">
        <v>10</v>
      </c>
    </row>
    <row r="1444" spans="3:7" ht="15" thickBot="1" x14ac:dyDescent="0.35">
      <c r="C1444" s="50">
        <v>43157</v>
      </c>
      <c r="D1444" s="51">
        <v>0.3963888888888889</v>
      </c>
      <c r="E1444" s="52" t="s">
        <v>9</v>
      </c>
      <c r="F1444" s="53">
        <v>28</v>
      </c>
      <c r="G1444" s="52" t="s">
        <v>10</v>
      </c>
    </row>
    <row r="1445" spans="3:7" ht="15" thickBot="1" x14ac:dyDescent="0.35">
      <c r="C1445" s="50">
        <v>43157</v>
      </c>
      <c r="D1445" s="51">
        <v>0.4060185185185185</v>
      </c>
      <c r="E1445" s="52" t="s">
        <v>9</v>
      </c>
      <c r="F1445" s="53">
        <v>34</v>
      </c>
      <c r="G1445" s="52" t="s">
        <v>21</v>
      </c>
    </row>
    <row r="1446" spans="3:7" ht="15" thickBot="1" x14ac:dyDescent="0.35">
      <c r="C1446" s="50">
        <v>43157</v>
      </c>
      <c r="D1446" s="51">
        <v>0.40671296296296294</v>
      </c>
      <c r="E1446" s="52" t="s">
        <v>9</v>
      </c>
      <c r="F1446" s="53">
        <v>41</v>
      </c>
      <c r="G1446" s="52" t="s">
        <v>10</v>
      </c>
    </row>
    <row r="1447" spans="3:7" ht="15" thickBot="1" x14ac:dyDescent="0.35">
      <c r="C1447" s="50">
        <v>43157</v>
      </c>
      <c r="D1447" s="51">
        <v>0.40681712962962963</v>
      </c>
      <c r="E1447" s="52" t="s">
        <v>9</v>
      </c>
      <c r="F1447" s="53">
        <v>36</v>
      </c>
      <c r="G1447" s="52" t="s">
        <v>10</v>
      </c>
    </row>
    <row r="1448" spans="3:7" ht="15" thickBot="1" x14ac:dyDescent="0.35">
      <c r="C1448" s="50">
        <v>43157</v>
      </c>
      <c r="D1448" s="51">
        <v>0.40723379629629625</v>
      </c>
      <c r="E1448" s="52" t="s">
        <v>9</v>
      </c>
      <c r="F1448" s="53">
        <v>41</v>
      </c>
      <c r="G1448" s="52" t="s">
        <v>10</v>
      </c>
    </row>
    <row r="1449" spans="3:7" ht="15" thickBot="1" x14ac:dyDescent="0.35">
      <c r="C1449" s="50">
        <v>43157</v>
      </c>
      <c r="D1449" s="51">
        <v>0.41108796296296296</v>
      </c>
      <c r="E1449" s="52" t="s">
        <v>9</v>
      </c>
      <c r="F1449" s="53">
        <v>35</v>
      </c>
      <c r="G1449" s="52" t="s">
        <v>21</v>
      </c>
    </row>
    <row r="1450" spans="3:7" ht="15" thickBot="1" x14ac:dyDescent="0.35">
      <c r="C1450" s="50">
        <v>43157</v>
      </c>
      <c r="D1450" s="51">
        <v>0.41119212962962964</v>
      </c>
      <c r="E1450" s="52" t="s">
        <v>9</v>
      </c>
      <c r="F1450" s="53">
        <v>29</v>
      </c>
      <c r="G1450" s="52" t="s">
        <v>21</v>
      </c>
    </row>
    <row r="1451" spans="3:7" ht="15" thickBot="1" x14ac:dyDescent="0.35">
      <c r="C1451" s="50">
        <v>43157</v>
      </c>
      <c r="D1451" s="51">
        <v>0.41239583333333335</v>
      </c>
      <c r="E1451" s="52" t="s">
        <v>9</v>
      </c>
      <c r="F1451" s="53">
        <v>44</v>
      </c>
      <c r="G1451" s="52" t="s">
        <v>10</v>
      </c>
    </row>
    <row r="1452" spans="3:7" ht="15" thickBot="1" x14ac:dyDescent="0.35">
      <c r="C1452" s="50">
        <v>43157</v>
      </c>
      <c r="D1452" s="51">
        <v>0.4145833333333333</v>
      </c>
      <c r="E1452" s="52" t="s">
        <v>9</v>
      </c>
      <c r="F1452" s="53">
        <v>51</v>
      </c>
      <c r="G1452" s="52" t="s">
        <v>10</v>
      </c>
    </row>
    <row r="1453" spans="3:7" ht="15" thickBot="1" x14ac:dyDescent="0.35">
      <c r="C1453" s="50">
        <v>43157</v>
      </c>
      <c r="D1453" s="51">
        <v>0.41493055555555558</v>
      </c>
      <c r="E1453" s="52" t="s">
        <v>9</v>
      </c>
      <c r="F1453" s="53">
        <v>19</v>
      </c>
      <c r="G1453" s="52" t="s">
        <v>21</v>
      </c>
    </row>
    <row r="1454" spans="3:7" ht="15" thickBot="1" x14ac:dyDescent="0.35">
      <c r="C1454" s="50">
        <v>43157</v>
      </c>
      <c r="D1454" s="51">
        <v>0.41693287037037036</v>
      </c>
      <c r="E1454" s="52" t="s">
        <v>9</v>
      </c>
      <c r="F1454" s="53">
        <v>27</v>
      </c>
      <c r="G1454" s="52" t="s">
        <v>21</v>
      </c>
    </row>
    <row r="1455" spans="3:7" ht="15" thickBot="1" x14ac:dyDescent="0.35">
      <c r="C1455" s="50">
        <v>43157</v>
      </c>
      <c r="D1455" s="51">
        <v>0.41773148148148148</v>
      </c>
      <c r="E1455" s="52" t="s">
        <v>9</v>
      </c>
      <c r="F1455" s="53">
        <v>26</v>
      </c>
      <c r="G1455" s="52" t="s">
        <v>21</v>
      </c>
    </row>
    <row r="1456" spans="3:7" ht="15" thickBot="1" x14ac:dyDescent="0.35">
      <c r="C1456" s="50">
        <v>43157</v>
      </c>
      <c r="D1456" s="51">
        <v>0.42216435185185186</v>
      </c>
      <c r="E1456" s="52" t="s">
        <v>9</v>
      </c>
      <c r="F1456" s="53">
        <v>33</v>
      </c>
      <c r="G1456" s="52" t="s">
        <v>10</v>
      </c>
    </row>
    <row r="1457" spans="3:7" ht="15" thickBot="1" x14ac:dyDescent="0.35">
      <c r="C1457" s="50">
        <v>43157</v>
      </c>
      <c r="D1457" s="51">
        <v>0.42435185185185187</v>
      </c>
      <c r="E1457" s="52" t="s">
        <v>9</v>
      </c>
      <c r="F1457" s="53">
        <v>36</v>
      </c>
      <c r="G1457" s="52" t="s">
        <v>21</v>
      </c>
    </row>
    <row r="1458" spans="3:7" ht="15" thickBot="1" x14ac:dyDescent="0.35">
      <c r="C1458" s="50">
        <v>43157</v>
      </c>
      <c r="D1458" s="51">
        <v>0.42495370370370367</v>
      </c>
      <c r="E1458" s="52" t="s">
        <v>9</v>
      </c>
      <c r="F1458" s="53">
        <v>37</v>
      </c>
      <c r="G1458" s="52" t="s">
        <v>21</v>
      </c>
    </row>
    <row r="1459" spans="3:7" ht="15" thickBot="1" x14ac:dyDescent="0.35">
      <c r="C1459" s="50">
        <v>43157</v>
      </c>
      <c r="D1459" s="51">
        <v>0.42833333333333329</v>
      </c>
      <c r="E1459" s="52" t="s">
        <v>9</v>
      </c>
      <c r="F1459" s="53">
        <v>27</v>
      </c>
      <c r="G1459" s="52" t="s">
        <v>21</v>
      </c>
    </row>
    <row r="1460" spans="3:7" ht="15" thickBot="1" x14ac:dyDescent="0.35">
      <c r="C1460" s="50">
        <v>43157</v>
      </c>
      <c r="D1460" s="51">
        <v>0.43024305555555559</v>
      </c>
      <c r="E1460" s="52" t="s">
        <v>9</v>
      </c>
      <c r="F1460" s="53">
        <v>37</v>
      </c>
      <c r="G1460" s="52" t="s">
        <v>10</v>
      </c>
    </row>
    <row r="1461" spans="3:7" ht="15" thickBot="1" x14ac:dyDescent="0.35">
      <c r="C1461" s="50">
        <v>43157</v>
      </c>
      <c r="D1461" s="51">
        <v>0.43034722222222221</v>
      </c>
      <c r="E1461" s="52" t="s">
        <v>9</v>
      </c>
      <c r="F1461" s="53">
        <v>30</v>
      </c>
      <c r="G1461" s="52" t="s">
        <v>21</v>
      </c>
    </row>
    <row r="1462" spans="3:7" ht="15" thickBot="1" x14ac:dyDescent="0.35">
      <c r="C1462" s="50">
        <v>43157</v>
      </c>
      <c r="D1462" s="51">
        <v>0.43105324074074075</v>
      </c>
      <c r="E1462" s="52" t="s">
        <v>9</v>
      </c>
      <c r="F1462" s="53">
        <v>36</v>
      </c>
      <c r="G1462" s="52" t="s">
        <v>21</v>
      </c>
    </row>
    <row r="1463" spans="3:7" ht="15" thickBot="1" x14ac:dyDescent="0.35">
      <c r="C1463" s="50">
        <v>43157</v>
      </c>
      <c r="D1463" s="51">
        <v>0.43560185185185185</v>
      </c>
      <c r="E1463" s="52" t="s">
        <v>9</v>
      </c>
      <c r="F1463" s="53">
        <v>16</v>
      </c>
      <c r="G1463" s="52" t="s">
        <v>21</v>
      </c>
    </row>
    <row r="1464" spans="3:7" ht="15" thickBot="1" x14ac:dyDescent="0.35">
      <c r="C1464" s="50">
        <v>43157</v>
      </c>
      <c r="D1464" s="51">
        <v>0.44075231481481486</v>
      </c>
      <c r="E1464" s="52" t="s">
        <v>9</v>
      </c>
      <c r="F1464" s="53">
        <v>40</v>
      </c>
      <c r="G1464" s="52" t="s">
        <v>10</v>
      </c>
    </row>
    <row r="1465" spans="3:7" ht="15" thickBot="1" x14ac:dyDescent="0.35">
      <c r="C1465" s="50">
        <v>43157</v>
      </c>
      <c r="D1465" s="51">
        <v>0.44123842592592594</v>
      </c>
      <c r="E1465" s="52" t="s">
        <v>9</v>
      </c>
      <c r="F1465" s="53">
        <v>28</v>
      </c>
      <c r="G1465" s="52" t="s">
        <v>21</v>
      </c>
    </row>
    <row r="1466" spans="3:7" ht="15" thickBot="1" x14ac:dyDescent="0.35">
      <c r="C1466" s="50">
        <v>43157</v>
      </c>
      <c r="D1466" s="51">
        <v>0.44218750000000001</v>
      </c>
      <c r="E1466" s="52" t="s">
        <v>9</v>
      </c>
      <c r="F1466" s="53">
        <v>32</v>
      </c>
      <c r="G1466" s="52" t="s">
        <v>10</v>
      </c>
    </row>
    <row r="1467" spans="3:7" ht="15" thickBot="1" x14ac:dyDescent="0.35">
      <c r="C1467" s="50">
        <v>43157</v>
      </c>
      <c r="D1467" s="51">
        <v>0.44297453703703704</v>
      </c>
      <c r="E1467" s="52" t="s">
        <v>9</v>
      </c>
      <c r="F1467" s="53">
        <v>45</v>
      </c>
      <c r="G1467" s="52" t="s">
        <v>10</v>
      </c>
    </row>
    <row r="1468" spans="3:7" ht="15" thickBot="1" x14ac:dyDescent="0.35">
      <c r="C1468" s="50">
        <v>43157</v>
      </c>
      <c r="D1468" s="51">
        <v>0.44305555555555554</v>
      </c>
      <c r="E1468" s="52" t="s">
        <v>9</v>
      </c>
      <c r="F1468" s="53">
        <v>35</v>
      </c>
      <c r="G1468" s="52" t="s">
        <v>10</v>
      </c>
    </row>
    <row r="1469" spans="3:7" ht="15" thickBot="1" x14ac:dyDescent="0.35">
      <c r="C1469" s="50">
        <v>43157</v>
      </c>
      <c r="D1469" s="51">
        <v>0.44414351851851852</v>
      </c>
      <c r="E1469" s="52" t="s">
        <v>9</v>
      </c>
      <c r="F1469" s="53">
        <v>41</v>
      </c>
      <c r="G1469" s="52" t="s">
        <v>10</v>
      </c>
    </row>
    <row r="1470" spans="3:7" ht="15" thickBot="1" x14ac:dyDescent="0.35">
      <c r="C1470" s="50">
        <v>43157</v>
      </c>
      <c r="D1470" s="51">
        <v>0.44574074074074077</v>
      </c>
      <c r="E1470" s="52" t="s">
        <v>9</v>
      </c>
      <c r="F1470" s="53">
        <v>17</v>
      </c>
      <c r="G1470" s="52" t="s">
        <v>10</v>
      </c>
    </row>
    <row r="1471" spans="3:7" ht="15" thickBot="1" x14ac:dyDescent="0.35">
      <c r="C1471" s="50">
        <v>43157</v>
      </c>
      <c r="D1471" s="51">
        <v>0.44659722222222226</v>
      </c>
      <c r="E1471" s="52" t="s">
        <v>9</v>
      </c>
      <c r="F1471" s="53">
        <v>41</v>
      </c>
      <c r="G1471" s="52" t="s">
        <v>10</v>
      </c>
    </row>
    <row r="1472" spans="3:7" ht="15" thickBot="1" x14ac:dyDescent="0.35">
      <c r="C1472" s="50">
        <v>43157</v>
      </c>
      <c r="D1472" s="51">
        <v>0.44740740740740742</v>
      </c>
      <c r="E1472" s="52" t="s">
        <v>9</v>
      </c>
      <c r="F1472" s="53">
        <v>11</v>
      </c>
      <c r="G1472" s="52" t="s">
        <v>21</v>
      </c>
    </row>
    <row r="1473" spans="3:7" ht="15" thickBot="1" x14ac:dyDescent="0.35">
      <c r="C1473" s="50">
        <v>43157</v>
      </c>
      <c r="D1473" s="51">
        <v>0.44997685185185188</v>
      </c>
      <c r="E1473" s="52" t="s">
        <v>9</v>
      </c>
      <c r="F1473" s="53">
        <v>23</v>
      </c>
      <c r="G1473" s="52" t="s">
        <v>10</v>
      </c>
    </row>
    <row r="1474" spans="3:7" ht="15" thickBot="1" x14ac:dyDescent="0.35">
      <c r="C1474" s="50">
        <v>43157</v>
      </c>
      <c r="D1474" s="51">
        <v>0.45394675925925926</v>
      </c>
      <c r="E1474" s="52" t="s">
        <v>9</v>
      </c>
      <c r="F1474" s="53">
        <v>35</v>
      </c>
      <c r="G1474" s="52" t="s">
        <v>10</v>
      </c>
    </row>
    <row r="1475" spans="3:7" ht="15" thickBot="1" x14ac:dyDescent="0.35">
      <c r="C1475" s="50">
        <v>43157</v>
      </c>
      <c r="D1475" s="51">
        <v>0.45481481481481478</v>
      </c>
      <c r="E1475" s="52" t="s">
        <v>9</v>
      </c>
      <c r="F1475" s="53">
        <v>31</v>
      </c>
      <c r="G1475" s="52" t="s">
        <v>10</v>
      </c>
    </row>
    <row r="1476" spans="3:7" ht="15" thickBot="1" x14ac:dyDescent="0.35">
      <c r="C1476" s="50">
        <v>43157</v>
      </c>
      <c r="D1476" s="51">
        <v>0.45524305555555555</v>
      </c>
      <c r="E1476" s="52" t="s">
        <v>9</v>
      </c>
      <c r="F1476" s="53">
        <v>18</v>
      </c>
      <c r="G1476" s="52" t="s">
        <v>21</v>
      </c>
    </row>
    <row r="1477" spans="3:7" ht="15" thickBot="1" x14ac:dyDescent="0.35">
      <c r="C1477" s="50">
        <v>43157</v>
      </c>
      <c r="D1477" s="51">
        <v>0.45648148148148149</v>
      </c>
      <c r="E1477" s="52" t="s">
        <v>9</v>
      </c>
      <c r="F1477" s="53">
        <v>26</v>
      </c>
      <c r="G1477" s="52" t="s">
        <v>21</v>
      </c>
    </row>
    <row r="1478" spans="3:7" ht="15" thickBot="1" x14ac:dyDescent="0.35">
      <c r="C1478" s="50">
        <v>43157</v>
      </c>
      <c r="D1478" s="51">
        <v>0.45679398148148148</v>
      </c>
      <c r="E1478" s="52" t="s">
        <v>9</v>
      </c>
      <c r="F1478" s="53">
        <v>24</v>
      </c>
      <c r="G1478" s="52" t="s">
        <v>10</v>
      </c>
    </row>
    <row r="1479" spans="3:7" ht="15" thickBot="1" x14ac:dyDescent="0.35">
      <c r="C1479" s="50">
        <v>43157</v>
      </c>
      <c r="D1479" s="51">
        <v>0.45975694444444443</v>
      </c>
      <c r="E1479" s="52" t="s">
        <v>9</v>
      </c>
      <c r="F1479" s="53">
        <v>17</v>
      </c>
      <c r="G1479" s="52" t="s">
        <v>21</v>
      </c>
    </row>
    <row r="1480" spans="3:7" ht="15" thickBot="1" x14ac:dyDescent="0.35">
      <c r="C1480" s="50">
        <v>43157</v>
      </c>
      <c r="D1480" s="51">
        <v>0.46124999999999999</v>
      </c>
      <c r="E1480" s="52" t="s">
        <v>9</v>
      </c>
      <c r="F1480" s="53">
        <v>22</v>
      </c>
      <c r="G1480" s="52" t="s">
        <v>21</v>
      </c>
    </row>
    <row r="1481" spans="3:7" ht="15" thickBot="1" x14ac:dyDescent="0.35">
      <c r="C1481" s="50">
        <v>43157</v>
      </c>
      <c r="D1481" s="51">
        <v>0.46172453703703703</v>
      </c>
      <c r="E1481" s="52" t="s">
        <v>9</v>
      </c>
      <c r="F1481" s="53">
        <v>26</v>
      </c>
      <c r="G1481" s="52" t="s">
        <v>21</v>
      </c>
    </row>
    <row r="1482" spans="3:7" ht="15" thickBot="1" x14ac:dyDescent="0.35">
      <c r="C1482" s="50">
        <v>43157</v>
      </c>
      <c r="D1482" s="51">
        <v>0.46184027777777775</v>
      </c>
      <c r="E1482" s="52" t="s">
        <v>9</v>
      </c>
      <c r="F1482" s="53">
        <v>20</v>
      </c>
      <c r="G1482" s="52" t="s">
        <v>21</v>
      </c>
    </row>
    <row r="1483" spans="3:7" ht="15" thickBot="1" x14ac:dyDescent="0.35">
      <c r="C1483" s="50">
        <v>43157</v>
      </c>
      <c r="D1483" s="51">
        <v>0.46237268518518521</v>
      </c>
      <c r="E1483" s="52" t="s">
        <v>9</v>
      </c>
      <c r="F1483" s="53">
        <v>31</v>
      </c>
      <c r="G1483" s="52" t="s">
        <v>21</v>
      </c>
    </row>
    <row r="1484" spans="3:7" ht="15" thickBot="1" x14ac:dyDescent="0.35">
      <c r="C1484" s="50">
        <v>43157</v>
      </c>
      <c r="D1484" s="51">
        <v>0.46280092592592598</v>
      </c>
      <c r="E1484" s="52" t="s">
        <v>9</v>
      </c>
      <c r="F1484" s="53">
        <v>26</v>
      </c>
      <c r="G1484" s="52" t="s">
        <v>21</v>
      </c>
    </row>
    <row r="1485" spans="3:7" ht="15" thickBot="1" x14ac:dyDescent="0.35">
      <c r="C1485" s="50">
        <v>43157</v>
      </c>
      <c r="D1485" s="51">
        <v>0.4636805555555556</v>
      </c>
      <c r="E1485" s="52" t="s">
        <v>9</v>
      </c>
      <c r="F1485" s="53">
        <v>22</v>
      </c>
      <c r="G1485" s="52" t="s">
        <v>10</v>
      </c>
    </row>
    <row r="1486" spans="3:7" ht="15" thickBot="1" x14ac:dyDescent="0.35">
      <c r="C1486" s="50">
        <v>43157</v>
      </c>
      <c r="D1486" s="51">
        <v>0.46437499999999998</v>
      </c>
      <c r="E1486" s="52" t="s">
        <v>9</v>
      </c>
      <c r="F1486" s="53">
        <v>28</v>
      </c>
      <c r="G1486" s="52" t="s">
        <v>21</v>
      </c>
    </row>
    <row r="1487" spans="3:7" ht="15" thickBot="1" x14ac:dyDescent="0.35">
      <c r="C1487" s="50">
        <v>43157</v>
      </c>
      <c r="D1487" s="51">
        <v>0.46502314814814816</v>
      </c>
      <c r="E1487" s="52" t="s">
        <v>9</v>
      </c>
      <c r="F1487" s="53">
        <v>29</v>
      </c>
      <c r="G1487" s="52" t="s">
        <v>21</v>
      </c>
    </row>
    <row r="1488" spans="3:7" ht="15" thickBot="1" x14ac:dyDescent="0.35">
      <c r="C1488" s="50">
        <v>43157</v>
      </c>
      <c r="D1488" s="51">
        <v>0.46559027777777778</v>
      </c>
      <c r="E1488" s="52" t="s">
        <v>9</v>
      </c>
      <c r="F1488" s="53">
        <v>22</v>
      </c>
      <c r="G1488" s="52" t="s">
        <v>10</v>
      </c>
    </row>
    <row r="1489" spans="3:7" ht="15" thickBot="1" x14ac:dyDescent="0.35">
      <c r="C1489" s="50">
        <v>43157</v>
      </c>
      <c r="D1489" s="51">
        <v>0.47240740740740739</v>
      </c>
      <c r="E1489" s="52" t="s">
        <v>9</v>
      </c>
      <c r="F1489" s="53">
        <v>42</v>
      </c>
      <c r="G1489" s="52" t="s">
        <v>10</v>
      </c>
    </row>
    <row r="1490" spans="3:7" ht="15" thickBot="1" x14ac:dyDescent="0.35">
      <c r="C1490" s="50">
        <v>43157</v>
      </c>
      <c r="D1490" s="51">
        <v>0.47488425925925926</v>
      </c>
      <c r="E1490" s="52" t="s">
        <v>9</v>
      </c>
      <c r="F1490" s="53">
        <v>45</v>
      </c>
      <c r="G1490" s="52" t="s">
        <v>10</v>
      </c>
    </row>
    <row r="1491" spans="3:7" ht="15" thickBot="1" x14ac:dyDescent="0.35">
      <c r="C1491" s="50">
        <v>43157</v>
      </c>
      <c r="D1491" s="51">
        <v>0.47635416666666663</v>
      </c>
      <c r="E1491" s="52" t="s">
        <v>9</v>
      </c>
      <c r="F1491" s="53">
        <v>25</v>
      </c>
      <c r="G1491" s="52" t="s">
        <v>21</v>
      </c>
    </row>
    <row r="1492" spans="3:7" ht="15" thickBot="1" x14ac:dyDescent="0.35">
      <c r="C1492" s="50">
        <v>43157</v>
      </c>
      <c r="D1492" s="51">
        <v>0.47745370370370371</v>
      </c>
      <c r="E1492" s="52" t="s">
        <v>9</v>
      </c>
      <c r="F1492" s="53">
        <v>33</v>
      </c>
      <c r="G1492" s="52" t="s">
        <v>21</v>
      </c>
    </row>
    <row r="1493" spans="3:7" ht="15" thickBot="1" x14ac:dyDescent="0.35">
      <c r="C1493" s="50">
        <v>43157</v>
      </c>
      <c r="D1493" s="51">
        <v>0.48131944444444441</v>
      </c>
      <c r="E1493" s="52" t="s">
        <v>9</v>
      </c>
      <c r="F1493" s="53">
        <v>31</v>
      </c>
      <c r="G1493" s="52" t="s">
        <v>21</v>
      </c>
    </row>
    <row r="1494" spans="3:7" ht="15" thickBot="1" x14ac:dyDescent="0.35">
      <c r="C1494" s="50">
        <v>43157</v>
      </c>
      <c r="D1494" s="51">
        <v>0.48416666666666663</v>
      </c>
      <c r="E1494" s="52" t="s">
        <v>9</v>
      </c>
      <c r="F1494" s="53">
        <v>36</v>
      </c>
      <c r="G1494" s="52" t="s">
        <v>10</v>
      </c>
    </row>
    <row r="1495" spans="3:7" ht="15" thickBot="1" x14ac:dyDescent="0.35">
      <c r="C1495" s="50">
        <v>43157</v>
      </c>
      <c r="D1495" s="51">
        <v>0.4854282407407407</v>
      </c>
      <c r="E1495" s="52" t="s">
        <v>9</v>
      </c>
      <c r="F1495" s="53">
        <v>33</v>
      </c>
      <c r="G1495" s="52" t="s">
        <v>21</v>
      </c>
    </row>
    <row r="1496" spans="3:7" ht="15" thickBot="1" x14ac:dyDescent="0.35">
      <c r="C1496" s="50">
        <v>43157</v>
      </c>
      <c r="D1496" s="51">
        <v>0.49221064814814813</v>
      </c>
      <c r="E1496" s="52" t="s">
        <v>9</v>
      </c>
      <c r="F1496" s="53">
        <v>32</v>
      </c>
      <c r="G1496" s="52" t="s">
        <v>10</v>
      </c>
    </row>
    <row r="1497" spans="3:7" ht="15" thickBot="1" x14ac:dyDescent="0.35">
      <c r="C1497" s="50">
        <v>43157</v>
      </c>
      <c r="D1497" s="51">
        <v>0.49234953703703704</v>
      </c>
      <c r="E1497" s="52" t="s">
        <v>9</v>
      </c>
      <c r="F1497" s="53">
        <v>30</v>
      </c>
      <c r="G1497" s="52" t="s">
        <v>21</v>
      </c>
    </row>
    <row r="1498" spans="3:7" ht="15" thickBot="1" x14ac:dyDescent="0.35">
      <c r="C1498" s="50">
        <v>43157</v>
      </c>
      <c r="D1498" s="51">
        <v>0.49274305555555559</v>
      </c>
      <c r="E1498" s="52" t="s">
        <v>9</v>
      </c>
      <c r="F1498" s="53">
        <v>28</v>
      </c>
      <c r="G1498" s="52" t="s">
        <v>21</v>
      </c>
    </row>
    <row r="1499" spans="3:7" ht="15" thickBot="1" x14ac:dyDescent="0.35">
      <c r="C1499" s="50">
        <v>43157</v>
      </c>
      <c r="D1499" s="51">
        <v>0.49571759259259257</v>
      </c>
      <c r="E1499" s="52" t="s">
        <v>9</v>
      </c>
      <c r="F1499" s="53">
        <v>35</v>
      </c>
      <c r="G1499" s="52" t="s">
        <v>10</v>
      </c>
    </row>
    <row r="1500" spans="3:7" ht="15" thickBot="1" x14ac:dyDescent="0.35">
      <c r="C1500" s="50">
        <v>43157</v>
      </c>
      <c r="D1500" s="51">
        <v>0.49606481481481479</v>
      </c>
      <c r="E1500" s="52" t="s">
        <v>9</v>
      </c>
      <c r="F1500" s="53">
        <v>28</v>
      </c>
      <c r="G1500" s="52" t="s">
        <v>10</v>
      </c>
    </row>
    <row r="1501" spans="3:7" ht="15" thickBot="1" x14ac:dyDescent="0.35">
      <c r="C1501" s="50">
        <v>43157</v>
      </c>
      <c r="D1501" s="51">
        <v>0.49663194444444447</v>
      </c>
      <c r="E1501" s="52" t="s">
        <v>9</v>
      </c>
      <c r="F1501" s="53">
        <v>44</v>
      </c>
      <c r="G1501" s="52" t="s">
        <v>10</v>
      </c>
    </row>
    <row r="1502" spans="3:7" ht="15" thickBot="1" x14ac:dyDescent="0.35">
      <c r="C1502" s="50">
        <v>43157</v>
      </c>
      <c r="D1502" s="51">
        <v>0.49842592592592588</v>
      </c>
      <c r="E1502" s="52" t="s">
        <v>9</v>
      </c>
      <c r="F1502" s="53">
        <v>37</v>
      </c>
      <c r="G1502" s="52" t="s">
        <v>21</v>
      </c>
    </row>
    <row r="1503" spans="3:7" ht="15" thickBot="1" x14ac:dyDescent="0.35">
      <c r="C1503" s="50">
        <v>43157</v>
      </c>
      <c r="D1503" s="51">
        <v>0.50400462962962966</v>
      </c>
      <c r="E1503" s="52" t="s">
        <v>9</v>
      </c>
      <c r="F1503" s="53">
        <v>32</v>
      </c>
      <c r="G1503" s="52" t="s">
        <v>10</v>
      </c>
    </row>
    <row r="1504" spans="3:7" ht="15" thickBot="1" x14ac:dyDescent="0.35">
      <c r="C1504" s="50">
        <v>43157</v>
      </c>
      <c r="D1504" s="51">
        <v>0.5047800925925926</v>
      </c>
      <c r="E1504" s="52" t="s">
        <v>9</v>
      </c>
      <c r="F1504" s="53">
        <v>26</v>
      </c>
      <c r="G1504" s="52" t="s">
        <v>10</v>
      </c>
    </row>
    <row r="1505" spans="3:7" ht="15" thickBot="1" x14ac:dyDescent="0.35">
      <c r="C1505" s="50">
        <v>43157</v>
      </c>
      <c r="D1505" s="51">
        <v>0.50810185185185186</v>
      </c>
      <c r="E1505" s="52" t="s">
        <v>9</v>
      </c>
      <c r="F1505" s="53">
        <v>36</v>
      </c>
      <c r="G1505" s="52" t="s">
        <v>10</v>
      </c>
    </row>
    <row r="1506" spans="3:7" ht="15" thickBot="1" x14ac:dyDescent="0.35">
      <c r="C1506" s="50">
        <v>43157</v>
      </c>
      <c r="D1506" s="51">
        <v>0.51048611111111108</v>
      </c>
      <c r="E1506" s="52" t="s">
        <v>9</v>
      </c>
      <c r="F1506" s="53">
        <v>45</v>
      </c>
      <c r="G1506" s="52" t="s">
        <v>21</v>
      </c>
    </row>
    <row r="1507" spans="3:7" ht="15" thickBot="1" x14ac:dyDescent="0.35">
      <c r="C1507" s="50">
        <v>43157</v>
      </c>
      <c r="D1507" s="51">
        <v>0.5111458333333333</v>
      </c>
      <c r="E1507" s="52" t="s">
        <v>9</v>
      </c>
      <c r="F1507" s="53">
        <v>26</v>
      </c>
      <c r="G1507" s="52" t="s">
        <v>21</v>
      </c>
    </row>
    <row r="1508" spans="3:7" ht="15" thickBot="1" x14ac:dyDescent="0.35">
      <c r="C1508" s="50">
        <v>43157</v>
      </c>
      <c r="D1508" s="51">
        <v>0.51449074074074075</v>
      </c>
      <c r="E1508" s="52" t="s">
        <v>9</v>
      </c>
      <c r="F1508" s="53">
        <v>23</v>
      </c>
      <c r="G1508" s="52" t="s">
        <v>21</v>
      </c>
    </row>
    <row r="1509" spans="3:7" ht="15" thickBot="1" x14ac:dyDescent="0.35">
      <c r="C1509" s="50">
        <v>43157</v>
      </c>
      <c r="D1509" s="51">
        <v>0.51466435185185189</v>
      </c>
      <c r="E1509" s="52" t="s">
        <v>9</v>
      </c>
      <c r="F1509" s="53">
        <v>27</v>
      </c>
      <c r="G1509" s="52" t="s">
        <v>21</v>
      </c>
    </row>
    <row r="1510" spans="3:7" ht="15" thickBot="1" x14ac:dyDescent="0.35">
      <c r="C1510" s="50">
        <v>43157</v>
      </c>
      <c r="D1510" s="51">
        <v>0.51818287037037036</v>
      </c>
      <c r="E1510" s="52" t="s">
        <v>9</v>
      </c>
      <c r="F1510" s="53">
        <v>31</v>
      </c>
      <c r="G1510" s="52" t="s">
        <v>10</v>
      </c>
    </row>
    <row r="1511" spans="3:7" ht="15" thickBot="1" x14ac:dyDescent="0.35">
      <c r="C1511" s="50">
        <v>43157</v>
      </c>
      <c r="D1511" s="51">
        <v>0.51853009259259253</v>
      </c>
      <c r="E1511" s="52" t="s">
        <v>9</v>
      </c>
      <c r="F1511" s="53">
        <v>33</v>
      </c>
      <c r="G1511" s="52" t="s">
        <v>10</v>
      </c>
    </row>
    <row r="1512" spans="3:7" ht="15" thickBot="1" x14ac:dyDescent="0.35">
      <c r="C1512" s="50">
        <v>43157</v>
      </c>
      <c r="D1512" s="51">
        <v>0.52027777777777773</v>
      </c>
      <c r="E1512" s="52" t="s">
        <v>9</v>
      </c>
      <c r="F1512" s="53">
        <v>39</v>
      </c>
      <c r="G1512" s="52" t="s">
        <v>21</v>
      </c>
    </row>
    <row r="1513" spans="3:7" ht="15" thickBot="1" x14ac:dyDescent="0.35">
      <c r="C1513" s="50">
        <v>43157</v>
      </c>
      <c r="D1513" s="51">
        <v>0.52037037037037037</v>
      </c>
      <c r="E1513" s="52" t="s">
        <v>9</v>
      </c>
      <c r="F1513" s="53">
        <v>31</v>
      </c>
      <c r="G1513" s="52" t="s">
        <v>10</v>
      </c>
    </row>
    <row r="1514" spans="3:7" ht="15" thickBot="1" x14ac:dyDescent="0.35">
      <c r="C1514" s="50">
        <v>43157</v>
      </c>
      <c r="D1514" s="51">
        <v>0.52071759259259254</v>
      </c>
      <c r="E1514" s="52" t="s">
        <v>9</v>
      </c>
      <c r="F1514" s="53">
        <v>21</v>
      </c>
      <c r="G1514" s="52" t="s">
        <v>10</v>
      </c>
    </row>
    <row r="1515" spans="3:7" ht="15" thickBot="1" x14ac:dyDescent="0.35">
      <c r="C1515" s="50">
        <v>43157</v>
      </c>
      <c r="D1515" s="51">
        <v>0.52159722222222216</v>
      </c>
      <c r="E1515" s="52" t="s">
        <v>9</v>
      </c>
      <c r="F1515" s="53">
        <v>17</v>
      </c>
      <c r="G1515" s="52" t="s">
        <v>21</v>
      </c>
    </row>
    <row r="1516" spans="3:7" ht="15" thickBot="1" x14ac:dyDescent="0.35">
      <c r="C1516" s="50">
        <v>43157</v>
      </c>
      <c r="D1516" s="51">
        <v>0.52210648148148142</v>
      </c>
      <c r="E1516" s="52" t="s">
        <v>9</v>
      </c>
      <c r="F1516" s="53">
        <v>47</v>
      </c>
      <c r="G1516" s="52" t="s">
        <v>10</v>
      </c>
    </row>
    <row r="1517" spans="3:7" ht="15" thickBot="1" x14ac:dyDescent="0.35">
      <c r="C1517" s="50">
        <v>43157</v>
      </c>
      <c r="D1517" s="51">
        <v>0.52304398148148146</v>
      </c>
      <c r="E1517" s="52" t="s">
        <v>9</v>
      </c>
      <c r="F1517" s="53">
        <v>34</v>
      </c>
      <c r="G1517" s="52" t="s">
        <v>10</v>
      </c>
    </row>
    <row r="1518" spans="3:7" ht="15" thickBot="1" x14ac:dyDescent="0.35">
      <c r="C1518" s="50">
        <v>43157</v>
      </c>
      <c r="D1518" s="51">
        <v>0.52398148148148149</v>
      </c>
      <c r="E1518" s="52" t="s">
        <v>9</v>
      </c>
      <c r="F1518" s="53">
        <v>15</v>
      </c>
      <c r="G1518" s="52" t="s">
        <v>21</v>
      </c>
    </row>
    <row r="1519" spans="3:7" ht="15" thickBot="1" x14ac:dyDescent="0.35">
      <c r="C1519" s="50">
        <v>43157</v>
      </c>
      <c r="D1519" s="51">
        <v>0.52401620370370372</v>
      </c>
      <c r="E1519" s="52" t="s">
        <v>9</v>
      </c>
      <c r="F1519" s="53">
        <v>15</v>
      </c>
      <c r="G1519" s="52" t="s">
        <v>21</v>
      </c>
    </row>
    <row r="1520" spans="3:7" ht="15" thickBot="1" x14ac:dyDescent="0.35">
      <c r="C1520" s="50">
        <v>43157</v>
      </c>
      <c r="D1520" s="51">
        <v>0.52405092592592595</v>
      </c>
      <c r="E1520" s="52" t="s">
        <v>9</v>
      </c>
      <c r="F1520" s="53">
        <v>15</v>
      </c>
      <c r="G1520" s="52" t="s">
        <v>21</v>
      </c>
    </row>
    <row r="1521" spans="3:7" ht="15" thickBot="1" x14ac:dyDescent="0.35">
      <c r="C1521" s="50">
        <v>43157</v>
      </c>
      <c r="D1521" s="51">
        <v>0.52422453703703698</v>
      </c>
      <c r="E1521" s="52" t="s">
        <v>9</v>
      </c>
      <c r="F1521" s="53">
        <v>33</v>
      </c>
      <c r="G1521" s="52" t="s">
        <v>10</v>
      </c>
    </row>
    <row r="1522" spans="3:7" ht="15" thickBot="1" x14ac:dyDescent="0.35">
      <c r="C1522" s="50">
        <v>43157</v>
      </c>
      <c r="D1522" s="51">
        <v>0.52641203703703698</v>
      </c>
      <c r="E1522" s="52" t="s">
        <v>9</v>
      </c>
      <c r="F1522" s="53">
        <v>20</v>
      </c>
      <c r="G1522" s="52" t="s">
        <v>21</v>
      </c>
    </row>
    <row r="1523" spans="3:7" ht="15" thickBot="1" x14ac:dyDescent="0.35">
      <c r="C1523" s="50">
        <v>43157</v>
      </c>
      <c r="D1523" s="51">
        <v>0.52848379629629627</v>
      </c>
      <c r="E1523" s="52" t="s">
        <v>9</v>
      </c>
      <c r="F1523" s="53">
        <v>17</v>
      </c>
      <c r="G1523" s="52" t="s">
        <v>10</v>
      </c>
    </row>
    <row r="1524" spans="3:7" ht="15" thickBot="1" x14ac:dyDescent="0.35">
      <c r="C1524" s="50">
        <v>43157</v>
      </c>
      <c r="D1524" s="51">
        <v>0.52872685185185186</v>
      </c>
      <c r="E1524" s="52" t="s">
        <v>9</v>
      </c>
      <c r="F1524" s="53">
        <v>38</v>
      </c>
      <c r="G1524" s="52" t="s">
        <v>21</v>
      </c>
    </row>
    <row r="1525" spans="3:7" ht="15" thickBot="1" x14ac:dyDescent="0.35">
      <c r="C1525" s="50">
        <v>43157</v>
      </c>
      <c r="D1525" s="51">
        <v>0.52888888888888885</v>
      </c>
      <c r="E1525" s="52" t="s">
        <v>9</v>
      </c>
      <c r="F1525" s="53">
        <v>21</v>
      </c>
      <c r="G1525" s="52" t="s">
        <v>21</v>
      </c>
    </row>
    <row r="1526" spans="3:7" ht="15" thickBot="1" x14ac:dyDescent="0.35">
      <c r="C1526" s="50">
        <v>43157</v>
      </c>
      <c r="D1526" s="51">
        <v>0.52980324074074081</v>
      </c>
      <c r="E1526" s="52" t="s">
        <v>9</v>
      </c>
      <c r="F1526" s="53">
        <v>16</v>
      </c>
      <c r="G1526" s="52" t="s">
        <v>10</v>
      </c>
    </row>
    <row r="1527" spans="3:7" ht="15" thickBot="1" x14ac:dyDescent="0.35">
      <c r="C1527" s="50">
        <v>43157</v>
      </c>
      <c r="D1527" s="51">
        <v>0.53189814814814818</v>
      </c>
      <c r="E1527" s="52" t="s">
        <v>9</v>
      </c>
      <c r="F1527" s="53">
        <v>39</v>
      </c>
      <c r="G1527" s="52" t="s">
        <v>10</v>
      </c>
    </row>
    <row r="1528" spans="3:7" ht="15" thickBot="1" x14ac:dyDescent="0.35">
      <c r="C1528" s="50">
        <v>43157</v>
      </c>
      <c r="D1528" s="51">
        <v>0.53391203703703705</v>
      </c>
      <c r="E1528" s="52" t="s">
        <v>9</v>
      </c>
      <c r="F1528" s="53">
        <v>35</v>
      </c>
      <c r="G1528" s="52" t="s">
        <v>21</v>
      </c>
    </row>
    <row r="1529" spans="3:7" ht="15" thickBot="1" x14ac:dyDescent="0.35">
      <c r="C1529" s="50">
        <v>43157</v>
      </c>
      <c r="D1529" s="51">
        <v>0.53760416666666666</v>
      </c>
      <c r="E1529" s="52" t="s">
        <v>9</v>
      </c>
      <c r="F1529" s="53">
        <v>37</v>
      </c>
      <c r="G1529" s="52" t="s">
        <v>10</v>
      </c>
    </row>
    <row r="1530" spans="3:7" ht="15" thickBot="1" x14ac:dyDescent="0.35">
      <c r="C1530" s="50">
        <v>43157</v>
      </c>
      <c r="D1530" s="51">
        <v>0.53851851851851851</v>
      </c>
      <c r="E1530" s="52" t="s">
        <v>9</v>
      </c>
      <c r="F1530" s="53">
        <v>27</v>
      </c>
      <c r="G1530" s="52" t="s">
        <v>10</v>
      </c>
    </row>
    <row r="1531" spans="3:7" ht="15" thickBot="1" x14ac:dyDescent="0.35">
      <c r="C1531" s="50">
        <v>43157</v>
      </c>
      <c r="D1531" s="51">
        <v>0.53891203703703705</v>
      </c>
      <c r="E1531" s="52" t="s">
        <v>9</v>
      </c>
      <c r="F1531" s="53">
        <v>39</v>
      </c>
      <c r="G1531" s="52" t="s">
        <v>21</v>
      </c>
    </row>
    <row r="1532" spans="3:7" ht="15" thickBot="1" x14ac:dyDescent="0.35">
      <c r="C1532" s="50">
        <v>43157</v>
      </c>
      <c r="D1532" s="51">
        <v>0.54112268518518525</v>
      </c>
      <c r="E1532" s="52" t="s">
        <v>9</v>
      </c>
      <c r="F1532" s="53">
        <v>32</v>
      </c>
      <c r="G1532" s="52" t="s">
        <v>10</v>
      </c>
    </row>
    <row r="1533" spans="3:7" ht="15" thickBot="1" x14ac:dyDescent="0.35">
      <c r="C1533" s="50">
        <v>43157</v>
      </c>
      <c r="D1533" s="51">
        <v>0.54248842592592594</v>
      </c>
      <c r="E1533" s="52" t="s">
        <v>9</v>
      </c>
      <c r="F1533" s="53">
        <v>16</v>
      </c>
      <c r="G1533" s="52" t="s">
        <v>21</v>
      </c>
    </row>
    <row r="1534" spans="3:7" ht="15" thickBot="1" x14ac:dyDescent="0.35">
      <c r="C1534" s="50">
        <v>43157</v>
      </c>
      <c r="D1534" s="51">
        <v>0.54251157407407413</v>
      </c>
      <c r="E1534" s="52" t="s">
        <v>9</v>
      </c>
      <c r="F1534" s="53">
        <v>17</v>
      </c>
      <c r="G1534" s="52" t="s">
        <v>21</v>
      </c>
    </row>
    <row r="1535" spans="3:7" ht="15" thickBot="1" x14ac:dyDescent="0.35">
      <c r="C1535" s="50">
        <v>43157</v>
      </c>
      <c r="D1535" s="51">
        <v>0.54343750000000002</v>
      </c>
      <c r="E1535" s="52" t="s">
        <v>9</v>
      </c>
      <c r="F1535" s="53">
        <v>30</v>
      </c>
      <c r="G1535" s="52" t="s">
        <v>21</v>
      </c>
    </row>
    <row r="1536" spans="3:7" ht="15" thickBot="1" x14ac:dyDescent="0.35">
      <c r="C1536" s="50">
        <v>43157</v>
      </c>
      <c r="D1536" s="51">
        <v>0.54564814814814822</v>
      </c>
      <c r="E1536" s="52" t="s">
        <v>9</v>
      </c>
      <c r="F1536" s="53">
        <v>45</v>
      </c>
      <c r="G1536" s="52" t="s">
        <v>10</v>
      </c>
    </row>
    <row r="1537" spans="3:7" ht="15" thickBot="1" x14ac:dyDescent="0.35">
      <c r="C1537" s="50">
        <v>43157</v>
      </c>
      <c r="D1537" s="51">
        <v>0.54712962962962963</v>
      </c>
      <c r="E1537" s="52" t="s">
        <v>9</v>
      </c>
      <c r="F1537" s="53">
        <v>25</v>
      </c>
      <c r="G1537" s="52" t="s">
        <v>21</v>
      </c>
    </row>
    <row r="1538" spans="3:7" ht="15" thickBot="1" x14ac:dyDescent="0.35">
      <c r="C1538" s="50">
        <v>43157</v>
      </c>
      <c r="D1538" s="51">
        <v>0.54747685185185191</v>
      </c>
      <c r="E1538" s="52" t="s">
        <v>9</v>
      </c>
      <c r="F1538" s="53">
        <v>23</v>
      </c>
      <c r="G1538" s="52" t="s">
        <v>21</v>
      </c>
    </row>
    <row r="1539" spans="3:7" ht="15" thickBot="1" x14ac:dyDescent="0.35">
      <c r="C1539" s="50">
        <v>43157</v>
      </c>
      <c r="D1539" s="51">
        <v>0.54888888888888887</v>
      </c>
      <c r="E1539" s="52" t="s">
        <v>9</v>
      </c>
      <c r="F1539" s="53">
        <v>24</v>
      </c>
      <c r="G1539" s="52" t="s">
        <v>21</v>
      </c>
    </row>
    <row r="1540" spans="3:7" ht="15" thickBot="1" x14ac:dyDescent="0.35">
      <c r="C1540" s="50">
        <v>43157</v>
      </c>
      <c r="D1540" s="51">
        <v>0.54913194444444446</v>
      </c>
      <c r="E1540" s="52" t="s">
        <v>9</v>
      </c>
      <c r="F1540" s="53">
        <v>27</v>
      </c>
      <c r="G1540" s="52" t="s">
        <v>10</v>
      </c>
    </row>
    <row r="1541" spans="3:7" ht="15" thickBot="1" x14ac:dyDescent="0.35">
      <c r="C1541" s="50">
        <v>43157</v>
      </c>
      <c r="D1541" s="51">
        <v>0.55335648148148142</v>
      </c>
      <c r="E1541" s="52" t="s">
        <v>9</v>
      </c>
      <c r="F1541" s="53">
        <v>33</v>
      </c>
      <c r="G1541" s="52" t="s">
        <v>10</v>
      </c>
    </row>
    <row r="1542" spans="3:7" ht="15" thickBot="1" x14ac:dyDescent="0.35">
      <c r="C1542" s="50">
        <v>43157</v>
      </c>
      <c r="D1542" s="51">
        <v>0.55502314814814813</v>
      </c>
      <c r="E1542" s="52" t="s">
        <v>9</v>
      </c>
      <c r="F1542" s="53">
        <v>37</v>
      </c>
      <c r="G1542" s="52" t="s">
        <v>10</v>
      </c>
    </row>
    <row r="1543" spans="3:7" ht="15" thickBot="1" x14ac:dyDescent="0.35">
      <c r="C1543" s="50">
        <v>43157</v>
      </c>
      <c r="D1543" s="51">
        <v>0.55640046296296297</v>
      </c>
      <c r="E1543" s="52" t="s">
        <v>9</v>
      </c>
      <c r="F1543" s="53">
        <v>25</v>
      </c>
      <c r="G1543" s="52" t="s">
        <v>21</v>
      </c>
    </row>
    <row r="1544" spans="3:7" ht="15" thickBot="1" x14ac:dyDescent="0.35">
      <c r="C1544" s="50">
        <v>43157</v>
      </c>
      <c r="D1544" s="51">
        <v>0.55645833333333339</v>
      </c>
      <c r="E1544" s="52" t="s">
        <v>9</v>
      </c>
      <c r="F1544" s="53">
        <v>43</v>
      </c>
      <c r="G1544" s="52" t="s">
        <v>10</v>
      </c>
    </row>
    <row r="1545" spans="3:7" ht="15" thickBot="1" x14ac:dyDescent="0.35">
      <c r="C1545" s="50">
        <v>43157</v>
      </c>
      <c r="D1545" s="51">
        <v>0.56226851851851845</v>
      </c>
      <c r="E1545" s="52" t="s">
        <v>9</v>
      </c>
      <c r="F1545" s="53">
        <v>21</v>
      </c>
      <c r="G1545" s="52" t="s">
        <v>21</v>
      </c>
    </row>
    <row r="1546" spans="3:7" ht="15" thickBot="1" x14ac:dyDescent="0.35">
      <c r="C1546" s="50">
        <v>43157</v>
      </c>
      <c r="D1546" s="51">
        <v>0.56381944444444443</v>
      </c>
      <c r="E1546" s="52" t="s">
        <v>9</v>
      </c>
      <c r="F1546" s="53">
        <v>26</v>
      </c>
      <c r="G1546" s="52" t="s">
        <v>21</v>
      </c>
    </row>
    <row r="1547" spans="3:7" ht="15" thickBot="1" x14ac:dyDescent="0.35">
      <c r="C1547" s="50">
        <v>43157</v>
      </c>
      <c r="D1547" s="51">
        <v>0.56849537037037035</v>
      </c>
      <c r="E1547" s="52" t="s">
        <v>9</v>
      </c>
      <c r="F1547" s="53">
        <v>32</v>
      </c>
      <c r="G1547" s="52" t="s">
        <v>10</v>
      </c>
    </row>
    <row r="1548" spans="3:7" ht="15" thickBot="1" x14ac:dyDescent="0.35">
      <c r="C1548" s="50">
        <v>43157</v>
      </c>
      <c r="D1548" s="51">
        <v>0.56871527777777775</v>
      </c>
      <c r="E1548" s="52" t="s">
        <v>9</v>
      </c>
      <c r="F1548" s="53">
        <v>33</v>
      </c>
      <c r="G1548" s="52" t="s">
        <v>10</v>
      </c>
    </row>
    <row r="1549" spans="3:7" ht="15" thickBot="1" x14ac:dyDescent="0.35">
      <c r="C1549" s="50">
        <v>43157</v>
      </c>
      <c r="D1549" s="51">
        <v>0.57006944444444441</v>
      </c>
      <c r="E1549" s="52" t="s">
        <v>9</v>
      </c>
      <c r="F1549" s="53">
        <v>24</v>
      </c>
      <c r="G1549" s="52" t="s">
        <v>21</v>
      </c>
    </row>
    <row r="1550" spans="3:7" ht="15" thickBot="1" x14ac:dyDescent="0.35">
      <c r="C1550" s="50">
        <v>43157</v>
      </c>
      <c r="D1550" s="51">
        <v>0.57065972222222217</v>
      </c>
      <c r="E1550" s="52" t="s">
        <v>9</v>
      </c>
      <c r="F1550" s="53">
        <v>36</v>
      </c>
      <c r="G1550" s="52" t="s">
        <v>10</v>
      </c>
    </row>
    <row r="1551" spans="3:7" ht="15" thickBot="1" x14ac:dyDescent="0.35">
      <c r="C1551" s="50">
        <v>43157</v>
      </c>
      <c r="D1551" s="51">
        <v>0.57280092592592591</v>
      </c>
      <c r="E1551" s="52" t="s">
        <v>9</v>
      </c>
      <c r="F1551" s="53">
        <v>24</v>
      </c>
      <c r="G1551" s="52" t="s">
        <v>21</v>
      </c>
    </row>
    <row r="1552" spans="3:7" ht="15" thickBot="1" x14ac:dyDescent="0.35">
      <c r="C1552" s="50">
        <v>43157</v>
      </c>
      <c r="D1552" s="51">
        <v>0.57437499999999997</v>
      </c>
      <c r="E1552" s="52" t="s">
        <v>9</v>
      </c>
      <c r="F1552" s="53">
        <v>46</v>
      </c>
      <c r="G1552" s="52" t="s">
        <v>10</v>
      </c>
    </row>
    <row r="1553" spans="3:7" ht="15" thickBot="1" x14ac:dyDescent="0.35">
      <c r="C1553" s="50">
        <v>43157</v>
      </c>
      <c r="D1553" s="51">
        <v>0.57565972222222228</v>
      </c>
      <c r="E1553" s="52" t="s">
        <v>9</v>
      </c>
      <c r="F1553" s="53">
        <v>31</v>
      </c>
      <c r="G1553" s="52" t="s">
        <v>21</v>
      </c>
    </row>
    <row r="1554" spans="3:7" ht="15" thickBot="1" x14ac:dyDescent="0.35">
      <c r="C1554" s="50">
        <v>43157</v>
      </c>
      <c r="D1554" s="51">
        <v>0.57799768518518524</v>
      </c>
      <c r="E1554" s="52" t="s">
        <v>9</v>
      </c>
      <c r="F1554" s="53">
        <v>25</v>
      </c>
      <c r="G1554" s="52" t="s">
        <v>21</v>
      </c>
    </row>
    <row r="1555" spans="3:7" ht="15" thickBot="1" x14ac:dyDescent="0.35">
      <c r="C1555" s="50">
        <v>43157</v>
      </c>
      <c r="D1555" s="51">
        <v>0.57809027777777777</v>
      </c>
      <c r="E1555" s="52" t="s">
        <v>9</v>
      </c>
      <c r="F1555" s="53">
        <v>31</v>
      </c>
      <c r="G1555" s="52" t="s">
        <v>10</v>
      </c>
    </row>
    <row r="1556" spans="3:7" ht="15" thickBot="1" x14ac:dyDescent="0.35">
      <c r="C1556" s="50">
        <v>43157</v>
      </c>
      <c r="D1556" s="51">
        <v>0.57853009259259258</v>
      </c>
      <c r="E1556" s="52" t="s">
        <v>9</v>
      </c>
      <c r="F1556" s="53">
        <v>38</v>
      </c>
      <c r="G1556" s="52" t="s">
        <v>10</v>
      </c>
    </row>
    <row r="1557" spans="3:7" ht="15" thickBot="1" x14ac:dyDescent="0.35">
      <c r="C1557" s="50">
        <v>43157</v>
      </c>
      <c r="D1557" s="51">
        <v>0.57953703703703707</v>
      </c>
      <c r="E1557" s="52" t="s">
        <v>9</v>
      </c>
      <c r="F1557" s="53">
        <v>31</v>
      </c>
      <c r="G1557" s="52" t="s">
        <v>21</v>
      </c>
    </row>
    <row r="1558" spans="3:7" ht="15" thickBot="1" x14ac:dyDescent="0.35">
      <c r="C1558" s="50">
        <v>43157</v>
      </c>
      <c r="D1558" s="51">
        <v>0.57959490740740738</v>
      </c>
      <c r="E1558" s="52" t="s">
        <v>9</v>
      </c>
      <c r="F1558" s="53">
        <v>48</v>
      </c>
      <c r="G1558" s="52" t="s">
        <v>10</v>
      </c>
    </row>
    <row r="1559" spans="3:7" ht="15" thickBot="1" x14ac:dyDescent="0.35">
      <c r="C1559" s="50">
        <v>43157</v>
      </c>
      <c r="D1559" s="51">
        <v>0.57984953703703701</v>
      </c>
      <c r="E1559" s="52" t="s">
        <v>9</v>
      </c>
      <c r="F1559" s="53">
        <v>41</v>
      </c>
      <c r="G1559" s="52" t="s">
        <v>10</v>
      </c>
    </row>
    <row r="1560" spans="3:7" ht="15" thickBot="1" x14ac:dyDescent="0.35">
      <c r="C1560" s="50">
        <v>43157</v>
      </c>
      <c r="D1560" s="51">
        <v>0.58172453703703708</v>
      </c>
      <c r="E1560" s="52" t="s">
        <v>9</v>
      </c>
      <c r="F1560" s="53">
        <v>41</v>
      </c>
      <c r="G1560" s="52" t="s">
        <v>10</v>
      </c>
    </row>
    <row r="1561" spans="3:7" ht="15" thickBot="1" x14ac:dyDescent="0.35">
      <c r="C1561" s="50">
        <v>43157</v>
      </c>
      <c r="D1561" s="51">
        <v>0.58190972222222226</v>
      </c>
      <c r="E1561" s="52" t="s">
        <v>9</v>
      </c>
      <c r="F1561" s="53">
        <v>38</v>
      </c>
      <c r="G1561" s="52" t="s">
        <v>10</v>
      </c>
    </row>
    <row r="1562" spans="3:7" ht="15" thickBot="1" x14ac:dyDescent="0.35">
      <c r="C1562" s="50">
        <v>43157</v>
      </c>
      <c r="D1562" s="51">
        <v>0.58484953703703701</v>
      </c>
      <c r="E1562" s="52" t="s">
        <v>9</v>
      </c>
      <c r="F1562" s="53">
        <v>34</v>
      </c>
      <c r="G1562" s="52" t="s">
        <v>10</v>
      </c>
    </row>
    <row r="1563" spans="3:7" ht="15" thickBot="1" x14ac:dyDescent="0.35">
      <c r="C1563" s="50">
        <v>43157</v>
      </c>
      <c r="D1563" s="51">
        <v>0.5894907407407407</v>
      </c>
      <c r="E1563" s="52" t="s">
        <v>9</v>
      </c>
      <c r="F1563" s="53">
        <v>32</v>
      </c>
      <c r="G1563" s="52" t="s">
        <v>21</v>
      </c>
    </row>
    <row r="1564" spans="3:7" ht="15" thickBot="1" x14ac:dyDescent="0.35">
      <c r="C1564" s="50">
        <v>43157</v>
      </c>
      <c r="D1564" s="51">
        <v>0.58960648148148154</v>
      </c>
      <c r="E1564" s="52" t="s">
        <v>9</v>
      </c>
      <c r="F1564" s="53">
        <v>34</v>
      </c>
      <c r="G1564" s="52" t="s">
        <v>10</v>
      </c>
    </row>
    <row r="1565" spans="3:7" ht="15" thickBot="1" x14ac:dyDescent="0.35">
      <c r="C1565" s="50">
        <v>43157</v>
      </c>
      <c r="D1565" s="51">
        <v>0.59072916666666664</v>
      </c>
      <c r="E1565" s="52" t="s">
        <v>9</v>
      </c>
      <c r="F1565" s="53">
        <v>22</v>
      </c>
      <c r="G1565" s="52" t="s">
        <v>21</v>
      </c>
    </row>
    <row r="1566" spans="3:7" ht="15" thickBot="1" x14ac:dyDescent="0.35">
      <c r="C1566" s="50">
        <v>43157</v>
      </c>
      <c r="D1566" s="51">
        <v>0.59172453703703709</v>
      </c>
      <c r="E1566" s="52" t="s">
        <v>9</v>
      </c>
      <c r="F1566" s="53">
        <v>30</v>
      </c>
      <c r="G1566" s="52" t="s">
        <v>10</v>
      </c>
    </row>
    <row r="1567" spans="3:7" ht="15" thickBot="1" x14ac:dyDescent="0.35">
      <c r="C1567" s="50">
        <v>43157</v>
      </c>
      <c r="D1567" s="51">
        <v>0.59284722222222219</v>
      </c>
      <c r="E1567" s="52" t="s">
        <v>9</v>
      </c>
      <c r="F1567" s="53">
        <v>37</v>
      </c>
      <c r="G1567" s="52" t="s">
        <v>10</v>
      </c>
    </row>
    <row r="1568" spans="3:7" ht="15" thickBot="1" x14ac:dyDescent="0.35">
      <c r="C1568" s="50">
        <v>43157</v>
      </c>
      <c r="D1568" s="51">
        <v>0.59302083333333333</v>
      </c>
      <c r="E1568" s="52" t="s">
        <v>9</v>
      </c>
      <c r="F1568" s="53">
        <v>27</v>
      </c>
      <c r="G1568" s="52" t="s">
        <v>21</v>
      </c>
    </row>
    <row r="1569" spans="3:7" ht="15" thickBot="1" x14ac:dyDescent="0.35">
      <c r="C1569" s="50">
        <v>43157</v>
      </c>
      <c r="D1569" s="51">
        <v>0.59324074074074074</v>
      </c>
      <c r="E1569" s="52" t="s">
        <v>9</v>
      </c>
      <c r="F1569" s="53">
        <v>20</v>
      </c>
      <c r="G1569" s="52" t="s">
        <v>21</v>
      </c>
    </row>
    <row r="1570" spans="3:7" ht="15" thickBot="1" x14ac:dyDescent="0.35">
      <c r="C1570" s="50">
        <v>43157</v>
      </c>
      <c r="D1570" s="51">
        <v>0.59444444444444444</v>
      </c>
      <c r="E1570" s="52" t="s">
        <v>9</v>
      </c>
      <c r="F1570" s="53">
        <v>26</v>
      </c>
      <c r="G1570" s="52" t="s">
        <v>21</v>
      </c>
    </row>
    <row r="1571" spans="3:7" ht="15" thickBot="1" x14ac:dyDescent="0.35">
      <c r="C1571" s="50">
        <v>43157</v>
      </c>
      <c r="D1571" s="51">
        <v>0.59538194444444448</v>
      </c>
      <c r="E1571" s="52" t="s">
        <v>9</v>
      </c>
      <c r="F1571" s="53">
        <v>26</v>
      </c>
      <c r="G1571" s="52" t="s">
        <v>21</v>
      </c>
    </row>
    <row r="1572" spans="3:7" ht="15" thickBot="1" x14ac:dyDescent="0.35">
      <c r="C1572" s="50">
        <v>43157</v>
      </c>
      <c r="D1572" s="51">
        <v>0.59651620370370373</v>
      </c>
      <c r="E1572" s="52" t="s">
        <v>9</v>
      </c>
      <c r="F1572" s="53">
        <v>22</v>
      </c>
      <c r="G1572" s="52" t="s">
        <v>21</v>
      </c>
    </row>
    <row r="1573" spans="3:7" ht="15" thickBot="1" x14ac:dyDescent="0.35">
      <c r="C1573" s="50">
        <v>43157</v>
      </c>
      <c r="D1573" s="51">
        <v>0.59743055555555558</v>
      </c>
      <c r="E1573" s="52" t="s">
        <v>9</v>
      </c>
      <c r="F1573" s="53">
        <v>25</v>
      </c>
      <c r="G1573" s="52" t="s">
        <v>21</v>
      </c>
    </row>
    <row r="1574" spans="3:7" ht="15" thickBot="1" x14ac:dyDescent="0.35">
      <c r="C1574" s="50">
        <v>43157</v>
      </c>
      <c r="D1574" s="51">
        <v>0.59743055555555558</v>
      </c>
      <c r="E1574" s="52" t="s">
        <v>9</v>
      </c>
      <c r="F1574" s="53">
        <v>29</v>
      </c>
      <c r="G1574" s="52" t="s">
        <v>21</v>
      </c>
    </row>
    <row r="1575" spans="3:7" ht="15" thickBot="1" x14ac:dyDescent="0.35">
      <c r="C1575" s="50">
        <v>43157</v>
      </c>
      <c r="D1575" s="51">
        <v>0.59745370370370365</v>
      </c>
      <c r="E1575" s="52" t="s">
        <v>9</v>
      </c>
      <c r="F1575" s="53">
        <v>24</v>
      </c>
      <c r="G1575" s="52" t="s">
        <v>21</v>
      </c>
    </row>
    <row r="1576" spans="3:7" ht="15" thickBot="1" x14ac:dyDescent="0.35">
      <c r="C1576" s="50">
        <v>43157</v>
      </c>
      <c r="D1576" s="51">
        <v>0.5974652777777778</v>
      </c>
      <c r="E1576" s="52" t="s">
        <v>9</v>
      </c>
      <c r="F1576" s="53">
        <v>26</v>
      </c>
      <c r="G1576" s="52" t="s">
        <v>21</v>
      </c>
    </row>
    <row r="1577" spans="3:7" ht="15" thickBot="1" x14ac:dyDescent="0.35">
      <c r="C1577" s="50">
        <v>43157</v>
      </c>
      <c r="D1577" s="51">
        <v>0.59821759259259266</v>
      </c>
      <c r="E1577" s="52" t="s">
        <v>9</v>
      </c>
      <c r="F1577" s="53">
        <v>30</v>
      </c>
      <c r="G1577" s="52" t="s">
        <v>10</v>
      </c>
    </row>
    <row r="1578" spans="3:7" ht="15" thickBot="1" x14ac:dyDescent="0.35">
      <c r="C1578" s="50">
        <v>43157</v>
      </c>
      <c r="D1578" s="51">
        <v>0.6012615740740741</v>
      </c>
      <c r="E1578" s="52" t="s">
        <v>9</v>
      </c>
      <c r="F1578" s="53">
        <v>31</v>
      </c>
      <c r="G1578" s="52" t="s">
        <v>10</v>
      </c>
    </row>
    <row r="1579" spans="3:7" ht="15" thickBot="1" x14ac:dyDescent="0.35">
      <c r="C1579" s="50">
        <v>43157</v>
      </c>
      <c r="D1579" s="51">
        <v>0.60295138888888888</v>
      </c>
      <c r="E1579" s="52" t="s">
        <v>9</v>
      </c>
      <c r="F1579" s="53">
        <v>28</v>
      </c>
      <c r="G1579" s="52" t="s">
        <v>21</v>
      </c>
    </row>
    <row r="1580" spans="3:7" ht="15" thickBot="1" x14ac:dyDescent="0.35">
      <c r="C1580" s="50">
        <v>43157</v>
      </c>
      <c r="D1580" s="51">
        <v>0.6036921296296297</v>
      </c>
      <c r="E1580" s="52" t="s">
        <v>9</v>
      </c>
      <c r="F1580" s="53">
        <v>16</v>
      </c>
      <c r="G1580" s="52" t="s">
        <v>21</v>
      </c>
    </row>
    <row r="1581" spans="3:7" ht="15" thickBot="1" x14ac:dyDescent="0.35">
      <c r="C1581" s="50">
        <v>43157</v>
      </c>
      <c r="D1581" s="51">
        <v>0.60776620370370371</v>
      </c>
      <c r="E1581" s="52" t="s">
        <v>9</v>
      </c>
      <c r="F1581" s="53">
        <v>39</v>
      </c>
      <c r="G1581" s="52" t="s">
        <v>10</v>
      </c>
    </row>
    <row r="1582" spans="3:7" ht="15" thickBot="1" x14ac:dyDescent="0.35">
      <c r="C1582" s="50">
        <v>43157</v>
      </c>
      <c r="D1582" s="51">
        <v>0.60900462962962965</v>
      </c>
      <c r="E1582" s="52" t="s">
        <v>9</v>
      </c>
      <c r="F1582" s="53">
        <v>22</v>
      </c>
      <c r="G1582" s="52" t="s">
        <v>21</v>
      </c>
    </row>
    <row r="1583" spans="3:7" ht="15" thickBot="1" x14ac:dyDescent="0.35">
      <c r="C1583" s="50">
        <v>43157</v>
      </c>
      <c r="D1583" s="51">
        <v>0.61049768518518521</v>
      </c>
      <c r="E1583" s="52" t="s">
        <v>9</v>
      </c>
      <c r="F1583" s="53">
        <v>29</v>
      </c>
      <c r="G1583" s="52" t="s">
        <v>10</v>
      </c>
    </row>
    <row r="1584" spans="3:7" ht="15" thickBot="1" x14ac:dyDescent="0.35">
      <c r="C1584" s="50">
        <v>43157</v>
      </c>
      <c r="D1584" s="51">
        <v>0.61173611111111115</v>
      </c>
      <c r="E1584" s="52" t="s">
        <v>9</v>
      </c>
      <c r="F1584" s="53">
        <v>24</v>
      </c>
      <c r="G1584" s="52" t="s">
        <v>21</v>
      </c>
    </row>
    <row r="1585" spans="3:7" ht="15" thickBot="1" x14ac:dyDescent="0.35">
      <c r="C1585" s="50">
        <v>43157</v>
      </c>
      <c r="D1585" s="51">
        <v>0.6118865740740741</v>
      </c>
      <c r="E1585" s="52" t="s">
        <v>9</v>
      </c>
      <c r="F1585" s="53">
        <v>38</v>
      </c>
      <c r="G1585" s="52" t="s">
        <v>10</v>
      </c>
    </row>
    <row r="1586" spans="3:7" ht="15" thickBot="1" x14ac:dyDescent="0.35">
      <c r="C1586" s="50">
        <v>43157</v>
      </c>
      <c r="D1586" s="51">
        <v>0.61494212962962969</v>
      </c>
      <c r="E1586" s="52" t="s">
        <v>9</v>
      </c>
      <c r="F1586" s="53">
        <v>32</v>
      </c>
      <c r="G1586" s="52" t="s">
        <v>10</v>
      </c>
    </row>
    <row r="1587" spans="3:7" ht="15" thickBot="1" x14ac:dyDescent="0.35">
      <c r="C1587" s="50">
        <v>43157</v>
      </c>
      <c r="D1587" s="51">
        <v>0.61545138888888895</v>
      </c>
      <c r="E1587" s="52" t="s">
        <v>9</v>
      </c>
      <c r="F1587" s="53">
        <v>37</v>
      </c>
      <c r="G1587" s="52" t="s">
        <v>21</v>
      </c>
    </row>
    <row r="1588" spans="3:7" ht="15" thickBot="1" x14ac:dyDescent="0.35">
      <c r="C1588" s="50">
        <v>43157</v>
      </c>
      <c r="D1588" s="51">
        <v>0.61664351851851851</v>
      </c>
      <c r="E1588" s="52" t="s">
        <v>9</v>
      </c>
      <c r="F1588" s="53">
        <v>43</v>
      </c>
      <c r="G1588" s="52" t="s">
        <v>21</v>
      </c>
    </row>
    <row r="1589" spans="3:7" ht="15" thickBot="1" x14ac:dyDescent="0.35">
      <c r="C1589" s="50">
        <v>43157</v>
      </c>
      <c r="D1589" s="51">
        <v>0.6178703703703704</v>
      </c>
      <c r="E1589" s="52" t="s">
        <v>9</v>
      </c>
      <c r="F1589" s="53">
        <v>32</v>
      </c>
      <c r="G1589" s="52" t="s">
        <v>21</v>
      </c>
    </row>
    <row r="1590" spans="3:7" ht="15" thickBot="1" x14ac:dyDescent="0.35">
      <c r="C1590" s="50">
        <v>43157</v>
      </c>
      <c r="D1590" s="51">
        <v>0.61835648148148148</v>
      </c>
      <c r="E1590" s="52" t="s">
        <v>9</v>
      </c>
      <c r="F1590" s="53">
        <v>39</v>
      </c>
      <c r="G1590" s="52" t="s">
        <v>10</v>
      </c>
    </row>
    <row r="1591" spans="3:7" ht="15" thickBot="1" x14ac:dyDescent="0.35">
      <c r="C1591" s="50">
        <v>43157</v>
      </c>
      <c r="D1591" s="51">
        <v>0.61908564814814815</v>
      </c>
      <c r="E1591" s="52" t="s">
        <v>9</v>
      </c>
      <c r="F1591" s="53">
        <v>38</v>
      </c>
      <c r="G1591" s="52" t="s">
        <v>21</v>
      </c>
    </row>
    <row r="1592" spans="3:7" ht="15" thickBot="1" x14ac:dyDescent="0.35">
      <c r="C1592" s="50">
        <v>43157</v>
      </c>
      <c r="D1592" s="51">
        <v>0.62033564814814812</v>
      </c>
      <c r="E1592" s="52" t="s">
        <v>9</v>
      </c>
      <c r="F1592" s="53">
        <v>47</v>
      </c>
      <c r="G1592" s="52" t="s">
        <v>10</v>
      </c>
    </row>
    <row r="1593" spans="3:7" ht="15" thickBot="1" x14ac:dyDescent="0.35">
      <c r="C1593" s="50">
        <v>43157</v>
      </c>
      <c r="D1593" s="51">
        <v>0.62202546296296302</v>
      </c>
      <c r="E1593" s="52" t="s">
        <v>9</v>
      </c>
      <c r="F1593" s="53">
        <v>34</v>
      </c>
      <c r="G1593" s="52" t="s">
        <v>10</v>
      </c>
    </row>
    <row r="1594" spans="3:7" ht="15" thickBot="1" x14ac:dyDescent="0.35">
      <c r="C1594" s="50">
        <v>43157</v>
      </c>
      <c r="D1594" s="51">
        <v>0.62482638888888886</v>
      </c>
      <c r="E1594" s="52" t="s">
        <v>9</v>
      </c>
      <c r="F1594" s="53">
        <v>39</v>
      </c>
      <c r="G1594" s="52" t="s">
        <v>21</v>
      </c>
    </row>
    <row r="1595" spans="3:7" ht="15" thickBot="1" x14ac:dyDescent="0.35">
      <c r="C1595" s="50">
        <v>43157</v>
      </c>
      <c r="D1595" s="51">
        <v>0.62560185185185191</v>
      </c>
      <c r="E1595" s="52" t="s">
        <v>9</v>
      </c>
      <c r="F1595" s="53">
        <v>35</v>
      </c>
      <c r="G1595" s="52" t="s">
        <v>21</v>
      </c>
    </row>
    <row r="1596" spans="3:7" ht="15" thickBot="1" x14ac:dyDescent="0.35">
      <c r="C1596" s="50">
        <v>43157</v>
      </c>
      <c r="D1596" s="51">
        <v>0.62866898148148154</v>
      </c>
      <c r="E1596" s="52" t="s">
        <v>9</v>
      </c>
      <c r="F1596" s="53">
        <v>33</v>
      </c>
      <c r="G1596" s="52" t="s">
        <v>10</v>
      </c>
    </row>
    <row r="1597" spans="3:7" ht="15" thickBot="1" x14ac:dyDescent="0.35">
      <c r="C1597" s="50">
        <v>43157</v>
      </c>
      <c r="D1597" s="51">
        <v>0.62888888888888894</v>
      </c>
      <c r="E1597" s="52" t="s">
        <v>9</v>
      </c>
      <c r="F1597" s="53">
        <v>28</v>
      </c>
      <c r="G1597" s="52" t="s">
        <v>21</v>
      </c>
    </row>
    <row r="1598" spans="3:7" ht="15" thickBot="1" x14ac:dyDescent="0.35">
      <c r="C1598" s="50">
        <v>43157</v>
      </c>
      <c r="D1598" s="51">
        <v>0.6290972222222222</v>
      </c>
      <c r="E1598" s="52" t="s">
        <v>9</v>
      </c>
      <c r="F1598" s="53">
        <v>27</v>
      </c>
      <c r="G1598" s="52" t="s">
        <v>21</v>
      </c>
    </row>
    <row r="1599" spans="3:7" ht="15" thickBot="1" x14ac:dyDescent="0.35">
      <c r="C1599" s="50">
        <v>43157</v>
      </c>
      <c r="D1599" s="51">
        <v>0.63192129629629623</v>
      </c>
      <c r="E1599" s="52" t="s">
        <v>9</v>
      </c>
      <c r="F1599" s="53">
        <v>27</v>
      </c>
      <c r="G1599" s="52" t="s">
        <v>21</v>
      </c>
    </row>
    <row r="1600" spans="3:7" ht="15" thickBot="1" x14ac:dyDescent="0.35">
      <c r="C1600" s="50">
        <v>43157</v>
      </c>
      <c r="D1600" s="51">
        <v>0.63215277777777779</v>
      </c>
      <c r="E1600" s="52" t="s">
        <v>9</v>
      </c>
      <c r="F1600" s="53">
        <v>23</v>
      </c>
      <c r="G1600" s="52" t="s">
        <v>21</v>
      </c>
    </row>
    <row r="1601" spans="3:7" ht="15" thickBot="1" x14ac:dyDescent="0.35">
      <c r="C1601" s="50">
        <v>43157</v>
      </c>
      <c r="D1601" s="51">
        <v>0.63462962962962965</v>
      </c>
      <c r="E1601" s="52" t="s">
        <v>9</v>
      </c>
      <c r="F1601" s="53">
        <v>31</v>
      </c>
      <c r="G1601" s="52" t="s">
        <v>21</v>
      </c>
    </row>
    <row r="1602" spans="3:7" ht="15" thickBot="1" x14ac:dyDescent="0.35">
      <c r="C1602" s="50">
        <v>43157</v>
      </c>
      <c r="D1602" s="51">
        <v>0.63476851851851845</v>
      </c>
      <c r="E1602" s="52" t="s">
        <v>9</v>
      </c>
      <c r="F1602" s="53">
        <v>38</v>
      </c>
      <c r="G1602" s="52" t="s">
        <v>10</v>
      </c>
    </row>
    <row r="1603" spans="3:7" ht="15" thickBot="1" x14ac:dyDescent="0.35">
      <c r="C1603" s="50">
        <v>43157</v>
      </c>
      <c r="D1603" s="51">
        <v>0.63718750000000002</v>
      </c>
      <c r="E1603" s="52" t="s">
        <v>9</v>
      </c>
      <c r="F1603" s="53">
        <v>42</v>
      </c>
      <c r="G1603" s="52" t="s">
        <v>10</v>
      </c>
    </row>
    <row r="1604" spans="3:7" ht="15" thickBot="1" x14ac:dyDescent="0.35">
      <c r="C1604" s="50">
        <v>43157</v>
      </c>
      <c r="D1604" s="51">
        <v>0.63953703703703701</v>
      </c>
      <c r="E1604" s="52" t="s">
        <v>9</v>
      </c>
      <c r="F1604" s="53">
        <v>17</v>
      </c>
      <c r="G1604" s="52" t="s">
        <v>21</v>
      </c>
    </row>
    <row r="1605" spans="3:7" ht="15" thickBot="1" x14ac:dyDescent="0.35">
      <c r="C1605" s="50">
        <v>43157</v>
      </c>
      <c r="D1605" s="51">
        <v>0.64047453703703705</v>
      </c>
      <c r="E1605" s="52" t="s">
        <v>9</v>
      </c>
      <c r="F1605" s="53">
        <v>35</v>
      </c>
      <c r="G1605" s="52" t="s">
        <v>10</v>
      </c>
    </row>
    <row r="1606" spans="3:7" ht="15" thickBot="1" x14ac:dyDescent="0.35">
      <c r="C1606" s="50">
        <v>43157</v>
      </c>
      <c r="D1606" s="51">
        <v>0.6416087962962963</v>
      </c>
      <c r="E1606" s="52" t="s">
        <v>9</v>
      </c>
      <c r="F1606" s="53">
        <v>27</v>
      </c>
      <c r="G1606" s="52" t="s">
        <v>21</v>
      </c>
    </row>
    <row r="1607" spans="3:7" ht="15" thickBot="1" x14ac:dyDescent="0.35">
      <c r="C1607" s="50">
        <v>43157</v>
      </c>
      <c r="D1607" s="51">
        <v>0.64173611111111117</v>
      </c>
      <c r="E1607" s="52" t="s">
        <v>9</v>
      </c>
      <c r="F1607" s="53">
        <v>41</v>
      </c>
      <c r="G1607" s="52" t="s">
        <v>10</v>
      </c>
    </row>
    <row r="1608" spans="3:7" ht="15" thickBot="1" x14ac:dyDescent="0.35">
      <c r="C1608" s="50">
        <v>43157</v>
      </c>
      <c r="D1608" s="51">
        <v>0.64309027777777772</v>
      </c>
      <c r="E1608" s="52" t="s">
        <v>9</v>
      </c>
      <c r="F1608" s="53">
        <v>37</v>
      </c>
      <c r="G1608" s="52" t="s">
        <v>10</v>
      </c>
    </row>
    <row r="1609" spans="3:7" ht="15" thickBot="1" x14ac:dyDescent="0.35">
      <c r="C1609" s="50">
        <v>43157</v>
      </c>
      <c r="D1609" s="51">
        <v>0.64328703703703705</v>
      </c>
      <c r="E1609" s="52" t="s">
        <v>9</v>
      </c>
      <c r="F1609" s="53">
        <v>25</v>
      </c>
      <c r="G1609" s="52" t="s">
        <v>21</v>
      </c>
    </row>
    <row r="1610" spans="3:7" ht="15" thickBot="1" x14ac:dyDescent="0.35">
      <c r="C1610" s="50">
        <v>43157</v>
      </c>
      <c r="D1610" s="51">
        <v>0.64692129629629636</v>
      </c>
      <c r="E1610" s="52" t="s">
        <v>9</v>
      </c>
      <c r="F1610" s="53">
        <v>53</v>
      </c>
      <c r="G1610" s="52" t="s">
        <v>21</v>
      </c>
    </row>
    <row r="1611" spans="3:7" ht="15" thickBot="1" x14ac:dyDescent="0.35">
      <c r="C1611" s="50">
        <v>43157</v>
      </c>
      <c r="D1611" s="51">
        <v>0.64703703703703697</v>
      </c>
      <c r="E1611" s="52" t="s">
        <v>9</v>
      </c>
      <c r="F1611" s="53">
        <v>35</v>
      </c>
      <c r="G1611" s="52" t="s">
        <v>21</v>
      </c>
    </row>
    <row r="1612" spans="3:7" ht="15" thickBot="1" x14ac:dyDescent="0.35">
      <c r="C1612" s="50">
        <v>43157</v>
      </c>
      <c r="D1612" s="51">
        <v>0.64717592592592588</v>
      </c>
      <c r="E1612" s="52" t="s">
        <v>9</v>
      </c>
      <c r="F1612" s="53">
        <v>35</v>
      </c>
      <c r="G1612" s="52" t="s">
        <v>21</v>
      </c>
    </row>
    <row r="1613" spans="3:7" ht="15" thickBot="1" x14ac:dyDescent="0.35">
      <c r="C1613" s="50">
        <v>43157</v>
      </c>
      <c r="D1613" s="51">
        <v>0.64739583333333328</v>
      </c>
      <c r="E1613" s="52" t="s">
        <v>9</v>
      </c>
      <c r="F1613" s="53">
        <v>23</v>
      </c>
      <c r="G1613" s="52" t="s">
        <v>21</v>
      </c>
    </row>
    <row r="1614" spans="3:7" ht="15" thickBot="1" x14ac:dyDescent="0.35">
      <c r="C1614" s="50">
        <v>43157</v>
      </c>
      <c r="D1614" s="51">
        <v>0.64769675925925929</v>
      </c>
      <c r="E1614" s="52" t="s">
        <v>9</v>
      </c>
      <c r="F1614" s="53">
        <v>35</v>
      </c>
      <c r="G1614" s="52" t="s">
        <v>10</v>
      </c>
    </row>
    <row r="1615" spans="3:7" ht="15" thickBot="1" x14ac:dyDescent="0.35">
      <c r="C1615" s="50">
        <v>43157</v>
      </c>
      <c r="D1615" s="51">
        <v>0.64770833333333333</v>
      </c>
      <c r="E1615" s="52" t="s">
        <v>9</v>
      </c>
      <c r="F1615" s="53">
        <v>36</v>
      </c>
      <c r="G1615" s="52" t="s">
        <v>21</v>
      </c>
    </row>
    <row r="1616" spans="3:7" ht="15" thickBot="1" x14ac:dyDescent="0.35">
      <c r="C1616" s="50">
        <v>43157</v>
      </c>
      <c r="D1616" s="51">
        <v>0.64785879629629628</v>
      </c>
      <c r="E1616" s="52" t="s">
        <v>9</v>
      </c>
      <c r="F1616" s="53">
        <v>32</v>
      </c>
      <c r="G1616" s="52" t="s">
        <v>21</v>
      </c>
    </row>
    <row r="1617" spans="3:7" ht="15" thickBot="1" x14ac:dyDescent="0.35">
      <c r="C1617" s="50">
        <v>43157</v>
      </c>
      <c r="D1617" s="51">
        <v>0.64836805555555554</v>
      </c>
      <c r="E1617" s="52" t="s">
        <v>9</v>
      </c>
      <c r="F1617" s="53">
        <v>26</v>
      </c>
      <c r="G1617" s="52" t="s">
        <v>21</v>
      </c>
    </row>
    <row r="1618" spans="3:7" ht="15" thickBot="1" x14ac:dyDescent="0.35">
      <c r="C1618" s="50">
        <v>43157</v>
      </c>
      <c r="D1618" s="51">
        <v>0.64841435185185181</v>
      </c>
      <c r="E1618" s="52" t="s">
        <v>9</v>
      </c>
      <c r="F1618" s="53">
        <v>48</v>
      </c>
      <c r="G1618" s="52" t="s">
        <v>10</v>
      </c>
    </row>
    <row r="1619" spans="3:7" ht="15" thickBot="1" x14ac:dyDescent="0.35">
      <c r="C1619" s="50">
        <v>43157</v>
      </c>
      <c r="D1619" s="51">
        <v>0.64879629629629632</v>
      </c>
      <c r="E1619" s="52" t="s">
        <v>9</v>
      </c>
      <c r="F1619" s="53">
        <v>36</v>
      </c>
      <c r="G1619" s="52" t="s">
        <v>21</v>
      </c>
    </row>
    <row r="1620" spans="3:7" ht="15" thickBot="1" x14ac:dyDescent="0.35">
      <c r="C1620" s="50">
        <v>43157</v>
      </c>
      <c r="D1620" s="51">
        <v>0.64886574074074077</v>
      </c>
      <c r="E1620" s="52" t="s">
        <v>9</v>
      </c>
      <c r="F1620" s="53">
        <v>33</v>
      </c>
      <c r="G1620" s="52" t="s">
        <v>10</v>
      </c>
    </row>
    <row r="1621" spans="3:7" ht="15" thickBot="1" x14ac:dyDescent="0.35">
      <c r="C1621" s="50">
        <v>43157</v>
      </c>
      <c r="D1621" s="51">
        <v>0.65074074074074073</v>
      </c>
      <c r="E1621" s="52" t="s">
        <v>9</v>
      </c>
      <c r="F1621" s="53">
        <v>32</v>
      </c>
      <c r="G1621" s="52" t="s">
        <v>21</v>
      </c>
    </row>
    <row r="1622" spans="3:7" ht="15" thickBot="1" x14ac:dyDescent="0.35">
      <c r="C1622" s="50">
        <v>43157</v>
      </c>
      <c r="D1622" s="51">
        <v>0.65541666666666665</v>
      </c>
      <c r="E1622" s="52" t="s">
        <v>9</v>
      </c>
      <c r="F1622" s="53">
        <v>32</v>
      </c>
      <c r="G1622" s="52" t="s">
        <v>10</v>
      </c>
    </row>
    <row r="1623" spans="3:7" ht="15" thickBot="1" x14ac:dyDescent="0.35">
      <c r="C1623" s="50">
        <v>43157</v>
      </c>
      <c r="D1623" s="51">
        <v>0.65577546296296296</v>
      </c>
      <c r="E1623" s="52" t="s">
        <v>9</v>
      </c>
      <c r="F1623" s="53">
        <v>33</v>
      </c>
      <c r="G1623" s="52" t="s">
        <v>10</v>
      </c>
    </row>
    <row r="1624" spans="3:7" ht="15" thickBot="1" x14ac:dyDescent="0.35">
      <c r="C1624" s="50">
        <v>43157</v>
      </c>
      <c r="D1624" s="51">
        <v>0.65894675925925927</v>
      </c>
      <c r="E1624" s="52" t="s">
        <v>9</v>
      </c>
      <c r="F1624" s="53">
        <v>28</v>
      </c>
      <c r="G1624" s="52" t="s">
        <v>21</v>
      </c>
    </row>
    <row r="1625" spans="3:7" ht="15" thickBot="1" x14ac:dyDescent="0.35">
      <c r="C1625" s="50">
        <v>43157</v>
      </c>
      <c r="D1625" s="51">
        <v>0.66017361111111106</v>
      </c>
      <c r="E1625" s="52" t="s">
        <v>9</v>
      </c>
      <c r="F1625" s="53">
        <v>29</v>
      </c>
      <c r="G1625" s="52" t="s">
        <v>10</v>
      </c>
    </row>
    <row r="1626" spans="3:7" ht="15" thickBot="1" x14ac:dyDescent="0.35">
      <c r="C1626" s="50">
        <v>43157</v>
      </c>
      <c r="D1626" s="51">
        <v>0.6610300925925926</v>
      </c>
      <c r="E1626" s="52" t="s">
        <v>9</v>
      </c>
      <c r="F1626" s="53">
        <v>33</v>
      </c>
      <c r="G1626" s="52" t="s">
        <v>21</v>
      </c>
    </row>
    <row r="1627" spans="3:7" ht="15" thickBot="1" x14ac:dyDescent="0.35">
      <c r="C1627" s="50">
        <v>43157</v>
      </c>
      <c r="D1627" s="51">
        <v>0.66172453703703704</v>
      </c>
      <c r="E1627" s="52" t="s">
        <v>9</v>
      </c>
      <c r="F1627" s="53">
        <v>33</v>
      </c>
      <c r="G1627" s="52" t="s">
        <v>21</v>
      </c>
    </row>
    <row r="1628" spans="3:7" ht="15" thickBot="1" x14ac:dyDescent="0.35">
      <c r="C1628" s="50">
        <v>43157</v>
      </c>
      <c r="D1628" s="51">
        <v>0.66238425925925926</v>
      </c>
      <c r="E1628" s="52" t="s">
        <v>9</v>
      </c>
      <c r="F1628" s="53">
        <v>29</v>
      </c>
      <c r="G1628" s="52" t="s">
        <v>21</v>
      </c>
    </row>
    <row r="1629" spans="3:7" ht="15" thickBot="1" x14ac:dyDescent="0.35">
      <c r="C1629" s="50">
        <v>43157</v>
      </c>
      <c r="D1629" s="51">
        <v>0.66259259259259262</v>
      </c>
      <c r="E1629" s="52" t="s">
        <v>9</v>
      </c>
      <c r="F1629" s="53">
        <v>40</v>
      </c>
      <c r="G1629" s="52" t="s">
        <v>10</v>
      </c>
    </row>
    <row r="1630" spans="3:7" ht="15" thickBot="1" x14ac:dyDescent="0.35">
      <c r="C1630" s="50">
        <v>43157</v>
      </c>
      <c r="D1630" s="51">
        <v>0.66261574074074081</v>
      </c>
      <c r="E1630" s="52" t="s">
        <v>9</v>
      </c>
      <c r="F1630" s="53">
        <v>39</v>
      </c>
      <c r="G1630" s="52" t="s">
        <v>10</v>
      </c>
    </row>
    <row r="1631" spans="3:7" ht="15" thickBot="1" x14ac:dyDescent="0.35">
      <c r="C1631" s="50">
        <v>43157</v>
      </c>
      <c r="D1631" s="51">
        <v>0.66268518518518515</v>
      </c>
      <c r="E1631" s="52" t="s">
        <v>9</v>
      </c>
      <c r="F1631" s="53">
        <v>24</v>
      </c>
      <c r="G1631" s="52" t="s">
        <v>21</v>
      </c>
    </row>
    <row r="1632" spans="3:7" ht="15" thickBot="1" x14ac:dyDescent="0.35">
      <c r="C1632" s="50">
        <v>43157</v>
      </c>
      <c r="D1632" s="51">
        <v>0.66318287037037038</v>
      </c>
      <c r="E1632" s="52" t="s">
        <v>9</v>
      </c>
      <c r="F1632" s="53">
        <v>35</v>
      </c>
      <c r="G1632" s="52" t="s">
        <v>21</v>
      </c>
    </row>
    <row r="1633" spans="3:7" ht="15" thickBot="1" x14ac:dyDescent="0.35">
      <c r="C1633" s="50">
        <v>43157</v>
      </c>
      <c r="D1633" s="51">
        <v>0.66325231481481484</v>
      </c>
      <c r="E1633" s="52" t="s">
        <v>9</v>
      </c>
      <c r="F1633" s="53">
        <v>43</v>
      </c>
      <c r="G1633" s="52" t="s">
        <v>10</v>
      </c>
    </row>
    <row r="1634" spans="3:7" ht="15" thickBot="1" x14ac:dyDescent="0.35">
      <c r="C1634" s="50">
        <v>43157</v>
      </c>
      <c r="D1634" s="51">
        <v>0.66430555555555559</v>
      </c>
      <c r="E1634" s="52" t="s">
        <v>9</v>
      </c>
      <c r="F1634" s="53">
        <v>31</v>
      </c>
      <c r="G1634" s="52" t="s">
        <v>10</v>
      </c>
    </row>
    <row r="1635" spans="3:7" ht="15" thickBot="1" x14ac:dyDescent="0.35">
      <c r="C1635" s="50">
        <v>43157</v>
      </c>
      <c r="D1635" s="51">
        <v>0.66532407407407412</v>
      </c>
      <c r="E1635" s="52" t="s">
        <v>9</v>
      </c>
      <c r="F1635" s="53">
        <v>26</v>
      </c>
      <c r="G1635" s="52" t="s">
        <v>21</v>
      </c>
    </row>
    <row r="1636" spans="3:7" ht="15" thickBot="1" x14ac:dyDescent="0.35">
      <c r="C1636" s="50">
        <v>43157</v>
      </c>
      <c r="D1636" s="51">
        <v>0.66579861111111105</v>
      </c>
      <c r="E1636" s="52" t="s">
        <v>9</v>
      </c>
      <c r="F1636" s="53">
        <v>29</v>
      </c>
      <c r="G1636" s="52" t="s">
        <v>21</v>
      </c>
    </row>
    <row r="1637" spans="3:7" ht="15" thickBot="1" x14ac:dyDescent="0.35">
      <c r="C1637" s="50">
        <v>43157</v>
      </c>
      <c r="D1637" s="51">
        <v>0.66607638888888887</v>
      </c>
      <c r="E1637" s="52" t="s">
        <v>9</v>
      </c>
      <c r="F1637" s="53">
        <v>44</v>
      </c>
      <c r="G1637" s="52" t="s">
        <v>10</v>
      </c>
    </row>
    <row r="1638" spans="3:7" ht="15" thickBot="1" x14ac:dyDescent="0.35">
      <c r="C1638" s="50">
        <v>43157</v>
      </c>
      <c r="D1638" s="51">
        <v>0.66706018518518517</v>
      </c>
      <c r="E1638" s="52" t="s">
        <v>9</v>
      </c>
      <c r="F1638" s="53">
        <v>31</v>
      </c>
      <c r="G1638" s="52" t="s">
        <v>21</v>
      </c>
    </row>
    <row r="1639" spans="3:7" ht="15" thickBot="1" x14ac:dyDescent="0.35">
      <c r="C1639" s="50">
        <v>43157</v>
      </c>
      <c r="D1639" s="51">
        <v>0.66726851851851843</v>
      </c>
      <c r="E1639" s="52" t="s">
        <v>9</v>
      </c>
      <c r="F1639" s="53">
        <v>24</v>
      </c>
      <c r="G1639" s="52" t="s">
        <v>21</v>
      </c>
    </row>
    <row r="1640" spans="3:7" ht="15" thickBot="1" x14ac:dyDescent="0.35">
      <c r="C1640" s="50">
        <v>43157</v>
      </c>
      <c r="D1640" s="51">
        <v>0.66827546296296303</v>
      </c>
      <c r="E1640" s="52" t="s">
        <v>9</v>
      </c>
      <c r="F1640" s="53">
        <v>33</v>
      </c>
      <c r="G1640" s="52" t="s">
        <v>10</v>
      </c>
    </row>
    <row r="1641" spans="3:7" ht="15" thickBot="1" x14ac:dyDescent="0.35">
      <c r="C1641" s="50">
        <v>43157</v>
      </c>
      <c r="D1641" s="51">
        <v>0.66849537037037043</v>
      </c>
      <c r="E1641" s="52" t="s">
        <v>9</v>
      </c>
      <c r="F1641" s="53">
        <v>34</v>
      </c>
      <c r="G1641" s="52" t="s">
        <v>10</v>
      </c>
    </row>
    <row r="1642" spans="3:7" ht="15" thickBot="1" x14ac:dyDescent="0.35">
      <c r="C1642" s="50">
        <v>43157</v>
      </c>
      <c r="D1642" s="51">
        <v>0.66876157407407411</v>
      </c>
      <c r="E1642" s="52" t="s">
        <v>9</v>
      </c>
      <c r="F1642" s="53">
        <v>25</v>
      </c>
      <c r="G1642" s="52" t="s">
        <v>21</v>
      </c>
    </row>
    <row r="1643" spans="3:7" ht="15" thickBot="1" x14ac:dyDescent="0.35">
      <c r="C1643" s="50">
        <v>43157</v>
      </c>
      <c r="D1643" s="51">
        <v>0.66969907407407403</v>
      </c>
      <c r="E1643" s="52" t="s">
        <v>9</v>
      </c>
      <c r="F1643" s="53">
        <v>22</v>
      </c>
      <c r="G1643" s="52" t="s">
        <v>21</v>
      </c>
    </row>
    <row r="1644" spans="3:7" ht="15" thickBot="1" x14ac:dyDescent="0.35">
      <c r="C1644" s="50">
        <v>43157</v>
      </c>
      <c r="D1644" s="51">
        <v>0.67011574074074076</v>
      </c>
      <c r="E1644" s="52" t="s">
        <v>9</v>
      </c>
      <c r="F1644" s="53">
        <v>43</v>
      </c>
      <c r="G1644" s="52" t="s">
        <v>10</v>
      </c>
    </row>
    <row r="1645" spans="3:7" ht="15" thickBot="1" x14ac:dyDescent="0.35">
      <c r="C1645" s="50">
        <v>43157</v>
      </c>
      <c r="D1645" s="51">
        <v>0.67023148148148148</v>
      </c>
      <c r="E1645" s="52" t="s">
        <v>9</v>
      </c>
      <c r="F1645" s="53">
        <v>33</v>
      </c>
      <c r="G1645" s="52" t="s">
        <v>10</v>
      </c>
    </row>
    <row r="1646" spans="3:7" ht="15" thickBot="1" x14ac:dyDescent="0.35">
      <c r="C1646" s="50">
        <v>43157</v>
      </c>
      <c r="D1646" s="51">
        <v>0.67032407407407402</v>
      </c>
      <c r="E1646" s="52" t="s">
        <v>9</v>
      </c>
      <c r="F1646" s="53">
        <v>36</v>
      </c>
      <c r="G1646" s="52" t="s">
        <v>21</v>
      </c>
    </row>
    <row r="1647" spans="3:7" ht="15" thickBot="1" x14ac:dyDescent="0.35">
      <c r="C1647" s="50">
        <v>43157</v>
      </c>
      <c r="D1647" s="51">
        <v>0.67048611111111101</v>
      </c>
      <c r="E1647" s="52" t="s">
        <v>9</v>
      </c>
      <c r="F1647" s="53">
        <v>36</v>
      </c>
      <c r="G1647" s="52" t="s">
        <v>10</v>
      </c>
    </row>
    <row r="1648" spans="3:7" ht="15" thickBot="1" x14ac:dyDescent="0.35">
      <c r="C1648" s="50">
        <v>43157</v>
      </c>
      <c r="D1648" s="51">
        <v>0.67097222222222219</v>
      </c>
      <c r="E1648" s="52" t="s">
        <v>9</v>
      </c>
      <c r="F1648" s="53">
        <v>37</v>
      </c>
      <c r="G1648" s="52" t="s">
        <v>21</v>
      </c>
    </row>
    <row r="1649" spans="3:7" ht="15" thickBot="1" x14ac:dyDescent="0.35">
      <c r="C1649" s="50">
        <v>43157</v>
      </c>
      <c r="D1649" s="51">
        <v>0.67180555555555566</v>
      </c>
      <c r="E1649" s="52" t="s">
        <v>9</v>
      </c>
      <c r="F1649" s="53">
        <v>33</v>
      </c>
      <c r="G1649" s="52" t="s">
        <v>10</v>
      </c>
    </row>
    <row r="1650" spans="3:7" ht="15" thickBot="1" x14ac:dyDescent="0.35">
      <c r="C1650" s="50">
        <v>43157</v>
      </c>
      <c r="D1650" s="51">
        <v>0.67186342592592585</v>
      </c>
      <c r="E1650" s="52" t="s">
        <v>9</v>
      </c>
      <c r="F1650" s="53">
        <v>34</v>
      </c>
      <c r="G1650" s="52" t="s">
        <v>21</v>
      </c>
    </row>
    <row r="1651" spans="3:7" ht="15" thickBot="1" x14ac:dyDescent="0.35">
      <c r="C1651" s="50">
        <v>43157</v>
      </c>
      <c r="D1651" s="51">
        <v>0.67295138888888895</v>
      </c>
      <c r="E1651" s="52" t="s">
        <v>9</v>
      </c>
      <c r="F1651" s="53">
        <v>39</v>
      </c>
      <c r="G1651" s="52" t="s">
        <v>10</v>
      </c>
    </row>
    <row r="1652" spans="3:7" ht="15" thickBot="1" x14ac:dyDescent="0.35">
      <c r="C1652" s="50">
        <v>43157</v>
      </c>
      <c r="D1652" s="51">
        <v>0.67423611111111115</v>
      </c>
      <c r="E1652" s="52" t="s">
        <v>9</v>
      </c>
      <c r="F1652" s="53">
        <v>36</v>
      </c>
      <c r="G1652" s="52" t="s">
        <v>21</v>
      </c>
    </row>
    <row r="1653" spans="3:7" ht="15" thickBot="1" x14ac:dyDescent="0.35">
      <c r="C1653" s="50">
        <v>43157</v>
      </c>
      <c r="D1653" s="51">
        <v>0.67475694444444445</v>
      </c>
      <c r="E1653" s="52" t="s">
        <v>9</v>
      </c>
      <c r="F1653" s="53">
        <v>26</v>
      </c>
      <c r="G1653" s="52" t="s">
        <v>21</v>
      </c>
    </row>
    <row r="1654" spans="3:7" ht="15" thickBot="1" x14ac:dyDescent="0.35">
      <c r="C1654" s="50">
        <v>43157</v>
      </c>
      <c r="D1654" s="51">
        <v>0.67511574074074077</v>
      </c>
      <c r="E1654" s="52" t="s">
        <v>9</v>
      </c>
      <c r="F1654" s="53">
        <v>40</v>
      </c>
      <c r="G1654" s="52" t="s">
        <v>21</v>
      </c>
    </row>
    <row r="1655" spans="3:7" ht="15" thickBot="1" x14ac:dyDescent="0.35">
      <c r="C1655" s="50">
        <v>43157</v>
      </c>
      <c r="D1655" s="51">
        <v>0.67525462962962957</v>
      </c>
      <c r="E1655" s="52" t="s">
        <v>9</v>
      </c>
      <c r="F1655" s="53">
        <v>41</v>
      </c>
      <c r="G1655" s="52" t="s">
        <v>21</v>
      </c>
    </row>
    <row r="1656" spans="3:7" ht="15" thickBot="1" x14ac:dyDescent="0.35">
      <c r="C1656" s="50">
        <v>43157</v>
      </c>
      <c r="D1656" s="51">
        <v>0.67530092592592583</v>
      </c>
      <c r="E1656" s="52" t="s">
        <v>9</v>
      </c>
      <c r="F1656" s="53">
        <v>46</v>
      </c>
      <c r="G1656" s="52" t="s">
        <v>10</v>
      </c>
    </row>
    <row r="1657" spans="3:7" ht="15" thickBot="1" x14ac:dyDescent="0.35">
      <c r="C1657" s="50">
        <v>43157</v>
      </c>
      <c r="D1657" s="51">
        <v>0.67606481481481484</v>
      </c>
      <c r="E1657" s="52" t="s">
        <v>9</v>
      </c>
      <c r="F1657" s="53">
        <v>24</v>
      </c>
      <c r="G1657" s="52" t="s">
        <v>21</v>
      </c>
    </row>
    <row r="1658" spans="3:7" ht="15" thickBot="1" x14ac:dyDescent="0.35">
      <c r="C1658" s="50">
        <v>43157</v>
      </c>
      <c r="D1658" s="51">
        <v>0.67634259259259266</v>
      </c>
      <c r="E1658" s="52" t="s">
        <v>9</v>
      </c>
      <c r="F1658" s="53">
        <v>41</v>
      </c>
      <c r="G1658" s="52" t="s">
        <v>21</v>
      </c>
    </row>
    <row r="1659" spans="3:7" ht="15" thickBot="1" x14ac:dyDescent="0.35">
      <c r="C1659" s="50">
        <v>43157</v>
      </c>
      <c r="D1659" s="51">
        <v>0.67723379629629632</v>
      </c>
      <c r="E1659" s="52" t="s">
        <v>9</v>
      </c>
      <c r="F1659" s="53">
        <v>37</v>
      </c>
      <c r="G1659" s="52" t="s">
        <v>21</v>
      </c>
    </row>
    <row r="1660" spans="3:7" ht="15" thickBot="1" x14ac:dyDescent="0.35">
      <c r="C1660" s="50">
        <v>43157</v>
      </c>
      <c r="D1660" s="51">
        <v>0.67834490740740738</v>
      </c>
      <c r="E1660" s="52" t="s">
        <v>9</v>
      </c>
      <c r="F1660" s="53">
        <v>45</v>
      </c>
      <c r="G1660" s="52" t="s">
        <v>10</v>
      </c>
    </row>
    <row r="1661" spans="3:7" ht="15" thickBot="1" x14ac:dyDescent="0.35">
      <c r="C1661" s="50">
        <v>43157</v>
      </c>
      <c r="D1661" s="51">
        <v>0.67848379629629629</v>
      </c>
      <c r="E1661" s="52" t="s">
        <v>9</v>
      </c>
      <c r="F1661" s="53">
        <v>33</v>
      </c>
      <c r="G1661" s="52" t="s">
        <v>21</v>
      </c>
    </row>
    <row r="1662" spans="3:7" ht="15" thickBot="1" x14ac:dyDescent="0.35">
      <c r="C1662" s="50">
        <v>43157</v>
      </c>
      <c r="D1662" s="51">
        <v>0.6790856481481482</v>
      </c>
      <c r="E1662" s="52" t="s">
        <v>9</v>
      </c>
      <c r="F1662" s="53">
        <v>40</v>
      </c>
      <c r="G1662" s="52" t="s">
        <v>21</v>
      </c>
    </row>
    <row r="1663" spans="3:7" ht="15" thickBot="1" x14ac:dyDescent="0.35">
      <c r="C1663" s="50">
        <v>43157</v>
      </c>
      <c r="D1663" s="51">
        <v>0.67983796296296306</v>
      </c>
      <c r="E1663" s="52" t="s">
        <v>9</v>
      </c>
      <c r="F1663" s="53">
        <v>38</v>
      </c>
      <c r="G1663" s="52" t="s">
        <v>10</v>
      </c>
    </row>
    <row r="1664" spans="3:7" ht="15" thickBot="1" x14ac:dyDescent="0.35">
      <c r="C1664" s="50">
        <v>43157</v>
      </c>
      <c r="D1664" s="51">
        <v>0.68030092592592595</v>
      </c>
      <c r="E1664" s="52" t="s">
        <v>9</v>
      </c>
      <c r="F1664" s="53">
        <v>34</v>
      </c>
      <c r="G1664" s="52" t="s">
        <v>10</v>
      </c>
    </row>
    <row r="1665" spans="3:7" ht="15" thickBot="1" x14ac:dyDescent="0.35">
      <c r="C1665" s="50">
        <v>43157</v>
      </c>
      <c r="D1665" s="51">
        <v>0.68038194444444444</v>
      </c>
      <c r="E1665" s="52" t="s">
        <v>9</v>
      </c>
      <c r="F1665" s="53">
        <v>33</v>
      </c>
      <c r="G1665" s="52" t="s">
        <v>21</v>
      </c>
    </row>
    <row r="1666" spans="3:7" ht="15" thickBot="1" x14ac:dyDescent="0.35">
      <c r="C1666" s="50">
        <v>43157</v>
      </c>
      <c r="D1666" s="51">
        <v>0.68049768518518527</v>
      </c>
      <c r="E1666" s="52" t="s">
        <v>9</v>
      </c>
      <c r="F1666" s="53">
        <v>40</v>
      </c>
      <c r="G1666" s="52" t="s">
        <v>10</v>
      </c>
    </row>
    <row r="1667" spans="3:7" ht="15" thickBot="1" x14ac:dyDescent="0.35">
      <c r="C1667" s="50">
        <v>43157</v>
      </c>
      <c r="D1667" s="51">
        <v>0.68070601851851853</v>
      </c>
      <c r="E1667" s="52" t="s">
        <v>9</v>
      </c>
      <c r="F1667" s="53">
        <v>40</v>
      </c>
      <c r="G1667" s="52" t="s">
        <v>10</v>
      </c>
    </row>
    <row r="1668" spans="3:7" ht="15" thickBot="1" x14ac:dyDescent="0.35">
      <c r="C1668" s="50">
        <v>43157</v>
      </c>
      <c r="D1668" s="51">
        <v>0.68106481481481485</v>
      </c>
      <c r="E1668" s="52" t="s">
        <v>9</v>
      </c>
      <c r="F1668" s="53">
        <v>49</v>
      </c>
      <c r="G1668" s="52" t="s">
        <v>21</v>
      </c>
    </row>
    <row r="1669" spans="3:7" ht="15" thickBot="1" x14ac:dyDescent="0.35">
      <c r="C1669" s="50">
        <v>43157</v>
      </c>
      <c r="D1669" s="51">
        <v>0.68252314814814818</v>
      </c>
      <c r="E1669" s="52" t="s">
        <v>9</v>
      </c>
      <c r="F1669" s="53">
        <v>32</v>
      </c>
      <c r="G1669" s="52" t="s">
        <v>10</v>
      </c>
    </row>
    <row r="1670" spans="3:7" ht="15" thickBot="1" x14ac:dyDescent="0.35">
      <c r="C1670" s="50">
        <v>43157</v>
      </c>
      <c r="D1670" s="51">
        <v>0.68333333333333324</v>
      </c>
      <c r="E1670" s="52" t="s">
        <v>9</v>
      </c>
      <c r="F1670" s="53">
        <v>27</v>
      </c>
      <c r="G1670" s="52" t="s">
        <v>21</v>
      </c>
    </row>
    <row r="1671" spans="3:7" ht="15" thickBot="1" x14ac:dyDescent="0.35">
      <c r="C1671" s="50">
        <v>43157</v>
      </c>
      <c r="D1671" s="51">
        <v>0.68337962962962961</v>
      </c>
      <c r="E1671" s="52" t="s">
        <v>9</v>
      </c>
      <c r="F1671" s="53">
        <v>17</v>
      </c>
      <c r="G1671" s="52" t="s">
        <v>21</v>
      </c>
    </row>
    <row r="1672" spans="3:7" ht="15" thickBot="1" x14ac:dyDescent="0.35">
      <c r="C1672" s="50">
        <v>43157</v>
      </c>
      <c r="D1672" s="51">
        <v>0.68346064814814822</v>
      </c>
      <c r="E1672" s="52" t="s">
        <v>9</v>
      </c>
      <c r="F1672" s="53">
        <v>28</v>
      </c>
      <c r="G1672" s="52" t="s">
        <v>21</v>
      </c>
    </row>
    <row r="1673" spans="3:7" ht="15" thickBot="1" x14ac:dyDescent="0.35">
      <c r="C1673" s="50">
        <v>43157</v>
      </c>
      <c r="D1673" s="51">
        <v>0.68374999999999997</v>
      </c>
      <c r="E1673" s="52" t="s">
        <v>9</v>
      </c>
      <c r="F1673" s="53">
        <v>44</v>
      </c>
      <c r="G1673" s="52" t="s">
        <v>10</v>
      </c>
    </row>
    <row r="1674" spans="3:7" ht="15" thickBot="1" x14ac:dyDescent="0.35">
      <c r="C1674" s="50">
        <v>43157</v>
      </c>
      <c r="D1674" s="51">
        <v>0.68392361111111111</v>
      </c>
      <c r="E1674" s="52" t="s">
        <v>9</v>
      </c>
      <c r="F1674" s="53">
        <v>32</v>
      </c>
      <c r="G1674" s="52" t="s">
        <v>21</v>
      </c>
    </row>
    <row r="1675" spans="3:7" ht="15" thickBot="1" x14ac:dyDescent="0.35">
      <c r="C1675" s="50">
        <v>43157</v>
      </c>
      <c r="D1675" s="51">
        <v>0.68592592592592594</v>
      </c>
      <c r="E1675" s="52" t="s">
        <v>9</v>
      </c>
      <c r="F1675" s="53">
        <v>23</v>
      </c>
      <c r="G1675" s="52" t="s">
        <v>21</v>
      </c>
    </row>
    <row r="1676" spans="3:7" ht="15" thickBot="1" x14ac:dyDescent="0.35">
      <c r="C1676" s="50">
        <v>43157</v>
      </c>
      <c r="D1676" s="51">
        <v>0.68618055555555557</v>
      </c>
      <c r="E1676" s="52" t="s">
        <v>9</v>
      </c>
      <c r="F1676" s="53">
        <v>39</v>
      </c>
      <c r="G1676" s="52" t="s">
        <v>21</v>
      </c>
    </row>
    <row r="1677" spans="3:7" ht="15" thickBot="1" x14ac:dyDescent="0.35">
      <c r="C1677" s="50">
        <v>43157</v>
      </c>
      <c r="D1677" s="51">
        <v>0.6864351851851852</v>
      </c>
      <c r="E1677" s="52" t="s">
        <v>9</v>
      </c>
      <c r="F1677" s="53">
        <v>34</v>
      </c>
      <c r="G1677" s="52" t="s">
        <v>21</v>
      </c>
    </row>
    <row r="1678" spans="3:7" ht="15" thickBot="1" x14ac:dyDescent="0.35">
      <c r="C1678" s="50">
        <v>43157</v>
      </c>
      <c r="D1678" s="51">
        <v>0.68684027777777779</v>
      </c>
      <c r="E1678" s="52" t="s">
        <v>9</v>
      </c>
      <c r="F1678" s="53">
        <v>27</v>
      </c>
      <c r="G1678" s="52" t="s">
        <v>21</v>
      </c>
    </row>
    <row r="1679" spans="3:7" ht="15" thickBot="1" x14ac:dyDescent="0.35">
      <c r="C1679" s="50">
        <v>43157</v>
      </c>
      <c r="D1679" s="51">
        <v>0.68738425925925928</v>
      </c>
      <c r="E1679" s="52" t="s">
        <v>9</v>
      </c>
      <c r="F1679" s="53">
        <v>47</v>
      </c>
      <c r="G1679" s="52" t="s">
        <v>10</v>
      </c>
    </row>
    <row r="1680" spans="3:7" ht="15" thickBot="1" x14ac:dyDescent="0.35">
      <c r="C1680" s="50">
        <v>43157</v>
      </c>
      <c r="D1680" s="51">
        <v>0.68776620370370367</v>
      </c>
      <c r="E1680" s="52" t="s">
        <v>9</v>
      </c>
      <c r="F1680" s="53">
        <v>40</v>
      </c>
      <c r="G1680" s="52" t="s">
        <v>10</v>
      </c>
    </row>
    <row r="1681" spans="3:7" ht="15" thickBot="1" x14ac:dyDescent="0.35">
      <c r="C1681" s="50">
        <v>43157</v>
      </c>
      <c r="D1681" s="51">
        <v>0.68799768518518523</v>
      </c>
      <c r="E1681" s="52" t="s">
        <v>9</v>
      </c>
      <c r="F1681" s="53">
        <v>44</v>
      </c>
      <c r="G1681" s="52" t="s">
        <v>21</v>
      </c>
    </row>
    <row r="1682" spans="3:7" ht="15" thickBot="1" x14ac:dyDescent="0.35">
      <c r="C1682" s="50">
        <v>43157</v>
      </c>
      <c r="D1682" s="51">
        <v>0.6884837962962963</v>
      </c>
      <c r="E1682" s="52" t="s">
        <v>9</v>
      </c>
      <c r="F1682" s="53">
        <v>29</v>
      </c>
      <c r="G1682" s="52" t="s">
        <v>21</v>
      </c>
    </row>
    <row r="1683" spans="3:7" ht="15" thickBot="1" x14ac:dyDescent="0.35">
      <c r="C1683" s="50">
        <v>43157</v>
      </c>
      <c r="D1683" s="51">
        <v>0.6885648148148148</v>
      </c>
      <c r="E1683" s="52" t="s">
        <v>9</v>
      </c>
      <c r="F1683" s="53">
        <v>30</v>
      </c>
      <c r="G1683" s="52" t="s">
        <v>21</v>
      </c>
    </row>
    <row r="1684" spans="3:7" ht="15" thickBot="1" x14ac:dyDescent="0.35">
      <c r="C1684" s="50">
        <v>43157</v>
      </c>
      <c r="D1684" s="51">
        <v>0.68869212962962967</v>
      </c>
      <c r="E1684" s="52" t="s">
        <v>9</v>
      </c>
      <c r="F1684" s="53">
        <v>36</v>
      </c>
      <c r="G1684" s="52" t="s">
        <v>21</v>
      </c>
    </row>
    <row r="1685" spans="3:7" ht="15" thickBot="1" x14ac:dyDescent="0.35">
      <c r="C1685" s="50">
        <v>43157</v>
      </c>
      <c r="D1685" s="51">
        <v>0.68898148148148142</v>
      </c>
      <c r="E1685" s="52" t="s">
        <v>9</v>
      </c>
      <c r="F1685" s="53">
        <v>26</v>
      </c>
      <c r="G1685" s="52" t="s">
        <v>21</v>
      </c>
    </row>
    <row r="1686" spans="3:7" ht="15" thickBot="1" x14ac:dyDescent="0.35">
      <c r="C1686" s="50">
        <v>43157</v>
      </c>
      <c r="D1686" s="51">
        <v>0.68935185185185188</v>
      </c>
      <c r="E1686" s="52" t="s">
        <v>9</v>
      </c>
      <c r="F1686" s="53">
        <v>26</v>
      </c>
      <c r="G1686" s="52" t="s">
        <v>21</v>
      </c>
    </row>
    <row r="1687" spans="3:7" ht="15" thickBot="1" x14ac:dyDescent="0.35">
      <c r="C1687" s="50">
        <v>43157</v>
      </c>
      <c r="D1687" s="51">
        <v>0.68983796296296296</v>
      </c>
      <c r="E1687" s="52" t="s">
        <v>9</v>
      </c>
      <c r="F1687" s="53">
        <v>25</v>
      </c>
      <c r="G1687" s="52" t="s">
        <v>21</v>
      </c>
    </row>
    <row r="1688" spans="3:7" ht="15" thickBot="1" x14ac:dyDescent="0.35">
      <c r="C1688" s="50">
        <v>43157</v>
      </c>
      <c r="D1688" s="51">
        <v>0.68996527777777772</v>
      </c>
      <c r="E1688" s="52" t="s">
        <v>9</v>
      </c>
      <c r="F1688" s="53">
        <v>38</v>
      </c>
      <c r="G1688" s="52" t="s">
        <v>21</v>
      </c>
    </row>
    <row r="1689" spans="3:7" ht="15" thickBot="1" x14ac:dyDescent="0.35">
      <c r="C1689" s="50">
        <v>43157</v>
      </c>
      <c r="D1689" s="51">
        <v>0.69156249999999997</v>
      </c>
      <c r="E1689" s="52" t="s">
        <v>9</v>
      </c>
      <c r="F1689" s="53">
        <v>51</v>
      </c>
      <c r="G1689" s="52" t="s">
        <v>21</v>
      </c>
    </row>
    <row r="1690" spans="3:7" ht="15" thickBot="1" x14ac:dyDescent="0.35">
      <c r="C1690" s="50">
        <v>43157</v>
      </c>
      <c r="D1690" s="51">
        <v>0.69177083333333333</v>
      </c>
      <c r="E1690" s="52" t="s">
        <v>9</v>
      </c>
      <c r="F1690" s="53">
        <v>53</v>
      </c>
      <c r="G1690" s="52" t="s">
        <v>10</v>
      </c>
    </row>
    <row r="1691" spans="3:7" ht="15" thickBot="1" x14ac:dyDescent="0.35">
      <c r="C1691" s="50">
        <v>43157</v>
      </c>
      <c r="D1691" s="51">
        <v>0.69204861111111116</v>
      </c>
      <c r="E1691" s="52" t="s">
        <v>9</v>
      </c>
      <c r="F1691" s="53">
        <v>30</v>
      </c>
      <c r="G1691" s="52" t="s">
        <v>21</v>
      </c>
    </row>
    <row r="1692" spans="3:7" ht="15" thickBot="1" x14ac:dyDescent="0.35">
      <c r="C1692" s="50">
        <v>43157</v>
      </c>
      <c r="D1692" s="51">
        <v>0.69358796296296299</v>
      </c>
      <c r="E1692" s="52" t="s">
        <v>9</v>
      </c>
      <c r="F1692" s="53">
        <v>26</v>
      </c>
      <c r="G1692" s="52" t="s">
        <v>21</v>
      </c>
    </row>
    <row r="1693" spans="3:7" ht="15" thickBot="1" x14ac:dyDescent="0.35">
      <c r="C1693" s="50">
        <v>43157</v>
      </c>
      <c r="D1693" s="51">
        <v>0.69461805555555556</v>
      </c>
      <c r="E1693" s="52" t="s">
        <v>9</v>
      </c>
      <c r="F1693" s="53">
        <v>35</v>
      </c>
      <c r="G1693" s="52" t="s">
        <v>21</v>
      </c>
    </row>
    <row r="1694" spans="3:7" ht="15" thickBot="1" x14ac:dyDescent="0.35">
      <c r="C1694" s="50">
        <v>43157</v>
      </c>
      <c r="D1694" s="51">
        <v>0.6950115740740741</v>
      </c>
      <c r="E1694" s="52" t="s">
        <v>9</v>
      </c>
      <c r="F1694" s="53">
        <v>19</v>
      </c>
      <c r="G1694" s="52" t="s">
        <v>10</v>
      </c>
    </row>
    <row r="1695" spans="3:7" ht="15" thickBot="1" x14ac:dyDescent="0.35">
      <c r="C1695" s="50">
        <v>43157</v>
      </c>
      <c r="D1695" s="51">
        <v>0.69506944444444441</v>
      </c>
      <c r="E1695" s="52" t="s">
        <v>9</v>
      </c>
      <c r="F1695" s="53">
        <v>44</v>
      </c>
      <c r="G1695" s="52" t="s">
        <v>21</v>
      </c>
    </row>
    <row r="1696" spans="3:7" ht="15" thickBot="1" x14ac:dyDescent="0.35">
      <c r="C1696" s="50">
        <v>43157</v>
      </c>
      <c r="D1696" s="51">
        <v>0.69589120370370372</v>
      </c>
      <c r="E1696" s="52" t="s">
        <v>9</v>
      </c>
      <c r="F1696" s="53">
        <v>29</v>
      </c>
      <c r="G1696" s="52" t="s">
        <v>21</v>
      </c>
    </row>
    <row r="1697" spans="3:7" ht="15" thickBot="1" x14ac:dyDescent="0.35">
      <c r="C1697" s="50">
        <v>43157</v>
      </c>
      <c r="D1697" s="51">
        <v>0.69608796296296294</v>
      </c>
      <c r="E1697" s="52" t="s">
        <v>9</v>
      </c>
      <c r="F1697" s="53">
        <v>37</v>
      </c>
      <c r="G1697" s="52" t="s">
        <v>10</v>
      </c>
    </row>
    <row r="1698" spans="3:7" ht="15" thickBot="1" x14ac:dyDescent="0.35">
      <c r="C1698" s="50">
        <v>43157</v>
      </c>
      <c r="D1698" s="51">
        <v>0.69657407407407401</v>
      </c>
      <c r="E1698" s="52" t="s">
        <v>9</v>
      </c>
      <c r="F1698" s="53">
        <v>43</v>
      </c>
      <c r="G1698" s="52" t="s">
        <v>10</v>
      </c>
    </row>
    <row r="1699" spans="3:7" ht="15" thickBot="1" x14ac:dyDescent="0.35">
      <c r="C1699" s="50">
        <v>43157</v>
      </c>
      <c r="D1699" s="51">
        <v>0.69666666666666666</v>
      </c>
      <c r="E1699" s="52" t="s">
        <v>9</v>
      </c>
      <c r="F1699" s="53">
        <v>35</v>
      </c>
      <c r="G1699" s="52" t="s">
        <v>21</v>
      </c>
    </row>
    <row r="1700" spans="3:7" ht="15" thickBot="1" x14ac:dyDescent="0.35">
      <c r="C1700" s="50">
        <v>43157</v>
      </c>
      <c r="D1700" s="51">
        <v>0.6968981481481481</v>
      </c>
      <c r="E1700" s="52" t="s">
        <v>9</v>
      </c>
      <c r="F1700" s="53">
        <v>46</v>
      </c>
      <c r="G1700" s="52" t="s">
        <v>10</v>
      </c>
    </row>
    <row r="1701" spans="3:7" ht="15" thickBot="1" x14ac:dyDescent="0.35">
      <c r="C1701" s="50">
        <v>43157</v>
      </c>
      <c r="D1701" s="51">
        <v>0.69715277777777773</v>
      </c>
      <c r="E1701" s="52" t="s">
        <v>9</v>
      </c>
      <c r="F1701" s="53">
        <v>40</v>
      </c>
      <c r="G1701" s="52" t="s">
        <v>21</v>
      </c>
    </row>
    <row r="1702" spans="3:7" ht="15" thickBot="1" x14ac:dyDescent="0.35">
      <c r="C1702" s="50">
        <v>43157</v>
      </c>
      <c r="D1702" s="51">
        <v>0.69766203703703711</v>
      </c>
      <c r="E1702" s="52" t="s">
        <v>9</v>
      </c>
      <c r="F1702" s="53">
        <v>48</v>
      </c>
      <c r="G1702" s="52" t="s">
        <v>10</v>
      </c>
    </row>
    <row r="1703" spans="3:7" ht="15" thickBot="1" x14ac:dyDescent="0.35">
      <c r="C1703" s="50">
        <v>43157</v>
      </c>
      <c r="D1703" s="51">
        <v>0.69849537037037035</v>
      </c>
      <c r="E1703" s="52" t="s">
        <v>9</v>
      </c>
      <c r="F1703" s="53">
        <v>42</v>
      </c>
      <c r="G1703" s="52" t="s">
        <v>10</v>
      </c>
    </row>
    <row r="1704" spans="3:7" ht="15" thickBot="1" x14ac:dyDescent="0.35">
      <c r="C1704" s="50">
        <v>43157</v>
      </c>
      <c r="D1704" s="51">
        <v>0.69930555555555562</v>
      </c>
      <c r="E1704" s="52" t="s">
        <v>9</v>
      </c>
      <c r="F1704" s="53">
        <v>27</v>
      </c>
      <c r="G1704" s="52" t="s">
        <v>21</v>
      </c>
    </row>
    <row r="1705" spans="3:7" ht="15" thickBot="1" x14ac:dyDescent="0.35">
      <c r="C1705" s="50">
        <v>43157</v>
      </c>
      <c r="D1705" s="51">
        <v>0.69951388888888888</v>
      </c>
      <c r="E1705" s="52" t="s">
        <v>9</v>
      </c>
      <c r="F1705" s="53">
        <v>20</v>
      </c>
      <c r="G1705" s="52" t="s">
        <v>10</v>
      </c>
    </row>
    <row r="1706" spans="3:7" ht="15" thickBot="1" x14ac:dyDescent="0.35">
      <c r="C1706" s="50">
        <v>43157</v>
      </c>
      <c r="D1706" s="51">
        <v>0.70008101851851856</v>
      </c>
      <c r="E1706" s="52" t="s">
        <v>9</v>
      </c>
      <c r="F1706" s="53">
        <v>28</v>
      </c>
      <c r="G1706" s="52" t="s">
        <v>21</v>
      </c>
    </row>
    <row r="1707" spans="3:7" ht="15" thickBot="1" x14ac:dyDescent="0.35">
      <c r="C1707" s="50">
        <v>43157</v>
      </c>
      <c r="D1707" s="51">
        <v>0.70057870370370379</v>
      </c>
      <c r="E1707" s="52" t="s">
        <v>9</v>
      </c>
      <c r="F1707" s="53">
        <v>35</v>
      </c>
      <c r="G1707" s="52" t="s">
        <v>21</v>
      </c>
    </row>
    <row r="1708" spans="3:7" ht="15" thickBot="1" x14ac:dyDescent="0.35">
      <c r="C1708" s="50">
        <v>43157</v>
      </c>
      <c r="D1708" s="51">
        <v>0.70107638888888879</v>
      </c>
      <c r="E1708" s="52" t="s">
        <v>9</v>
      </c>
      <c r="F1708" s="53">
        <v>24</v>
      </c>
      <c r="G1708" s="52" t="s">
        <v>21</v>
      </c>
    </row>
    <row r="1709" spans="3:7" ht="15" thickBot="1" x14ac:dyDescent="0.35">
      <c r="C1709" s="50">
        <v>43157</v>
      </c>
      <c r="D1709" s="51">
        <v>0.70179398148148142</v>
      </c>
      <c r="E1709" s="52" t="s">
        <v>9</v>
      </c>
      <c r="F1709" s="53">
        <v>32</v>
      </c>
      <c r="G1709" s="52" t="s">
        <v>10</v>
      </c>
    </row>
    <row r="1710" spans="3:7" ht="15" thickBot="1" x14ac:dyDescent="0.35">
      <c r="C1710" s="50">
        <v>43157</v>
      </c>
      <c r="D1710" s="51">
        <v>0.70299768518518524</v>
      </c>
      <c r="E1710" s="52" t="s">
        <v>9</v>
      </c>
      <c r="F1710" s="53">
        <v>40</v>
      </c>
      <c r="G1710" s="52" t="s">
        <v>21</v>
      </c>
    </row>
    <row r="1711" spans="3:7" ht="15" thickBot="1" x14ac:dyDescent="0.35">
      <c r="C1711" s="50">
        <v>43157</v>
      </c>
      <c r="D1711" s="51">
        <v>0.7033449074074074</v>
      </c>
      <c r="E1711" s="52" t="s">
        <v>9</v>
      </c>
      <c r="F1711" s="53">
        <v>32</v>
      </c>
      <c r="G1711" s="52" t="s">
        <v>21</v>
      </c>
    </row>
    <row r="1712" spans="3:7" ht="15" thickBot="1" x14ac:dyDescent="0.35">
      <c r="C1712" s="50">
        <v>43157</v>
      </c>
      <c r="D1712" s="51">
        <v>0.70376157407407414</v>
      </c>
      <c r="E1712" s="52" t="s">
        <v>9</v>
      </c>
      <c r="F1712" s="53">
        <v>35</v>
      </c>
      <c r="G1712" s="52" t="s">
        <v>10</v>
      </c>
    </row>
    <row r="1713" spans="3:7" ht="15" thickBot="1" x14ac:dyDescent="0.35">
      <c r="C1713" s="50">
        <v>43157</v>
      </c>
      <c r="D1713" s="51">
        <v>0.70414351851851853</v>
      </c>
      <c r="E1713" s="52" t="s">
        <v>9</v>
      </c>
      <c r="F1713" s="53">
        <v>43</v>
      </c>
      <c r="G1713" s="52" t="s">
        <v>21</v>
      </c>
    </row>
    <row r="1714" spans="3:7" ht="15" thickBot="1" x14ac:dyDescent="0.35">
      <c r="C1714" s="50">
        <v>43157</v>
      </c>
      <c r="D1714" s="51">
        <v>0.70427083333333329</v>
      </c>
      <c r="E1714" s="52" t="s">
        <v>9</v>
      </c>
      <c r="F1714" s="53">
        <v>34</v>
      </c>
      <c r="G1714" s="52" t="s">
        <v>21</v>
      </c>
    </row>
    <row r="1715" spans="3:7" ht="15" thickBot="1" x14ac:dyDescent="0.35">
      <c r="C1715" s="50">
        <v>43157</v>
      </c>
      <c r="D1715" s="51">
        <v>0.70517361111111121</v>
      </c>
      <c r="E1715" s="52" t="s">
        <v>9</v>
      </c>
      <c r="F1715" s="53">
        <v>38</v>
      </c>
      <c r="G1715" s="52" t="s">
        <v>21</v>
      </c>
    </row>
    <row r="1716" spans="3:7" ht="15" thickBot="1" x14ac:dyDescent="0.35">
      <c r="C1716" s="50">
        <v>43157</v>
      </c>
      <c r="D1716" s="51">
        <v>0.70539351851851861</v>
      </c>
      <c r="E1716" s="52" t="s">
        <v>9</v>
      </c>
      <c r="F1716" s="53">
        <v>34</v>
      </c>
      <c r="G1716" s="52" t="s">
        <v>10</v>
      </c>
    </row>
    <row r="1717" spans="3:7" ht="15" thickBot="1" x14ac:dyDescent="0.35">
      <c r="C1717" s="50">
        <v>43157</v>
      </c>
      <c r="D1717" s="51">
        <v>0.70663194444444455</v>
      </c>
      <c r="E1717" s="52" t="s">
        <v>9</v>
      </c>
      <c r="F1717" s="53">
        <v>42</v>
      </c>
      <c r="G1717" s="52" t="s">
        <v>10</v>
      </c>
    </row>
    <row r="1718" spans="3:7" ht="15" thickBot="1" x14ac:dyDescent="0.35">
      <c r="C1718" s="50">
        <v>43157</v>
      </c>
      <c r="D1718" s="51">
        <v>0.70741898148148152</v>
      </c>
      <c r="E1718" s="52" t="s">
        <v>9</v>
      </c>
      <c r="F1718" s="53">
        <v>42</v>
      </c>
      <c r="G1718" s="52" t="s">
        <v>10</v>
      </c>
    </row>
    <row r="1719" spans="3:7" ht="15" thickBot="1" x14ac:dyDescent="0.35">
      <c r="C1719" s="50">
        <v>43157</v>
      </c>
      <c r="D1719" s="51">
        <v>0.70868055555555554</v>
      </c>
      <c r="E1719" s="52" t="s">
        <v>9</v>
      </c>
      <c r="F1719" s="53">
        <v>49</v>
      </c>
      <c r="G1719" s="52" t="s">
        <v>10</v>
      </c>
    </row>
    <row r="1720" spans="3:7" ht="15" thickBot="1" x14ac:dyDescent="0.35">
      <c r="C1720" s="50">
        <v>43157</v>
      </c>
      <c r="D1720" s="51">
        <v>0.70877314814814818</v>
      </c>
      <c r="E1720" s="52" t="s">
        <v>9</v>
      </c>
      <c r="F1720" s="53">
        <v>46</v>
      </c>
      <c r="G1720" s="52" t="s">
        <v>10</v>
      </c>
    </row>
    <row r="1721" spans="3:7" ht="15" thickBot="1" x14ac:dyDescent="0.35">
      <c r="C1721" s="50">
        <v>43157</v>
      </c>
      <c r="D1721" s="51">
        <v>0.70894675925925921</v>
      </c>
      <c r="E1721" s="52" t="s">
        <v>9</v>
      </c>
      <c r="F1721" s="53">
        <v>39</v>
      </c>
      <c r="G1721" s="52" t="s">
        <v>10</v>
      </c>
    </row>
    <row r="1722" spans="3:7" ht="15" thickBot="1" x14ac:dyDescent="0.35">
      <c r="C1722" s="50">
        <v>43157</v>
      </c>
      <c r="D1722" s="51">
        <v>0.70940972222222232</v>
      </c>
      <c r="E1722" s="52" t="s">
        <v>9</v>
      </c>
      <c r="F1722" s="53">
        <v>42</v>
      </c>
      <c r="G1722" s="52" t="s">
        <v>21</v>
      </c>
    </row>
    <row r="1723" spans="3:7" ht="15" thickBot="1" x14ac:dyDescent="0.35">
      <c r="C1723" s="50">
        <v>43157</v>
      </c>
      <c r="D1723" s="51">
        <v>0.71053240740740742</v>
      </c>
      <c r="E1723" s="52" t="s">
        <v>9</v>
      </c>
      <c r="F1723" s="53">
        <v>33</v>
      </c>
      <c r="G1723" s="52" t="s">
        <v>10</v>
      </c>
    </row>
    <row r="1724" spans="3:7" ht="15" thickBot="1" x14ac:dyDescent="0.35">
      <c r="C1724" s="50">
        <v>43157</v>
      </c>
      <c r="D1724" s="51">
        <v>0.71094907407407415</v>
      </c>
      <c r="E1724" s="52" t="s">
        <v>9</v>
      </c>
      <c r="F1724" s="53">
        <v>48</v>
      </c>
      <c r="G1724" s="52" t="s">
        <v>21</v>
      </c>
    </row>
    <row r="1725" spans="3:7" ht="15" thickBot="1" x14ac:dyDescent="0.35">
      <c r="C1725" s="50">
        <v>43157</v>
      </c>
      <c r="D1725" s="51">
        <v>0.71106481481481476</v>
      </c>
      <c r="E1725" s="52" t="s">
        <v>9</v>
      </c>
      <c r="F1725" s="53">
        <v>43</v>
      </c>
      <c r="G1725" s="52" t="s">
        <v>10</v>
      </c>
    </row>
    <row r="1726" spans="3:7" ht="15" thickBot="1" x14ac:dyDescent="0.35">
      <c r="C1726" s="50">
        <v>43157</v>
      </c>
      <c r="D1726" s="51">
        <v>0.71116898148148155</v>
      </c>
      <c r="E1726" s="52" t="s">
        <v>9</v>
      </c>
      <c r="F1726" s="53">
        <v>39</v>
      </c>
      <c r="G1726" s="52" t="s">
        <v>21</v>
      </c>
    </row>
    <row r="1727" spans="3:7" ht="15" thickBot="1" x14ac:dyDescent="0.35">
      <c r="C1727" s="50">
        <v>43157</v>
      </c>
      <c r="D1727" s="51">
        <v>0.71208333333333329</v>
      </c>
      <c r="E1727" s="52" t="s">
        <v>9</v>
      </c>
      <c r="F1727" s="53">
        <v>31</v>
      </c>
      <c r="G1727" s="52" t="s">
        <v>10</v>
      </c>
    </row>
    <row r="1728" spans="3:7" ht="15" thickBot="1" x14ac:dyDescent="0.35">
      <c r="C1728" s="50">
        <v>43157</v>
      </c>
      <c r="D1728" s="51">
        <v>0.71224537037037028</v>
      </c>
      <c r="E1728" s="52" t="s">
        <v>9</v>
      </c>
      <c r="F1728" s="53">
        <v>41</v>
      </c>
      <c r="G1728" s="52" t="s">
        <v>10</v>
      </c>
    </row>
    <row r="1729" spans="3:7" ht="15" thickBot="1" x14ac:dyDescent="0.35">
      <c r="C1729" s="50">
        <v>43157</v>
      </c>
      <c r="D1729" s="51">
        <v>0.71262731481481489</v>
      </c>
      <c r="E1729" s="52" t="s">
        <v>9</v>
      </c>
      <c r="F1729" s="53">
        <v>35</v>
      </c>
      <c r="G1729" s="52" t="s">
        <v>21</v>
      </c>
    </row>
    <row r="1730" spans="3:7" ht="15" thickBot="1" x14ac:dyDescent="0.35">
      <c r="C1730" s="50">
        <v>43157</v>
      </c>
      <c r="D1730" s="51">
        <v>0.71302083333333333</v>
      </c>
      <c r="E1730" s="52" t="s">
        <v>9</v>
      </c>
      <c r="F1730" s="53">
        <v>45</v>
      </c>
      <c r="G1730" s="52" t="s">
        <v>10</v>
      </c>
    </row>
    <row r="1731" spans="3:7" ht="15" thickBot="1" x14ac:dyDescent="0.35">
      <c r="C1731" s="50">
        <v>43157</v>
      </c>
      <c r="D1731" s="51">
        <v>0.71354166666666663</v>
      </c>
      <c r="E1731" s="52" t="s">
        <v>9</v>
      </c>
      <c r="F1731" s="53">
        <v>46</v>
      </c>
      <c r="G1731" s="52" t="s">
        <v>21</v>
      </c>
    </row>
    <row r="1732" spans="3:7" ht="15" thickBot="1" x14ac:dyDescent="0.35">
      <c r="C1732" s="50">
        <v>43157</v>
      </c>
      <c r="D1732" s="51">
        <v>0.71481481481481479</v>
      </c>
      <c r="E1732" s="52" t="s">
        <v>9</v>
      </c>
      <c r="F1732" s="53">
        <v>33</v>
      </c>
      <c r="G1732" s="52" t="s">
        <v>21</v>
      </c>
    </row>
    <row r="1733" spans="3:7" ht="15" thickBot="1" x14ac:dyDescent="0.35">
      <c r="C1733" s="50">
        <v>43157</v>
      </c>
      <c r="D1733" s="51">
        <v>0.71606481481481488</v>
      </c>
      <c r="E1733" s="52" t="s">
        <v>9</v>
      </c>
      <c r="F1733" s="53">
        <v>22</v>
      </c>
      <c r="G1733" s="52" t="s">
        <v>21</v>
      </c>
    </row>
    <row r="1734" spans="3:7" ht="15" thickBot="1" x14ac:dyDescent="0.35">
      <c r="C1734" s="50">
        <v>43157</v>
      </c>
      <c r="D1734" s="51">
        <v>0.71655092592592595</v>
      </c>
      <c r="E1734" s="52" t="s">
        <v>9</v>
      </c>
      <c r="F1734" s="53">
        <v>44</v>
      </c>
      <c r="G1734" s="52" t="s">
        <v>10</v>
      </c>
    </row>
    <row r="1735" spans="3:7" ht="15" thickBot="1" x14ac:dyDescent="0.35">
      <c r="C1735" s="50">
        <v>43157</v>
      </c>
      <c r="D1735" s="51">
        <v>0.71667824074074071</v>
      </c>
      <c r="E1735" s="52" t="s">
        <v>9</v>
      </c>
      <c r="F1735" s="53">
        <v>30</v>
      </c>
      <c r="G1735" s="52" t="s">
        <v>21</v>
      </c>
    </row>
    <row r="1736" spans="3:7" ht="15" thickBot="1" x14ac:dyDescent="0.35">
      <c r="C1736" s="50">
        <v>43157</v>
      </c>
      <c r="D1736" s="51">
        <v>0.71865740740740736</v>
      </c>
      <c r="E1736" s="52" t="s">
        <v>9</v>
      </c>
      <c r="F1736" s="53">
        <v>30</v>
      </c>
      <c r="G1736" s="52" t="s">
        <v>10</v>
      </c>
    </row>
    <row r="1737" spans="3:7" ht="15" thickBot="1" x14ac:dyDescent="0.35">
      <c r="C1737" s="50">
        <v>43157</v>
      </c>
      <c r="D1737" s="51">
        <v>0.71986111111111117</v>
      </c>
      <c r="E1737" s="52" t="s">
        <v>9</v>
      </c>
      <c r="F1737" s="53">
        <v>34</v>
      </c>
      <c r="G1737" s="52" t="s">
        <v>21</v>
      </c>
    </row>
    <row r="1738" spans="3:7" ht="15" thickBot="1" x14ac:dyDescent="0.35">
      <c r="C1738" s="50">
        <v>43157</v>
      </c>
      <c r="D1738" s="51">
        <v>0.71995370370370371</v>
      </c>
      <c r="E1738" s="52" t="s">
        <v>9</v>
      </c>
      <c r="F1738" s="53">
        <v>30</v>
      </c>
      <c r="G1738" s="52" t="s">
        <v>10</v>
      </c>
    </row>
    <row r="1739" spans="3:7" ht="15" thickBot="1" x14ac:dyDescent="0.35">
      <c r="C1739" s="50">
        <v>43157</v>
      </c>
      <c r="D1739" s="51">
        <v>0.7201157407407407</v>
      </c>
      <c r="E1739" s="52" t="s">
        <v>9</v>
      </c>
      <c r="F1739" s="53">
        <v>37</v>
      </c>
      <c r="G1739" s="52" t="s">
        <v>21</v>
      </c>
    </row>
    <row r="1740" spans="3:7" ht="15" thickBot="1" x14ac:dyDescent="0.35">
      <c r="C1740" s="50">
        <v>43157</v>
      </c>
      <c r="D1740" s="51">
        <v>0.72024305555555557</v>
      </c>
      <c r="E1740" s="52" t="s">
        <v>9</v>
      </c>
      <c r="F1740" s="53">
        <v>31</v>
      </c>
      <c r="G1740" s="52" t="s">
        <v>21</v>
      </c>
    </row>
    <row r="1741" spans="3:7" ht="15" thickBot="1" x14ac:dyDescent="0.35">
      <c r="C1741" s="50">
        <v>43157</v>
      </c>
      <c r="D1741" s="51">
        <v>0.7203587962962964</v>
      </c>
      <c r="E1741" s="52" t="s">
        <v>9</v>
      </c>
      <c r="F1741" s="53">
        <v>53</v>
      </c>
      <c r="G1741" s="52" t="s">
        <v>10</v>
      </c>
    </row>
    <row r="1742" spans="3:7" ht="15" thickBot="1" x14ac:dyDescent="0.35">
      <c r="C1742" s="50">
        <v>43157</v>
      </c>
      <c r="D1742" s="51">
        <v>0.72083333333333333</v>
      </c>
      <c r="E1742" s="52" t="s">
        <v>9</v>
      </c>
      <c r="F1742" s="53">
        <v>43</v>
      </c>
      <c r="G1742" s="52" t="s">
        <v>21</v>
      </c>
    </row>
    <row r="1743" spans="3:7" ht="15" thickBot="1" x14ac:dyDescent="0.35">
      <c r="C1743" s="50">
        <v>43157</v>
      </c>
      <c r="D1743" s="51">
        <v>0.72133101851851855</v>
      </c>
      <c r="E1743" s="52" t="s">
        <v>9</v>
      </c>
      <c r="F1743" s="53">
        <v>44</v>
      </c>
      <c r="G1743" s="52" t="s">
        <v>21</v>
      </c>
    </row>
    <row r="1744" spans="3:7" ht="15" thickBot="1" x14ac:dyDescent="0.35">
      <c r="C1744" s="50">
        <v>43157</v>
      </c>
      <c r="D1744" s="51">
        <v>0.72317129629629628</v>
      </c>
      <c r="E1744" s="52" t="s">
        <v>9</v>
      </c>
      <c r="F1744" s="53">
        <v>53</v>
      </c>
      <c r="G1744" s="52" t="s">
        <v>21</v>
      </c>
    </row>
    <row r="1745" spans="3:7" ht="15" thickBot="1" x14ac:dyDescent="0.35">
      <c r="C1745" s="50">
        <v>43157</v>
      </c>
      <c r="D1745" s="51">
        <v>0.72333333333333327</v>
      </c>
      <c r="E1745" s="52" t="s">
        <v>9</v>
      </c>
      <c r="F1745" s="53">
        <v>35</v>
      </c>
      <c r="G1745" s="52" t="s">
        <v>21</v>
      </c>
    </row>
    <row r="1746" spans="3:7" ht="15" thickBot="1" x14ac:dyDescent="0.35">
      <c r="C1746" s="50">
        <v>43157</v>
      </c>
      <c r="D1746" s="51">
        <v>0.7233680555555555</v>
      </c>
      <c r="E1746" s="52" t="s">
        <v>9</v>
      </c>
      <c r="F1746" s="53">
        <v>33</v>
      </c>
      <c r="G1746" s="52" t="s">
        <v>21</v>
      </c>
    </row>
    <row r="1747" spans="3:7" ht="15" thickBot="1" x14ac:dyDescent="0.35">
      <c r="C1747" s="50">
        <v>43157</v>
      </c>
      <c r="D1747" s="51">
        <v>0.72377314814814808</v>
      </c>
      <c r="E1747" s="52" t="s">
        <v>9</v>
      </c>
      <c r="F1747" s="53">
        <v>44</v>
      </c>
      <c r="G1747" s="52" t="s">
        <v>21</v>
      </c>
    </row>
    <row r="1748" spans="3:7" ht="15" thickBot="1" x14ac:dyDescent="0.35">
      <c r="C1748" s="50">
        <v>43157</v>
      </c>
      <c r="D1748" s="51">
        <v>0.72458333333333336</v>
      </c>
      <c r="E1748" s="52" t="s">
        <v>9</v>
      </c>
      <c r="F1748" s="53">
        <v>49</v>
      </c>
      <c r="G1748" s="52" t="s">
        <v>21</v>
      </c>
    </row>
    <row r="1749" spans="3:7" ht="15" thickBot="1" x14ac:dyDescent="0.35">
      <c r="C1749" s="50">
        <v>43157</v>
      </c>
      <c r="D1749" s="51">
        <v>0.72576388888888888</v>
      </c>
      <c r="E1749" s="52" t="s">
        <v>9</v>
      </c>
      <c r="F1749" s="53">
        <v>37</v>
      </c>
      <c r="G1749" s="52" t="s">
        <v>21</v>
      </c>
    </row>
    <row r="1750" spans="3:7" ht="15" thickBot="1" x14ac:dyDescent="0.35">
      <c r="C1750" s="50">
        <v>43157</v>
      </c>
      <c r="D1750" s="51">
        <v>0.72592592592592586</v>
      </c>
      <c r="E1750" s="52" t="s">
        <v>9</v>
      </c>
      <c r="F1750" s="53">
        <v>40</v>
      </c>
      <c r="G1750" s="52" t="s">
        <v>21</v>
      </c>
    </row>
    <row r="1751" spans="3:7" ht="15" thickBot="1" x14ac:dyDescent="0.35">
      <c r="C1751" s="50">
        <v>43157</v>
      </c>
      <c r="D1751" s="51">
        <v>0.72624999999999995</v>
      </c>
      <c r="E1751" s="52" t="s">
        <v>9</v>
      </c>
      <c r="F1751" s="53">
        <v>42</v>
      </c>
      <c r="G1751" s="52" t="s">
        <v>10</v>
      </c>
    </row>
    <row r="1752" spans="3:7" ht="15" thickBot="1" x14ac:dyDescent="0.35">
      <c r="C1752" s="50">
        <v>43157</v>
      </c>
      <c r="D1752" s="51">
        <v>0.72890046296296296</v>
      </c>
      <c r="E1752" s="52" t="s">
        <v>9</v>
      </c>
      <c r="F1752" s="53">
        <v>38</v>
      </c>
      <c r="G1752" s="52" t="s">
        <v>10</v>
      </c>
    </row>
    <row r="1753" spans="3:7" ht="15" thickBot="1" x14ac:dyDescent="0.35">
      <c r="C1753" s="50">
        <v>43157</v>
      </c>
      <c r="D1753" s="51">
        <v>0.73019675925925931</v>
      </c>
      <c r="E1753" s="52" t="s">
        <v>9</v>
      </c>
      <c r="F1753" s="53">
        <v>38</v>
      </c>
      <c r="G1753" s="52" t="s">
        <v>10</v>
      </c>
    </row>
    <row r="1754" spans="3:7" ht="15" thickBot="1" x14ac:dyDescent="0.35">
      <c r="C1754" s="50">
        <v>43157</v>
      </c>
      <c r="D1754" s="51">
        <v>0.73174768518518529</v>
      </c>
      <c r="E1754" s="52" t="s">
        <v>9</v>
      </c>
      <c r="F1754" s="53">
        <v>37</v>
      </c>
      <c r="G1754" s="52" t="s">
        <v>10</v>
      </c>
    </row>
    <row r="1755" spans="3:7" ht="15" thickBot="1" x14ac:dyDescent="0.35">
      <c r="C1755" s="50">
        <v>43157</v>
      </c>
      <c r="D1755" s="51">
        <v>0.73249999999999993</v>
      </c>
      <c r="E1755" s="52" t="s">
        <v>9</v>
      </c>
      <c r="F1755" s="53">
        <v>43</v>
      </c>
      <c r="G1755" s="52" t="s">
        <v>21</v>
      </c>
    </row>
    <row r="1756" spans="3:7" ht="15" thickBot="1" x14ac:dyDescent="0.35">
      <c r="C1756" s="50">
        <v>43157</v>
      </c>
      <c r="D1756" s="51">
        <v>0.73259259259259257</v>
      </c>
      <c r="E1756" s="52" t="s">
        <v>9</v>
      </c>
      <c r="F1756" s="53">
        <v>28</v>
      </c>
      <c r="G1756" s="52" t="s">
        <v>10</v>
      </c>
    </row>
    <row r="1757" spans="3:7" ht="15" thickBot="1" x14ac:dyDescent="0.35">
      <c r="C1757" s="50">
        <v>43157</v>
      </c>
      <c r="D1757" s="51">
        <v>0.73347222222222219</v>
      </c>
      <c r="E1757" s="52" t="s">
        <v>9</v>
      </c>
      <c r="F1757" s="53">
        <v>37</v>
      </c>
      <c r="G1757" s="52" t="s">
        <v>21</v>
      </c>
    </row>
    <row r="1758" spans="3:7" ht="15" thickBot="1" x14ac:dyDescent="0.35">
      <c r="C1758" s="50">
        <v>43157</v>
      </c>
      <c r="D1758" s="51">
        <v>0.73354166666666665</v>
      </c>
      <c r="E1758" s="52" t="s">
        <v>9</v>
      </c>
      <c r="F1758" s="53">
        <v>45</v>
      </c>
      <c r="G1758" s="52" t="s">
        <v>21</v>
      </c>
    </row>
    <row r="1759" spans="3:7" ht="15" thickBot="1" x14ac:dyDescent="0.35">
      <c r="C1759" s="50">
        <v>43157</v>
      </c>
      <c r="D1759" s="51">
        <v>0.73430555555555566</v>
      </c>
      <c r="E1759" s="52" t="s">
        <v>9</v>
      </c>
      <c r="F1759" s="53">
        <v>37</v>
      </c>
      <c r="G1759" s="52" t="s">
        <v>10</v>
      </c>
    </row>
    <row r="1760" spans="3:7" ht="15" thickBot="1" x14ac:dyDescent="0.35">
      <c r="C1760" s="50">
        <v>43157</v>
      </c>
      <c r="D1760" s="51">
        <v>0.73487268518518523</v>
      </c>
      <c r="E1760" s="52" t="s">
        <v>9</v>
      </c>
      <c r="F1760" s="53">
        <v>32</v>
      </c>
      <c r="G1760" s="52" t="s">
        <v>21</v>
      </c>
    </row>
    <row r="1761" spans="3:7" ht="15" thickBot="1" x14ac:dyDescent="0.35">
      <c r="C1761" s="50">
        <v>43157</v>
      </c>
      <c r="D1761" s="51">
        <v>0.73608796296296297</v>
      </c>
      <c r="E1761" s="52" t="s">
        <v>9</v>
      </c>
      <c r="F1761" s="53">
        <v>44</v>
      </c>
      <c r="G1761" s="52" t="s">
        <v>21</v>
      </c>
    </row>
    <row r="1762" spans="3:7" ht="15" thickBot="1" x14ac:dyDescent="0.35">
      <c r="C1762" s="50">
        <v>43157</v>
      </c>
      <c r="D1762" s="51">
        <v>0.73616898148148147</v>
      </c>
      <c r="E1762" s="52" t="s">
        <v>9</v>
      </c>
      <c r="F1762" s="53">
        <v>37</v>
      </c>
      <c r="G1762" s="52" t="s">
        <v>10</v>
      </c>
    </row>
    <row r="1763" spans="3:7" ht="15" thickBot="1" x14ac:dyDescent="0.35">
      <c r="C1763" s="50">
        <v>43157</v>
      </c>
      <c r="D1763" s="51">
        <v>0.73622685185185188</v>
      </c>
      <c r="E1763" s="52" t="s">
        <v>9</v>
      </c>
      <c r="F1763" s="53">
        <v>44</v>
      </c>
      <c r="G1763" s="52" t="s">
        <v>21</v>
      </c>
    </row>
    <row r="1764" spans="3:7" ht="15" thickBot="1" x14ac:dyDescent="0.35">
      <c r="C1764" s="50">
        <v>43157</v>
      </c>
      <c r="D1764" s="51">
        <v>0.74130787037037038</v>
      </c>
      <c r="E1764" s="52" t="s">
        <v>9</v>
      </c>
      <c r="F1764" s="53">
        <v>39</v>
      </c>
      <c r="G1764" s="52" t="s">
        <v>21</v>
      </c>
    </row>
    <row r="1765" spans="3:7" ht="15" thickBot="1" x14ac:dyDescent="0.35">
      <c r="C1765" s="50">
        <v>43157</v>
      </c>
      <c r="D1765" s="51">
        <v>0.74182870370370368</v>
      </c>
      <c r="E1765" s="52" t="s">
        <v>9</v>
      </c>
      <c r="F1765" s="53">
        <v>39</v>
      </c>
      <c r="G1765" s="52" t="s">
        <v>10</v>
      </c>
    </row>
    <row r="1766" spans="3:7" ht="15" thickBot="1" x14ac:dyDescent="0.35">
      <c r="C1766" s="50">
        <v>43157</v>
      </c>
      <c r="D1766" s="51">
        <v>0.74214120370370373</v>
      </c>
      <c r="E1766" s="52" t="s">
        <v>9</v>
      </c>
      <c r="F1766" s="53">
        <v>42</v>
      </c>
      <c r="G1766" s="52" t="s">
        <v>10</v>
      </c>
    </row>
    <row r="1767" spans="3:7" ht="15" thickBot="1" x14ac:dyDescent="0.35">
      <c r="C1767" s="50">
        <v>43157</v>
      </c>
      <c r="D1767" s="51">
        <v>0.74302083333333335</v>
      </c>
      <c r="E1767" s="52" t="s">
        <v>9</v>
      </c>
      <c r="F1767" s="53">
        <v>48</v>
      </c>
      <c r="G1767" s="52" t="s">
        <v>21</v>
      </c>
    </row>
    <row r="1768" spans="3:7" ht="15" thickBot="1" x14ac:dyDescent="0.35">
      <c r="C1768" s="50">
        <v>43157</v>
      </c>
      <c r="D1768" s="51">
        <v>0.74361111111111111</v>
      </c>
      <c r="E1768" s="52" t="s">
        <v>9</v>
      </c>
      <c r="F1768" s="53">
        <v>38</v>
      </c>
      <c r="G1768" s="52" t="s">
        <v>21</v>
      </c>
    </row>
    <row r="1769" spans="3:7" ht="15" thickBot="1" x14ac:dyDescent="0.35">
      <c r="C1769" s="50">
        <v>43157</v>
      </c>
      <c r="D1769" s="51">
        <v>0.74530092592592589</v>
      </c>
      <c r="E1769" s="52" t="s">
        <v>9</v>
      </c>
      <c r="F1769" s="53">
        <v>32</v>
      </c>
      <c r="G1769" s="52" t="s">
        <v>10</v>
      </c>
    </row>
    <row r="1770" spans="3:7" ht="15" thickBot="1" x14ac:dyDescent="0.35">
      <c r="C1770" s="50">
        <v>43157</v>
      </c>
      <c r="D1770" s="51">
        <v>0.7462847222222222</v>
      </c>
      <c r="E1770" s="52" t="s">
        <v>9</v>
      </c>
      <c r="F1770" s="53">
        <v>50</v>
      </c>
      <c r="G1770" s="52" t="s">
        <v>10</v>
      </c>
    </row>
    <row r="1771" spans="3:7" ht="15" thickBot="1" x14ac:dyDescent="0.35">
      <c r="C1771" s="50">
        <v>43157</v>
      </c>
      <c r="D1771" s="51">
        <v>0.74755787037037036</v>
      </c>
      <c r="E1771" s="52" t="s">
        <v>9</v>
      </c>
      <c r="F1771" s="53">
        <v>38</v>
      </c>
      <c r="G1771" s="52" t="s">
        <v>10</v>
      </c>
    </row>
    <row r="1772" spans="3:7" ht="15" thickBot="1" x14ac:dyDescent="0.35">
      <c r="C1772" s="50">
        <v>43157</v>
      </c>
      <c r="D1772" s="51">
        <v>0.74780092592592595</v>
      </c>
      <c r="E1772" s="52" t="s">
        <v>9</v>
      </c>
      <c r="F1772" s="53">
        <v>27</v>
      </c>
      <c r="G1772" s="52" t="s">
        <v>21</v>
      </c>
    </row>
    <row r="1773" spans="3:7" ht="15" thickBot="1" x14ac:dyDescent="0.35">
      <c r="C1773" s="50">
        <v>43157</v>
      </c>
      <c r="D1773" s="51">
        <v>0.74802083333333336</v>
      </c>
      <c r="E1773" s="52" t="s">
        <v>9</v>
      </c>
      <c r="F1773" s="53">
        <v>35</v>
      </c>
      <c r="G1773" s="52" t="s">
        <v>10</v>
      </c>
    </row>
    <row r="1774" spans="3:7" ht="15" thickBot="1" x14ac:dyDescent="0.35">
      <c r="C1774" s="50">
        <v>43157</v>
      </c>
      <c r="D1774" s="51">
        <v>0.74855324074074081</v>
      </c>
      <c r="E1774" s="52" t="s">
        <v>9</v>
      </c>
      <c r="F1774" s="53">
        <v>29</v>
      </c>
      <c r="G1774" s="52" t="s">
        <v>10</v>
      </c>
    </row>
    <row r="1775" spans="3:7" ht="15" thickBot="1" x14ac:dyDescent="0.35">
      <c r="C1775" s="50">
        <v>43157</v>
      </c>
      <c r="D1775" s="51">
        <v>0.74876157407407407</v>
      </c>
      <c r="E1775" s="52" t="s">
        <v>9</v>
      </c>
      <c r="F1775" s="53">
        <v>48</v>
      </c>
      <c r="G1775" s="52" t="s">
        <v>10</v>
      </c>
    </row>
    <row r="1776" spans="3:7" ht="15" thickBot="1" x14ac:dyDescent="0.35">
      <c r="C1776" s="50">
        <v>43157</v>
      </c>
      <c r="D1776" s="51">
        <v>0.74934027777777779</v>
      </c>
      <c r="E1776" s="52" t="s">
        <v>9</v>
      </c>
      <c r="F1776" s="53">
        <v>49</v>
      </c>
      <c r="G1776" s="52" t="s">
        <v>21</v>
      </c>
    </row>
    <row r="1777" spans="3:7" ht="15" thickBot="1" x14ac:dyDescent="0.35">
      <c r="C1777" s="50">
        <v>43157</v>
      </c>
      <c r="D1777" s="51">
        <v>0.74943287037037043</v>
      </c>
      <c r="E1777" s="52" t="s">
        <v>9</v>
      </c>
      <c r="F1777" s="53">
        <v>36</v>
      </c>
      <c r="G1777" s="52" t="s">
        <v>10</v>
      </c>
    </row>
    <row r="1778" spans="3:7" ht="15" thickBot="1" x14ac:dyDescent="0.35">
      <c r="C1778" s="50">
        <v>43157</v>
      </c>
      <c r="D1778" s="51">
        <v>0.7513657407407407</v>
      </c>
      <c r="E1778" s="52" t="s">
        <v>9</v>
      </c>
      <c r="F1778" s="53">
        <v>39</v>
      </c>
      <c r="G1778" s="52" t="s">
        <v>21</v>
      </c>
    </row>
    <row r="1779" spans="3:7" ht="15" thickBot="1" x14ac:dyDescent="0.35">
      <c r="C1779" s="50">
        <v>43157</v>
      </c>
      <c r="D1779" s="51">
        <v>0.75336805555555564</v>
      </c>
      <c r="E1779" s="52" t="s">
        <v>9</v>
      </c>
      <c r="F1779" s="53">
        <v>32</v>
      </c>
      <c r="G1779" s="52" t="s">
        <v>21</v>
      </c>
    </row>
    <row r="1780" spans="3:7" ht="15" thickBot="1" x14ac:dyDescent="0.35">
      <c r="C1780" s="50">
        <v>43157</v>
      </c>
      <c r="D1780" s="51">
        <v>0.75342592592592583</v>
      </c>
      <c r="E1780" s="52" t="s">
        <v>9</v>
      </c>
      <c r="F1780" s="53">
        <v>45</v>
      </c>
      <c r="G1780" s="52" t="s">
        <v>10</v>
      </c>
    </row>
    <row r="1781" spans="3:7" ht="15" thickBot="1" x14ac:dyDescent="0.35">
      <c r="C1781" s="50">
        <v>43157</v>
      </c>
      <c r="D1781" s="51">
        <v>0.75344907407407413</v>
      </c>
      <c r="E1781" s="52" t="s">
        <v>9</v>
      </c>
      <c r="F1781" s="53">
        <v>41</v>
      </c>
      <c r="G1781" s="52" t="s">
        <v>21</v>
      </c>
    </row>
    <row r="1782" spans="3:7" ht="15" thickBot="1" x14ac:dyDescent="0.35">
      <c r="C1782" s="50">
        <v>43157</v>
      </c>
      <c r="D1782" s="51">
        <v>0.7554050925925927</v>
      </c>
      <c r="E1782" s="52" t="s">
        <v>9</v>
      </c>
      <c r="F1782" s="53">
        <v>49</v>
      </c>
      <c r="G1782" s="52" t="s">
        <v>10</v>
      </c>
    </row>
    <row r="1783" spans="3:7" ht="15" thickBot="1" x14ac:dyDescent="0.35">
      <c r="C1783" s="50">
        <v>43157</v>
      </c>
      <c r="D1783" s="51">
        <v>0.75646990740740738</v>
      </c>
      <c r="E1783" s="52" t="s">
        <v>9</v>
      </c>
      <c r="F1783" s="53">
        <v>32</v>
      </c>
      <c r="G1783" s="52" t="s">
        <v>21</v>
      </c>
    </row>
    <row r="1784" spans="3:7" ht="15" thickBot="1" x14ac:dyDescent="0.35">
      <c r="C1784" s="50">
        <v>43157</v>
      </c>
      <c r="D1784" s="51">
        <v>0.75832175925925915</v>
      </c>
      <c r="E1784" s="52" t="s">
        <v>9</v>
      </c>
      <c r="F1784" s="53">
        <v>51</v>
      </c>
      <c r="G1784" s="52" t="s">
        <v>21</v>
      </c>
    </row>
    <row r="1785" spans="3:7" ht="15" thickBot="1" x14ac:dyDescent="0.35">
      <c r="C1785" s="50">
        <v>43157</v>
      </c>
      <c r="D1785" s="51">
        <v>0.75925925925925919</v>
      </c>
      <c r="E1785" s="52" t="s">
        <v>9</v>
      </c>
      <c r="F1785" s="53">
        <v>40</v>
      </c>
      <c r="G1785" s="52" t="s">
        <v>21</v>
      </c>
    </row>
    <row r="1786" spans="3:7" ht="15" thickBot="1" x14ac:dyDescent="0.35">
      <c r="C1786" s="50">
        <v>43157</v>
      </c>
      <c r="D1786" s="51">
        <v>0.75990740740740748</v>
      </c>
      <c r="E1786" s="52" t="s">
        <v>9</v>
      </c>
      <c r="F1786" s="53">
        <v>50</v>
      </c>
      <c r="G1786" s="52" t="s">
        <v>10</v>
      </c>
    </row>
    <row r="1787" spans="3:7" ht="15" thickBot="1" x14ac:dyDescent="0.35">
      <c r="C1787" s="50">
        <v>43157</v>
      </c>
      <c r="D1787" s="51">
        <v>0.76284722222222223</v>
      </c>
      <c r="E1787" s="52" t="s">
        <v>9</v>
      </c>
      <c r="F1787" s="53">
        <v>21</v>
      </c>
      <c r="G1787" s="52" t="s">
        <v>21</v>
      </c>
    </row>
    <row r="1788" spans="3:7" ht="15" thickBot="1" x14ac:dyDescent="0.35">
      <c r="C1788" s="50">
        <v>43157</v>
      </c>
      <c r="D1788" s="51">
        <v>0.76623842592592595</v>
      </c>
      <c r="E1788" s="52" t="s">
        <v>9</v>
      </c>
      <c r="F1788" s="53">
        <v>53</v>
      </c>
      <c r="G1788" s="52" t="s">
        <v>21</v>
      </c>
    </row>
    <row r="1789" spans="3:7" ht="15" thickBot="1" x14ac:dyDescent="0.35">
      <c r="C1789" s="50">
        <v>43157</v>
      </c>
      <c r="D1789" s="51">
        <v>0.7663078703703704</v>
      </c>
      <c r="E1789" s="52" t="s">
        <v>9</v>
      </c>
      <c r="F1789" s="53">
        <v>49</v>
      </c>
      <c r="G1789" s="52" t="s">
        <v>10</v>
      </c>
    </row>
    <row r="1790" spans="3:7" ht="15" thickBot="1" x14ac:dyDescent="0.35">
      <c r="C1790" s="50">
        <v>43157</v>
      </c>
      <c r="D1790" s="51">
        <v>0.76695601851851858</v>
      </c>
      <c r="E1790" s="52" t="s">
        <v>9</v>
      </c>
      <c r="F1790" s="53">
        <v>31</v>
      </c>
      <c r="G1790" s="52" t="s">
        <v>21</v>
      </c>
    </row>
    <row r="1791" spans="3:7" ht="15" thickBot="1" x14ac:dyDescent="0.35">
      <c r="C1791" s="50">
        <v>43157</v>
      </c>
      <c r="D1791" s="51">
        <v>0.76902777777777775</v>
      </c>
      <c r="E1791" s="52" t="s">
        <v>9</v>
      </c>
      <c r="F1791" s="53">
        <v>32</v>
      </c>
      <c r="G1791" s="52" t="s">
        <v>21</v>
      </c>
    </row>
    <row r="1792" spans="3:7" ht="15" thickBot="1" x14ac:dyDescent="0.35">
      <c r="C1792" s="50">
        <v>43157</v>
      </c>
      <c r="D1792" s="51">
        <v>0.76928240740740739</v>
      </c>
      <c r="E1792" s="52" t="s">
        <v>9</v>
      </c>
      <c r="F1792" s="53">
        <v>36</v>
      </c>
      <c r="G1792" s="52" t="s">
        <v>21</v>
      </c>
    </row>
    <row r="1793" spans="3:7" ht="15" thickBot="1" x14ac:dyDescent="0.35">
      <c r="C1793" s="50">
        <v>43157</v>
      </c>
      <c r="D1793" s="51">
        <v>0.77011574074074074</v>
      </c>
      <c r="E1793" s="52" t="s">
        <v>9</v>
      </c>
      <c r="F1793" s="53">
        <v>46</v>
      </c>
      <c r="G1793" s="52" t="s">
        <v>21</v>
      </c>
    </row>
    <row r="1794" spans="3:7" ht="15" thickBot="1" x14ac:dyDescent="0.35">
      <c r="C1794" s="50">
        <v>43157</v>
      </c>
      <c r="D1794" s="51">
        <v>0.77074074074074073</v>
      </c>
      <c r="E1794" s="52" t="s">
        <v>9</v>
      </c>
      <c r="F1794" s="53">
        <v>40</v>
      </c>
      <c r="G1794" s="52" t="s">
        <v>10</v>
      </c>
    </row>
    <row r="1795" spans="3:7" ht="15" thickBot="1" x14ac:dyDescent="0.35">
      <c r="C1795" s="50">
        <v>43157</v>
      </c>
      <c r="D1795" s="51">
        <v>0.77083333333333337</v>
      </c>
      <c r="E1795" s="52" t="s">
        <v>9</v>
      </c>
      <c r="F1795" s="53">
        <v>40</v>
      </c>
      <c r="G1795" s="52" t="s">
        <v>21</v>
      </c>
    </row>
    <row r="1796" spans="3:7" ht="15" thickBot="1" x14ac:dyDescent="0.35">
      <c r="C1796" s="50">
        <v>43157</v>
      </c>
      <c r="D1796" s="51">
        <v>0.77407407407407414</v>
      </c>
      <c r="E1796" s="52" t="s">
        <v>9</v>
      </c>
      <c r="F1796" s="53">
        <v>43</v>
      </c>
      <c r="G1796" s="52" t="s">
        <v>10</v>
      </c>
    </row>
    <row r="1797" spans="3:7" ht="15" thickBot="1" x14ac:dyDescent="0.35">
      <c r="C1797" s="50">
        <v>43157</v>
      </c>
      <c r="D1797" s="51">
        <v>0.77471064814814816</v>
      </c>
      <c r="E1797" s="52" t="s">
        <v>9</v>
      </c>
      <c r="F1797" s="53">
        <v>36</v>
      </c>
      <c r="G1797" s="52" t="s">
        <v>10</v>
      </c>
    </row>
    <row r="1798" spans="3:7" ht="15" thickBot="1" x14ac:dyDescent="0.35">
      <c r="C1798" s="50">
        <v>43157</v>
      </c>
      <c r="D1798" s="51">
        <v>0.77541666666666664</v>
      </c>
      <c r="E1798" s="52" t="s">
        <v>9</v>
      </c>
      <c r="F1798" s="53">
        <v>42</v>
      </c>
      <c r="G1798" s="52" t="s">
        <v>21</v>
      </c>
    </row>
    <row r="1799" spans="3:7" ht="15" thickBot="1" x14ac:dyDescent="0.35">
      <c r="C1799" s="50">
        <v>43157</v>
      </c>
      <c r="D1799" s="51">
        <v>0.77548611111111121</v>
      </c>
      <c r="E1799" s="52" t="s">
        <v>9</v>
      </c>
      <c r="F1799" s="53">
        <v>44</v>
      </c>
      <c r="G1799" s="52" t="s">
        <v>10</v>
      </c>
    </row>
    <row r="1800" spans="3:7" ht="15" thickBot="1" x14ac:dyDescent="0.35">
      <c r="C1800" s="50">
        <v>43157</v>
      </c>
      <c r="D1800" s="51">
        <v>0.77606481481481471</v>
      </c>
      <c r="E1800" s="52" t="s">
        <v>9</v>
      </c>
      <c r="F1800" s="53">
        <v>25</v>
      </c>
      <c r="G1800" s="52" t="s">
        <v>21</v>
      </c>
    </row>
    <row r="1801" spans="3:7" ht="15" thickBot="1" x14ac:dyDescent="0.35">
      <c r="C1801" s="50">
        <v>43157</v>
      </c>
      <c r="D1801" s="51">
        <v>0.77613425925925927</v>
      </c>
      <c r="E1801" s="52" t="s">
        <v>9</v>
      </c>
      <c r="F1801" s="53">
        <v>54</v>
      </c>
      <c r="G1801" s="52" t="s">
        <v>21</v>
      </c>
    </row>
    <row r="1802" spans="3:7" ht="15" thickBot="1" x14ac:dyDescent="0.35">
      <c r="C1802" s="50">
        <v>43157</v>
      </c>
      <c r="D1802" s="51">
        <v>0.78033564814814815</v>
      </c>
      <c r="E1802" s="52" t="s">
        <v>9</v>
      </c>
      <c r="F1802" s="53">
        <v>31</v>
      </c>
      <c r="G1802" s="52" t="s">
        <v>21</v>
      </c>
    </row>
    <row r="1803" spans="3:7" ht="15" thickBot="1" x14ac:dyDescent="0.35">
      <c r="C1803" s="50">
        <v>43157</v>
      </c>
      <c r="D1803" s="51">
        <v>0.7804861111111111</v>
      </c>
      <c r="E1803" s="52" t="s">
        <v>9</v>
      </c>
      <c r="F1803" s="53">
        <v>30</v>
      </c>
      <c r="G1803" s="52" t="s">
        <v>21</v>
      </c>
    </row>
    <row r="1804" spans="3:7" ht="15" thickBot="1" x14ac:dyDescent="0.35">
      <c r="C1804" s="50">
        <v>43157</v>
      </c>
      <c r="D1804" s="51">
        <v>0.78100694444444441</v>
      </c>
      <c r="E1804" s="52" t="s">
        <v>9</v>
      </c>
      <c r="F1804" s="53">
        <v>40</v>
      </c>
      <c r="G1804" s="52" t="s">
        <v>21</v>
      </c>
    </row>
    <row r="1805" spans="3:7" ht="15" thickBot="1" x14ac:dyDescent="0.35">
      <c r="C1805" s="50">
        <v>43157</v>
      </c>
      <c r="D1805" s="51">
        <v>0.78197916666666656</v>
      </c>
      <c r="E1805" s="52" t="s">
        <v>9</v>
      </c>
      <c r="F1805" s="53">
        <v>36</v>
      </c>
      <c r="G1805" s="52" t="s">
        <v>10</v>
      </c>
    </row>
    <row r="1806" spans="3:7" ht="15" thickBot="1" x14ac:dyDescent="0.35">
      <c r="C1806" s="50">
        <v>43157</v>
      </c>
      <c r="D1806" s="51">
        <v>0.78263888888888899</v>
      </c>
      <c r="E1806" s="52" t="s">
        <v>9</v>
      </c>
      <c r="F1806" s="53">
        <v>27</v>
      </c>
      <c r="G1806" s="52" t="s">
        <v>10</v>
      </c>
    </row>
    <row r="1807" spans="3:7" ht="15" thickBot="1" x14ac:dyDescent="0.35">
      <c r="C1807" s="50">
        <v>43157</v>
      </c>
      <c r="D1807" s="51">
        <v>0.7830787037037038</v>
      </c>
      <c r="E1807" s="52" t="s">
        <v>9</v>
      </c>
      <c r="F1807" s="53">
        <v>28</v>
      </c>
      <c r="G1807" s="52" t="s">
        <v>21</v>
      </c>
    </row>
    <row r="1808" spans="3:7" ht="15" thickBot="1" x14ac:dyDescent="0.35">
      <c r="C1808" s="50">
        <v>43157</v>
      </c>
      <c r="D1808" s="51">
        <v>0.78476851851851848</v>
      </c>
      <c r="E1808" s="52" t="s">
        <v>9</v>
      </c>
      <c r="F1808" s="53">
        <v>49</v>
      </c>
      <c r="G1808" s="52" t="s">
        <v>21</v>
      </c>
    </row>
    <row r="1809" spans="3:7" ht="15" thickBot="1" x14ac:dyDescent="0.35">
      <c r="C1809" s="50">
        <v>43157</v>
      </c>
      <c r="D1809" s="51">
        <v>0.78626157407407404</v>
      </c>
      <c r="E1809" s="52" t="s">
        <v>9</v>
      </c>
      <c r="F1809" s="53">
        <v>34</v>
      </c>
      <c r="G1809" s="52" t="s">
        <v>21</v>
      </c>
    </row>
    <row r="1810" spans="3:7" ht="15" thickBot="1" x14ac:dyDescent="0.35">
      <c r="C1810" s="50">
        <v>43157</v>
      </c>
      <c r="D1810" s="51">
        <v>0.78640046296296295</v>
      </c>
      <c r="E1810" s="52" t="s">
        <v>9</v>
      </c>
      <c r="F1810" s="53">
        <v>40</v>
      </c>
      <c r="G1810" s="52" t="s">
        <v>21</v>
      </c>
    </row>
    <row r="1811" spans="3:7" ht="15" thickBot="1" x14ac:dyDescent="0.35">
      <c r="C1811" s="50">
        <v>43157</v>
      </c>
      <c r="D1811" s="51">
        <v>0.78679398148148139</v>
      </c>
      <c r="E1811" s="52" t="s">
        <v>9</v>
      </c>
      <c r="F1811" s="53">
        <v>34</v>
      </c>
      <c r="G1811" s="52" t="s">
        <v>10</v>
      </c>
    </row>
    <row r="1812" spans="3:7" ht="15" thickBot="1" x14ac:dyDescent="0.35">
      <c r="C1812" s="50">
        <v>43157</v>
      </c>
      <c r="D1812" s="51">
        <v>0.78710648148148143</v>
      </c>
      <c r="E1812" s="52" t="s">
        <v>9</v>
      </c>
      <c r="F1812" s="53">
        <v>31</v>
      </c>
      <c r="G1812" s="52" t="s">
        <v>10</v>
      </c>
    </row>
    <row r="1813" spans="3:7" ht="15" thickBot="1" x14ac:dyDescent="0.35">
      <c r="C1813" s="50">
        <v>43157</v>
      </c>
      <c r="D1813" s="51">
        <v>0.78729166666666661</v>
      </c>
      <c r="E1813" s="52" t="s">
        <v>9</v>
      </c>
      <c r="F1813" s="53">
        <v>28</v>
      </c>
      <c r="G1813" s="52" t="s">
        <v>21</v>
      </c>
    </row>
    <row r="1814" spans="3:7" ht="15" thickBot="1" x14ac:dyDescent="0.35">
      <c r="C1814" s="50">
        <v>43157</v>
      </c>
      <c r="D1814" s="51">
        <v>0.78738425925925926</v>
      </c>
      <c r="E1814" s="52" t="s">
        <v>9</v>
      </c>
      <c r="F1814" s="53">
        <v>39</v>
      </c>
      <c r="G1814" s="52" t="s">
        <v>21</v>
      </c>
    </row>
    <row r="1815" spans="3:7" ht="15" thickBot="1" x14ac:dyDescent="0.35">
      <c r="C1815" s="50">
        <v>43157</v>
      </c>
      <c r="D1815" s="51">
        <v>0.7884606481481482</v>
      </c>
      <c r="E1815" s="52" t="s">
        <v>9</v>
      </c>
      <c r="F1815" s="53">
        <v>39</v>
      </c>
      <c r="G1815" s="52" t="s">
        <v>10</v>
      </c>
    </row>
    <row r="1816" spans="3:7" ht="15" thickBot="1" x14ac:dyDescent="0.35">
      <c r="C1816" s="50">
        <v>43157</v>
      </c>
      <c r="D1816" s="51">
        <v>0.78866898148148146</v>
      </c>
      <c r="E1816" s="52" t="s">
        <v>9</v>
      </c>
      <c r="F1816" s="53">
        <v>30</v>
      </c>
      <c r="G1816" s="52" t="s">
        <v>10</v>
      </c>
    </row>
    <row r="1817" spans="3:7" ht="15" thickBot="1" x14ac:dyDescent="0.35">
      <c r="C1817" s="50">
        <v>43157</v>
      </c>
      <c r="D1817" s="51">
        <v>0.78892361111111109</v>
      </c>
      <c r="E1817" s="52" t="s">
        <v>9</v>
      </c>
      <c r="F1817" s="53">
        <v>42</v>
      </c>
      <c r="G1817" s="52" t="s">
        <v>10</v>
      </c>
    </row>
    <row r="1818" spans="3:7" ht="15" thickBot="1" x14ac:dyDescent="0.35">
      <c r="C1818" s="50">
        <v>43157</v>
      </c>
      <c r="D1818" s="51">
        <v>0.78909722222222223</v>
      </c>
      <c r="E1818" s="52" t="s">
        <v>9</v>
      </c>
      <c r="F1818" s="53">
        <v>32</v>
      </c>
      <c r="G1818" s="52" t="s">
        <v>10</v>
      </c>
    </row>
    <row r="1819" spans="3:7" ht="15" thickBot="1" x14ac:dyDescent="0.35">
      <c r="C1819" s="50">
        <v>43157</v>
      </c>
      <c r="D1819" s="51">
        <v>0.78935185185185175</v>
      </c>
      <c r="E1819" s="52" t="s">
        <v>9</v>
      </c>
      <c r="F1819" s="53">
        <v>39</v>
      </c>
      <c r="G1819" s="52" t="s">
        <v>10</v>
      </c>
    </row>
    <row r="1820" spans="3:7" ht="15" thickBot="1" x14ac:dyDescent="0.35">
      <c r="C1820" s="50">
        <v>43157</v>
      </c>
      <c r="D1820" s="51">
        <v>0.79037037037037028</v>
      </c>
      <c r="E1820" s="52" t="s">
        <v>9</v>
      </c>
      <c r="F1820" s="53">
        <v>42</v>
      </c>
      <c r="G1820" s="52" t="s">
        <v>10</v>
      </c>
    </row>
    <row r="1821" spans="3:7" ht="15" thickBot="1" x14ac:dyDescent="0.35">
      <c r="C1821" s="50">
        <v>43157</v>
      </c>
      <c r="D1821" s="51">
        <v>0.79341435185185183</v>
      </c>
      <c r="E1821" s="52" t="s">
        <v>9</v>
      </c>
      <c r="F1821" s="53">
        <v>41</v>
      </c>
      <c r="G1821" s="52" t="s">
        <v>10</v>
      </c>
    </row>
    <row r="1822" spans="3:7" ht="15" thickBot="1" x14ac:dyDescent="0.35">
      <c r="C1822" s="50">
        <v>43157</v>
      </c>
      <c r="D1822" s="51">
        <v>0.79371527777777784</v>
      </c>
      <c r="E1822" s="52" t="s">
        <v>9</v>
      </c>
      <c r="F1822" s="53">
        <v>15</v>
      </c>
      <c r="G1822" s="52" t="s">
        <v>21</v>
      </c>
    </row>
    <row r="1823" spans="3:7" ht="15" thickBot="1" x14ac:dyDescent="0.35">
      <c r="C1823" s="50">
        <v>43157</v>
      </c>
      <c r="D1823" s="51">
        <v>0.79379629629629633</v>
      </c>
      <c r="E1823" s="52" t="s">
        <v>9</v>
      </c>
      <c r="F1823" s="53">
        <v>39</v>
      </c>
      <c r="G1823" s="52" t="s">
        <v>21</v>
      </c>
    </row>
    <row r="1824" spans="3:7" ht="15" thickBot="1" x14ac:dyDescent="0.35">
      <c r="C1824" s="50">
        <v>43157</v>
      </c>
      <c r="D1824" s="51">
        <v>0.79567129629629629</v>
      </c>
      <c r="E1824" s="52" t="s">
        <v>9</v>
      </c>
      <c r="F1824" s="53">
        <v>41</v>
      </c>
      <c r="G1824" s="52" t="s">
        <v>21</v>
      </c>
    </row>
    <row r="1825" spans="3:7" ht="15" thickBot="1" x14ac:dyDescent="0.35">
      <c r="C1825" s="50">
        <v>43157</v>
      </c>
      <c r="D1825" s="51">
        <v>0.79570601851851841</v>
      </c>
      <c r="E1825" s="52" t="s">
        <v>9</v>
      </c>
      <c r="F1825" s="53">
        <v>45</v>
      </c>
      <c r="G1825" s="52" t="s">
        <v>21</v>
      </c>
    </row>
    <row r="1826" spans="3:7" ht="15" thickBot="1" x14ac:dyDescent="0.35">
      <c r="C1826" s="50">
        <v>43157</v>
      </c>
      <c r="D1826" s="51">
        <v>0.7961111111111111</v>
      </c>
      <c r="E1826" s="52" t="s">
        <v>9</v>
      </c>
      <c r="F1826" s="53">
        <v>46</v>
      </c>
      <c r="G1826" s="52" t="s">
        <v>10</v>
      </c>
    </row>
    <row r="1827" spans="3:7" ht="15" thickBot="1" x14ac:dyDescent="0.35">
      <c r="C1827" s="50">
        <v>43157</v>
      </c>
      <c r="D1827" s="51">
        <v>0.79741898148148149</v>
      </c>
      <c r="E1827" s="52" t="s">
        <v>9</v>
      </c>
      <c r="F1827" s="53">
        <v>50</v>
      </c>
      <c r="G1827" s="52" t="s">
        <v>10</v>
      </c>
    </row>
    <row r="1828" spans="3:7" ht="15" thickBot="1" x14ac:dyDescent="0.35">
      <c r="C1828" s="50">
        <v>43157</v>
      </c>
      <c r="D1828" s="51">
        <v>0.7984837962962964</v>
      </c>
      <c r="E1828" s="52" t="s">
        <v>9</v>
      </c>
      <c r="F1828" s="53">
        <v>51</v>
      </c>
      <c r="G1828" s="52" t="s">
        <v>10</v>
      </c>
    </row>
    <row r="1829" spans="3:7" ht="15" thickBot="1" x14ac:dyDescent="0.35">
      <c r="C1829" s="50">
        <v>43157</v>
      </c>
      <c r="D1829" s="51">
        <v>0.80210648148148145</v>
      </c>
      <c r="E1829" s="52" t="s">
        <v>9</v>
      </c>
      <c r="F1829" s="53">
        <v>41</v>
      </c>
      <c r="G1829" s="52" t="s">
        <v>21</v>
      </c>
    </row>
    <row r="1830" spans="3:7" ht="15" thickBot="1" x14ac:dyDescent="0.35">
      <c r="C1830" s="50">
        <v>43157</v>
      </c>
      <c r="D1830" s="51">
        <v>0.80371527777777774</v>
      </c>
      <c r="E1830" s="52" t="s">
        <v>9</v>
      </c>
      <c r="F1830" s="53">
        <v>43</v>
      </c>
      <c r="G1830" s="52" t="s">
        <v>21</v>
      </c>
    </row>
    <row r="1831" spans="3:7" ht="15" thickBot="1" x14ac:dyDescent="0.35">
      <c r="C1831" s="50">
        <v>43157</v>
      </c>
      <c r="D1831" s="51">
        <v>0.80578703703703702</v>
      </c>
      <c r="E1831" s="52" t="s">
        <v>9</v>
      </c>
      <c r="F1831" s="53">
        <v>46</v>
      </c>
      <c r="G1831" s="52" t="s">
        <v>21</v>
      </c>
    </row>
    <row r="1832" spans="3:7" ht="15" thickBot="1" x14ac:dyDescent="0.35">
      <c r="C1832" s="50">
        <v>43157</v>
      </c>
      <c r="D1832" s="51">
        <v>0.80769675925925932</v>
      </c>
      <c r="E1832" s="52" t="s">
        <v>9</v>
      </c>
      <c r="F1832" s="53">
        <v>42</v>
      </c>
      <c r="G1832" s="52" t="s">
        <v>10</v>
      </c>
    </row>
    <row r="1833" spans="3:7" ht="15" thickBot="1" x14ac:dyDescent="0.35">
      <c r="C1833" s="50">
        <v>43157</v>
      </c>
      <c r="D1833" s="51">
        <v>0.80796296296296299</v>
      </c>
      <c r="E1833" s="52" t="s">
        <v>9</v>
      </c>
      <c r="F1833" s="53">
        <v>43</v>
      </c>
      <c r="G1833" s="52" t="s">
        <v>10</v>
      </c>
    </row>
    <row r="1834" spans="3:7" ht="15" thickBot="1" x14ac:dyDescent="0.35">
      <c r="C1834" s="50">
        <v>43157</v>
      </c>
      <c r="D1834" s="51">
        <v>0.81002314814814813</v>
      </c>
      <c r="E1834" s="52" t="s">
        <v>9</v>
      </c>
      <c r="F1834" s="53">
        <v>30</v>
      </c>
      <c r="G1834" s="52" t="s">
        <v>21</v>
      </c>
    </row>
    <row r="1835" spans="3:7" ht="15" thickBot="1" x14ac:dyDescent="0.35">
      <c r="C1835" s="50">
        <v>43157</v>
      </c>
      <c r="D1835" s="51">
        <v>0.81026620370370372</v>
      </c>
      <c r="E1835" s="52" t="s">
        <v>9</v>
      </c>
      <c r="F1835" s="53">
        <v>36</v>
      </c>
      <c r="G1835" s="52" t="s">
        <v>21</v>
      </c>
    </row>
    <row r="1836" spans="3:7" ht="15" thickBot="1" x14ac:dyDescent="0.35">
      <c r="C1836" s="50">
        <v>43157</v>
      </c>
      <c r="D1836" s="51">
        <v>0.81074074074074076</v>
      </c>
      <c r="E1836" s="52" t="s">
        <v>9</v>
      </c>
      <c r="F1836" s="53">
        <v>36</v>
      </c>
      <c r="G1836" s="52" t="s">
        <v>21</v>
      </c>
    </row>
    <row r="1837" spans="3:7" ht="15" thickBot="1" x14ac:dyDescent="0.35">
      <c r="C1837" s="50">
        <v>43157</v>
      </c>
      <c r="D1837" s="51">
        <v>0.81081018518518511</v>
      </c>
      <c r="E1837" s="52" t="s">
        <v>9</v>
      </c>
      <c r="F1837" s="53">
        <v>41</v>
      </c>
      <c r="G1837" s="52" t="s">
        <v>10</v>
      </c>
    </row>
    <row r="1838" spans="3:7" ht="15" thickBot="1" x14ac:dyDescent="0.35">
      <c r="C1838" s="50">
        <v>43157</v>
      </c>
      <c r="D1838" s="51">
        <v>0.81218749999999995</v>
      </c>
      <c r="E1838" s="52" t="s">
        <v>9</v>
      </c>
      <c r="F1838" s="53">
        <v>45</v>
      </c>
      <c r="G1838" s="52" t="s">
        <v>10</v>
      </c>
    </row>
    <row r="1839" spans="3:7" ht="15" thickBot="1" x14ac:dyDescent="0.35">
      <c r="C1839" s="50">
        <v>43157</v>
      </c>
      <c r="D1839" s="51">
        <v>0.81315972222222221</v>
      </c>
      <c r="E1839" s="52" t="s">
        <v>9</v>
      </c>
      <c r="F1839" s="53">
        <v>32</v>
      </c>
      <c r="G1839" s="52" t="s">
        <v>21</v>
      </c>
    </row>
    <row r="1840" spans="3:7" ht="15" thickBot="1" x14ac:dyDescent="0.35">
      <c r="C1840" s="50">
        <v>43157</v>
      </c>
      <c r="D1840" s="51">
        <v>0.81372685185185178</v>
      </c>
      <c r="E1840" s="52" t="s">
        <v>9</v>
      </c>
      <c r="F1840" s="53">
        <v>40</v>
      </c>
      <c r="G1840" s="52" t="s">
        <v>21</v>
      </c>
    </row>
    <row r="1841" spans="3:7" ht="15" thickBot="1" x14ac:dyDescent="0.35">
      <c r="C1841" s="50">
        <v>43157</v>
      </c>
      <c r="D1841" s="51">
        <v>0.81701388888888893</v>
      </c>
      <c r="E1841" s="52" t="s">
        <v>9</v>
      </c>
      <c r="F1841" s="53">
        <v>48</v>
      </c>
      <c r="G1841" s="52" t="s">
        <v>21</v>
      </c>
    </row>
    <row r="1842" spans="3:7" ht="15" thickBot="1" x14ac:dyDescent="0.35">
      <c r="C1842" s="50">
        <v>43157</v>
      </c>
      <c r="D1842" s="51">
        <v>0.81712962962962965</v>
      </c>
      <c r="E1842" s="52" t="s">
        <v>9</v>
      </c>
      <c r="F1842" s="53">
        <v>31</v>
      </c>
      <c r="G1842" s="52" t="s">
        <v>10</v>
      </c>
    </row>
    <row r="1843" spans="3:7" ht="15" thickBot="1" x14ac:dyDescent="0.35">
      <c r="C1843" s="50">
        <v>43157</v>
      </c>
      <c r="D1843" s="51">
        <v>0.82201388888888882</v>
      </c>
      <c r="E1843" s="52" t="s">
        <v>9</v>
      </c>
      <c r="F1843" s="53">
        <v>40</v>
      </c>
      <c r="G1843" s="52" t="s">
        <v>10</v>
      </c>
    </row>
    <row r="1844" spans="3:7" ht="15" thickBot="1" x14ac:dyDescent="0.35">
      <c r="C1844" s="50">
        <v>43157</v>
      </c>
      <c r="D1844" s="51">
        <v>0.82506944444444441</v>
      </c>
      <c r="E1844" s="52" t="s">
        <v>9</v>
      </c>
      <c r="F1844" s="53">
        <v>35</v>
      </c>
      <c r="G1844" s="52" t="s">
        <v>21</v>
      </c>
    </row>
    <row r="1845" spans="3:7" ht="15" thickBot="1" x14ac:dyDescent="0.35">
      <c r="C1845" s="50">
        <v>43157</v>
      </c>
      <c r="D1845" s="51">
        <v>0.82865740740740745</v>
      </c>
      <c r="E1845" s="52" t="s">
        <v>9</v>
      </c>
      <c r="F1845" s="53">
        <v>37</v>
      </c>
      <c r="G1845" s="52" t="s">
        <v>10</v>
      </c>
    </row>
    <row r="1846" spans="3:7" ht="15" thickBot="1" x14ac:dyDescent="0.35">
      <c r="C1846" s="50">
        <v>43157</v>
      </c>
      <c r="D1846" s="51">
        <v>0.8287268518518518</v>
      </c>
      <c r="E1846" s="52" t="s">
        <v>9</v>
      </c>
      <c r="F1846" s="53">
        <v>42</v>
      </c>
      <c r="G1846" s="52" t="s">
        <v>21</v>
      </c>
    </row>
    <row r="1847" spans="3:7" ht="15" thickBot="1" x14ac:dyDescent="0.35">
      <c r="C1847" s="50">
        <v>43157</v>
      </c>
      <c r="D1847" s="51">
        <v>0.8302546296296297</v>
      </c>
      <c r="E1847" s="52" t="s">
        <v>9</v>
      </c>
      <c r="F1847" s="53">
        <v>33</v>
      </c>
      <c r="G1847" s="52" t="s">
        <v>21</v>
      </c>
    </row>
    <row r="1848" spans="3:7" ht="15" thickBot="1" x14ac:dyDescent="0.35">
      <c r="C1848" s="50">
        <v>43157</v>
      </c>
      <c r="D1848" s="51">
        <v>0.83076388888888886</v>
      </c>
      <c r="E1848" s="52" t="s">
        <v>9</v>
      </c>
      <c r="F1848" s="53">
        <v>43</v>
      </c>
      <c r="G1848" s="52" t="s">
        <v>10</v>
      </c>
    </row>
    <row r="1849" spans="3:7" ht="15" thickBot="1" x14ac:dyDescent="0.35">
      <c r="C1849" s="50">
        <v>43157</v>
      </c>
      <c r="D1849" s="51">
        <v>0.83259259259259266</v>
      </c>
      <c r="E1849" s="52" t="s">
        <v>9</v>
      </c>
      <c r="F1849" s="53">
        <v>46</v>
      </c>
      <c r="G1849" s="52" t="s">
        <v>10</v>
      </c>
    </row>
    <row r="1850" spans="3:7" ht="15" thickBot="1" x14ac:dyDescent="0.35">
      <c r="C1850" s="50">
        <v>43157</v>
      </c>
      <c r="D1850" s="51">
        <v>0.8343287037037036</v>
      </c>
      <c r="E1850" s="52" t="s">
        <v>9</v>
      </c>
      <c r="F1850" s="53">
        <v>44</v>
      </c>
      <c r="G1850" s="52" t="s">
        <v>21</v>
      </c>
    </row>
    <row r="1851" spans="3:7" ht="15" thickBot="1" x14ac:dyDescent="0.35">
      <c r="C1851" s="50">
        <v>43157</v>
      </c>
      <c r="D1851" s="51">
        <v>0.83550925925925934</v>
      </c>
      <c r="E1851" s="52" t="s">
        <v>9</v>
      </c>
      <c r="F1851" s="53">
        <v>42</v>
      </c>
      <c r="G1851" s="52" t="s">
        <v>21</v>
      </c>
    </row>
    <row r="1852" spans="3:7" ht="15" thickBot="1" x14ac:dyDescent="0.35">
      <c r="C1852" s="50">
        <v>43157</v>
      </c>
      <c r="D1852" s="51">
        <v>0.83869212962962969</v>
      </c>
      <c r="E1852" s="52" t="s">
        <v>9</v>
      </c>
      <c r="F1852" s="53">
        <v>40</v>
      </c>
      <c r="G1852" s="52" t="s">
        <v>21</v>
      </c>
    </row>
    <row r="1853" spans="3:7" ht="15" thickBot="1" x14ac:dyDescent="0.35">
      <c r="C1853" s="50">
        <v>43157</v>
      </c>
      <c r="D1853" s="51">
        <v>0.83980324074074064</v>
      </c>
      <c r="E1853" s="52" t="s">
        <v>9</v>
      </c>
      <c r="F1853" s="53">
        <v>37</v>
      </c>
      <c r="G1853" s="52" t="s">
        <v>21</v>
      </c>
    </row>
    <row r="1854" spans="3:7" ht="15" thickBot="1" x14ac:dyDescent="0.35">
      <c r="C1854" s="50">
        <v>43157</v>
      </c>
      <c r="D1854" s="51">
        <v>0.84212962962962967</v>
      </c>
      <c r="E1854" s="52" t="s">
        <v>9</v>
      </c>
      <c r="F1854" s="53">
        <v>45</v>
      </c>
      <c r="G1854" s="52" t="s">
        <v>10</v>
      </c>
    </row>
    <row r="1855" spans="3:7" ht="15" thickBot="1" x14ac:dyDescent="0.35">
      <c r="C1855" s="50">
        <v>43157</v>
      </c>
      <c r="D1855" s="51">
        <v>0.84452546296296294</v>
      </c>
      <c r="E1855" s="52" t="s">
        <v>9</v>
      </c>
      <c r="F1855" s="53">
        <v>33</v>
      </c>
      <c r="G1855" s="52" t="s">
        <v>21</v>
      </c>
    </row>
    <row r="1856" spans="3:7" ht="15" thickBot="1" x14ac:dyDescent="0.35">
      <c r="C1856" s="50">
        <v>43157</v>
      </c>
      <c r="D1856" s="51">
        <v>0.84641203703703705</v>
      </c>
      <c r="E1856" s="52" t="s">
        <v>9</v>
      </c>
      <c r="F1856" s="53">
        <v>47</v>
      </c>
      <c r="G1856" s="52" t="s">
        <v>21</v>
      </c>
    </row>
    <row r="1857" spans="3:7" ht="15" thickBot="1" x14ac:dyDescent="0.35">
      <c r="C1857" s="50">
        <v>43157</v>
      </c>
      <c r="D1857" s="51">
        <v>0.84887731481481488</v>
      </c>
      <c r="E1857" s="52" t="s">
        <v>9</v>
      </c>
      <c r="F1857" s="53">
        <v>31</v>
      </c>
      <c r="G1857" s="52" t="s">
        <v>21</v>
      </c>
    </row>
    <row r="1858" spans="3:7" ht="15" thickBot="1" x14ac:dyDescent="0.35">
      <c r="C1858" s="50">
        <v>43157</v>
      </c>
      <c r="D1858" s="51">
        <v>0.85119212962962953</v>
      </c>
      <c r="E1858" s="52" t="s">
        <v>9</v>
      </c>
      <c r="F1858" s="53">
        <v>45</v>
      </c>
      <c r="G1858" s="52" t="s">
        <v>21</v>
      </c>
    </row>
    <row r="1859" spans="3:7" ht="15" thickBot="1" x14ac:dyDescent="0.35">
      <c r="C1859" s="50">
        <v>43157</v>
      </c>
      <c r="D1859" s="51">
        <v>0.85616898148148157</v>
      </c>
      <c r="E1859" s="52" t="s">
        <v>9</v>
      </c>
      <c r="F1859" s="53">
        <v>37</v>
      </c>
      <c r="G1859" s="52" t="s">
        <v>21</v>
      </c>
    </row>
    <row r="1860" spans="3:7" ht="15" thickBot="1" x14ac:dyDescent="0.35">
      <c r="C1860" s="50">
        <v>43157</v>
      </c>
      <c r="D1860" s="51">
        <v>0.85804398148148142</v>
      </c>
      <c r="E1860" s="52" t="s">
        <v>9</v>
      </c>
      <c r="F1860" s="53">
        <v>41</v>
      </c>
      <c r="G1860" s="52" t="s">
        <v>21</v>
      </c>
    </row>
    <row r="1861" spans="3:7" ht="15" thickBot="1" x14ac:dyDescent="0.35">
      <c r="C1861" s="50">
        <v>43157</v>
      </c>
      <c r="D1861" s="51">
        <v>0.85836805555555562</v>
      </c>
      <c r="E1861" s="52" t="s">
        <v>9</v>
      </c>
      <c r="F1861" s="53">
        <v>40</v>
      </c>
      <c r="G1861" s="52" t="s">
        <v>21</v>
      </c>
    </row>
    <row r="1862" spans="3:7" ht="15" thickBot="1" x14ac:dyDescent="0.35">
      <c r="C1862" s="50">
        <v>43157</v>
      </c>
      <c r="D1862" s="51">
        <v>0.86006944444444444</v>
      </c>
      <c r="E1862" s="52" t="s">
        <v>9</v>
      </c>
      <c r="F1862" s="53">
        <v>47</v>
      </c>
      <c r="G1862" s="52" t="s">
        <v>10</v>
      </c>
    </row>
    <row r="1863" spans="3:7" ht="15" thickBot="1" x14ac:dyDescent="0.35">
      <c r="C1863" s="50">
        <v>43157</v>
      </c>
      <c r="D1863" s="51">
        <v>0.86208333333333342</v>
      </c>
      <c r="E1863" s="52" t="s">
        <v>9</v>
      </c>
      <c r="F1863" s="53">
        <v>45</v>
      </c>
      <c r="G1863" s="52" t="s">
        <v>21</v>
      </c>
    </row>
    <row r="1864" spans="3:7" ht="15" thickBot="1" x14ac:dyDescent="0.35">
      <c r="C1864" s="50">
        <v>43157</v>
      </c>
      <c r="D1864" s="51">
        <v>0.864375</v>
      </c>
      <c r="E1864" s="52" t="s">
        <v>9</v>
      </c>
      <c r="F1864" s="53">
        <v>49</v>
      </c>
      <c r="G1864" s="52" t="s">
        <v>21</v>
      </c>
    </row>
    <row r="1865" spans="3:7" ht="15" thickBot="1" x14ac:dyDescent="0.35">
      <c r="C1865" s="50">
        <v>43157</v>
      </c>
      <c r="D1865" s="51">
        <v>0.86815972222222226</v>
      </c>
      <c r="E1865" s="52" t="s">
        <v>9</v>
      </c>
      <c r="F1865" s="53">
        <v>61</v>
      </c>
      <c r="G1865" s="52" t="s">
        <v>21</v>
      </c>
    </row>
    <row r="1866" spans="3:7" ht="15" thickBot="1" x14ac:dyDescent="0.35">
      <c r="C1866" s="50">
        <v>43157</v>
      </c>
      <c r="D1866" s="51">
        <v>0.86821759259259268</v>
      </c>
      <c r="E1866" s="52" t="s">
        <v>9</v>
      </c>
      <c r="F1866" s="53">
        <v>62</v>
      </c>
      <c r="G1866" s="52" t="s">
        <v>21</v>
      </c>
    </row>
    <row r="1867" spans="3:7" ht="15" thickBot="1" x14ac:dyDescent="0.35">
      <c r="C1867" s="50">
        <v>43157</v>
      </c>
      <c r="D1867" s="51">
        <v>0.8693749999999999</v>
      </c>
      <c r="E1867" s="52" t="s">
        <v>9</v>
      </c>
      <c r="F1867" s="53">
        <v>43</v>
      </c>
      <c r="G1867" s="52" t="s">
        <v>21</v>
      </c>
    </row>
    <row r="1868" spans="3:7" ht="15" thickBot="1" x14ac:dyDescent="0.35">
      <c r="C1868" s="50">
        <v>43157</v>
      </c>
      <c r="D1868" s="51">
        <v>0.87157407407407417</v>
      </c>
      <c r="E1868" s="52" t="s">
        <v>9</v>
      </c>
      <c r="F1868" s="53">
        <v>25</v>
      </c>
      <c r="G1868" s="52" t="s">
        <v>10</v>
      </c>
    </row>
    <row r="1869" spans="3:7" ht="15" thickBot="1" x14ac:dyDescent="0.35">
      <c r="C1869" s="50">
        <v>43157</v>
      </c>
      <c r="D1869" s="51">
        <v>0.87245370370370379</v>
      </c>
      <c r="E1869" s="52" t="s">
        <v>9</v>
      </c>
      <c r="F1869" s="53">
        <v>61</v>
      </c>
      <c r="G1869" s="52" t="s">
        <v>21</v>
      </c>
    </row>
    <row r="1870" spans="3:7" ht="15" thickBot="1" x14ac:dyDescent="0.35">
      <c r="C1870" s="50">
        <v>43157</v>
      </c>
      <c r="D1870" s="51">
        <v>0.87835648148148149</v>
      </c>
      <c r="E1870" s="52" t="s">
        <v>9</v>
      </c>
      <c r="F1870" s="53">
        <v>32</v>
      </c>
      <c r="G1870" s="52" t="s">
        <v>21</v>
      </c>
    </row>
    <row r="1871" spans="3:7" ht="15" thickBot="1" x14ac:dyDescent="0.35">
      <c r="C1871" s="50">
        <v>43157</v>
      </c>
      <c r="D1871" s="51">
        <v>0.88076388888888879</v>
      </c>
      <c r="E1871" s="52" t="s">
        <v>9</v>
      </c>
      <c r="F1871" s="53">
        <v>30</v>
      </c>
      <c r="G1871" s="52" t="s">
        <v>21</v>
      </c>
    </row>
    <row r="1872" spans="3:7" ht="15" thickBot="1" x14ac:dyDescent="0.35">
      <c r="C1872" s="50">
        <v>43157</v>
      </c>
      <c r="D1872" s="51">
        <v>0.88082175925925921</v>
      </c>
      <c r="E1872" s="52" t="s">
        <v>9</v>
      </c>
      <c r="F1872" s="53">
        <v>37</v>
      </c>
      <c r="G1872" s="52" t="s">
        <v>10</v>
      </c>
    </row>
    <row r="1873" spans="3:7" ht="15" thickBot="1" x14ac:dyDescent="0.35">
      <c r="C1873" s="50">
        <v>43157</v>
      </c>
      <c r="D1873" s="51">
        <v>0.9009490740740741</v>
      </c>
      <c r="E1873" s="52" t="s">
        <v>9</v>
      </c>
      <c r="F1873" s="53">
        <v>44</v>
      </c>
      <c r="G1873" s="52" t="s">
        <v>21</v>
      </c>
    </row>
    <row r="1874" spans="3:7" ht="15" thickBot="1" x14ac:dyDescent="0.35">
      <c r="C1874" s="50">
        <v>43157</v>
      </c>
      <c r="D1874" s="51">
        <v>0.90767361111111111</v>
      </c>
      <c r="E1874" s="52" t="s">
        <v>9</v>
      </c>
      <c r="F1874" s="53">
        <v>28</v>
      </c>
      <c r="G1874" s="52" t="s">
        <v>21</v>
      </c>
    </row>
    <row r="1875" spans="3:7" ht="15" thickBot="1" x14ac:dyDescent="0.35">
      <c r="C1875" s="50">
        <v>43157</v>
      </c>
      <c r="D1875" s="51">
        <v>0.90863425925925922</v>
      </c>
      <c r="E1875" s="52" t="s">
        <v>9</v>
      </c>
      <c r="F1875" s="53">
        <v>44</v>
      </c>
      <c r="G1875" s="52" t="s">
        <v>21</v>
      </c>
    </row>
    <row r="1876" spans="3:7" ht="15" thickBot="1" x14ac:dyDescent="0.35">
      <c r="C1876" s="50">
        <v>43157</v>
      </c>
      <c r="D1876" s="51">
        <v>0.90937499999999993</v>
      </c>
      <c r="E1876" s="52" t="s">
        <v>9</v>
      </c>
      <c r="F1876" s="53">
        <v>46</v>
      </c>
      <c r="G1876" s="52" t="s">
        <v>10</v>
      </c>
    </row>
    <row r="1877" spans="3:7" ht="15" thickBot="1" x14ac:dyDescent="0.35">
      <c r="C1877" s="50">
        <v>43157</v>
      </c>
      <c r="D1877" s="51">
        <v>0.9105092592592593</v>
      </c>
      <c r="E1877" s="52" t="s">
        <v>9</v>
      </c>
      <c r="F1877" s="53">
        <v>41</v>
      </c>
      <c r="G1877" s="52" t="s">
        <v>21</v>
      </c>
    </row>
    <row r="1878" spans="3:7" ht="15" thickBot="1" x14ac:dyDescent="0.35">
      <c r="C1878" s="50">
        <v>43157</v>
      </c>
      <c r="D1878" s="51">
        <v>0.91344907407407405</v>
      </c>
      <c r="E1878" s="52" t="s">
        <v>9</v>
      </c>
      <c r="F1878" s="53">
        <v>46</v>
      </c>
      <c r="G1878" s="52" t="s">
        <v>21</v>
      </c>
    </row>
    <row r="1879" spans="3:7" ht="15" thickBot="1" x14ac:dyDescent="0.35">
      <c r="C1879" s="50">
        <v>43157</v>
      </c>
      <c r="D1879" s="51">
        <v>0.92307870370370371</v>
      </c>
      <c r="E1879" s="52" t="s">
        <v>9</v>
      </c>
      <c r="F1879" s="53">
        <v>27</v>
      </c>
      <c r="G1879" s="52" t="s">
        <v>10</v>
      </c>
    </row>
    <row r="1880" spans="3:7" ht="15" thickBot="1" x14ac:dyDescent="0.35">
      <c r="C1880" s="50">
        <v>43157</v>
      </c>
      <c r="D1880" s="51">
        <v>0.93469907407407404</v>
      </c>
      <c r="E1880" s="52" t="s">
        <v>9</v>
      </c>
      <c r="F1880" s="53">
        <v>47</v>
      </c>
      <c r="G1880" s="52" t="s">
        <v>21</v>
      </c>
    </row>
    <row r="1881" spans="3:7" ht="15" thickBot="1" x14ac:dyDescent="0.35">
      <c r="C1881" s="50">
        <v>43157</v>
      </c>
      <c r="D1881" s="51">
        <v>0.94005787037037036</v>
      </c>
      <c r="E1881" s="52" t="s">
        <v>9</v>
      </c>
      <c r="F1881" s="53">
        <v>39</v>
      </c>
      <c r="G1881" s="52" t="s">
        <v>21</v>
      </c>
    </row>
    <row r="1882" spans="3:7" ht="15" thickBot="1" x14ac:dyDescent="0.35">
      <c r="C1882" s="50">
        <v>43157</v>
      </c>
      <c r="D1882" s="51">
        <v>0.95584490740740735</v>
      </c>
      <c r="E1882" s="52" t="s">
        <v>9</v>
      </c>
      <c r="F1882" s="53">
        <v>37</v>
      </c>
      <c r="G1882" s="52" t="s">
        <v>21</v>
      </c>
    </row>
    <row r="1883" spans="3:7" ht="15" thickBot="1" x14ac:dyDescent="0.35">
      <c r="C1883" s="50">
        <v>43157</v>
      </c>
      <c r="D1883" s="51">
        <v>0.95706018518518521</v>
      </c>
      <c r="E1883" s="52" t="s">
        <v>9</v>
      </c>
      <c r="F1883" s="53">
        <v>45</v>
      </c>
      <c r="G1883" s="52" t="s">
        <v>21</v>
      </c>
    </row>
    <row r="1884" spans="3:7" ht="15" thickBot="1" x14ac:dyDescent="0.35">
      <c r="C1884" s="50">
        <v>43157</v>
      </c>
      <c r="D1884" s="51">
        <v>0.96019675925925929</v>
      </c>
      <c r="E1884" s="52" t="s">
        <v>9</v>
      </c>
      <c r="F1884" s="53">
        <v>42</v>
      </c>
      <c r="G1884" s="52" t="s">
        <v>21</v>
      </c>
    </row>
    <row r="1885" spans="3:7" ht="15" thickBot="1" x14ac:dyDescent="0.35">
      <c r="C1885" s="50">
        <v>43157</v>
      </c>
      <c r="D1885" s="51">
        <v>0.98202546296296289</v>
      </c>
      <c r="E1885" s="52" t="s">
        <v>9</v>
      </c>
      <c r="F1885" s="53">
        <v>45</v>
      </c>
      <c r="G1885" s="52" t="s">
        <v>21</v>
      </c>
    </row>
    <row r="1886" spans="3:7" ht="15" thickBot="1" x14ac:dyDescent="0.35">
      <c r="C1886" s="50">
        <v>43157</v>
      </c>
      <c r="D1886" s="51">
        <v>0.98334490740740732</v>
      </c>
      <c r="E1886" s="52" t="s">
        <v>9</v>
      </c>
      <c r="F1886" s="53">
        <v>21</v>
      </c>
      <c r="G1886" s="52" t="s">
        <v>21</v>
      </c>
    </row>
    <row r="1887" spans="3:7" ht="15" thickBot="1" x14ac:dyDescent="0.35">
      <c r="C1887" s="50">
        <v>43157</v>
      </c>
      <c r="D1887" s="51">
        <v>0.99496527777777777</v>
      </c>
      <c r="E1887" s="52" t="s">
        <v>9</v>
      </c>
      <c r="F1887" s="53">
        <v>22</v>
      </c>
      <c r="G1887" s="52" t="s">
        <v>10</v>
      </c>
    </row>
    <row r="1888" spans="3:7" ht="15" thickBot="1" x14ac:dyDescent="0.35">
      <c r="C1888" s="50">
        <v>43158</v>
      </c>
      <c r="D1888" s="51">
        <v>0.17261574074074074</v>
      </c>
      <c r="E1888" s="52" t="s">
        <v>9</v>
      </c>
      <c r="F1888" s="53">
        <v>44</v>
      </c>
      <c r="G1888" s="52" t="s">
        <v>10</v>
      </c>
    </row>
    <row r="1889" spans="3:7" ht="15" thickBot="1" x14ac:dyDescent="0.35">
      <c r="C1889" s="50">
        <v>43158</v>
      </c>
      <c r="D1889" s="51">
        <v>0.17274305555555555</v>
      </c>
      <c r="E1889" s="52" t="s">
        <v>9</v>
      </c>
      <c r="F1889" s="53">
        <v>27</v>
      </c>
      <c r="G1889" s="52" t="s">
        <v>21</v>
      </c>
    </row>
    <row r="1890" spans="3:7" ht="15" thickBot="1" x14ac:dyDescent="0.35">
      <c r="C1890" s="50">
        <v>43158</v>
      </c>
      <c r="D1890" s="51">
        <v>0.17438657407407407</v>
      </c>
      <c r="E1890" s="52" t="s">
        <v>9</v>
      </c>
      <c r="F1890" s="53">
        <v>42</v>
      </c>
      <c r="G1890" s="52" t="s">
        <v>10</v>
      </c>
    </row>
    <row r="1891" spans="3:7" ht="15" thickBot="1" x14ac:dyDescent="0.35">
      <c r="C1891" s="50">
        <v>43158</v>
      </c>
      <c r="D1891" s="51">
        <v>0.18174768518518516</v>
      </c>
      <c r="E1891" s="52" t="s">
        <v>9</v>
      </c>
      <c r="F1891" s="53">
        <v>49</v>
      </c>
      <c r="G1891" s="52" t="s">
        <v>10</v>
      </c>
    </row>
    <row r="1892" spans="3:7" ht="15" thickBot="1" x14ac:dyDescent="0.35">
      <c r="C1892" s="50">
        <v>43158</v>
      </c>
      <c r="D1892" s="51">
        <v>0.21371527777777777</v>
      </c>
      <c r="E1892" s="52" t="s">
        <v>9</v>
      </c>
      <c r="F1892" s="53">
        <v>45</v>
      </c>
      <c r="G1892" s="52" t="s">
        <v>10</v>
      </c>
    </row>
    <row r="1893" spans="3:7" ht="15" thickBot="1" x14ac:dyDescent="0.35">
      <c r="C1893" s="50">
        <v>43158</v>
      </c>
      <c r="D1893" s="51">
        <v>0.23113425925925926</v>
      </c>
      <c r="E1893" s="52" t="s">
        <v>9</v>
      </c>
      <c r="F1893" s="53">
        <v>37</v>
      </c>
      <c r="G1893" s="52" t="s">
        <v>10</v>
      </c>
    </row>
    <row r="1894" spans="3:7" ht="15" thickBot="1" x14ac:dyDescent="0.35">
      <c r="C1894" s="50">
        <v>43158</v>
      </c>
      <c r="D1894" s="51">
        <v>0.23418981481481482</v>
      </c>
      <c r="E1894" s="52" t="s">
        <v>9</v>
      </c>
      <c r="F1894" s="53">
        <v>31</v>
      </c>
      <c r="G1894" s="52" t="s">
        <v>10</v>
      </c>
    </row>
    <row r="1895" spans="3:7" ht="15" thickBot="1" x14ac:dyDescent="0.35">
      <c r="C1895" s="50">
        <v>43158</v>
      </c>
      <c r="D1895" s="51">
        <v>0.23725694444444445</v>
      </c>
      <c r="E1895" s="52" t="s">
        <v>9</v>
      </c>
      <c r="F1895" s="53">
        <v>37</v>
      </c>
      <c r="G1895" s="52" t="s">
        <v>21</v>
      </c>
    </row>
    <row r="1896" spans="3:7" ht="15" thickBot="1" x14ac:dyDescent="0.35">
      <c r="C1896" s="50">
        <v>43158</v>
      </c>
      <c r="D1896" s="51">
        <v>0.23878472222222222</v>
      </c>
      <c r="E1896" s="52" t="s">
        <v>9</v>
      </c>
      <c r="F1896" s="53">
        <v>30</v>
      </c>
      <c r="G1896" s="52" t="s">
        <v>21</v>
      </c>
    </row>
    <row r="1897" spans="3:7" ht="15" thickBot="1" x14ac:dyDescent="0.35">
      <c r="C1897" s="50">
        <v>43158</v>
      </c>
      <c r="D1897" s="51">
        <v>0.24813657407407408</v>
      </c>
      <c r="E1897" s="52" t="s">
        <v>9</v>
      </c>
      <c r="F1897" s="53">
        <v>26</v>
      </c>
      <c r="G1897" s="52" t="s">
        <v>10</v>
      </c>
    </row>
    <row r="1898" spans="3:7" ht="15" thickBot="1" x14ac:dyDescent="0.35">
      <c r="C1898" s="50">
        <v>43158</v>
      </c>
      <c r="D1898" s="51">
        <v>0.24996527777777777</v>
      </c>
      <c r="E1898" s="52" t="s">
        <v>9</v>
      </c>
      <c r="F1898" s="53">
        <v>35</v>
      </c>
      <c r="G1898" s="52" t="s">
        <v>10</v>
      </c>
    </row>
    <row r="1899" spans="3:7" ht="15" thickBot="1" x14ac:dyDescent="0.35">
      <c r="C1899" s="50">
        <v>43158</v>
      </c>
      <c r="D1899" s="51">
        <v>0.25012731481481482</v>
      </c>
      <c r="E1899" s="52" t="s">
        <v>9</v>
      </c>
      <c r="F1899" s="53">
        <v>40</v>
      </c>
      <c r="G1899" s="52" t="s">
        <v>10</v>
      </c>
    </row>
    <row r="1900" spans="3:7" ht="15" thickBot="1" x14ac:dyDescent="0.35">
      <c r="C1900" s="50">
        <v>43158</v>
      </c>
      <c r="D1900" s="51">
        <v>0.25778935185185187</v>
      </c>
      <c r="E1900" s="52" t="s">
        <v>9</v>
      </c>
      <c r="F1900" s="53">
        <v>47</v>
      </c>
      <c r="G1900" s="52" t="s">
        <v>10</v>
      </c>
    </row>
    <row r="1901" spans="3:7" ht="15" thickBot="1" x14ac:dyDescent="0.35">
      <c r="C1901" s="50">
        <v>43158</v>
      </c>
      <c r="D1901" s="51">
        <v>0.26023148148148151</v>
      </c>
      <c r="E1901" s="52" t="s">
        <v>9</v>
      </c>
      <c r="F1901" s="53">
        <v>28</v>
      </c>
      <c r="G1901" s="52" t="s">
        <v>10</v>
      </c>
    </row>
    <row r="1902" spans="3:7" ht="15" thickBot="1" x14ac:dyDescent="0.35">
      <c r="C1902" s="50">
        <v>43158</v>
      </c>
      <c r="D1902" s="51">
        <v>0.26027777777777777</v>
      </c>
      <c r="E1902" s="52" t="s">
        <v>9</v>
      </c>
      <c r="F1902" s="53">
        <v>29</v>
      </c>
      <c r="G1902" s="52" t="s">
        <v>10</v>
      </c>
    </row>
    <row r="1903" spans="3:7" ht="15" thickBot="1" x14ac:dyDescent="0.35">
      <c r="C1903" s="50">
        <v>43158</v>
      </c>
      <c r="D1903" s="51">
        <v>0.26152777777777775</v>
      </c>
      <c r="E1903" s="52" t="s">
        <v>9</v>
      </c>
      <c r="F1903" s="53">
        <v>37</v>
      </c>
      <c r="G1903" s="52" t="s">
        <v>10</v>
      </c>
    </row>
    <row r="1904" spans="3:7" ht="15" thickBot="1" x14ac:dyDescent="0.35">
      <c r="C1904" s="50">
        <v>43158</v>
      </c>
      <c r="D1904" s="51">
        <v>0.26166666666666666</v>
      </c>
      <c r="E1904" s="52" t="s">
        <v>9</v>
      </c>
      <c r="F1904" s="53">
        <v>27</v>
      </c>
      <c r="G1904" s="52" t="s">
        <v>21</v>
      </c>
    </row>
    <row r="1905" spans="3:7" ht="15" thickBot="1" x14ac:dyDescent="0.35">
      <c r="C1905" s="50">
        <v>43158</v>
      </c>
      <c r="D1905" s="51">
        <v>0.26541666666666669</v>
      </c>
      <c r="E1905" s="52" t="s">
        <v>9</v>
      </c>
      <c r="F1905" s="53">
        <v>34</v>
      </c>
      <c r="G1905" s="52" t="s">
        <v>10</v>
      </c>
    </row>
    <row r="1906" spans="3:7" ht="15" thickBot="1" x14ac:dyDescent="0.35">
      <c r="C1906" s="50">
        <v>43158</v>
      </c>
      <c r="D1906" s="51">
        <v>0.26604166666666668</v>
      </c>
      <c r="E1906" s="52" t="s">
        <v>9</v>
      </c>
      <c r="F1906" s="53">
        <v>35</v>
      </c>
      <c r="G1906" s="52" t="s">
        <v>10</v>
      </c>
    </row>
    <row r="1907" spans="3:7" ht="15" thickBot="1" x14ac:dyDescent="0.35">
      <c r="C1907" s="50">
        <v>43158</v>
      </c>
      <c r="D1907" s="51">
        <v>0.26715277777777779</v>
      </c>
      <c r="E1907" s="52" t="s">
        <v>9</v>
      </c>
      <c r="F1907" s="53">
        <v>16</v>
      </c>
      <c r="G1907" s="52" t="s">
        <v>21</v>
      </c>
    </row>
    <row r="1908" spans="3:7" ht="15" thickBot="1" x14ac:dyDescent="0.35">
      <c r="C1908" s="50">
        <v>43158</v>
      </c>
      <c r="D1908" s="51">
        <v>0.26800925925925928</v>
      </c>
      <c r="E1908" s="52" t="s">
        <v>9</v>
      </c>
      <c r="F1908" s="53">
        <v>34</v>
      </c>
      <c r="G1908" s="52" t="s">
        <v>10</v>
      </c>
    </row>
    <row r="1909" spans="3:7" ht="15" thickBot="1" x14ac:dyDescent="0.35">
      <c r="C1909" s="50">
        <v>43158</v>
      </c>
      <c r="D1909" s="51">
        <v>0.26858796296296295</v>
      </c>
      <c r="E1909" s="52" t="s">
        <v>9</v>
      </c>
      <c r="F1909" s="53">
        <v>28</v>
      </c>
      <c r="G1909" s="52" t="s">
        <v>21</v>
      </c>
    </row>
    <row r="1910" spans="3:7" ht="15" thickBot="1" x14ac:dyDescent="0.35">
      <c r="C1910" s="50">
        <v>43158</v>
      </c>
      <c r="D1910" s="51">
        <v>0.26886574074074071</v>
      </c>
      <c r="E1910" s="52" t="s">
        <v>9</v>
      </c>
      <c r="F1910" s="53">
        <v>36</v>
      </c>
      <c r="G1910" s="52" t="s">
        <v>10</v>
      </c>
    </row>
    <row r="1911" spans="3:7" ht="15" thickBot="1" x14ac:dyDescent="0.35">
      <c r="C1911" s="50">
        <v>43158</v>
      </c>
      <c r="D1911" s="51">
        <v>0.2696412037037037</v>
      </c>
      <c r="E1911" s="52" t="s">
        <v>9</v>
      </c>
      <c r="F1911" s="53">
        <v>26</v>
      </c>
      <c r="G1911" s="52" t="s">
        <v>10</v>
      </c>
    </row>
    <row r="1912" spans="3:7" ht="15" thickBot="1" x14ac:dyDescent="0.35">
      <c r="C1912" s="50">
        <v>43158</v>
      </c>
      <c r="D1912" s="51">
        <v>0.26984953703703701</v>
      </c>
      <c r="E1912" s="52" t="s">
        <v>9</v>
      </c>
      <c r="F1912" s="53">
        <v>27</v>
      </c>
      <c r="G1912" s="52" t="s">
        <v>10</v>
      </c>
    </row>
    <row r="1913" spans="3:7" ht="15" thickBot="1" x14ac:dyDescent="0.35">
      <c r="C1913" s="50">
        <v>43158</v>
      </c>
      <c r="D1913" s="51">
        <v>0.27141203703703703</v>
      </c>
      <c r="E1913" s="52" t="s">
        <v>9</v>
      </c>
      <c r="F1913" s="53">
        <v>34</v>
      </c>
      <c r="G1913" s="52" t="s">
        <v>21</v>
      </c>
    </row>
    <row r="1914" spans="3:7" ht="15" thickBot="1" x14ac:dyDescent="0.35">
      <c r="C1914" s="50">
        <v>43158</v>
      </c>
      <c r="D1914" s="51">
        <v>0.27151620370370372</v>
      </c>
      <c r="E1914" s="52" t="s">
        <v>9</v>
      </c>
      <c r="F1914" s="53">
        <v>32</v>
      </c>
      <c r="G1914" s="52" t="s">
        <v>21</v>
      </c>
    </row>
    <row r="1915" spans="3:7" ht="15" thickBot="1" x14ac:dyDescent="0.35">
      <c r="C1915" s="50">
        <v>43158</v>
      </c>
      <c r="D1915" s="51">
        <v>0.27179398148148148</v>
      </c>
      <c r="E1915" s="52" t="s">
        <v>9</v>
      </c>
      <c r="F1915" s="53">
        <v>30</v>
      </c>
      <c r="G1915" s="52" t="s">
        <v>10</v>
      </c>
    </row>
    <row r="1916" spans="3:7" ht="15" thickBot="1" x14ac:dyDescent="0.35">
      <c r="C1916" s="50">
        <v>43158</v>
      </c>
      <c r="D1916" s="51">
        <v>0.27351851851851855</v>
      </c>
      <c r="E1916" s="52" t="s">
        <v>9</v>
      </c>
      <c r="F1916" s="53">
        <v>34</v>
      </c>
      <c r="G1916" s="52" t="s">
        <v>10</v>
      </c>
    </row>
    <row r="1917" spans="3:7" ht="15" thickBot="1" x14ac:dyDescent="0.35">
      <c r="C1917" s="50">
        <v>43158</v>
      </c>
      <c r="D1917" s="51">
        <v>0.27439814814814817</v>
      </c>
      <c r="E1917" s="52" t="s">
        <v>9</v>
      </c>
      <c r="F1917" s="53">
        <v>39</v>
      </c>
      <c r="G1917" s="52" t="s">
        <v>10</v>
      </c>
    </row>
    <row r="1918" spans="3:7" ht="15" thickBot="1" x14ac:dyDescent="0.35">
      <c r="C1918" s="50">
        <v>43158</v>
      </c>
      <c r="D1918" s="51">
        <v>0.27499999999999997</v>
      </c>
      <c r="E1918" s="52" t="s">
        <v>9</v>
      </c>
      <c r="F1918" s="53">
        <v>39</v>
      </c>
      <c r="G1918" s="52" t="s">
        <v>10</v>
      </c>
    </row>
    <row r="1919" spans="3:7" ht="15" thickBot="1" x14ac:dyDescent="0.35">
      <c r="C1919" s="50">
        <v>43158</v>
      </c>
      <c r="D1919" s="51">
        <v>0.27778935185185188</v>
      </c>
      <c r="E1919" s="52" t="s">
        <v>9</v>
      </c>
      <c r="F1919" s="53">
        <v>34</v>
      </c>
      <c r="G1919" s="52" t="s">
        <v>21</v>
      </c>
    </row>
    <row r="1920" spans="3:7" ht="15" thickBot="1" x14ac:dyDescent="0.35">
      <c r="C1920" s="50">
        <v>43158</v>
      </c>
      <c r="D1920" s="51">
        <v>0.28042824074074074</v>
      </c>
      <c r="E1920" s="52" t="s">
        <v>9</v>
      </c>
      <c r="F1920" s="53">
        <v>40</v>
      </c>
      <c r="G1920" s="52" t="s">
        <v>21</v>
      </c>
    </row>
    <row r="1921" spans="3:7" ht="15" thickBot="1" x14ac:dyDescent="0.35">
      <c r="C1921" s="50">
        <v>43158</v>
      </c>
      <c r="D1921" s="51">
        <v>0.28062500000000001</v>
      </c>
      <c r="E1921" s="52" t="s">
        <v>9</v>
      </c>
      <c r="F1921" s="53">
        <v>36</v>
      </c>
      <c r="G1921" s="52" t="s">
        <v>10</v>
      </c>
    </row>
    <row r="1922" spans="3:7" ht="15" thickBot="1" x14ac:dyDescent="0.35">
      <c r="C1922" s="50">
        <v>43158</v>
      </c>
      <c r="D1922" s="51">
        <v>0.28151620370370373</v>
      </c>
      <c r="E1922" s="52" t="s">
        <v>9</v>
      </c>
      <c r="F1922" s="53">
        <v>38</v>
      </c>
      <c r="G1922" s="52" t="s">
        <v>10</v>
      </c>
    </row>
    <row r="1923" spans="3:7" ht="15" thickBot="1" x14ac:dyDescent="0.35">
      <c r="C1923" s="50">
        <v>43158</v>
      </c>
      <c r="D1923" s="51">
        <v>0.28152777777777777</v>
      </c>
      <c r="E1923" s="52" t="s">
        <v>9</v>
      </c>
      <c r="F1923" s="53">
        <v>36</v>
      </c>
      <c r="G1923" s="52" t="s">
        <v>10</v>
      </c>
    </row>
    <row r="1924" spans="3:7" ht="15" thickBot="1" x14ac:dyDescent="0.35">
      <c r="C1924" s="50">
        <v>43158</v>
      </c>
      <c r="D1924" s="51">
        <v>0.28155092592592595</v>
      </c>
      <c r="E1924" s="52" t="s">
        <v>9</v>
      </c>
      <c r="F1924" s="53">
        <v>27</v>
      </c>
      <c r="G1924" s="52" t="s">
        <v>10</v>
      </c>
    </row>
    <row r="1925" spans="3:7" ht="15" thickBot="1" x14ac:dyDescent="0.35">
      <c r="C1925" s="50">
        <v>43158</v>
      </c>
      <c r="D1925" s="51">
        <v>0.2829861111111111</v>
      </c>
      <c r="E1925" s="52" t="s">
        <v>9</v>
      </c>
      <c r="F1925" s="53">
        <v>41</v>
      </c>
      <c r="G1925" s="52" t="s">
        <v>10</v>
      </c>
    </row>
    <row r="1926" spans="3:7" ht="15" thickBot="1" x14ac:dyDescent="0.35">
      <c r="C1926" s="50">
        <v>43158</v>
      </c>
      <c r="D1926" s="51">
        <v>0.28318287037037038</v>
      </c>
      <c r="E1926" s="52" t="s">
        <v>9</v>
      </c>
      <c r="F1926" s="53">
        <v>41</v>
      </c>
      <c r="G1926" s="52" t="s">
        <v>10</v>
      </c>
    </row>
    <row r="1927" spans="3:7" ht="15" thickBot="1" x14ac:dyDescent="0.35">
      <c r="C1927" s="50">
        <v>43158</v>
      </c>
      <c r="D1927" s="51">
        <v>0.283287037037037</v>
      </c>
      <c r="E1927" s="52" t="s">
        <v>9</v>
      </c>
      <c r="F1927" s="53">
        <v>35</v>
      </c>
      <c r="G1927" s="52" t="s">
        <v>10</v>
      </c>
    </row>
    <row r="1928" spans="3:7" ht="15" thickBot="1" x14ac:dyDescent="0.35">
      <c r="C1928" s="50">
        <v>43158</v>
      </c>
      <c r="D1928" s="51">
        <v>0.28466435185185185</v>
      </c>
      <c r="E1928" s="52" t="s">
        <v>9</v>
      </c>
      <c r="F1928" s="53">
        <v>32</v>
      </c>
      <c r="G1928" s="52" t="s">
        <v>21</v>
      </c>
    </row>
    <row r="1929" spans="3:7" ht="15" thickBot="1" x14ac:dyDescent="0.35">
      <c r="C1929" s="50">
        <v>43158</v>
      </c>
      <c r="D1929" s="51">
        <v>0.28471064814814812</v>
      </c>
      <c r="E1929" s="52" t="s">
        <v>9</v>
      </c>
      <c r="F1929" s="53">
        <v>24</v>
      </c>
      <c r="G1929" s="52" t="s">
        <v>21</v>
      </c>
    </row>
    <row r="1930" spans="3:7" ht="15" thickBot="1" x14ac:dyDescent="0.35">
      <c r="C1930" s="50">
        <v>43158</v>
      </c>
      <c r="D1930" s="51">
        <v>0.2850347222222222</v>
      </c>
      <c r="E1930" s="52" t="s">
        <v>9</v>
      </c>
      <c r="F1930" s="53">
        <v>46</v>
      </c>
      <c r="G1930" s="52" t="s">
        <v>21</v>
      </c>
    </row>
    <row r="1931" spans="3:7" ht="15" thickBot="1" x14ac:dyDescent="0.35">
      <c r="C1931" s="50">
        <v>43158</v>
      </c>
      <c r="D1931" s="51">
        <v>0.28509259259259262</v>
      </c>
      <c r="E1931" s="52" t="s">
        <v>9</v>
      </c>
      <c r="F1931" s="53">
        <v>39</v>
      </c>
      <c r="G1931" s="52" t="s">
        <v>10</v>
      </c>
    </row>
    <row r="1932" spans="3:7" ht="15" thickBot="1" x14ac:dyDescent="0.35">
      <c r="C1932" s="50">
        <v>43158</v>
      </c>
      <c r="D1932" s="51">
        <v>0.28620370370370368</v>
      </c>
      <c r="E1932" s="52" t="s">
        <v>9</v>
      </c>
      <c r="F1932" s="53">
        <v>28</v>
      </c>
      <c r="G1932" s="52" t="s">
        <v>10</v>
      </c>
    </row>
    <row r="1933" spans="3:7" ht="15" thickBot="1" x14ac:dyDescent="0.35">
      <c r="C1933" s="50">
        <v>43158</v>
      </c>
      <c r="D1933" s="51">
        <v>0.28643518518518518</v>
      </c>
      <c r="E1933" s="52" t="s">
        <v>9</v>
      </c>
      <c r="F1933" s="53">
        <v>28</v>
      </c>
      <c r="G1933" s="52" t="s">
        <v>21</v>
      </c>
    </row>
    <row r="1934" spans="3:7" ht="15" thickBot="1" x14ac:dyDescent="0.35">
      <c r="C1934" s="50">
        <v>43158</v>
      </c>
      <c r="D1934" s="51">
        <v>0.28646990740740741</v>
      </c>
      <c r="E1934" s="52" t="s">
        <v>9</v>
      </c>
      <c r="F1934" s="53">
        <v>30</v>
      </c>
      <c r="G1934" s="52" t="s">
        <v>21</v>
      </c>
    </row>
    <row r="1935" spans="3:7" ht="15" thickBot="1" x14ac:dyDescent="0.35">
      <c r="C1935" s="50">
        <v>43158</v>
      </c>
      <c r="D1935" s="51">
        <v>0.28687499999999999</v>
      </c>
      <c r="E1935" s="52" t="s">
        <v>9</v>
      </c>
      <c r="F1935" s="53">
        <v>26</v>
      </c>
      <c r="G1935" s="52" t="s">
        <v>21</v>
      </c>
    </row>
    <row r="1936" spans="3:7" ht="15" thickBot="1" x14ac:dyDescent="0.35">
      <c r="C1936" s="50">
        <v>43158</v>
      </c>
      <c r="D1936" s="51">
        <v>0.28781249999999997</v>
      </c>
      <c r="E1936" s="52" t="s">
        <v>9</v>
      </c>
      <c r="F1936" s="53">
        <v>39</v>
      </c>
      <c r="G1936" s="52" t="s">
        <v>21</v>
      </c>
    </row>
    <row r="1937" spans="3:7" ht="15" thickBot="1" x14ac:dyDescent="0.35">
      <c r="C1937" s="50">
        <v>43158</v>
      </c>
      <c r="D1937" s="51">
        <v>0.28789351851851852</v>
      </c>
      <c r="E1937" s="52" t="s">
        <v>9</v>
      </c>
      <c r="F1937" s="53">
        <v>32</v>
      </c>
      <c r="G1937" s="52" t="s">
        <v>10</v>
      </c>
    </row>
    <row r="1938" spans="3:7" ht="15" thickBot="1" x14ac:dyDescent="0.35">
      <c r="C1938" s="50">
        <v>43158</v>
      </c>
      <c r="D1938" s="51">
        <v>0.28848379629629628</v>
      </c>
      <c r="E1938" s="52" t="s">
        <v>9</v>
      </c>
      <c r="F1938" s="53">
        <v>43</v>
      </c>
      <c r="G1938" s="52" t="s">
        <v>10</v>
      </c>
    </row>
    <row r="1939" spans="3:7" ht="15" thickBot="1" x14ac:dyDescent="0.35">
      <c r="C1939" s="50">
        <v>43158</v>
      </c>
      <c r="D1939" s="51">
        <v>0.28863425925925928</v>
      </c>
      <c r="E1939" s="52" t="s">
        <v>9</v>
      </c>
      <c r="F1939" s="53">
        <v>38</v>
      </c>
      <c r="G1939" s="52" t="s">
        <v>10</v>
      </c>
    </row>
    <row r="1940" spans="3:7" ht="15" thickBot="1" x14ac:dyDescent="0.35">
      <c r="C1940" s="50">
        <v>43158</v>
      </c>
      <c r="D1940" s="51">
        <v>0.28864583333333332</v>
      </c>
      <c r="E1940" s="52" t="s">
        <v>9</v>
      </c>
      <c r="F1940" s="53">
        <v>35</v>
      </c>
      <c r="G1940" s="52" t="s">
        <v>10</v>
      </c>
    </row>
    <row r="1941" spans="3:7" ht="15" thickBot="1" x14ac:dyDescent="0.35">
      <c r="C1941" s="50">
        <v>43158</v>
      </c>
      <c r="D1941" s="51">
        <v>0.28865740740740742</v>
      </c>
      <c r="E1941" s="52" t="s">
        <v>9</v>
      </c>
      <c r="F1941" s="53">
        <v>24</v>
      </c>
      <c r="G1941" s="52" t="s">
        <v>10</v>
      </c>
    </row>
    <row r="1942" spans="3:7" ht="15" thickBot="1" x14ac:dyDescent="0.35">
      <c r="C1942" s="50">
        <v>43158</v>
      </c>
      <c r="D1942" s="51">
        <v>0.28866898148148151</v>
      </c>
      <c r="E1942" s="52" t="s">
        <v>9</v>
      </c>
      <c r="F1942" s="53">
        <v>29</v>
      </c>
      <c r="G1942" s="52" t="s">
        <v>10</v>
      </c>
    </row>
    <row r="1943" spans="3:7" ht="15" thickBot="1" x14ac:dyDescent="0.35">
      <c r="C1943" s="50">
        <v>43158</v>
      </c>
      <c r="D1943" s="51">
        <v>0.28869212962962965</v>
      </c>
      <c r="E1943" s="52" t="s">
        <v>9</v>
      </c>
      <c r="F1943" s="53">
        <v>27</v>
      </c>
      <c r="G1943" s="52" t="s">
        <v>10</v>
      </c>
    </row>
    <row r="1944" spans="3:7" ht="15" thickBot="1" x14ac:dyDescent="0.35">
      <c r="C1944" s="50">
        <v>43158</v>
      </c>
      <c r="D1944" s="51">
        <v>0.28873842592592591</v>
      </c>
      <c r="E1944" s="52" t="s">
        <v>9</v>
      </c>
      <c r="F1944" s="53">
        <v>45</v>
      </c>
      <c r="G1944" s="52" t="s">
        <v>10</v>
      </c>
    </row>
    <row r="1945" spans="3:7" ht="15" thickBot="1" x14ac:dyDescent="0.35">
      <c r="C1945" s="50">
        <v>43158</v>
      </c>
      <c r="D1945" s="51">
        <v>0.28877314814814814</v>
      </c>
      <c r="E1945" s="52" t="s">
        <v>9</v>
      </c>
      <c r="F1945" s="53">
        <v>41</v>
      </c>
      <c r="G1945" s="52" t="s">
        <v>10</v>
      </c>
    </row>
    <row r="1946" spans="3:7" ht="15" thickBot="1" x14ac:dyDescent="0.35">
      <c r="C1946" s="50">
        <v>43158</v>
      </c>
      <c r="D1946" s="51">
        <v>0.2898263888888889</v>
      </c>
      <c r="E1946" s="52" t="s">
        <v>9</v>
      </c>
      <c r="F1946" s="53">
        <v>40</v>
      </c>
      <c r="G1946" s="52" t="s">
        <v>10</v>
      </c>
    </row>
    <row r="1947" spans="3:7" ht="15" thickBot="1" x14ac:dyDescent="0.35">
      <c r="C1947" s="50">
        <v>43158</v>
      </c>
      <c r="D1947" s="51">
        <v>0.29038194444444443</v>
      </c>
      <c r="E1947" s="52" t="s">
        <v>9</v>
      </c>
      <c r="F1947" s="53">
        <v>31</v>
      </c>
      <c r="G1947" s="52" t="s">
        <v>10</v>
      </c>
    </row>
    <row r="1948" spans="3:7" ht="15" thickBot="1" x14ac:dyDescent="0.35">
      <c r="C1948" s="50">
        <v>43158</v>
      </c>
      <c r="D1948" s="51">
        <v>0.29065972222222219</v>
      </c>
      <c r="E1948" s="52" t="s">
        <v>9</v>
      </c>
      <c r="F1948" s="53">
        <v>37</v>
      </c>
      <c r="G1948" s="52" t="s">
        <v>10</v>
      </c>
    </row>
    <row r="1949" spans="3:7" ht="15" thickBot="1" x14ac:dyDescent="0.35">
      <c r="C1949" s="50">
        <v>43158</v>
      </c>
      <c r="D1949" s="51">
        <v>0.2911111111111111</v>
      </c>
      <c r="E1949" s="52" t="s">
        <v>9</v>
      </c>
      <c r="F1949" s="53">
        <v>41</v>
      </c>
      <c r="G1949" s="52" t="s">
        <v>10</v>
      </c>
    </row>
    <row r="1950" spans="3:7" ht="15" thickBot="1" x14ac:dyDescent="0.35">
      <c r="C1950" s="50">
        <v>43158</v>
      </c>
      <c r="D1950" s="51">
        <v>0.29150462962962964</v>
      </c>
      <c r="E1950" s="52" t="s">
        <v>9</v>
      </c>
      <c r="F1950" s="53">
        <v>32</v>
      </c>
      <c r="G1950" s="52" t="s">
        <v>10</v>
      </c>
    </row>
    <row r="1951" spans="3:7" ht="15" thickBot="1" x14ac:dyDescent="0.35">
      <c r="C1951" s="50">
        <v>43158</v>
      </c>
      <c r="D1951" s="51">
        <v>0.29208333333333331</v>
      </c>
      <c r="E1951" s="52" t="s">
        <v>9</v>
      </c>
      <c r="F1951" s="53">
        <v>24</v>
      </c>
      <c r="G1951" s="52" t="s">
        <v>21</v>
      </c>
    </row>
    <row r="1952" spans="3:7" ht="15" thickBot="1" x14ac:dyDescent="0.35">
      <c r="C1952" s="50">
        <v>43158</v>
      </c>
      <c r="D1952" s="51">
        <v>0.29224537037037041</v>
      </c>
      <c r="E1952" s="52" t="s">
        <v>9</v>
      </c>
      <c r="F1952" s="53">
        <v>29</v>
      </c>
      <c r="G1952" s="52" t="s">
        <v>21</v>
      </c>
    </row>
    <row r="1953" spans="3:7" ht="15" thickBot="1" x14ac:dyDescent="0.35">
      <c r="C1953" s="50">
        <v>43158</v>
      </c>
      <c r="D1953" s="51">
        <v>0.29228009259259258</v>
      </c>
      <c r="E1953" s="52" t="s">
        <v>9</v>
      </c>
      <c r="F1953" s="53">
        <v>31</v>
      </c>
      <c r="G1953" s="52" t="s">
        <v>21</v>
      </c>
    </row>
    <row r="1954" spans="3:7" ht="15" thickBot="1" x14ac:dyDescent="0.35">
      <c r="C1954" s="50">
        <v>43158</v>
      </c>
      <c r="D1954" s="51">
        <v>0.29305555555555557</v>
      </c>
      <c r="E1954" s="52" t="s">
        <v>9</v>
      </c>
      <c r="F1954" s="53">
        <v>36</v>
      </c>
      <c r="G1954" s="52" t="s">
        <v>10</v>
      </c>
    </row>
    <row r="1955" spans="3:7" ht="15" thickBot="1" x14ac:dyDescent="0.35">
      <c r="C1955" s="50">
        <v>43158</v>
      </c>
      <c r="D1955" s="51">
        <v>0.29321759259259256</v>
      </c>
      <c r="E1955" s="52" t="s">
        <v>9</v>
      </c>
      <c r="F1955" s="53">
        <v>28</v>
      </c>
      <c r="G1955" s="52" t="s">
        <v>10</v>
      </c>
    </row>
    <row r="1956" spans="3:7" ht="15" thickBot="1" x14ac:dyDescent="0.35">
      <c r="C1956" s="50">
        <v>43158</v>
      </c>
      <c r="D1956" s="51">
        <v>0.29393518518518519</v>
      </c>
      <c r="E1956" s="52" t="s">
        <v>9</v>
      </c>
      <c r="F1956" s="53">
        <v>33</v>
      </c>
      <c r="G1956" s="52" t="s">
        <v>10</v>
      </c>
    </row>
    <row r="1957" spans="3:7" ht="15" thickBot="1" x14ac:dyDescent="0.35">
      <c r="C1957" s="50">
        <v>43158</v>
      </c>
      <c r="D1957" s="51">
        <v>0.2946759259259259</v>
      </c>
      <c r="E1957" s="52" t="s">
        <v>9</v>
      </c>
      <c r="F1957" s="53">
        <v>32</v>
      </c>
      <c r="G1957" s="52" t="s">
        <v>10</v>
      </c>
    </row>
    <row r="1958" spans="3:7" ht="15" thickBot="1" x14ac:dyDescent="0.35">
      <c r="C1958" s="50">
        <v>43158</v>
      </c>
      <c r="D1958" s="51">
        <v>0.29478009259259258</v>
      </c>
      <c r="E1958" s="52" t="s">
        <v>9</v>
      </c>
      <c r="F1958" s="53">
        <v>34</v>
      </c>
      <c r="G1958" s="52" t="s">
        <v>21</v>
      </c>
    </row>
    <row r="1959" spans="3:7" ht="15" thickBot="1" x14ac:dyDescent="0.35">
      <c r="C1959" s="50">
        <v>43158</v>
      </c>
      <c r="D1959" s="51">
        <v>0.29538194444444443</v>
      </c>
      <c r="E1959" s="52" t="s">
        <v>9</v>
      </c>
      <c r="F1959" s="53">
        <v>30</v>
      </c>
      <c r="G1959" s="52" t="s">
        <v>10</v>
      </c>
    </row>
    <row r="1960" spans="3:7" ht="15" thickBot="1" x14ac:dyDescent="0.35">
      <c r="C1960" s="50">
        <v>43158</v>
      </c>
      <c r="D1960" s="51">
        <v>0.29583333333333334</v>
      </c>
      <c r="E1960" s="52" t="s">
        <v>9</v>
      </c>
      <c r="F1960" s="53">
        <v>48</v>
      </c>
      <c r="G1960" s="52" t="s">
        <v>21</v>
      </c>
    </row>
    <row r="1961" spans="3:7" ht="15" thickBot="1" x14ac:dyDescent="0.35">
      <c r="C1961" s="50">
        <v>43158</v>
      </c>
      <c r="D1961" s="51">
        <v>0.29658564814814814</v>
      </c>
      <c r="E1961" s="52" t="s">
        <v>9</v>
      </c>
      <c r="F1961" s="53">
        <v>40</v>
      </c>
      <c r="G1961" s="52" t="s">
        <v>10</v>
      </c>
    </row>
    <row r="1962" spans="3:7" ht="15" thickBot="1" x14ac:dyDescent="0.35">
      <c r="C1962" s="50">
        <v>43158</v>
      </c>
      <c r="D1962" s="51">
        <v>0.29685185185185187</v>
      </c>
      <c r="E1962" s="52" t="s">
        <v>9</v>
      </c>
      <c r="F1962" s="53">
        <v>44</v>
      </c>
      <c r="G1962" s="52" t="s">
        <v>10</v>
      </c>
    </row>
    <row r="1963" spans="3:7" ht="15" thickBot="1" x14ac:dyDescent="0.35">
      <c r="C1963" s="50">
        <v>43158</v>
      </c>
      <c r="D1963" s="51">
        <v>0.29702546296296295</v>
      </c>
      <c r="E1963" s="52" t="s">
        <v>9</v>
      </c>
      <c r="F1963" s="53">
        <v>31</v>
      </c>
      <c r="G1963" s="52" t="s">
        <v>21</v>
      </c>
    </row>
    <row r="1964" spans="3:7" ht="15" thickBot="1" x14ac:dyDescent="0.35">
      <c r="C1964" s="50">
        <v>43158</v>
      </c>
      <c r="D1964" s="51">
        <v>0.29748842592592589</v>
      </c>
      <c r="E1964" s="52" t="s">
        <v>9</v>
      </c>
      <c r="F1964" s="53">
        <v>34</v>
      </c>
      <c r="G1964" s="52" t="s">
        <v>10</v>
      </c>
    </row>
    <row r="1965" spans="3:7" ht="15" thickBot="1" x14ac:dyDescent="0.35">
      <c r="C1965" s="50">
        <v>43158</v>
      </c>
      <c r="D1965" s="51">
        <v>0.2977083333333333</v>
      </c>
      <c r="E1965" s="52" t="s">
        <v>9</v>
      </c>
      <c r="F1965" s="53">
        <v>39</v>
      </c>
      <c r="G1965" s="52" t="s">
        <v>21</v>
      </c>
    </row>
    <row r="1966" spans="3:7" ht="15" thickBot="1" x14ac:dyDescent="0.35">
      <c r="C1966" s="50">
        <v>43158</v>
      </c>
      <c r="D1966" s="51">
        <v>0.29775462962962962</v>
      </c>
      <c r="E1966" s="52" t="s">
        <v>9</v>
      </c>
      <c r="F1966" s="53">
        <v>35</v>
      </c>
      <c r="G1966" s="52" t="s">
        <v>10</v>
      </c>
    </row>
    <row r="1967" spans="3:7" ht="15" thickBot="1" x14ac:dyDescent="0.35">
      <c r="C1967" s="50">
        <v>43158</v>
      </c>
      <c r="D1967" s="51">
        <v>0.29799768518518516</v>
      </c>
      <c r="E1967" s="52" t="s">
        <v>9</v>
      </c>
      <c r="F1967" s="53">
        <v>40</v>
      </c>
      <c r="G1967" s="52" t="s">
        <v>10</v>
      </c>
    </row>
    <row r="1968" spans="3:7" ht="15" thickBot="1" x14ac:dyDescent="0.35">
      <c r="C1968" s="50">
        <v>43158</v>
      </c>
      <c r="D1968" s="51">
        <v>0.29826388888888888</v>
      </c>
      <c r="E1968" s="52" t="s">
        <v>9</v>
      </c>
      <c r="F1968" s="53">
        <v>32</v>
      </c>
      <c r="G1968" s="52" t="s">
        <v>21</v>
      </c>
    </row>
    <row r="1969" spans="3:7" ht="15" thickBot="1" x14ac:dyDescent="0.35">
      <c r="C1969" s="50">
        <v>43158</v>
      </c>
      <c r="D1969" s="51">
        <v>0.29855324074074074</v>
      </c>
      <c r="E1969" s="52" t="s">
        <v>9</v>
      </c>
      <c r="F1969" s="53">
        <v>31</v>
      </c>
      <c r="G1969" s="52" t="s">
        <v>10</v>
      </c>
    </row>
    <row r="1970" spans="3:7" ht="15" thickBot="1" x14ac:dyDescent="0.35">
      <c r="C1970" s="50">
        <v>43158</v>
      </c>
      <c r="D1970" s="51">
        <v>0.29938657407407404</v>
      </c>
      <c r="E1970" s="52" t="s">
        <v>9</v>
      </c>
      <c r="F1970" s="53">
        <v>34</v>
      </c>
      <c r="G1970" s="52" t="s">
        <v>10</v>
      </c>
    </row>
    <row r="1971" spans="3:7" ht="15" thickBot="1" x14ac:dyDescent="0.35">
      <c r="C1971" s="50">
        <v>43158</v>
      </c>
      <c r="D1971" s="51">
        <v>0.30107638888888888</v>
      </c>
      <c r="E1971" s="52" t="s">
        <v>9</v>
      </c>
      <c r="F1971" s="53">
        <v>29</v>
      </c>
      <c r="G1971" s="52" t="s">
        <v>21</v>
      </c>
    </row>
    <row r="1972" spans="3:7" ht="15" thickBot="1" x14ac:dyDescent="0.35">
      <c r="C1972" s="50">
        <v>43158</v>
      </c>
      <c r="D1972" s="51">
        <v>0.30121527777777779</v>
      </c>
      <c r="E1972" s="52" t="s">
        <v>9</v>
      </c>
      <c r="F1972" s="53">
        <v>25</v>
      </c>
      <c r="G1972" s="52" t="s">
        <v>21</v>
      </c>
    </row>
    <row r="1973" spans="3:7" ht="15" thickBot="1" x14ac:dyDescent="0.35">
      <c r="C1973" s="50">
        <v>43158</v>
      </c>
      <c r="D1973" s="51">
        <v>0.30151620370370369</v>
      </c>
      <c r="E1973" s="52" t="s">
        <v>9</v>
      </c>
      <c r="F1973" s="53">
        <v>40</v>
      </c>
      <c r="G1973" s="52" t="s">
        <v>10</v>
      </c>
    </row>
    <row r="1974" spans="3:7" ht="15" thickBot="1" x14ac:dyDescent="0.35">
      <c r="C1974" s="50">
        <v>43158</v>
      </c>
      <c r="D1974" s="51">
        <v>0.30214120370370373</v>
      </c>
      <c r="E1974" s="52" t="s">
        <v>9</v>
      </c>
      <c r="F1974" s="53">
        <v>38</v>
      </c>
      <c r="G1974" s="52" t="s">
        <v>10</v>
      </c>
    </row>
    <row r="1975" spans="3:7" ht="15" thickBot="1" x14ac:dyDescent="0.35">
      <c r="C1975" s="50">
        <v>43158</v>
      </c>
      <c r="D1975" s="51">
        <v>0.3029513888888889</v>
      </c>
      <c r="E1975" s="52" t="s">
        <v>9</v>
      </c>
      <c r="F1975" s="53">
        <v>29</v>
      </c>
      <c r="G1975" s="52" t="s">
        <v>21</v>
      </c>
    </row>
    <row r="1976" spans="3:7" ht="15" thickBot="1" x14ac:dyDescent="0.35">
      <c r="C1976" s="50">
        <v>43158</v>
      </c>
      <c r="D1976" s="51">
        <v>0.30315972222222221</v>
      </c>
      <c r="E1976" s="52" t="s">
        <v>9</v>
      </c>
      <c r="F1976" s="53">
        <v>32</v>
      </c>
      <c r="G1976" s="52" t="s">
        <v>10</v>
      </c>
    </row>
    <row r="1977" spans="3:7" ht="15" thickBot="1" x14ac:dyDescent="0.35">
      <c r="C1977" s="50">
        <v>43158</v>
      </c>
      <c r="D1977" s="51">
        <v>0.30344907407407407</v>
      </c>
      <c r="E1977" s="52" t="s">
        <v>9</v>
      </c>
      <c r="F1977" s="53">
        <v>35</v>
      </c>
      <c r="G1977" s="52" t="s">
        <v>10</v>
      </c>
    </row>
    <row r="1978" spans="3:7" ht="15" thickBot="1" x14ac:dyDescent="0.35">
      <c r="C1978" s="50">
        <v>43158</v>
      </c>
      <c r="D1978" s="51">
        <v>0.30505787037037035</v>
      </c>
      <c r="E1978" s="52" t="s">
        <v>9</v>
      </c>
      <c r="F1978" s="53">
        <v>28</v>
      </c>
      <c r="G1978" s="52" t="s">
        <v>21</v>
      </c>
    </row>
    <row r="1979" spans="3:7" ht="15" thickBot="1" x14ac:dyDescent="0.35">
      <c r="C1979" s="50">
        <v>43158</v>
      </c>
      <c r="D1979" s="51">
        <v>0.30541666666666667</v>
      </c>
      <c r="E1979" s="52" t="s">
        <v>9</v>
      </c>
      <c r="F1979" s="53">
        <v>32</v>
      </c>
      <c r="G1979" s="52" t="s">
        <v>10</v>
      </c>
    </row>
    <row r="1980" spans="3:7" ht="15" thickBot="1" x14ac:dyDescent="0.35">
      <c r="C1980" s="50">
        <v>43158</v>
      </c>
      <c r="D1980" s="51">
        <v>0.30579861111111112</v>
      </c>
      <c r="E1980" s="52" t="s">
        <v>9</v>
      </c>
      <c r="F1980" s="53">
        <v>33</v>
      </c>
      <c r="G1980" s="52" t="s">
        <v>21</v>
      </c>
    </row>
    <row r="1981" spans="3:7" ht="15" thickBot="1" x14ac:dyDescent="0.35">
      <c r="C1981" s="50">
        <v>43158</v>
      </c>
      <c r="D1981" s="51">
        <v>0.30606481481481479</v>
      </c>
      <c r="E1981" s="52" t="s">
        <v>9</v>
      </c>
      <c r="F1981" s="53">
        <v>32</v>
      </c>
      <c r="G1981" s="52" t="s">
        <v>10</v>
      </c>
    </row>
    <row r="1982" spans="3:7" ht="15" thickBot="1" x14ac:dyDescent="0.35">
      <c r="C1982" s="50">
        <v>43158</v>
      </c>
      <c r="D1982" s="51">
        <v>0.30608796296296298</v>
      </c>
      <c r="E1982" s="52" t="s">
        <v>9</v>
      </c>
      <c r="F1982" s="53">
        <v>25</v>
      </c>
      <c r="G1982" s="52" t="s">
        <v>21</v>
      </c>
    </row>
    <row r="1983" spans="3:7" ht="15" thickBot="1" x14ac:dyDescent="0.35">
      <c r="C1983" s="50">
        <v>43158</v>
      </c>
      <c r="D1983" s="51">
        <v>0.30627314814814816</v>
      </c>
      <c r="E1983" s="52" t="s">
        <v>9</v>
      </c>
      <c r="F1983" s="53">
        <v>39</v>
      </c>
      <c r="G1983" s="52" t="s">
        <v>10</v>
      </c>
    </row>
    <row r="1984" spans="3:7" ht="15" thickBot="1" x14ac:dyDescent="0.35">
      <c r="C1984" s="50">
        <v>43158</v>
      </c>
      <c r="D1984" s="51">
        <v>0.3065046296296296</v>
      </c>
      <c r="E1984" s="52" t="s">
        <v>9</v>
      </c>
      <c r="F1984" s="53">
        <v>45</v>
      </c>
      <c r="G1984" s="52" t="s">
        <v>21</v>
      </c>
    </row>
    <row r="1985" spans="3:7" ht="15" thickBot="1" x14ac:dyDescent="0.35">
      <c r="C1985" s="50">
        <v>43158</v>
      </c>
      <c r="D1985" s="51">
        <v>0.3066550925925926</v>
      </c>
      <c r="E1985" s="52" t="s">
        <v>9</v>
      </c>
      <c r="F1985" s="53">
        <v>34</v>
      </c>
      <c r="G1985" s="52" t="s">
        <v>21</v>
      </c>
    </row>
    <row r="1986" spans="3:7" ht="15" thickBot="1" x14ac:dyDescent="0.35">
      <c r="C1986" s="50">
        <v>43158</v>
      </c>
      <c r="D1986" s="51">
        <v>0.30674768518518519</v>
      </c>
      <c r="E1986" s="52" t="s">
        <v>9</v>
      </c>
      <c r="F1986" s="53">
        <v>30</v>
      </c>
      <c r="G1986" s="52" t="s">
        <v>10</v>
      </c>
    </row>
    <row r="1987" spans="3:7" ht="15" thickBot="1" x14ac:dyDescent="0.35">
      <c r="C1987" s="50">
        <v>43158</v>
      </c>
      <c r="D1987" s="51">
        <v>0.30710648148148151</v>
      </c>
      <c r="E1987" s="52" t="s">
        <v>9</v>
      </c>
      <c r="F1987" s="53">
        <v>42</v>
      </c>
      <c r="G1987" s="52" t="s">
        <v>10</v>
      </c>
    </row>
    <row r="1988" spans="3:7" ht="15" thickBot="1" x14ac:dyDescent="0.35">
      <c r="C1988" s="50">
        <v>43158</v>
      </c>
      <c r="D1988" s="51">
        <v>0.30761574074074077</v>
      </c>
      <c r="E1988" s="52" t="s">
        <v>9</v>
      </c>
      <c r="F1988" s="53">
        <v>48</v>
      </c>
      <c r="G1988" s="52" t="s">
        <v>10</v>
      </c>
    </row>
    <row r="1989" spans="3:7" ht="15" thickBot="1" x14ac:dyDescent="0.35">
      <c r="C1989" s="50">
        <v>43158</v>
      </c>
      <c r="D1989" s="51">
        <v>0.30805555555555558</v>
      </c>
      <c r="E1989" s="52" t="s">
        <v>9</v>
      </c>
      <c r="F1989" s="53">
        <v>37</v>
      </c>
      <c r="G1989" s="52" t="s">
        <v>10</v>
      </c>
    </row>
    <row r="1990" spans="3:7" ht="15" thickBot="1" x14ac:dyDescent="0.35">
      <c r="C1990" s="50">
        <v>43158</v>
      </c>
      <c r="D1990" s="51">
        <v>0.30856481481481485</v>
      </c>
      <c r="E1990" s="52" t="s">
        <v>9</v>
      </c>
      <c r="F1990" s="53">
        <v>28</v>
      </c>
      <c r="G1990" s="52" t="s">
        <v>10</v>
      </c>
    </row>
    <row r="1991" spans="3:7" ht="15" thickBot="1" x14ac:dyDescent="0.35">
      <c r="C1991" s="50">
        <v>43158</v>
      </c>
      <c r="D1991" s="51">
        <v>0.30899305555555556</v>
      </c>
      <c r="E1991" s="52" t="s">
        <v>9</v>
      </c>
      <c r="F1991" s="53">
        <v>29</v>
      </c>
      <c r="G1991" s="52" t="s">
        <v>10</v>
      </c>
    </row>
    <row r="1992" spans="3:7" ht="15" thickBot="1" x14ac:dyDescent="0.35">
      <c r="C1992" s="50">
        <v>43158</v>
      </c>
      <c r="D1992" s="51">
        <v>0.30913194444444442</v>
      </c>
      <c r="E1992" s="52" t="s">
        <v>9</v>
      </c>
      <c r="F1992" s="53">
        <v>32</v>
      </c>
      <c r="G1992" s="52" t="s">
        <v>10</v>
      </c>
    </row>
    <row r="1993" spans="3:7" ht="15" thickBot="1" x14ac:dyDescent="0.35">
      <c r="C1993" s="50">
        <v>43158</v>
      </c>
      <c r="D1993" s="51">
        <v>0.30930555555555556</v>
      </c>
      <c r="E1993" s="52" t="s">
        <v>9</v>
      </c>
      <c r="F1993" s="53">
        <v>38</v>
      </c>
      <c r="G1993" s="52" t="s">
        <v>10</v>
      </c>
    </row>
    <row r="1994" spans="3:7" ht="15" thickBot="1" x14ac:dyDescent="0.35">
      <c r="C1994" s="50">
        <v>43158</v>
      </c>
      <c r="D1994" s="51">
        <v>0.30990740740740741</v>
      </c>
      <c r="E1994" s="52" t="s">
        <v>9</v>
      </c>
      <c r="F1994" s="53">
        <v>32</v>
      </c>
      <c r="G1994" s="52" t="s">
        <v>10</v>
      </c>
    </row>
    <row r="1995" spans="3:7" ht="15" thickBot="1" x14ac:dyDescent="0.35">
      <c r="C1995" s="50">
        <v>43158</v>
      </c>
      <c r="D1995" s="51">
        <v>0.31114583333333334</v>
      </c>
      <c r="E1995" s="52" t="s">
        <v>9</v>
      </c>
      <c r="F1995" s="53">
        <v>35</v>
      </c>
      <c r="G1995" s="52" t="s">
        <v>21</v>
      </c>
    </row>
    <row r="1996" spans="3:7" ht="15" thickBot="1" x14ac:dyDescent="0.35">
      <c r="C1996" s="50">
        <v>43158</v>
      </c>
      <c r="D1996" s="51">
        <v>0.31182870370370369</v>
      </c>
      <c r="E1996" s="52" t="s">
        <v>9</v>
      </c>
      <c r="F1996" s="53">
        <v>32</v>
      </c>
      <c r="G1996" s="52" t="s">
        <v>10</v>
      </c>
    </row>
    <row r="1997" spans="3:7" ht="15" thickBot="1" x14ac:dyDescent="0.35">
      <c r="C1997" s="50">
        <v>43158</v>
      </c>
      <c r="D1997" s="51">
        <v>0.31318287037037035</v>
      </c>
      <c r="E1997" s="52" t="s">
        <v>9</v>
      </c>
      <c r="F1997" s="53">
        <v>19</v>
      </c>
      <c r="G1997" s="52" t="s">
        <v>21</v>
      </c>
    </row>
    <row r="1998" spans="3:7" ht="15" thickBot="1" x14ac:dyDescent="0.35">
      <c r="C1998" s="50">
        <v>43158</v>
      </c>
      <c r="D1998" s="51">
        <v>0.31331018518518522</v>
      </c>
      <c r="E1998" s="52" t="s">
        <v>9</v>
      </c>
      <c r="F1998" s="53">
        <v>26</v>
      </c>
      <c r="G1998" s="52" t="s">
        <v>21</v>
      </c>
    </row>
    <row r="1999" spans="3:7" ht="15" thickBot="1" x14ac:dyDescent="0.35">
      <c r="C1999" s="50">
        <v>43158</v>
      </c>
      <c r="D1999" s="51">
        <v>0.31437500000000002</v>
      </c>
      <c r="E1999" s="52" t="s">
        <v>9</v>
      </c>
      <c r="F1999" s="53">
        <v>21</v>
      </c>
      <c r="G1999" s="52" t="s">
        <v>21</v>
      </c>
    </row>
    <row r="2000" spans="3:7" ht="15" thickBot="1" x14ac:dyDescent="0.35">
      <c r="C2000" s="50">
        <v>43158</v>
      </c>
      <c r="D2000" s="51">
        <v>0.31449074074074074</v>
      </c>
      <c r="E2000" s="52" t="s">
        <v>9</v>
      </c>
      <c r="F2000" s="53">
        <v>37</v>
      </c>
      <c r="G2000" s="52" t="s">
        <v>10</v>
      </c>
    </row>
    <row r="2001" spans="3:7" ht="15" thickBot="1" x14ac:dyDescent="0.35">
      <c r="C2001" s="50">
        <v>43158</v>
      </c>
      <c r="D2001" s="51">
        <v>0.31511574074074072</v>
      </c>
      <c r="E2001" s="52" t="s">
        <v>9</v>
      </c>
      <c r="F2001" s="53">
        <v>25</v>
      </c>
      <c r="G2001" s="52" t="s">
        <v>21</v>
      </c>
    </row>
    <row r="2002" spans="3:7" ht="15" thickBot="1" x14ac:dyDescent="0.35">
      <c r="C2002" s="50">
        <v>43158</v>
      </c>
      <c r="D2002" s="51">
        <v>0.3153009259259259</v>
      </c>
      <c r="E2002" s="52" t="s">
        <v>9</v>
      </c>
      <c r="F2002" s="53">
        <v>27</v>
      </c>
      <c r="G2002" s="52" t="s">
        <v>10</v>
      </c>
    </row>
    <row r="2003" spans="3:7" ht="15" thickBot="1" x14ac:dyDescent="0.35">
      <c r="C2003" s="50">
        <v>43158</v>
      </c>
      <c r="D2003" s="51">
        <v>0.31577546296296294</v>
      </c>
      <c r="E2003" s="52" t="s">
        <v>9</v>
      </c>
      <c r="F2003" s="53">
        <v>42</v>
      </c>
      <c r="G2003" s="52" t="s">
        <v>10</v>
      </c>
    </row>
    <row r="2004" spans="3:7" ht="15" thickBot="1" x14ac:dyDescent="0.35">
      <c r="C2004" s="50">
        <v>43158</v>
      </c>
      <c r="D2004" s="51">
        <v>0.31601851851851853</v>
      </c>
      <c r="E2004" s="52" t="s">
        <v>9</v>
      </c>
      <c r="F2004" s="53">
        <v>35</v>
      </c>
      <c r="G2004" s="52" t="s">
        <v>10</v>
      </c>
    </row>
    <row r="2005" spans="3:7" ht="15" thickBot="1" x14ac:dyDescent="0.35">
      <c r="C2005" s="50">
        <v>43158</v>
      </c>
      <c r="D2005" s="51">
        <v>0.31736111111111115</v>
      </c>
      <c r="E2005" s="52" t="s">
        <v>9</v>
      </c>
      <c r="F2005" s="53">
        <v>38</v>
      </c>
      <c r="G2005" s="52" t="s">
        <v>10</v>
      </c>
    </row>
    <row r="2006" spans="3:7" ht="15" thickBot="1" x14ac:dyDescent="0.35">
      <c r="C2006" s="50">
        <v>43158</v>
      </c>
      <c r="D2006" s="51">
        <v>0.31936342592592593</v>
      </c>
      <c r="E2006" s="52" t="s">
        <v>9</v>
      </c>
      <c r="F2006" s="53">
        <v>53</v>
      </c>
      <c r="G2006" s="52" t="s">
        <v>10</v>
      </c>
    </row>
    <row r="2007" spans="3:7" ht="15" thickBot="1" x14ac:dyDescent="0.35">
      <c r="C2007" s="50">
        <v>43158</v>
      </c>
      <c r="D2007" s="51">
        <v>0.32010416666666669</v>
      </c>
      <c r="E2007" s="52" t="s">
        <v>9</v>
      </c>
      <c r="F2007" s="53">
        <v>23</v>
      </c>
      <c r="G2007" s="52" t="s">
        <v>21</v>
      </c>
    </row>
    <row r="2008" spans="3:7" ht="15" thickBot="1" x14ac:dyDescent="0.35">
      <c r="C2008" s="50">
        <v>43158</v>
      </c>
      <c r="D2008" s="51">
        <v>0.32023148148148145</v>
      </c>
      <c r="E2008" s="52" t="s">
        <v>9</v>
      </c>
      <c r="F2008" s="53">
        <v>21</v>
      </c>
      <c r="G2008" s="52" t="s">
        <v>21</v>
      </c>
    </row>
    <row r="2009" spans="3:7" ht="15" thickBot="1" x14ac:dyDescent="0.35">
      <c r="C2009" s="50">
        <v>43158</v>
      </c>
      <c r="D2009" s="51">
        <v>0.3210763888888889</v>
      </c>
      <c r="E2009" s="52" t="s">
        <v>9</v>
      </c>
      <c r="F2009" s="53">
        <v>33</v>
      </c>
      <c r="G2009" s="52" t="s">
        <v>10</v>
      </c>
    </row>
    <row r="2010" spans="3:7" ht="15" thickBot="1" x14ac:dyDescent="0.35">
      <c r="C2010" s="50">
        <v>43158</v>
      </c>
      <c r="D2010" s="51">
        <v>0.3211458333333333</v>
      </c>
      <c r="E2010" s="52" t="s">
        <v>9</v>
      </c>
      <c r="F2010" s="53">
        <v>44</v>
      </c>
      <c r="G2010" s="52" t="s">
        <v>10</v>
      </c>
    </row>
    <row r="2011" spans="3:7" ht="15" thickBot="1" x14ac:dyDescent="0.35">
      <c r="C2011" s="50">
        <v>43158</v>
      </c>
      <c r="D2011" s="51">
        <v>0.32172453703703702</v>
      </c>
      <c r="E2011" s="52" t="s">
        <v>9</v>
      </c>
      <c r="F2011" s="53">
        <v>17</v>
      </c>
      <c r="G2011" s="52" t="s">
        <v>21</v>
      </c>
    </row>
    <row r="2012" spans="3:7" ht="15" thickBot="1" x14ac:dyDescent="0.35">
      <c r="C2012" s="50">
        <v>43158</v>
      </c>
      <c r="D2012" s="51">
        <v>0.32273148148148151</v>
      </c>
      <c r="E2012" s="52" t="s">
        <v>9</v>
      </c>
      <c r="F2012" s="53">
        <v>39</v>
      </c>
      <c r="G2012" s="52" t="s">
        <v>10</v>
      </c>
    </row>
    <row r="2013" spans="3:7" ht="15" thickBot="1" x14ac:dyDescent="0.35">
      <c r="C2013" s="50">
        <v>43158</v>
      </c>
      <c r="D2013" s="51">
        <v>0.32304398148148145</v>
      </c>
      <c r="E2013" s="52" t="s">
        <v>9</v>
      </c>
      <c r="F2013" s="53">
        <v>45</v>
      </c>
      <c r="G2013" s="52" t="s">
        <v>10</v>
      </c>
    </row>
    <row r="2014" spans="3:7" ht="15" thickBot="1" x14ac:dyDescent="0.35">
      <c r="C2014" s="50">
        <v>43158</v>
      </c>
      <c r="D2014" s="51">
        <v>0.32336805555555553</v>
      </c>
      <c r="E2014" s="52" t="s">
        <v>9</v>
      </c>
      <c r="F2014" s="53">
        <v>39</v>
      </c>
      <c r="G2014" s="52" t="s">
        <v>10</v>
      </c>
    </row>
    <row r="2015" spans="3:7" ht="15" thickBot="1" x14ac:dyDescent="0.35">
      <c r="C2015" s="50">
        <v>43158</v>
      </c>
      <c r="D2015" s="51">
        <v>0.32405092592592594</v>
      </c>
      <c r="E2015" s="52" t="s">
        <v>9</v>
      </c>
      <c r="F2015" s="53">
        <v>35</v>
      </c>
      <c r="G2015" s="52" t="s">
        <v>10</v>
      </c>
    </row>
    <row r="2016" spans="3:7" ht="15" thickBot="1" x14ac:dyDescent="0.35">
      <c r="C2016" s="50">
        <v>43158</v>
      </c>
      <c r="D2016" s="51">
        <v>0.32415509259259262</v>
      </c>
      <c r="E2016" s="52" t="s">
        <v>9</v>
      </c>
      <c r="F2016" s="53">
        <v>19</v>
      </c>
      <c r="G2016" s="52" t="s">
        <v>21</v>
      </c>
    </row>
    <row r="2017" spans="3:7" ht="15" thickBot="1" x14ac:dyDescent="0.35">
      <c r="C2017" s="50">
        <v>43158</v>
      </c>
      <c r="D2017" s="51">
        <v>0.3271296296296296</v>
      </c>
      <c r="E2017" s="52" t="s">
        <v>9</v>
      </c>
      <c r="F2017" s="53">
        <v>29</v>
      </c>
      <c r="G2017" s="52" t="s">
        <v>21</v>
      </c>
    </row>
    <row r="2018" spans="3:7" ht="15" thickBot="1" x14ac:dyDescent="0.35">
      <c r="C2018" s="50">
        <v>43158</v>
      </c>
      <c r="D2018" s="51">
        <v>0.32879629629629631</v>
      </c>
      <c r="E2018" s="52" t="s">
        <v>9</v>
      </c>
      <c r="F2018" s="53">
        <v>47</v>
      </c>
      <c r="G2018" s="52" t="s">
        <v>10</v>
      </c>
    </row>
    <row r="2019" spans="3:7" ht="15" thickBot="1" x14ac:dyDescent="0.35">
      <c r="C2019" s="50">
        <v>43158</v>
      </c>
      <c r="D2019" s="51">
        <v>0.33046296296296296</v>
      </c>
      <c r="E2019" s="52" t="s">
        <v>9</v>
      </c>
      <c r="F2019" s="53">
        <v>44</v>
      </c>
      <c r="G2019" s="52" t="s">
        <v>10</v>
      </c>
    </row>
    <row r="2020" spans="3:7" ht="15" thickBot="1" x14ac:dyDescent="0.35">
      <c r="C2020" s="50">
        <v>43158</v>
      </c>
      <c r="D2020" s="51">
        <v>0.33128472222222222</v>
      </c>
      <c r="E2020" s="52" t="s">
        <v>9</v>
      </c>
      <c r="F2020" s="53">
        <v>32</v>
      </c>
      <c r="G2020" s="52" t="s">
        <v>10</v>
      </c>
    </row>
    <row r="2021" spans="3:7" ht="15" thickBot="1" x14ac:dyDescent="0.35">
      <c r="C2021" s="50">
        <v>43158</v>
      </c>
      <c r="D2021" s="51">
        <v>0.3316087962962963</v>
      </c>
      <c r="E2021" s="52" t="s">
        <v>9</v>
      </c>
      <c r="F2021" s="53">
        <v>30</v>
      </c>
      <c r="G2021" s="52" t="s">
        <v>21</v>
      </c>
    </row>
    <row r="2022" spans="3:7" ht="15" thickBot="1" x14ac:dyDescent="0.35">
      <c r="C2022" s="50">
        <v>43158</v>
      </c>
      <c r="D2022" s="51">
        <v>0.33195601851851853</v>
      </c>
      <c r="E2022" s="52" t="s">
        <v>9</v>
      </c>
      <c r="F2022" s="53">
        <v>29</v>
      </c>
      <c r="G2022" s="52" t="s">
        <v>21</v>
      </c>
    </row>
    <row r="2023" spans="3:7" ht="15" thickBot="1" x14ac:dyDescent="0.35">
      <c r="C2023" s="50">
        <v>43158</v>
      </c>
      <c r="D2023" s="51">
        <v>0.33292824074074073</v>
      </c>
      <c r="E2023" s="52" t="s">
        <v>9</v>
      </c>
      <c r="F2023" s="53">
        <v>37</v>
      </c>
      <c r="G2023" s="52" t="s">
        <v>10</v>
      </c>
    </row>
    <row r="2024" spans="3:7" ht="15" thickBot="1" x14ac:dyDescent="0.35">
      <c r="C2024" s="50">
        <v>43158</v>
      </c>
      <c r="D2024" s="51">
        <v>0.3334375</v>
      </c>
      <c r="E2024" s="52" t="s">
        <v>9</v>
      </c>
      <c r="F2024" s="53">
        <v>29</v>
      </c>
      <c r="G2024" s="52" t="s">
        <v>10</v>
      </c>
    </row>
    <row r="2025" spans="3:7" ht="15" thickBot="1" x14ac:dyDescent="0.35">
      <c r="C2025" s="50">
        <v>43158</v>
      </c>
      <c r="D2025" s="51">
        <v>0.33358796296296295</v>
      </c>
      <c r="E2025" s="52" t="s">
        <v>9</v>
      </c>
      <c r="F2025" s="53">
        <v>37</v>
      </c>
      <c r="G2025" s="52" t="s">
        <v>10</v>
      </c>
    </row>
    <row r="2026" spans="3:7" ht="15" thickBot="1" x14ac:dyDescent="0.35">
      <c r="C2026" s="50">
        <v>43158</v>
      </c>
      <c r="D2026" s="51">
        <v>0.33438657407407407</v>
      </c>
      <c r="E2026" s="52" t="s">
        <v>9</v>
      </c>
      <c r="F2026" s="53">
        <v>36</v>
      </c>
      <c r="G2026" s="52" t="s">
        <v>10</v>
      </c>
    </row>
    <row r="2027" spans="3:7" ht="15" thickBot="1" x14ac:dyDescent="0.35">
      <c r="C2027" s="50">
        <v>43158</v>
      </c>
      <c r="D2027" s="51">
        <v>0.33667824074074071</v>
      </c>
      <c r="E2027" s="52" t="s">
        <v>9</v>
      </c>
      <c r="F2027" s="53">
        <v>37</v>
      </c>
      <c r="G2027" s="52" t="s">
        <v>21</v>
      </c>
    </row>
    <row r="2028" spans="3:7" ht="15" thickBot="1" x14ac:dyDescent="0.35">
      <c r="C2028" s="50">
        <v>43158</v>
      </c>
      <c r="D2028" s="51">
        <v>0.33760416666666665</v>
      </c>
      <c r="E2028" s="52" t="s">
        <v>9</v>
      </c>
      <c r="F2028" s="53">
        <v>45</v>
      </c>
      <c r="G2028" s="52" t="s">
        <v>10</v>
      </c>
    </row>
    <row r="2029" spans="3:7" ht="15" thickBot="1" x14ac:dyDescent="0.35">
      <c r="C2029" s="50">
        <v>43158</v>
      </c>
      <c r="D2029" s="51">
        <v>0.33827546296296296</v>
      </c>
      <c r="E2029" s="52" t="s">
        <v>9</v>
      </c>
      <c r="F2029" s="53">
        <v>41</v>
      </c>
      <c r="G2029" s="52" t="s">
        <v>10</v>
      </c>
    </row>
    <row r="2030" spans="3:7" ht="15" thickBot="1" x14ac:dyDescent="0.35">
      <c r="C2030" s="50">
        <v>43158</v>
      </c>
      <c r="D2030" s="51">
        <v>0.33905092592592595</v>
      </c>
      <c r="E2030" s="52" t="s">
        <v>9</v>
      </c>
      <c r="F2030" s="53">
        <v>34</v>
      </c>
      <c r="G2030" s="52" t="s">
        <v>10</v>
      </c>
    </row>
    <row r="2031" spans="3:7" ht="15" thickBot="1" x14ac:dyDescent="0.35">
      <c r="C2031" s="50">
        <v>43158</v>
      </c>
      <c r="D2031" s="51">
        <v>0.3396527777777778</v>
      </c>
      <c r="E2031" s="52" t="s">
        <v>9</v>
      </c>
      <c r="F2031" s="53">
        <v>45</v>
      </c>
      <c r="G2031" s="52" t="s">
        <v>10</v>
      </c>
    </row>
    <row r="2032" spans="3:7" ht="15" thickBot="1" x14ac:dyDescent="0.35">
      <c r="C2032" s="50">
        <v>43158</v>
      </c>
      <c r="D2032" s="51">
        <v>0.34027777777777773</v>
      </c>
      <c r="E2032" s="52" t="s">
        <v>9</v>
      </c>
      <c r="F2032" s="53">
        <v>39</v>
      </c>
      <c r="G2032" s="52" t="s">
        <v>21</v>
      </c>
    </row>
    <row r="2033" spans="3:7" ht="15" thickBot="1" x14ac:dyDescent="0.35">
      <c r="C2033" s="50">
        <v>43158</v>
      </c>
      <c r="D2033" s="51">
        <v>0.34127314814814813</v>
      </c>
      <c r="E2033" s="52" t="s">
        <v>9</v>
      </c>
      <c r="F2033" s="53">
        <v>35</v>
      </c>
      <c r="G2033" s="52" t="s">
        <v>21</v>
      </c>
    </row>
    <row r="2034" spans="3:7" ht="15" thickBot="1" x14ac:dyDescent="0.35">
      <c r="C2034" s="50">
        <v>43158</v>
      </c>
      <c r="D2034" s="51">
        <v>0.34244212962962961</v>
      </c>
      <c r="E2034" s="52" t="s">
        <v>9</v>
      </c>
      <c r="F2034" s="53">
        <v>36</v>
      </c>
      <c r="G2034" s="52" t="s">
        <v>10</v>
      </c>
    </row>
    <row r="2035" spans="3:7" ht="15" thickBot="1" x14ac:dyDescent="0.35">
      <c r="C2035" s="50">
        <v>43158</v>
      </c>
      <c r="D2035" s="51">
        <v>0.34331018518518519</v>
      </c>
      <c r="E2035" s="52" t="s">
        <v>9</v>
      </c>
      <c r="F2035" s="53">
        <v>33</v>
      </c>
      <c r="G2035" s="52" t="s">
        <v>10</v>
      </c>
    </row>
    <row r="2036" spans="3:7" ht="15" thickBot="1" x14ac:dyDescent="0.35">
      <c r="C2036" s="50">
        <v>43158</v>
      </c>
      <c r="D2036" s="51">
        <v>0.34461805555555558</v>
      </c>
      <c r="E2036" s="52" t="s">
        <v>9</v>
      </c>
      <c r="F2036" s="53">
        <v>27</v>
      </c>
      <c r="G2036" s="52" t="s">
        <v>10</v>
      </c>
    </row>
    <row r="2037" spans="3:7" ht="15" thickBot="1" x14ac:dyDescent="0.35">
      <c r="C2037" s="50">
        <v>43158</v>
      </c>
      <c r="D2037" s="51">
        <v>0.34552083333333333</v>
      </c>
      <c r="E2037" s="52" t="s">
        <v>9</v>
      </c>
      <c r="F2037" s="53">
        <v>29</v>
      </c>
      <c r="G2037" s="52" t="s">
        <v>21</v>
      </c>
    </row>
    <row r="2038" spans="3:7" ht="15" thickBot="1" x14ac:dyDescent="0.35">
      <c r="C2038" s="50">
        <v>43158</v>
      </c>
      <c r="D2038" s="51">
        <v>0.34636574074074072</v>
      </c>
      <c r="E2038" s="52" t="s">
        <v>9</v>
      </c>
      <c r="F2038" s="53">
        <v>26</v>
      </c>
      <c r="G2038" s="52" t="s">
        <v>10</v>
      </c>
    </row>
    <row r="2039" spans="3:7" ht="15" thickBot="1" x14ac:dyDescent="0.35">
      <c r="C2039" s="50">
        <v>43158</v>
      </c>
      <c r="D2039" s="51">
        <v>0.34640046296296295</v>
      </c>
      <c r="E2039" s="52" t="s">
        <v>9</v>
      </c>
      <c r="F2039" s="53">
        <v>20</v>
      </c>
      <c r="G2039" s="52" t="s">
        <v>10</v>
      </c>
    </row>
    <row r="2040" spans="3:7" ht="15" thickBot="1" x14ac:dyDescent="0.35">
      <c r="C2040" s="50">
        <v>43158</v>
      </c>
      <c r="D2040" s="51">
        <v>0.3472453703703704</v>
      </c>
      <c r="E2040" s="52" t="s">
        <v>9</v>
      </c>
      <c r="F2040" s="53">
        <v>24</v>
      </c>
      <c r="G2040" s="52" t="s">
        <v>21</v>
      </c>
    </row>
    <row r="2041" spans="3:7" ht="15" thickBot="1" x14ac:dyDescent="0.35">
      <c r="C2041" s="50">
        <v>43158</v>
      </c>
      <c r="D2041" s="51">
        <v>0.34815972222222219</v>
      </c>
      <c r="E2041" s="52" t="s">
        <v>9</v>
      </c>
      <c r="F2041" s="53">
        <v>35</v>
      </c>
      <c r="G2041" s="52" t="s">
        <v>10</v>
      </c>
    </row>
    <row r="2042" spans="3:7" ht="15" thickBot="1" x14ac:dyDescent="0.35">
      <c r="C2042" s="50">
        <v>43158</v>
      </c>
      <c r="D2042" s="51">
        <v>0.34853009259259254</v>
      </c>
      <c r="E2042" s="52" t="s">
        <v>9</v>
      </c>
      <c r="F2042" s="53">
        <v>29</v>
      </c>
      <c r="G2042" s="52" t="s">
        <v>21</v>
      </c>
    </row>
    <row r="2043" spans="3:7" ht="15" thickBot="1" x14ac:dyDescent="0.35">
      <c r="C2043" s="50">
        <v>43158</v>
      </c>
      <c r="D2043" s="51">
        <v>0.34930555555555554</v>
      </c>
      <c r="E2043" s="52" t="s">
        <v>9</v>
      </c>
      <c r="F2043" s="53">
        <v>35</v>
      </c>
      <c r="G2043" s="52" t="s">
        <v>10</v>
      </c>
    </row>
    <row r="2044" spans="3:7" ht="15" thickBot="1" x14ac:dyDescent="0.35">
      <c r="C2044" s="50">
        <v>43158</v>
      </c>
      <c r="D2044" s="51">
        <v>0.35018518518518515</v>
      </c>
      <c r="E2044" s="52" t="s">
        <v>9</v>
      </c>
      <c r="F2044" s="53">
        <v>28</v>
      </c>
      <c r="G2044" s="52" t="s">
        <v>21</v>
      </c>
    </row>
    <row r="2045" spans="3:7" ht="15" thickBot="1" x14ac:dyDescent="0.35">
      <c r="C2045" s="50">
        <v>43158</v>
      </c>
      <c r="D2045" s="51">
        <v>0.35065972222222225</v>
      </c>
      <c r="E2045" s="52" t="s">
        <v>9</v>
      </c>
      <c r="F2045" s="53">
        <v>27</v>
      </c>
      <c r="G2045" s="52" t="s">
        <v>21</v>
      </c>
    </row>
    <row r="2046" spans="3:7" ht="15" thickBot="1" x14ac:dyDescent="0.35">
      <c r="C2046" s="50">
        <v>43158</v>
      </c>
      <c r="D2046" s="51">
        <v>0.35127314814814814</v>
      </c>
      <c r="E2046" s="52" t="s">
        <v>9</v>
      </c>
      <c r="F2046" s="53">
        <v>24</v>
      </c>
      <c r="G2046" s="52" t="s">
        <v>21</v>
      </c>
    </row>
    <row r="2047" spans="3:7" ht="15" thickBot="1" x14ac:dyDescent="0.35">
      <c r="C2047" s="50">
        <v>43158</v>
      </c>
      <c r="D2047" s="51">
        <v>0.35219907407407408</v>
      </c>
      <c r="E2047" s="52" t="s">
        <v>9</v>
      </c>
      <c r="F2047" s="53">
        <v>33</v>
      </c>
      <c r="G2047" s="52" t="s">
        <v>21</v>
      </c>
    </row>
    <row r="2048" spans="3:7" ht="15" thickBot="1" x14ac:dyDescent="0.35">
      <c r="C2048" s="50">
        <v>43158</v>
      </c>
      <c r="D2048" s="51">
        <v>0.35276620370370365</v>
      </c>
      <c r="E2048" s="52" t="s">
        <v>9</v>
      </c>
      <c r="F2048" s="53">
        <v>31</v>
      </c>
      <c r="G2048" s="52" t="s">
        <v>10</v>
      </c>
    </row>
    <row r="2049" spans="3:7" ht="15" thickBot="1" x14ac:dyDescent="0.35">
      <c r="C2049" s="50">
        <v>43158</v>
      </c>
      <c r="D2049" s="51">
        <v>0.35309027777777779</v>
      </c>
      <c r="E2049" s="52" t="s">
        <v>9</v>
      </c>
      <c r="F2049" s="53">
        <v>32</v>
      </c>
      <c r="G2049" s="52" t="s">
        <v>10</v>
      </c>
    </row>
    <row r="2050" spans="3:7" ht="15" thickBot="1" x14ac:dyDescent="0.35">
      <c r="C2050" s="50">
        <v>43158</v>
      </c>
      <c r="D2050" s="51">
        <v>0.35412037037037036</v>
      </c>
      <c r="E2050" s="52" t="s">
        <v>9</v>
      </c>
      <c r="F2050" s="53">
        <v>25</v>
      </c>
      <c r="G2050" s="52" t="s">
        <v>10</v>
      </c>
    </row>
    <row r="2051" spans="3:7" ht="15" thickBot="1" x14ac:dyDescent="0.35">
      <c r="C2051" s="50">
        <v>43158</v>
      </c>
      <c r="D2051" s="51">
        <v>0.35630787037037037</v>
      </c>
      <c r="E2051" s="52" t="s">
        <v>9</v>
      </c>
      <c r="F2051" s="53">
        <v>36</v>
      </c>
      <c r="G2051" s="52" t="s">
        <v>10</v>
      </c>
    </row>
    <row r="2052" spans="3:7" ht="15" thickBot="1" x14ac:dyDescent="0.35">
      <c r="C2052" s="50">
        <v>43158</v>
      </c>
      <c r="D2052" s="51">
        <v>0.35653935185185182</v>
      </c>
      <c r="E2052" s="52" t="s">
        <v>9</v>
      </c>
      <c r="F2052" s="53">
        <v>27</v>
      </c>
      <c r="G2052" s="52" t="s">
        <v>21</v>
      </c>
    </row>
    <row r="2053" spans="3:7" ht="15" thickBot="1" x14ac:dyDescent="0.35">
      <c r="C2053" s="50">
        <v>43158</v>
      </c>
      <c r="D2053" s="51">
        <v>0.35660879629629627</v>
      </c>
      <c r="E2053" s="52" t="s">
        <v>9</v>
      </c>
      <c r="F2053" s="53">
        <v>43</v>
      </c>
      <c r="G2053" s="52" t="s">
        <v>10</v>
      </c>
    </row>
    <row r="2054" spans="3:7" ht="15" thickBot="1" x14ac:dyDescent="0.35">
      <c r="C2054" s="50">
        <v>43158</v>
      </c>
      <c r="D2054" s="51">
        <v>0.35936342592592596</v>
      </c>
      <c r="E2054" s="52" t="s">
        <v>9</v>
      </c>
      <c r="F2054" s="53">
        <v>40</v>
      </c>
      <c r="G2054" s="52" t="s">
        <v>10</v>
      </c>
    </row>
    <row r="2055" spans="3:7" ht="15" thickBot="1" x14ac:dyDescent="0.35">
      <c r="C2055" s="50">
        <v>43158</v>
      </c>
      <c r="D2055" s="51">
        <v>0.35949074074074078</v>
      </c>
      <c r="E2055" s="52" t="s">
        <v>9</v>
      </c>
      <c r="F2055" s="53">
        <v>31</v>
      </c>
      <c r="G2055" s="52" t="s">
        <v>21</v>
      </c>
    </row>
    <row r="2056" spans="3:7" ht="15" thickBot="1" x14ac:dyDescent="0.35">
      <c r="C2056" s="50">
        <v>43158</v>
      </c>
      <c r="D2056" s="51">
        <v>0.36083333333333334</v>
      </c>
      <c r="E2056" s="52" t="s">
        <v>9</v>
      </c>
      <c r="F2056" s="53">
        <v>26</v>
      </c>
      <c r="G2056" s="52" t="s">
        <v>10</v>
      </c>
    </row>
    <row r="2057" spans="3:7" ht="15" thickBot="1" x14ac:dyDescent="0.35">
      <c r="C2057" s="50">
        <v>43158</v>
      </c>
      <c r="D2057" s="51">
        <v>0.3616550925925926</v>
      </c>
      <c r="E2057" s="52" t="s">
        <v>9</v>
      </c>
      <c r="F2057" s="53">
        <v>31</v>
      </c>
      <c r="G2057" s="52" t="s">
        <v>21</v>
      </c>
    </row>
    <row r="2058" spans="3:7" ht="15" thickBot="1" x14ac:dyDescent="0.35">
      <c r="C2058" s="50">
        <v>43158</v>
      </c>
      <c r="D2058" s="51">
        <v>0.36197916666666669</v>
      </c>
      <c r="E2058" s="52" t="s">
        <v>9</v>
      </c>
      <c r="F2058" s="53">
        <v>15</v>
      </c>
      <c r="G2058" s="52" t="s">
        <v>10</v>
      </c>
    </row>
    <row r="2059" spans="3:7" ht="15" thickBot="1" x14ac:dyDescent="0.35">
      <c r="C2059" s="50">
        <v>43158</v>
      </c>
      <c r="D2059" s="51">
        <v>0.36208333333333331</v>
      </c>
      <c r="E2059" s="52" t="s">
        <v>9</v>
      </c>
      <c r="F2059" s="53">
        <v>18</v>
      </c>
      <c r="G2059" s="52" t="s">
        <v>10</v>
      </c>
    </row>
    <row r="2060" spans="3:7" ht="15" thickBot="1" x14ac:dyDescent="0.35">
      <c r="C2060" s="50">
        <v>43158</v>
      </c>
      <c r="D2060" s="51">
        <v>0.36222222222222222</v>
      </c>
      <c r="E2060" s="52" t="s">
        <v>9</v>
      </c>
      <c r="F2060" s="53">
        <v>35</v>
      </c>
      <c r="G2060" s="52" t="s">
        <v>10</v>
      </c>
    </row>
    <row r="2061" spans="3:7" ht="15" thickBot="1" x14ac:dyDescent="0.35">
      <c r="C2061" s="50">
        <v>43158</v>
      </c>
      <c r="D2061" s="51">
        <v>0.36387731481481483</v>
      </c>
      <c r="E2061" s="52" t="s">
        <v>9</v>
      </c>
      <c r="F2061" s="53">
        <v>31</v>
      </c>
      <c r="G2061" s="52" t="s">
        <v>21</v>
      </c>
    </row>
    <row r="2062" spans="3:7" ht="15" thickBot="1" x14ac:dyDescent="0.35">
      <c r="C2062" s="50">
        <v>43158</v>
      </c>
      <c r="D2062" s="51">
        <v>0.36393518518518514</v>
      </c>
      <c r="E2062" s="52" t="s">
        <v>9</v>
      </c>
      <c r="F2062" s="53">
        <v>31</v>
      </c>
      <c r="G2062" s="52" t="s">
        <v>10</v>
      </c>
    </row>
    <row r="2063" spans="3:7" ht="15" thickBot="1" x14ac:dyDescent="0.35">
      <c r="C2063" s="50">
        <v>43158</v>
      </c>
      <c r="D2063" s="51">
        <v>0.36398148148148146</v>
      </c>
      <c r="E2063" s="52" t="s">
        <v>9</v>
      </c>
      <c r="F2063" s="53">
        <v>35</v>
      </c>
      <c r="G2063" s="52" t="s">
        <v>10</v>
      </c>
    </row>
    <row r="2064" spans="3:7" ht="15" thickBot="1" x14ac:dyDescent="0.35">
      <c r="C2064" s="50">
        <v>43158</v>
      </c>
      <c r="D2064" s="51">
        <v>0.36412037037037037</v>
      </c>
      <c r="E2064" s="52" t="s">
        <v>9</v>
      </c>
      <c r="F2064" s="53">
        <v>28</v>
      </c>
      <c r="G2064" s="52" t="s">
        <v>21</v>
      </c>
    </row>
    <row r="2065" spans="3:7" ht="15" thickBot="1" x14ac:dyDescent="0.35">
      <c r="C2065" s="50">
        <v>43158</v>
      </c>
      <c r="D2065" s="51">
        <v>0.36539351851851848</v>
      </c>
      <c r="E2065" s="52" t="s">
        <v>9</v>
      </c>
      <c r="F2065" s="53">
        <v>21</v>
      </c>
      <c r="G2065" s="52" t="s">
        <v>21</v>
      </c>
    </row>
    <row r="2066" spans="3:7" ht="15" thickBot="1" x14ac:dyDescent="0.35">
      <c r="C2066" s="50">
        <v>43158</v>
      </c>
      <c r="D2066" s="51">
        <v>0.36560185185185184</v>
      </c>
      <c r="E2066" s="52" t="s">
        <v>9</v>
      </c>
      <c r="F2066" s="53">
        <v>34</v>
      </c>
      <c r="G2066" s="52" t="s">
        <v>10</v>
      </c>
    </row>
    <row r="2067" spans="3:7" ht="15" thickBot="1" x14ac:dyDescent="0.35">
      <c r="C2067" s="50">
        <v>43158</v>
      </c>
      <c r="D2067" s="51">
        <v>0.36583333333333329</v>
      </c>
      <c r="E2067" s="52" t="s">
        <v>9</v>
      </c>
      <c r="F2067" s="53">
        <v>23</v>
      </c>
      <c r="G2067" s="52" t="s">
        <v>10</v>
      </c>
    </row>
    <row r="2068" spans="3:7" ht="15" thickBot="1" x14ac:dyDescent="0.35">
      <c r="C2068" s="50">
        <v>43158</v>
      </c>
      <c r="D2068" s="51">
        <v>0.36641203703703701</v>
      </c>
      <c r="E2068" s="52" t="s">
        <v>9</v>
      </c>
      <c r="F2068" s="53">
        <v>34</v>
      </c>
      <c r="G2068" s="52" t="s">
        <v>10</v>
      </c>
    </row>
    <row r="2069" spans="3:7" ht="15" thickBot="1" x14ac:dyDescent="0.35">
      <c r="C2069" s="50">
        <v>43158</v>
      </c>
      <c r="D2069" s="51">
        <v>0.36791666666666667</v>
      </c>
      <c r="E2069" s="52" t="s">
        <v>9</v>
      </c>
      <c r="F2069" s="53">
        <v>34</v>
      </c>
      <c r="G2069" s="52" t="s">
        <v>10</v>
      </c>
    </row>
    <row r="2070" spans="3:7" ht="15" thickBot="1" x14ac:dyDescent="0.35">
      <c r="C2070" s="50">
        <v>43158</v>
      </c>
      <c r="D2070" s="51">
        <v>0.36859953703703702</v>
      </c>
      <c r="E2070" s="52" t="s">
        <v>9</v>
      </c>
      <c r="F2070" s="53">
        <v>30</v>
      </c>
      <c r="G2070" s="52" t="s">
        <v>21</v>
      </c>
    </row>
    <row r="2071" spans="3:7" ht="15" thickBot="1" x14ac:dyDescent="0.35">
      <c r="C2071" s="50">
        <v>43158</v>
      </c>
      <c r="D2071" s="51">
        <v>0.36866898148148147</v>
      </c>
      <c r="E2071" s="52" t="s">
        <v>9</v>
      </c>
      <c r="F2071" s="53">
        <v>38</v>
      </c>
      <c r="G2071" s="52" t="s">
        <v>10</v>
      </c>
    </row>
    <row r="2072" spans="3:7" ht="15" thickBot="1" x14ac:dyDescent="0.35">
      <c r="C2072" s="50">
        <v>43158</v>
      </c>
      <c r="D2072" s="51">
        <v>0.36947916666666664</v>
      </c>
      <c r="E2072" s="52" t="s">
        <v>9</v>
      </c>
      <c r="F2072" s="53">
        <v>39</v>
      </c>
      <c r="G2072" s="52" t="s">
        <v>10</v>
      </c>
    </row>
    <row r="2073" spans="3:7" ht="15" thickBot="1" x14ac:dyDescent="0.35">
      <c r="C2073" s="50">
        <v>43158</v>
      </c>
      <c r="D2073" s="51">
        <v>0.36994212962962963</v>
      </c>
      <c r="E2073" s="52" t="s">
        <v>9</v>
      </c>
      <c r="F2073" s="53">
        <v>32</v>
      </c>
      <c r="G2073" s="52" t="s">
        <v>21</v>
      </c>
    </row>
    <row r="2074" spans="3:7" ht="15" thickBot="1" x14ac:dyDescent="0.35">
      <c r="C2074" s="50">
        <v>43158</v>
      </c>
      <c r="D2074" s="51">
        <v>0.37291666666666662</v>
      </c>
      <c r="E2074" s="52" t="s">
        <v>9</v>
      </c>
      <c r="F2074" s="53">
        <v>23</v>
      </c>
      <c r="G2074" s="52" t="s">
        <v>21</v>
      </c>
    </row>
    <row r="2075" spans="3:7" ht="15" thickBot="1" x14ac:dyDescent="0.35">
      <c r="C2075" s="50">
        <v>43158</v>
      </c>
      <c r="D2075" s="51">
        <v>0.37304398148148149</v>
      </c>
      <c r="E2075" s="52" t="s">
        <v>9</v>
      </c>
      <c r="F2075" s="53">
        <v>27</v>
      </c>
      <c r="G2075" s="52" t="s">
        <v>21</v>
      </c>
    </row>
    <row r="2076" spans="3:7" ht="15" thickBot="1" x14ac:dyDescent="0.35">
      <c r="C2076" s="50">
        <v>43158</v>
      </c>
      <c r="D2076" s="51">
        <v>0.37314814814814817</v>
      </c>
      <c r="E2076" s="52" t="s">
        <v>9</v>
      </c>
      <c r="F2076" s="53">
        <v>44</v>
      </c>
      <c r="G2076" s="52" t="s">
        <v>10</v>
      </c>
    </row>
    <row r="2077" spans="3:7" ht="15" thickBot="1" x14ac:dyDescent="0.35">
      <c r="C2077" s="50">
        <v>43158</v>
      </c>
      <c r="D2077" s="51">
        <v>0.37355324074074076</v>
      </c>
      <c r="E2077" s="52" t="s">
        <v>9</v>
      </c>
      <c r="F2077" s="53">
        <v>39</v>
      </c>
      <c r="G2077" s="52" t="s">
        <v>10</v>
      </c>
    </row>
    <row r="2078" spans="3:7" ht="15" thickBot="1" x14ac:dyDescent="0.35">
      <c r="C2078" s="50">
        <v>43158</v>
      </c>
      <c r="D2078" s="51">
        <v>0.37517361111111108</v>
      </c>
      <c r="E2078" s="52" t="s">
        <v>9</v>
      </c>
      <c r="F2078" s="53">
        <v>38</v>
      </c>
      <c r="G2078" s="52" t="s">
        <v>10</v>
      </c>
    </row>
    <row r="2079" spans="3:7" ht="15" thickBot="1" x14ac:dyDescent="0.35">
      <c r="C2079" s="50">
        <v>43158</v>
      </c>
      <c r="D2079" s="51">
        <v>0.37535879629629632</v>
      </c>
      <c r="E2079" s="52" t="s">
        <v>9</v>
      </c>
      <c r="F2079" s="53">
        <v>29</v>
      </c>
      <c r="G2079" s="52" t="s">
        <v>21</v>
      </c>
    </row>
    <row r="2080" spans="3:7" ht="15" thickBot="1" x14ac:dyDescent="0.35">
      <c r="C2080" s="50">
        <v>43158</v>
      </c>
      <c r="D2080" s="51">
        <v>0.37594907407407407</v>
      </c>
      <c r="E2080" s="52" t="s">
        <v>9</v>
      </c>
      <c r="F2080" s="53">
        <v>27</v>
      </c>
      <c r="G2080" s="52" t="s">
        <v>21</v>
      </c>
    </row>
    <row r="2081" spans="3:7" ht="15" thickBot="1" x14ac:dyDescent="0.35">
      <c r="C2081" s="50">
        <v>43158</v>
      </c>
      <c r="D2081" s="51">
        <v>0.37642361111111106</v>
      </c>
      <c r="E2081" s="52" t="s">
        <v>9</v>
      </c>
      <c r="F2081" s="53">
        <v>28</v>
      </c>
      <c r="G2081" s="52" t="s">
        <v>21</v>
      </c>
    </row>
    <row r="2082" spans="3:7" ht="15" thickBot="1" x14ac:dyDescent="0.35">
      <c r="C2082" s="50">
        <v>43158</v>
      </c>
      <c r="D2082" s="51">
        <v>0.37942129629629634</v>
      </c>
      <c r="E2082" s="52" t="s">
        <v>9</v>
      </c>
      <c r="F2082" s="53">
        <v>27</v>
      </c>
      <c r="G2082" s="52" t="s">
        <v>21</v>
      </c>
    </row>
    <row r="2083" spans="3:7" ht="15" thickBot="1" x14ac:dyDescent="0.35">
      <c r="C2083" s="50">
        <v>43158</v>
      </c>
      <c r="D2083" s="51">
        <v>0.3794907407407408</v>
      </c>
      <c r="E2083" s="52" t="s">
        <v>9</v>
      </c>
      <c r="F2083" s="53">
        <v>28</v>
      </c>
      <c r="G2083" s="52" t="s">
        <v>10</v>
      </c>
    </row>
    <row r="2084" spans="3:7" ht="15" thickBot="1" x14ac:dyDescent="0.35">
      <c r="C2084" s="50">
        <v>43158</v>
      </c>
      <c r="D2084" s="51">
        <v>0.38057870370370367</v>
      </c>
      <c r="E2084" s="52" t="s">
        <v>9</v>
      </c>
      <c r="F2084" s="53">
        <v>24</v>
      </c>
      <c r="G2084" s="52" t="s">
        <v>21</v>
      </c>
    </row>
    <row r="2085" spans="3:7" ht="15" thickBot="1" x14ac:dyDescent="0.35">
      <c r="C2085" s="50">
        <v>43158</v>
      </c>
      <c r="D2085" s="51">
        <v>0.38244212962962965</v>
      </c>
      <c r="E2085" s="52" t="s">
        <v>9</v>
      </c>
      <c r="F2085" s="53">
        <v>28</v>
      </c>
      <c r="G2085" s="52" t="s">
        <v>10</v>
      </c>
    </row>
    <row r="2086" spans="3:7" ht="15" thickBot="1" x14ac:dyDescent="0.35">
      <c r="C2086" s="50">
        <v>43158</v>
      </c>
      <c r="D2086" s="51">
        <v>0.38299768518518523</v>
      </c>
      <c r="E2086" s="52" t="s">
        <v>9</v>
      </c>
      <c r="F2086" s="53">
        <v>39</v>
      </c>
      <c r="G2086" s="52" t="s">
        <v>10</v>
      </c>
    </row>
    <row r="2087" spans="3:7" ht="15" thickBot="1" x14ac:dyDescent="0.35">
      <c r="C2087" s="50">
        <v>43158</v>
      </c>
      <c r="D2087" s="51">
        <v>0.38482638888888893</v>
      </c>
      <c r="E2087" s="52" t="s">
        <v>9</v>
      </c>
      <c r="F2087" s="53">
        <v>29</v>
      </c>
      <c r="G2087" s="52" t="s">
        <v>21</v>
      </c>
    </row>
    <row r="2088" spans="3:7" ht="15" thickBot="1" x14ac:dyDescent="0.35">
      <c r="C2088" s="50">
        <v>43158</v>
      </c>
      <c r="D2088" s="51">
        <v>0.38493055555555555</v>
      </c>
      <c r="E2088" s="52" t="s">
        <v>9</v>
      </c>
      <c r="F2088" s="53">
        <v>30</v>
      </c>
      <c r="G2088" s="52" t="s">
        <v>10</v>
      </c>
    </row>
    <row r="2089" spans="3:7" ht="15" thickBot="1" x14ac:dyDescent="0.35">
      <c r="C2089" s="50">
        <v>43158</v>
      </c>
      <c r="D2089" s="51">
        <v>0.39067129629629632</v>
      </c>
      <c r="E2089" s="52" t="s">
        <v>9</v>
      </c>
      <c r="F2089" s="53">
        <v>46</v>
      </c>
      <c r="G2089" s="52" t="s">
        <v>21</v>
      </c>
    </row>
    <row r="2090" spans="3:7" ht="15" thickBot="1" x14ac:dyDescent="0.35">
      <c r="C2090" s="50">
        <v>43158</v>
      </c>
      <c r="D2090" s="51">
        <v>0.39288194444444446</v>
      </c>
      <c r="E2090" s="52" t="s">
        <v>9</v>
      </c>
      <c r="F2090" s="53">
        <v>31</v>
      </c>
      <c r="G2090" s="52" t="s">
        <v>21</v>
      </c>
    </row>
    <row r="2091" spans="3:7" ht="15" thickBot="1" x14ac:dyDescent="0.35">
      <c r="C2091" s="50">
        <v>43158</v>
      </c>
      <c r="D2091" s="51">
        <v>0.39291666666666664</v>
      </c>
      <c r="E2091" s="52" t="s">
        <v>9</v>
      </c>
      <c r="F2091" s="53">
        <v>29</v>
      </c>
      <c r="G2091" s="52" t="s">
        <v>21</v>
      </c>
    </row>
    <row r="2092" spans="3:7" ht="15" thickBot="1" x14ac:dyDescent="0.35">
      <c r="C2092" s="50">
        <v>43158</v>
      </c>
      <c r="D2092" s="51">
        <v>0.39368055555555559</v>
      </c>
      <c r="E2092" s="52" t="s">
        <v>9</v>
      </c>
      <c r="F2092" s="53">
        <v>35</v>
      </c>
      <c r="G2092" s="52" t="s">
        <v>10</v>
      </c>
    </row>
    <row r="2093" spans="3:7" ht="15" thickBot="1" x14ac:dyDescent="0.35">
      <c r="C2093" s="50">
        <v>43158</v>
      </c>
      <c r="D2093" s="51">
        <v>0.39686342592592588</v>
      </c>
      <c r="E2093" s="52" t="s">
        <v>9</v>
      </c>
      <c r="F2093" s="53">
        <v>32</v>
      </c>
      <c r="G2093" s="52" t="s">
        <v>21</v>
      </c>
    </row>
    <row r="2094" spans="3:7" ht="15" thickBot="1" x14ac:dyDescent="0.35">
      <c r="C2094" s="50">
        <v>43158</v>
      </c>
      <c r="D2094" s="51">
        <v>0.3969212962962963</v>
      </c>
      <c r="E2094" s="52" t="s">
        <v>9</v>
      </c>
      <c r="F2094" s="53">
        <v>39</v>
      </c>
      <c r="G2094" s="52" t="s">
        <v>10</v>
      </c>
    </row>
    <row r="2095" spans="3:7" ht="15" thickBot="1" x14ac:dyDescent="0.35">
      <c r="C2095" s="50">
        <v>43158</v>
      </c>
      <c r="D2095" s="51">
        <v>0.40005787037037038</v>
      </c>
      <c r="E2095" s="52" t="s">
        <v>9</v>
      </c>
      <c r="F2095" s="53">
        <v>36</v>
      </c>
      <c r="G2095" s="52" t="s">
        <v>21</v>
      </c>
    </row>
    <row r="2096" spans="3:7" ht="15" thickBot="1" x14ac:dyDescent="0.35">
      <c r="C2096" s="50">
        <v>43158</v>
      </c>
      <c r="D2096" s="51">
        <v>0.40012731481481478</v>
      </c>
      <c r="E2096" s="52" t="s">
        <v>9</v>
      </c>
      <c r="F2096" s="53">
        <v>45</v>
      </c>
      <c r="G2096" s="52" t="s">
        <v>10</v>
      </c>
    </row>
    <row r="2097" spans="3:7" ht="15" thickBot="1" x14ac:dyDescent="0.35">
      <c r="C2097" s="50">
        <v>43158</v>
      </c>
      <c r="D2097" s="51">
        <v>0.40067129629629633</v>
      </c>
      <c r="E2097" s="52" t="s">
        <v>9</v>
      </c>
      <c r="F2097" s="53">
        <v>27</v>
      </c>
      <c r="G2097" s="52" t="s">
        <v>21</v>
      </c>
    </row>
    <row r="2098" spans="3:7" ht="15" thickBot="1" x14ac:dyDescent="0.35">
      <c r="C2098" s="50">
        <v>43158</v>
      </c>
      <c r="D2098" s="51">
        <v>0.40107638888888886</v>
      </c>
      <c r="E2098" s="52" t="s">
        <v>9</v>
      </c>
      <c r="F2098" s="53">
        <v>36</v>
      </c>
      <c r="G2098" s="52" t="s">
        <v>10</v>
      </c>
    </row>
    <row r="2099" spans="3:7" ht="15" thickBot="1" x14ac:dyDescent="0.35">
      <c r="C2099" s="50">
        <v>43158</v>
      </c>
      <c r="D2099" s="51">
        <v>0.40114583333333331</v>
      </c>
      <c r="E2099" s="52" t="s">
        <v>9</v>
      </c>
      <c r="F2099" s="53">
        <v>30</v>
      </c>
      <c r="G2099" s="52" t="s">
        <v>21</v>
      </c>
    </row>
    <row r="2100" spans="3:7" ht="15" thickBot="1" x14ac:dyDescent="0.35">
      <c r="C2100" s="50">
        <v>43158</v>
      </c>
      <c r="D2100" s="51">
        <v>0.40212962962962967</v>
      </c>
      <c r="E2100" s="52" t="s">
        <v>9</v>
      </c>
      <c r="F2100" s="53">
        <v>39</v>
      </c>
      <c r="G2100" s="52" t="s">
        <v>10</v>
      </c>
    </row>
    <row r="2101" spans="3:7" ht="15" thickBot="1" x14ac:dyDescent="0.35">
      <c r="C2101" s="50">
        <v>43158</v>
      </c>
      <c r="D2101" s="51">
        <v>0.40339120370370374</v>
      </c>
      <c r="E2101" s="52" t="s">
        <v>9</v>
      </c>
      <c r="F2101" s="53">
        <v>33</v>
      </c>
      <c r="G2101" s="52" t="s">
        <v>10</v>
      </c>
    </row>
    <row r="2102" spans="3:7" ht="15" thickBot="1" x14ac:dyDescent="0.35">
      <c r="C2102" s="50">
        <v>43158</v>
      </c>
      <c r="D2102" s="51">
        <v>0.41287037037037039</v>
      </c>
      <c r="E2102" s="52" t="s">
        <v>9</v>
      </c>
      <c r="F2102" s="53">
        <v>29</v>
      </c>
      <c r="G2102" s="52" t="s">
        <v>21</v>
      </c>
    </row>
    <row r="2103" spans="3:7" ht="15" thickBot="1" x14ac:dyDescent="0.35">
      <c r="C2103" s="50">
        <v>43158</v>
      </c>
      <c r="D2103" s="51">
        <v>0.41292824074074069</v>
      </c>
      <c r="E2103" s="52" t="s">
        <v>9</v>
      </c>
      <c r="F2103" s="53">
        <v>44</v>
      </c>
      <c r="G2103" s="52" t="s">
        <v>10</v>
      </c>
    </row>
    <row r="2104" spans="3:7" ht="15" thickBot="1" x14ac:dyDescent="0.35">
      <c r="C2104" s="50">
        <v>43158</v>
      </c>
      <c r="D2104" s="51">
        <v>0.4137615740740741</v>
      </c>
      <c r="E2104" s="52" t="s">
        <v>9</v>
      </c>
      <c r="F2104" s="53">
        <v>32</v>
      </c>
      <c r="G2104" s="52" t="s">
        <v>10</v>
      </c>
    </row>
    <row r="2105" spans="3:7" ht="15" thickBot="1" x14ac:dyDescent="0.35">
      <c r="C2105" s="50">
        <v>43158</v>
      </c>
      <c r="D2105" s="51">
        <v>0.41562499999999997</v>
      </c>
      <c r="E2105" s="52" t="s">
        <v>9</v>
      </c>
      <c r="F2105" s="53">
        <v>28</v>
      </c>
      <c r="G2105" s="52" t="s">
        <v>21</v>
      </c>
    </row>
    <row r="2106" spans="3:7" ht="15" thickBot="1" x14ac:dyDescent="0.35">
      <c r="C2106" s="50">
        <v>43158</v>
      </c>
      <c r="D2106" s="51">
        <v>0.42140046296296302</v>
      </c>
      <c r="E2106" s="52" t="s">
        <v>9</v>
      </c>
      <c r="F2106" s="53">
        <v>40</v>
      </c>
      <c r="G2106" s="52" t="s">
        <v>21</v>
      </c>
    </row>
    <row r="2107" spans="3:7" ht="15" thickBot="1" x14ac:dyDescent="0.35">
      <c r="C2107" s="50">
        <v>43158</v>
      </c>
      <c r="D2107" s="51">
        <v>0.42160879629629627</v>
      </c>
      <c r="E2107" s="52" t="s">
        <v>9</v>
      </c>
      <c r="F2107" s="53">
        <v>26</v>
      </c>
      <c r="G2107" s="52" t="s">
        <v>21</v>
      </c>
    </row>
    <row r="2108" spans="3:7" ht="15" thickBot="1" x14ac:dyDescent="0.35">
      <c r="C2108" s="50">
        <v>43158</v>
      </c>
      <c r="D2108" s="51">
        <v>0.42244212962962963</v>
      </c>
      <c r="E2108" s="52" t="s">
        <v>9</v>
      </c>
      <c r="F2108" s="53">
        <v>15</v>
      </c>
      <c r="G2108" s="52" t="s">
        <v>21</v>
      </c>
    </row>
    <row r="2109" spans="3:7" ht="15" thickBot="1" x14ac:dyDescent="0.35">
      <c r="C2109" s="50">
        <v>43158</v>
      </c>
      <c r="D2109" s="51">
        <v>0.42329861111111117</v>
      </c>
      <c r="E2109" s="52" t="s">
        <v>9</v>
      </c>
      <c r="F2109" s="53">
        <v>26</v>
      </c>
      <c r="G2109" s="52" t="s">
        <v>10</v>
      </c>
    </row>
    <row r="2110" spans="3:7" ht="15" thickBot="1" x14ac:dyDescent="0.35">
      <c r="C2110" s="50">
        <v>43158</v>
      </c>
      <c r="D2110" s="51">
        <v>0.42395833333333338</v>
      </c>
      <c r="E2110" s="52" t="s">
        <v>9</v>
      </c>
      <c r="F2110" s="53">
        <v>15</v>
      </c>
      <c r="G2110" s="52" t="s">
        <v>21</v>
      </c>
    </row>
    <row r="2111" spans="3:7" ht="15" thickBot="1" x14ac:dyDescent="0.35">
      <c r="C2111" s="50">
        <v>43158</v>
      </c>
      <c r="D2111" s="51">
        <v>0.42575231481481479</v>
      </c>
      <c r="E2111" s="52" t="s">
        <v>9</v>
      </c>
      <c r="F2111" s="53">
        <v>27</v>
      </c>
      <c r="G2111" s="52" t="s">
        <v>21</v>
      </c>
    </row>
    <row r="2112" spans="3:7" ht="15" thickBot="1" x14ac:dyDescent="0.35">
      <c r="C2112" s="50">
        <v>43158</v>
      </c>
      <c r="D2112" s="51">
        <v>0.42582175925925925</v>
      </c>
      <c r="E2112" s="52" t="s">
        <v>9</v>
      </c>
      <c r="F2112" s="53">
        <v>38</v>
      </c>
      <c r="G2112" s="52" t="s">
        <v>10</v>
      </c>
    </row>
    <row r="2113" spans="3:7" ht="15" thickBot="1" x14ac:dyDescent="0.35">
      <c r="C2113" s="50">
        <v>43158</v>
      </c>
      <c r="D2113" s="51">
        <v>0.42732638888888891</v>
      </c>
      <c r="E2113" s="52" t="s">
        <v>9</v>
      </c>
      <c r="F2113" s="53">
        <v>31</v>
      </c>
      <c r="G2113" s="52" t="s">
        <v>21</v>
      </c>
    </row>
    <row r="2114" spans="3:7" ht="15" thickBot="1" x14ac:dyDescent="0.35">
      <c r="C2114" s="50">
        <v>43158</v>
      </c>
      <c r="D2114" s="51">
        <v>0.43094907407407407</v>
      </c>
      <c r="E2114" s="52" t="s">
        <v>9</v>
      </c>
      <c r="F2114" s="53">
        <v>16</v>
      </c>
      <c r="G2114" s="52" t="s">
        <v>21</v>
      </c>
    </row>
    <row r="2115" spans="3:7" ht="15" thickBot="1" x14ac:dyDescent="0.35">
      <c r="C2115" s="50">
        <v>43158</v>
      </c>
      <c r="D2115" s="51">
        <v>0.43313657407407408</v>
      </c>
      <c r="E2115" s="52" t="s">
        <v>9</v>
      </c>
      <c r="F2115" s="53">
        <v>38</v>
      </c>
      <c r="G2115" s="52" t="s">
        <v>10</v>
      </c>
    </row>
    <row r="2116" spans="3:7" ht="15" thickBot="1" x14ac:dyDescent="0.35">
      <c r="C2116" s="50">
        <v>43158</v>
      </c>
      <c r="D2116" s="51">
        <v>0.43869212962962961</v>
      </c>
      <c r="E2116" s="52" t="s">
        <v>9</v>
      </c>
      <c r="F2116" s="53">
        <v>42</v>
      </c>
      <c r="G2116" s="52" t="s">
        <v>10</v>
      </c>
    </row>
    <row r="2117" spans="3:7" ht="15" thickBot="1" x14ac:dyDescent="0.35">
      <c r="C2117" s="50">
        <v>43158</v>
      </c>
      <c r="D2117" s="51">
        <v>0.44214120370370374</v>
      </c>
      <c r="E2117" s="52" t="s">
        <v>9</v>
      </c>
      <c r="F2117" s="53">
        <v>44</v>
      </c>
      <c r="G2117" s="52" t="s">
        <v>10</v>
      </c>
    </row>
    <row r="2118" spans="3:7" ht="15" thickBot="1" x14ac:dyDescent="0.35">
      <c r="C2118" s="50">
        <v>43158</v>
      </c>
      <c r="D2118" s="51">
        <v>0.44232638888888887</v>
      </c>
      <c r="E2118" s="52" t="s">
        <v>9</v>
      </c>
      <c r="F2118" s="53">
        <v>16</v>
      </c>
      <c r="G2118" s="52" t="s">
        <v>21</v>
      </c>
    </row>
    <row r="2119" spans="3:7" ht="15" thickBot="1" x14ac:dyDescent="0.35">
      <c r="C2119" s="50">
        <v>43158</v>
      </c>
      <c r="D2119" s="51">
        <v>0.44373842592592588</v>
      </c>
      <c r="E2119" s="52" t="s">
        <v>9</v>
      </c>
      <c r="F2119" s="53">
        <v>36</v>
      </c>
      <c r="G2119" s="52" t="s">
        <v>10</v>
      </c>
    </row>
    <row r="2120" spans="3:7" ht="15" thickBot="1" x14ac:dyDescent="0.35">
      <c r="C2120" s="50">
        <v>43158</v>
      </c>
      <c r="D2120" s="51">
        <v>0.44432870370370375</v>
      </c>
      <c r="E2120" s="52" t="s">
        <v>9</v>
      </c>
      <c r="F2120" s="53">
        <v>22</v>
      </c>
      <c r="G2120" s="52" t="s">
        <v>21</v>
      </c>
    </row>
    <row r="2121" spans="3:7" ht="15" thickBot="1" x14ac:dyDescent="0.35">
      <c r="C2121" s="50">
        <v>43158</v>
      </c>
      <c r="D2121" s="51">
        <v>0.44792824074074072</v>
      </c>
      <c r="E2121" s="52" t="s">
        <v>9</v>
      </c>
      <c r="F2121" s="53">
        <v>23</v>
      </c>
      <c r="G2121" s="52" t="s">
        <v>21</v>
      </c>
    </row>
    <row r="2122" spans="3:7" ht="15" thickBot="1" x14ac:dyDescent="0.35">
      <c r="C2122" s="50">
        <v>43158</v>
      </c>
      <c r="D2122" s="51">
        <v>0.44888888888888889</v>
      </c>
      <c r="E2122" s="52" t="s">
        <v>9</v>
      </c>
      <c r="F2122" s="53">
        <v>24</v>
      </c>
      <c r="G2122" s="52" t="s">
        <v>21</v>
      </c>
    </row>
    <row r="2123" spans="3:7" ht="15" thickBot="1" x14ac:dyDescent="0.35">
      <c r="C2123" s="50">
        <v>43158</v>
      </c>
      <c r="D2123" s="51">
        <v>0.45089120370370367</v>
      </c>
      <c r="E2123" s="52" t="s">
        <v>9</v>
      </c>
      <c r="F2123" s="53">
        <v>26</v>
      </c>
      <c r="G2123" s="52" t="s">
        <v>10</v>
      </c>
    </row>
    <row r="2124" spans="3:7" ht="15" thickBot="1" x14ac:dyDescent="0.35">
      <c r="C2124" s="50">
        <v>43158</v>
      </c>
      <c r="D2124" s="51">
        <v>0.45091435185185186</v>
      </c>
      <c r="E2124" s="52" t="s">
        <v>9</v>
      </c>
      <c r="F2124" s="53">
        <v>36</v>
      </c>
      <c r="G2124" s="52" t="s">
        <v>21</v>
      </c>
    </row>
    <row r="2125" spans="3:7" ht="15" thickBot="1" x14ac:dyDescent="0.35">
      <c r="C2125" s="50">
        <v>43158</v>
      </c>
      <c r="D2125" s="51">
        <v>0.45159722222222221</v>
      </c>
      <c r="E2125" s="52" t="s">
        <v>9</v>
      </c>
      <c r="F2125" s="53">
        <v>21</v>
      </c>
      <c r="G2125" s="52" t="s">
        <v>10</v>
      </c>
    </row>
    <row r="2126" spans="3:7" ht="15" thickBot="1" x14ac:dyDescent="0.35">
      <c r="C2126" s="50">
        <v>43158</v>
      </c>
      <c r="D2126" s="51">
        <v>0.45238425925925929</v>
      </c>
      <c r="E2126" s="52" t="s">
        <v>9</v>
      </c>
      <c r="F2126" s="53">
        <v>25</v>
      </c>
      <c r="G2126" s="52" t="s">
        <v>21</v>
      </c>
    </row>
    <row r="2127" spans="3:7" ht="15" thickBot="1" x14ac:dyDescent="0.35">
      <c r="C2127" s="50">
        <v>43158</v>
      </c>
      <c r="D2127" s="51">
        <v>0.45320601851851849</v>
      </c>
      <c r="E2127" s="52" t="s">
        <v>9</v>
      </c>
      <c r="F2127" s="53">
        <v>32</v>
      </c>
      <c r="G2127" s="52" t="s">
        <v>10</v>
      </c>
    </row>
    <row r="2128" spans="3:7" ht="15" thickBot="1" x14ac:dyDescent="0.35">
      <c r="C2128" s="50">
        <v>43158</v>
      </c>
      <c r="D2128" s="51">
        <v>0.4546412037037037</v>
      </c>
      <c r="E2128" s="52" t="s">
        <v>9</v>
      </c>
      <c r="F2128" s="53">
        <v>35</v>
      </c>
      <c r="G2128" s="52" t="s">
        <v>10</v>
      </c>
    </row>
    <row r="2129" spans="3:7" ht="15" thickBot="1" x14ac:dyDescent="0.35">
      <c r="C2129" s="50">
        <v>43158</v>
      </c>
      <c r="D2129" s="51">
        <v>0.45594907407407409</v>
      </c>
      <c r="E2129" s="52" t="s">
        <v>9</v>
      </c>
      <c r="F2129" s="53">
        <v>30</v>
      </c>
      <c r="G2129" s="52" t="s">
        <v>10</v>
      </c>
    </row>
    <row r="2130" spans="3:7" ht="15" thickBot="1" x14ac:dyDescent="0.35">
      <c r="C2130" s="50">
        <v>43158</v>
      </c>
      <c r="D2130" s="51">
        <v>0.45863425925925921</v>
      </c>
      <c r="E2130" s="52" t="s">
        <v>9</v>
      </c>
      <c r="F2130" s="53">
        <v>18</v>
      </c>
      <c r="G2130" s="52" t="s">
        <v>10</v>
      </c>
    </row>
    <row r="2131" spans="3:7" ht="15" thickBot="1" x14ac:dyDescent="0.35">
      <c r="C2131" s="50">
        <v>43158</v>
      </c>
      <c r="D2131" s="51">
        <v>0.45879629629629631</v>
      </c>
      <c r="E2131" s="52" t="s">
        <v>9</v>
      </c>
      <c r="F2131" s="53">
        <v>16</v>
      </c>
      <c r="G2131" s="52" t="s">
        <v>10</v>
      </c>
    </row>
    <row r="2132" spans="3:7" ht="15" thickBot="1" x14ac:dyDescent="0.35">
      <c r="C2132" s="50">
        <v>43158</v>
      </c>
      <c r="D2132" s="51">
        <v>0.46207175925925931</v>
      </c>
      <c r="E2132" s="52" t="s">
        <v>9</v>
      </c>
      <c r="F2132" s="53">
        <v>23</v>
      </c>
      <c r="G2132" s="52" t="s">
        <v>21</v>
      </c>
    </row>
    <row r="2133" spans="3:7" ht="15" thickBot="1" x14ac:dyDescent="0.35">
      <c r="C2133" s="50">
        <v>43158</v>
      </c>
      <c r="D2133" s="51">
        <v>0.46333333333333332</v>
      </c>
      <c r="E2133" s="52" t="s">
        <v>9</v>
      </c>
      <c r="F2133" s="53">
        <v>23</v>
      </c>
      <c r="G2133" s="52" t="s">
        <v>10</v>
      </c>
    </row>
    <row r="2134" spans="3:7" ht="15" thickBot="1" x14ac:dyDescent="0.35">
      <c r="C2134" s="50">
        <v>43158</v>
      </c>
      <c r="D2134" s="51">
        <v>0.4646527777777778</v>
      </c>
      <c r="E2134" s="52" t="s">
        <v>9</v>
      </c>
      <c r="F2134" s="53">
        <v>46</v>
      </c>
      <c r="G2134" s="52" t="s">
        <v>10</v>
      </c>
    </row>
    <row r="2135" spans="3:7" ht="15" thickBot="1" x14ac:dyDescent="0.35">
      <c r="C2135" s="50">
        <v>43158</v>
      </c>
      <c r="D2135" s="51">
        <v>0.46521990740740743</v>
      </c>
      <c r="E2135" s="52" t="s">
        <v>9</v>
      </c>
      <c r="F2135" s="53">
        <v>26</v>
      </c>
      <c r="G2135" s="52" t="s">
        <v>21</v>
      </c>
    </row>
    <row r="2136" spans="3:7" ht="15" thickBot="1" x14ac:dyDescent="0.35">
      <c r="C2136" s="50">
        <v>43158</v>
      </c>
      <c r="D2136" s="51">
        <v>0.46592592592592591</v>
      </c>
      <c r="E2136" s="52" t="s">
        <v>9</v>
      </c>
      <c r="F2136" s="53">
        <v>33</v>
      </c>
      <c r="G2136" s="52" t="s">
        <v>10</v>
      </c>
    </row>
    <row r="2137" spans="3:7" ht="15" thickBot="1" x14ac:dyDescent="0.35">
      <c r="C2137" s="50">
        <v>43158</v>
      </c>
      <c r="D2137" s="51">
        <v>0.47031249999999997</v>
      </c>
      <c r="E2137" s="52" t="s">
        <v>9</v>
      </c>
      <c r="F2137" s="53">
        <v>22</v>
      </c>
      <c r="G2137" s="52" t="s">
        <v>10</v>
      </c>
    </row>
    <row r="2138" spans="3:7" ht="15" thickBot="1" x14ac:dyDescent="0.35">
      <c r="C2138" s="50">
        <v>43158</v>
      </c>
      <c r="D2138" s="51">
        <v>0.47037037037037038</v>
      </c>
      <c r="E2138" s="52" t="s">
        <v>9</v>
      </c>
      <c r="F2138" s="53">
        <v>16</v>
      </c>
      <c r="G2138" s="52" t="s">
        <v>10</v>
      </c>
    </row>
    <row r="2139" spans="3:7" ht="15" thickBot="1" x14ac:dyDescent="0.35">
      <c r="C2139" s="50">
        <v>43158</v>
      </c>
      <c r="D2139" s="51">
        <v>0.47157407407407409</v>
      </c>
      <c r="E2139" s="52" t="s">
        <v>9</v>
      </c>
      <c r="F2139" s="53">
        <v>24</v>
      </c>
      <c r="G2139" s="52" t="s">
        <v>10</v>
      </c>
    </row>
    <row r="2140" spans="3:7" ht="15" thickBot="1" x14ac:dyDescent="0.35">
      <c r="C2140" s="50">
        <v>43158</v>
      </c>
      <c r="D2140" s="51">
        <v>0.47238425925925925</v>
      </c>
      <c r="E2140" s="52" t="s">
        <v>9</v>
      </c>
      <c r="F2140" s="53">
        <v>37</v>
      </c>
      <c r="G2140" s="52" t="s">
        <v>10</v>
      </c>
    </row>
    <row r="2141" spans="3:7" ht="15" thickBot="1" x14ac:dyDescent="0.35">
      <c r="C2141" s="50">
        <v>43158</v>
      </c>
      <c r="D2141" s="51">
        <v>0.47567129629629629</v>
      </c>
      <c r="E2141" s="52" t="s">
        <v>9</v>
      </c>
      <c r="F2141" s="53">
        <v>14</v>
      </c>
      <c r="G2141" s="52" t="s">
        <v>10</v>
      </c>
    </row>
    <row r="2142" spans="3:7" ht="15" thickBot="1" x14ac:dyDescent="0.35">
      <c r="C2142" s="50">
        <v>43158</v>
      </c>
      <c r="D2142" s="51">
        <v>0.47642361111111109</v>
      </c>
      <c r="E2142" s="52" t="s">
        <v>9</v>
      </c>
      <c r="F2142" s="53">
        <v>33</v>
      </c>
      <c r="G2142" s="52" t="s">
        <v>21</v>
      </c>
    </row>
    <row r="2143" spans="3:7" ht="15" thickBot="1" x14ac:dyDescent="0.35">
      <c r="C2143" s="50">
        <v>43158</v>
      </c>
      <c r="D2143" s="51">
        <v>0.47674768518518523</v>
      </c>
      <c r="E2143" s="52" t="s">
        <v>9</v>
      </c>
      <c r="F2143" s="53">
        <v>37</v>
      </c>
      <c r="G2143" s="52" t="s">
        <v>21</v>
      </c>
    </row>
    <row r="2144" spans="3:7" ht="15" thickBot="1" x14ac:dyDescent="0.35">
      <c r="C2144" s="50">
        <v>43158</v>
      </c>
      <c r="D2144" s="51">
        <v>0.47879629629629633</v>
      </c>
      <c r="E2144" s="52" t="s">
        <v>9</v>
      </c>
      <c r="F2144" s="53">
        <v>27</v>
      </c>
      <c r="G2144" s="52" t="s">
        <v>21</v>
      </c>
    </row>
    <row r="2145" spans="3:7" ht="15" thickBot="1" x14ac:dyDescent="0.35">
      <c r="C2145" s="50">
        <v>43158</v>
      </c>
      <c r="D2145" s="51">
        <v>0.47972222222222222</v>
      </c>
      <c r="E2145" s="52" t="s">
        <v>9</v>
      </c>
      <c r="F2145" s="53">
        <v>27</v>
      </c>
      <c r="G2145" s="52" t="s">
        <v>10</v>
      </c>
    </row>
    <row r="2146" spans="3:7" ht="15" thickBot="1" x14ac:dyDescent="0.35">
      <c r="C2146" s="50">
        <v>43158</v>
      </c>
      <c r="D2146" s="51">
        <v>0.48548611111111112</v>
      </c>
      <c r="E2146" s="52" t="s">
        <v>9</v>
      </c>
      <c r="F2146" s="53">
        <v>40</v>
      </c>
      <c r="G2146" s="52" t="s">
        <v>10</v>
      </c>
    </row>
    <row r="2147" spans="3:7" ht="15" thickBot="1" x14ac:dyDescent="0.35">
      <c r="C2147" s="50">
        <v>43158</v>
      </c>
      <c r="D2147" s="51">
        <v>0.48800925925925925</v>
      </c>
      <c r="E2147" s="52" t="s">
        <v>9</v>
      </c>
      <c r="F2147" s="53">
        <v>38</v>
      </c>
      <c r="G2147" s="52" t="s">
        <v>21</v>
      </c>
    </row>
    <row r="2148" spans="3:7" ht="15" thickBot="1" x14ac:dyDescent="0.35">
      <c r="C2148" s="50">
        <v>43158</v>
      </c>
      <c r="D2148" s="51">
        <v>0.4934027777777778</v>
      </c>
      <c r="E2148" s="52" t="s">
        <v>9</v>
      </c>
      <c r="F2148" s="53">
        <v>36</v>
      </c>
      <c r="G2148" s="52" t="s">
        <v>21</v>
      </c>
    </row>
    <row r="2149" spans="3:7" ht="15" thickBot="1" x14ac:dyDescent="0.35">
      <c r="C2149" s="50">
        <v>43158</v>
      </c>
      <c r="D2149" s="51">
        <v>0.49505787037037036</v>
      </c>
      <c r="E2149" s="52" t="s">
        <v>9</v>
      </c>
      <c r="F2149" s="53">
        <v>30</v>
      </c>
      <c r="G2149" s="52" t="s">
        <v>10</v>
      </c>
    </row>
    <row r="2150" spans="3:7" ht="15" thickBot="1" x14ac:dyDescent="0.35">
      <c r="C2150" s="50">
        <v>43158</v>
      </c>
      <c r="D2150" s="51">
        <v>0.49565972222222227</v>
      </c>
      <c r="E2150" s="52" t="s">
        <v>9</v>
      </c>
      <c r="F2150" s="53">
        <v>32</v>
      </c>
      <c r="G2150" s="52" t="s">
        <v>21</v>
      </c>
    </row>
    <row r="2151" spans="3:7" ht="15" thickBot="1" x14ac:dyDescent="0.35">
      <c r="C2151" s="50">
        <v>43158</v>
      </c>
      <c r="D2151" s="51">
        <v>0.49605324074074075</v>
      </c>
      <c r="E2151" s="52" t="s">
        <v>9</v>
      </c>
      <c r="F2151" s="53">
        <v>24</v>
      </c>
      <c r="G2151" s="52" t="s">
        <v>10</v>
      </c>
    </row>
    <row r="2152" spans="3:7" ht="15" thickBot="1" x14ac:dyDescent="0.35">
      <c r="C2152" s="50">
        <v>43158</v>
      </c>
      <c r="D2152" s="51">
        <v>0.49614583333333334</v>
      </c>
      <c r="E2152" s="52" t="s">
        <v>9</v>
      </c>
      <c r="F2152" s="53">
        <v>25</v>
      </c>
      <c r="G2152" s="52" t="s">
        <v>21</v>
      </c>
    </row>
    <row r="2153" spans="3:7" ht="15" thickBot="1" x14ac:dyDescent="0.35">
      <c r="C2153" s="50">
        <v>43158</v>
      </c>
      <c r="D2153" s="51">
        <v>0.50017361111111114</v>
      </c>
      <c r="E2153" s="52" t="s">
        <v>9</v>
      </c>
      <c r="F2153" s="53">
        <v>36</v>
      </c>
      <c r="G2153" s="52" t="s">
        <v>10</v>
      </c>
    </row>
    <row r="2154" spans="3:7" ht="15" thickBot="1" x14ac:dyDescent="0.35">
      <c r="C2154" s="50">
        <v>43158</v>
      </c>
      <c r="D2154" s="51">
        <v>0.50047453703703704</v>
      </c>
      <c r="E2154" s="52" t="s">
        <v>9</v>
      </c>
      <c r="F2154" s="53">
        <v>39</v>
      </c>
      <c r="G2154" s="52" t="s">
        <v>10</v>
      </c>
    </row>
    <row r="2155" spans="3:7" ht="15" thickBot="1" x14ac:dyDescent="0.35">
      <c r="C2155" s="50">
        <v>43158</v>
      </c>
      <c r="D2155" s="51">
        <v>0.50077546296296294</v>
      </c>
      <c r="E2155" s="52" t="s">
        <v>9</v>
      </c>
      <c r="F2155" s="53">
        <v>28</v>
      </c>
      <c r="G2155" s="52" t="s">
        <v>10</v>
      </c>
    </row>
    <row r="2156" spans="3:7" ht="15" thickBot="1" x14ac:dyDescent="0.35">
      <c r="C2156" s="50">
        <v>43158</v>
      </c>
      <c r="D2156" s="51">
        <v>0.50124999999999997</v>
      </c>
      <c r="E2156" s="52" t="s">
        <v>9</v>
      </c>
      <c r="F2156" s="53">
        <v>31</v>
      </c>
      <c r="G2156" s="52" t="s">
        <v>10</v>
      </c>
    </row>
    <row r="2157" spans="3:7" ht="15" thickBot="1" x14ac:dyDescent="0.35">
      <c r="C2157" s="50">
        <v>43158</v>
      </c>
      <c r="D2157" s="51">
        <v>0.50131944444444443</v>
      </c>
      <c r="E2157" s="52" t="s">
        <v>9</v>
      </c>
      <c r="F2157" s="53">
        <v>18</v>
      </c>
      <c r="G2157" s="52" t="s">
        <v>21</v>
      </c>
    </row>
    <row r="2158" spans="3:7" ht="15" thickBot="1" x14ac:dyDescent="0.35">
      <c r="C2158" s="50">
        <v>43158</v>
      </c>
      <c r="D2158" s="51">
        <v>0.50162037037037044</v>
      </c>
      <c r="E2158" s="52" t="s">
        <v>9</v>
      </c>
      <c r="F2158" s="53">
        <v>39</v>
      </c>
      <c r="G2158" s="52" t="s">
        <v>10</v>
      </c>
    </row>
    <row r="2159" spans="3:7" ht="15" thickBot="1" x14ac:dyDescent="0.35">
      <c r="C2159" s="50">
        <v>43158</v>
      </c>
      <c r="D2159" s="51">
        <v>0.5025115740740741</v>
      </c>
      <c r="E2159" s="52" t="s">
        <v>9</v>
      </c>
      <c r="F2159" s="53">
        <v>29</v>
      </c>
      <c r="G2159" s="52" t="s">
        <v>10</v>
      </c>
    </row>
    <row r="2160" spans="3:7" ht="15" thickBot="1" x14ac:dyDescent="0.35">
      <c r="C2160" s="50">
        <v>43158</v>
      </c>
      <c r="D2160" s="51">
        <v>0.50353009259259263</v>
      </c>
      <c r="E2160" s="52" t="s">
        <v>9</v>
      </c>
      <c r="F2160" s="53">
        <v>32</v>
      </c>
      <c r="G2160" s="52" t="s">
        <v>21</v>
      </c>
    </row>
    <row r="2161" spans="3:7" ht="15" thickBot="1" x14ac:dyDescent="0.35">
      <c r="C2161" s="50">
        <v>43158</v>
      </c>
      <c r="D2161" s="51">
        <v>0.50511574074074073</v>
      </c>
      <c r="E2161" s="52" t="s">
        <v>9</v>
      </c>
      <c r="F2161" s="53">
        <v>36</v>
      </c>
      <c r="G2161" s="52" t="s">
        <v>21</v>
      </c>
    </row>
    <row r="2162" spans="3:7" ht="15" thickBot="1" x14ac:dyDescent="0.35">
      <c r="C2162" s="50">
        <v>43158</v>
      </c>
      <c r="D2162" s="51">
        <v>0.50519675925925933</v>
      </c>
      <c r="E2162" s="52" t="s">
        <v>9</v>
      </c>
      <c r="F2162" s="53">
        <v>36</v>
      </c>
      <c r="G2162" s="52" t="s">
        <v>21</v>
      </c>
    </row>
    <row r="2163" spans="3:7" ht="15" thickBot="1" x14ac:dyDescent="0.35">
      <c r="C2163" s="50">
        <v>43158</v>
      </c>
      <c r="D2163" s="51">
        <v>0.50604166666666661</v>
      </c>
      <c r="E2163" s="52" t="s">
        <v>9</v>
      </c>
      <c r="F2163" s="53">
        <v>31</v>
      </c>
      <c r="G2163" s="52" t="s">
        <v>10</v>
      </c>
    </row>
    <row r="2164" spans="3:7" ht="15" thickBot="1" x14ac:dyDescent="0.35">
      <c r="C2164" s="50">
        <v>43158</v>
      </c>
      <c r="D2164" s="51">
        <v>0.50620370370370371</v>
      </c>
      <c r="E2164" s="52" t="s">
        <v>9</v>
      </c>
      <c r="F2164" s="53">
        <v>21</v>
      </c>
      <c r="G2164" s="52" t="s">
        <v>21</v>
      </c>
    </row>
    <row r="2165" spans="3:7" ht="15" thickBot="1" x14ac:dyDescent="0.35">
      <c r="C2165" s="50">
        <v>43158</v>
      </c>
      <c r="D2165" s="51">
        <v>0.50665509259259256</v>
      </c>
      <c r="E2165" s="52" t="s">
        <v>9</v>
      </c>
      <c r="F2165" s="53">
        <v>38</v>
      </c>
      <c r="G2165" s="52" t="s">
        <v>10</v>
      </c>
    </row>
    <row r="2166" spans="3:7" ht="15" thickBot="1" x14ac:dyDescent="0.35">
      <c r="C2166" s="50">
        <v>43158</v>
      </c>
      <c r="D2166" s="51">
        <v>0.50758101851851845</v>
      </c>
      <c r="E2166" s="52" t="s">
        <v>9</v>
      </c>
      <c r="F2166" s="53">
        <v>29</v>
      </c>
      <c r="G2166" s="52" t="s">
        <v>21</v>
      </c>
    </row>
    <row r="2167" spans="3:7" ht="15" thickBot="1" x14ac:dyDescent="0.35">
      <c r="C2167" s="50">
        <v>43158</v>
      </c>
      <c r="D2167" s="51">
        <v>0.50952546296296297</v>
      </c>
      <c r="E2167" s="52" t="s">
        <v>9</v>
      </c>
      <c r="F2167" s="53">
        <v>36</v>
      </c>
      <c r="G2167" s="52" t="s">
        <v>10</v>
      </c>
    </row>
    <row r="2168" spans="3:7" ht="15" thickBot="1" x14ac:dyDescent="0.35">
      <c r="C2168" s="50">
        <v>43158</v>
      </c>
      <c r="D2168" s="51">
        <v>0.5095601851851852</v>
      </c>
      <c r="E2168" s="52" t="s">
        <v>9</v>
      </c>
      <c r="F2168" s="53">
        <v>33</v>
      </c>
      <c r="G2168" s="52" t="s">
        <v>21</v>
      </c>
    </row>
    <row r="2169" spans="3:7" ht="15" thickBot="1" x14ac:dyDescent="0.35">
      <c r="C2169" s="50">
        <v>43158</v>
      </c>
      <c r="D2169" s="51">
        <v>0.51108796296296299</v>
      </c>
      <c r="E2169" s="52" t="s">
        <v>9</v>
      </c>
      <c r="F2169" s="53">
        <v>40</v>
      </c>
      <c r="G2169" s="52" t="s">
        <v>10</v>
      </c>
    </row>
    <row r="2170" spans="3:7" ht="15" thickBot="1" x14ac:dyDescent="0.35">
      <c r="C2170" s="50">
        <v>43158</v>
      </c>
      <c r="D2170" s="51">
        <v>0.51245370370370369</v>
      </c>
      <c r="E2170" s="52" t="s">
        <v>9</v>
      </c>
      <c r="F2170" s="53">
        <v>29</v>
      </c>
      <c r="G2170" s="52" t="s">
        <v>21</v>
      </c>
    </row>
    <row r="2171" spans="3:7" ht="15" thickBot="1" x14ac:dyDescent="0.35">
      <c r="C2171" s="50">
        <v>43158</v>
      </c>
      <c r="D2171" s="51">
        <v>0.51511574074074074</v>
      </c>
      <c r="E2171" s="52" t="s">
        <v>9</v>
      </c>
      <c r="F2171" s="53">
        <v>29</v>
      </c>
      <c r="G2171" s="52" t="s">
        <v>21</v>
      </c>
    </row>
    <row r="2172" spans="3:7" ht="15" thickBot="1" x14ac:dyDescent="0.35">
      <c r="C2172" s="50">
        <v>43158</v>
      </c>
      <c r="D2172" s="51">
        <v>0.51527777777777783</v>
      </c>
      <c r="E2172" s="52" t="s">
        <v>9</v>
      </c>
      <c r="F2172" s="53">
        <v>27</v>
      </c>
      <c r="G2172" s="52" t="s">
        <v>21</v>
      </c>
    </row>
    <row r="2173" spans="3:7" ht="15" thickBot="1" x14ac:dyDescent="0.35">
      <c r="C2173" s="50">
        <v>43158</v>
      </c>
      <c r="D2173" s="51">
        <v>0.51623842592592595</v>
      </c>
      <c r="E2173" s="52" t="s">
        <v>9</v>
      </c>
      <c r="F2173" s="53">
        <v>34</v>
      </c>
      <c r="G2173" s="52" t="s">
        <v>10</v>
      </c>
    </row>
    <row r="2174" spans="3:7" ht="15" thickBot="1" x14ac:dyDescent="0.35">
      <c r="C2174" s="50">
        <v>43158</v>
      </c>
      <c r="D2174" s="51">
        <v>0.51646990740740739</v>
      </c>
      <c r="E2174" s="52" t="s">
        <v>9</v>
      </c>
      <c r="F2174" s="53">
        <v>34</v>
      </c>
      <c r="G2174" s="52" t="s">
        <v>10</v>
      </c>
    </row>
    <row r="2175" spans="3:7" ht="15" thickBot="1" x14ac:dyDescent="0.35">
      <c r="C2175" s="50">
        <v>43158</v>
      </c>
      <c r="D2175" s="51">
        <v>0.51667824074074076</v>
      </c>
      <c r="E2175" s="52" t="s">
        <v>9</v>
      </c>
      <c r="F2175" s="53">
        <v>25</v>
      </c>
      <c r="G2175" s="52" t="s">
        <v>21</v>
      </c>
    </row>
    <row r="2176" spans="3:7" ht="15" thickBot="1" x14ac:dyDescent="0.35">
      <c r="C2176" s="50">
        <v>43158</v>
      </c>
      <c r="D2176" s="51">
        <v>0.51778935185185182</v>
      </c>
      <c r="E2176" s="52" t="s">
        <v>9</v>
      </c>
      <c r="F2176" s="53">
        <v>37</v>
      </c>
      <c r="G2176" s="52" t="s">
        <v>10</v>
      </c>
    </row>
    <row r="2177" spans="3:7" ht="15" thickBot="1" x14ac:dyDescent="0.35">
      <c r="C2177" s="50">
        <v>43158</v>
      </c>
      <c r="D2177" s="51">
        <v>0.51858796296296295</v>
      </c>
      <c r="E2177" s="52" t="s">
        <v>9</v>
      </c>
      <c r="F2177" s="53">
        <v>35</v>
      </c>
      <c r="G2177" s="52" t="s">
        <v>10</v>
      </c>
    </row>
    <row r="2178" spans="3:7" ht="15" thickBot="1" x14ac:dyDescent="0.35">
      <c r="C2178" s="50">
        <v>43158</v>
      </c>
      <c r="D2178" s="51">
        <v>0.51893518518518522</v>
      </c>
      <c r="E2178" s="52" t="s">
        <v>9</v>
      </c>
      <c r="F2178" s="53">
        <v>28</v>
      </c>
      <c r="G2178" s="52" t="s">
        <v>10</v>
      </c>
    </row>
    <row r="2179" spans="3:7" ht="15" thickBot="1" x14ac:dyDescent="0.35">
      <c r="C2179" s="50">
        <v>43158</v>
      </c>
      <c r="D2179" s="51">
        <v>0.51900462962962968</v>
      </c>
      <c r="E2179" s="52" t="s">
        <v>9</v>
      </c>
      <c r="F2179" s="53">
        <v>32</v>
      </c>
      <c r="G2179" s="52" t="s">
        <v>21</v>
      </c>
    </row>
    <row r="2180" spans="3:7" ht="15" thickBot="1" x14ac:dyDescent="0.35">
      <c r="C2180" s="50">
        <v>43158</v>
      </c>
      <c r="D2180" s="51">
        <v>0.51938657407407407</v>
      </c>
      <c r="E2180" s="52" t="s">
        <v>9</v>
      </c>
      <c r="F2180" s="53">
        <v>42</v>
      </c>
      <c r="G2180" s="52" t="s">
        <v>10</v>
      </c>
    </row>
    <row r="2181" spans="3:7" ht="15" thickBot="1" x14ac:dyDescent="0.35">
      <c r="C2181" s="50">
        <v>43158</v>
      </c>
      <c r="D2181" s="51">
        <v>0.5199421296296296</v>
      </c>
      <c r="E2181" s="52" t="s">
        <v>9</v>
      </c>
      <c r="F2181" s="53">
        <v>32</v>
      </c>
      <c r="G2181" s="52" t="s">
        <v>10</v>
      </c>
    </row>
    <row r="2182" spans="3:7" ht="15" thickBot="1" x14ac:dyDescent="0.35">
      <c r="C2182" s="50">
        <v>43158</v>
      </c>
      <c r="D2182" s="51">
        <v>0.52009259259259266</v>
      </c>
      <c r="E2182" s="52" t="s">
        <v>9</v>
      </c>
      <c r="F2182" s="53">
        <v>30</v>
      </c>
      <c r="G2182" s="52" t="s">
        <v>21</v>
      </c>
    </row>
    <row r="2183" spans="3:7" ht="15" thickBot="1" x14ac:dyDescent="0.35">
      <c r="C2183" s="50">
        <v>43158</v>
      </c>
      <c r="D2183" s="51">
        <v>0.52018518518518519</v>
      </c>
      <c r="E2183" s="52" t="s">
        <v>9</v>
      </c>
      <c r="F2183" s="53">
        <v>44</v>
      </c>
      <c r="G2183" s="52" t="s">
        <v>10</v>
      </c>
    </row>
    <row r="2184" spans="3:7" ht="15" thickBot="1" x14ac:dyDescent="0.35">
      <c r="C2184" s="50">
        <v>43158</v>
      </c>
      <c r="D2184" s="51">
        <v>0.52047453703703705</v>
      </c>
      <c r="E2184" s="52" t="s">
        <v>9</v>
      </c>
      <c r="F2184" s="53">
        <v>29</v>
      </c>
      <c r="G2184" s="52" t="s">
        <v>10</v>
      </c>
    </row>
    <row r="2185" spans="3:7" ht="15" thickBot="1" x14ac:dyDescent="0.35">
      <c r="C2185" s="50">
        <v>43158</v>
      </c>
      <c r="D2185" s="51">
        <v>0.52464120370370371</v>
      </c>
      <c r="E2185" s="52" t="s">
        <v>9</v>
      </c>
      <c r="F2185" s="53">
        <v>57</v>
      </c>
      <c r="G2185" s="52" t="s">
        <v>21</v>
      </c>
    </row>
    <row r="2186" spans="3:7" ht="15" thickBot="1" x14ac:dyDescent="0.35">
      <c r="C2186" s="50">
        <v>43158</v>
      </c>
      <c r="D2186" s="51">
        <v>0.52925925925925921</v>
      </c>
      <c r="E2186" s="52" t="s">
        <v>9</v>
      </c>
      <c r="F2186" s="53">
        <v>49</v>
      </c>
      <c r="G2186" s="52" t="s">
        <v>10</v>
      </c>
    </row>
    <row r="2187" spans="3:7" ht="15" thickBot="1" x14ac:dyDescent="0.35">
      <c r="C2187" s="50">
        <v>43158</v>
      </c>
      <c r="D2187" s="51">
        <v>0.52968749999999998</v>
      </c>
      <c r="E2187" s="52" t="s">
        <v>9</v>
      </c>
      <c r="F2187" s="53">
        <v>42</v>
      </c>
      <c r="G2187" s="52" t="s">
        <v>10</v>
      </c>
    </row>
    <row r="2188" spans="3:7" ht="15" thickBot="1" x14ac:dyDescent="0.35">
      <c r="C2188" s="50">
        <v>43158</v>
      </c>
      <c r="D2188" s="51">
        <v>0.53109953703703705</v>
      </c>
      <c r="E2188" s="52" t="s">
        <v>9</v>
      </c>
      <c r="F2188" s="53">
        <v>28</v>
      </c>
      <c r="G2188" s="52" t="s">
        <v>21</v>
      </c>
    </row>
    <row r="2189" spans="3:7" ht="15" thickBot="1" x14ac:dyDescent="0.35">
      <c r="C2189" s="50">
        <v>43158</v>
      </c>
      <c r="D2189" s="51">
        <v>0.53118055555555554</v>
      </c>
      <c r="E2189" s="52" t="s">
        <v>9</v>
      </c>
      <c r="F2189" s="53">
        <v>30</v>
      </c>
      <c r="G2189" s="52" t="s">
        <v>21</v>
      </c>
    </row>
    <row r="2190" spans="3:7" ht="15" thickBot="1" x14ac:dyDescent="0.35">
      <c r="C2190" s="50">
        <v>43158</v>
      </c>
      <c r="D2190" s="51">
        <v>0.53134259259259264</v>
      </c>
      <c r="E2190" s="52" t="s">
        <v>9</v>
      </c>
      <c r="F2190" s="53">
        <v>33</v>
      </c>
      <c r="G2190" s="52" t="s">
        <v>21</v>
      </c>
    </row>
    <row r="2191" spans="3:7" ht="15" thickBot="1" x14ac:dyDescent="0.35">
      <c r="C2191" s="50">
        <v>43158</v>
      </c>
      <c r="D2191" s="51">
        <v>0.53159722222222217</v>
      </c>
      <c r="E2191" s="52" t="s">
        <v>9</v>
      </c>
      <c r="F2191" s="53">
        <v>30</v>
      </c>
      <c r="G2191" s="52" t="s">
        <v>21</v>
      </c>
    </row>
    <row r="2192" spans="3:7" ht="15" thickBot="1" x14ac:dyDescent="0.35">
      <c r="C2192" s="50">
        <v>43158</v>
      </c>
      <c r="D2192" s="51">
        <v>0.53162037037037035</v>
      </c>
      <c r="E2192" s="52" t="s">
        <v>9</v>
      </c>
      <c r="F2192" s="53">
        <v>29</v>
      </c>
      <c r="G2192" s="52" t="s">
        <v>21</v>
      </c>
    </row>
    <row r="2193" spans="3:7" ht="15" thickBot="1" x14ac:dyDescent="0.35">
      <c r="C2193" s="50">
        <v>43158</v>
      </c>
      <c r="D2193" s="51">
        <v>0.53174768518518511</v>
      </c>
      <c r="E2193" s="52" t="s">
        <v>9</v>
      </c>
      <c r="F2193" s="53">
        <v>40</v>
      </c>
      <c r="G2193" s="52" t="s">
        <v>21</v>
      </c>
    </row>
    <row r="2194" spans="3:7" ht="15" thickBot="1" x14ac:dyDescent="0.35">
      <c r="C2194" s="50">
        <v>43158</v>
      </c>
      <c r="D2194" s="51">
        <v>0.53291666666666659</v>
      </c>
      <c r="E2194" s="52" t="s">
        <v>9</v>
      </c>
      <c r="F2194" s="53">
        <v>35</v>
      </c>
      <c r="G2194" s="52" t="s">
        <v>21</v>
      </c>
    </row>
    <row r="2195" spans="3:7" ht="15" thickBot="1" x14ac:dyDescent="0.35">
      <c r="C2195" s="50">
        <v>43158</v>
      </c>
      <c r="D2195" s="51">
        <v>0.53478009259259263</v>
      </c>
      <c r="E2195" s="52" t="s">
        <v>9</v>
      </c>
      <c r="F2195" s="53">
        <v>30</v>
      </c>
      <c r="G2195" s="52" t="s">
        <v>10</v>
      </c>
    </row>
    <row r="2196" spans="3:7" ht="15" thickBot="1" x14ac:dyDescent="0.35">
      <c r="C2196" s="50">
        <v>43158</v>
      </c>
      <c r="D2196" s="51">
        <v>0.53501157407407407</v>
      </c>
      <c r="E2196" s="52" t="s">
        <v>9</v>
      </c>
      <c r="F2196" s="53">
        <v>46</v>
      </c>
      <c r="G2196" s="52" t="s">
        <v>10</v>
      </c>
    </row>
    <row r="2197" spans="3:7" ht="15" thickBot="1" x14ac:dyDescent="0.35">
      <c r="C2197" s="50">
        <v>43158</v>
      </c>
      <c r="D2197" s="51">
        <v>0.5357291666666667</v>
      </c>
      <c r="E2197" s="52" t="s">
        <v>9</v>
      </c>
      <c r="F2197" s="53">
        <v>27</v>
      </c>
      <c r="G2197" s="52" t="s">
        <v>21</v>
      </c>
    </row>
    <row r="2198" spans="3:7" ht="15" thickBot="1" x14ac:dyDescent="0.35">
      <c r="C2198" s="50">
        <v>43158</v>
      </c>
      <c r="D2198" s="51">
        <v>0.53746527777777775</v>
      </c>
      <c r="E2198" s="52" t="s">
        <v>9</v>
      </c>
      <c r="F2198" s="53">
        <v>43</v>
      </c>
      <c r="G2198" s="52" t="s">
        <v>21</v>
      </c>
    </row>
    <row r="2199" spans="3:7" ht="15" thickBot="1" x14ac:dyDescent="0.35">
      <c r="C2199" s="50">
        <v>43158</v>
      </c>
      <c r="D2199" s="51">
        <v>0.54052083333333334</v>
      </c>
      <c r="E2199" s="52" t="s">
        <v>9</v>
      </c>
      <c r="F2199" s="53">
        <v>37</v>
      </c>
      <c r="G2199" s="52" t="s">
        <v>21</v>
      </c>
    </row>
    <row r="2200" spans="3:7" ht="15" thickBot="1" x14ac:dyDescent="0.35">
      <c r="C2200" s="50">
        <v>43158</v>
      </c>
      <c r="D2200" s="51">
        <v>0.54118055555555555</v>
      </c>
      <c r="E2200" s="52" t="s">
        <v>9</v>
      </c>
      <c r="F2200" s="53">
        <v>45</v>
      </c>
      <c r="G2200" s="52" t="s">
        <v>21</v>
      </c>
    </row>
    <row r="2201" spans="3:7" ht="15" thickBot="1" x14ac:dyDescent="0.35">
      <c r="C2201" s="50">
        <v>43158</v>
      </c>
      <c r="D2201" s="51">
        <v>0.54344907407407406</v>
      </c>
      <c r="E2201" s="52" t="s">
        <v>9</v>
      </c>
      <c r="F2201" s="53">
        <v>32</v>
      </c>
      <c r="G2201" s="52" t="s">
        <v>10</v>
      </c>
    </row>
    <row r="2202" spans="3:7" ht="15" thickBot="1" x14ac:dyDescent="0.35">
      <c r="C2202" s="50">
        <v>43158</v>
      </c>
      <c r="D2202" s="51">
        <v>0.54519675925925926</v>
      </c>
      <c r="E2202" s="52" t="s">
        <v>9</v>
      </c>
      <c r="F2202" s="53">
        <v>25</v>
      </c>
      <c r="G2202" s="52" t="s">
        <v>21</v>
      </c>
    </row>
    <row r="2203" spans="3:7" ht="15" thickBot="1" x14ac:dyDescent="0.35">
      <c r="C2203" s="50">
        <v>43158</v>
      </c>
      <c r="D2203" s="51">
        <v>0.54714120370370367</v>
      </c>
      <c r="E2203" s="52" t="s">
        <v>9</v>
      </c>
      <c r="F2203" s="53">
        <v>34</v>
      </c>
      <c r="G2203" s="52" t="s">
        <v>10</v>
      </c>
    </row>
    <row r="2204" spans="3:7" ht="15" thickBot="1" x14ac:dyDescent="0.35">
      <c r="C2204" s="50">
        <v>43158</v>
      </c>
      <c r="D2204" s="51">
        <v>0.54768518518518516</v>
      </c>
      <c r="E2204" s="52" t="s">
        <v>9</v>
      </c>
      <c r="F2204" s="53">
        <v>34</v>
      </c>
      <c r="G2204" s="52" t="s">
        <v>21</v>
      </c>
    </row>
    <row r="2205" spans="3:7" ht="15" thickBot="1" x14ac:dyDescent="0.35">
      <c r="C2205" s="50">
        <v>43158</v>
      </c>
      <c r="D2205" s="51">
        <v>0.54806712962962967</v>
      </c>
      <c r="E2205" s="52" t="s">
        <v>9</v>
      </c>
      <c r="F2205" s="53">
        <v>35</v>
      </c>
      <c r="G2205" s="52" t="s">
        <v>10</v>
      </c>
    </row>
    <row r="2206" spans="3:7" ht="15" thickBot="1" x14ac:dyDescent="0.35">
      <c r="C2206" s="50">
        <v>43158</v>
      </c>
      <c r="D2206" s="51">
        <v>0.54996527777777782</v>
      </c>
      <c r="E2206" s="52" t="s">
        <v>9</v>
      </c>
      <c r="F2206" s="53">
        <v>27</v>
      </c>
      <c r="G2206" s="52" t="s">
        <v>21</v>
      </c>
    </row>
    <row r="2207" spans="3:7" ht="15" thickBot="1" x14ac:dyDescent="0.35">
      <c r="C2207" s="50">
        <v>43158</v>
      </c>
      <c r="D2207" s="51">
        <v>0.55027777777777775</v>
      </c>
      <c r="E2207" s="52" t="s">
        <v>9</v>
      </c>
      <c r="F2207" s="53">
        <v>33</v>
      </c>
      <c r="G2207" s="52" t="s">
        <v>10</v>
      </c>
    </row>
    <row r="2208" spans="3:7" ht="15" thickBot="1" x14ac:dyDescent="0.35">
      <c r="C2208" s="50">
        <v>43158</v>
      </c>
      <c r="D2208" s="51">
        <v>0.55351851851851852</v>
      </c>
      <c r="E2208" s="52" t="s">
        <v>9</v>
      </c>
      <c r="F2208" s="53">
        <v>30</v>
      </c>
      <c r="G2208" s="52" t="s">
        <v>21</v>
      </c>
    </row>
    <row r="2209" spans="3:7" ht="15" thickBot="1" x14ac:dyDescent="0.35">
      <c r="C2209" s="50">
        <v>43158</v>
      </c>
      <c r="D2209" s="51">
        <v>0.55481481481481476</v>
      </c>
      <c r="E2209" s="52" t="s">
        <v>9</v>
      </c>
      <c r="F2209" s="53">
        <v>33</v>
      </c>
      <c r="G2209" s="52" t="s">
        <v>10</v>
      </c>
    </row>
    <row r="2210" spans="3:7" ht="15" thickBot="1" x14ac:dyDescent="0.35">
      <c r="C2210" s="50">
        <v>43158</v>
      </c>
      <c r="D2210" s="51">
        <v>0.55601851851851858</v>
      </c>
      <c r="E2210" s="52" t="s">
        <v>9</v>
      </c>
      <c r="F2210" s="53">
        <v>31</v>
      </c>
      <c r="G2210" s="52" t="s">
        <v>10</v>
      </c>
    </row>
    <row r="2211" spans="3:7" ht="15" thickBot="1" x14ac:dyDescent="0.35">
      <c r="C2211" s="50">
        <v>43158</v>
      </c>
      <c r="D2211" s="51">
        <v>0.5635648148148148</v>
      </c>
      <c r="E2211" s="52" t="s">
        <v>9</v>
      </c>
      <c r="F2211" s="53">
        <v>33</v>
      </c>
      <c r="G2211" s="52" t="s">
        <v>10</v>
      </c>
    </row>
    <row r="2212" spans="3:7" ht="15" thickBot="1" x14ac:dyDescent="0.35">
      <c r="C2212" s="50">
        <v>43158</v>
      </c>
      <c r="D2212" s="51">
        <v>0.56365740740740744</v>
      </c>
      <c r="E2212" s="52" t="s">
        <v>9</v>
      </c>
      <c r="F2212" s="53">
        <v>28</v>
      </c>
      <c r="G2212" s="52" t="s">
        <v>21</v>
      </c>
    </row>
    <row r="2213" spans="3:7" ht="15" thickBot="1" x14ac:dyDescent="0.35">
      <c r="C2213" s="50">
        <v>43158</v>
      </c>
      <c r="D2213" s="51">
        <v>0.56387731481481485</v>
      </c>
      <c r="E2213" s="52" t="s">
        <v>9</v>
      </c>
      <c r="F2213" s="53">
        <v>26</v>
      </c>
      <c r="G2213" s="52" t="s">
        <v>21</v>
      </c>
    </row>
    <row r="2214" spans="3:7" ht="15" thickBot="1" x14ac:dyDescent="0.35">
      <c r="C2214" s="50">
        <v>43158</v>
      </c>
      <c r="D2214" s="51">
        <v>0.56449074074074079</v>
      </c>
      <c r="E2214" s="52" t="s">
        <v>9</v>
      </c>
      <c r="F2214" s="53">
        <v>29</v>
      </c>
      <c r="G2214" s="52" t="s">
        <v>21</v>
      </c>
    </row>
    <row r="2215" spans="3:7" ht="15" thickBot="1" x14ac:dyDescent="0.35">
      <c r="C2215" s="50">
        <v>43158</v>
      </c>
      <c r="D2215" s="51">
        <v>0.5680439814814815</v>
      </c>
      <c r="E2215" s="52" t="s">
        <v>9</v>
      </c>
      <c r="F2215" s="53">
        <v>28</v>
      </c>
      <c r="G2215" s="52" t="s">
        <v>21</v>
      </c>
    </row>
    <row r="2216" spans="3:7" ht="15" thickBot="1" x14ac:dyDescent="0.35">
      <c r="C2216" s="50">
        <v>43158</v>
      </c>
      <c r="D2216" s="51">
        <v>0.56939814814814815</v>
      </c>
      <c r="E2216" s="52" t="s">
        <v>9</v>
      </c>
      <c r="F2216" s="53">
        <v>32</v>
      </c>
      <c r="G2216" s="52" t="s">
        <v>10</v>
      </c>
    </row>
    <row r="2217" spans="3:7" ht="15" thickBot="1" x14ac:dyDescent="0.35">
      <c r="C2217" s="50">
        <v>43158</v>
      </c>
      <c r="D2217" s="51">
        <v>0.56942129629629623</v>
      </c>
      <c r="E2217" s="52" t="s">
        <v>9</v>
      </c>
      <c r="F2217" s="53">
        <v>32</v>
      </c>
      <c r="G2217" s="52" t="s">
        <v>10</v>
      </c>
    </row>
    <row r="2218" spans="3:7" ht="15" thickBot="1" x14ac:dyDescent="0.35">
      <c r="C2218" s="50">
        <v>43158</v>
      </c>
      <c r="D2218" s="51">
        <v>0.56971064814814809</v>
      </c>
      <c r="E2218" s="52" t="s">
        <v>9</v>
      </c>
      <c r="F2218" s="53">
        <v>47</v>
      </c>
      <c r="G2218" s="52" t="s">
        <v>10</v>
      </c>
    </row>
    <row r="2219" spans="3:7" ht="15" thickBot="1" x14ac:dyDescent="0.35">
      <c r="C2219" s="50">
        <v>43158</v>
      </c>
      <c r="D2219" s="51">
        <v>0.5697916666666667</v>
      </c>
      <c r="E2219" s="52" t="s">
        <v>9</v>
      </c>
      <c r="F2219" s="53">
        <v>33</v>
      </c>
      <c r="G2219" s="52" t="s">
        <v>21</v>
      </c>
    </row>
    <row r="2220" spans="3:7" ht="15" thickBot="1" x14ac:dyDescent="0.35">
      <c r="C2220" s="50">
        <v>43158</v>
      </c>
      <c r="D2220" s="51">
        <v>0.57057870370370367</v>
      </c>
      <c r="E2220" s="52" t="s">
        <v>9</v>
      </c>
      <c r="F2220" s="53">
        <v>38</v>
      </c>
      <c r="G2220" s="52" t="s">
        <v>21</v>
      </c>
    </row>
    <row r="2221" spans="3:7" ht="15" thickBot="1" x14ac:dyDescent="0.35">
      <c r="C2221" s="50">
        <v>43158</v>
      </c>
      <c r="D2221" s="51">
        <v>0.57494212962962965</v>
      </c>
      <c r="E2221" s="52" t="s">
        <v>9</v>
      </c>
      <c r="F2221" s="53">
        <v>30</v>
      </c>
      <c r="G2221" s="52" t="s">
        <v>10</v>
      </c>
    </row>
    <row r="2222" spans="3:7" ht="15" thickBot="1" x14ac:dyDescent="0.35">
      <c r="C2222" s="50">
        <v>43158</v>
      </c>
      <c r="D2222" s="51">
        <v>0.57528935185185182</v>
      </c>
      <c r="E2222" s="52" t="s">
        <v>9</v>
      </c>
      <c r="F2222" s="53">
        <v>30</v>
      </c>
      <c r="G2222" s="52" t="s">
        <v>21</v>
      </c>
    </row>
    <row r="2223" spans="3:7" ht="15" thickBot="1" x14ac:dyDescent="0.35">
      <c r="C2223" s="50">
        <v>43158</v>
      </c>
      <c r="D2223" s="51">
        <v>0.57700231481481479</v>
      </c>
      <c r="E2223" s="52" t="s">
        <v>9</v>
      </c>
      <c r="F2223" s="53">
        <v>44</v>
      </c>
      <c r="G2223" s="52" t="s">
        <v>10</v>
      </c>
    </row>
    <row r="2224" spans="3:7" ht="15" thickBot="1" x14ac:dyDescent="0.35">
      <c r="C2224" s="50">
        <v>43158</v>
      </c>
      <c r="D2224" s="51">
        <v>0.57718749999999996</v>
      </c>
      <c r="E2224" s="52" t="s">
        <v>9</v>
      </c>
      <c r="F2224" s="53">
        <v>28</v>
      </c>
      <c r="G2224" s="52" t="s">
        <v>10</v>
      </c>
    </row>
    <row r="2225" spans="3:7" ht="15" thickBot="1" x14ac:dyDescent="0.35">
      <c r="C2225" s="50">
        <v>43158</v>
      </c>
      <c r="D2225" s="51">
        <v>0.57909722222222226</v>
      </c>
      <c r="E2225" s="52" t="s">
        <v>9</v>
      </c>
      <c r="F2225" s="53">
        <v>32</v>
      </c>
      <c r="G2225" s="52" t="s">
        <v>21</v>
      </c>
    </row>
    <row r="2226" spans="3:7" ht="15" thickBot="1" x14ac:dyDescent="0.35">
      <c r="C2226" s="50">
        <v>43158</v>
      </c>
      <c r="D2226" s="51">
        <v>0.57975694444444448</v>
      </c>
      <c r="E2226" s="52" t="s">
        <v>9</v>
      </c>
      <c r="F2226" s="53">
        <v>25</v>
      </c>
      <c r="G2226" s="52" t="s">
        <v>21</v>
      </c>
    </row>
    <row r="2227" spans="3:7" ht="15" thickBot="1" x14ac:dyDescent="0.35">
      <c r="C2227" s="50">
        <v>43158</v>
      </c>
      <c r="D2227" s="51">
        <v>0.58030092592592586</v>
      </c>
      <c r="E2227" s="52" t="s">
        <v>9</v>
      </c>
      <c r="F2227" s="53">
        <v>26</v>
      </c>
      <c r="G2227" s="52" t="s">
        <v>10</v>
      </c>
    </row>
    <row r="2228" spans="3:7" ht="15" thickBot="1" x14ac:dyDescent="0.35">
      <c r="C2228" s="50">
        <v>43158</v>
      </c>
      <c r="D2228" s="51">
        <v>0.58299768518518513</v>
      </c>
      <c r="E2228" s="52" t="s">
        <v>9</v>
      </c>
      <c r="F2228" s="53">
        <v>44</v>
      </c>
      <c r="G2228" s="52" t="s">
        <v>21</v>
      </c>
    </row>
    <row r="2229" spans="3:7" ht="15" thickBot="1" x14ac:dyDescent="0.35">
      <c r="C2229" s="50">
        <v>43158</v>
      </c>
      <c r="D2229" s="51">
        <v>0.58302083333333332</v>
      </c>
      <c r="E2229" s="52" t="s">
        <v>9</v>
      </c>
      <c r="F2229" s="53">
        <v>45</v>
      </c>
      <c r="G2229" s="52" t="s">
        <v>10</v>
      </c>
    </row>
    <row r="2230" spans="3:7" ht="15" thickBot="1" x14ac:dyDescent="0.35">
      <c r="C2230" s="50">
        <v>43158</v>
      </c>
      <c r="D2230" s="51">
        <v>0.58339120370370368</v>
      </c>
      <c r="E2230" s="52" t="s">
        <v>9</v>
      </c>
      <c r="F2230" s="53">
        <v>24</v>
      </c>
      <c r="G2230" s="52" t="s">
        <v>21</v>
      </c>
    </row>
    <row r="2231" spans="3:7" ht="15" thickBot="1" x14ac:dyDescent="0.35">
      <c r="C2231" s="50">
        <v>43158</v>
      </c>
      <c r="D2231" s="51">
        <v>0.58567129629629633</v>
      </c>
      <c r="E2231" s="52" t="s">
        <v>9</v>
      </c>
      <c r="F2231" s="53">
        <v>32</v>
      </c>
      <c r="G2231" s="52" t="s">
        <v>10</v>
      </c>
    </row>
    <row r="2232" spans="3:7" ht="15" thickBot="1" x14ac:dyDescent="0.35">
      <c r="C2232" s="50">
        <v>43158</v>
      </c>
      <c r="D2232" s="51">
        <v>0.58574074074074078</v>
      </c>
      <c r="E2232" s="52" t="s">
        <v>9</v>
      </c>
      <c r="F2232" s="53">
        <v>39</v>
      </c>
      <c r="G2232" s="52" t="s">
        <v>21</v>
      </c>
    </row>
    <row r="2233" spans="3:7" ht="15" thickBot="1" x14ac:dyDescent="0.35">
      <c r="C2233" s="50">
        <v>43158</v>
      </c>
      <c r="D2233" s="51">
        <v>0.58736111111111111</v>
      </c>
      <c r="E2233" s="52" t="s">
        <v>9</v>
      </c>
      <c r="F2233" s="53">
        <v>26</v>
      </c>
      <c r="G2233" s="52" t="s">
        <v>21</v>
      </c>
    </row>
    <row r="2234" spans="3:7" ht="15" thickBot="1" x14ac:dyDescent="0.35">
      <c r="C2234" s="50">
        <v>43158</v>
      </c>
      <c r="D2234" s="51">
        <v>0.58747685185185183</v>
      </c>
      <c r="E2234" s="52" t="s">
        <v>9</v>
      </c>
      <c r="F2234" s="53">
        <v>30</v>
      </c>
      <c r="G2234" s="52" t="s">
        <v>21</v>
      </c>
    </row>
    <row r="2235" spans="3:7" ht="15" thickBot="1" x14ac:dyDescent="0.35">
      <c r="C2235" s="50">
        <v>43158</v>
      </c>
      <c r="D2235" s="51">
        <v>0.58791666666666664</v>
      </c>
      <c r="E2235" s="52" t="s">
        <v>9</v>
      </c>
      <c r="F2235" s="53">
        <v>35</v>
      </c>
      <c r="G2235" s="52" t="s">
        <v>10</v>
      </c>
    </row>
    <row r="2236" spans="3:7" ht="15" thickBot="1" x14ac:dyDescent="0.35">
      <c r="C2236" s="50">
        <v>43158</v>
      </c>
      <c r="D2236" s="51">
        <v>0.58795138888888887</v>
      </c>
      <c r="E2236" s="52" t="s">
        <v>9</v>
      </c>
      <c r="F2236" s="53">
        <v>32</v>
      </c>
      <c r="G2236" s="52" t="s">
        <v>10</v>
      </c>
    </row>
    <row r="2237" spans="3:7" ht="15" thickBot="1" x14ac:dyDescent="0.35">
      <c r="C2237" s="50">
        <v>43158</v>
      </c>
      <c r="D2237" s="51">
        <v>0.58878472222222222</v>
      </c>
      <c r="E2237" s="52" t="s">
        <v>9</v>
      </c>
      <c r="F2237" s="53">
        <v>39</v>
      </c>
      <c r="G2237" s="52" t="s">
        <v>10</v>
      </c>
    </row>
    <row r="2238" spans="3:7" ht="15" thickBot="1" x14ac:dyDescent="0.35">
      <c r="C2238" s="50">
        <v>43158</v>
      </c>
      <c r="D2238" s="51">
        <v>0.59193287037037035</v>
      </c>
      <c r="E2238" s="52" t="s">
        <v>9</v>
      </c>
      <c r="F2238" s="53">
        <v>43</v>
      </c>
      <c r="G2238" s="52" t="s">
        <v>21</v>
      </c>
    </row>
    <row r="2239" spans="3:7" ht="15" thickBot="1" x14ac:dyDescent="0.35">
      <c r="C2239" s="50">
        <v>43158</v>
      </c>
      <c r="D2239" s="51">
        <v>0.59247685185185184</v>
      </c>
      <c r="E2239" s="52" t="s">
        <v>9</v>
      </c>
      <c r="F2239" s="53">
        <v>25</v>
      </c>
      <c r="G2239" s="52" t="s">
        <v>21</v>
      </c>
    </row>
    <row r="2240" spans="3:7" ht="15" thickBot="1" x14ac:dyDescent="0.35">
      <c r="C2240" s="50">
        <v>43158</v>
      </c>
      <c r="D2240" s="51">
        <v>0.59888888888888892</v>
      </c>
      <c r="E2240" s="52" t="s">
        <v>9</v>
      </c>
      <c r="F2240" s="53">
        <v>28</v>
      </c>
      <c r="G2240" s="52" t="s">
        <v>21</v>
      </c>
    </row>
    <row r="2241" spans="3:7" ht="15" thickBot="1" x14ac:dyDescent="0.35">
      <c r="C2241" s="50">
        <v>43158</v>
      </c>
      <c r="D2241" s="51">
        <v>0.5997569444444445</v>
      </c>
      <c r="E2241" s="52" t="s">
        <v>9</v>
      </c>
      <c r="F2241" s="53">
        <v>29</v>
      </c>
      <c r="G2241" s="52" t="s">
        <v>10</v>
      </c>
    </row>
    <row r="2242" spans="3:7" ht="15" thickBot="1" x14ac:dyDescent="0.35">
      <c r="C2242" s="50">
        <v>43158</v>
      </c>
      <c r="D2242" s="51">
        <v>0.60151620370370373</v>
      </c>
      <c r="E2242" s="52" t="s">
        <v>9</v>
      </c>
      <c r="F2242" s="53">
        <v>26</v>
      </c>
      <c r="G2242" s="52" t="s">
        <v>21</v>
      </c>
    </row>
    <row r="2243" spans="3:7" ht="15" thickBot="1" x14ac:dyDescent="0.35">
      <c r="C2243" s="50">
        <v>43158</v>
      </c>
      <c r="D2243" s="51">
        <v>0.60247685185185185</v>
      </c>
      <c r="E2243" s="52" t="s">
        <v>9</v>
      </c>
      <c r="F2243" s="53">
        <v>30</v>
      </c>
      <c r="G2243" s="52" t="s">
        <v>21</v>
      </c>
    </row>
    <row r="2244" spans="3:7" ht="15" thickBot="1" x14ac:dyDescent="0.35">
      <c r="C2244" s="50">
        <v>43158</v>
      </c>
      <c r="D2244" s="51">
        <v>0.60346064814814815</v>
      </c>
      <c r="E2244" s="52" t="s">
        <v>9</v>
      </c>
      <c r="F2244" s="53">
        <v>36</v>
      </c>
      <c r="G2244" s="52" t="s">
        <v>10</v>
      </c>
    </row>
    <row r="2245" spans="3:7" ht="15" thickBot="1" x14ac:dyDescent="0.35">
      <c r="C2245" s="50">
        <v>43158</v>
      </c>
      <c r="D2245" s="51">
        <v>0.60373842592592586</v>
      </c>
      <c r="E2245" s="52" t="s">
        <v>9</v>
      </c>
      <c r="F2245" s="53">
        <v>23</v>
      </c>
      <c r="G2245" s="52" t="s">
        <v>21</v>
      </c>
    </row>
    <row r="2246" spans="3:7" ht="15" thickBot="1" x14ac:dyDescent="0.35">
      <c r="C2246" s="50">
        <v>43158</v>
      </c>
      <c r="D2246" s="51">
        <v>0.60575231481481484</v>
      </c>
      <c r="E2246" s="52" t="s">
        <v>9</v>
      </c>
      <c r="F2246" s="53">
        <v>34</v>
      </c>
      <c r="G2246" s="52" t="s">
        <v>10</v>
      </c>
    </row>
    <row r="2247" spans="3:7" ht="15" thickBot="1" x14ac:dyDescent="0.35">
      <c r="C2247" s="50">
        <v>43158</v>
      </c>
      <c r="D2247" s="51">
        <v>0.60653935185185182</v>
      </c>
      <c r="E2247" s="52" t="s">
        <v>9</v>
      </c>
      <c r="F2247" s="53">
        <v>26</v>
      </c>
      <c r="G2247" s="52" t="s">
        <v>10</v>
      </c>
    </row>
    <row r="2248" spans="3:7" ht="15" thickBot="1" x14ac:dyDescent="0.35">
      <c r="C2248" s="50">
        <v>43158</v>
      </c>
      <c r="D2248" s="51">
        <v>0.60893518518518519</v>
      </c>
      <c r="E2248" s="52" t="s">
        <v>9</v>
      </c>
      <c r="F2248" s="53">
        <v>47</v>
      </c>
      <c r="G2248" s="52" t="s">
        <v>21</v>
      </c>
    </row>
    <row r="2249" spans="3:7" ht="15" thickBot="1" x14ac:dyDescent="0.35">
      <c r="C2249" s="50">
        <v>43158</v>
      </c>
      <c r="D2249" s="51">
        <v>0.6103587962962963</v>
      </c>
      <c r="E2249" s="52" t="s">
        <v>9</v>
      </c>
      <c r="F2249" s="53">
        <v>25</v>
      </c>
      <c r="G2249" s="52" t="s">
        <v>21</v>
      </c>
    </row>
    <row r="2250" spans="3:7" ht="15" thickBot="1" x14ac:dyDescent="0.35">
      <c r="C2250" s="50">
        <v>43158</v>
      </c>
      <c r="D2250" s="51">
        <v>0.61062499999999997</v>
      </c>
      <c r="E2250" s="52" t="s">
        <v>9</v>
      </c>
      <c r="F2250" s="53">
        <v>14</v>
      </c>
      <c r="G2250" s="52" t="s">
        <v>10</v>
      </c>
    </row>
    <row r="2251" spans="3:7" ht="15" thickBot="1" x14ac:dyDescent="0.35">
      <c r="C2251" s="50">
        <v>43158</v>
      </c>
      <c r="D2251" s="51">
        <v>0.61093750000000002</v>
      </c>
      <c r="E2251" s="52" t="s">
        <v>9</v>
      </c>
      <c r="F2251" s="53">
        <v>38</v>
      </c>
      <c r="G2251" s="52" t="s">
        <v>10</v>
      </c>
    </row>
    <row r="2252" spans="3:7" ht="15" thickBot="1" x14ac:dyDescent="0.35">
      <c r="C2252" s="50">
        <v>43158</v>
      </c>
      <c r="D2252" s="51">
        <v>0.61165509259259265</v>
      </c>
      <c r="E2252" s="52" t="s">
        <v>9</v>
      </c>
      <c r="F2252" s="53">
        <v>24</v>
      </c>
      <c r="G2252" s="52" t="s">
        <v>21</v>
      </c>
    </row>
    <row r="2253" spans="3:7" ht="15" thickBot="1" x14ac:dyDescent="0.35">
      <c r="C2253" s="50">
        <v>43158</v>
      </c>
      <c r="D2253" s="51">
        <v>0.61263888888888884</v>
      </c>
      <c r="E2253" s="52" t="s">
        <v>9</v>
      </c>
      <c r="F2253" s="53">
        <v>43</v>
      </c>
      <c r="G2253" s="52" t="s">
        <v>10</v>
      </c>
    </row>
    <row r="2254" spans="3:7" ht="15" thickBot="1" x14ac:dyDescent="0.35">
      <c r="C2254" s="50">
        <v>43158</v>
      </c>
      <c r="D2254" s="51">
        <v>0.61358796296296292</v>
      </c>
      <c r="E2254" s="52" t="s">
        <v>9</v>
      </c>
      <c r="F2254" s="53">
        <v>21</v>
      </c>
      <c r="G2254" s="52" t="s">
        <v>21</v>
      </c>
    </row>
    <row r="2255" spans="3:7" ht="15" thickBot="1" x14ac:dyDescent="0.35">
      <c r="C2255" s="50">
        <v>43158</v>
      </c>
      <c r="D2255" s="51">
        <v>0.61414351851851856</v>
      </c>
      <c r="E2255" s="52" t="s">
        <v>9</v>
      </c>
      <c r="F2255" s="53">
        <v>45</v>
      </c>
      <c r="G2255" s="52" t="s">
        <v>10</v>
      </c>
    </row>
    <row r="2256" spans="3:7" ht="15" thickBot="1" x14ac:dyDescent="0.35">
      <c r="C2256" s="50">
        <v>43158</v>
      </c>
      <c r="D2256" s="51">
        <v>0.61598379629629629</v>
      </c>
      <c r="E2256" s="52" t="s">
        <v>9</v>
      </c>
      <c r="F2256" s="53">
        <v>16</v>
      </c>
      <c r="G2256" s="52" t="s">
        <v>21</v>
      </c>
    </row>
    <row r="2257" spans="3:7" ht="15" thickBot="1" x14ac:dyDescent="0.35">
      <c r="C2257" s="50">
        <v>43158</v>
      </c>
      <c r="D2257" s="51">
        <v>0.61876157407407406</v>
      </c>
      <c r="E2257" s="52" t="s">
        <v>9</v>
      </c>
      <c r="F2257" s="53">
        <v>35</v>
      </c>
      <c r="G2257" s="52" t="s">
        <v>10</v>
      </c>
    </row>
    <row r="2258" spans="3:7" ht="15" thickBot="1" x14ac:dyDescent="0.35">
      <c r="C2258" s="50">
        <v>43158</v>
      </c>
      <c r="D2258" s="51">
        <v>0.61912037037037038</v>
      </c>
      <c r="E2258" s="52" t="s">
        <v>9</v>
      </c>
      <c r="F2258" s="53">
        <v>38</v>
      </c>
      <c r="G2258" s="52" t="s">
        <v>21</v>
      </c>
    </row>
    <row r="2259" spans="3:7" ht="15" thickBot="1" x14ac:dyDescent="0.35">
      <c r="C2259" s="50">
        <v>43158</v>
      </c>
      <c r="D2259" s="51">
        <v>0.62210648148148151</v>
      </c>
      <c r="E2259" s="52" t="s">
        <v>9</v>
      </c>
      <c r="F2259" s="53">
        <v>24</v>
      </c>
      <c r="G2259" s="52" t="s">
        <v>21</v>
      </c>
    </row>
    <row r="2260" spans="3:7" ht="15" thickBot="1" x14ac:dyDescent="0.35">
      <c r="C2260" s="50">
        <v>43158</v>
      </c>
      <c r="D2260" s="51">
        <v>0.62214120370370374</v>
      </c>
      <c r="E2260" s="52" t="s">
        <v>9</v>
      </c>
      <c r="F2260" s="53">
        <v>27</v>
      </c>
      <c r="G2260" s="52" t="s">
        <v>21</v>
      </c>
    </row>
    <row r="2261" spans="3:7" ht="15" thickBot="1" x14ac:dyDescent="0.35">
      <c r="C2261" s="50">
        <v>43158</v>
      </c>
      <c r="D2261" s="51">
        <v>0.62246527777777783</v>
      </c>
      <c r="E2261" s="52" t="s">
        <v>9</v>
      </c>
      <c r="F2261" s="53">
        <v>34</v>
      </c>
      <c r="G2261" s="52" t="s">
        <v>21</v>
      </c>
    </row>
    <row r="2262" spans="3:7" ht="15" thickBot="1" x14ac:dyDescent="0.35">
      <c r="C2262" s="50">
        <v>43158</v>
      </c>
      <c r="D2262" s="51">
        <v>0.6231944444444445</v>
      </c>
      <c r="E2262" s="52" t="s">
        <v>9</v>
      </c>
      <c r="F2262" s="53">
        <v>29</v>
      </c>
      <c r="G2262" s="52" t="s">
        <v>21</v>
      </c>
    </row>
    <row r="2263" spans="3:7" ht="15" thickBot="1" x14ac:dyDescent="0.35">
      <c r="C2263" s="50">
        <v>43158</v>
      </c>
      <c r="D2263" s="51">
        <v>0.62421296296296302</v>
      </c>
      <c r="E2263" s="52" t="s">
        <v>9</v>
      </c>
      <c r="F2263" s="53">
        <v>29</v>
      </c>
      <c r="G2263" s="52" t="s">
        <v>21</v>
      </c>
    </row>
    <row r="2264" spans="3:7" ht="15" thickBot="1" x14ac:dyDescent="0.35">
      <c r="C2264" s="50">
        <v>43158</v>
      </c>
      <c r="D2264" s="51">
        <v>0.62508101851851849</v>
      </c>
      <c r="E2264" s="52" t="s">
        <v>9</v>
      </c>
      <c r="F2264" s="53">
        <v>25</v>
      </c>
      <c r="G2264" s="52" t="s">
        <v>21</v>
      </c>
    </row>
    <row r="2265" spans="3:7" ht="15" thickBot="1" x14ac:dyDescent="0.35">
      <c r="C2265" s="50">
        <v>43158</v>
      </c>
      <c r="D2265" s="51">
        <v>0.62622685185185178</v>
      </c>
      <c r="E2265" s="52" t="s">
        <v>9</v>
      </c>
      <c r="F2265" s="53">
        <v>40</v>
      </c>
      <c r="G2265" s="52" t="s">
        <v>10</v>
      </c>
    </row>
    <row r="2266" spans="3:7" ht="15" thickBot="1" x14ac:dyDescent="0.35">
      <c r="C2266" s="50">
        <v>43158</v>
      </c>
      <c r="D2266" s="51">
        <v>0.62736111111111115</v>
      </c>
      <c r="E2266" s="52" t="s">
        <v>9</v>
      </c>
      <c r="F2266" s="53">
        <v>38</v>
      </c>
      <c r="G2266" s="52" t="s">
        <v>10</v>
      </c>
    </row>
    <row r="2267" spans="3:7" ht="15" thickBot="1" x14ac:dyDescent="0.35">
      <c r="C2267" s="50">
        <v>43158</v>
      </c>
      <c r="D2267" s="51">
        <v>0.62854166666666667</v>
      </c>
      <c r="E2267" s="52" t="s">
        <v>9</v>
      </c>
      <c r="F2267" s="53">
        <v>31</v>
      </c>
      <c r="G2267" s="52" t="s">
        <v>21</v>
      </c>
    </row>
    <row r="2268" spans="3:7" ht="15" thickBot="1" x14ac:dyDescent="0.35">
      <c r="C2268" s="50">
        <v>43158</v>
      </c>
      <c r="D2268" s="51">
        <v>0.62898148148148147</v>
      </c>
      <c r="E2268" s="52" t="s">
        <v>9</v>
      </c>
      <c r="F2268" s="53">
        <v>32</v>
      </c>
      <c r="G2268" s="52" t="s">
        <v>21</v>
      </c>
    </row>
    <row r="2269" spans="3:7" ht="15" thickBot="1" x14ac:dyDescent="0.35">
      <c r="C2269" s="50">
        <v>43158</v>
      </c>
      <c r="D2269" s="51">
        <v>0.62922453703703707</v>
      </c>
      <c r="E2269" s="52" t="s">
        <v>9</v>
      </c>
      <c r="F2269" s="53">
        <v>32</v>
      </c>
      <c r="G2269" s="52" t="s">
        <v>21</v>
      </c>
    </row>
    <row r="2270" spans="3:7" ht="15" thickBot="1" x14ac:dyDescent="0.35">
      <c r="C2270" s="50">
        <v>43158</v>
      </c>
      <c r="D2270" s="51">
        <v>0.62995370370370374</v>
      </c>
      <c r="E2270" s="52" t="s">
        <v>9</v>
      </c>
      <c r="F2270" s="53">
        <v>31</v>
      </c>
      <c r="G2270" s="52" t="s">
        <v>21</v>
      </c>
    </row>
    <row r="2271" spans="3:7" ht="15" thickBot="1" x14ac:dyDescent="0.35">
      <c r="C2271" s="50">
        <v>43158</v>
      </c>
      <c r="D2271" s="51">
        <v>0.6303009259259259</v>
      </c>
      <c r="E2271" s="52" t="s">
        <v>9</v>
      </c>
      <c r="F2271" s="53">
        <v>31</v>
      </c>
      <c r="G2271" s="52" t="s">
        <v>21</v>
      </c>
    </row>
    <row r="2272" spans="3:7" ht="15" thickBot="1" x14ac:dyDescent="0.35">
      <c r="C2272" s="50">
        <v>43158</v>
      </c>
      <c r="D2272" s="51">
        <v>0.63062499999999999</v>
      </c>
      <c r="E2272" s="52" t="s">
        <v>9</v>
      </c>
      <c r="F2272" s="53">
        <v>32</v>
      </c>
      <c r="G2272" s="52" t="s">
        <v>21</v>
      </c>
    </row>
    <row r="2273" spans="3:7" ht="15" thickBot="1" x14ac:dyDescent="0.35">
      <c r="C2273" s="50">
        <v>43158</v>
      </c>
      <c r="D2273" s="51">
        <v>0.63082175925925921</v>
      </c>
      <c r="E2273" s="52" t="s">
        <v>9</v>
      </c>
      <c r="F2273" s="53">
        <v>39</v>
      </c>
      <c r="G2273" s="52" t="s">
        <v>10</v>
      </c>
    </row>
    <row r="2274" spans="3:7" ht="15" thickBot="1" x14ac:dyDescent="0.35">
      <c r="C2274" s="50">
        <v>43158</v>
      </c>
      <c r="D2274" s="51">
        <v>0.63199074074074069</v>
      </c>
      <c r="E2274" s="52" t="s">
        <v>9</v>
      </c>
      <c r="F2274" s="53">
        <v>25</v>
      </c>
      <c r="G2274" s="52" t="s">
        <v>21</v>
      </c>
    </row>
    <row r="2275" spans="3:7" ht="15" thickBot="1" x14ac:dyDescent="0.35">
      <c r="C2275" s="50">
        <v>43158</v>
      </c>
      <c r="D2275" s="51">
        <v>0.63310185185185186</v>
      </c>
      <c r="E2275" s="52" t="s">
        <v>9</v>
      </c>
      <c r="F2275" s="53">
        <v>40</v>
      </c>
      <c r="G2275" s="52" t="s">
        <v>10</v>
      </c>
    </row>
    <row r="2276" spans="3:7" ht="15" thickBot="1" x14ac:dyDescent="0.35">
      <c r="C2276" s="50">
        <v>43158</v>
      </c>
      <c r="D2276" s="51">
        <v>0.63320601851851854</v>
      </c>
      <c r="E2276" s="52" t="s">
        <v>9</v>
      </c>
      <c r="F2276" s="53">
        <v>25</v>
      </c>
      <c r="G2276" s="52" t="s">
        <v>21</v>
      </c>
    </row>
    <row r="2277" spans="3:7" ht="15" thickBot="1" x14ac:dyDescent="0.35">
      <c r="C2277" s="50">
        <v>43158</v>
      </c>
      <c r="D2277" s="51">
        <v>0.63324074074074077</v>
      </c>
      <c r="E2277" s="52" t="s">
        <v>9</v>
      </c>
      <c r="F2277" s="53">
        <v>25</v>
      </c>
      <c r="G2277" s="52" t="s">
        <v>21</v>
      </c>
    </row>
    <row r="2278" spans="3:7" ht="15" thickBot="1" x14ac:dyDescent="0.35">
      <c r="C2278" s="50">
        <v>43158</v>
      </c>
      <c r="D2278" s="51">
        <v>0.63355324074074071</v>
      </c>
      <c r="E2278" s="52" t="s">
        <v>9</v>
      </c>
      <c r="F2278" s="53">
        <v>25</v>
      </c>
      <c r="G2278" s="52" t="s">
        <v>21</v>
      </c>
    </row>
    <row r="2279" spans="3:7" ht="15" thickBot="1" x14ac:dyDescent="0.35">
      <c r="C2279" s="50">
        <v>43158</v>
      </c>
      <c r="D2279" s="51">
        <v>0.63355324074074071</v>
      </c>
      <c r="E2279" s="52" t="s">
        <v>9</v>
      </c>
      <c r="F2279" s="53">
        <v>16</v>
      </c>
      <c r="G2279" s="52" t="s">
        <v>21</v>
      </c>
    </row>
    <row r="2280" spans="3:7" ht="15" thickBot="1" x14ac:dyDescent="0.35">
      <c r="C2280" s="50">
        <v>43158</v>
      </c>
      <c r="D2280" s="51">
        <v>0.63356481481481486</v>
      </c>
      <c r="E2280" s="52" t="s">
        <v>9</v>
      </c>
      <c r="F2280" s="53">
        <v>11</v>
      </c>
      <c r="G2280" s="52" t="s">
        <v>21</v>
      </c>
    </row>
    <row r="2281" spans="3:7" ht="15" thickBot="1" x14ac:dyDescent="0.35">
      <c r="C2281" s="50">
        <v>43158</v>
      </c>
      <c r="D2281" s="51">
        <v>0.6335763888888889</v>
      </c>
      <c r="E2281" s="52" t="s">
        <v>9</v>
      </c>
      <c r="F2281" s="53">
        <v>15</v>
      </c>
      <c r="G2281" s="52" t="s">
        <v>21</v>
      </c>
    </row>
    <row r="2282" spans="3:7" ht="15" thickBot="1" x14ac:dyDescent="0.35">
      <c r="C2282" s="50">
        <v>43158</v>
      </c>
      <c r="D2282" s="51">
        <v>0.63358796296296294</v>
      </c>
      <c r="E2282" s="52" t="s">
        <v>9</v>
      </c>
      <c r="F2282" s="53">
        <v>12</v>
      </c>
      <c r="G2282" s="52" t="s">
        <v>21</v>
      </c>
    </row>
    <row r="2283" spans="3:7" ht="15" thickBot="1" x14ac:dyDescent="0.35">
      <c r="C2283" s="50">
        <v>43158</v>
      </c>
      <c r="D2283" s="51">
        <v>0.63512731481481477</v>
      </c>
      <c r="E2283" s="52" t="s">
        <v>9</v>
      </c>
      <c r="F2283" s="53">
        <v>30</v>
      </c>
      <c r="G2283" s="52" t="s">
        <v>10</v>
      </c>
    </row>
    <row r="2284" spans="3:7" ht="15" thickBot="1" x14ac:dyDescent="0.35">
      <c r="C2284" s="50">
        <v>43158</v>
      </c>
      <c r="D2284" s="51">
        <v>0.63523148148148145</v>
      </c>
      <c r="E2284" s="52" t="s">
        <v>9</v>
      </c>
      <c r="F2284" s="53">
        <v>17</v>
      </c>
      <c r="G2284" s="52" t="s">
        <v>10</v>
      </c>
    </row>
    <row r="2285" spans="3:7" ht="15" thickBot="1" x14ac:dyDescent="0.35">
      <c r="C2285" s="50">
        <v>43158</v>
      </c>
      <c r="D2285" s="51">
        <v>0.63543981481481482</v>
      </c>
      <c r="E2285" s="52" t="s">
        <v>9</v>
      </c>
      <c r="F2285" s="53">
        <v>27</v>
      </c>
      <c r="G2285" s="52" t="s">
        <v>21</v>
      </c>
    </row>
    <row r="2286" spans="3:7" ht="15" thickBot="1" x14ac:dyDescent="0.35">
      <c r="C2286" s="50">
        <v>43158</v>
      </c>
      <c r="D2286" s="51">
        <v>0.63581018518518517</v>
      </c>
      <c r="E2286" s="52" t="s">
        <v>9</v>
      </c>
      <c r="F2286" s="53">
        <v>25</v>
      </c>
      <c r="G2286" s="52" t="s">
        <v>10</v>
      </c>
    </row>
    <row r="2287" spans="3:7" ht="15" thickBot="1" x14ac:dyDescent="0.35">
      <c r="C2287" s="50">
        <v>43158</v>
      </c>
      <c r="D2287" s="51">
        <v>0.6365277777777778</v>
      </c>
      <c r="E2287" s="52" t="s">
        <v>9</v>
      </c>
      <c r="F2287" s="53">
        <v>34</v>
      </c>
      <c r="G2287" s="52" t="s">
        <v>21</v>
      </c>
    </row>
    <row r="2288" spans="3:7" ht="15" thickBot="1" x14ac:dyDescent="0.35">
      <c r="C2288" s="50">
        <v>43158</v>
      </c>
      <c r="D2288" s="51">
        <v>0.63721064814814821</v>
      </c>
      <c r="E2288" s="52" t="s">
        <v>9</v>
      </c>
      <c r="F2288" s="53">
        <v>27</v>
      </c>
      <c r="G2288" s="52" t="s">
        <v>21</v>
      </c>
    </row>
    <row r="2289" spans="3:7" ht="15" thickBot="1" x14ac:dyDescent="0.35">
      <c r="C2289" s="50">
        <v>43158</v>
      </c>
      <c r="D2289" s="51">
        <v>0.63782407407407404</v>
      </c>
      <c r="E2289" s="52" t="s">
        <v>9</v>
      </c>
      <c r="F2289" s="53">
        <v>30</v>
      </c>
      <c r="G2289" s="52" t="s">
        <v>10</v>
      </c>
    </row>
    <row r="2290" spans="3:7" ht="15" thickBot="1" x14ac:dyDescent="0.35">
      <c r="C2290" s="50">
        <v>43158</v>
      </c>
      <c r="D2290" s="51">
        <v>0.63788194444444446</v>
      </c>
      <c r="E2290" s="52" t="s">
        <v>9</v>
      </c>
      <c r="F2290" s="53">
        <v>25</v>
      </c>
      <c r="G2290" s="52" t="s">
        <v>21</v>
      </c>
    </row>
    <row r="2291" spans="3:7" ht="15" thickBot="1" x14ac:dyDescent="0.35">
      <c r="C2291" s="50">
        <v>43158</v>
      </c>
      <c r="D2291" s="51">
        <v>0.63921296296296293</v>
      </c>
      <c r="E2291" s="52" t="s">
        <v>9</v>
      </c>
      <c r="F2291" s="53">
        <v>36</v>
      </c>
      <c r="G2291" s="52" t="s">
        <v>21</v>
      </c>
    </row>
    <row r="2292" spans="3:7" ht="15" thickBot="1" x14ac:dyDescent="0.35">
      <c r="C2292" s="50">
        <v>43158</v>
      </c>
      <c r="D2292" s="51">
        <v>0.64041666666666663</v>
      </c>
      <c r="E2292" s="52" t="s">
        <v>9</v>
      </c>
      <c r="F2292" s="53">
        <v>43</v>
      </c>
      <c r="G2292" s="52" t="s">
        <v>21</v>
      </c>
    </row>
    <row r="2293" spans="3:7" ht="15" thickBot="1" x14ac:dyDescent="0.35">
      <c r="C2293" s="50">
        <v>43158</v>
      </c>
      <c r="D2293" s="51">
        <v>0.64071759259259264</v>
      </c>
      <c r="E2293" s="52" t="s">
        <v>9</v>
      </c>
      <c r="F2293" s="53">
        <v>34</v>
      </c>
      <c r="G2293" s="52" t="s">
        <v>10</v>
      </c>
    </row>
    <row r="2294" spans="3:7" ht="15" thickBot="1" x14ac:dyDescent="0.35">
      <c r="C2294" s="50">
        <v>43158</v>
      </c>
      <c r="D2294" s="51">
        <v>0.64172453703703702</v>
      </c>
      <c r="E2294" s="52" t="s">
        <v>9</v>
      </c>
      <c r="F2294" s="53">
        <v>32</v>
      </c>
      <c r="G2294" s="52" t="s">
        <v>10</v>
      </c>
    </row>
    <row r="2295" spans="3:7" ht="15" thickBot="1" x14ac:dyDescent="0.35">
      <c r="C2295" s="50">
        <v>43158</v>
      </c>
      <c r="D2295" s="51">
        <v>0.64293981481481477</v>
      </c>
      <c r="E2295" s="52" t="s">
        <v>9</v>
      </c>
      <c r="F2295" s="53">
        <v>36</v>
      </c>
      <c r="G2295" s="52" t="s">
        <v>10</v>
      </c>
    </row>
    <row r="2296" spans="3:7" ht="15" thickBot="1" x14ac:dyDescent="0.35">
      <c r="C2296" s="50">
        <v>43158</v>
      </c>
      <c r="D2296" s="51">
        <v>0.64340277777777777</v>
      </c>
      <c r="E2296" s="52" t="s">
        <v>9</v>
      </c>
      <c r="F2296" s="53">
        <v>31</v>
      </c>
      <c r="G2296" s="52" t="s">
        <v>10</v>
      </c>
    </row>
    <row r="2297" spans="3:7" ht="15" thickBot="1" x14ac:dyDescent="0.35">
      <c r="C2297" s="50">
        <v>43158</v>
      </c>
      <c r="D2297" s="51">
        <v>0.64357638888888891</v>
      </c>
      <c r="E2297" s="52" t="s">
        <v>9</v>
      </c>
      <c r="F2297" s="53">
        <v>28</v>
      </c>
      <c r="G2297" s="52" t="s">
        <v>21</v>
      </c>
    </row>
    <row r="2298" spans="3:7" ht="15" thickBot="1" x14ac:dyDescent="0.35">
      <c r="C2298" s="50">
        <v>43158</v>
      </c>
      <c r="D2298" s="51">
        <v>0.64373842592592589</v>
      </c>
      <c r="E2298" s="52" t="s">
        <v>9</v>
      </c>
      <c r="F2298" s="53">
        <v>22</v>
      </c>
      <c r="G2298" s="52" t="s">
        <v>21</v>
      </c>
    </row>
    <row r="2299" spans="3:7" ht="15" thickBot="1" x14ac:dyDescent="0.35">
      <c r="C2299" s="50">
        <v>43158</v>
      </c>
      <c r="D2299" s="51">
        <v>0.64386574074074077</v>
      </c>
      <c r="E2299" s="52" t="s">
        <v>9</v>
      </c>
      <c r="F2299" s="53">
        <v>36</v>
      </c>
      <c r="G2299" s="52" t="s">
        <v>10</v>
      </c>
    </row>
    <row r="2300" spans="3:7" ht="15" thickBot="1" x14ac:dyDescent="0.35">
      <c r="C2300" s="50">
        <v>43158</v>
      </c>
      <c r="D2300" s="51">
        <v>0.64521990740740742</v>
      </c>
      <c r="E2300" s="52" t="s">
        <v>9</v>
      </c>
      <c r="F2300" s="53">
        <v>35</v>
      </c>
      <c r="G2300" s="52" t="s">
        <v>21</v>
      </c>
    </row>
    <row r="2301" spans="3:7" ht="15" thickBot="1" x14ac:dyDescent="0.35">
      <c r="C2301" s="50">
        <v>43158</v>
      </c>
      <c r="D2301" s="51">
        <v>0.64533564814814814</v>
      </c>
      <c r="E2301" s="52" t="s">
        <v>9</v>
      </c>
      <c r="F2301" s="53">
        <v>23</v>
      </c>
      <c r="G2301" s="52" t="s">
        <v>10</v>
      </c>
    </row>
    <row r="2302" spans="3:7" ht="15" thickBot="1" x14ac:dyDescent="0.35">
      <c r="C2302" s="50">
        <v>43158</v>
      </c>
      <c r="D2302" s="51">
        <v>0.64560185185185182</v>
      </c>
      <c r="E2302" s="52" t="s">
        <v>9</v>
      </c>
      <c r="F2302" s="53">
        <v>36</v>
      </c>
      <c r="G2302" s="52" t="s">
        <v>10</v>
      </c>
    </row>
    <row r="2303" spans="3:7" ht="15" thickBot="1" x14ac:dyDescent="0.35">
      <c r="C2303" s="50">
        <v>43158</v>
      </c>
      <c r="D2303" s="51">
        <v>0.64613425925925927</v>
      </c>
      <c r="E2303" s="52" t="s">
        <v>9</v>
      </c>
      <c r="F2303" s="53">
        <v>40</v>
      </c>
      <c r="G2303" s="52" t="s">
        <v>10</v>
      </c>
    </row>
    <row r="2304" spans="3:7" ht="15" thickBot="1" x14ac:dyDescent="0.35">
      <c r="C2304" s="50">
        <v>43158</v>
      </c>
      <c r="D2304" s="51">
        <v>0.64768518518518514</v>
      </c>
      <c r="E2304" s="52" t="s">
        <v>9</v>
      </c>
      <c r="F2304" s="53">
        <v>30</v>
      </c>
      <c r="G2304" s="52" t="s">
        <v>10</v>
      </c>
    </row>
    <row r="2305" spans="3:7" ht="15" thickBot="1" x14ac:dyDescent="0.35">
      <c r="C2305" s="50">
        <v>43158</v>
      </c>
      <c r="D2305" s="51">
        <v>0.64836805555555554</v>
      </c>
      <c r="E2305" s="52" t="s">
        <v>9</v>
      </c>
      <c r="F2305" s="53">
        <v>45</v>
      </c>
      <c r="G2305" s="52" t="s">
        <v>10</v>
      </c>
    </row>
    <row r="2306" spans="3:7" ht="15" thickBot="1" x14ac:dyDescent="0.35">
      <c r="C2306" s="50">
        <v>43158</v>
      </c>
      <c r="D2306" s="51">
        <v>0.64914351851851848</v>
      </c>
      <c r="E2306" s="52" t="s">
        <v>9</v>
      </c>
      <c r="F2306" s="53">
        <v>33</v>
      </c>
      <c r="G2306" s="52" t="s">
        <v>10</v>
      </c>
    </row>
    <row r="2307" spans="3:7" ht="15" thickBot="1" x14ac:dyDescent="0.35">
      <c r="C2307" s="50">
        <v>43158</v>
      </c>
      <c r="D2307" s="51">
        <v>0.64951388888888884</v>
      </c>
      <c r="E2307" s="52" t="s">
        <v>9</v>
      </c>
      <c r="F2307" s="53">
        <v>25</v>
      </c>
      <c r="G2307" s="52" t="s">
        <v>21</v>
      </c>
    </row>
    <row r="2308" spans="3:7" ht="15" thickBot="1" x14ac:dyDescent="0.35">
      <c r="C2308" s="50">
        <v>43158</v>
      </c>
      <c r="D2308" s="51">
        <v>0.65166666666666673</v>
      </c>
      <c r="E2308" s="52" t="s">
        <v>9</v>
      </c>
      <c r="F2308" s="53">
        <v>33</v>
      </c>
      <c r="G2308" s="52" t="s">
        <v>21</v>
      </c>
    </row>
    <row r="2309" spans="3:7" ht="15" thickBot="1" x14ac:dyDescent="0.35">
      <c r="C2309" s="50">
        <v>43158</v>
      </c>
      <c r="D2309" s="51">
        <v>0.65182870370370372</v>
      </c>
      <c r="E2309" s="52" t="s">
        <v>9</v>
      </c>
      <c r="F2309" s="53">
        <v>18</v>
      </c>
      <c r="G2309" s="52" t="s">
        <v>21</v>
      </c>
    </row>
    <row r="2310" spans="3:7" ht="15" thickBot="1" x14ac:dyDescent="0.35">
      <c r="C2310" s="50">
        <v>43158</v>
      </c>
      <c r="D2310" s="51">
        <v>0.65258101851851846</v>
      </c>
      <c r="E2310" s="52" t="s">
        <v>9</v>
      </c>
      <c r="F2310" s="53">
        <v>22</v>
      </c>
      <c r="G2310" s="52" t="s">
        <v>21</v>
      </c>
    </row>
    <row r="2311" spans="3:7" ht="15" thickBot="1" x14ac:dyDescent="0.35">
      <c r="C2311" s="50">
        <v>43158</v>
      </c>
      <c r="D2311" s="51">
        <v>0.65332175925925928</v>
      </c>
      <c r="E2311" s="52" t="s">
        <v>9</v>
      </c>
      <c r="F2311" s="53">
        <v>33</v>
      </c>
      <c r="G2311" s="52" t="s">
        <v>21</v>
      </c>
    </row>
    <row r="2312" spans="3:7" ht="15" thickBot="1" x14ac:dyDescent="0.35">
      <c r="C2312" s="50">
        <v>43158</v>
      </c>
      <c r="D2312" s="51">
        <v>0.65479166666666666</v>
      </c>
      <c r="E2312" s="52" t="s">
        <v>9</v>
      </c>
      <c r="F2312" s="53">
        <v>19</v>
      </c>
      <c r="G2312" s="52" t="s">
        <v>21</v>
      </c>
    </row>
    <row r="2313" spans="3:7" ht="15" thickBot="1" x14ac:dyDescent="0.35">
      <c r="C2313" s="50">
        <v>43158</v>
      </c>
      <c r="D2313" s="51">
        <v>0.6548842592592593</v>
      </c>
      <c r="E2313" s="52" t="s">
        <v>9</v>
      </c>
      <c r="F2313" s="53">
        <v>24</v>
      </c>
      <c r="G2313" s="52" t="s">
        <v>10</v>
      </c>
    </row>
    <row r="2314" spans="3:7" ht="15" thickBot="1" x14ac:dyDescent="0.35">
      <c r="C2314" s="50">
        <v>43158</v>
      </c>
      <c r="D2314" s="51">
        <v>0.65606481481481482</v>
      </c>
      <c r="E2314" s="52" t="s">
        <v>9</v>
      </c>
      <c r="F2314" s="53">
        <v>24</v>
      </c>
      <c r="G2314" s="52" t="s">
        <v>21</v>
      </c>
    </row>
    <row r="2315" spans="3:7" ht="15" thickBot="1" x14ac:dyDescent="0.35">
      <c r="C2315" s="50">
        <v>43158</v>
      </c>
      <c r="D2315" s="51">
        <v>0.65714120370370377</v>
      </c>
      <c r="E2315" s="52" t="s">
        <v>9</v>
      </c>
      <c r="F2315" s="53">
        <v>31</v>
      </c>
      <c r="G2315" s="52" t="s">
        <v>21</v>
      </c>
    </row>
    <row r="2316" spans="3:7" ht="15" thickBot="1" x14ac:dyDescent="0.35">
      <c r="C2316" s="50">
        <v>43158</v>
      </c>
      <c r="D2316" s="51">
        <v>0.65741898148148148</v>
      </c>
      <c r="E2316" s="52" t="s">
        <v>9</v>
      </c>
      <c r="F2316" s="53">
        <v>31</v>
      </c>
      <c r="G2316" s="52" t="s">
        <v>10</v>
      </c>
    </row>
    <row r="2317" spans="3:7" ht="15" thickBot="1" x14ac:dyDescent="0.35">
      <c r="C2317" s="50">
        <v>43158</v>
      </c>
      <c r="D2317" s="51">
        <v>0.65931712962962963</v>
      </c>
      <c r="E2317" s="52" t="s">
        <v>9</v>
      </c>
      <c r="F2317" s="53">
        <v>33</v>
      </c>
      <c r="G2317" s="52" t="s">
        <v>10</v>
      </c>
    </row>
    <row r="2318" spans="3:7" ht="15" thickBot="1" x14ac:dyDescent="0.35">
      <c r="C2318" s="50">
        <v>43158</v>
      </c>
      <c r="D2318" s="51">
        <v>0.65931712962962963</v>
      </c>
      <c r="E2318" s="52" t="s">
        <v>9</v>
      </c>
      <c r="F2318" s="53">
        <v>43</v>
      </c>
      <c r="G2318" s="52" t="s">
        <v>10</v>
      </c>
    </row>
    <row r="2319" spans="3:7" ht="15" thickBot="1" x14ac:dyDescent="0.35">
      <c r="C2319" s="50">
        <v>43158</v>
      </c>
      <c r="D2319" s="51">
        <v>0.65932870370370367</v>
      </c>
      <c r="E2319" s="52" t="s">
        <v>9</v>
      </c>
      <c r="F2319" s="53">
        <v>19</v>
      </c>
      <c r="G2319" s="52" t="s">
        <v>10</v>
      </c>
    </row>
    <row r="2320" spans="3:7" ht="15" thickBot="1" x14ac:dyDescent="0.35">
      <c r="C2320" s="50">
        <v>43158</v>
      </c>
      <c r="D2320" s="51">
        <v>0.65934027777777782</v>
      </c>
      <c r="E2320" s="52" t="s">
        <v>9</v>
      </c>
      <c r="F2320" s="53">
        <v>39</v>
      </c>
      <c r="G2320" s="52" t="s">
        <v>10</v>
      </c>
    </row>
    <row r="2321" spans="3:7" ht="15" thickBot="1" x14ac:dyDescent="0.35">
      <c r="C2321" s="50">
        <v>43158</v>
      </c>
      <c r="D2321" s="51">
        <v>0.65986111111111112</v>
      </c>
      <c r="E2321" s="52" t="s">
        <v>9</v>
      </c>
      <c r="F2321" s="53">
        <v>29</v>
      </c>
      <c r="G2321" s="52" t="s">
        <v>21</v>
      </c>
    </row>
    <row r="2322" spans="3:7" ht="15" thickBot="1" x14ac:dyDescent="0.35">
      <c r="C2322" s="50">
        <v>43158</v>
      </c>
      <c r="D2322" s="51">
        <v>0.65990740740740739</v>
      </c>
      <c r="E2322" s="52" t="s">
        <v>9</v>
      </c>
      <c r="F2322" s="53">
        <v>24</v>
      </c>
      <c r="G2322" s="52" t="s">
        <v>21</v>
      </c>
    </row>
    <row r="2323" spans="3:7" ht="15" thickBot="1" x14ac:dyDescent="0.35">
      <c r="C2323" s="50">
        <v>43158</v>
      </c>
      <c r="D2323" s="51">
        <v>0.65998842592592599</v>
      </c>
      <c r="E2323" s="52" t="s">
        <v>9</v>
      </c>
      <c r="F2323" s="53">
        <v>28</v>
      </c>
      <c r="G2323" s="52" t="s">
        <v>10</v>
      </c>
    </row>
    <row r="2324" spans="3:7" ht="15" thickBot="1" x14ac:dyDescent="0.35">
      <c r="C2324" s="50">
        <v>43158</v>
      </c>
      <c r="D2324" s="51">
        <v>0.6602083333333334</v>
      </c>
      <c r="E2324" s="52" t="s">
        <v>9</v>
      </c>
      <c r="F2324" s="53">
        <v>33</v>
      </c>
      <c r="G2324" s="52" t="s">
        <v>10</v>
      </c>
    </row>
    <row r="2325" spans="3:7" ht="15" thickBot="1" x14ac:dyDescent="0.35">
      <c r="C2325" s="50">
        <v>43158</v>
      </c>
      <c r="D2325" s="51">
        <v>0.66061342592592587</v>
      </c>
      <c r="E2325" s="52" t="s">
        <v>9</v>
      </c>
      <c r="F2325" s="53">
        <v>28</v>
      </c>
      <c r="G2325" s="52" t="s">
        <v>10</v>
      </c>
    </row>
    <row r="2326" spans="3:7" ht="15" thickBot="1" x14ac:dyDescent="0.35">
      <c r="C2326" s="50">
        <v>43158</v>
      </c>
      <c r="D2326" s="51">
        <v>0.66126157407407404</v>
      </c>
      <c r="E2326" s="52" t="s">
        <v>9</v>
      </c>
      <c r="F2326" s="53">
        <v>31</v>
      </c>
      <c r="G2326" s="52" t="s">
        <v>21</v>
      </c>
    </row>
    <row r="2327" spans="3:7" ht="15" thickBot="1" x14ac:dyDescent="0.35">
      <c r="C2327" s="50">
        <v>43158</v>
      </c>
      <c r="D2327" s="51">
        <v>0.66174768518518523</v>
      </c>
      <c r="E2327" s="52" t="s">
        <v>9</v>
      </c>
      <c r="F2327" s="53">
        <v>27</v>
      </c>
      <c r="G2327" s="52" t="s">
        <v>21</v>
      </c>
    </row>
    <row r="2328" spans="3:7" ht="15" thickBot="1" x14ac:dyDescent="0.35">
      <c r="C2328" s="50">
        <v>43158</v>
      </c>
      <c r="D2328" s="51">
        <v>0.66180555555555554</v>
      </c>
      <c r="E2328" s="52" t="s">
        <v>9</v>
      </c>
      <c r="F2328" s="53">
        <v>48</v>
      </c>
      <c r="G2328" s="52" t="s">
        <v>10</v>
      </c>
    </row>
    <row r="2329" spans="3:7" ht="15" thickBot="1" x14ac:dyDescent="0.35">
      <c r="C2329" s="50">
        <v>43158</v>
      </c>
      <c r="D2329" s="51">
        <v>0.66268518518518515</v>
      </c>
      <c r="E2329" s="52" t="s">
        <v>9</v>
      </c>
      <c r="F2329" s="53">
        <v>27</v>
      </c>
      <c r="G2329" s="52" t="s">
        <v>21</v>
      </c>
    </row>
    <row r="2330" spans="3:7" ht="15" thickBot="1" x14ac:dyDescent="0.35">
      <c r="C2330" s="50">
        <v>43158</v>
      </c>
      <c r="D2330" s="51">
        <v>0.66420138888888891</v>
      </c>
      <c r="E2330" s="52" t="s">
        <v>9</v>
      </c>
      <c r="F2330" s="53">
        <v>27</v>
      </c>
      <c r="G2330" s="52" t="s">
        <v>21</v>
      </c>
    </row>
    <row r="2331" spans="3:7" ht="15" thickBot="1" x14ac:dyDescent="0.35">
      <c r="C2331" s="50">
        <v>43158</v>
      </c>
      <c r="D2331" s="51">
        <v>0.66473379629629636</v>
      </c>
      <c r="E2331" s="52" t="s">
        <v>9</v>
      </c>
      <c r="F2331" s="53">
        <v>45</v>
      </c>
      <c r="G2331" s="52" t="s">
        <v>10</v>
      </c>
    </row>
    <row r="2332" spans="3:7" ht="15" thickBot="1" x14ac:dyDescent="0.35">
      <c r="C2332" s="50">
        <v>43158</v>
      </c>
      <c r="D2332" s="51">
        <v>0.66524305555555563</v>
      </c>
      <c r="E2332" s="52" t="s">
        <v>9</v>
      </c>
      <c r="F2332" s="53">
        <v>30</v>
      </c>
      <c r="G2332" s="52" t="s">
        <v>21</v>
      </c>
    </row>
    <row r="2333" spans="3:7" ht="15" thickBot="1" x14ac:dyDescent="0.35">
      <c r="C2333" s="50">
        <v>43158</v>
      </c>
      <c r="D2333" s="51">
        <v>0.66545138888888888</v>
      </c>
      <c r="E2333" s="52" t="s">
        <v>9</v>
      </c>
      <c r="F2333" s="53">
        <v>34</v>
      </c>
      <c r="G2333" s="52" t="s">
        <v>10</v>
      </c>
    </row>
    <row r="2334" spans="3:7" ht="15" thickBot="1" x14ac:dyDescent="0.35">
      <c r="C2334" s="50">
        <v>43158</v>
      </c>
      <c r="D2334" s="51">
        <v>0.66547453703703707</v>
      </c>
      <c r="E2334" s="52" t="s">
        <v>9</v>
      </c>
      <c r="F2334" s="53">
        <v>28</v>
      </c>
      <c r="G2334" s="52" t="s">
        <v>10</v>
      </c>
    </row>
    <row r="2335" spans="3:7" ht="15" thickBot="1" x14ac:dyDescent="0.35">
      <c r="C2335" s="50">
        <v>43158</v>
      </c>
      <c r="D2335" s="51">
        <v>0.66618055555555555</v>
      </c>
      <c r="E2335" s="52" t="s">
        <v>9</v>
      </c>
      <c r="F2335" s="53">
        <v>35</v>
      </c>
      <c r="G2335" s="52" t="s">
        <v>21</v>
      </c>
    </row>
    <row r="2336" spans="3:7" ht="15" thickBot="1" x14ac:dyDescent="0.35">
      <c r="C2336" s="50">
        <v>43158</v>
      </c>
      <c r="D2336" s="51">
        <v>0.66809027777777785</v>
      </c>
      <c r="E2336" s="52" t="s">
        <v>9</v>
      </c>
      <c r="F2336" s="53">
        <v>41</v>
      </c>
      <c r="G2336" s="52" t="s">
        <v>21</v>
      </c>
    </row>
    <row r="2337" spans="3:7" ht="15" thickBot="1" x14ac:dyDescent="0.35">
      <c r="C2337" s="50">
        <v>43158</v>
      </c>
      <c r="D2337" s="51">
        <v>0.66859953703703701</v>
      </c>
      <c r="E2337" s="52" t="s">
        <v>9</v>
      </c>
      <c r="F2337" s="53">
        <v>27</v>
      </c>
      <c r="G2337" s="52" t="s">
        <v>10</v>
      </c>
    </row>
    <row r="2338" spans="3:7" ht="15" thickBot="1" x14ac:dyDescent="0.35">
      <c r="C2338" s="50">
        <v>43158</v>
      </c>
      <c r="D2338" s="51">
        <v>0.66893518518518524</v>
      </c>
      <c r="E2338" s="52" t="s">
        <v>9</v>
      </c>
      <c r="F2338" s="53">
        <v>32</v>
      </c>
      <c r="G2338" s="52" t="s">
        <v>21</v>
      </c>
    </row>
    <row r="2339" spans="3:7" ht="15" thickBot="1" x14ac:dyDescent="0.35">
      <c r="C2339" s="50">
        <v>43158</v>
      </c>
      <c r="D2339" s="51">
        <v>0.67025462962962967</v>
      </c>
      <c r="E2339" s="52" t="s">
        <v>9</v>
      </c>
      <c r="F2339" s="53">
        <v>53</v>
      </c>
      <c r="G2339" s="52" t="s">
        <v>21</v>
      </c>
    </row>
    <row r="2340" spans="3:7" ht="15" thickBot="1" x14ac:dyDescent="0.35">
      <c r="C2340" s="50">
        <v>43158</v>
      </c>
      <c r="D2340" s="51">
        <v>0.67053240740740738</v>
      </c>
      <c r="E2340" s="52" t="s">
        <v>9</v>
      </c>
      <c r="F2340" s="53">
        <v>44</v>
      </c>
      <c r="G2340" s="52" t="s">
        <v>10</v>
      </c>
    </row>
    <row r="2341" spans="3:7" ht="15" thickBot="1" x14ac:dyDescent="0.35">
      <c r="C2341" s="50">
        <v>43158</v>
      </c>
      <c r="D2341" s="51">
        <v>0.67155092592592591</v>
      </c>
      <c r="E2341" s="52" t="s">
        <v>9</v>
      </c>
      <c r="F2341" s="53">
        <v>36</v>
      </c>
      <c r="G2341" s="52" t="s">
        <v>10</v>
      </c>
    </row>
    <row r="2342" spans="3:7" ht="15" thickBot="1" x14ac:dyDescent="0.35">
      <c r="C2342" s="50">
        <v>43158</v>
      </c>
      <c r="D2342" s="51">
        <v>0.67180555555555566</v>
      </c>
      <c r="E2342" s="52" t="s">
        <v>9</v>
      </c>
      <c r="F2342" s="53">
        <v>44</v>
      </c>
      <c r="G2342" s="52" t="s">
        <v>21</v>
      </c>
    </row>
    <row r="2343" spans="3:7" ht="15" thickBot="1" x14ac:dyDescent="0.35">
      <c r="C2343" s="50">
        <v>43158</v>
      </c>
      <c r="D2343" s="51">
        <v>0.67208333333333325</v>
      </c>
      <c r="E2343" s="52" t="s">
        <v>9</v>
      </c>
      <c r="F2343" s="53">
        <v>40</v>
      </c>
      <c r="G2343" s="52" t="s">
        <v>10</v>
      </c>
    </row>
    <row r="2344" spans="3:7" ht="15" thickBot="1" x14ac:dyDescent="0.35">
      <c r="C2344" s="50">
        <v>43158</v>
      </c>
      <c r="D2344" s="51">
        <v>0.67333333333333334</v>
      </c>
      <c r="E2344" s="52" t="s">
        <v>9</v>
      </c>
      <c r="F2344" s="53">
        <v>42</v>
      </c>
      <c r="G2344" s="52" t="s">
        <v>10</v>
      </c>
    </row>
    <row r="2345" spans="3:7" ht="15" thickBot="1" x14ac:dyDescent="0.35">
      <c r="C2345" s="50">
        <v>43158</v>
      </c>
      <c r="D2345" s="51">
        <v>0.67349537037037033</v>
      </c>
      <c r="E2345" s="52" t="s">
        <v>9</v>
      </c>
      <c r="F2345" s="53">
        <v>47</v>
      </c>
      <c r="G2345" s="52" t="s">
        <v>21</v>
      </c>
    </row>
    <row r="2346" spans="3:7" ht="15" thickBot="1" x14ac:dyDescent="0.35">
      <c r="C2346" s="50">
        <v>43158</v>
      </c>
      <c r="D2346" s="51">
        <v>0.67359953703703701</v>
      </c>
      <c r="E2346" s="52" t="s">
        <v>9</v>
      </c>
      <c r="F2346" s="53">
        <v>35</v>
      </c>
      <c r="G2346" s="52" t="s">
        <v>10</v>
      </c>
    </row>
    <row r="2347" spans="3:7" ht="15" thickBot="1" x14ac:dyDescent="0.35">
      <c r="C2347" s="50">
        <v>43158</v>
      </c>
      <c r="D2347" s="51">
        <v>0.67432870370370368</v>
      </c>
      <c r="E2347" s="52" t="s">
        <v>9</v>
      </c>
      <c r="F2347" s="53">
        <v>38</v>
      </c>
      <c r="G2347" s="52" t="s">
        <v>10</v>
      </c>
    </row>
    <row r="2348" spans="3:7" ht="15" thickBot="1" x14ac:dyDescent="0.35">
      <c r="C2348" s="50">
        <v>43158</v>
      </c>
      <c r="D2348" s="51">
        <v>0.67467592592592596</v>
      </c>
      <c r="E2348" s="52" t="s">
        <v>9</v>
      </c>
      <c r="F2348" s="53">
        <v>42</v>
      </c>
      <c r="G2348" s="52" t="s">
        <v>21</v>
      </c>
    </row>
    <row r="2349" spans="3:7" ht="15" thickBot="1" x14ac:dyDescent="0.35">
      <c r="C2349" s="50">
        <v>43158</v>
      </c>
      <c r="D2349" s="51">
        <v>0.67482638888888891</v>
      </c>
      <c r="E2349" s="52" t="s">
        <v>9</v>
      </c>
      <c r="F2349" s="53">
        <v>38</v>
      </c>
      <c r="G2349" s="52" t="s">
        <v>21</v>
      </c>
    </row>
    <row r="2350" spans="3:7" ht="15" thickBot="1" x14ac:dyDescent="0.35">
      <c r="C2350" s="50">
        <v>43158</v>
      </c>
      <c r="D2350" s="51">
        <v>0.67495370370370367</v>
      </c>
      <c r="E2350" s="52" t="s">
        <v>9</v>
      </c>
      <c r="F2350" s="53">
        <v>34</v>
      </c>
      <c r="G2350" s="52" t="s">
        <v>10</v>
      </c>
    </row>
    <row r="2351" spans="3:7" ht="15" thickBot="1" x14ac:dyDescent="0.35">
      <c r="C2351" s="50">
        <v>43158</v>
      </c>
      <c r="D2351" s="51">
        <v>0.67581018518518521</v>
      </c>
      <c r="E2351" s="52" t="s">
        <v>9</v>
      </c>
      <c r="F2351" s="53">
        <v>30</v>
      </c>
      <c r="G2351" s="52" t="s">
        <v>21</v>
      </c>
    </row>
    <row r="2352" spans="3:7" ht="15" thickBot="1" x14ac:dyDescent="0.35">
      <c r="C2352" s="50">
        <v>43158</v>
      </c>
      <c r="D2352" s="51">
        <v>0.67655092592592592</v>
      </c>
      <c r="E2352" s="52" t="s">
        <v>9</v>
      </c>
      <c r="F2352" s="53">
        <v>31</v>
      </c>
      <c r="G2352" s="52" t="s">
        <v>10</v>
      </c>
    </row>
    <row r="2353" spans="3:7" ht="15" thickBot="1" x14ac:dyDescent="0.35">
      <c r="C2353" s="50">
        <v>43158</v>
      </c>
      <c r="D2353" s="51">
        <v>0.67657407407407411</v>
      </c>
      <c r="E2353" s="52" t="s">
        <v>9</v>
      </c>
      <c r="F2353" s="53">
        <v>29</v>
      </c>
      <c r="G2353" s="52" t="s">
        <v>21</v>
      </c>
    </row>
    <row r="2354" spans="3:7" ht="15" thickBot="1" x14ac:dyDescent="0.35">
      <c r="C2354" s="50">
        <v>43158</v>
      </c>
      <c r="D2354" s="51">
        <v>0.67736111111111119</v>
      </c>
      <c r="E2354" s="52" t="s">
        <v>9</v>
      </c>
      <c r="F2354" s="53">
        <v>26</v>
      </c>
      <c r="G2354" s="52" t="s">
        <v>21</v>
      </c>
    </row>
    <row r="2355" spans="3:7" ht="15" thickBot="1" x14ac:dyDescent="0.35">
      <c r="C2355" s="50">
        <v>43158</v>
      </c>
      <c r="D2355" s="51">
        <v>0.67878472222222219</v>
      </c>
      <c r="E2355" s="52" t="s">
        <v>9</v>
      </c>
      <c r="F2355" s="53">
        <v>33</v>
      </c>
      <c r="G2355" s="52" t="s">
        <v>21</v>
      </c>
    </row>
    <row r="2356" spans="3:7" ht="15" thickBot="1" x14ac:dyDescent="0.35">
      <c r="C2356" s="50">
        <v>43158</v>
      </c>
      <c r="D2356" s="51">
        <v>0.67986111111111114</v>
      </c>
      <c r="E2356" s="52" t="s">
        <v>9</v>
      </c>
      <c r="F2356" s="53">
        <v>38</v>
      </c>
      <c r="G2356" s="52" t="s">
        <v>21</v>
      </c>
    </row>
    <row r="2357" spans="3:7" ht="15" thickBot="1" x14ac:dyDescent="0.35">
      <c r="C2357" s="50">
        <v>43158</v>
      </c>
      <c r="D2357" s="51">
        <v>0.67989583333333325</v>
      </c>
      <c r="E2357" s="52" t="s">
        <v>9</v>
      </c>
      <c r="F2357" s="53">
        <v>21</v>
      </c>
      <c r="G2357" s="52" t="s">
        <v>10</v>
      </c>
    </row>
    <row r="2358" spans="3:7" ht="15" thickBot="1" x14ac:dyDescent="0.35">
      <c r="C2358" s="50">
        <v>43158</v>
      </c>
      <c r="D2358" s="51">
        <v>0.68059027777777781</v>
      </c>
      <c r="E2358" s="52" t="s">
        <v>9</v>
      </c>
      <c r="F2358" s="53">
        <v>41</v>
      </c>
      <c r="G2358" s="52" t="s">
        <v>21</v>
      </c>
    </row>
    <row r="2359" spans="3:7" ht="15" thickBot="1" x14ac:dyDescent="0.35">
      <c r="C2359" s="50">
        <v>43158</v>
      </c>
      <c r="D2359" s="51">
        <v>0.68188657407407405</v>
      </c>
      <c r="E2359" s="52" t="s">
        <v>9</v>
      </c>
      <c r="F2359" s="53">
        <v>27</v>
      </c>
      <c r="G2359" s="52" t="s">
        <v>21</v>
      </c>
    </row>
    <row r="2360" spans="3:7" ht="15" thickBot="1" x14ac:dyDescent="0.35">
      <c r="C2360" s="50">
        <v>43158</v>
      </c>
      <c r="D2360" s="51">
        <v>0.68225694444444451</v>
      </c>
      <c r="E2360" s="52" t="s">
        <v>9</v>
      </c>
      <c r="F2360" s="53">
        <v>38</v>
      </c>
      <c r="G2360" s="52" t="s">
        <v>10</v>
      </c>
    </row>
    <row r="2361" spans="3:7" ht="15" thickBot="1" x14ac:dyDescent="0.35">
      <c r="C2361" s="50">
        <v>43158</v>
      </c>
      <c r="D2361" s="51">
        <v>0.6832407407407407</v>
      </c>
      <c r="E2361" s="52" t="s">
        <v>9</v>
      </c>
      <c r="F2361" s="53">
        <v>41</v>
      </c>
      <c r="G2361" s="52" t="s">
        <v>21</v>
      </c>
    </row>
    <row r="2362" spans="3:7" ht="15" thickBot="1" x14ac:dyDescent="0.35">
      <c r="C2362" s="50">
        <v>43158</v>
      </c>
      <c r="D2362" s="51">
        <v>0.68388888888888888</v>
      </c>
      <c r="E2362" s="52" t="s">
        <v>9</v>
      </c>
      <c r="F2362" s="53">
        <v>23</v>
      </c>
      <c r="G2362" s="52" t="s">
        <v>21</v>
      </c>
    </row>
    <row r="2363" spans="3:7" ht="15" thickBot="1" x14ac:dyDescent="0.35">
      <c r="C2363" s="50">
        <v>43158</v>
      </c>
      <c r="D2363" s="51">
        <v>0.68533564814814818</v>
      </c>
      <c r="E2363" s="52" t="s">
        <v>9</v>
      </c>
      <c r="F2363" s="53">
        <v>30</v>
      </c>
      <c r="G2363" s="52" t="s">
        <v>21</v>
      </c>
    </row>
    <row r="2364" spans="3:7" ht="15" thickBot="1" x14ac:dyDescent="0.35">
      <c r="C2364" s="50">
        <v>43158</v>
      </c>
      <c r="D2364" s="51">
        <v>0.6853935185185186</v>
      </c>
      <c r="E2364" s="52" t="s">
        <v>9</v>
      </c>
      <c r="F2364" s="53">
        <v>24</v>
      </c>
      <c r="G2364" s="52" t="s">
        <v>21</v>
      </c>
    </row>
    <row r="2365" spans="3:7" ht="15" thickBot="1" x14ac:dyDescent="0.35">
      <c r="C2365" s="50">
        <v>43158</v>
      </c>
      <c r="D2365" s="51">
        <v>0.68604166666666666</v>
      </c>
      <c r="E2365" s="52" t="s">
        <v>9</v>
      </c>
      <c r="F2365" s="53">
        <v>37</v>
      </c>
      <c r="G2365" s="52" t="s">
        <v>10</v>
      </c>
    </row>
    <row r="2366" spans="3:7" ht="15" thickBot="1" x14ac:dyDescent="0.35">
      <c r="C2366" s="50">
        <v>43158</v>
      </c>
      <c r="D2366" s="51">
        <v>0.68645833333333339</v>
      </c>
      <c r="E2366" s="52" t="s">
        <v>9</v>
      </c>
      <c r="F2366" s="53">
        <v>34</v>
      </c>
      <c r="G2366" s="52" t="s">
        <v>21</v>
      </c>
    </row>
    <row r="2367" spans="3:7" ht="15" thickBot="1" x14ac:dyDescent="0.35">
      <c r="C2367" s="50">
        <v>43158</v>
      </c>
      <c r="D2367" s="51">
        <v>0.68645833333333339</v>
      </c>
      <c r="E2367" s="52" t="s">
        <v>9</v>
      </c>
      <c r="F2367" s="53">
        <v>22</v>
      </c>
      <c r="G2367" s="52" t="s">
        <v>21</v>
      </c>
    </row>
    <row r="2368" spans="3:7" ht="15" thickBot="1" x14ac:dyDescent="0.35">
      <c r="C2368" s="50">
        <v>43158</v>
      </c>
      <c r="D2368" s="51">
        <v>0.68690972222222213</v>
      </c>
      <c r="E2368" s="52" t="s">
        <v>9</v>
      </c>
      <c r="F2368" s="53">
        <v>40</v>
      </c>
      <c r="G2368" s="52" t="s">
        <v>21</v>
      </c>
    </row>
    <row r="2369" spans="3:7" ht="15" thickBot="1" x14ac:dyDescent="0.35">
      <c r="C2369" s="50">
        <v>43158</v>
      </c>
      <c r="D2369" s="51">
        <v>0.68820601851851848</v>
      </c>
      <c r="E2369" s="52" t="s">
        <v>9</v>
      </c>
      <c r="F2369" s="53">
        <v>28</v>
      </c>
      <c r="G2369" s="52" t="s">
        <v>21</v>
      </c>
    </row>
    <row r="2370" spans="3:7" ht="15" thickBot="1" x14ac:dyDescent="0.35">
      <c r="C2370" s="50">
        <v>43158</v>
      </c>
      <c r="D2370" s="51">
        <v>0.68861111111111117</v>
      </c>
      <c r="E2370" s="52" t="s">
        <v>9</v>
      </c>
      <c r="F2370" s="53">
        <v>30</v>
      </c>
      <c r="G2370" s="52" t="s">
        <v>21</v>
      </c>
    </row>
    <row r="2371" spans="3:7" ht="15" thickBot="1" x14ac:dyDescent="0.35">
      <c r="C2371" s="50">
        <v>43158</v>
      </c>
      <c r="D2371" s="51">
        <v>0.68879629629629635</v>
      </c>
      <c r="E2371" s="52" t="s">
        <v>9</v>
      </c>
      <c r="F2371" s="53">
        <v>23</v>
      </c>
      <c r="G2371" s="52" t="s">
        <v>21</v>
      </c>
    </row>
    <row r="2372" spans="3:7" ht="15" thickBot="1" x14ac:dyDescent="0.35">
      <c r="C2372" s="50">
        <v>43158</v>
      </c>
      <c r="D2372" s="51">
        <v>0.68884259259259262</v>
      </c>
      <c r="E2372" s="52" t="s">
        <v>9</v>
      </c>
      <c r="F2372" s="53">
        <v>26</v>
      </c>
      <c r="G2372" s="52" t="s">
        <v>21</v>
      </c>
    </row>
    <row r="2373" spans="3:7" ht="15" thickBot="1" x14ac:dyDescent="0.35">
      <c r="C2373" s="50">
        <v>43158</v>
      </c>
      <c r="D2373" s="51">
        <v>0.6896874999999999</v>
      </c>
      <c r="E2373" s="52" t="s">
        <v>9</v>
      </c>
      <c r="F2373" s="53">
        <v>36</v>
      </c>
      <c r="G2373" s="52" t="s">
        <v>21</v>
      </c>
    </row>
    <row r="2374" spans="3:7" ht="15" thickBot="1" x14ac:dyDescent="0.35">
      <c r="C2374" s="50">
        <v>43158</v>
      </c>
      <c r="D2374" s="51">
        <v>0.68998842592592602</v>
      </c>
      <c r="E2374" s="52" t="s">
        <v>9</v>
      </c>
      <c r="F2374" s="53">
        <v>32</v>
      </c>
      <c r="G2374" s="52" t="s">
        <v>10</v>
      </c>
    </row>
    <row r="2375" spans="3:7" ht="15" thickBot="1" x14ac:dyDescent="0.35">
      <c r="C2375" s="50">
        <v>43158</v>
      </c>
      <c r="D2375" s="51">
        <v>0.69032407407407403</v>
      </c>
      <c r="E2375" s="52" t="s">
        <v>9</v>
      </c>
      <c r="F2375" s="53">
        <v>42</v>
      </c>
      <c r="G2375" s="52" t="s">
        <v>21</v>
      </c>
    </row>
    <row r="2376" spans="3:7" ht="15" thickBot="1" x14ac:dyDescent="0.35">
      <c r="C2376" s="50">
        <v>43158</v>
      </c>
      <c r="D2376" s="51">
        <v>0.69038194444444445</v>
      </c>
      <c r="E2376" s="52" t="s">
        <v>9</v>
      </c>
      <c r="F2376" s="53">
        <v>28</v>
      </c>
      <c r="G2376" s="52" t="s">
        <v>10</v>
      </c>
    </row>
    <row r="2377" spans="3:7" ht="15" thickBot="1" x14ac:dyDescent="0.35">
      <c r="C2377" s="50">
        <v>43158</v>
      </c>
      <c r="D2377" s="51">
        <v>0.69054398148148144</v>
      </c>
      <c r="E2377" s="52" t="s">
        <v>9</v>
      </c>
      <c r="F2377" s="53">
        <v>25</v>
      </c>
      <c r="G2377" s="52" t="s">
        <v>21</v>
      </c>
    </row>
    <row r="2378" spans="3:7" ht="15" thickBot="1" x14ac:dyDescent="0.35">
      <c r="C2378" s="50">
        <v>43158</v>
      </c>
      <c r="D2378" s="51">
        <v>0.69158564814814805</v>
      </c>
      <c r="E2378" s="52" t="s">
        <v>9</v>
      </c>
      <c r="F2378" s="53">
        <v>39</v>
      </c>
      <c r="G2378" s="52" t="s">
        <v>21</v>
      </c>
    </row>
    <row r="2379" spans="3:7" ht="15" thickBot="1" x14ac:dyDescent="0.35">
      <c r="C2379" s="50">
        <v>43158</v>
      </c>
      <c r="D2379" s="51">
        <v>0.69210648148148157</v>
      </c>
      <c r="E2379" s="52" t="s">
        <v>9</v>
      </c>
      <c r="F2379" s="53">
        <v>37</v>
      </c>
      <c r="G2379" s="52" t="s">
        <v>10</v>
      </c>
    </row>
    <row r="2380" spans="3:7" ht="15" thickBot="1" x14ac:dyDescent="0.35">
      <c r="C2380" s="50">
        <v>43158</v>
      </c>
      <c r="D2380" s="51">
        <v>0.69300925925925927</v>
      </c>
      <c r="E2380" s="52" t="s">
        <v>9</v>
      </c>
      <c r="F2380" s="53">
        <v>37</v>
      </c>
      <c r="G2380" s="52" t="s">
        <v>10</v>
      </c>
    </row>
    <row r="2381" spans="3:7" ht="15" thickBot="1" x14ac:dyDescent="0.35">
      <c r="C2381" s="50">
        <v>43158</v>
      </c>
      <c r="D2381" s="51">
        <v>0.69304398148148139</v>
      </c>
      <c r="E2381" s="52" t="s">
        <v>9</v>
      </c>
      <c r="F2381" s="53">
        <v>44</v>
      </c>
      <c r="G2381" s="52" t="s">
        <v>21</v>
      </c>
    </row>
    <row r="2382" spans="3:7" ht="15" thickBot="1" x14ac:dyDescent="0.35">
      <c r="C2382" s="50">
        <v>43158</v>
      </c>
      <c r="D2382" s="51">
        <v>0.69313657407407403</v>
      </c>
      <c r="E2382" s="52" t="s">
        <v>9</v>
      </c>
      <c r="F2382" s="53">
        <v>33</v>
      </c>
      <c r="G2382" s="52" t="s">
        <v>10</v>
      </c>
    </row>
    <row r="2383" spans="3:7" ht="15" thickBot="1" x14ac:dyDescent="0.35">
      <c r="C2383" s="50">
        <v>43158</v>
      </c>
      <c r="D2383" s="51">
        <v>0.69339120370370377</v>
      </c>
      <c r="E2383" s="52" t="s">
        <v>9</v>
      </c>
      <c r="F2383" s="53">
        <v>35</v>
      </c>
      <c r="G2383" s="52" t="s">
        <v>10</v>
      </c>
    </row>
    <row r="2384" spans="3:7" ht="15" thickBot="1" x14ac:dyDescent="0.35">
      <c r="C2384" s="50">
        <v>43158</v>
      </c>
      <c r="D2384" s="51">
        <v>0.69406249999999992</v>
      </c>
      <c r="E2384" s="52" t="s">
        <v>9</v>
      </c>
      <c r="F2384" s="53">
        <v>35</v>
      </c>
      <c r="G2384" s="52" t="s">
        <v>21</v>
      </c>
    </row>
    <row r="2385" spans="3:7" ht="15" thickBot="1" x14ac:dyDescent="0.35">
      <c r="C2385" s="50">
        <v>43158</v>
      </c>
      <c r="D2385" s="51">
        <v>0.69415509259259256</v>
      </c>
      <c r="E2385" s="52" t="s">
        <v>9</v>
      </c>
      <c r="F2385" s="53">
        <v>30</v>
      </c>
      <c r="G2385" s="52" t="s">
        <v>21</v>
      </c>
    </row>
    <row r="2386" spans="3:7" ht="15" thickBot="1" x14ac:dyDescent="0.35">
      <c r="C2386" s="50">
        <v>43158</v>
      </c>
      <c r="D2386" s="51">
        <v>0.69425925925925924</v>
      </c>
      <c r="E2386" s="52" t="s">
        <v>9</v>
      </c>
      <c r="F2386" s="53">
        <v>24</v>
      </c>
      <c r="G2386" s="52" t="s">
        <v>21</v>
      </c>
    </row>
    <row r="2387" spans="3:7" ht="15" thickBot="1" x14ac:dyDescent="0.35">
      <c r="C2387" s="50">
        <v>43158</v>
      </c>
      <c r="D2387" s="51">
        <v>0.69447916666666665</v>
      </c>
      <c r="E2387" s="52" t="s">
        <v>9</v>
      </c>
      <c r="F2387" s="53">
        <v>33</v>
      </c>
      <c r="G2387" s="52" t="s">
        <v>10</v>
      </c>
    </row>
    <row r="2388" spans="3:7" ht="15" thickBot="1" x14ac:dyDescent="0.35">
      <c r="C2388" s="50">
        <v>43158</v>
      </c>
      <c r="D2388" s="51">
        <v>0.69552083333333325</v>
      </c>
      <c r="E2388" s="52" t="s">
        <v>9</v>
      </c>
      <c r="F2388" s="53">
        <v>23</v>
      </c>
      <c r="G2388" s="52" t="s">
        <v>10</v>
      </c>
    </row>
    <row r="2389" spans="3:7" ht="15" thickBot="1" x14ac:dyDescent="0.35">
      <c r="C2389" s="50">
        <v>43158</v>
      </c>
      <c r="D2389" s="51">
        <v>0.69586805555555553</v>
      </c>
      <c r="E2389" s="52" t="s">
        <v>9</v>
      </c>
      <c r="F2389" s="53">
        <v>40</v>
      </c>
      <c r="G2389" s="52" t="s">
        <v>21</v>
      </c>
    </row>
    <row r="2390" spans="3:7" ht="15" thickBot="1" x14ac:dyDescent="0.35">
      <c r="C2390" s="50">
        <v>43158</v>
      </c>
      <c r="D2390" s="51">
        <v>0.69615740740740739</v>
      </c>
      <c r="E2390" s="52" t="s">
        <v>9</v>
      </c>
      <c r="F2390" s="53">
        <v>33</v>
      </c>
      <c r="G2390" s="52" t="s">
        <v>10</v>
      </c>
    </row>
    <row r="2391" spans="3:7" ht="15" thickBot="1" x14ac:dyDescent="0.35">
      <c r="C2391" s="50">
        <v>43158</v>
      </c>
      <c r="D2391" s="51">
        <v>0.69693287037037033</v>
      </c>
      <c r="E2391" s="52" t="s">
        <v>9</v>
      </c>
      <c r="F2391" s="53">
        <v>28</v>
      </c>
      <c r="G2391" s="52" t="s">
        <v>21</v>
      </c>
    </row>
    <row r="2392" spans="3:7" ht="15" thickBot="1" x14ac:dyDescent="0.35">
      <c r="C2392" s="50">
        <v>43158</v>
      </c>
      <c r="D2392" s="51">
        <v>0.69700231481481489</v>
      </c>
      <c r="E2392" s="52" t="s">
        <v>9</v>
      </c>
      <c r="F2392" s="53">
        <v>41</v>
      </c>
      <c r="G2392" s="52" t="s">
        <v>10</v>
      </c>
    </row>
    <row r="2393" spans="3:7" ht="15" thickBot="1" x14ac:dyDescent="0.35">
      <c r="C2393" s="50">
        <v>43158</v>
      </c>
      <c r="D2393" s="51">
        <v>0.69783564814814814</v>
      </c>
      <c r="E2393" s="52" t="s">
        <v>9</v>
      </c>
      <c r="F2393" s="53">
        <v>40</v>
      </c>
      <c r="G2393" s="52" t="s">
        <v>10</v>
      </c>
    </row>
    <row r="2394" spans="3:7" ht="15" thickBot="1" x14ac:dyDescent="0.35">
      <c r="C2394" s="50">
        <v>43158</v>
      </c>
      <c r="D2394" s="51">
        <v>0.69818287037037041</v>
      </c>
      <c r="E2394" s="52" t="s">
        <v>9</v>
      </c>
      <c r="F2394" s="53">
        <v>34</v>
      </c>
      <c r="G2394" s="52" t="s">
        <v>10</v>
      </c>
    </row>
    <row r="2395" spans="3:7" ht="15" thickBot="1" x14ac:dyDescent="0.35">
      <c r="C2395" s="50">
        <v>43158</v>
      </c>
      <c r="D2395" s="51">
        <v>0.69857638888888884</v>
      </c>
      <c r="E2395" s="52" t="s">
        <v>9</v>
      </c>
      <c r="F2395" s="53">
        <v>20</v>
      </c>
      <c r="G2395" s="52" t="s">
        <v>10</v>
      </c>
    </row>
    <row r="2396" spans="3:7" ht="15" thickBot="1" x14ac:dyDescent="0.35">
      <c r="C2396" s="50">
        <v>43158</v>
      </c>
      <c r="D2396" s="51">
        <v>0.69865740740740734</v>
      </c>
      <c r="E2396" s="52" t="s">
        <v>9</v>
      </c>
      <c r="F2396" s="53">
        <v>41</v>
      </c>
      <c r="G2396" s="52" t="s">
        <v>10</v>
      </c>
    </row>
    <row r="2397" spans="3:7" ht="15" thickBot="1" x14ac:dyDescent="0.35">
      <c r="C2397" s="50">
        <v>43158</v>
      </c>
      <c r="D2397" s="51">
        <v>0.69874999999999998</v>
      </c>
      <c r="E2397" s="52" t="s">
        <v>9</v>
      </c>
      <c r="F2397" s="53">
        <v>34</v>
      </c>
      <c r="G2397" s="52" t="s">
        <v>10</v>
      </c>
    </row>
    <row r="2398" spans="3:7" ht="15" thickBot="1" x14ac:dyDescent="0.35">
      <c r="C2398" s="50">
        <v>43158</v>
      </c>
      <c r="D2398" s="51">
        <v>0.70021990740740747</v>
      </c>
      <c r="E2398" s="52" t="s">
        <v>9</v>
      </c>
      <c r="F2398" s="53">
        <v>32</v>
      </c>
      <c r="G2398" s="52" t="s">
        <v>21</v>
      </c>
    </row>
    <row r="2399" spans="3:7" ht="15" thickBot="1" x14ac:dyDescent="0.35">
      <c r="C2399" s="50">
        <v>43158</v>
      </c>
      <c r="D2399" s="51">
        <v>0.70033564814814808</v>
      </c>
      <c r="E2399" s="52" t="s">
        <v>9</v>
      </c>
      <c r="F2399" s="53">
        <v>32</v>
      </c>
      <c r="G2399" s="52" t="s">
        <v>21</v>
      </c>
    </row>
    <row r="2400" spans="3:7" ht="15" thickBot="1" x14ac:dyDescent="0.35">
      <c r="C2400" s="50">
        <v>43158</v>
      </c>
      <c r="D2400" s="51">
        <v>0.70105324074074071</v>
      </c>
      <c r="E2400" s="52" t="s">
        <v>9</v>
      </c>
      <c r="F2400" s="53">
        <v>41</v>
      </c>
      <c r="G2400" s="52" t="s">
        <v>10</v>
      </c>
    </row>
    <row r="2401" spans="3:7" ht="15" thickBot="1" x14ac:dyDescent="0.35">
      <c r="C2401" s="50">
        <v>43158</v>
      </c>
      <c r="D2401" s="51">
        <v>0.70281249999999995</v>
      </c>
      <c r="E2401" s="52" t="s">
        <v>9</v>
      </c>
      <c r="F2401" s="53">
        <v>43</v>
      </c>
      <c r="G2401" s="52" t="s">
        <v>21</v>
      </c>
    </row>
    <row r="2402" spans="3:7" ht="15" thickBot="1" x14ac:dyDescent="0.35">
      <c r="C2402" s="50">
        <v>43158</v>
      </c>
      <c r="D2402" s="51">
        <v>0.70297453703703694</v>
      </c>
      <c r="E2402" s="52" t="s">
        <v>9</v>
      </c>
      <c r="F2402" s="53">
        <v>39</v>
      </c>
      <c r="G2402" s="52" t="s">
        <v>21</v>
      </c>
    </row>
    <row r="2403" spans="3:7" ht="15" thickBot="1" x14ac:dyDescent="0.35">
      <c r="C2403" s="50">
        <v>43158</v>
      </c>
      <c r="D2403" s="51">
        <v>0.703125</v>
      </c>
      <c r="E2403" s="52" t="s">
        <v>9</v>
      </c>
      <c r="F2403" s="53">
        <v>39</v>
      </c>
      <c r="G2403" s="52" t="s">
        <v>10</v>
      </c>
    </row>
    <row r="2404" spans="3:7" ht="15" thickBot="1" x14ac:dyDescent="0.35">
      <c r="C2404" s="50">
        <v>43158</v>
      </c>
      <c r="D2404" s="51">
        <v>0.70474537037037033</v>
      </c>
      <c r="E2404" s="52" t="s">
        <v>9</v>
      </c>
      <c r="F2404" s="53">
        <v>40</v>
      </c>
      <c r="G2404" s="52" t="s">
        <v>21</v>
      </c>
    </row>
    <row r="2405" spans="3:7" ht="15" thickBot="1" x14ac:dyDescent="0.35">
      <c r="C2405" s="50">
        <v>43158</v>
      </c>
      <c r="D2405" s="51">
        <v>0.7050347222222223</v>
      </c>
      <c r="E2405" s="52" t="s">
        <v>9</v>
      </c>
      <c r="F2405" s="53">
        <v>35</v>
      </c>
      <c r="G2405" s="52" t="s">
        <v>10</v>
      </c>
    </row>
    <row r="2406" spans="3:7" ht="15" thickBot="1" x14ac:dyDescent="0.35">
      <c r="C2406" s="50">
        <v>43158</v>
      </c>
      <c r="D2406" s="51">
        <v>0.70591435185185192</v>
      </c>
      <c r="E2406" s="52" t="s">
        <v>9</v>
      </c>
      <c r="F2406" s="53">
        <v>36</v>
      </c>
      <c r="G2406" s="52" t="s">
        <v>21</v>
      </c>
    </row>
    <row r="2407" spans="3:7" ht="15" thickBot="1" x14ac:dyDescent="0.35">
      <c r="C2407" s="50">
        <v>43158</v>
      </c>
      <c r="D2407" s="51">
        <v>0.70648148148148149</v>
      </c>
      <c r="E2407" s="52" t="s">
        <v>9</v>
      </c>
      <c r="F2407" s="53">
        <v>29</v>
      </c>
      <c r="G2407" s="52" t="s">
        <v>21</v>
      </c>
    </row>
    <row r="2408" spans="3:7" ht="15" thickBot="1" x14ac:dyDescent="0.35">
      <c r="C2408" s="50">
        <v>43158</v>
      </c>
      <c r="D2408" s="51">
        <v>0.70798611111111109</v>
      </c>
      <c r="E2408" s="52" t="s">
        <v>9</v>
      </c>
      <c r="F2408" s="53">
        <v>25</v>
      </c>
      <c r="G2408" s="52" t="s">
        <v>21</v>
      </c>
    </row>
    <row r="2409" spans="3:7" ht="15" thickBot="1" x14ac:dyDescent="0.35">
      <c r="C2409" s="50">
        <v>43158</v>
      </c>
      <c r="D2409" s="51">
        <v>0.70923611111111118</v>
      </c>
      <c r="E2409" s="52" t="s">
        <v>9</v>
      </c>
      <c r="F2409" s="53">
        <v>34</v>
      </c>
      <c r="G2409" s="52" t="s">
        <v>21</v>
      </c>
    </row>
    <row r="2410" spans="3:7" ht="15" thickBot="1" x14ac:dyDescent="0.35">
      <c r="C2410" s="50">
        <v>43158</v>
      </c>
      <c r="D2410" s="51">
        <v>0.70980324074074075</v>
      </c>
      <c r="E2410" s="52" t="s">
        <v>9</v>
      </c>
      <c r="F2410" s="53">
        <v>44</v>
      </c>
      <c r="G2410" s="52" t="s">
        <v>21</v>
      </c>
    </row>
    <row r="2411" spans="3:7" ht="15" thickBot="1" x14ac:dyDescent="0.35">
      <c r="C2411" s="50">
        <v>43158</v>
      </c>
      <c r="D2411" s="51">
        <v>0.71129629629629632</v>
      </c>
      <c r="E2411" s="52" t="s">
        <v>9</v>
      </c>
      <c r="F2411" s="53">
        <v>29</v>
      </c>
      <c r="G2411" s="52" t="s">
        <v>10</v>
      </c>
    </row>
    <row r="2412" spans="3:7" ht="15" thickBot="1" x14ac:dyDescent="0.35">
      <c r="C2412" s="50">
        <v>43158</v>
      </c>
      <c r="D2412" s="51">
        <v>0.71229166666666666</v>
      </c>
      <c r="E2412" s="52" t="s">
        <v>9</v>
      </c>
      <c r="F2412" s="53">
        <v>24</v>
      </c>
      <c r="G2412" s="52" t="s">
        <v>21</v>
      </c>
    </row>
    <row r="2413" spans="3:7" ht="15" thickBot="1" x14ac:dyDescent="0.35">
      <c r="C2413" s="50">
        <v>43158</v>
      </c>
      <c r="D2413" s="51">
        <v>0.71292824074074079</v>
      </c>
      <c r="E2413" s="52" t="s">
        <v>9</v>
      </c>
      <c r="F2413" s="53">
        <v>23</v>
      </c>
      <c r="G2413" s="52" t="s">
        <v>10</v>
      </c>
    </row>
    <row r="2414" spans="3:7" ht="15" thickBot="1" x14ac:dyDescent="0.35">
      <c r="C2414" s="50">
        <v>43158</v>
      </c>
      <c r="D2414" s="51">
        <v>0.71410879629629631</v>
      </c>
      <c r="E2414" s="52" t="s">
        <v>9</v>
      </c>
      <c r="F2414" s="53">
        <v>37</v>
      </c>
      <c r="G2414" s="52" t="s">
        <v>10</v>
      </c>
    </row>
    <row r="2415" spans="3:7" ht="15" thickBot="1" x14ac:dyDescent="0.35">
      <c r="C2415" s="50">
        <v>43158</v>
      </c>
      <c r="D2415" s="51">
        <v>0.71460648148148154</v>
      </c>
      <c r="E2415" s="52" t="s">
        <v>9</v>
      </c>
      <c r="F2415" s="53">
        <v>27</v>
      </c>
      <c r="G2415" s="52" t="s">
        <v>21</v>
      </c>
    </row>
    <row r="2416" spans="3:7" ht="15" thickBot="1" x14ac:dyDescent="0.35">
      <c r="C2416" s="50">
        <v>43158</v>
      </c>
      <c r="D2416" s="51">
        <v>0.71579861111111109</v>
      </c>
      <c r="E2416" s="52" t="s">
        <v>9</v>
      </c>
      <c r="F2416" s="53">
        <v>39</v>
      </c>
      <c r="G2416" s="52" t="s">
        <v>21</v>
      </c>
    </row>
    <row r="2417" spans="3:7" ht="15" thickBot="1" x14ac:dyDescent="0.35">
      <c r="C2417" s="50">
        <v>43158</v>
      </c>
      <c r="D2417" s="51">
        <v>0.71585648148148151</v>
      </c>
      <c r="E2417" s="52" t="s">
        <v>9</v>
      </c>
      <c r="F2417" s="53">
        <v>42</v>
      </c>
      <c r="G2417" s="52" t="s">
        <v>10</v>
      </c>
    </row>
    <row r="2418" spans="3:7" ht="15" thickBot="1" x14ac:dyDescent="0.35">
      <c r="C2418" s="50">
        <v>43158</v>
      </c>
      <c r="D2418" s="51">
        <v>0.71668981481481486</v>
      </c>
      <c r="E2418" s="52" t="s">
        <v>9</v>
      </c>
      <c r="F2418" s="53">
        <v>49</v>
      </c>
      <c r="G2418" s="52" t="s">
        <v>21</v>
      </c>
    </row>
    <row r="2419" spans="3:7" ht="15" thickBot="1" x14ac:dyDescent="0.35">
      <c r="C2419" s="50">
        <v>43158</v>
      </c>
      <c r="D2419" s="51">
        <v>0.71790509259259261</v>
      </c>
      <c r="E2419" s="52" t="s">
        <v>9</v>
      </c>
      <c r="F2419" s="53">
        <v>40</v>
      </c>
      <c r="G2419" s="52" t="s">
        <v>10</v>
      </c>
    </row>
    <row r="2420" spans="3:7" ht="15" thickBot="1" x14ac:dyDescent="0.35">
      <c r="C2420" s="50">
        <v>43158</v>
      </c>
      <c r="D2420" s="51">
        <v>0.71863425925925928</v>
      </c>
      <c r="E2420" s="52" t="s">
        <v>9</v>
      </c>
      <c r="F2420" s="53">
        <v>31</v>
      </c>
      <c r="G2420" s="52" t="s">
        <v>21</v>
      </c>
    </row>
    <row r="2421" spans="3:7" ht="15" thickBot="1" x14ac:dyDescent="0.35">
      <c r="C2421" s="50">
        <v>43158</v>
      </c>
      <c r="D2421" s="51">
        <v>0.71890046296296306</v>
      </c>
      <c r="E2421" s="52" t="s">
        <v>9</v>
      </c>
      <c r="F2421" s="53">
        <v>32</v>
      </c>
      <c r="G2421" s="52" t="s">
        <v>10</v>
      </c>
    </row>
    <row r="2422" spans="3:7" ht="15" thickBot="1" x14ac:dyDescent="0.35">
      <c r="C2422" s="50">
        <v>43158</v>
      </c>
      <c r="D2422" s="51">
        <v>0.71971064814814811</v>
      </c>
      <c r="E2422" s="52" t="s">
        <v>9</v>
      </c>
      <c r="F2422" s="53">
        <v>27</v>
      </c>
      <c r="G2422" s="52" t="s">
        <v>21</v>
      </c>
    </row>
    <row r="2423" spans="3:7" ht="15" thickBot="1" x14ac:dyDescent="0.35">
      <c r="C2423" s="50">
        <v>43158</v>
      </c>
      <c r="D2423" s="51">
        <v>0.71975694444444438</v>
      </c>
      <c r="E2423" s="52" t="s">
        <v>9</v>
      </c>
      <c r="F2423" s="53">
        <v>27</v>
      </c>
      <c r="G2423" s="52" t="s">
        <v>21</v>
      </c>
    </row>
    <row r="2424" spans="3:7" ht="15" thickBot="1" x14ac:dyDescent="0.35">
      <c r="C2424" s="50">
        <v>43158</v>
      </c>
      <c r="D2424" s="51">
        <v>0.71991898148148159</v>
      </c>
      <c r="E2424" s="52" t="s">
        <v>9</v>
      </c>
      <c r="F2424" s="53">
        <v>39</v>
      </c>
      <c r="G2424" s="52" t="s">
        <v>10</v>
      </c>
    </row>
    <row r="2425" spans="3:7" ht="15" thickBot="1" x14ac:dyDescent="0.35">
      <c r="C2425" s="50">
        <v>43158</v>
      </c>
      <c r="D2425" s="51">
        <v>0.72068287037037038</v>
      </c>
      <c r="E2425" s="52" t="s">
        <v>9</v>
      </c>
      <c r="F2425" s="53">
        <v>31</v>
      </c>
      <c r="G2425" s="52" t="s">
        <v>21</v>
      </c>
    </row>
    <row r="2426" spans="3:7" ht="15" thickBot="1" x14ac:dyDescent="0.35">
      <c r="C2426" s="50">
        <v>43158</v>
      </c>
      <c r="D2426" s="51">
        <v>0.72113425925925922</v>
      </c>
      <c r="E2426" s="52" t="s">
        <v>9</v>
      </c>
      <c r="F2426" s="53">
        <v>27</v>
      </c>
      <c r="G2426" s="52" t="s">
        <v>21</v>
      </c>
    </row>
    <row r="2427" spans="3:7" ht="15" thickBot="1" x14ac:dyDescent="0.35">
      <c r="C2427" s="50">
        <v>43158</v>
      </c>
      <c r="D2427" s="51">
        <v>0.7211574074074073</v>
      </c>
      <c r="E2427" s="52" t="s">
        <v>9</v>
      </c>
      <c r="F2427" s="53">
        <v>31</v>
      </c>
      <c r="G2427" s="52" t="s">
        <v>21</v>
      </c>
    </row>
    <row r="2428" spans="3:7" ht="15" thickBot="1" x14ac:dyDescent="0.35">
      <c r="C2428" s="50">
        <v>43158</v>
      </c>
      <c r="D2428" s="51">
        <v>0.72144675925925927</v>
      </c>
      <c r="E2428" s="52" t="s">
        <v>9</v>
      </c>
      <c r="F2428" s="53">
        <v>30</v>
      </c>
      <c r="G2428" s="52" t="s">
        <v>21</v>
      </c>
    </row>
    <row r="2429" spans="3:7" ht="15" thickBot="1" x14ac:dyDescent="0.35">
      <c r="C2429" s="50">
        <v>43158</v>
      </c>
      <c r="D2429" s="51">
        <v>0.72262731481481479</v>
      </c>
      <c r="E2429" s="52" t="s">
        <v>9</v>
      </c>
      <c r="F2429" s="53">
        <v>29</v>
      </c>
      <c r="G2429" s="52" t="s">
        <v>21</v>
      </c>
    </row>
    <row r="2430" spans="3:7" ht="15" thickBot="1" x14ac:dyDescent="0.35">
      <c r="C2430" s="50">
        <v>43158</v>
      </c>
      <c r="D2430" s="51">
        <v>0.72268518518518521</v>
      </c>
      <c r="E2430" s="52" t="s">
        <v>9</v>
      </c>
      <c r="F2430" s="53">
        <v>33</v>
      </c>
      <c r="G2430" s="52" t="s">
        <v>21</v>
      </c>
    </row>
    <row r="2431" spans="3:7" ht="15" thickBot="1" x14ac:dyDescent="0.35">
      <c r="C2431" s="50">
        <v>43158</v>
      </c>
      <c r="D2431" s="51">
        <v>0.72283564814814805</v>
      </c>
      <c r="E2431" s="52" t="s">
        <v>9</v>
      </c>
      <c r="F2431" s="53">
        <v>32</v>
      </c>
      <c r="G2431" s="52" t="s">
        <v>21</v>
      </c>
    </row>
    <row r="2432" spans="3:7" ht="15" thickBot="1" x14ac:dyDescent="0.35">
      <c r="C2432" s="50">
        <v>43158</v>
      </c>
      <c r="D2432" s="51">
        <v>0.72289351851851846</v>
      </c>
      <c r="E2432" s="52" t="s">
        <v>9</v>
      </c>
      <c r="F2432" s="53">
        <v>35</v>
      </c>
      <c r="G2432" s="52" t="s">
        <v>21</v>
      </c>
    </row>
    <row r="2433" spans="3:7" ht="15" thickBot="1" x14ac:dyDescent="0.35">
      <c r="C2433" s="50">
        <v>43158</v>
      </c>
      <c r="D2433" s="51">
        <v>0.72378472222222223</v>
      </c>
      <c r="E2433" s="52" t="s">
        <v>9</v>
      </c>
      <c r="F2433" s="53">
        <v>24</v>
      </c>
      <c r="G2433" s="52" t="s">
        <v>21</v>
      </c>
    </row>
    <row r="2434" spans="3:7" ht="15" thickBot="1" x14ac:dyDescent="0.35">
      <c r="C2434" s="50">
        <v>43158</v>
      </c>
      <c r="D2434" s="51">
        <v>0.72381944444444446</v>
      </c>
      <c r="E2434" s="52" t="s">
        <v>9</v>
      </c>
      <c r="F2434" s="53">
        <v>26</v>
      </c>
      <c r="G2434" s="52" t="s">
        <v>21</v>
      </c>
    </row>
    <row r="2435" spans="3:7" ht="15" thickBot="1" x14ac:dyDescent="0.35">
      <c r="C2435" s="50">
        <v>43158</v>
      </c>
      <c r="D2435" s="51">
        <v>0.72401620370370379</v>
      </c>
      <c r="E2435" s="52" t="s">
        <v>9</v>
      </c>
      <c r="F2435" s="53">
        <v>35</v>
      </c>
      <c r="G2435" s="52" t="s">
        <v>10</v>
      </c>
    </row>
    <row r="2436" spans="3:7" ht="15" thickBot="1" x14ac:dyDescent="0.35">
      <c r="C2436" s="50">
        <v>43158</v>
      </c>
      <c r="D2436" s="51">
        <v>0.72407407407407398</v>
      </c>
      <c r="E2436" s="52" t="s">
        <v>9</v>
      </c>
      <c r="F2436" s="53">
        <v>29</v>
      </c>
      <c r="G2436" s="52" t="s">
        <v>10</v>
      </c>
    </row>
    <row r="2437" spans="3:7" ht="15" thickBot="1" x14ac:dyDescent="0.35">
      <c r="C2437" s="50">
        <v>43158</v>
      </c>
      <c r="D2437" s="51">
        <v>0.72481481481481491</v>
      </c>
      <c r="E2437" s="52" t="s">
        <v>9</v>
      </c>
      <c r="F2437" s="53">
        <v>36</v>
      </c>
      <c r="G2437" s="52" t="s">
        <v>10</v>
      </c>
    </row>
    <row r="2438" spans="3:7" ht="15" thickBot="1" x14ac:dyDescent="0.35">
      <c r="C2438" s="50">
        <v>43158</v>
      </c>
      <c r="D2438" s="51">
        <v>0.72489583333333341</v>
      </c>
      <c r="E2438" s="52" t="s">
        <v>9</v>
      </c>
      <c r="F2438" s="53">
        <v>45</v>
      </c>
      <c r="G2438" s="52" t="s">
        <v>10</v>
      </c>
    </row>
    <row r="2439" spans="3:7" ht="15" thickBot="1" x14ac:dyDescent="0.35">
      <c r="C2439" s="50">
        <v>43158</v>
      </c>
      <c r="D2439" s="51">
        <v>0.72543981481481479</v>
      </c>
      <c r="E2439" s="52" t="s">
        <v>9</v>
      </c>
      <c r="F2439" s="53">
        <v>35</v>
      </c>
      <c r="G2439" s="52" t="s">
        <v>10</v>
      </c>
    </row>
    <row r="2440" spans="3:7" ht="15" thickBot="1" x14ac:dyDescent="0.35">
      <c r="C2440" s="50">
        <v>43158</v>
      </c>
      <c r="D2440" s="51">
        <v>0.72636574074074067</v>
      </c>
      <c r="E2440" s="52" t="s">
        <v>9</v>
      </c>
      <c r="F2440" s="53">
        <v>37</v>
      </c>
      <c r="G2440" s="52" t="s">
        <v>21</v>
      </c>
    </row>
    <row r="2441" spans="3:7" ht="15" thickBot="1" x14ac:dyDescent="0.35">
      <c r="C2441" s="50">
        <v>43158</v>
      </c>
      <c r="D2441" s="51">
        <v>0.72706018518518523</v>
      </c>
      <c r="E2441" s="52" t="s">
        <v>9</v>
      </c>
      <c r="F2441" s="53">
        <v>49</v>
      </c>
      <c r="G2441" s="52" t="s">
        <v>10</v>
      </c>
    </row>
    <row r="2442" spans="3:7" ht="15" thickBot="1" x14ac:dyDescent="0.35">
      <c r="C2442" s="50">
        <v>43158</v>
      </c>
      <c r="D2442" s="51">
        <v>0.72809027777777768</v>
      </c>
      <c r="E2442" s="52" t="s">
        <v>9</v>
      </c>
      <c r="F2442" s="53">
        <v>30</v>
      </c>
      <c r="G2442" s="52" t="s">
        <v>10</v>
      </c>
    </row>
    <row r="2443" spans="3:7" ht="15" thickBot="1" x14ac:dyDescent="0.35">
      <c r="C2443" s="50">
        <v>43158</v>
      </c>
      <c r="D2443" s="51">
        <v>0.72819444444444448</v>
      </c>
      <c r="E2443" s="52" t="s">
        <v>9</v>
      </c>
      <c r="F2443" s="53">
        <v>30</v>
      </c>
      <c r="G2443" s="52" t="s">
        <v>21</v>
      </c>
    </row>
    <row r="2444" spans="3:7" ht="15" thickBot="1" x14ac:dyDescent="0.35">
      <c r="C2444" s="50">
        <v>43158</v>
      </c>
      <c r="D2444" s="51">
        <v>0.72837962962962965</v>
      </c>
      <c r="E2444" s="52" t="s">
        <v>9</v>
      </c>
      <c r="F2444" s="53">
        <v>39</v>
      </c>
      <c r="G2444" s="52" t="s">
        <v>21</v>
      </c>
    </row>
    <row r="2445" spans="3:7" ht="15" thickBot="1" x14ac:dyDescent="0.35">
      <c r="C2445" s="50">
        <v>43158</v>
      </c>
      <c r="D2445" s="51">
        <v>0.73133101851851856</v>
      </c>
      <c r="E2445" s="52" t="s">
        <v>9</v>
      </c>
      <c r="F2445" s="53">
        <v>34</v>
      </c>
      <c r="G2445" s="52" t="s">
        <v>21</v>
      </c>
    </row>
    <row r="2446" spans="3:7" ht="15" thickBot="1" x14ac:dyDescent="0.35">
      <c r="C2446" s="50">
        <v>43158</v>
      </c>
      <c r="D2446" s="51">
        <v>0.73570601851851858</v>
      </c>
      <c r="E2446" s="52" t="s">
        <v>9</v>
      </c>
      <c r="F2446" s="53">
        <v>36</v>
      </c>
      <c r="G2446" s="52" t="s">
        <v>10</v>
      </c>
    </row>
    <row r="2447" spans="3:7" ht="15" thickBot="1" x14ac:dyDescent="0.35">
      <c r="C2447" s="50">
        <v>43158</v>
      </c>
      <c r="D2447" s="51">
        <v>0.73623842592592592</v>
      </c>
      <c r="E2447" s="52" t="s">
        <v>9</v>
      </c>
      <c r="F2447" s="53">
        <v>34</v>
      </c>
      <c r="G2447" s="52" t="s">
        <v>10</v>
      </c>
    </row>
    <row r="2448" spans="3:7" ht="15" thickBot="1" x14ac:dyDescent="0.35">
      <c r="C2448" s="50">
        <v>43158</v>
      </c>
      <c r="D2448" s="51">
        <v>0.7377893518518519</v>
      </c>
      <c r="E2448" s="52" t="s">
        <v>9</v>
      </c>
      <c r="F2448" s="53">
        <v>39</v>
      </c>
      <c r="G2448" s="52" t="s">
        <v>10</v>
      </c>
    </row>
    <row r="2449" spans="3:7" ht="15" thickBot="1" x14ac:dyDescent="0.35">
      <c r="C2449" s="50">
        <v>43158</v>
      </c>
      <c r="D2449" s="51">
        <v>0.73791666666666667</v>
      </c>
      <c r="E2449" s="52" t="s">
        <v>9</v>
      </c>
      <c r="F2449" s="53">
        <v>33</v>
      </c>
      <c r="G2449" s="52" t="s">
        <v>21</v>
      </c>
    </row>
    <row r="2450" spans="3:7" ht="15" thickBot="1" x14ac:dyDescent="0.35">
      <c r="C2450" s="50">
        <v>43158</v>
      </c>
      <c r="D2450" s="51">
        <v>0.73851851851851846</v>
      </c>
      <c r="E2450" s="52" t="s">
        <v>9</v>
      </c>
      <c r="F2450" s="53">
        <v>37</v>
      </c>
      <c r="G2450" s="52" t="s">
        <v>10</v>
      </c>
    </row>
    <row r="2451" spans="3:7" ht="15" thickBot="1" x14ac:dyDescent="0.35">
      <c r="C2451" s="50">
        <v>43158</v>
      </c>
      <c r="D2451" s="51">
        <v>0.73859953703703696</v>
      </c>
      <c r="E2451" s="52" t="s">
        <v>9</v>
      </c>
      <c r="F2451" s="53">
        <v>35</v>
      </c>
      <c r="G2451" s="52" t="s">
        <v>21</v>
      </c>
    </row>
    <row r="2452" spans="3:7" ht="15" thickBot="1" x14ac:dyDescent="0.35">
      <c r="C2452" s="50">
        <v>43158</v>
      </c>
      <c r="D2452" s="51">
        <v>0.73909722222222218</v>
      </c>
      <c r="E2452" s="52" t="s">
        <v>9</v>
      </c>
      <c r="F2452" s="53">
        <v>38</v>
      </c>
      <c r="G2452" s="52" t="s">
        <v>10</v>
      </c>
    </row>
    <row r="2453" spans="3:7" ht="15" thickBot="1" x14ac:dyDescent="0.35">
      <c r="C2453" s="50">
        <v>43158</v>
      </c>
      <c r="D2453" s="51">
        <v>0.73953703703703699</v>
      </c>
      <c r="E2453" s="52" t="s">
        <v>9</v>
      </c>
      <c r="F2453" s="53">
        <v>39</v>
      </c>
      <c r="G2453" s="52" t="s">
        <v>10</v>
      </c>
    </row>
    <row r="2454" spans="3:7" ht="15" thickBot="1" x14ac:dyDescent="0.35">
      <c r="C2454" s="50">
        <v>43158</v>
      </c>
      <c r="D2454" s="51">
        <v>0.73982638888888896</v>
      </c>
      <c r="E2454" s="52" t="s">
        <v>9</v>
      </c>
      <c r="F2454" s="53">
        <v>27</v>
      </c>
      <c r="G2454" s="52" t="s">
        <v>10</v>
      </c>
    </row>
    <row r="2455" spans="3:7" ht="15" thickBot="1" x14ac:dyDescent="0.35">
      <c r="C2455" s="50">
        <v>43158</v>
      </c>
      <c r="D2455" s="51">
        <v>0.74403935185185188</v>
      </c>
      <c r="E2455" s="52" t="s">
        <v>9</v>
      </c>
      <c r="F2455" s="53">
        <v>42</v>
      </c>
      <c r="G2455" s="52" t="s">
        <v>10</v>
      </c>
    </row>
    <row r="2456" spans="3:7" ht="15" thickBot="1" x14ac:dyDescent="0.35">
      <c r="C2456" s="50">
        <v>43158</v>
      </c>
      <c r="D2456" s="51">
        <v>0.7440972222222223</v>
      </c>
      <c r="E2456" s="52" t="s">
        <v>9</v>
      </c>
      <c r="F2456" s="53">
        <v>31</v>
      </c>
      <c r="G2456" s="52" t="s">
        <v>21</v>
      </c>
    </row>
    <row r="2457" spans="3:7" ht="15" thickBot="1" x14ac:dyDescent="0.35">
      <c r="C2457" s="50">
        <v>43158</v>
      </c>
      <c r="D2457" s="51">
        <v>0.74472222222222229</v>
      </c>
      <c r="E2457" s="52" t="s">
        <v>9</v>
      </c>
      <c r="F2457" s="53">
        <v>24</v>
      </c>
      <c r="G2457" s="52" t="s">
        <v>10</v>
      </c>
    </row>
    <row r="2458" spans="3:7" ht="15" thickBot="1" x14ac:dyDescent="0.35">
      <c r="C2458" s="50">
        <v>43158</v>
      </c>
      <c r="D2458" s="51">
        <v>0.74519675925925932</v>
      </c>
      <c r="E2458" s="52" t="s">
        <v>9</v>
      </c>
      <c r="F2458" s="53">
        <v>32</v>
      </c>
      <c r="G2458" s="52" t="s">
        <v>21</v>
      </c>
    </row>
    <row r="2459" spans="3:7" ht="15" thickBot="1" x14ac:dyDescent="0.35">
      <c r="C2459" s="50">
        <v>43158</v>
      </c>
      <c r="D2459" s="51">
        <v>0.74541666666666673</v>
      </c>
      <c r="E2459" s="52" t="s">
        <v>9</v>
      </c>
      <c r="F2459" s="53">
        <v>26</v>
      </c>
      <c r="G2459" s="52" t="s">
        <v>10</v>
      </c>
    </row>
    <row r="2460" spans="3:7" ht="15" thickBot="1" x14ac:dyDescent="0.35">
      <c r="C2460" s="50">
        <v>43158</v>
      </c>
      <c r="D2460" s="51">
        <v>0.74572916666666667</v>
      </c>
      <c r="E2460" s="52" t="s">
        <v>9</v>
      </c>
      <c r="F2460" s="53">
        <v>42</v>
      </c>
      <c r="G2460" s="52" t="s">
        <v>10</v>
      </c>
    </row>
    <row r="2461" spans="3:7" ht="15" thickBot="1" x14ac:dyDescent="0.35">
      <c r="C2461" s="50">
        <v>43158</v>
      </c>
      <c r="D2461" s="51">
        <v>0.74684027777777784</v>
      </c>
      <c r="E2461" s="52" t="s">
        <v>9</v>
      </c>
      <c r="F2461" s="53">
        <v>16</v>
      </c>
      <c r="G2461" s="52" t="s">
        <v>21</v>
      </c>
    </row>
    <row r="2462" spans="3:7" ht="15" thickBot="1" x14ac:dyDescent="0.35">
      <c r="C2462" s="50">
        <v>43158</v>
      </c>
      <c r="D2462" s="51">
        <v>0.74712962962962959</v>
      </c>
      <c r="E2462" s="52" t="s">
        <v>9</v>
      </c>
      <c r="F2462" s="53">
        <v>37</v>
      </c>
      <c r="G2462" s="52" t="s">
        <v>10</v>
      </c>
    </row>
    <row r="2463" spans="3:7" ht="15" thickBot="1" x14ac:dyDescent="0.35">
      <c r="C2463" s="50">
        <v>43158</v>
      </c>
      <c r="D2463" s="51">
        <v>0.74818287037037035</v>
      </c>
      <c r="E2463" s="52" t="s">
        <v>9</v>
      </c>
      <c r="F2463" s="53">
        <v>51</v>
      </c>
      <c r="G2463" s="52" t="s">
        <v>10</v>
      </c>
    </row>
    <row r="2464" spans="3:7" ht="15" thickBot="1" x14ac:dyDescent="0.35">
      <c r="C2464" s="50">
        <v>43158</v>
      </c>
      <c r="D2464" s="51">
        <v>0.74820601851851853</v>
      </c>
      <c r="E2464" s="52" t="s">
        <v>9</v>
      </c>
      <c r="F2464" s="53">
        <v>43</v>
      </c>
      <c r="G2464" s="52" t="s">
        <v>21</v>
      </c>
    </row>
    <row r="2465" spans="3:7" ht="15" thickBot="1" x14ac:dyDescent="0.35">
      <c r="C2465" s="50">
        <v>43158</v>
      </c>
      <c r="D2465" s="51">
        <v>0.75143518518518515</v>
      </c>
      <c r="E2465" s="52" t="s">
        <v>9</v>
      </c>
      <c r="F2465" s="53">
        <v>41</v>
      </c>
      <c r="G2465" s="52" t="s">
        <v>21</v>
      </c>
    </row>
    <row r="2466" spans="3:7" ht="15" thickBot="1" x14ac:dyDescent="0.35">
      <c r="C2466" s="50">
        <v>43158</v>
      </c>
      <c r="D2466" s="51">
        <v>0.75150462962962961</v>
      </c>
      <c r="E2466" s="52" t="s">
        <v>9</v>
      </c>
      <c r="F2466" s="53">
        <v>43</v>
      </c>
      <c r="G2466" s="52" t="s">
        <v>21</v>
      </c>
    </row>
    <row r="2467" spans="3:7" ht="15" thickBot="1" x14ac:dyDescent="0.35">
      <c r="C2467" s="50">
        <v>43158</v>
      </c>
      <c r="D2467" s="51">
        <v>0.75209490740740748</v>
      </c>
      <c r="E2467" s="52" t="s">
        <v>9</v>
      </c>
      <c r="F2467" s="53">
        <v>33</v>
      </c>
      <c r="G2467" s="52" t="s">
        <v>21</v>
      </c>
    </row>
    <row r="2468" spans="3:7" ht="15" thickBot="1" x14ac:dyDescent="0.35">
      <c r="C2468" s="50">
        <v>43158</v>
      </c>
      <c r="D2468" s="51">
        <v>0.7562037037037036</v>
      </c>
      <c r="E2468" s="52" t="s">
        <v>9</v>
      </c>
      <c r="F2468" s="53">
        <v>34</v>
      </c>
      <c r="G2468" s="52" t="s">
        <v>21</v>
      </c>
    </row>
    <row r="2469" spans="3:7" ht="15" thickBot="1" x14ac:dyDescent="0.35">
      <c r="C2469" s="50">
        <v>43158</v>
      </c>
      <c r="D2469" s="51">
        <v>0.75687499999999996</v>
      </c>
      <c r="E2469" s="52" t="s">
        <v>9</v>
      </c>
      <c r="F2469" s="53">
        <v>38</v>
      </c>
      <c r="G2469" s="52" t="s">
        <v>21</v>
      </c>
    </row>
    <row r="2470" spans="3:7" ht="15" thickBot="1" x14ac:dyDescent="0.35">
      <c r="C2470" s="50">
        <v>43158</v>
      </c>
      <c r="D2470" s="51">
        <v>0.76053240740740735</v>
      </c>
      <c r="E2470" s="52" t="s">
        <v>9</v>
      </c>
      <c r="F2470" s="53">
        <v>42</v>
      </c>
      <c r="G2470" s="52" t="s">
        <v>10</v>
      </c>
    </row>
    <row r="2471" spans="3:7" ht="15" thickBot="1" x14ac:dyDescent="0.35">
      <c r="C2471" s="50">
        <v>43158</v>
      </c>
      <c r="D2471" s="51">
        <v>0.76173611111111106</v>
      </c>
      <c r="E2471" s="52" t="s">
        <v>9</v>
      </c>
      <c r="F2471" s="53">
        <v>35</v>
      </c>
      <c r="G2471" s="52" t="s">
        <v>10</v>
      </c>
    </row>
    <row r="2472" spans="3:7" ht="15" thickBot="1" x14ac:dyDescent="0.35">
      <c r="C2472" s="50">
        <v>43158</v>
      </c>
      <c r="D2472" s="51">
        <v>0.76209490740740737</v>
      </c>
      <c r="E2472" s="52" t="s">
        <v>9</v>
      </c>
      <c r="F2472" s="53">
        <v>42</v>
      </c>
      <c r="G2472" s="52" t="s">
        <v>10</v>
      </c>
    </row>
    <row r="2473" spans="3:7" ht="15" thickBot="1" x14ac:dyDescent="0.35">
      <c r="C2473" s="50">
        <v>43158</v>
      </c>
      <c r="D2473" s="51">
        <v>0.76253472222222218</v>
      </c>
      <c r="E2473" s="52" t="s">
        <v>9</v>
      </c>
      <c r="F2473" s="53">
        <v>37</v>
      </c>
      <c r="G2473" s="52" t="s">
        <v>10</v>
      </c>
    </row>
    <row r="2474" spans="3:7" ht="15" thickBot="1" x14ac:dyDescent="0.35">
      <c r="C2474" s="50">
        <v>43158</v>
      </c>
      <c r="D2474" s="51">
        <v>0.76287037037037031</v>
      </c>
      <c r="E2474" s="52" t="s">
        <v>9</v>
      </c>
      <c r="F2474" s="53">
        <v>49</v>
      </c>
      <c r="G2474" s="52" t="s">
        <v>21</v>
      </c>
    </row>
    <row r="2475" spans="3:7" ht="15" thickBot="1" x14ac:dyDescent="0.35">
      <c r="C2475" s="50">
        <v>43158</v>
      </c>
      <c r="D2475" s="51">
        <v>0.76333333333333331</v>
      </c>
      <c r="E2475" s="52" t="s">
        <v>9</v>
      </c>
      <c r="F2475" s="53">
        <v>31</v>
      </c>
      <c r="G2475" s="52" t="s">
        <v>10</v>
      </c>
    </row>
    <row r="2476" spans="3:7" ht="15" thickBot="1" x14ac:dyDescent="0.35">
      <c r="C2476" s="50">
        <v>43158</v>
      </c>
      <c r="D2476" s="51">
        <v>0.76461805555555562</v>
      </c>
      <c r="E2476" s="52" t="s">
        <v>9</v>
      </c>
      <c r="F2476" s="53">
        <v>28</v>
      </c>
      <c r="G2476" s="52" t="s">
        <v>21</v>
      </c>
    </row>
    <row r="2477" spans="3:7" ht="15" thickBot="1" x14ac:dyDescent="0.35">
      <c r="C2477" s="50">
        <v>43158</v>
      </c>
      <c r="D2477" s="51">
        <v>0.7648032407407408</v>
      </c>
      <c r="E2477" s="52" t="s">
        <v>9</v>
      </c>
      <c r="F2477" s="53">
        <v>32</v>
      </c>
      <c r="G2477" s="52" t="s">
        <v>10</v>
      </c>
    </row>
    <row r="2478" spans="3:7" ht="15" thickBot="1" x14ac:dyDescent="0.35">
      <c r="C2478" s="50">
        <v>43158</v>
      </c>
      <c r="D2478" s="51">
        <v>0.76489583333333344</v>
      </c>
      <c r="E2478" s="52" t="s">
        <v>9</v>
      </c>
      <c r="F2478" s="53">
        <v>36</v>
      </c>
      <c r="G2478" s="52" t="s">
        <v>10</v>
      </c>
    </row>
    <row r="2479" spans="3:7" ht="15" thickBot="1" x14ac:dyDescent="0.35">
      <c r="C2479" s="50">
        <v>43158</v>
      </c>
      <c r="D2479" s="51">
        <v>0.76556712962962958</v>
      </c>
      <c r="E2479" s="52" t="s">
        <v>9</v>
      </c>
      <c r="F2479" s="53">
        <v>31</v>
      </c>
      <c r="G2479" s="52" t="s">
        <v>21</v>
      </c>
    </row>
    <row r="2480" spans="3:7" ht="15" thickBot="1" x14ac:dyDescent="0.35">
      <c r="C2480" s="50">
        <v>43158</v>
      </c>
      <c r="D2480" s="51">
        <v>0.76643518518518527</v>
      </c>
      <c r="E2480" s="52" t="s">
        <v>9</v>
      </c>
      <c r="F2480" s="53">
        <v>31</v>
      </c>
      <c r="G2480" s="52" t="s">
        <v>21</v>
      </c>
    </row>
    <row r="2481" spans="3:7" ht="15" thickBot="1" x14ac:dyDescent="0.35">
      <c r="C2481" s="50">
        <v>43158</v>
      </c>
      <c r="D2481" s="51">
        <v>0.76831018518518512</v>
      </c>
      <c r="E2481" s="52" t="s">
        <v>9</v>
      </c>
      <c r="F2481" s="53">
        <v>35</v>
      </c>
      <c r="G2481" s="52" t="s">
        <v>21</v>
      </c>
    </row>
    <row r="2482" spans="3:7" ht="15" thickBot="1" x14ac:dyDescent="0.35">
      <c r="C2482" s="50">
        <v>43158</v>
      </c>
      <c r="D2482" s="51">
        <v>0.76834490740740735</v>
      </c>
      <c r="E2482" s="52" t="s">
        <v>9</v>
      </c>
      <c r="F2482" s="53">
        <v>39</v>
      </c>
      <c r="G2482" s="52" t="s">
        <v>21</v>
      </c>
    </row>
    <row r="2483" spans="3:7" ht="15" thickBot="1" x14ac:dyDescent="0.35">
      <c r="C2483" s="50">
        <v>43158</v>
      </c>
      <c r="D2483" s="51">
        <v>0.76935185185185195</v>
      </c>
      <c r="E2483" s="52" t="s">
        <v>9</v>
      </c>
      <c r="F2483" s="53">
        <v>20</v>
      </c>
      <c r="G2483" s="52" t="s">
        <v>10</v>
      </c>
    </row>
    <row r="2484" spans="3:7" ht="15" thickBot="1" x14ac:dyDescent="0.35">
      <c r="C2484" s="50">
        <v>43158</v>
      </c>
      <c r="D2484" s="51">
        <v>0.7696412037037037</v>
      </c>
      <c r="E2484" s="52" t="s">
        <v>9</v>
      </c>
      <c r="F2484" s="53">
        <v>38</v>
      </c>
      <c r="G2484" s="52" t="s">
        <v>10</v>
      </c>
    </row>
    <row r="2485" spans="3:7" ht="15" thickBot="1" x14ac:dyDescent="0.35">
      <c r="C2485" s="50">
        <v>43158</v>
      </c>
      <c r="D2485" s="51">
        <v>0.77025462962962965</v>
      </c>
      <c r="E2485" s="52" t="s">
        <v>9</v>
      </c>
      <c r="F2485" s="53">
        <v>29</v>
      </c>
      <c r="G2485" s="52" t="s">
        <v>21</v>
      </c>
    </row>
    <row r="2486" spans="3:7" ht="15" thickBot="1" x14ac:dyDescent="0.35">
      <c r="C2486" s="50">
        <v>43158</v>
      </c>
      <c r="D2486" s="51">
        <v>0.77134259259259252</v>
      </c>
      <c r="E2486" s="52" t="s">
        <v>9</v>
      </c>
      <c r="F2486" s="53">
        <v>40</v>
      </c>
      <c r="G2486" s="52" t="s">
        <v>10</v>
      </c>
    </row>
    <row r="2487" spans="3:7" ht="15" thickBot="1" x14ac:dyDescent="0.35">
      <c r="C2487" s="50">
        <v>43158</v>
      </c>
      <c r="D2487" s="51">
        <v>0.771550925925926</v>
      </c>
      <c r="E2487" s="52" t="s">
        <v>9</v>
      </c>
      <c r="F2487" s="53">
        <v>42</v>
      </c>
      <c r="G2487" s="52" t="s">
        <v>21</v>
      </c>
    </row>
    <row r="2488" spans="3:7" ht="15" thickBot="1" x14ac:dyDescent="0.35">
      <c r="C2488" s="50">
        <v>43158</v>
      </c>
      <c r="D2488" s="51">
        <v>0.77325231481481482</v>
      </c>
      <c r="E2488" s="52" t="s">
        <v>9</v>
      </c>
      <c r="F2488" s="53">
        <v>37</v>
      </c>
      <c r="G2488" s="52" t="s">
        <v>21</v>
      </c>
    </row>
    <row r="2489" spans="3:7" ht="15" thickBot="1" x14ac:dyDescent="0.35">
      <c r="C2489" s="50">
        <v>43158</v>
      </c>
      <c r="D2489" s="51">
        <v>0.77335648148148151</v>
      </c>
      <c r="E2489" s="52" t="s">
        <v>9</v>
      </c>
      <c r="F2489" s="53">
        <v>39</v>
      </c>
      <c r="G2489" s="52" t="s">
        <v>21</v>
      </c>
    </row>
    <row r="2490" spans="3:7" ht="15" thickBot="1" x14ac:dyDescent="0.35">
      <c r="C2490" s="50">
        <v>43158</v>
      </c>
      <c r="D2490" s="51">
        <v>0.77549768518518514</v>
      </c>
      <c r="E2490" s="52" t="s">
        <v>9</v>
      </c>
      <c r="F2490" s="53">
        <v>33</v>
      </c>
      <c r="G2490" s="52" t="s">
        <v>21</v>
      </c>
    </row>
    <row r="2491" spans="3:7" ht="15" thickBot="1" x14ac:dyDescent="0.35">
      <c r="C2491" s="50">
        <v>43158</v>
      </c>
      <c r="D2491" s="51">
        <v>0.77606481481481471</v>
      </c>
      <c r="E2491" s="52" t="s">
        <v>9</v>
      </c>
      <c r="F2491" s="53">
        <v>37</v>
      </c>
      <c r="G2491" s="52" t="s">
        <v>21</v>
      </c>
    </row>
    <row r="2492" spans="3:7" ht="15" thickBot="1" x14ac:dyDescent="0.35">
      <c r="C2492" s="50">
        <v>43158</v>
      </c>
      <c r="D2492" s="51">
        <v>0.7766319444444445</v>
      </c>
      <c r="E2492" s="52" t="s">
        <v>9</v>
      </c>
      <c r="F2492" s="53">
        <v>25</v>
      </c>
      <c r="G2492" s="52" t="s">
        <v>21</v>
      </c>
    </row>
    <row r="2493" spans="3:7" ht="15" thickBot="1" x14ac:dyDescent="0.35">
      <c r="C2493" s="50">
        <v>43158</v>
      </c>
      <c r="D2493" s="51">
        <v>0.77697916666666667</v>
      </c>
      <c r="E2493" s="52" t="s">
        <v>9</v>
      </c>
      <c r="F2493" s="53">
        <v>36</v>
      </c>
      <c r="G2493" s="52" t="s">
        <v>10</v>
      </c>
    </row>
    <row r="2494" spans="3:7" ht="15" thickBot="1" x14ac:dyDescent="0.35">
      <c r="C2494" s="50">
        <v>43158</v>
      </c>
      <c r="D2494" s="51">
        <v>0.7874768518518519</v>
      </c>
      <c r="E2494" s="52" t="s">
        <v>9</v>
      </c>
      <c r="F2494" s="53">
        <v>33</v>
      </c>
      <c r="G2494" s="52" t="s">
        <v>21</v>
      </c>
    </row>
    <row r="2495" spans="3:7" ht="15" thickBot="1" x14ac:dyDescent="0.35">
      <c r="C2495" s="50">
        <v>43158</v>
      </c>
      <c r="D2495" s="51">
        <v>0.79031250000000008</v>
      </c>
      <c r="E2495" s="52" t="s">
        <v>9</v>
      </c>
      <c r="F2495" s="53">
        <v>50</v>
      </c>
      <c r="G2495" s="52" t="s">
        <v>21</v>
      </c>
    </row>
    <row r="2496" spans="3:7" ht="15" thickBot="1" x14ac:dyDescent="0.35">
      <c r="C2496" s="50">
        <v>43158</v>
      </c>
      <c r="D2496" s="51">
        <v>0.79087962962962965</v>
      </c>
      <c r="E2496" s="52" t="s">
        <v>9</v>
      </c>
      <c r="F2496" s="53">
        <v>41</v>
      </c>
      <c r="G2496" s="52" t="s">
        <v>21</v>
      </c>
    </row>
    <row r="2497" spans="3:7" ht="15" thickBot="1" x14ac:dyDescent="0.35">
      <c r="C2497" s="50">
        <v>43158</v>
      </c>
      <c r="D2497" s="51">
        <v>0.79314814814814805</v>
      </c>
      <c r="E2497" s="52" t="s">
        <v>9</v>
      </c>
      <c r="F2497" s="53">
        <v>42</v>
      </c>
      <c r="G2497" s="52" t="s">
        <v>21</v>
      </c>
    </row>
    <row r="2498" spans="3:7" ht="15" thickBot="1" x14ac:dyDescent="0.35">
      <c r="C2498" s="50">
        <v>43158</v>
      </c>
      <c r="D2498" s="51">
        <v>0.79596064814814815</v>
      </c>
      <c r="E2498" s="52" t="s">
        <v>9</v>
      </c>
      <c r="F2498" s="53">
        <v>50</v>
      </c>
      <c r="G2498" s="52" t="s">
        <v>21</v>
      </c>
    </row>
    <row r="2499" spans="3:7" ht="15" thickBot="1" x14ac:dyDescent="0.35">
      <c r="C2499" s="50">
        <v>43158</v>
      </c>
      <c r="D2499" s="51">
        <v>0.79659722222222218</v>
      </c>
      <c r="E2499" s="52" t="s">
        <v>9</v>
      </c>
      <c r="F2499" s="53">
        <v>38</v>
      </c>
      <c r="G2499" s="52" t="s">
        <v>21</v>
      </c>
    </row>
    <row r="2500" spans="3:7" ht="15" thickBot="1" x14ac:dyDescent="0.35">
      <c r="C2500" s="50">
        <v>43158</v>
      </c>
      <c r="D2500" s="51">
        <v>0.79701388888888891</v>
      </c>
      <c r="E2500" s="52" t="s">
        <v>9</v>
      </c>
      <c r="F2500" s="53">
        <v>35</v>
      </c>
      <c r="G2500" s="52" t="s">
        <v>21</v>
      </c>
    </row>
    <row r="2501" spans="3:7" ht="15" thickBot="1" x14ac:dyDescent="0.35">
      <c r="C2501" s="50">
        <v>43158</v>
      </c>
      <c r="D2501" s="51">
        <v>0.79766203703703698</v>
      </c>
      <c r="E2501" s="52" t="s">
        <v>9</v>
      </c>
      <c r="F2501" s="53">
        <v>30</v>
      </c>
      <c r="G2501" s="52" t="s">
        <v>21</v>
      </c>
    </row>
    <row r="2502" spans="3:7" ht="15" thickBot="1" x14ac:dyDescent="0.35">
      <c r="C2502" s="50">
        <v>43158</v>
      </c>
      <c r="D2502" s="51">
        <v>0.80103009259259261</v>
      </c>
      <c r="E2502" s="52" t="s">
        <v>9</v>
      </c>
      <c r="F2502" s="53">
        <v>40</v>
      </c>
      <c r="G2502" s="52" t="s">
        <v>21</v>
      </c>
    </row>
    <row r="2503" spans="3:7" ht="15" thickBot="1" x14ac:dyDescent="0.35">
      <c r="C2503" s="50">
        <v>43158</v>
      </c>
      <c r="D2503" s="51">
        <v>0.80268518518518517</v>
      </c>
      <c r="E2503" s="52" t="s">
        <v>9</v>
      </c>
      <c r="F2503" s="53">
        <v>35</v>
      </c>
      <c r="G2503" s="52" t="s">
        <v>10</v>
      </c>
    </row>
    <row r="2504" spans="3:7" ht="15" thickBot="1" x14ac:dyDescent="0.35">
      <c r="C2504" s="50">
        <v>43158</v>
      </c>
      <c r="D2504" s="51">
        <v>0.80832175925925931</v>
      </c>
      <c r="E2504" s="52" t="s">
        <v>9</v>
      </c>
      <c r="F2504" s="53">
        <v>47</v>
      </c>
      <c r="G2504" s="52" t="s">
        <v>21</v>
      </c>
    </row>
    <row r="2505" spans="3:7" ht="15" thickBot="1" x14ac:dyDescent="0.35">
      <c r="C2505" s="50">
        <v>43158</v>
      </c>
      <c r="D2505" s="51">
        <v>0.80890046296296303</v>
      </c>
      <c r="E2505" s="52" t="s">
        <v>9</v>
      </c>
      <c r="F2505" s="53">
        <v>28</v>
      </c>
      <c r="G2505" s="52" t="s">
        <v>10</v>
      </c>
    </row>
    <row r="2506" spans="3:7" ht="15" thickBot="1" x14ac:dyDescent="0.35">
      <c r="C2506" s="50">
        <v>43158</v>
      </c>
      <c r="D2506" s="51">
        <v>0.81782407407407398</v>
      </c>
      <c r="E2506" s="52" t="s">
        <v>9</v>
      </c>
      <c r="F2506" s="53">
        <v>38</v>
      </c>
      <c r="G2506" s="52" t="s">
        <v>21</v>
      </c>
    </row>
    <row r="2507" spans="3:7" ht="15" thickBot="1" x14ac:dyDescent="0.35">
      <c r="C2507" s="50">
        <v>43158</v>
      </c>
      <c r="D2507" s="51">
        <v>0.82415509259259256</v>
      </c>
      <c r="E2507" s="52" t="s">
        <v>9</v>
      </c>
      <c r="F2507" s="53">
        <v>26</v>
      </c>
      <c r="G2507" s="52" t="s">
        <v>21</v>
      </c>
    </row>
    <row r="2508" spans="3:7" ht="15" thickBot="1" x14ac:dyDescent="0.35">
      <c r="C2508" s="50">
        <v>43158</v>
      </c>
      <c r="D2508" s="51">
        <v>0.82416666666666671</v>
      </c>
      <c r="E2508" s="52" t="s">
        <v>9</v>
      </c>
      <c r="F2508" s="53">
        <v>23</v>
      </c>
      <c r="G2508" s="52" t="s">
        <v>21</v>
      </c>
    </row>
    <row r="2509" spans="3:7" ht="15" thickBot="1" x14ac:dyDescent="0.35">
      <c r="C2509" s="50">
        <v>43158</v>
      </c>
      <c r="D2509" s="51">
        <v>0.8311574074074074</v>
      </c>
      <c r="E2509" s="52" t="s">
        <v>9</v>
      </c>
      <c r="F2509" s="53">
        <v>29</v>
      </c>
      <c r="G2509" s="52" t="s">
        <v>21</v>
      </c>
    </row>
    <row r="2510" spans="3:7" ht="15" thickBot="1" x14ac:dyDescent="0.35">
      <c r="C2510" s="50">
        <v>43158</v>
      </c>
      <c r="D2510" s="51">
        <v>0.83118055555555559</v>
      </c>
      <c r="E2510" s="52" t="s">
        <v>9</v>
      </c>
      <c r="F2510" s="53">
        <v>35</v>
      </c>
      <c r="G2510" s="52" t="s">
        <v>21</v>
      </c>
    </row>
    <row r="2511" spans="3:7" ht="15" thickBot="1" x14ac:dyDescent="0.35">
      <c r="C2511" s="50">
        <v>43158</v>
      </c>
      <c r="D2511" s="51">
        <v>0.83576388888888886</v>
      </c>
      <c r="E2511" s="52" t="s">
        <v>9</v>
      </c>
      <c r="F2511" s="53">
        <v>34</v>
      </c>
      <c r="G2511" s="52" t="s">
        <v>21</v>
      </c>
    </row>
    <row r="2512" spans="3:7" ht="15" thickBot="1" x14ac:dyDescent="0.35">
      <c r="C2512" s="50">
        <v>43158</v>
      </c>
      <c r="D2512" s="51">
        <v>0.83818287037037031</v>
      </c>
      <c r="E2512" s="52" t="s">
        <v>9</v>
      </c>
      <c r="F2512" s="53">
        <v>38</v>
      </c>
      <c r="G2512" s="52" t="s">
        <v>21</v>
      </c>
    </row>
    <row r="2513" spans="3:7" ht="15" thickBot="1" x14ac:dyDescent="0.35">
      <c r="C2513" s="50">
        <v>43158</v>
      </c>
      <c r="D2513" s="51">
        <v>0.84009259259259261</v>
      </c>
      <c r="E2513" s="52" t="s">
        <v>9</v>
      </c>
      <c r="F2513" s="53">
        <v>40</v>
      </c>
      <c r="G2513" s="52" t="s">
        <v>10</v>
      </c>
    </row>
    <row r="2514" spans="3:7" ht="15" thickBot="1" x14ac:dyDescent="0.35">
      <c r="C2514" s="50">
        <v>43158</v>
      </c>
      <c r="D2514" s="51">
        <v>0.84056712962962965</v>
      </c>
      <c r="E2514" s="52" t="s">
        <v>9</v>
      </c>
      <c r="F2514" s="53">
        <v>39</v>
      </c>
      <c r="G2514" s="52" t="s">
        <v>21</v>
      </c>
    </row>
    <row r="2515" spans="3:7" ht="15" thickBot="1" x14ac:dyDescent="0.35">
      <c r="C2515" s="50">
        <v>43158</v>
      </c>
      <c r="D2515" s="51">
        <v>0.84248842592592599</v>
      </c>
      <c r="E2515" s="52" t="s">
        <v>9</v>
      </c>
      <c r="F2515" s="53">
        <v>36</v>
      </c>
      <c r="G2515" s="52" t="s">
        <v>10</v>
      </c>
    </row>
    <row r="2516" spans="3:7" ht="15" thickBot="1" x14ac:dyDescent="0.35">
      <c r="C2516" s="50">
        <v>43158</v>
      </c>
      <c r="D2516" s="51">
        <v>0.84379629629629627</v>
      </c>
      <c r="E2516" s="52" t="s">
        <v>9</v>
      </c>
      <c r="F2516" s="53">
        <v>38</v>
      </c>
      <c r="G2516" s="52" t="s">
        <v>21</v>
      </c>
    </row>
    <row r="2517" spans="3:7" ht="15" thickBot="1" x14ac:dyDescent="0.35">
      <c r="C2517" s="50">
        <v>43158</v>
      </c>
      <c r="D2517" s="51">
        <v>0.84464120370370377</v>
      </c>
      <c r="E2517" s="52" t="s">
        <v>9</v>
      </c>
      <c r="F2517" s="53">
        <v>41</v>
      </c>
      <c r="G2517" s="52" t="s">
        <v>21</v>
      </c>
    </row>
    <row r="2518" spans="3:7" ht="15" thickBot="1" x14ac:dyDescent="0.35">
      <c r="C2518" s="50">
        <v>43158</v>
      </c>
      <c r="D2518" s="51">
        <v>0.84539351851851852</v>
      </c>
      <c r="E2518" s="52" t="s">
        <v>9</v>
      </c>
      <c r="F2518" s="53">
        <v>36</v>
      </c>
      <c r="G2518" s="52" t="s">
        <v>10</v>
      </c>
    </row>
    <row r="2519" spans="3:7" ht="15" thickBot="1" x14ac:dyDescent="0.35">
      <c r="C2519" s="50">
        <v>43158</v>
      </c>
      <c r="D2519" s="51">
        <v>0.84574074074074079</v>
      </c>
      <c r="E2519" s="52" t="s">
        <v>9</v>
      </c>
      <c r="F2519" s="53">
        <v>44</v>
      </c>
      <c r="G2519" s="52" t="s">
        <v>21</v>
      </c>
    </row>
    <row r="2520" spans="3:7" ht="15" thickBot="1" x14ac:dyDescent="0.35">
      <c r="C2520" s="50">
        <v>43158</v>
      </c>
      <c r="D2520" s="51">
        <v>0.85526620370370365</v>
      </c>
      <c r="E2520" s="52" t="s">
        <v>9</v>
      </c>
      <c r="F2520" s="53">
        <v>32</v>
      </c>
      <c r="G2520" s="52" t="s">
        <v>21</v>
      </c>
    </row>
    <row r="2521" spans="3:7" ht="15" thickBot="1" x14ac:dyDescent="0.35">
      <c r="C2521" s="50">
        <v>43158</v>
      </c>
      <c r="D2521" s="51">
        <v>0.85925925925925928</v>
      </c>
      <c r="E2521" s="52" t="s">
        <v>9</v>
      </c>
      <c r="F2521" s="53">
        <v>41</v>
      </c>
      <c r="G2521" s="52" t="s">
        <v>21</v>
      </c>
    </row>
    <row r="2522" spans="3:7" ht="15" thickBot="1" x14ac:dyDescent="0.35">
      <c r="C2522" s="50">
        <v>43158</v>
      </c>
      <c r="D2522" s="51">
        <v>0.86269675925925926</v>
      </c>
      <c r="E2522" s="52" t="s">
        <v>9</v>
      </c>
      <c r="F2522" s="53">
        <v>35</v>
      </c>
      <c r="G2522" s="52" t="s">
        <v>10</v>
      </c>
    </row>
    <row r="2523" spans="3:7" ht="15" thickBot="1" x14ac:dyDescent="0.35">
      <c r="C2523" s="50">
        <v>43158</v>
      </c>
      <c r="D2523" s="51">
        <v>0.86428240740740747</v>
      </c>
      <c r="E2523" s="52" t="s">
        <v>9</v>
      </c>
      <c r="F2523" s="53">
        <v>35</v>
      </c>
      <c r="G2523" s="52" t="s">
        <v>21</v>
      </c>
    </row>
    <row r="2524" spans="3:7" ht="15" thickBot="1" x14ac:dyDescent="0.35">
      <c r="C2524" s="50">
        <v>43158</v>
      </c>
      <c r="D2524" s="51">
        <v>0.87059027777777775</v>
      </c>
      <c r="E2524" s="52" t="s">
        <v>9</v>
      </c>
      <c r="F2524" s="53">
        <v>37</v>
      </c>
      <c r="G2524" s="52" t="s">
        <v>21</v>
      </c>
    </row>
    <row r="2525" spans="3:7" ht="15" thickBot="1" x14ac:dyDescent="0.35">
      <c r="C2525" s="50">
        <v>43158</v>
      </c>
      <c r="D2525" s="51">
        <v>0.87355324074074081</v>
      </c>
      <c r="E2525" s="52" t="s">
        <v>9</v>
      </c>
      <c r="F2525" s="53">
        <v>50</v>
      </c>
      <c r="G2525" s="52" t="s">
        <v>21</v>
      </c>
    </row>
    <row r="2526" spans="3:7" ht="15" thickBot="1" x14ac:dyDescent="0.35">
      <c r="C2526" s="50">
        <v>43158</v>
      </c>
      <c r="D2526" s="51">
        <v>0.87535879629629632</v>
      </c>
      <c r="E2526" s="52" t="s">
        <v>9</v>
      </c>
      <c r="F2526" s="53">
        <v>34</v>
      </c>
      <c r="G2526" s="52" t="s">
        <v>10</v>
      </c>
    </row>
    <row r="2527" spans="3:7" ht="15" thickBot="1" x14ac:dyDescent="0.35">
      <c r="C2527" s="50">
        <v>43158</v>
      </c>
      <c r="D2527" s="51">
        <v>0.88553240740740735</v>
      </c>
      <c r="E2527" s="52" t="s">
        <v>9</v>
      </c>
      <c r="F2527" s="53">
        <v>43</v>
      </c>
      <c r="G2527" s="52" t="s">
        <v>21</v>
      </c>
    </row>
    <row r="2528" spans="3:7" ht="15" thickBot="1" x14ac:dyDescent="0.35">
      <c r="C2528" s="50">
        <v>43158</v>
      </c>
      <c r="D2528" s="51">
        <v>0.89230324074074074</v>
      </c>
      <c r="E2528" s="52" t="s">
        <v>9</v>
      </c>
      <c r="F2528" s="53">
        <v>29</v>
      </c>
      <c r="G2528" s="52" t="s">
        <v>21</v>
      </c>
    </row>
    <row r="2529" spans="3:7" ht="15" thickBot="1" x14ac:dyDescent="0.35">
      <c r="C2529" s="50">
        <v>43158</v>
      </c>
      <c r="D2529" s="51">
        <v>0.89277777777777778</v>
      </c>
      <c r="E2529" s="52" t="s">
        <v>9</v>
      </c>
      <c r="F2529" s="53">
        <v>48</v>
      </c>
      <c r="G2529" s="52" t="s">
        <v>21</v>
      </c>
    </row>
    <row r="2530" spans="3:7" ht="15" thickBot="1" x14ac:dyDescent="0.35">
      <c r="C2530" s="50">
        <v>43158</v>
      </c>
      <c r="D2530" s="51">
        <v>0.89729166666666671</v>
      </c>
      <c r="E2530" s="52" t="s">
        <v>9</v>
      </c>
      <c r="F2530" s="53">
        <v>33</v>
      </c>
      <c r="G2530" s="52" t="s">
        <v>21</v>
      </c>
    </row>
    <row r="2531" spans="3:7" ht="15" thickBot="1" x14ac:dyDescent="0.35">
      <c r="C2531" s="50">
        <v>43158</v>
      </c>
      <c r="D2531" s="51">
        <v>0.90105324074074078</v>
      </c>
      <c r="E2531" s="52" t="s">
        <v>9</v>
      </c>
      <c r="F2531" s="53">
        <v>17</v>
      </c>
      <c r="G2531" s="52" t="s">
        <v>21</v>
      </c>
    </row>
    <row r="2532" spans="3:7" ht="15" thickBot="1" x14ac:dyDescent="0.35">
      <c r="C2532" s="50">
        <v>43158</v>
      </c>
      <c r="D2532" s="51">
        <v>0.90222222222222215</v>
      </c>
      <c r="E2532" s="52" t="s">
        <v>9</v>
      </c>
      <c r="F2532" s="53">
        <v>40</v>
      </c>
      <c r="G2532" s="52" t="s">
        <v>21</v>
      </c>
    </row>
    <row r="2533" spans="3:7" ht="15" thickBot="1" x14ac:dyDescent="0.35">
      <c r="C2533" s="50">
        <v>43158</v>
      </c>
      <c r="D2533" s="51">
        <v>0.90226851851851853</v>
      </c>
      <c r="E2533" s="52" t="s">
        <v>9</v>
      </c>
      <c r="F2533" s="53">
        <v>41</v>
      </c>
      <c r="G2533" s="52" t="s">
        <v>21</v>
      </c>
    </row>
    <row r="2534" spans="3:7" ht="15" thickBot="1" x14ac:dyDescent="0.35">
      <c r="C2534" s="50">
        <v>43158</v>
      </c>
      <c r="D2534" s="51">
        <v>0.90369212962962964</v>
      </c>
      <c r="E2534" s="52" t="s">
        <v>9</v>
      </c>
      <c r="F2534" s="53">
        <v>33</v>
      </c>
      <c r="G2534" s="52" t="s">
        <v>10</v>
      </c>
    </row>
    <row r="2535" spans="3:7" ht="15" thickBot="1" x14ac:dyDescent="0.35">
      <c r="C2535" s="50">
        <v>43158</v>
      </c>
      <c r="D2535" s="51">
        <v>0.90570601851851851</v>
      </c>
      <c r="E2535" s="52" t="s">
        <v>9</v>
      </c>
      <c r="F2535" s="53">
        <v>31</v>
      </c>
      <c r="G2535" s="52" t="s">
        <v>21</v>
      </c>
    </row>
    <row r="2536" spans="3:7" ht="15" thickBot="1" x14ac:dyDescent="0.35">
      <c r="C2536" s="50">
        <v>43158</v>
      </c>
      <c r="D2536" s="51">
        <v>0.90751157407407401</v>
      </c>
      <c r="E2536" s="52" t="s">
        <v>9</v>
      </c>
      <c r="F2536" s="53">
        <v>30</v>
      </c>
      <c r="G2536" s="52" t="s">
        <v>10</v>
      </c>
    </row>
    <row r="2537" spans="3:7" ht="15" thickBot="1" x14ac:dyDescent="0.35">
      <c r="C2537" s="50">
        <v>43158</v>
      </c>
      <c r="D2537" s="51">
        <v>0.91042824074074069</v>
      </c>
      <c r="E2537" s="52" t="s">
        <v>9</v>
      </c>
      <c r="F2537" s="53">
        <v>30</v>
      </c>
      <c r="G2537" s="52" t="s">
        <v>21</v>
      </c>
    </row>
    <row r="2538" spans="3:7" ht="15" thickBot="1" x14ac:dyDescent="0.35">
      <c r="C2538" s="50">
        <v>43158</v>
      </c>
      <c r="D2538" s="51">
        <v>0.9208912037037037</v>
      </c>
      <c r="E2538" s="52" t="s">
        <v>9</v>
      </c>
      <c r="F2538" s="53">
        <v>39</v>
      </c>
      <c r="G2538" s="52" t="s">
        <v>21</v>
      </c>
    </row>
    <row r="2539" spans="3:7" ht="15" thickBot="1" x14ac:dyDescent="0.35">
      <c r="C2539" s="50">
        <v>43158</v>
      </c>
      <c r="D2539" s="51">
        <v>0.92650462962962965</v>
      </c>
      <c r="E2539" s="52" t="s">
        <v>9</v>
      </c>
      <c r="F2539" s="53">
        <v>39</v>
      </c>
      <c r="G2539" s="52" t="s">
        <v>10</v>
      </c>
    </row>
    <row r="2540" spans="3:7" ht="15" thickBot="1" x14ac:dyDescent="0.35">
      <c r="C2540" s="50">
        <v>43158</v>
      </c>
      <c r="D2540" s="51">
        <v>0.93111111111111111</v>
      </c>
      <c r="E2540" s="52" t="s">
        <v>9</v>
      </c>
      <c r="F2540" s="53">
        <v>43</v>
      </c>
      <c r="G2540" s="52" t="s">
        <v>10</v>
      </c>
    </row>
    <row r="2541" spans="3:7" ht="15" thickBot="1" x14ac:dyDescent="0.35">
      <c r="C2541" s="50">
        <v>43158</v>
      </c>
      <c r="D2541" s="51">
        <v>0.9396064814814814</v>
      </c>
      <c r="E2541" s="52" t="s">
        <v>9</v>
      </c>
      <c r="F2541" s="53">
        <v>34</v>
      </c>
      <c r="G2541" s="52" t="s">
        <v>21</v>
      </c>
    </row>
    <row r="2542" spans="3:7" ht="15" thickBot="1" x14ac:dyDescent="0.35">
      <c r="C2542" s="50">
        <v>43158</v>
      </c>
      <c r="D2542" s="51">
        <v>0.94490740740740742</v>
      </c>
      <c r="E2542" s="52" t="s">
        <v>9</v>
      </c>
      <c r="F2542" s="53">
        <v>42</v>
      </c>
      <c r="G2542" s="52" t="s">
        <v>21</v>
      </c>
    </row>
    <row r="2543" spans="3:7" ht="15" thickBot="1" x14ac:dyDescent="0.35">
      <c r="C2543" s="50">
        <v>43158</v>
      </c>
      <c r="D2543" s="51">
        <v>0.94491898148148146</v>
      </c>
      <c r="E2543" s="52" t="s">
        <v>9</v>
      </c>
      <c r="F2543" s="53">
        <v>30</v>
      </c>
      <c r="G2543" s="52" t="s">
        <v>21</v>
      </c>
    </row>
    <row r="2544" spans="3:7" ht="15" thickBot="1" x14ac:dyDescent="0.35">
      <c r="C2544" s="50">
        <v>43158</v>
      </c>
      <c r="D2544" s="51">
        <v>0.94635416666666661</v>
      </c>
      <c r="E2544" s="52" t="s">
        <v>9</v>
      </c>
      <c r="F2544" s="53">
        <v>21</v>
      </c>
      <c r="G2544" s="52" t="s">
        <v>21</v>
      </c>
    </row>
    <row r="2545" spans="3:7" ht="15" thickBot="1" x14ac:dyDescent="0.35">
      <c r="C2545" s="50">
        <v>43158</v>
      </c>
      <c r="D2545" s="51">
        <v>0.9463773148148148</v>
      </c>
      <c r="E2545" s="52" t="s">
        <v>9</v>
      </c>
      <c r="F2545" s="53">
        <v>28</v>
      </c>
      <c r="G2545" s="52" t="s">
        <v>21</v>
      </c>
    </row>
    <row r="2546" spans="3:7" ht="15" thickBot="1" x14ac:dyDescent="0.35">
      <c r="C2546" s="50">
        <v>43158</v>
      </c>
      <c r="D2546" s="51">
        <v>0.94638888888888895</v>
      </c>
      <c r="E2546" s="52" t="s">
        <v>9</v>
      </c>
      <c r="F2546" s="53">
        <v>23</v>
      </c>
      <c r="G2546" s="52" t="s">
        <v>21</v>
      </c>
    </row>
    <row r="2547" spans="3:7" ht="15" thickBot="1" x14ac:dyDescent="0.35">
      <c r="C2547" s="50">
        <v>43158</v>
      </c>
      <c r="D2547" s="51">
        <v>0.94638888888888895</v>
      </c>
      <c r="E2547" s="52" t="s">
        <v>9</v>
      </c>
      <c r="F2547" s="53">
        <v>27</v>
      </c>
      <c r="G2547" s="52" t="s">
        <v>21</v>
      </c>
    </row>
    <row r="2548" spans="3:7" ht="15" thickBot="1" x14ac:dyDescent="0.35">
      <c r="C2548" s="50">
        <v>43158</v>
      </c>
      <c r="D2548" s="51">
        <v>0.95084490740740746</v>
      </c>
      <c r="E2548" s="52" t="s">
        <v>9</v>
      </c>
      <c r="F2548" s="53">
        <v>49</v>
      </c>
      <c r="G2548" s="52" t="s">
        <v>21</v>
      </c>
    </row>
    <row r="2549" spans="3:7" ht="15" thickBot="1" x14ac:dyDescent="0.35">
      <c r="C2549" s="50">
        <v>43158</v>
      </c>
      <c r="D2549" s="51">
        <v>0.95978009259259256</v>
      </c>
      <c r="E2549" s="52" t="s">
        <v>9</v>
      </c>
      <c r="F2549" s="53">
        <v>39</v>
      </c>
      <c r="G2549" s="52" t="s">
        <v>21</v>
      </c>
    </row>
    <row r="2550" spans="3:7" ht="15" thickBot="1" x14ac:dyDescent="0.35">
      <c r="C2550" s="50">
        <v>43158</v>
      </c>
      <c r="D2550" s="51">
        <v>0.95984953703703713</v>
      </c>
      <c r="E2550" s="52" t="s">
        <v>9</v>
      </c>
      <c r="F2550" s="53">
        <v>38</v>
      </c>
      <c r="G2550" s="52" t="s">
        <v>21</v>
      </c>
    </row>
    <row r="2551" spans="3:7" ht="15" thickBot="1" x14ac:dyDescent="0.35">
      <c r="C2551" s="50">
        <v>43158</v>
      </c>
      <c r="D2551" s="51">
        <v>0.99701388888888898</v>
      </c>
      <c r="E2551" s="52" t="s">
        <v>9</v>
      </c>
      <c r="F2551" s="53">
        <v>21</v>
      </c>
      <c r="G2551" s="52" t="s">
        <v>21</v>
      </c>
    </row>
    <row r="2552" spans="3:7" ht="15" thickBot="1" x14ac:dyDescent="0.35">
      <c r="C2552" s="50">
        <v>43159</v>
      </c>
      <c r="D2552" s="51">
        <v>0.13796296296296295</v>
      </c>
      <c r="E2552" s="52" t="s">
        <v>9</v>
      </c>
      <c r="F2552" s="53">
        <v>36</v>
      </c>
      <c r="G2552" s="52" t="s">
        <v>10</v>
      </c>
    </row>
    <row r="2553" spans="3:7" ht="15" thickBot="1" x14ac:dyDescent="0.35">
      <c r="C2553" s="50">
        <v>43159</v>
      </c>
      <c r="D2553" s="51">
        <v>0.15115740740740741</v>
      </c>
      <c r="E2553" s="52" t="s">
        <v>9</v>
      </c>
      <c r="F2553" s="53">
        <v>26</v>
      </c>
      <c r="G2553" s="52" t="s">
        <v>10</v>
      </c>
    </row>
    <row r="2554" spans="3:7" ht="15" thickBot="1" x14ac:dyDescent="0.35">
      <c r="C2554" s="50">
        <v>43159</v>
      </c>
      <c r="D2554" s="51">
        <v>0.15373842592592593</v>
      </c>
      <c r="E2554" s="52" t="s">
        <v>9</v>
      </c>
      <c r="F2554" s="53">
        <v>16</v>
      </c>
      <c r="G2554" s="52" t="s">
        <v>21</v>
      </c>
    </row>
    <row r="2555" spans="3:7" ht="15" thickBot="1" x14ac:dyDescent="0.35">
      <c r="C2555" s="50">
        <v>43159</v>
      </c>
      <c r="D2555" s="51">
        <v>0.16550925925925927</v>
      </c>
      <c r="E2555" s="52" t="s">
        <v>9</v>
      </c>
      <c r="F2555" s="53">
        <v>28</v>
      </c>
      <c r="G2555" s="52" t="s">
        <v>21</v>
      </c>
    </row>
    <row r="2556" spans="3:7" ht="15" thickBot="1" x14ac:dyDescent="0.35">
      <c r="C2556" s="50">
        <v>43159</v>
      </c>
      <c r="D2556" s="51">
        <v>0.16987268518518517</v>
      </c>
      <c r="E2556" s="52" t="s">
        <v>9</v>
      </c>
      <c r="F2556" s="53">
        <v>15</v>
      </c>
      <c r="G2556" s="52" t="s">
        <v>10</v>
      </c>
    </row>
    <row r="2557" spans="3:7" ht="15" thickBot="1" x14ac:dyDescent="0.35">
      <c r="C2557" s="50">
        <v>43159</v>
      </c>
      <c r="D2557" s="51">
        <v>0.17181712962962961</v>
      </c>
      <c r="E2557" s="52" t="s">
        <v>9</v>
      </c>
      <c r="F2557" s="53">
        <v>42</v>
      </c>
      <c r="G2557" s="52" t="s">
        <v>10</v>
      </c>
    </row>
    <row r="2558" spans="3:7" ht="15" thickBot="1" x14ac:dyDescent="0.35">
      <c r="C2558" s="50">
        <v>43159</v>
      </c>
      <c r="D2558" s="51">
        <v>0.17190972222222223</v>
      </c>
      <c r="E2558" s="52" t="s">
        <v>9</v>
      </c>
      <c r="F2558" s="53">
        <v>15</v>
      </c>
      <c r="G2558" s="52" t="s">
        <v>10</v>
      </c>
    </row>
    <row r="2559" spans="3:7" ht="15" thickBot="1" x14ac:dyDescent="0.35">
      <c r="C2559" s="50">
        <v>43159</v>
      </c>
      <c r="D2559" s="51">
        <v>0.17829861111111112</v>
      </c>
      <c r="E2559" s="52" t="s">
        <v>9</v>
      </c>
      <c r="F2559" s="53">
        <v>23</v>
      </c>
      <c r="G2559" s="52" t="s">
        <v>10</v>
      </c>
    </row>
    <row r="2560" spans="3:7" ht="15" thickBot="1" x14ac:dyDescent="0.35">
      <c r="C2560" s="50">
        <v>43159</v>
      </c>
      <c r="D2560" s="51">
        <v>0.20966435185185184</v>
      </c>
      <c r="E2560" s="52" t="s">
        <v>9</v>
      </c>
      <c r="F2560" s="53">
        <v>15</v>
      </c>
      <c r="G2560" s="52" t="s">
        <v>21</v>
      </c>
    </row>
    <row r="2561" spans="3:7" ht="15" thickBot="1" x14ac:dyDescent="0.35">
      <c r="C2561" s="50">
        <v>43159</v>
      </c>
      <c r="D2561" s="51">
        <v>0.2119675925925926</v>
      </c>
      <c r="E2561" s="52" t="s">
        <v>9</v>
      </c>
      <c r="F2561" s="53">
        <v>16</v>
      </c>
      <c r="G2561" s="52" t="s">
        <v>21</v>
      </c>
    </row>
    <row r="2562" spans="3:7" ht="15" thickBot="1" x14ac:dyDescent="0.35">
      <c r="C2562" s="50">
        <v>43159</v>
      </c>
      <c r="D2562" s="51">
        <v>0.21917824074074074</v>
      </c>
      <c r="E2562" s="52" t="s">
        <v>9</v>
      </c>
      <c r="F2562" s="53">
        <v>50</v>
      </c>
      <c r="G2562" s="52" t="s">
        <v>10</v>
      </c>
    </row>
    <row r="2563" spans="3:7" ht="15" thickBot="1" x14ac:dyDescent="0.35">
      <c r="C2563" s="50">
        <v>43159</v>
      </c>
      <c r="D2563" s="51">
        <v>0.22396990740740741</v>
      </c>
      <c r="E2563" s="52" t="s">
        <v>9</v>
      </c>
      <c r="F2563" s="53">
        <v>14</v>
      </c>
      <c r="G2563" s="52" t="s">
        <v>10</v>
      </c>
    </row>
    <row r="2564" spans="3:7" ht="15" thickBot="1" x14ac:dyDescent="0.35">
      <c r="C2564" s="50">
        <v>43159</v>
      </c>
      <c r="D2564" s="51">
        <v>0.22534722222222223</v>
      </c>
      <c r="E2564" s="52" t="s">
        <v>9</v>
      </c>
      <c r="F2564" s="53">
        <v>34</v>
      </c>
      <c r="G2564" s="52" t="s">
        <v>10</v>
      </c>
    </row>
    <row r="2565" spans="3:7" ht="15" thickBot="1" x14ac:dyDescent="0.35">
      <c r="C2565" s="50">
        <v>43159</v>
      </c>
      <c r="D2565" s="51">
        <v>0.22812499999999999</v>
      </c>
      <c r="E2565" s="52" t="s">
        <v>9</v>
      </c>
      <c r="F2565" s="53">
        <v>24</v>
      </c>
      <c r="G2565" s="52" t="s">
        <v>21</v>
      </c>
    </row>
    <row r="2566" spans="3:7" ht="15" thickBot="1" x14ac:dyDescent="0.35">
      <c r="C2566" s="50">
        <v>43159</v>
      </c>
      <c r="D2566" s="51">
        <v>0.22903935185185187</v>
      </c>
      <c r="E2566" s="52" t="s">
        <v>9</v>
      </c>
      <c r="F2566" s="53">
        <v>45</v>
      </c>
      <c r="G2566" s="52" t="s">
        <v>10</v>
      </c>
    </row>
    <row r="2567" spans="3:7" ht="15" thickBot="1" x14ac:dyDescent="0.35">
      <c r="C2567" s="50">
        <v>43159</v>
      </c>
      <c r="D2567" s="51">
        <v>0.2366087962962963</v>
      </c>
      <c r="E2567" s="52" t="s">
        <v>9</v>
      </c>
      <c r="F2567" s="53">
        <v>31</v>
      </c>
      <c r="G2567" s="52" t="s">
        <v>21</v>
      </c>
    </row>
    <row r="2568" spans="3:7" ht="15" thickBot="1" x14ac:dyDescent="0.35">
      <c r="C2568" s="50">
        <v>43159</v>
      </c>
      <c r="D2568" s="51">
        <v>0.23809027777777778</v>
      </c>
      <c r="E2568" s="52" t="s">
        <v>9</v>
      </c>
      <c r="F2568" s="53">
        <v>24</v>
      </c>
      <c r="G2568" s="52" t="s">
        <v>21</v>
      </c>
    </row>
    <row r="2569" spans="3:7" ht="15" thickBot="1" x14ac:dyDescent="0.35">
      <c r="C2569" s="50">
        <v>43159</v>
      </c>
      <c r="D2569" s="51">
        <v>0.23918981481481483</v>
      </c>
      <c r="E2569" s="52" t="s">
        <v>9</v>
      </c>
      <c r="F2569" s="53">
        <v>41</v>
      </c>
      <c r="G2569" s="52" t="s">
        <v>10</v>
      </c>
    </row>
    <row r="2570" spans="3:7" ht="15" thickBot="1" x14ac:dyDescent="0.35">
      <c r="C2570" s="50">
        <v>43159</v>
      </c>
      <c r="D2570" s="51">
        <v>0.24428240740740739</v>
      </c>
      <c r="E2570" s="52" t="s">
        <v>9</v>
      </c>
      <c r="F2570" s="53">
        <v>34</v>
      </c>
      <c r="G2570" s="52" t="s">
        <v>10</v>
      </c>
    </row>
    <row r="2571" spans="3:7" ht="15" thickBot="1" x14ac:dyDescent="0.35">
      <c r="C2571" s="50">
        <v>43159</v>
      </c>
      <c r="D2571" s="51">
        <v>0.24664351851851851</v>
      </c>
      <c r="E2571" s="52" t="s">
        <v>9</v>
      </c>
      <c r="F2571" s="53">
        <v>32</v>
      </c>
      <c r="G2571" s="52" t="s">
        <v>10</v>
      </c>
    </row>
    <row r="2572" spans="3:7" ht="15" thickBot="1" x14ac:dyDescent="0.35">
      <c r="C2572" s="50">
        <v>43159</v>
      </c>
      <c r="D2572" s="51">
        <v>0.24865740740740741</v>
      </c>
      <c r="E2572" s="52" t="s">
        <v>9</v>
      </c>
      <c r="F2572" s="53">
        <v>33</v>
      </c>
      <c r="G2572" s="52" t="s">
        <v>21</v>
      </c>
    </row>
    <row r="2573" spans="3:7" ht="15" thickBot="1" x14ac:dyDescent="0.35">
      <c r="C2573" s="50">
        <v>43159</v>
      </c>
      <c r="D2573" s="51">
        <v>0.24894675925925927</v>
      </c>
      <c r="E2573" s="52" t="s">
        <v>9</v>
      </c>
      <c r="F2573" s="53">
        <v>36</v>
      </c>
      <c r="G2573" s="52" t="s">
        <v>21</v>
      </c>
    </row>
    <row r="2574" spans="3:7" ht="15" thickBot="1" x14ac:dyDescent="0.35">
      <c r="C2574" s="50">
        <v>43159</v>
      </c>
      <c r="D2574" s="51">
        <v>0.25687500000000002</v>
      </c>
      <c r="E2574" s="52" t="s">
        <v>9</v>
      </c>
      <c r="F2574" s="53">
        <v>30</v>
      </c>
      <c r="G2574" s="52" t="s">
        <v>21</v>
      </c>
    </row>
    <row r="2575" spans="3:7" ht="15" thickBot="1" x14ac:dyDescent="0.35">
      <c r="C2575" s="50">
        <v>43159</v>
      </c>
      <c r="D2575" s="51">
        <v>0.25700231481481478</v>
      </c>
      <c r="E2575" s="52" t="s">
        <v>9</v>
      </c>
      <c r="F2575" s="53">
        <v>27</v>
      </c>
      <c r="G2575" s="52" t="s">
        <v>21</v>
      </c>
    </row>
    <row r="2576" spans="3:7" ht="15" thickBot="1" x14ac:dyDescent="0.35">
      <c r="C2576" s="50">
        <v>43159</v>
      </c>
      <c r="D2576" s="51">
        <v>0.26175925925925925</v>
      </c>
      <c r="E2576" s="52" t="s">
        <v>9</v>
      </c>
      <c r="F2576" s="53">
        <v>22</v>
      </c>
      <c r="G2576" s="52" t="s">
        <v>21</v>
      </c>
    </row>
    <row r="2577" spans="3:7" ht="15" thickBot="1" x14ac:dyDescent="0.35">
      <c r="C2577" s="50">
        <v>43159</v>
      </c>
      <c r="D2577" s="51">
        <v>0.26344907407407409</v>
      </c>
      <c r="E2577" s="52" t="s">
        <v>9</v>
      </c>
      <c r="F2577" s="53">
        <v>35</v>
      </c>
      <c r="G2577" s="52" t="s">
        <v>10</v>
      </c>
    </row>
    <row r="2578" spans="3:7" ht="15" thickBot="1" x14ac:dyDescent="0.35">
      <c r="C2578" s="50">
        <v>43159</v>
      </c>
      <c r="D2578" s="51">
        <v>0.2654050925925926</v>
      </c>
      <c r="E2578" s="52" t="s">
        <v>9</v>
      </c>
      <c r="F2578" s="53">
        <v>38</v>
      </c>
      <c r="G2578" s="52" t="s">
        <v>10</v>
      </c>
    </row>
    <row r="2579" spans="3:7" ht="15" thickBot="1" x14ac:dyDescent="0.35">
      <c r="C2579" s="50">
        <v>43159</v>
      </c>
      <c r="D2579" s="51">
        <v>0.26554398148148145</v>
      </c>
      <c r="E2579" s="52" t="s">
        <v>9</v>
      </c>
      <c r="F2579" s="53">
        <v>26</v>
      </c>
      <c r="G2579" s="52" t="s">
        <v>21</v>
      </c>
    </row>
    <row r="2580" spans="3:7" ht="15" thickBot="1" x14ac:dyDescent="0.35">
      <c r="C2580" s="50">
        <v>43159</v>
      </c>
      <c r="D2580" s="51">
        <v>0.26724537037037038</v>
      </c>
      <c r="E2580" s="52" t="s">
        <v>9</v>
      </c>
      <c r="F2580" s="53">
        <v>31</v>
      </c>
      <c r="G2580" s="52" t="s">
        <v>10</v>
      </c>
    </row>
    <row r="2581" spans="3:7" ht="15" thickBot="1" x14ac:dyDescent="0.35">
      <c r="C2581" s="50">
        <v>43159</v>
      </c>
      <c r="D2581" s="51">
        <v>0.26803240740740741</v>
      </c>
      <c r="E2581" s="52" t="s">
        <v>9</v>
      </c>
      <c r="F2581" s="53">
        <v>38</v>
      </c>
      <c r="G2581" s="52" t="s">
        <v>21</v>
      </c>
    </row>
    <row r="2582" spans="3:7" ht="15" thickBot="1" x14ac:dyDescent="0.35">
      <c r="C2582" s="50">
        <v>43159</v>
      </c>
      <c r="D2582" s="51">
        <v>0.26822916666666669</v>
      </c>
      <c r="E2582" s="52" t="s">
        <v>9</v>
      </c>
      <c r="F2582" s="53">
        <v>14</v>
      </c>
      <c r="G2582" s="52" t="s">
        <v>10</v>
      </c>
    </row>
    <row r="2583" spans="3:7" ht="15" thickBot="1" x14ac:dyDescent="0.35">
      <c r="C2583" s="50">
        <v>43159</v>
      </c>
      <c r="D2583" s="51">
        <v>0.26920138888888889</v>
      </c>
      <c r="E2583" s="52" t="s">
        <v>9</v>
      </c>
      <c r="F2583" s="53">
        <v>29</v>
      </c>
      <c r="G2583" s="52" t="s">
        <v>21</v>
      </c>
    </row>
    <row r="2584" spans="3:7" ht="15" thickBot="1" x14ac:dyDescent="0.35">
      <c r="C2584" s="50">
        <v>43159</v>
      </c>
      <c r="D2584" s="51">
        <v>0.27055555555555555</v>
      </c>
      <c r="E2584" s="52" t="s">
        <v>9</v>
      </c>
      <c r="F2584" s="53">
        <v>35</v>
      </c>
      <c r="G2584" s="52" t="s">
        <v>10</v>
      </c>
    </row>
    <row r="2585" spans="3:7" ht="15" thickBot="1" x14ac:dyDescent="0.35">
      <c r="C2585" s="50">
        <v>43159</v>
      </c>
      <c r="D2585" s="51">
        <v>0.27196759259259257</v>
      </c>
      <c r="E2585" s="52" t="s">
        <v>9</v>
      </c>
      <c r="F2585" s="53">
        <v>33</v>
      </c>
      <c r="G2585" s="52" t="s">
        <v>10</v>
      </c>
    </row>
    <row r="2586" spans="3:7" ht="15" thickBot="1" x14ac:dyDescent="0.35">
      <c r="C2586" s="50">
        <v>43159</v>
      </c>
      <c r="D2586" s="51">
        <v>0.27207175925925925</v>
      </c>
      <c r="E2586" s="52" t="s">
        <v>9</v>
      </c>
      <c r="F2586" s="53">
        <v>31</v>
      </c>
      <c r="G2586" s="52" t="s">
        <v>10</v>
      </c>
    </row>
    <row r="2587" spans="3:7" ht="15" thickBot="1" x14ac:dyDescent="0.35">
      <c r="C2587" s="50">
        <v>43159</v>
      </c>
      <c r="D2587" s="51">
        <v>0.27347222222222223</v>
      </c>
      <c r="E2587" s="52" t="s">
        <v>9</v>
      </c>
      <c r="F2587" s="53">
        <v>42</v>
      </c>
      <c r="G2587" s="52" t="s">
        <v>10</v>
      </c>
    </row>
    <row r="2588" spans="3:7" ht="15" thickBot="1" x14ac:dyDescent="0.35">
      <c r="C2588" s="50">
        <v>43159</v>
      </c>
      <c r="D2588" s="51">
        <v>0.27428240740740745</v>
      </c>
      <c r="E2588" s="52" t="s">
        <v>9</v>
      </c>
      <c r="F2588" s="53">
        <v>42</v>
      </c>
      <c r="G2588" s="52" t="s">
        <v>10</v>
      </c>
    </row>
    <row r="2589" spans="3:7" ht="15" thickBot="1" x14ac:dyDescent="0.35">
      <c r="C2589" s="50">
        <v>43159</v>
      </c>
      <c r="D2589" s="51">
        <v>0.27450231481481485</v>
      </c>
      <c r="E2589" s="52" t="s">
        <v>9</v>
      </c>
      <c r="F2589" s="53">
        <v>37</v>
      </c>
      <c r="G2589" s="52" t="s">
        <v>10</v>
      </c>
    </row>
    <row r="2590" spans="3:7" ht="15" thickBot="1" x14ac:dyDescent="0.35">
      <c r="C2590" s="50">
        <v>43159</v>
      </c>
      <c r="D2590" s="51">
        <v>0.27600694444444446</v>
      </c>
      <c r="E2590" s="52" t="s">
        <v>9</v>
      </c>
      <c r="F2590" s="53">
        <v>37</v>
      </c>
      <c r="G2590" s="52" t="s">
        <v>10</v>
      </c>
    </row>
    <row r="2591" spans="3:7" ht="15" thickBot="1" x14ac:dyDescent="0.35">
      <c r="C2591" s="50">
        <v>43159</v>
      </c>
      <c r="D2591" s="51">
        <v>0.27672453703703703</v>
      </c>
      <c r="E2591" s="52" t="s">
        <v>9</v>
      </c>
      <c r="F2591" s="53">
        <v>28</v>
      </c>
      <c r="G2591" s="52" t="s">
        <v>21</v>
      </c>
    </row>
    <row r="2592" spans="3:7" ht="15" thickBot="1" x14ac:dyDescent="0.35">
      <c r="C2592" s="50">
        <v>43159</v>
      </c>
      <c r="D2592" s="51">
        <v>0.27734953703703707</v>
      </c>
      <c r="E2592" s="52" t="s">
        <v>9</v>
      </c>
      <c r="F2592" s="53">
        <v>34</v>
      </c>
      <c r="G2592" s="52" t="s">
        <v>10</v>
      </c>
    </row>
    <row r="2593" spans="3:7" ht="15" thickBot="1" x14ac:dyDescent="0.35">
      <c r="C2593" s="50">
        <v>43159</v>
      </c>
      <c r="D2593" s="51">
        <v>0.27784722222222219</v>
      </c>
      <c r="E2593" s="52" t="s">
        <v>9</v>
      </c>
      <c r="F2593" s="53">
        <v>41</v>
      </c>
      <c r="G2593" s="52" t="s">
        <v>10</v>
      </c>
    </row>
    <row r="2594" spans="3:7" ht="15" thickBot="1" x14ac:dyDescent="0.35">
      <c r="C2594" s="50">
        <v>43159</v>
      </c>
      <c r="D2594" s="51">
        <v>0.27809027777777778</v>
      </c>
      <c r="E2594" s="52" t="s">
        <v>9</v>
      </c>
      <c r="F2594" s="53">
        <v>32</v>
      </c>
      <c r="G2594" s="52" t="s">
        <v>10</v>
      </c>
    </row>
    <row r="2595" spans="3:7" ht="15" thickBot="1" x14ac:dyDescent="0.35">
      <c r="C2595" s="50">
        <v>43159</v>
      </c>
      <c r="D2595" s="51">
        <v>0.2792708333333333</v>
      </c>
      <c r="E2595" s="52" t="s">
        <v>9</v>
      </c>
      <c r="F2595" s="53">
        <v>27</v>
      </c>
      <c r="G2595" s="52" t="s">
        <v>21</v>
      </c>
    </row>
    <row r="2596" spans="3:7" ht="15" thickBot="1" x14ac:dyDescent="0.35">
      <c r="C2596" s="50">
        <v>43159</v>
      </c>
      <c r="D2596" s="51">
        <v>0.2794328703703704</v>
      </c>
      <c r="E2596" s="52" t="s">
        <v>9</v>
      </c>
      <c r="F2596" s="53">
        <v>30</v>
      </c>
      <c r="G2596" s="52" t="s">
        <v>10</v>
      </c>
    </row>
    <row r="2597" spans="3:7" ht="15" thickBot="1" x14ac:dyDescent="0.35">
      <c r="C2597" s="50">
        <v>43159</v>
      </c>
      <c r="D2597" s="51">
        <v>0.28158564814814818</v>
      </c>
      <c r="E2597" s="52" t="s">
        <v>9</v>
      </c>
      <c r="F2597" s="53">
        <v>40</v>
      </c>
      <c r="G2597" s="52" t="s">
        <v>10</v>
      </c>
    </row>
    <row r="2598" spans="3:7" ht="15" thickBot="1" x14ac:dyDescent="0.35">
      <c r="C2598" s="50">
        <v>43159</v>
      </c>
      <c r="D2598" s="51">
        <v>0.28186342592592589</v>
      </c>
      <c r="E2598" s="52" t="s">
        <v>9</v>
      </c>
      <c r="F2598" s="53">
        <v>17</v>
      </c>
      <c r="G2598" s="52" t="s">
        <v>10</v>
      </c>
    </row>
    <row r="2599" spans="3:7" ht="15" thickBot="1" x14ac:dyDescent="0.35">
      <c r="C2599" s="50">
        <v>43159</v>
      </c>
      <c r="D2599" s="51">
        <v>0.28221064814814817</v>
      </c>
      <c r="E2599" s="52" t="s">
        <v>9</v>
      </c>
      <c r="F2599" s="53">
        <v>24</v>
      </c>
      <c r="G2599" s="52" t="s">
        <v>10</v>
      </c>
    </row>
    <row r="2600" spans="3:7" ht="15" thickBot="1" x14ac:dyDescent="0.35">
      <c r="C2600" s="50">
        <v>43159</v>
      </c>
      <c r="D2600" s="51">
        <v>0.28325231481481478</v>
      </c>
      <c r="E2600" s="52" t="s">
        <v>9</v>
      </c>
      <c r="F2600" s="53">
        <v>35</v>
      </c>
      <c r="G2600" s="52" t="s">
        <v>21</v>
      </c>
    </row>
    <row r="2601" spans="3:7" ht="15" thickBot="1" x14ac:dyDescent="0.35">
      <c r="C2601" s="50">
        <v>43159</v>
      </c>
      <c r="D2601" s="51">
        <v>0.28412037037037036</v>
      </c>
      <c r="E2601" s="52" t="s">
        <v>9</v>
      </c>
      <c r="F2601" s="53">
        <v>28</v>
      </c>
      <c r="G2601" s="52" t="s">
        <v>10</v>
      </c>
    </row>
    <row r="2602" spans="3:7" ht="15" thickBot="1" x14ac:dyDescent="0.35">
      <c r="C2602" s="50">
        <v>43159</v>
      </c>
      <c r="D2602" s="51">
        <v>0.28449074074074071</v>
      </c>
      <c r="E2602" s="52" t="s">
        <v>9</v>
      </c>
      <c r="F2602" s="53">
        <v>47</v>
      </c>
      <c r="G2602" s="52" t="s">
        <v>10</v>
      </c>
    </row>
    <row r="2603" spans="3:7" ht="15" thickBot="1" x14ac:dyDescent="0.35">
      <c r="C2603" s="50">
        <v>43159</v>
      </c>
      <c r="D2603" s="51">
        <v>0.2847337962962963</v>
      </c>
      <c r="E2603" s="52" t="s">
        <v>9</v>
      </c>
      <c r="F2603" s="53">
        <v>15</v>
      </c>
      <c r="G2603" s="52" t="s">
        <v>10</v>
      </c>
    </row>
    <row r="2604" spans="3:7" ht="15" thickBot="1" x14ac:dyDescent="0.35">
      <c r="C2604" s="50">
        <v>43159</v>
      </c>
      <c r="D2604" s="51">
        <v>0.28484953703703703</v>
      </c>
      <c r="E2604" s="52" t="s">
        <v>9</v>
      </c>
      <c r="F2604" s="53">
        <v>20</v>
      </c>
      <c r="G2604" s="52" t="s">
        <v>10</v>
      </c>
    </row>
    <row r="2605" spans="3:7" ht="15" thickBot="1" x14ac:dyDescent="0.35">
      <c r="C2605" s="50">
        <v>43159</v>
      </c>
      <c r="D2605" s="51">
        <v>0.28548611111111111</v>
      </c>
      <c r="E2605" s="52" t="s">
        <v>9</v>
      </c>
      <c r="F2605" s="53">
        <v>32</v>
      </c>
      <c r="G2605" s="52" t="s">
        <v>10</v>
      </c>
    </row>
    <row r="2606" spans="3:7" ht="15" thickBot="1" x14ac:dyDescent="0.35">
      <c r="C2606" s="50">
        <v>43159</v>
      </c>
      <c r="D2606" s="51">
        <v>0.28577546296296297</v>
      </c>
      <c r="E2606" s="52" t="s">
        <v>9</v>
      </c>
      <c r="F2606" s="53">
        <v>34</v>
      </c>
      <c r="G2606" s="52" t="s">
        <v>10</v>
      </c>
    </row>
    <row r="2607" spans="3:7" ht="15" thickBot="1" x14ac:dyDescent="0.35">
      <c r="C2607" s="50">
        <v>43159</v>
      </c>
      <c r="D2607" s="51">
        <v>0.28741898148148148</v>
      </c>
      <c r="E2607" s="52" t="s">
        <v>9</v>
      </c>
      <c r="F2607" s="53">
        <v>29</v>
      </c>
      <c r="G2607" s="52" t="s">
        <v>10</v>
      </c>
    </row>
    <row r="2608" spans="3:7" ht="15" thickBot="1" x14ac:dyDescent="0.35">
      <c r="C2608" s="50">
        <v>43159</v>
      </c>
      <c r="D2608" s="51">
        <v>0.28753472222222221</v>
      </c>
      <c r="E2608" s="52" t="s">
        <v>9</v>
      </c>
      <c r="F2608" s="53">
        <v>34</v>
      </c>
      <c r="G2608" s="52" t="s">
        <v>10</v>
      </c>
    </row>
    <row r="2609" spans="3:7" ht="15" thickBot="1" x14ac:dyDescent="0.35">
      <c r="C2609" s="50">
        <v>43159</v>
      </c>
      <c r="D2609" s="51">
        <v>0.28765046296296298</v>
      </c>
      <c r="E2609" s="52" t="s">
        <v>9</v>
      </c>
      <c r="F2609" s="53">
        <v>44</v>
      </c>
      <c r="G2609" s="52" t="s">
        <v>10</v>
      </c>
    </row>
    <row r="2610" spans="3:7" ht="15" thickBot="1" x14ac:dyDescent="0.35">
      <c r="C2610" s="50">
        <v>43159</v>
      </c>
      <c r="D2610" s="51">
        <v>0.28790509259259262</v>
      </c>
      <c r="E2610" s="52" t="s">
        <v>9</v>
      </c>
      <c r="F2610" s="53">
        <v>45</v>
      </c>
      <c r="G2610" s="52" t="s">
        <v>10</v>
      </c>
    </row>
    <row r="2611" spans="3:7" ht="15" thickBot="1" x14ac:dyDescent="0.35">
      <c r="C2611" s="50">
        <v>43159</v>
      </c>
      <c r="D2611" s="51">
        <v>0.28871527777777778</v>
      </c>
      <c r="E2611" s="52" t="s">
        <v>9</v>
      </c>
      <c r="F2611" s="53">
        <v>33</v>
      </c>
      <c r="G2611" s="52" t="s">
        <v>10</v>
      </c>
    </row>
    <row r="2612" spans="3:7" ht="15" thickBot="1" x14ac:dyDescent="0.35">
      <c r="C2612" s="50">
        <v>43159</v>
      </c>
      <c r="D2612" s="51">
        <v>0.28880787037037037</v>
      </c>
      <c r="E2612" s="52" t="s">
        <v>9</v>
      </c>
      <c r="F2612" s="53">
        <v>26</v>
      </c>
      <c r="G2612" s="52" t="s">
        <v>10</v>
      </c>
    </row>
    <row r="2613" spans="3:7" ht="15" thickBot="1" x14ac:dyDescent="0.35">
      <c r="C2613" s="50">
        <v>43159</v>
      </c>
      <c r="D2613" s="51">
        <v>0.28888888888888892</v>
      </c>
      <c r="E2613" s="52" t="s">
        <v>9</v>
      </c>
      <c r="F2613" s="53">
        <v>23</v>
      </c>
      <c r="G2613" s="52" t="s">
        <v>21</v>
      </c>
    </row>
    <row r="2614" spans="3:7" ht="15" thickBot="1" x14ac:dyDescent="0.35">
      <c r="C2614" s="50">
        <v>43159</v>
      </c>
      <c r="D2614" s="51">
        <v>0.28945601851851849</v>
      </c>
      <c r="E2614" s="52" t="s">
        <v>9</v>
      </c>
      <c r="F2614" s="53">
        <v>30</v>
      </c>
      <c r="G2614" s="52" t="s">
        <v>10</v>
      </c>
    </row>
    <row r="2615" spans="3:7" ht="15" thickBot="1" x14ac:dyDescent="0.35">
      <c r="C2615" s="50">
        <v>43159</v>
      </c>
      <c r="D2615" s="51">
        <v>0.28956018518518517</v>
      </c>
      <c r="E2615" s="52" t="s">
        <v>9</v>
      </c>
      <c r="F2615" s="53">
        <v>19</v>
      </c>
      <c r="G2615" s="52" t="s">
        <v>10</v>
      </c>
    </row>
    <row r="2616" spans="3:7" ht="15" thickBot="1" x14ac:dyDescent="0.35">
      <c r="C2616" s="50">
        <v>43159</v>
      </c>
      <c r="D2616" s="51">
        <v>0.28957175925925926</v>
      </c>
      <c r="E2616" s="52" t="s">
        <v>9</v>
      </c>
      <c r="F2616" s="53">
        <v>36</v>
      </c>
      <c r="G2616" s="52" t="s">
        <v>10</v>
      </c>
    </row>
    <row r="2617" spans="3:7" ht="15" thickBot="1" x14ac:dyDescent="0.35">
      <c r="C2617" s="50">
        <v>43159</v>
      </c>
      <c r="D2617" s="51">
        <v>0.2895949074074074</v>
      </c>
      <c r="E2617" s="52" t="s">
        <v>9</v>
      </c>
      <c r="F2617" s="53">
        <v>28</v>
      </c>
      <c r="G2617" s="52" t="s">
        <v>10</v>
      </c>
    </row>
    <row r="2618" spans="3:7" ht="15" thickBot="1" x14ac:dyDescent="0.35">
      <c r="C2618" s="50">
        <v>43159</v>
      </c>
      <c r="D2618" s="51">
        <v>0.2900462962962963</v>
      </c>
      <c r="E2618" s="52" t="s">
        <v>9</v>
      </c>
      <c r="F2618" s="53">
        <v>34</v>
      </c>
      <c r="G2618" s="52" t="s">
        <v>21</v>
      </c>
    </row>
    <row r="2619" spans="3:7" ht="15" thickBot="1" x14ac:dyDescent="0.35">
      <c r="C2619" s="50">
        <v>43159</v>
      </c>
      <c r="D2619" s="51">
        <v>0.29013888888888889</v>
      </c>
      <c r="E2619" s="52" t="s">
        <v>9</v>
      </c>
      <c r="F2619" s="53">
        <v>38</v>
      </c>
      <c r="G2619" s="52" t="s">
        <v>21</v>
      </c>
    </row>
    <row r="2620" spans="3:7" ht="15" thickBot="1" x14ac:dyDescent="0.35">
      <c r="C2620" s="50">
        <v>43159</v>
      </c>
      <c r="D2620" s="51">
        <v>0.29060185185185183</v>
      </c>
      <c r="E2620" s="52" t="s">
        <v>9</v>
      </c>
      <c r="F2620" s="53">
        <v>35</v>
      </c>
      <c r="G2620" s="52" t="s">
        <v>10</v>
      </c>
    </row>
    <row r="2621" spans="3:7" ht="15" thickBot="1" x14ac:dyDescent="0.35">
      <c r="C2621" s="50">
        <v>43159</v>
      </c>
      <c r="D2621" s="51">
        <v>0.29082175925925924</v>
      </c>
      <c r="E2621" s="52" t="s">
        <v>9</v>
      </c>
      <c r="F2621" s="53">
        <v>29</v>
      </c>
      <c r="G2621" s="52" t="s">
        <v>10</v>
      </c>
    </row>
    <row r="2622" spans="3:7" ht="15" thickBot="1" x14ac:dyDescent="0.35">
      <c r="C2622" s="50">
        <v>43159</v>
      </c>
      <c r="D2622" s="51">
        <v>0.29089120370370369</v>
      </c>
      <c r="E2622" s="52" t="s">
        <v>9</v>
      </c>
      <c r="F2622" s="53">
        <v>28</v>
      </c>
      <c r="G2622" s="52" t="s">
        <v>10</v>
      </c>
    </row>
    <row r="2623" spans="3:7" ht="15" thickBot="1" x14ac:dyDescent="0.35">
      <c r="C2623" s="50">
        <v>43159</v>
      </c>
      <c r="D2623" s="51">
        <v>0.29125000000000001</v>
      </c>
      <c r="E2623" s="52" t="s">
        <v>9</v>
      </c>
      <c r="F2623" s="53">
        <v>43</v>
      </c>
      <c r="G2623" s="52" t="s">
        <v>21</v>
      </c>
    </row>
    <row r="2624" spans="3:7" ht="15" thickBot="1" x14ac:dyDescent="0.35">
      <c r="C2624" s="50">
        <v>43159</v>
      </c>
      <c r="D2624" s="51">
        <v>0.291875</v>
      </c>
      <c r="E2624" s="52" t="s">
        <v>9</v>
      </c>
      <c r="F2624" s="53">
        <v>27</v>
      </c>
      <c r="G2624" s="52" t="s">
        <v>21</v>
      </c>
    </row>
    <row r="2625" spans="3:7" ht="15" thickBot="1" x14ac:dyDescent="0.35">
      <c r="C2625" s="50">
        <v>43159</v>
      </c>
      <c r="D2625" s="51">
        <v>0.29225694444444444</v>
      </c>
      <c r="E2625" s="52" t="s">
        <v>9</v>
      </c>
      <c r="F2625" s="53">
        <v>29</v>
      </c>
      <c r="G2625" s="52" t="s">
        <v>21</v>
      </c>
    </row>
    <row r="2626" spans="3:7" ht="15" thickBot="1" x14ac:dyDescent="0.35">
      <c r="C2626" s="50">
        <v>43159</v>
      </c>
      <c r="D2626" s="51">
        <v>0.29317129629629629</v>
      </c>
      <c r="E2626" s="52" t="s">
        <v>9</v>
      </c>
      <c r="F2626" s="53">
        <v>33</v>
      </c>
      <c r="G2626" s="52" t="s">
        <v>10</v>
      </c>
    </row>
    <row r="2627" spans="3:7" ht="15" thickBot="1" x14ac:dyDescent="0.35">
      <c r="C2627" s="50">
        <v>43159</v>
      </c>
      <c r="D2627" s="51">
        <v>0.29328703703703701</v>
      </c>
      <c r="E2627" s="52" t="s">
        <v>9</v>
      </c>
      <c r="F2627" s="53">
        <v>39</v>
      </c>
      <c r="G2627" s="52" t="s">
        <v>10</v>
      </c>
    </row>
    <row r="2628" spans="3:7" ht="15" thickBot="1" x14ac:dyDescent="0.35">
      <c r="C2628" s="50">
        <v>43159</v>
      </c>
      <c r="D2628" s="51">
        <v>0.29349537037037038</v>
      </c>
      <c r="E2628" s="52" t="s">
        <v>9</v>
      </c>
      <c r="F2628" s="53">
        <v>34</v>
      </c>
      <c r="G2628" s="52" t="s">
        <v>21</v>
      </c>
    </row>
    <row r="2629" spans="3:7" ht="15" thickBot="1" x14ac:dyDescent="0.35">
      <c r="C2629" s="50">
        <v>43159</v>
      </c>
      <c r="D2629" s="51">
        <v>0.29392361111111109</v>
      </c>
      <c r="E2629" s="52" t="s">
        <v>9</v>
      </c>
      <c r="F2629" s="53">
        <v>33</v>
      </c>
      <c r="G2629" s="52" t="s">
        <v>10</v>
      </c>
    </row>
    <row r="2630" spans="3:7" ht="15" thickBot="1" x14ac:dyDescent="0.35">
      <c r="C2630" s="50">
        <v>43159</v>
      </c>
      <c r="D2630" s="51">
        <v>0.2940625</v>
      </c>
      <c r="E2630" s="52" t="s">
        <v>9</v>
      </c>
      <c r="F2630" s="53">
        <v>32</v>
      </c>
      <c r="G2630" s="52" t="s">
        <v>21</v>
      </c>
    </row>
    <row r="2631" spans="3:7" ht="15" thickBot="1" x14ac:dyDescent="0.35">
      <c r="C2631" s="50">
        <v>43159</v>
      </c>
      <c r="D2631" s="51">
        <v>0.29420138888888886</v>
      </c>
      <c r="E2631" s="52" t="s">
        <v>9</v>
      </c>
      <c r="F2631" s="53">
        <v>34</v>
      </c>
      <c r="G2631" s="52" t="s">
        <v>10</v>
      </c>
    </row>
    <row r="2632" spans="3:7" ht="15" thickBot="1" x14ac:dyDescent="0.35">
      <c r="C2632" s="50">
        <v>43159</v>
      </c>
      <c r="D2632" s="51">
        <v>0.2942939814814815</v>
      </c>
      <c r="E2632" s="52" t="s">
        <v>9</v>
      </c>
      <c r="F2632" s="53">
        <v>36</v>
      </c>
      <c r="G2632" s="52" t="s">
        <v>10</v>
      </c>
    </row>
    <row r="2633" spans="3:7" ht="15" thickBot="1" x14ac:dyDescent="0.35">
      <c r="C2633" s="50">
        <v>43159</v>
      </c>
      <c r="D2633" s="51">
        <v>0.29469907407407409</v>
      </c>
      <c r="E2633" s="52" t="s">
        <v>9</v>
      </c>
      <c r="F2633" s="53">
        <v>30</v>
      </c>
      <c r="G2633" s="52" t="s">
        <v>21</v>
      </c>
    </row>
    <row r="2634" spans="3:7" ht="15" thickBot="1" x14ac:dyDescent="0.35">
      <c r="C2634" s="50">
        <v>43159</v>
      </c>
      <c r="D2634" s="51">
        <v>0.2960416666666667</v>
      </c>
      <c r="E2634" s="52" t="s">
        <v>9</v>
      </c>
      <c r="F2634" s="53">
        <v>27</v>
      </c>
      <c r="G2634" s="52" t="s">
        <v>21</v>
      </c>
    </row>
    <row r="2635" spans="3:7" ht="15" thickBot="1" x14ac:dyDescent="0.35">
      <c r="C2635" s="50">
        <v>43159</v>
      </c>
      <c r="D2635" s="51">
        <v>0.29622685185185188</v>
      </c>
      <c r="E2635" s="52" t="s">
        <v>9</v>
      </c>
      <c r="F2635" s="53">
        <v>39</v>
      </c>
      <c r="G2635" s="52" t="s">
        <v>10</v>
      </c>
    </row>
    <row r="2636" spans="3:7" ht="15" thickBot="1" x14ac:dyDescent="0.35">
      <c r="C2636" s="50">
        <v>43159</v>
      </c>
      <c r="D2636" s="51">
        <v>0.29636574074074074</v>
      </c>
      <c r="E2636" s="52" t="s">
        <v>9</v>
      </c>
      <c r="F2636" s="53">
        <v>37</v>
      </c>
      <c r="G2636" s="52" t="s">
        <v>21</v>
      </c>
    </row>
    <row r="2637" spans="3:7" ht="15" thickBot="1" x14ac:dyDescent="0.35">
      <c r="C2637" s="50">
        <v>43159</v>
      </c>
      <c r="D2637" s="51">
        <v>0.29688657407407409</v>
      </c>
      <c r="E2637" s="52" t="s">
        <v>9</v>
      </c>
      <c r="F2637" s="53">
        <v>23</v>
      </c>
      <c r="G2637" s="52" t="s">
        <v>10</v>
      </c>
    </row>
    <row r="2638" spans="3:7" ht="15" thickBot="1" x14ac:dyDescent="0.35">
      <c r="C2638" s="50">
        <v>43159</v>
      </c>
      <c r="D2638" s="51">
        <v>0.29751157407407408</v>
      </c>
      <c r="E2638" s="52" t="s">
        <v>9</v>
      </c>
      <c r="F2638" s="53">
        <v>23</v>
      </c>
      <c r="G2638" s="52" t="s">
        <v>21</v>
      </c>
    </row>
    <row r="2639" spans="3:7" ht="15" thickBot="1" x14ac:dyDescent="0.35">
      <c r="C2639" s="50">
        <v>43159</v>
      </c>
      <c r="D2639" s="51">
        <v>0.29758101851851854</v>
      </c>
      <c r="E2639" s="52" t="s">
        <v>9</v>
      </c>
      <c r="F2639" s="53">
        <v>39</v>
      </c>
      <c r="G2639" s="52" t="s">
        <v>10</v>
      </c>
    </row>
    <row r="2640" spans="3:7" ht="15" thickBot="1" x14ac:dyDescent="0.35">
      <c r="C2640" s="50">
        <v>43159</v>
      </c>
      <c r="D2640" s="51">
        <v>0.29798611111111112</v>
      </c>
      <c r="E2640" s="52" t="s">
        <v>9</v>
      </c>
      <c r="F2640" s="53">
        <v>33</v>
      </c>
      <c r="G2640" s="52" t="s">
        <v>10</v>
      </c>
    </row>
    <row r="2641" spans="3:7" ht="15" thickBot="1" x14ac:dyDescent="0.35">
      <c r="C2641" s="50">
        <v>43159</v>
      </c>
      <c r="D2641" s="51">
        <v>0.29859953703703707</v>
      </c>
      <c r="E2641" s="52" t="s">
        <v>9</v>
      </c>
      <c r="F2641" s="53">
        <v>26</v>
      </c>
      <c r="G2641" s="52" t="s">
        <v>10</v>
      </c>
    </row>
    <row r="2642" spans="3:7" ht="15" thickBot="1" x14ac:dyDescent="0.35">
      <c r="C2642" s="50">
        <v>43159</v>
      </c>
      <c r="D2642" s="51">
        <v>0.29868055555555556</v>
      </c>
      <c r="E2642" s="52" t="s">
        <v>9</v>
      </c>
      <c r="F2642" s="53">
        <v>32</v>
      </c>
      <c r="G2642" s="52" t="s">
        <v>10</v>
      </c>
    </row>
    <row r="2643" spans="3:7" ht="15" thickBot="1" x14ac:dyDescent="0.35">
      <c r="C2643" s="50">
        <v>43159</v>
      </c>
      <c r="D2643" s="51">
        <v>0.29870370370370369</v>
      </c>
      <c r="E2643" s="52" t="s">
        <v>9</v>
      </c>
      <c r="F2643" s="53">
        <v>33</v>
      </c>
      <c r="G2643" s="52" t="s">
        <v>21</v>
      </c>
    </row>
    <row r="2644" spans="3:7" ht="15" thickBot="1" x14ac:dyDescent="0.35">
      <c r="C2644" s="50">
        <v>43159</v>
      </c>
      <c r="D2644" s="51">
        <v>0.29887731481481483</v>
      </c>
      <c r="E2644" s="52" t="s">
        <v>9</v>
      </c>
      <c r="F2644" s="53">
        <v>30</v>
      </c>
      <c r="G2644" s="52" t="s">
        <v>21</v>
      </c>
    </row>
    <row r="2645" spans="3:7" ht="15" thickBot="1" x14ac:dyDescent="0.35">
      <c r="C2645" s="50">
        <v>43159</v>
      </c>
      <c r="D2645" s="51">
        <v>0.2990740740740741</v>
      </c>
      <c r="E2645" s="52" t="s">
        <v>9</v>
      </c>
      <c r="F2645" s="53">
        <v>31</v>
      </c>
      <c r="G2645" s="52" t="s">
        <v>21</v>
      </c>
    </row>
    <row r="2646" spans="3:7" ht="15" thickBot="1" x14ac:dyDescent="0.35">
      <c r="C2646" s="50">
        <v>43159</v>
      </c>
      <c r="D2646" s="51">
        <v>0.29920138888888886</v>
      </c>
      <c r="E2646" s="52" t="s">
        <v>9</v>
      </c>
      <c r="F2646" s="53">
        <v>19</v>
      </c>
      <c r="G2646" s="52" t="s">
        <v>21</v>
      </c>
    </row>
    <row r="2647" spans="3:7" ht="15" thickBot="1" x14ac:dyDescent="0.35">
      <c r="C2647" s="50">
        <v>43159</v>
      </c>
      <c r="D2647" s="51">
        <v>0.29931712962962964</v>
      </c>
      <c r="E2647" s="52" t="s">
        <v>9</v>
      </c>
      <c r="F2647" s="53">
        <v>19</v>
      </c>
      <c r="G2647" s="52" t="s">
        <v>21</v>
      </c>
    </row>
    <row r="2648" spans="3:7" ht="15" thickBot="1" x14ac:dyDescent="0.35">
      <c r="C2648" s="50">
        <v>43159</v>
      </c>
      <c r="D2648" s="51">
        <v>0.3</v>
      </c>
      <c r="E2648" s="52" t="s">
        <v>9</v>
      </c>
      <c r="F2648" s="53">
        <v>44</v>
      </c>
      <c r="G2648" s="52" t="s">
        <v>10</v>
      </c>
    </row>
    <row r="2649" spans="3:7" ht="15" thickBot="1" x14ac:dyDescent="0.35">
      <c r="C2649" s="50">
        <v>43159</v>
      </c>
      <c r="D2649" s="51">
        <v>0.30032407407407408</v>
      </c>
      <c r="E2649" s="52" t="s">
        <v>9</v>
      </c>
      <c r="F2649" s="53">
        <v>32</v>
      </c>
      <c r="G2649" s="52" t="s">
        <v>10</v>
      </c>
    </row>
    <row r="2650" spans="3:7" ht="15" thickBot="1" x14ac:dyDescent="0.35">
      <c r="C2650" s="50">
        <v>43159</v>
      </c>
      <c r="D2650" s="51">
        <v>0.30056712962962961</v>
      </c>
      <c r="E2650" s="52" t="s">
        <v>9</v>
      </c>
      <c r="F2650" s="53">
        <v>39</v>
      </c>
      <c r="G2650" s="52" t="s">
        <v>10</v>
      </c>
    </row>
    <row r="2651" spans="3:7" ht="15" thickBot="1" x14ac:dyDescent="0.35">
      <c r="C2651" s="50">
        <v>43159</v>
      </c>
      <c r="D2651" s="51">
        <v>0.30076388888888889</v>
      </c>
      <c r="E2651" s="52" t="s">
        <v>9</v>
      </c>
      <c r="F2651" s="53">
        <v>29</v>
      </c>
      <c r="G2651" s="52" t="s">
        <v>10</v>
      </c>
    </row>
    <row r="2652" spans="3:7" ht="15" thickBot="1" x14ac:dyDescent="0.35">
      <c r="C2652" s="50">
        <v>43159</v>
      </c>
      <c r="D2652" s="51">
        <v>0.30082175925925925</v>
      </c>
      <c r="E2652" s="52" t="s">
        <v>9</v>
      </c>
      <c r="F2652" s="53">
        <v>36</v>
      </c>
      <c r="G2652" s="52" t="s">
        <v>10</v>
      </c>
    </row>
    <row r="2653" spans="3:7" ht="15" thickBot="1" x14ac:dyDescent="0.35">
      <c r="C2653" s="50">
        <v>43159</v>
      </c>
      <c r="D2653" s="51">
        <v>0.30116898148148147</v>
      </c>
      <c r="E2653" s="52" t="s">
        <v>9</v>
      </c>
      <c r="F2653" s="53">
        <v>26</v>
      </c>
      <c r="G2653" s="52" t="s">
        <v>10</v>
      </c>
    </row>
    <row r="2654" spans="3:7" ht="15" thickBot="1" x14ac:dyDescent="0.35">
      <c r="C2654" s="50">
        <v>43159</v>
      </c>
      <c r="D2654" s="51">
        <v>0.30177083333333332</v>
      </c>
      <c r="E2654" s="52" t="s">
        <v>9</v>
      </c>
      <c r="F2654" s="53">
        <v>39</v>
      </c>
      <c r="G2654" s="52" t="s">
        <v>10</v>
      </c>
    </row>
    <row r="2655" spans="3:7" ht="15" thickBot="1" x14ac:dyDescent="0.35">
      <c r="C2655" s="50">
        <v>43159</v>
      </c>
      <c r="D2655" s="51">
        <v>0.30199074074074073</v>
      </c>
      <c r="E2655" s="52" t="s">
        <v>9</v>
      </c>
      <c r="F2655" s="53">
        <v>33</v>
      </c>
      <c r="G2655" s="52" t="s">
        <v>10</v>
      </c>
    </row>
    <row r="2656" spans="3:7" ht="15" thickBot="1" x14ac:dyDescent="0.35">
      <c r="C2656" s="50">
        <v>43159</v>
      </c>
      <c r="D2656" s="51">
        <v>0.30214120370370373</v>
      </c>
      <c r="E2656" s="52" t="s">
        <v>9</v>
      </c>
      <c r="F2656" s="53">
        <v>34</v>
      </c>
      <c r="G2656" s="52" t="s">
        <v>10</v>
      </c>
    </row>
    <row r="2657" spans="3:7" ht="15" thickBot="1" x14ac:dyDescent="0.35">
      <c r="C2657" s="50">
        <v>43159</v>
      </c>
      <c r="D2657" s="51">
        <v>0.3024189814814815</v>
      </c>
      <c r="E2657" s="52" t="s">
        <v>9</v>
      </c>
      <c r="F2657" s="53">
        <v>35</v>
      </c>
      <c r="G2657" s="52" t="s">
        <v>10</v>
      </c>
    </row>
    <row r="2658" spans="3:7" ht="15" thickBot="1" x14ac:dyDescent="0.35">
      <c r="C2658" s="50">
        <v>43159</v>
      </c>
      <c r="D2658" s="51">
        <v>0.302650462962963</v>
      </c>
      <c r="E2658" s="52" t="s">
        <v>9</v>
      </c>
      <c r="F2658" s="53">
        <v>28</v>
      </c>
      <c r="G2658" s="52" t="s">
        <v>10</v>
      </c>
    </row>
    <row r="2659" spans="3:7" ht="15" thickBot="1" x14ac:dyDescent="0.35">
      <c r="C2659" s="50">
        <v>43159</v>
      </c>
      <c r="D2659" s="51">
        <v>0.30368055555555556</v>
      </c>
      <c r="E2659" s="52" t="s">
        <v>9</v>
      </c>
      <c r="F2659" s="53">
        <v>21</v>
      </c>
      <c r="G2659" s="52" t="s">
        <v>10</v>
      </c>
    </row>
    <row r="2660" spans="3:7" ht="15" thickBot="1" x14ac:dyDescent="0.35">
      <c r="C2660" s="50">
        <v>43159</v>
      </c>
      <c r="D2660" s="51">
        <v>0.30479166666666668</v>
      </c>
      <c r="E2660" s="52" t="s">
        <v>9</v>
      </c>
      <c r="F2660" s="53">
        <v>48</v>
      </c>
      <c r="G2660" s="52" t="s">
        <v>10</v>
      </c>
    </row>
    <row r="2661" spans="3:7" ht="15" thickBot="1" x14ac:dyDescent="0.35">
      <c r="C2661" s="50">
        <v>43159</v>
      </c>
      <c r="D2661" s="51">
        <v>0.30516203703703704</v>
      </c>
      <c r="E2661" s="52" t="s">
        <v>9</v>
      </c>
      <c r="F2661" s="53">
        <v>22</v>
      </c>
      <c r="G2661" s="52" t="s">
        <v>10</v>
      </c>
    </row>
    <row r="2662" spans="3:7" ht="15" thickBot="1" x14ac:dyDescent="0.35">
      <c r="C2662" s="50">
        <v>43159</v>
      </c>
      <c r="D2662" s="51">
        <v>0.3055208333333333</v>
      </c>
      <c r="E2662" s="52" t="s">
        <v>9</v>
      </c>
      <c r="F2662" s="53">
        <v>32</v>
      </c>
      <c r="G2662" s="52" t="s">
        <v>21</v>
      </c>
    </row>
    <row r="2663" spans="3:7" ht="15" thickBot="1" x14ac:dyDescent="0.35">
      <c r="C2663" s="50">
        <v>43159</v>
      </c>
      <c r="D2663" s="51">
        <v>0.30627314814814816</v>
      </c>
      <c r="E2663" s="52" t="s">
        <v>9</v>
      </c>
      <c r="F2663" s="53">
        <v>33</v>
      </c>
      <c r="G2663" s="52" t="s">
        <v>10</v>
      </c>
    </row>
    <row r="2664" spans="3:7" ht="15" thickBot="1" x14ac:dyDescent="0.35">
      <c r="C2664" s="50">
        <v>43159</v>
      </c>
      <c r="D2664" s="51">
        <v>0.30662037037037038</v>
      </c>
      <c r="E2664" s="52" t="s">
        <v>9</v>
      </c>
      <c r="F2664" s="53">
        <v>22</v>
      </c>
      <c r="G2664" s="52" t="s">
        <v>21</v>
      </c>
    </row>
    <row r="2665" spans="3:7" ht="15" thickBot="1" x14ac:dyDescent="0.35">
      <c r="C2665" s="50">
        <v>43159</v>
      </c>
      <c r="D2665" s="51">
        <v>0.30706018518518519</v>
      </c>
      <c r="E2665" s="52" t="s">
        <v>9</v>
      </c>
      <c r="F2665" s="53">
        <v>31</v>
      </c>
      <c r="G2665" s="52" t="s">
        <v>10</v>
      </c>
    </row>
    <row r="2666" spans="3:7" ht="15" thickBot="1" x14ac:dyDescent="0.35">
      <c r="C2666" s="50">
        <v>43159</v>
      </c>
      <c r="D2666" s="51">
        <v>0.30724537037037036</v>
      </c>
      <c r="E2666" s="52" t="s">
        <v>9</v>
      </c>
      <c r="F2666" s="53">
        <v>25</v>
      </c>
      <c r="G2666" s="52" t="s">
        <v>21</v>
      </c>
    </row>
    <row r="2667" spans="3:7" ht="15" thickBot="1" x14ac:dyDescent="0.35">
      <c r="C2667" s="50">
        <v>43159</v>
      </c>
      <c r="D2667" s="51">
        <v>0.30731481481481482</v>
      </c>
      <c r="E2667" s="52" t="s">
        <v>9</v>
      </c>
      <c r="F2667" s="53">
        <v>31</v>
      </c>
      <c r="G2667" s="52" t="s">
        <v>10</v>
      </c>
    </row>
    <row r="2668" spans="3:7" ht="15" thickBot="1" x14ac:dyDescent="0.35">
      <c r="C2668" s="50">
        <v>43159</v>
      </c>
      <c r="D2668" s="51">
        <v>0.30798611111111113</v>
      </c>
      <c r="E2668" s="52" t="s">
        <v>9</v>
      </c>
      <c r="F2668" s="53">
        <v>24</v>
      </c>
      <c r="G2668" s="52" t="s">
        <v>21</v>
      </c>
    </row>
    <row r="2669" spans="3:7" ht="15" thickBot="1" x14ac:dyDescent="0.35">
      <c r="C2669" s="50">
        <v>43159</v>
      </c>
      <c r="D2669" s="51">
        <v>0.30858796296296298</v>
      </c>
      <c r="E2669" s="52" t="s">
        <v>9</v>
      </c>
      <c r="F2669" s="53">
        <v>30</v>
      </c>
      <c r="G2669" s="52" t="s">
        <v>10</v>
      </c>
    </row>
    <row r="2670" spans="3:7" ht="15" thickBot="1" x14ac:dyDescent="0.35">
      <c r="C2670" s="50">
        <v>43159</v>
      </c>
      <c r="D2670" s="51">
        <v>0.30868055555555557</v>
      </c>
      <c r="E2670" s="52" t="s">
        <v>9</v>
      </c>
      <c r="F2670" s="53">
        <v>30</v>
      </c>
      <c r="G2670" s="52" t="s">
        <v>10</v>
      </c>
    </row>
    <row r="2671" spans="3:7" ht="15" thickBot="1" x14ac:dyDescent="0.35">
      <c r="C2671" s="50">
        <v>43159</v>
      </c>
      <c r="D2671" s="51">
        <v>0.30909722222222219</v>
      </c>
      <c r="E2671" s="52" t="s">
        <v>9</v>
      </c>
      <c r="F2671" s="53">
        <v>40</v>
      </c>
      <c r="G2671" s="52" t="s">
        <v>21</v>
      </c>
    </row>
    <row r="2672" spans="3:7" ht="15" thickBot="1" x14ac:dyDescent="0.35">
      <c r="C2672" s="50">
        <v>43159</v>
      </c>
      <c r="D2672" s="51">
        <v>0.30954861111111109</v>
      </c>
      <c r="E2672" s="52" t="s">
        <v>9</v>
      </c>
      <c r="F2672" s="53">
        <v>43</v>
      </c>
      <c r="G2672" s="52" t="s">
        <v>10</v>
      </c>
    </row>
    <row r="2673" spans="3:7" ht="15" thickBot="1" x14ac:dyDescent="0.35">
      <c r="C2673" s="50">
        <v>43159</v>
      </c>
      <c r="D2673" s="51">
        <v>0.30959490740740742</v>
      </c>
      <c r="E2673" s="52" t="s">
        <v>9</v>
      </c>
      <c r="F2673" s="53">
        <v>30</v>
      </c>
      <c r="G2673" s="52" t="s">
        <v>21</v>
      </c>
    </row>
    <row r="2674" spans="3:7" ht="15" thickBot="1" x14ac:dyDescent="0.35">
      <c r="C2674" s="50">
        <v>43159</v>
      </c>
      <c r="D2674" s="51">
        <v>0.31031249999999999</v>
      </c>
      <c r="E2674" s="52" t="s">
        <v>9</v>
      </c>
      <c r="F2674" s="53">
        <v>38</v>
      </c>
      <c r="G2674" s="52" t="s">
        <v>21</v>
      </c>
    </row>
    <row r="2675" spans="3:7" ht="15" thickBot="1" x14ac:dyDescent="0.35">
      <c r="C2675" s="50">
        <v>43159</v>
      </c>
      <c r="D2675" s="51">
        <v>0.31050925925925926</v>
      </c>
      <c r="E2675" s="52" t="s">
        <v>9</v>
      </c>
      <c r="F2675" s="53">
        <v>27</v>
      </c>
      <c r="G2675" s="52" t="s">
        <v>10</v>
      </c>
    </row>
    <row r="2676" spans="3:7" ht="15" thickBot="1" x14ac:dyDescent="0.35">
      <c r="C2676" s="50">
        <v>43159</v>
      </c>
      <c r="D2676" s="51">
        <v>0.31099537037037034</v>
      </c>
      <c r="E2676" s="52" t="s">
        <v>9</v>
      </c>
      <c r="F2676" s="53">
        <v>16</v>
      </c>
      <c r="G2676" s="52" t="s">
        <v>21</v>
      </c>
    </row>
    <row r="2677" spans="3:7" ht="15" thickBot="1" x14ac:dyDescent="0.35">
      <c r="C2677" s="50">
        <v>43159</v>
      </c>
      <c r="D2677" s="51">
        <v>0.31148148148148147</v>
      </c>
      <c r="E2677" s="52" t="s">
        <v>9</v>
      </c>
      <c r="F2677" s="53">
        <v>33</v>
      </c>
      <c r="G2677" s="52" t="s">
        <v>10</v>
      </c>
    </row>
    <row r="2678" spans="3:7" ht="15" thickBot="1" x14ac:dyDescent="0.35">
      <c r="C2678" s="50">
        <v>43159</v>
      </c>
      <c r="D2678" s="51">
        <v>0.31215277777777778</v>
      </c>
      <c r="E2678" s="52" t="s">
        <v>9</v>
      </c>
      <c r="F2678" s="53">
        <v>29</v>
      </c>
      <c r="G2678" s="52" t="s">
        <v>10</v>
      </c>
    </row>
    <row r="2679" spans="3:7" ht="15" thickBot="1" x14ac:dyDescent="0.35">
      <c r="C2679" s="50">
        <v>43159</v>
      </c>
      <c r="D2679" s="51">
        <v>0.31251157407407409</v>
      </c>
      <c r="E2679" s="52" t="s">
        <v>9</v>
      </c>
      <c r="F2679" s="53">
        <v>33</v>
      </c>
      <c r="G2679" s="52" t="s">
        <v>10</v>
      </c>
    </row>
    <row r="2680" spans="3:7" ht="15" thickBot="1" x14ac:dyDescent="0.35">
      <c r="C2680" s="50">
        <v>43159</v>
      </c>
      <c r="D2680" s="51">
        <v>0.31277777777777777</v>
      </c>
      <c r="E2680" s="52" t="s">
        <v>9</v>
      </c>
      <c r="F2680" s="53">
        <v>31</v>
      </c>
      <c r="G2680" s="52" t="s">
        <v>21</v>
      </c>
    </row>
    <row r="2681" spans="3:7" ht="15" thickBot="1" x14ac:dyDescent="0.35">
      <c r="C2681" s="50">
        <v>43159</v>
      </c>
      <c r="D2681" s="51">
        <v>0.31310185185185185</v>
      </c>
      <c r="E2681" s="52" t="s">
        <v>9</v>
      </c>
      <c r="F2681" s="53">
        <v>36</v>
      </c>
      <c r="G2681" s="52" t="s">
        <v>10</v>
      </c>
    </row>
    <row r="2682" spans="3:7" ht="15" thickBot="1" x14ac:dyDescent="0.35">
      <c r="C2682" s="50">
        <v>43159</v>
      </c>
      <c r="D2682" s="51">
        <v>0.31312499999999999</v>
      </c>
      <c r="E2682" s="52" t="s">
        <v>9</v>
      </c>
      <c r="F2682" s="53">
        <v>30</v>
      </c>
      <c r="G2682" s="52" t="s">
        <v>10</v>
      </c>
    </row>
    <row r="2683" spans="3:7" ht="15" thickBot="1" x14ac:dyDescent="0.35">
      <c r="C2683" s="50">
        <v>43159</v>
      </c>
      <c r="D2683" s="51">
        <v>0.3132523148148148</v>
      </c>
      <c r="E2683" s="52" t="s">
        <v>9</v>
      </c>
      <c r="F2683" s="53">
        <v>32</v>
      </c>
      <c r="G2683" s="52" t="s">
        <v>10</v>
      </c>
    </row>
    <row r="2684" spans="3:7" ht="15" thickBot="1" x14ac:dyDescent="0.35">
      <c r="C2684" s="50">
        <v>43159</v>
      </c>
      <c r="D2684" s="51">
        <v>0.31370370370370371</v>
      </c>
      <c r="E2684" s="52" t="s">
        <v>9</v>
      </c>
      <c r="F2684" s="53">
        <v>32</v>
      </c>
      <c r="G2684" s="52" t="s">
        <v>10</v>
      </c>
    </row>
    <row r="2685" spans="3:7" ht="15" thickBot="1" x14ac:dyDescent="0.35">
      <c r="C2685" s="50">
        <v>43159</v>
      </c>
      <c r="D2685" s="51">
        <v>0.31415509259259261</v>
      </c>
      <c r="E2685" s="52" t="s">
        <v>9</v>
      </c>
      <c r="F2685" s="53">
        <v>30</v>
      </c>
      <c r="G2685" s="52" t="s">
        <v>10</v>
      </c>
    </row>
    <row r="2686" spans="3:7" ht="15" thickBot="1" x14ac:dyDescent="0.35">
      <c r="C2686" s="50">
        <v>43159</v>
      </c>
      <c r="D2686" s="51">
        <v>0.31479166666666664</v>
      </c>
      <c r="E2686" s="52" t="s">
        <v>9</v>
      </c>
      <c r="F2686" s="53">
        <v>33</v>
      </c>
      <c r="G2686" s="52" t="s">
        <v>10</v>
      </c>
    </row>
    <row r="2687" spans="3:7" ht="15" thickBot="1" x14ac:dyDescent="0.35">
      <c r="C2687" s="50">
        <v>43159</v>
      </c>
      <c r="D2687" s="51">
        <v>0.31481481481481483</v>
      </c>
      <c r="E2687" s="52" t="s">
        <v>9</v>
      </c>
      <c r="F2687" s="53">
        <v>28</v>
      </c>
      <c r="G2687" s="52" t="s">
        <v>10</v>
      </c>
    </row>
    <row r="2688" spans="3:7" ht="15" thickBot="1" x14ac:dyDescent="0.35">
      <c r="C2688" s="50">
        <v>43159</v>
      </c>
      <c r="D2688" s="51">
        <v>0.31496527777777777</v>
      </c>
      <c r="E2688" s="52" t="s">
        <v>9</v>
      </c>
      <c r="F2688" s="53">
        <v>35</v>
      </c>
      <c r="G2688" s="52" t="s">
        <v>10</v>
      </c>
    </row>
    <row r="2689" spans="3:7" ht="15" thickBot="1" x14ac:dyDescent="0.35">
      <c r="C2689" s="50">
        <v>43159</v>
      </c>
      <c r="D2689" s="51">
        <v>0.31543981481481481</v>
      </c>
      <c r="E2689" s="52" t="s">
        <v>9</v>
      </c>
      <c r="F2689" s="53">
        <v>36</v>
      </c>
      <c r="G2689" s="52" t="s">
        <v>10</v>
      </c>
    </row>
    <row r="2690" spans="3:7" ht="15" thickBot="1" x14ac:dyDescent="0.35">
      <c r="C2690" s="50">
        <v>43159</v>
      </c>
      <c r="D2690" s="51">
        <v>0.31569444444444444</v>
      </c>
      <c r="E2690" s="52" t="s">
        <v>9</v>
      </c>
      <c r="F2690" s="53">
        <v>38</v>
      </c>
      <c r="G2690" s="52" t="s">
        <v>10</v>
      </c>
    </row>
    <row r="2691" spans="3:7" ht="15" thickBot="1" x14ac:dyDescent="0.35">
      <c r="C2691" s="50">
        <v>43159</v>
      </c>
      <c r="D2691" s="51">
        <v>0.31761574074074073</v>
      </c>
      <c r="E2691" s="52" t="s">
        <v>9</v>
      </c>
      <c r="F2691" s="53">
        <v>32</v>
      </c>
      <c r="G2691" s="52" t="s">
        <v>10</v>
      </c>
    </row>
    <row r="2692" spans="3:7" ht="15" thickBot="1" x14ac:dyDescent="0.35">
      <c r="C2692" s="50">
        <v>43159</v>
      </c>
      <c r="D2692" s="51">
        <v>0.31802083333333336</v>
      </c>
      <c r="E2692" s="52" t="s">
        <v>9</v>
      </c>
      <c r="F2692" s="53">
        <v>31</v>
      </c>
      <c r="G2692" s="52" t="s">
        <v>10</v>
      </c>
    </row>
    <row r="2693" spans="3:7" ht="15" thickBot="1" x14ac:dyDescent="0.35">
      <c r="C2693" s="50">
        <v>43159</v>
      </c>
      <c r="D2693" s="51">
        <v>0.31908564814814816</v>
      </c>
      <c r="E2693" s="52" t="s">
        <v>9</v>
      </c>
      <c r="F2693" s="53">
        <v>40</v>
      </c>
      <c r="G2693" s="52" t="s">
        <v>21</v>
      </c>
    </row>
    <row r="2694" spans="3:7" ht="15" thickBot="1" x14ac:dyDescent="0.35">
      <c r="C2694" s="50">
        <v>43159</v>
      </c>
      <c r="D2694" s="51">
        <v>0.31913194444444443</v>
      </c>
      <c r="E2694" s="52" t="s">
        <v>9</v>
      </c>
      <c r="F2694" s="53">
        <v>40</v>
      </c>
      <c r="G2694" s="52" t="s">
        <v>10</v>
      </c>
    </row>
    <row r="2695" spans="3:7" ht="15" thickBot="1" x14ac:dyDescent="0.35">
      <c r="C2695" s="50">
        <v>43159</v>
      </c>
      <c r="D2695" s="51">
        <v>0.32018518518518518</v>
      </c>
      <c r="E2695" s="52" t="s">
        <v>9</v>
      </c>
      <c r="F2695" s="53">
        <v>21</v>
      </c>
      <c r="G2695" s="52" t="s">
        <v>21</v>
      </c>
    </row>
    <row r="2696" spans="3:7" ht="15" thickBot="1" x14ac:dyDescent="0.35">
      <c r="C2696" s="50">
        <v>43159</v>
      </c>
      <c r="D2696" s="51">
        <v>0.32083333333333336</v>
      </c>
      <c r="E2696" s="52" t="s">
        <v>9</v>
      </c>
      <c r="F2696" s="53">
        <v>30</v>
      </c>
      <c r="G2696" s="52" t="s">
        <v>10</v>
      </c>
    </row>
    <row r="2697" spans="3:7" ht="15" thickBot="1" x14ac:dyDescent="0.35">
      <c r="C2697" s="50">
        <v>43159</v>
      </c>
      <c r="D2697" s="51">
        <v>0.32171296296296298</v>
      </c>
      <c r="E2697" s="52" t="s">
        <v>9</v>
      </c>
      <c r="F2697" s="53">
        <v>16</v>
      </c>
      <c r="G2697" s="52" t="s">
        <v>21</v>
      </c>
    </row>
    <row r="2698" spans="3:7" ht="15" thickBot="1" x14ac:dyDescent="0.35">
      <c r="C2698" s="50">
        <v>43159</v>
      </c>
      <c r="D2698" s="51">
        <v>0.32223379629629628</v>
      </c>
      <c r="E2698" s="52" t="s">
        <v>9</v>
      </c>
      <c r="F2698" s="53">
        <v>39</v>
      </c>
      <c r="G2698" s="52" t="s">
        <v>10</v>
      </c>
    </row>
    <row r="2699" spans="3:7" ht="15" thickBot="1" x14ac:dyDescent="0.35">
      <c r="C2699" s="50">
        <v>43159</v>
      </c>
      <c r="D2699" s="51">
        <v>0.32524305555555555</v>
      </c>
      <c r="E2699" s="52" t="s">
        <v>9</v>
      </c>
      <c r="F2699" s="53">
        <v>38</v>
      </c>
      <c r="G2699" s="52" t="s">
        <v>21</v>
      </c>
    </row>
    <row r="2700" spans="3:7" ht="15" thickBot="1" x14ac:dyDescent="0.35">
      <c r="C2700" s="50">
        <v>43159</v>
      </c>
      <c r="D2700" s="51">
        <v>0.3253240740740741</v>
      </c>
      <c r="E2700" s="52" t="s">
        <v>9</v>
      </c>
      <c r="F2700" s="53">
        <v>27</v>
      </c>
      <c r="G2700" s="52" t="s">
        <v>10</v>
      </c>
    </row>
    <row r="2701" spans="3:7" ht="15" thickBot="1" x14ac:dyDescent="0.35">
      <c r="C2701" s="50">
        <v>43159</v>
      </c>
      <c r="D2701" s="51">
        <v>0.32694444444444443</v>
      </c>
      <c r="E2701" s="52" t="s">
        <v>9</v>
      </c>
      <c r="F2701" s="53">
        <v>32</v>
      </c>
      <c r="G2701" s="52" t="s">
        <v>10</v>
      </c>
    </row>
    <row r="2702" spans="3:7" ht="15" thickBot="1" x14ac:dyDescent="0.35">
      <c r="C2702" s="50">
        <v>43159</v>
      </c>
      <c r="D2702" s="51">
        <v>0.32710648148148147</v>
      </c>
      <c r="E2702" s="52" t="s">
        <v>9</v>
      </c>
      <c r="F2702" s="53">
        <v>30</v>
      </c>
      <c r="G2702" s="52" t="s">
        <v>10</v>
      </c>
    </row>
    <row r="2703" spans="3:7" ht="15" thickBot="1" x14ac:dyDescent="0.35">
      <c r="C2703" s="50">
        <v>43159</v>
      </c>
      <c r="D2703" s="51">
        <v>0.32716435185185183</v>
      </c>
      <c r="E2703" s="52" t="s">
        <v>9</v>
      </c>
      <c r="F2703" s="53">
        <v>30</v>
      </c>
      <c r="G2703" s="52" t="s">
        <v>21</v>
      </c>
    </row>
    <row r="2704" spans="3:7" ht="15" thickBot="1" x14ac:dyDescent="0.35">
      <c r="C2704" s="50">
        <v>43159</v>
      </c>
      <c r="D2704" s="51">
        <v>0.32935185185185184</v>
      </c>
      <c r="E2704" s="52" t="s">
        <v>9</v>
      </c>
      <c r="F2704" s="53">
        <v>29</v>
      </c>
      <c r="G2704" s="52" t="s">
        <v>21</v>
      </c>
    </row>
    <row r="2705" spans="3:7" ht="15" thickBot="1" x14ac:dyDescent="0.35">
      <c r="C2705" s="50">
        <v>43159</v>
      </c>
      <c r="D2705" s="51">
        <v>0.32949074074074075</v>
      </c>
      <c r="E2705" s="52" t="s">
        <v>9</v>
      </c>
      <c r="F2705" s="53">
        <v>25</v>
      </c>
      <c r="G2705" s="52" t="s">
        <v>21</v>
      </c>
    </row>
    <row r="2706" spans="3:7" ht="15" thickBot="1" x14ac:dyDescent="0.35">
      <c r="C2706" s="50">
        <v>43159</v>
      </c>
      <c r="D2706" s="51">
        <v>0.33135416666666667</v>
      </c>
      <c r="E2706" s="52" t="s">
        <v>9</v>
      </c>
      <c r="F2706" s="53">
        <v>28</v>
      </c>
      <c r="G2706" s="52" t="s">
        <v>21</v>
      </c>
    </row>
    <row r="2707" spans="3:7" ht="15" thickBot="1" x14ac:dyDescent="0.35">
      <c r="C2707" s="50">
        <v>43159</v>
      </c>
      <c r="D2707" s="51">
        <v>0.33386574074074077</v>
      </c>
      <c r="E2707" s="52" t="s">
        <v>9</v>
      </c>
      <c r="F2707" s="53">
        <v>25</v>
      </c>
      <c r="G2707" s="52" t="s">
        <v>21</v>
      </c>
    </row>
    <row r="2708" spans="3:7" ht="15" thickBot="1" x14ac:dyDescent="0.35">
      <c r="C2708" s="50">
        <v>43159</v>
      </c>
      <c r="D2708" s="51">
        <v>0.33398148148148149</v>
      </c>
      <c r="E2708" s="52" t="s">
        <v>9</v>
      </c>
      <c r="F2708" s="53">
        <v>40</v>
      </c>
      <c r="G2708" s="52" t="s">
        <v>10</v>
      </c>
    </row>
    <row r="2709" spans="3:7" ht="15" thickBot="1" x14ac:dyDescent="0.35">
      <c r="C2709" s="50">
        <v>43159</v>
      </c>
      <c r="D2709" s="51">
        <v>0.33452546296296298</v>
      </c>
      <c r="E2709" s="52" t="s">
        <v>9</v>
      </c>
      <c r="F2709" s="53">
        <v>42</v>
      </c>
      <c r="G2709" s="52" t="s">
        <v>10</v>
      </c>
    </row>
    <row r="2710" spans="3:7" ht="15" thickBot="1" x14ac:dyDescent="0.35">
      <c r="C2710" s="50">
        <v>43159</v>
      </c>
      <c r="D2710" s="51">
        <v>0.33486111111111111</v>
      </c>
      <c r="E2710" s="52" t="s">
        <v>9</v>
      </c>
      <c r="F2710" s="53">
        <v>38</v>
      </c>
      <c r="G2710" s="52" t="s">
        <v>10</v>
      </c>
    </row>
    <row r="2711" spans="3:7" ht="15" thickBot="1" x14ac:dyDescent="0.35">
      <c r="C2711" s="50">
        <v>43159</v>
      </c>
      <c r="D2711" s="51">
        <v>0.33569444444444446</v>
      </c>
      <c r="E2711" s="52" t="s">
        <v>9</v>
      </c>
      <c r="F2711" s="53">
        <v>30</v>
      </c>
      <c r="G2711" s="52" t="s">
        <v>21</v>
      </c>
    </row>
    <row r="2712" spans="3:7" ht="15" thickBot="1" x14ac:dyDescent="0.35">
      <c r="C2712" s="50">
        <v>43159</v>
      </c>
      <c r="D2712" s="51">
        <v>0.33611111111111108</v>
      </c>
      <c r="E2712" s="52" t="s">
        <v>9</v>
      </c>
      <c r="F2712" s="53">
        <v>40</v>
      </c>
      <c r="G2712" s="52" t="s">
        <v>10</v>
      </c>
    </row>
    <row r="2713" spans="3:7" ht="15" thickBot="1" x14ac:dyDescent="0.35">
      <c r="C2713" s="50">
        <v>43159</v>
      </c>
      <c r="D2713" s="51">
        <v>0.33672453703703703</v>
      </c>
      <c r="E2713" s="52" t="s">
        <v>9</v>
      </c>
      <c r="F2713" s="53">
        <v>29</v>
      </c>
      <c r="G2713" s="52" t="s">
        <v>10</v>
      </c>
    </row>
    <row r="2714" spans="3:7" ht="15" thickBot="1" x14ac:dyDescent="0.35">
      <c r="C2714" s="50">
        <v>43159</v>
      </c>
      <c r="D2714" s="51">
        <v>0.33726851851851852</v>
      </c>
      <c r="E2714" s="52" t="s">
        <v>9</v>
      </c>
      <c r="F2714" s="53">
        <v>42</v>
      </c>
      <c r="G2714" s="52" t="s">
        <v>10</v>
      </c>
    </row>
    <row r="2715" spans="3:7" ht="15" thickBot="1" x14ac:dyDescent="0.35">
      <c r="C2715" s="50">
        <v>43159</v>
      </c>
      <c r="D2715" s="51">
        <v>0.33746527777777779</v>
      </c>
      <c r="E2715" s="52" t="s">
        <v>9</v>
      </c>
      <c r="F2715" s="53">
        <v>43</v>
      </c>
      <c r="G2715" s="52" t="s">
        <v>10</v>
      </c>
    </row>
    <row r="2716" spans="3:7" ht="15" thickBot="1" x14ac:dyDescent="0.35">
      <c r="C2716" s="50">
        <v>43159</v>
      </c>
      <c r="D2716" s="51">
        <v>0.33809027777777773</v>
      </c>
      <c r="E2716" s="52" t="s">
        <v>9</v>
      </c>
      <c r="F2716" s="53">
        <v>37</v>
      </c>
      <c r="G2716" s="52" t="s">
        <v>10</v>
      </c>
    </row>
    <row r="2717" spans="3:7" ht="15" thickBot="1" x14ac:dyDescent="0.35">
      <c r="C2717" s="50">
        <v>43159</v>
      </c>
      <c r="D2717" s="51">
        <v>0.33837962962962959</v>
      </c>
      <c r="E2717" s="52" t="s">
        <v>9</v>
      </c>
      <c r="F2717" s="53">
        <v>36</v>
      </c>
      <c r="G2717" s="52" t="s">
        <v>10</v>
      </c>
    </row>
    <row r="2718" spans="3:7" ht="15" thickBot="1" x14ac:dyDescent="0.35">
      <c r="C2718" s="50">
        <v>43159</v>
      </c>
      <c r="D2718" s="51">
        <v>0.33856481481481482</v>
      </c>
      <c r="E2718" s="52" t="s">
        <v>9</v>
      </c>
      <c r="F2718" s="53">
        <v>28</v>
      </c>
      <c r="G2718" s="52" t="s">
        <v>10</v>
      </c>
    </row>
    <row r="2719" spans="3:7" ht="15" thickBot="1" x14ac:dyDescent="0.35">
      <c r="C2719" s="50">
        <v>43159</v>
      </c>
      <c r="D2719" s="51">
        <v>0.33877314814814818</v>
      </c>
      <c r="E2719" s="52" t="s">
        <v>9</v>
      </c>
      <c r="F2719" s="53">
        <v>42</v>
      </c>
      <c r="G2719" s="52" t="s">
        <v>10</v>
      </c>
    </row>
    <row r="2720" spans="3:7" ht="15" thickBot="1" x14ac:dyDescent="0.35">
      <c r="C2720" s="50">
        <v>43159</v>
      </c>
      <c r="D2720" s="51">
        <v>0.33879629629629626</v>
      </c>
      <c r="E2720" s="52" t="s">
        <v>9</v>
      </c>
      <c r="F2720" s="53">
        <v>39</v>
      </c>
      <c r="G2720" s="52" t="s">
        <v>10</v>
      </c>
    </row>
    <row r="2721" spans="3:7" ht="15" thickBot="1" x14ac:dyDescent="0.35">
      <c r="C2721" s="50">
        <v>43159</v>
      </c>
      <c r="D2721" s="51">
        <v>0.33891203703703704</v>
      </c>
      <c r="E2721" s="52" t="s">
        <v>9</v>
      </c>
      <c r="F2721" s="53">
        <v>36</v>
      </c>
      <c r="G2721" s="52" t="s">
        <v>10</v>
      </c>
    </row>
    <row r="2722" spans="3:7" ht="15" thickBot="1" x14ac:dyDescent="0.35">
      <c r="C2722" s="50">
        <v>43159</v>
      </c>
      <c r="D2722" s="51">
        <v>0.33922453703703703</v>
      </c>
      <c r="E2722" s="52" t="s">
        <v>9</v>
      </c>
      <c r="F2722" s="53">
        <v>27</v>
      </c>
      <c r="G2722" s="52" t="s">
        <v>10</v>
      </c>
    </row>
    <row r="2723" spans="3:7" ht="15" thickBot="1" x14ac:dyDescent="0.35">
      <c r="C2723" s="50">
        <v>43159</v>
      </c>
      <c r="D2723" s="51">
        <v>0.33932870370370366</v>
      </c>
      <c r="E2723" s="52" t="s">
        <v>9</v>
      </c>
      <c r="F2723" s="53">
        <v>33</v>
      </c>
      <c r="G2723" s="52" t="s">
        <v>21</v>
      </c>
    </row>
    <row r="2724" spans="3:7" ht="15" thickBot="1" x14ac:dyDescent="0.35">
      <c r="C2724" s="50">
        <v>43159</v>
      </c>
      <c r="D2724" s="51">
        <v>0.34006944444444448</v>
      </c>
      <c r="E2724" s="52" t="s">
        <v>9</v>
      </c>
      <c r="F2724" s="53">
        <v>36</v>
      </c>
      <c r="G2724" s="52" t="s">
        <v>10</v>
      </c>
    </row>
    <row r="2725" spans="3:7" ht="15" thickBot="1" x14ac:dyDescent="0.35">
      <c r="C2725" s="50">
        <v>43159</v>
      </c>
      <c r="D2725" s="51">
        <v>0.34076388888888887</v>
      </c>
      <c r="E2725" s="52" t="s">
        <v>9</v>
      </c>
      <c r="F2725" s="53">
        <v>28</v>
      </c>
      <c r="G2725" s="52" t="s">
        <v>21</v>
      </c>
    </row>
    <row r="2726" spans="3:7" ht="15" thickBot="1" x14ac:dyDescent="0.35">
      <c r="C2726" s="50">
        <v>43159</v>
      </c>
      <c r="D2726" s="51">
        <v>0.34084490740740742</v>
      </c>
      <c r="E2726" s="52" t="s">
        <v>9</v>
      </c>
      <c r="F2726" s="53">
        <v>26</v>
      </c>
      <c r="G2726" s="52" t="s">
        <v>10</v>
      </c>
    </row>
    <row r="2727" spans="3:7" ht="15" thickBot="1" x14ac:dyDescent="0.35">
      <c r="C2727" s="50">
        <v>43159</v>
      </c>
      <c r="D2727" s="51">
        <v>0.34085648148148145</v>
      </c>
      <c r="E2727" s="52" t="s">
        <v>9</v>
      </c>
      <c r="F2727" s="53">
        <v>16</v>
      </c>
      <c r="G2727" s="52" t="s">
        <v>10</v>
      </c>
    </row>
    <row r="2728" spans="3:7" ht="15" thickBot="1" x14ac:dyDescent="0.35">
      <c r="C2728" s="50">
        <v>43159</v>
      </c>
      <c r="D2728" s="51">
        <v>0.3410069444444444</v>
      </c>
      <c r="E2728" s="52" t="s">
        <v>9</v>
      </c>
      <c r="F2728" s="53">
        <v>39</v>
      </c>
      <c r="G2728" s="52" t="s">
        <v>21</v>
      </c>
    </row>
    <row r="2729" spans="3:7" ht="15" thickBot="1" x14ac:dyDescent="0.35">
      <c r="C2729" s="50">
        <v>43159</v>
      </c>
      <c r="D2729" s="51">
        <v>0.34260416666666665</v>
      </c>
      <c r="E2729" s="52" t="s">
        <v>9</v>
      </c>
      <c r="F2729" s="53">
        <v>17</v>
      </c>
      <c r="G2729" s="52" t="s">
        <v>21</v>
      </c>
    </row>
    <row r="2730" spans="3:7" ht="15" thickBot="1" x14ac:dyDescent="0.35">
      <c r="C2730" s="50">
        <v>43159</v>
      </c>
      <c r="D2730" s="51">
        <v>0.3428356481481481</v>
      </c>
      <c r="E2730" s="52" t="s">
        <v>9</v>
      </c>
      <c r="F2730" s="53">
        <v>33</v>
      </c>
      <c r="G2730" s="52" t="s">
        <v>21</v>
      </c>
    </row>
    <row r="2731" spans="3:7" ht="15" thickBot="1" x14ac:dyDescent="0.35">
      <c r="C2731" s="50">
        <v>43159</v>
      </c>
      <c r="D2731" s="51">
        <v>0.3432986111111111</v>
      </c>
      <c r="E2731" s="52" t="s">
        <v>9</v>
      </c>
      <c r="F2731" s="53">
        <v>33</v>
      </c>
      <c r="G2731" s="52" t="s">
        <v>10</v>
      </c>
    </row>
    <row r="2732" spans="3:7" ht="15" thickBot="1" x14ac:dyDescent="0.35">
      <c r="C2732" s="50">
        <v>43159</v>
      </c>
      <c r="D2732" s="51">
        <v>0.34395833333333337</v>
      </c>
      <c r="E2732" s="52" t="s">
        <v>9</v>
      </c>
      <c r="F2732" s="53">
        <v>30</v>
      </c>
      <c r="G2732" s="52" t="s">
        <v>21</v>
      </c>
    </row>
    <row r="2733" spans="3:7" ht="15" thickBot="1" x14ac:dyDescent="0.35">
      <c r="C2733" s="50">
        <v>43159</v>
      </c>
      <c r="D2733" s="51">
        <v>0.34527777777777779</v>
      </c>
      <c r="E2733" s="52" t="s">
        <v>9</v>
      </c>
      <c r="F2733" s="53">
        <v>24</v>
      </c>
      <c r="G2733" s="52" t="s">
        <v>21</v>
      </c>
    </row>
    <row r="2734" spans="3:7" ht="15" thickBot="1" x14ac:dyDescent="0.35">
      <c r="C2734" s="50">
        <v>43159</v>
      </c>
      <c r="D2734" s="51">
        <v>0.34563657407407405</v>
      </c>
      <c r="E2734" s="52" t="s">
        <v>9</v>
      </c>
      <c r="F2734" s="53">
        <v>27</v>
      </c>
      <c r="G2734" s="52" t="s">
        <v>21</v>
      </c>
    </row>
    <row r="2735" spans="3:7" ht="15" thickBot="1" x14ac:dyDescent="0.35">
      <c r="C2735" s="50">
        <v>43159</v>
      </c>
      <c r="D2735" s="51">
        <v>0.34607638888888892</v>
      </c>
      <c r="E2735" s="52" t="s">
        <v>9</v>
      </c>
      <c r="F2735" s="53">
        <v>35</v>
      </c>
      <c r="G2735" s="52" t="s">
        <v>10</v>
      </c>
    </row>
    <row r="2736" spans="3:7" ht="15" thickBot="1" x14ac:dyDescent="0.35">
      <c r="C2736" s="50">
        <v>43159</v>
      </c>
      <c r="D2736" s="51">
        <v>0.34627314814814819</v>
      </c>
      <c r="E2736" s="52" t="s">
        <v>9</v>
      </c>
      <c r="F2736" s="53">
        <v>33</v>
      </c>
      <c r="G2736" s="52" t="s">
        <v>21</v>
      </c>
    </row>
    <row r="2737" spans="3:7" ht="15" thickBot="1" x14ac:dyDescent="0.35">
      <c r="C2737" s="50">
        <v>43159</v>
      </c>
      <c r="D2737" s="51">
        <v>0.3468518518518518</v>
      </c>
      <c r="E2737" s="52" t="s">
        <v>9</v>
      </c>
      <c r="F2737" s="53">
        <v>35</v>
      </c>
      <c r="G2737" s="52" t="s">
        <v>10</v>
      </c>
    </row>
    <row r="2738" spans="3:7" ht="15" thickBot="1" x14ac:dyDescent="0.35">
      <c r="C2738" s="50">
        <v>43159</v>
      </c>
      <c r="D2738" s="51">
        <v>0.34695601851851854</v>
      </c>
      <c r="E2738" s="52" t="s">
        <v>9</v>
      </c>
      <c r="F2738" s="53">
        <v>23</v>
      </c>
      <c r="G2738" s="52" t="s">
        <v>21</v>
      </c>
    </row>
    <row r="2739" spans="3:7" ht="15" thickBot="1" x14ac:dyDescent="0.35">
      <c r="C2739" s="50">
        <v>43159</v>
      </c>
      <c r="D2739" s="51">
        <v>0.34726851851851853</v>
      </c>
      <c r="E2739" s="52" t="s">
        <v>9</v>
      </c>
      <c r="F2739" s="53">
        <v>31</v>
      </c>
      <c r="G2739" s="52" t="s">
        <v>21</v>
      </c>
    </row>
    <row r="2740" spans="3:7" ht="15" thickBot="1" x14ac:dyDescent="0.35">
      <c r="C2740" s="50">
        <v>43159</v>
      </c>
      <c r="D2740" s="51">
        <v>0.34783564814814816</v>
      </c>
      <c r="E2740" s="52" t="s">
        <v>9</v>
      </c>
      <c r="F2740" s="53">
        <v>28</v>
      </c>
      <c r="G2740" s="52" t="s">
        <v>21</v>
      </c>
    </row>
    <row r="2741" spans="3:7" ht="15" thickBot="1" x14ac:dyDescent="0.35">
      <c r="C2741" s="50">
        <v>43159</v>
      </c>
      <c r="D2741" s="51">
        <v>0.34836805555555556</v>
      </c>
      <c r="E2741" s="52" t="s">
        <v>9</v>
      </c>
      <c r="F2741" s="53">
        <v>21</v>
      </c>
      <c r="G2741" s="52" t="s">
        <v>10</v>
      </c>
    </row>
    <row r="2742" spans="3:7" ht="15" thickBot="1" x14ac:dyDescent="0.35">
      <c r="C2742" s="50">
        <v>43159</v>
      </c>
      <c r="D2742" s="51">
        <v>0.35085648148148146</v>
      </c>
      <c r="E2742" s="52" t="s">
        <v>9</v>
      </c>
      <c r="F2742" s="53">
        <v>21</v>
      </c>
      <c r="G2742" s="52" t="s">
        <v>10</v>
      </c>
    </row>
    <row r="2743" spans="3:7" ht="15" thickBot="1" x14ac:dyDescent="0.35">
      <c r="C2743" s="50">
        <v>43159</v>
      </c>
      <c r="D2743" s="51">
        <v>0.35096064814814815</v>
      </c>
      <c r="E2743" s="52" t="s">
        <v>9</v>
      </c>
      <c r="F2743" s="53">
        <v>25</v>
      </c>
      <c r="G2743" s="52" t="s">
        <v>21</v>
      </c>
    </row>
    <row r="2744" spans="3:7" ht="15" thickBot="1" x14ac:dyDescent="0.35">
      <c r="C2744" s="50">
        <v>43159</v>
      </c>
      <c r="D2744" s="51">
        <v>0.35135416666666663</v>
      </c>
      <c r="E2744" s="52" t="s">
        <v>9</v>
      </c>
      <c r="F2744" s="53">
        <v>33</v>
      </c>
      <c r="G2744" s="52" t="s">
        <v>10</v>
      </c>
    </row>
    <row r="2745" spans="3:7" ht="15" thickBot="1" x14ac:dyDescent="0.35">
      <c r="C2745" s="50">
        <v>43159</v>
      </c>
      <c r="D2745" s="51">
        <v>0.35224537037037035</v>
      </c>
      <c r="E2745" s="52" t="s">
        <v>9</v>
      </c>
      <c r="F2745" s="53">
        <v>30</v>
      </c>
      <c r="G2745" s="52" t="s">
        <v>10</v>
      </c>
    </row>
    <row r="2746" spans="3:7" ht="15" thickBot="1" x14ac:dyDescent="0.35">
      <c r="C2746" s="50">
        <v>43159</v>
      </c>
      <c r="D2746" s="51">
        <v>0.35391203703703705</v>
      </c>
      <c r="E2746" s="52" t="s">
        <v>9</v>
      </c>
      <c r="F2746" s="53">
        <v>34</v>
      </c>
      <c r="G2746" s="52" t="s">
        <v>10</v>
      </c>
    </row>
    <row r="2747" spans="3:7" ht="15" thickBot="1" x14ac:dyDescent="0.35">
      <c r="C2747" s="50">
        <v>43159</v>
      </c>
      <c r="D2747" s="51">
        <v>0.35450231481481481</v>
      </c>
      <c r="E2747" s="52" t="s">
        <v>9</v>
      </c>
      <c r="F2747" s="53">
        <v>31</v>
      </c>
      <c r="G2747" s="52" t="s">
        <v>21</v>
      </c>
    </row>
    <row r="2748" spans="3:7" ht="15" thickBot="1" x14ac:dyDescent="0.35">
      <c r="C2748" s="50">
        <v>43159</v>
      </c>
      <c r="D2748" s="51">
        <v>0.35478009259259258</v>
      </c>
      <c r="E2748" s="52" t="s">
        <v>9</v>
      </c>
      <c r="F2748" s="53">
        <v>24</v>
      </c>
      <c r="G2748" s="52" t="s">
        <v>21</v>
      </c>
    </row>
    <row r="2749" spans="3:7" ht="15" thickBot="1" x14ac:dyDescent="0.35">
      <c r="C2749" s="50">
        <v>43159</v>
      </c>
      <c r="D2749" s="51">
        <v>0.35518518518518521</v>
      </c>
      <c r="E2749" s="52" t="s">
        <v>9</v>
      </c>
      <c r="F2749" s="53">
        <v>32</v>
      </c>
      <c r="G2749" s="52" t="s">
        <v>21</v>
      </c>
    </row>
    <row r="2750" spans="3:7" ht="15" thickBot="1" x14ac:dyDescent="0.35">
      <c r="C2750" s="50">
        <v>43159</v>
      </c>
      <c r="D2750" s="51">
        <v>0.35547453703703707</v>
      </c>
      <c r="E2750" s="52" t="s">
        <v>9</v>
      </c>
      <c r="F2750" s="53">
        <v>26</v>
      </c>
      <c r="G2750" s="52" t="s">
        <v>10</v>
      </c>
    </row>
    <row r="2751" spans="3:7" ht="15" thickBot="1" x14ac:dyDescent="0.35">
      <c r="C2751" s="50">
        <v>43159</v>
      </c>
      <c r="D2751" s="51">
        <v>0.35578703703703707</v>
      </c>
      <c r="E2751" s="52" t="s">
        <v>9</v>
      </c>
      <c r="F2751" s="53">
        <v>35</v>
      </c>
      <c r="G2751" s="52" t="s">
        <v>10</v>
      </c>
    </row>
    <row r="2752" spans="3:7" ht="15" thickBot="1" x14ac:dyDescent="0.35">
      <c r="C2752" s="50">
        <v>43159</v>
      </c>
      <c r="D2752" s="51">
        <v>0.35592592592592592</v>
      </c>
      <c r="E2752" s="52" t="s">
        <v>9</v>
      </c>
      <c r="F2752" s="53">
        <v>37</v>
      </c>
      <c r="G2752" s="52" t="s">
        <v>10</v>
      </c>
    </row>
    <row r="2753" spans="3:7" ht="15" thickBot="1" x14ac:dyDescent="0.35">
      <c r="C2753" s="50">
        <v>43159</v>
      </c>
      <c r="D2753" s="51">
        <v>0.35616898148148146</v>
      </c>
      <c r="E2753" s="52" t="s">
        <v>9</v>
      </c>
      <c r="F2753" s="53">
        <v>30</v>
      </c>
      <c r="G2753" s="52" t="s">
        <v>21</v>
      </c>
    </row>
    <row r="2754" spans="3:7" ht="15" thickBot="1" x14ac:dyDescent="0.35">
      <c r="C2754" s="50">
        <v>43159</v>
      </c>
      <c r="D2754" s="51">
        <v>0.35644675925925928</v>
      </c>
      <c r="E2754" s="52" t="s">
        <v>9</v>
      </c>
      <c r="F2754" s="53">
        <v>42</v>
      </c>
      <c r="G2754" s="52" t="s">
        <v>10</v>
      </c>
    </row>
    <row r="2755" spans="3:7" ht="15" thickBot="1" x14ac:dyDescent="0.35">
      <c r="C2755" s="50">
        <v>43159</v>
      </c>
      <c r="D2755" s="51">
        <v>0.3565740740740741</v>
      </c>
      <c r="E2755" s="52" t="s">
        <v>9</v>
      </c>
      <c r="F2755" s="53">
        <v>29</v>
      </c>
      <c r="G2755" s="52" t="s">
        <v>10</v>
      </c>
    </row>
    <row r="2756" spans="3:7" ht="15" thickBot="1" x14ac:dyDescent="0.35">
      <c r="C2756" s="50">
        <v>43159</v>
      </c>
      <c r="D2756" s="51">
        <v>0.35668981481481482</v>
      </c>
      <c r="E2756" s="52" t="s">
        <v>9</v>
      </c>
      <c r="F2756" s="53">
        <v>31</v>
      </c>
      <c r="G2756" s="52" t="s">
        <v>10</v>
      </c>
    </row>
    <row r="2757" spans="3:7" ht="15" thickBot="1" x14ac:dyDescent="0.35">
      <c r="C2757" s="50">
        <v>43159</v>
      </c>
      <c r="D2757" s="51">
        <v>0.356875</v>
      </c>
      <c r="E2757" s="52" t="s">
        <v>9</v>
      </c>
      <c r="F2757" s="53">
        <v>29</v>
      </c>
      <c r="G2757" s="52" t="s">
        <v>10</v>
      </c>
    </row>
    <row r="2758" spans="3:7" ht="15" thickBot="1" x14ac:dyDescent="0.35">
      <c r="C2758" s="50">
        <v>43159</v>
      </c>
      <c r="D2758" s="51">
        <v>0.35753472222222221</v>
      </c>
      <c r="E2758" s="52" t="s">
        <v>9</v>
      </c>
      <c r="F2758" s="53">
        <v>25</v>
      </c>
      <c r="G2758" s="52" t="s">
        <v>10</v>
      </c>
    </row>
    <row r="2759" spans="3:7" ht="15" thickBot="1" x14ac:dyDescent="0.35">
      <c r="C2759" s="50">
        <v>43159</v>
      </c>
      <c r="D2759" s="51">
        <v>0.35894675925925923</v>
      </c>
      <c r="E2759" s="52" t="s">
        <v>9</v>
      </c>
      <c r="F2759" s="53">
        <v>22</v>
      </c>
      <c r="G2759" s="52" t="s">
        <v>21</v>
      </c>
    </row>
    <row r="2760" spans="3:7" ht="15" thickBot="1" x14ac:dyDescent="0.35">
      <c r="C2760" s="50">
        <v>43159</v>
      </c>
      <c r="D2760" s="51">
        <v>0.35940972222222217</v>
      </c>
      <c r="E2760" s="52" t="s">
        <v>9</v>
      </c>
      <c r="F2760" s="53">
        <v>29</v>
      </c>
      <c r="G2760" s="52" t="s">
        <v>10</v>
      </c>
    </row>
    <row r="2761" spans="3:7" ht="15" thickBot="1" x14ac:dyDescent="0.35">
      <c r="C2761" s="50">
        <v>43159</v>
      </c>
      <c r="D2761" s="51">
        <v>0.35987268518518517</v>
      </c>
      <c r="E2761" s="52" t="s">
        <v>9</v>
      </c>
      <c r="F2761" s="53">
        <v>42</v>
      </c>
      <c r="G2761" s="52" t="s">
        <v>10</v>
      </c>
    </row>
    <row r="2762" spans="3:7" ht="15" thickBot="1" x14ac:dyDescent="0.35">
      <c r="C2762" s="50">
        <v>43159</v>
      </c>
      <c r="D2762" s="51">
        <v>0.36300925925925925</v>
      </c>
      <c r="E2762" s="52" t="s">
        <v>9</v>
      </c>
      <c r="F2762" s="53">
        <v>32</v>
      </c>
      <c r="G2762" s="52" t="s">
        <v>10</v>
      </c>
    </row>
    <row r="2763" spans="3:7" ht="15" thickBot="1" x14ac:dyDescent="0.35">
      <c r="C2763" s="50">
        <v>43159</v>
      </c>
      <c r="D2763" s="51">
        <v>0.36364583333333328</v>
      </c>
      <c r="E2763" s="52" t="s">
        <v>9</v>
      </c>
      <c r="F2763" s="53">
        <v>41</v>
      </c>
      <c r="G2763" s="52" t="s">
        <v>21</v>
      </c>
    </row>
    <row r="2764" spans="3:7" ht="15" thickBot="1" x14ac:dyDescent="0.35">
      <c r="C2764" s="50">
        <v>43159</v>
      </c>
      <c r="D2764" s="51">
        <v>0.36564814814814817</v>
      </c>
      <c r="E2764" s="52" t="s">
        <v>9</v>
      </c>
      <c r="F2764" s="53">
        <v>41</v>
      </c>
      <c r="G2764" s="52" t="s">
        <v>21</v>
      </c>
    </row>
    <row r="2765" spans="3:7" ht="15" thickBot="1" x14ac:dyDescent="0.35">
      <c r="C2765" s="50">
        <v>43159</v>
      </c>
      <c r="D2765" s="51">
        <v>0.36836805555555557</v>
      </c>
      <c r="E2765" s="52" t="s">
        <v>9</v>
      </c>
      <c r="F2765" s="53">
        <v>24</v>
      </c>
      <c r="G2765" s="52" t="s">
        <v>21</v>
      </c>
    </row>
    <row r="2766" spans="3:7" ht="15" thickBot="1" x14ac:dyDescent="0.35">
      <c r="C2766" s="50">
        <v>43159</v>
      </c>
      <c r="D2766" s="51">
        <v>0.37018518518518517</v>
      </c>
      <c r="E2766" s="52" t="s">
        <v>9</v>
      </c>
      <c r="F2766" s="53">
        <v>26</v>
      </c>
      <c r="G2766" s="52" t="s">
        <v>21</v>
      </c>
    </row>
    <row r="2767" spans="3:7" ht="15" thickBot="1" x14ac:dyDescent="0.35">
      <c r="C2767" s="50">
        <v>43159</v>
      </c>
      <c r="D2767" s="51">
        <v>0.37223379629629627</v>
      </c>
      <c r="E2767" s="52" t="s">
        <v>9</v>
      </c>
      <c r="F2767" s="53">
        <v>35</v>
      </c>
      <c r="G2767" s="52" t="s">
        <v>21</v>
      </c>
    </row>
    <row r="2768" spans="3:7" ht="15" thickBot="1" x14ac:dyDescent="0.35">
      <c r="C2768" s="50">
        <v>43159</v>
      </c>
      <c r="D2768" s="51">
        <v>0.37315972222222221</v>
      </c>
      <c r="E2768" s="52" t="s">
        <v>9</v>
      </c>
      <c r="F2768" s="53">
        <v>23</v>
      </c>
      <c r="G2768" s="52" t="s">
        <v>21</v>
      </c>
    </row>
    <row r="2769" spans="3:7" ht="15" thickBot="1" x14ac:dyDescent="0.35">
      <c r="C2769" s="50">
        <v>43159</v>
      </c>
      <c r="D2769" s="51">
        <v>0.37346064814814817</v>
      </c>
      <c r="E2769" s="52" t="s">
        <v>9</v>
      </c>
      <c r="F2769" s="53">
        <v>39</v>
      </c>
      <c r="G2769" s="52" t="s">
        <v>10</v>
      </c>
    </row>
    <row r="2770" spans="3:7" ht="15" thickBot="1" x14ac:dyDescent="0.35">
      <c r="C2770" s="50">
        <v>43159</v>
      </c>
      <c r="D2770" s="51">
        <v>0.37450231481481483</v>
      </c>
      <c r="E2770" s="52" t="s">
        <v>9</v>
      </c>
      <c r="F2770" s="53">
        <v>28</v>
      </c>
      <c r="G2770" s="52" t="s">
        <v>21</v>
      </c>
    </row>
    <row r="2771" spans="3:7" ht="15" thickBot="1" x14ac:dyDescent="0.35">
      <c r="C2771" s="50">
        <v>43159</v>
      </c>
      <c r="D2771" s="51">
        <v>0.37556712962962963</v>
      </c>
      <c r="E2771" s="52" t="s">
        <v>9</v>
      </c>
      <c r="F2771" s="53">
        <v>36</v>
      </c>
      <c r="G2771" s="52" t="s">
        <v>10</v>
      </c>
    </row>
    <row r="2772" spans="3:7" ht="15" thickBot="1" x14ac:dyDescent="0.35">
      <c r="C2772" s="50">
        <v>43159</v>
      </c>
      <c r="D2772" s="51">
        <v>0.37847222222222227</v>
      </c>
      <c r="E2772" s="52" t="s">
        <v>9</v>
      </c>
      <c r="F2772" s="53">
        <v>42</v>
      </c>
      <c r="G2772" s="52" t="s">
        <v>21</v>
      </c>
    </row>
    <row r="2773" spans="3:7" ht="15" thickBot="1" x14ac:dyDescent="0.35">
      <c r="C2773" s="50">
        <v>43159</v>
      </c>
      <c r="D2773" s="51">
        <v>0.38069444444444445</v>
      </c>
      <c r="E2773" s="52" t="s">
        <v>9</v>
      </c>
      <c r="F2773" s="53">
        <v>33</v>
      </c>
      <c r="G2773" s="52" t="s">
        <v>21</v>
      </c>
    </row>
    <row r="2774" spans="3:7" ht="15" thickBot="1" x14ac:dyDescent="0.35">
      <c r="C2774" s="50">
        <v>43159</v>
      </c>
      <c r="D2774" s="51">
        <v>0.38074074074074077</v>
      </c>
      <c r="E2774" s="52" t="s">
        <v>9</v>
      </c>
      <c r="F2774" s="53">
        <v>37</v>
      </c>
      <c r="G2774" s="52" t="s">
        <v>10</v>
      </c>
    </row>
    <row r="2775" spans="3:7" ht="15" thickBot="1" x14ac:dyDescent="0.35">
      <c r="C2775" s="50">
        <v>43159</v>
      </c>
      <c r="D2775" s="51">
        <v>0.38178240740740743</v>
      </c>
      <c r="E2775" s="52" t="s">
        <v>9</v>
      </c>
      <c r="F2775" s="53">
        <v>35</v>
      </c>
      <c r="G2775" s="52" t="s">
        <v>10</v>
      </c>
    </row>
    <row r="2776" spans="3:7" ht="15" thickBot="1" x14ac:dyDescent="0.35">
      <c r="C2776" s="50">
        <v>43159</v>
      </c>
      <c r="D2776" s="51">
        <v>0.38313657407407403</v>
      </c>
      <c r="E2776" s="52" t="s">
        <v>9</v>
      </c>
      <c r="F2776" s="53">
        <v>33</v>
      </c>
      <c r="G2776" s="52" t="s">
        <v>10</v>
      </c>
    </row>
    <row r="2777" spans="3:7" ht="15" thickBot="1" x14ac:dyDescent="0.35">
      <c r="C2777" s="50">
        <v>43159</v>
      </c>
      <c r="D2777" s="51">
        <v>0.38571759259259258</v>
      </c>
      <c r="E2777" s="52" t="s">
        <v>9</v>
      </c>
      <c r="F2777" s="53">
        <v>15</v>
      </c>
      <c r="G2777" s="52" t="s">
        <v>10</v>
      </c>
    </row>
    <row r="2778" spans="3:7" ht="15" thickBot="1" x14ac:dyDescent="0.35">
      <c r="C2778" s="50">
        <v>43159</v>
      </c>
      <c r="D2778" s="51">
        <v>0.3873611111111111</v>
      </c>
      <c r="E2778" s="52" t="s">
        <v>9</v>
      </c>
      <c r="F2778" s="53">
        <v>26</v>
      </c>
      <c r="G2778" s="52" t="s">
        <v>21</v>
      </c>
    </row>
    <row r="2779" spans="3:7" ht="15" thickBot="1" x14ac:dyDescent="0.35">
      <c r="C2779" s="50">
        <v>43159</v>
      </c>
      <c r="D2779" s="51">
        <v>0.39004629629629628</v>
      </c>
      <c r="E2779" s="52" t="s">
        <v>9</v>
      </c>
      <c r="F2779" s="53">
        <v>26</v>
      </c>
      <c r="G2779" s="52" t="s">
        <v>10</v>
      </c>
    </row>
    <row r="2780" spans="3:7" ht="15" thickBot="1" x14ac:dyDescent="0.35">
      <c r="C2780" s="50">
        <v>43159</v>
      </c>
      <c r="D2780" s="51">
        <v>0.39094907407407403</v>
      </c>
      <c r="E2780" s="52" t="s">
        <v>9</v>
      </c>
      <c r="F2780" s="53">
        <v>48</v>
      </c>
      <c r="G2780" s="52" t="s">
        <v>21</v>
      </c>
    </row>
    <row r="2781" spans="3:7" ht="15" thickBot="1" x14ac:dyDescent="0.35">
      <c r="C2781" s="50">
        <v>43159</v>
      </c>
      <c r="D2781" s="51">
        <v>0.39491898148148147</v>
      </c>
      <c r="E2781" s="52" t="s">
        <v>9</v>
      </c>
      <c r="F2781" s="53">
        <v>34</v>
      </c>
      <c r="G2781" s="52" t="s">
        <v>21</v>
      </c>
    </row>
    <row r="2782" spans="3:7" ht="15" thickBot="1" x14ac:dyDescent="0.35">
      <c r="C2782" s="50">
        <v>43159</v>
      </c>
      <c r="D2782" s="51">
        <v>0.39497685185185188</v>
      </c>
      <c r="E2782" s="52" t="s">
        <v>9</v>
      </c>
      <c r="F2782" s="53">
        <v>40</v>
      </c>
      <c r="G2782" s="52" t="s">
        <v>10</v>
      </c>
    </row>
    <row r="2783" spans="3:7" ht="15" thickBot="1" x14ac:dyDescent="0.35">
      <c r="C2783" s="50">
        <v>43159</v>
      </c>
      <c r="D2783" s="51">
        <v>0.39747685185185189</v>
      </c>
      <c r="E2783" s="52" t="s">
        <v>9</v>
      </c>
      <c r="F2783" s="53">
        <v>37</v>
      </c>
      <c r="G2783" s="52" t="s">
        <v>21</v>
      </c>
    </row>
    <row r="2784" spans="3:7" ht="15" thickBot="1" x14ac:dyDescent="0.35">
      <c r="C2784" s="50">
        <v>43159</v>
      </c>
      <c r="D2784" s="51">
        <v>0.39990740740740738</v>
      </c>
      <c r="E2784" s="52" t="s">
        <v>9</v>
      </c>
      <c r="F2784" s="53">
        <v>30</v>
      </c>
      <c r="G2784" s="52" t="s">
        <v>21</v>
      </c>
    </row>
    <row r="2785" spans="3:7" ht="15" thickBot="1" x14ac:dyDescent="0.35">
      <c r="C2785" s="50">
        <v>43159</v>
      </c>
      <c r="D2785" s="51">
        <v>0.40207175925925925</v>
      </c>
      <c r="E2785" s="52" t="s">
        <v>9</v>
      </c>
      <c r="F2785" s="53">
        <v>28</v>
      </c>
      <c r="G2785" s="52" t="s">
        <v>21</v>
      </c>
    </row>
    <row r="2786" spans="3:7" ht="15" thickBot="1" x14ac:dyDescent="0.35">
      <c r="C2786" s="50">
        <v>43159</v>
      </c>
      <c r="D2786" s="51">
        <v>0.40378472222222223</v>
      </c>
      <c r="E2786" s="52" t="s">
        <v>9</v>
      </c>
      <c r="F2786" s="53">
        <v>26</v>
      </c>
      <c r="G2786" s="52" t="s">
        <v>21</v>
      </c>
    </row>
    <row r="2787" spans="3:7" ht="15" thickBot="1" x14ac:dyDescent="0.35">
      <c r="C2787" s="50">
        <v>43159</v>
      </c>
      <c r="D2787" s="51">
        <v>0.40421296296296294</v>
      </c>
      <c r="E2787" s="52" t="s">
        <v>9</v>
      </c>
      <c r="F2787" s="53">
        <v>35</v>
      </c>
      <c r="G2787" s="52" t="s">
        <v>10</v>
      </c>
    </row>
    <row r="2788" spans="3:7" ht="15" thickBot="1" x14ac:dyDescent="0.35">
      <c r="C2788" s="50">
        <v>43159</v>
      </c>
      <c r="D2788" s="51">
        <v>0.4052546296296296</v>
      </c>
      <c r="E2788" s="52" t="s">
        <v>9</v>
      </c>
      <c r="F2788" s="53">
        <v>26</v>
      </c>
      <c r="G2788" s="52" t="s">
        <v>21</v>
      </c>
    </row>
    <row r="2789" spans="3:7" ht="15" thickBot="1" x14ac:dyDescent="0.35">
      <c r="C2789" s="50">
        <v>43159</v>
      </c>
      <c r="D2789" s="51">
        <v>0.40527777777777779</v>
      </c>
      <c r="E2789" s="52" t="s">
        <v>9</v>
      </c>
      <c r="F2789" s="53">
        <v>32</v>
      </c>
      <c r="G2789" s="52" t="s">
        <v>21</v>
      </c>
    </row>
    <row r="2790" spans="3:7" ht="15" thickBot="1" x14ac:dyDescent="0.35">
      <c r="C2790" s="50">
        <v>43159</v>
      </c>
      <c r="D2790" s="51">
        <v>0.40543981481481484</v>
      </c>
      <c r="E2790" s="52" t="s">
        <v>9</v>
      </c>
      <c r="F2790" s="53">
        <v>28</v>
      </c>
      <c r="G2790" s="52" t="s">
        <v>10</v>
      </c>
    </row>
    <row r="2791" spans="3:7" ht="15" thickBot="1" x14ac:dyDescent="0.35">
      <c r="C2791" s="50">
        <v>43159</v>
      </c>
      <c r="D2791" s="51">
        <v>0.40936342592592595</v>
      </c>
      <c r="E2791" s="52" t="s">
        <v>9</v>
      </c>
      <c r="F2791" s="53">
        <v>32</v>
      </c>
      <c r="G2791" s="52" t="s">
        <v>21</v>
      </c>
    </row>
    <row r="2792" spans="3:7" ht="15" thickBot="1" x14ac:dyDescent="0.35">
      <c r="C2792" s="50">
        <v>43159</v>
      </c>
      <c r="D2792" s="51">
        <v>0.41025462962962966</v>
      </c>
      <c r="E2792" s="52" t="s">
        <v>9</v>
      </c>
      <c r="F2792" s="53">
        <v>30</v>
      </c>
      <c r="G2792" s="52" t="s">
        <v>10</v>
      </c>
    </row>
    <row r="2793" spans="3:7" ht="15" thickBot="1" x14ac:dyDescent="0.35">
      <c r="C2793" s="50">
        <v>43159</v>
      </c>
      <c r="D2793" s="51">
        <v>0.41138888888888886</v>
      </c>
      <c r="E2793" s="52" t="s">
        <v>9</v>
      </c>
      <c r="F2793" s="53">
        <v>29</v>
      </c>
      <c r="G2793" s="52" t="s">
        <v>21</v>
      </c>
    </row>
    <row r="2794" spans="3:7" ht="15" thickBot="1" x14ac:dyDescent="0.35">
      <c r="C2794" s="50">
        <v>43159</v>
      </c>
      <c r="D2794" s="51">
        <v>0.41144675925925928</v>
      </c>
      <c r="E2794" s="52" t="s">
        <v>9</v>
      </c>
      <c r="F2794" s="53">
        <v>13</v>
      </c>
      <c r="G2794" s="52" t="s">
        <v>10</v>
      </c>
    </row>
    <row r="2795" spans="3:7" ht="15" thickBot="1" x14ac:dyDescent="0.35">
      <c r="C2795" s="50">
        <v>43159</v>
      </c>
      <c r="D2795" s="51">
        <v>0.41181712962962963</v>
      </c>
      <c r="E2795" s="52" t="s">
        <v>9</v>
      </c>
      <c r="F2795" s="53">
        <v>33</v>
      </c>
      <c r="G2795" s="52" t="s">
        <v>10</v>
      </c>
    </row>
    <row r="2796" spans="3:7" ht="15" thickBot="1" x14ac:dyDescent="0.35">
      <c r="C2796" s="50">
        <v>43159</v>
      </c>
      <c r="D2796" s="51">
        <v>0.41253472222222221</v>
      </c>
      <c r="E2796" s="52" t="s">
        <v>9</v>
      </c>
      <c r="F2796" s="53">
        <v>29</v>
      </c>
      <c r="G2796" s="52" t="s">
        <v>10</v>
      </c>
    </row>
    <row r="2797" spans="3:7" ht="15" thickBot="1" x14ac:dyDescent="0.35">
      <c r="C2797" s="50">
        <v>43159</v>
      </c>
      <c r="D2797" s="51">
        <v>0.41298611111111111</v>
      </c>
      <c r="E2797" s="52" t="s">
        <v>9</v>
      </c>
      <c r="F2797" s="53">
        <v>24</v>
      </c>
      <c r="G2797" s="52" t="s">
        <v>21</v>
      </c>
    </row>
    <row r="2798" spans="3:7" ht="15" thickBot="1" x14ac:dyDescent="0.35">
      <c r="C2798" s="50">
        <v>43159</v>
      </c>
      <c r="D2798" s="51">
        <v>0.41328703703703701</v>
      </c>
      <c r="E2798" s="52" t="s">
        <v>9</v>
      </c>
      <c r="F2798" s="53">
        <v>37</v>
      </c>
      <c r="G2798" s="52" t="s">
        <v>10</v>
      </c>
    </row>
    <row r="2799" spans="3:7" ht="15" thickBot="1" x14ac:dyDescent="0.35">
      <c r="C2799" s="50">
        <v>43159</v>
      </c>
      <c r="D2799" s="51">
        <v>0.4138425925925926</v>
      </c>
      <c r="E2799" s="52" t="s">
        <v>9</v>
      </c>
      <c r="F2799" s="53">
        <v>18</v>
      </c>
      <c r="G2799" s="52" t="s">
        <v>10</v>
      </c>
    </row>
    <row r="2800" spans="3:7" ht="15" thickBot="1" x14ac:dyDescent="0.35">
      <c r="C2800" s="50">
        <v>43159</v>
      </c>
      <c r="D2800" s="51">
        <v>0.41396990740740741</v>
      </c>
      <c r="E2800" s="52" t="s">
        <v>9</v>
      </c>
      <c r="F2800" s="53">
        <v>35</v>
      </c>
      <c r="G2800" s="52" t="s">
        <v>21</v>
      </c>
    </row>
    <row r="2801" spans="3:7" ht="15" thickBot="1" x14ac:dyDescent="0.35">
      <c r="C2801" s="50">
        <v>43159</v>
      </c>
      <c r="D2801" s="51">
        <v>0.4157986111111111</v>
      </c>
      <c r="E2801" s="52" t="s">
        <v>9</v>
      </c>
      <c r="F2801" s="53">
        <v>39</v>
      </c>
      <c r="G2801" s="52" t="s">
        <v>21</v>
      </c>
    </row>
    <row r="2802" spans="3:7" ht="15" thickBot="1" x14ac:dyDescent="0.35">
      <c r="C2802" s="50">
        <v>43159</v>
      </c>
      <c r="D2802" s="51">
        <v>0.41756944444444444</v>
      </c>
      <c r="E2802" s="52" t="s">
        <v>9</v>
      </c>
      <c r="F2802" s="53">
        <v>18</v>
      </c>
      <c r="G2802" s="52" t="s">
        <v>21</v>
      </c>
    </row>
    <row r="2803" spans="3:7" ht="15" thickBot="1" x14ac:dyDescent="0.35">
      <c r="C2803" s="50">
        <v>43159</v>
      </c>
      <c r="D2803" s="51">
        <v>0.4183912037037037</v>
      </c>
      <c r="E2803" s="52" t="s">
        <v>9</v>
      </c>
      <c r="F2803" s="53">
        <v>30</v>
      </c>
      <c r="G2803" s="52" t="s">
        <v>21</v>
      </c>
    </row>
    <row r="2804" spans="3:7" ht="15" thickBot="1" x14ac:dyDescent="0.35">
      <c r="C2804" s="50">
        <v>43159</v>
      </c>
      <c r="D2804" s="51">
        <v>0.4187731481481482</v>
      </c>
      <c r="E2804" s="52" t="s">
        <v>9</v>
      </c>
      <c r="F2804" s="53">
        <v>40</v>
      </c>
      <c r="G2804" s="52" t="s">
        <v>10</v>
      </c>
    </row>
    <row r="2805" spans="3:7" ht="15" thickBot="1" x14ac:dyDescent="0.35">
      <c r="C2805" s="50">
        <v>43159</v>
      </c>
      <c r="D2805" s="51">
        <v>0.42028935185185184</v>
      </c>
      <c r="E2805" s="52" t="s">
        <v>9</v>
      </c>
      <c r="F2805" s="53">
        <v>15</v>
      </c>
      <c r="G2805" s="52" t="s">
        <v>21</v>
      </c>
    </row>
    <row r="2806" spans="3:7" ht="15" thickBot="1" x14ac:dyDescent="0.35">
      <c r="C2806" s="50">
        <v>43159</v>
      </c>
      <c r="D2806" s="51">
        <v>0.42119212962962965</v>
      </c>
      <c r="E2806" s="52" t="s">
        <v>9</v>
      </c>
      <c r="F2806" s="53">
        <v>21</v>
      </c>
      <c r="G2806" s="52" t="s">
        <v>21</v>
      </c>
    </row>
    <row r="2807" spans="3:7" ht="15" thickBot="1" x14ac:dyDescent="0.35">
      <c r="C2807" s="50">
        <v>43159</v>
      </c>
      <c r="D2807" s="51">
        <v>0.42594907407407406</v>
      </c>
      <c r="E2807" s="52" t="s">
        <v>9</v>
      </c>
      <c r="F2807" s="53">
        <v>34</v>
      </c>
      <c r="G2807" s="52" t="s">
        <v>10</v>
      </c>
    </row>
    <row r="2808" spans="3:7" ht="15" thickBot="1" x14ac:dyDescent="0.35">
      <c r="C2808" s="50">
        <v>43159</v>
      </c>
      <c r="D2808" s="51">
        <v>0.42616898148148147</v>
      </c>
      <c r="E2808" s="52" t="s">
        <v>9</v>
      </c>
      <c r="F2808" s="53">
        <v>28</v>
      </c>
      <c r="G2808" s="52" t="s">
        <v>21</v>
      </c>
    </row>
    <row r="2809" spans="3:7" ht="15" thickBot="1" x14ac:dyDescent="0.35">
      <c r="C2809" s="50">
        <v>43159</v>
      </c>
      <c r="D2809" s="51">
        <v>0.42726851851851855</v>
      </c>
      <c r="E2809" s="52" t="s">
        <v>9</v>
      </c>
      <c r="F2809" s="53">
        <v>38</v>
      </c>
      <c r="G2809" s="52" t="s">
        <v>21</v>
      </c>
    </row>
    <row r="2810" spans="3:7" ht="15" thickBot="1" x14ac:dyDescent="0.35">
      <c r="C2810" s="50">
        <v>43159</v>
      </c>
      <c r="D2810" s="51">
        <v>0.43145833333333333</v>
      </c>
      <c r="E2810" s="52" t="s">
        <v>9</v>
      </c>
      <c r="F2810" s="53">
        <v>24</v>
      </c>
      <c r="G2810" s="52" t="s">
        <v>21</v>
      </c>
    </row>
    <row r="2811" spans="3:7" ht="15" thickBot="1" x14ac:dyDescent="0.35">
      <c r="C2811" s="50">
        <v>43159</v>
      </c>
      <c r="D2811" s="51">
        <v>0.43215277777777777</v>
      </c>
      <c r="E2811" s="52" t="s">
        <v>9</v>
      </c>
      <c r="F2811" s="53">
        <v>15</v>
      </c>
      <c r="G2811" s="52" t="s">
        <v>10</v>
      </c>
    </row>
    <row r="2812" spans="3:7" ht="15" thickBot="1" x14ac:dyDescent="0.35">
      <c r="C2812" s="50">
        <v>43159</v>
      </c>
      <c r="D2812" s="51">
        <v>0.43228009259259265</v>
      </c>
      <c r="E2812" s="52" t="s">
        <v>9</v>
      </c>
      <c r="F2812" s="53">
        <v>31</v>
      </c>
      <c r="G2812" s="52" t="s">
        <v>21</v>
      </c>
    </row>
    <row r="2813" spans="3:7" ht="15" thickBot="1" x14ac:dyDescent="0.35">
      <c r="C2813" s="50">
        <v>43159</v>
      </c>
      <c r="D2813" s="51">
        <v>0.43817129629629631</v>
      </c>
      <c r="E2813" s="52" t="s">
        <v>9</v>
      </c>
      <c r="F2813" s="53">
        <v>30</v>
      </c>
      <c r="G2813" s="52" t="s">
        <v>10</v>
      </c>
    </row>
    <row r="2814" spans="3:7" ht="15" thickBot="1" x14ac:dyDescent="0.35">
      <c r="C2814" s="50">
        <v>43159</v>
      </c>
      <c r="D2814" s="51">
        <v>0.43857638888888889</v>
      </c>
      <c r="E2814" s="52" t="s">
        <v>9</v>
      </c>
      <c r="F2814" s="53">
        <v>31</v>
      </c>
      <c r="G2814" s="52" t="s">
        <v>10</v>
      </c>
    </row>
    <row r="2815" spans="3:7" ht="15" thickBot="1" x14ac:dyDescent="0.35">
      <c r="C2815" s="50">
        <v>43159</v>
      </c>
      <c r="D2815" s="51">
        <v>0.44101851851851853</v>
      </c>
      <c r="E2815" s="52" t="s">
        <v>9</v>
      </c>
      <c r="F2815" s="53">
        <v>38</v>
      </c>
      <c r="G2815" s="52" t="s">
        <v>10</v>
      </c>
    </row>
    <row r="2816" spans="3:7" ht="15" thickBot="1" x14ac:dyDescent="0.35">
      <c r="C2816" s="50">
        <v>43159</v>
      </c>
      <c r="D2816" s="51">
        <v>0.44124999999999998</v>
      </c>
      <c r="E2816" s="52" t="s">
        <v>9</v>
      </c>
      <c r="F2816" s="53">
        <v>39</v>
      </c>
      <c r="G2816" s="52" t="s">
        <v>10</v>
      </c>
    </row>
    <row r="2817" spans="3:7" ht="15" thickBot="1" x14ac:dyDescent="0.35">
      <c r="C2817" s="50">
        <v>43159</v>
      </c>
      <c r="D2817" s="51">
        <v>0.44333333333333336</v>
      </c>
      <c r="E2817" s="52" t="s">
        <v>9</v>
      </c>
      <c r="F2817" s="53">
        <v>27</v>
      </c>
      <c r="G2817" s="52" t="s">
        <v>10</v>
      </c>
    </row>
    <row r="2818" spans="3:7" ht="15" thickBot="1" x14ac:dyDescent="0.35">
      <c r="C2818" s="50">
        <v>43159</v>
      </c>
      <c r="D2818" s="51">
        <v>0.45030092592592591</v>
      </c>
      <c r="E2818" s="52" t="s">
        <v>9</v>
      </c>
      <c r="F2818" s="53">
        <v>33</v>
      </c>
      <c r="G2818" s="52" t="s">
        <v>10</v>
      </c>
    </row>
    <row r="2819" spans="3:7" ht="15" thickBot="1" x14ac:dyDescent="0.35">
      <c r="C2819" s="50">
        <v>43159</v>
      </c>
      <c r="D2819" s="51">
        <v>0.45094907407407409</v>
      </c>
      <c r="E2819" s="52" t="s">
        <v>9</v>
      </c>
      <c r="F2819" s="53">
        <v>31</v>
      </c>
      <c r="G2819" s="52" t="s">
        <v>10</v>
      </c>
    </row>
    <row r="2820" spans="3:7" ht="15" thickBot="1" x14ac:dyDescent="0.35">
      <c r="C2820" s="50">
        <v>43159</v>
      </c>
      <c r="D2820" s="51">
        <v>0.46219907407407407</v>
      </c>
      <c r="E2820" s="52" t="s">
        <v>9</v>
      </c>
      <c r="F2820" s="53">
        <v>15</v>
      </c>
      <c r="G2820" s="52" t="s">
        <v>21</v>
      </c>
    </row>
    <row r="2821" spans="3:7" ht="15" thickBot="1" x14ac:dyDescent="0.35">
      <c r="C2821" s="50">
        <v>43159</v>
      </c>
      <c r="D2821" s="51">
        <v>0.46407407407407408</v>
      </c>
      <c r="E2821" s="52" t="s">
        <v>9</v>
      </c>
      <c r="F2821" s="53">
        <v>24</v>
      </c>
      <c r="G2821" s="52" t="s">
        <v>21</v>
      </c>
    </row>
    <row r="2822" spans="3:7" ht="15" thickBot="1" x14ac:dyDescent="0.35">
      <c r="C2822" s="50">
        <v>43159</v>
      </c>
      <c r="D2822" s="51">
        <v>0.47170138888888885</v>
      </c>
      <c r="E2822" s="52" t="s">
        <v>9</v>
      </c>
      <c r="F2822" s="53">
        <v>31</v>
      </c>
      <c r="G2822" s="52" t="s">
        <v>10</v>
      </c>
    </row>
    <row r="2823" spans="3:7" ht="15" thickBot="1" x14ac:dyDescent="0.35">
      <c r="C2823" s="50">
        <v>43159</v>
      </c>
      <c r="D2823" s="51">
        <v>0.47333333333333333</v>
      </c>
      <c r="E2823" s="52" t="s">
        <v>9</v>
      </c>
      <c r="F2823" s="53">
        <v>27</v>
      </c>
      <c r="G2823" s="52" t="s">
        <v>10</v>
      </c>
    </row>
    <row r="2824" spans="3:7" ht="15" thickBot="1" x14ac:dyDescent="0.35">
      <c r="C2824" s="50">
        <v>43159</v>
      </c>
      <c r="D2824" s="51">
        <v>0.47993055555555553</v>
      </c>
      <c r="E2824" s="52" t="s">
        <v>9</v>
      </c>
      <c r="F2824" s="53">
        <v>37</v>
      </c>
      <c r="G2824" s="52" t="s">
        <v>10</v>
      </c>
    </row>
    <row r="2825" spans="3:7" ht="15" thickBot="1" x14ac:dyDescent="0.35">
      <c r="C2825" s="50">
        <v>43159</v>
      </c>
      <c r="D2825" s="51">
        <v>0.48086805555555556</v>
      </c>
      <c r="E2825" s="52" t="s">
        <v>9</v>
      </c>
      <c r="F2825" s="53">
        <v>27</v>
      </c>
      <c r="G2825" s="52" t="s">
        <v>21</v>
      </c>
    </row>
    <row r="2826" spans="3:7" ht="15" thickBot="1" x14ac:dyDescent="0.35">
      <c r="C2826" s="50">
        <v>43159</v>
      </c>
      <c r="D2826" s="51">
        <v>0.48234953703703703</v>
      </c>
      <c r="E2826" s="52" t="s">
        <v>9</v>
      </c>
      <c r="F2826" s="53">
        <v>42</v>
      </c>
      <c r="G2826" s="52" t="s">
        <v>10</v>
      </c>
    </row>
    <row r="2827" spans="3:7" ht="15" thickBot="1" x14ac:dyDescent="0.35">
      <c r="C2827" s="50">
        <v>43159</v>
      </c>
      <c r="D2827" s="51">
        <v>0.48502314814814818</v>
      </c>
      <c r="E2827" s="52" t="s">
        <v>9</v>
      </c>
      <c r="F2827" s="53">
        <v>36</v>
      </c>
      <c r="G2827" s="52" t="s">
        <v>21</v>
      </c>
    </row>
    <row r="2828" spans="3:7" ht="15" thickBot="1" x14ac:dyDescent="0.35">
      <c r="C2828" s="50">
        <v>43159</v>
      </c>
      <c r="D2828" s="51">
        <v>0.48646990740740742</v>
      </c>
      <c r="E2828" s="52" t="s">
        <v>9</v>
      </c>
      <c r="F2828" s="53">
        <v>31</v>
      </c>
      <c r="G2828" s="52" t="s">
        <v>10</v>
      </c>
    </row>
    <row r="2829" spans="3:7" ht="15" thickBot="1" x14ac:dyDescent="0.35">
      <c r="C2829" s="50">
        <v>43159</v>
      </c>
      <c r="D2829" s="51">
        <v>0.48814814814814816</v>
      </c>
      <c r="E2829" s="52" t="s">
        <v>9</v>
      </c>
      <c r="F2829" s="53">
        <v>29</v>
      </c>
      <c r="G2829" s="52" t="s">
        <v>10</v>
      </c>
    </row>
    <row r="2830" spans="3:7" ht="15" thickBot="1" x14ac:dyDescent="0.35">
      <c r="C2830" s="50">
        <v>43159</v>
      </c>
      <c r="D2830" s="51">
        <v>0.48890046296296297</v>
      </c>
      <c r="E2830" s="52" t="s">
        <v>9</v>
      </c>
      <c r="F2830" s="53">
        <v>23</v>
      </c>
      <c r="G2830" s="52" t="s">
        <v>21</v>
      </c>
    </row>
    <row r="2831" spans="3:7" ht="15" thickBot="1" x14ac:dyDescent="0.35">
      <c r="C2831" s="50">
        <v>43159</v>
      </c>
      <c r="D2831" s="51">
        <v>0.49109953703703701</v>
      </c>
      <c r="E2831" s="52" t="s">
        <v>9</v>
      </c>
      <c r="F2831" s="53">
        <v>32</v>
      </c>
      <c r="G2831" s="52" t="s">
        <v>21</v>
      </c>
    </row>
    <row r="2832" spans="3:7" ht="15" thickBot="1" x14ac:dyDescent="0.35">
      <c r="C2832" s="50">
        <v>43159</v>
      </c>
      <c r="D2832" s="51">
        <v>0.49115740740740743</v>
      </c>
      <c r="E2832" s="52" t="s">
        <v>9</v>
      </c>
      <c r="F2832" s="53">
        <v>16</v>
      </c>
      <c r="G2832" s="52" t="s">
        <v>10</v>
      </c>
    </row>
    <row r="2833" spans="3:7" ht="15" thickBot="1" x14ac:dyDescent="0.35">
      <c r="C2833" s="50">
        <v>43159</v>
      </c>
      <c r="D2833" s="51">
        <v>0.4912731481481481</v>
      </c>
      <c r="E2833" s="52" t="s">
        <v>9</v>
      </c>
      <c r="F2833" s="53">
        <v>27</v>
      </c>
      <c r="G2833" s="52" t="s">
        <v>21</v>
      </c>
    </row>
    <row r="2834" spans="3:7" ht="15" thickBot="1" x14ac:dyDescent="0.35">
      <c r="C2834" s="50">
        <v>43159</v>
      </c>
      <c r="D2834" s="51">
        <v>0.49140046296296297</v>
      </c>
      <c r="E2834" s="52" t="s">
        <v>9</v>
      </c>
      <c r="F2834" s="53">
        <v>19</v>
      </c>
      <c r="G2834" s="52" t="s">
        <v>21</v>
      </c>
    </row>
    <row r="2835" spans="3:7" ht="15" thickBot="1" x14ac:dyDescent="0.35">
      <c r="C2835" s="50">
        <v>43159</v>
      </c>
      <c r="D2835" s="51">
        <v>0.49350694444444443</v>
      </c>
      <c r="E2835" s="52" t="s">
        <v>9</v>
      </c>
      <c r="F2835" s="53">
        <v>26</v>
      </c>
      <c r="G2835" s="52" t="s">
        <v>21</v>
      </c>
    </row>
    <row r="2836" spans="3:7" ht="15" thickBot="1" x14ac:dyDescent="0.35">
      <c r="C2836" s="50">
        <v>43159</v>
      </c>
      <c r="D2836" s="51">
        <v>0.49363425925925924</v>
      </c>
      <c r="E2836" s="52" t="s">
        <v>9</v>
      </c>
      <c r="F2836" s="53">
        <v>30</v>
      </c>
      <c r="G2836" s="52" t="s">
        <v>21</v>
      </c>
    </row>
    <row r="2837" spans="3:7" ht="15" thickBot="1" x14ac:dyDescent="0.35">
      <c r="C2837" s="50">
        <v>43159</v>
      </c>
      <c r="D2837" s="51">
        <v>0.4959027777777778</v>
      </c>
      <c r="E2837" s="52" t="s">
        <v>9</v>
      </c>
      <c r="F2837" s="53">
        <v>38</v>
      </c>
      <c r="G2837" s="52" t="s">
        <v>10</v>
      </c>
    </row>
    <row r="2838" spans="3:7" ht="15" thickBot="1" x14ac:dyDescent="0.35">
      <c r="C2838" s="50">
        <v>43159</v>
      </c>
      <c r="D2838" s="51">
        <v>0.49807870370370372</v>
      </c>
      <c r="E2838" s="52" t="s">
        <v>9</v>
      </c>
      <c r="F2838" s="53">
        <v>26</v>
      </c>
      <c r="G2838" s="52" t="s">
        <v>10</v>
      </c>
    </row>
    <row r="2839" spans="3:7" ht="15" thickBot="1" x14ac:dyDescent="0.35">
      <c r="C2839" s="50">
        <v>43159</v>
      </c>
      <c r="D2839" s="51">
        <v>0.49972222222222223</v>
      </c>
      <c r="E2839" s="52" t="s">
        <v>9</v>
      </c>
      <c r="F2839" s="53">
        <v>30</v>
      </c>
      <c r="G2839" s="52" t="s">
        <v>10</v>
      </c>
    </row>
    <row r="2840" spans="3:7" ht="15" thickBot="1" x14ac:dyDescent="0.35">
      <c r="C2840" s="50">
        <v>43159</v>
      </c>
      <c r="D2840" s="51">
        <v>0.50049768518518511</v>
      </c>
      <c r="E2840" s="52" t="s">
        <v>9</v>
      </c>
      <c r="F2840" s="53">
        <v>31</v>
      </c>
      <c r="G2840" s="52" t="s">
        <v>10</v>
      </c>
    </row>
    <row r="2841" spans="3:7" ht="15" thickBot="1" x14ac:dyDescent="0.35">
      <c r="C2841" s="50">
        <v>43159</v>
      </c>
      <c r="D2841" s="51">
        <v>0.50103009259259257</v>
      </c>
      <c r="E2841" s="52" t="s">
        <v>9</v>
      </c>
      <c r="F2841" s="53">
        <v>30</v>
      </c>
      <c r="G2841" s="52" t="s">
        <v>21</v>
      </c>
    </row>
    <row r="2842" spans="3:7" ht="15" thickBot="1" x14ac:dyDescent="0.35">
      <c r="C2842" s="50">
        <v>43159</v>
      </c>
      <c r="D2842" s="51">
        <v>0.5015856481481481</v>
      </c>
      <c r="E2842" s="52" t="s">
        <v>9</v>
      </c>
      <c r="F2842" s="53">
        <v>20</v>
      </c>
      <c r="G2842" s="52" t="s">
        <v>21</v>
      </c>
    </row>
    <row r="2843" spans="3:7" ht="15" thickBot="1" x14ac:dyDescent="0.35">
      <c r="C2843" s="50">
        <v>43159</v>
      </c>
      <c r="D2843" s="51">
        <v>0.50475694444444441</v>
      </c>
      <c r="E2843" s="52" t="s">
        <v>9</v>
      </c>
      <c r="F2843" s="53">
        <v>35</v>
      </c>
      <c r="G2843" s="52" t="s">
        <v>10</v>
      </c>
    </row>
    <row r="2844" spans="3:7" ht="15" thickBot="1" x14ac:dyDescent="0.35">
      <c r="C2844" s="50">
        <v>43159</v>
      </c>
      <c r="D2844" s="51">
        <v>0.50577546296296294</v>
      </c>
      <c r="E2844" s="52" t="s">
        <v>9</v>
      </c>
      <c r="F2844" s="53">
        <v>23</v>
      </c>
      <c r="G2844" s="52" t="s">
        <v>21</v>
      </c>
    </row>
    <row r="2845" spans="3:7" ht="15" thickBot="1" x14ac:dyDescent="0.35">
      <c r="C2845" s="50">
        <v>43159</v>
      </c>
      <c r="D2845" s="51">
        <v>0.50745370370370368</v>
      </c>
      <c r="E2845" s="52" t="s">
        <v>9</v>
      </c>
      <c r="F2845" s="53">
        <v>34</v>
      </c>
      <c r="G2845" s="52" t="s">
        <v>21</v>
      </c>
    </row>
    <row r="2846" spans="3:7" ht="15" thickBot="1" x14ac:dyDescent="0.35">
      <c r="C2846" s="50">
        <v>43159</v>
      </c>
      <c r="D2846" s="51">
        <v>0.50818287037037035</v>
      </c>
      <c r="E2846" s="52" t="s">
        <v>9</v>
      </c>
      <c r="F2846" s="53">
        <v>16</v>
      </c>
      <c r="G2846" s="52" t="s">
        <v>10</v>
      </c>
    </row>
    <row r="2847" spans="3:7" ht="15" thickBot="1" x14ac:dyDescent="0.35">
      <c r="C2847" s="50">
        <v>43159</v>
      </c>
      <c r="D2847" s="51">
        <v>0.50836805555555553</v>
      </c>
      <c r="E2847" s="52" t="s">
        <v>9</v>
      </c>
      <c r="F2847" s="53">
        <v>33</v>
      </c>
      <c r="G2847" s="52" t="s">
        <v>21</v>
      </c>
    </row>
    <row r="2848" spans="3:7" ht="15" thickBot="1" x14ac:dyDescent="0.35">
      <c r="C2848" s="50">
        <v>43159</v>
      </c>
      <c r="D2848" s="51">
        <v>0.50853009259259252</v>
      </c>
      <c r="E2848" s="52" t="s">
        <v>9</v>
      </c>
      <c r="F2848" s="53">
        <v>32</v>
      </c>
      <c r="G2848" s="52" t="s">
        <v>21</v>
      </c>
    </row>
    <row r="2849" spans="3:7" ht="15" thickBot="1" x14ac:dyDescent="0.35">
      <c r="C2849" s="50">
        <v>43159</v>
      </c>
      <c r="D2849" s="51">
        <v>0.50922453703703707</v>
      </c>
      <c r="E2849" s="52" t="s">
        <v>9</v>
      </c>
      <c r="F2849" s="53">
        <v>36</v>
      </c>
      <c r="G2849" s="52" t="s">
        <v>10</v>
      </c>
    </row>
    <row r="2850" spans="3:7" ht="15" thickBot="1" x14ac:dyDescent="0.35">
      <c r="C2850" s="50">
        <v>43159</v>
      </c>
      <c r="D2850" s="51">
        <v>0.51064814814814818</v>
      </c>
      <c r="E2850" s="52" t="s">
        <v>9</v>
      </c>
      <c r="F2850" s="53">
        <v>47</v>
      </c>
      <c r="G2850" s="52" t="s">
        <v>21</v>
      </c>
    </row>
    <row r="2851" spans="3:7" ht="15" thickBot="1" x14ac:dyDescent="0.35">
      <c r="C2851" s="50">
        <v>43159</v>
      </c>
      <c r="D2851" s="51">
        <v>0.51070601851851849</v>
      </c>
      <c r="E2851" s="52" t="s">
        <v>9</v>
      </c>
      <c r="F2851" s="53">
        <v>25</v>
      </c>
      <c r="G2851" s="52" t="s">
        <v>10</v>
      </c>
    </row>
    <row r="2852" spans="3:7" ht="15" thickBot="1" x14ac:dyDescent="0.35">
      <c r="C2852" s="50">
        <v>43159</v>
      </c>
      <c r="D2852" s="51">
        <v>0.51421296296296293</v>
      </c>
      <c r="E2852" s="52" t="s">
        <v>9</v>
      </c>
      <c r="F2852" s="53">
        <v>24</v>
      </c>
      <c r="G2852" s="52" t="s">
        <v>10</v>
      </c>
    </row>
    <row r="2853" spans="3:7" ht="15" thickBot="1" x14ac:dyDescent="0.35">
      <c r="C2853" s="50">
        <v>43159</v>
      </c>
      <c r="D2853" s="51">
        <v>0.51641203703703698</v>
      </c>
      <c r="E2853" s="52" t="s">
        <v>9</v>
      </c>
      <c r="F2853" s="53">
        <v>29</v>
      </c>
      <c r="G2853" s="52" t="s">
        <v>21</v>
      </c>
    </row>
    <row r="2854" spans="3:7" ht="15" thickBot="1" x14ac:dyDescent="0.35">
      <c r="C2854" s="50">
        <v>43159</v>
      </c>
      <c r="D2854" s="51">
        <v>0.51696759259259262</v>
      </c>
      <c r="E2854" s="52" t="s">
        <v>9</v>
      </c>
      <c r="F2854" s="53">
        <v>24</v>
      </c>
      <c r="G2854" s="52" t="s">
        <v>10</v>
      </c>
    </row>
    <row r="2855" spans="3:7" ht="15" thickBot="1" x14ac:dyDescent="0.35">
      <c r="C2855" s="50">
        <v>43159</v>
      </c>
      <c r="D2855" s="51">
        <v>0.5176736111111111</v>
      </c>
      <c r="E2855" s="52" t="s">
        <v>9</v>
      </c>
      <c r="F2855" s="53">
        <v>28</v>
      </c>
      <c r="G2855" s="52" t="s">
        <v>21</v>
      </c>
    </row>
    <row r="2856" spans="3:7" ht="15" thickBot="1" x14ac:dyDescent="0.35">
      <c r="C2856" s="50">
        <v>43159</v>
      </c>
      <c r="D2856" s="51">
        <v>0.51832175925925927</v>
      </c>
      <c r="E2856" s="52" t="s">
        <v>9</v>
      </c>
      <c r="F2856" s="53">
        <v>35</v>
      </c>
      <c r="G2856" s="52" t="s">
        <v>10</v>
      </c>
    </row>
    <row r="2857" spans="3:7" ht="15" thickBot="1" x14ac:dyDescent="0.35">
      <c r="C2857" s="50">
        <v>43159</v>
      </c>
      <c r="D2857" s="51">
        <v>0.51906249999999998</v>
      </c>
      <c r="E2857" s="52" t="s">
        <v>9</v>
      </c>
      <c r="F2857" s="53">
        <v>19</v>
      </c>
      <c r="G2857" s="52" t="s">
        <v>21</v>
      </c>
    </row>
    <row r="2858" spans="3:7" ht="15" thickBot="1" x14ac:dyDescent="0.35">
      <c r="C2858" s="50">
        <v>43159</v>
      </c>
      <c r="D2858" s="51">
        <v>0.52368055555555559</v>
      </c>
      <c r="E2858" s="52" t="s">
        <v>9</v>
      </c>
      <c r="F2858" s="53">
        <v>28</v>
      </c>
      <c r="G2858" s="52" t="s">
        <v>21</v>
      </c>
    </row>
    <row r="2859" spans="3:7" ht="15" thickBot="1" x14ac:dyDescent="0.35">
      <c r="C2859" s="50">
        <v>43159</v>
      </c>
      <c r="D2859" s="51">
        <v>0.52520833333333339</v>
      </c>
      <c r="E2859" s="52" t="s">
        <v>9</v>
      </c>
      <c r="F2859" s="53">
        <v>39</v>
      </c>
      <c r="G2859" s="52" t="s">
        <v>10</v>
      </c>
    </row>
    <row r="2860" spans="3:7" ht="15" thickBot="1" x14ac:dyDescent="0.35">
      <c r="C2860" s="50">
        <v>43159</v>
      </c>
      <c r="D2860" s="51">
        <v>0.52534722222222219</v>
      </c>
      <c r="E2860" s="52" t="s">
        <v>9</v>
      </c>
      <c r="F2860" s="53">
        <v>38</v>
      </c>
      <c r="G2860" s="52" t="s">
        <v>10</v>
      </c>
    </row>
    <row r="2861" spans="3:7" ht="15" thickBot="1" x14ac:dyDescent="0.35">
      <c r="C2861" s="50">
        <v>43159</v>
      </c>
      <c r="D2861" s="51">
        <v>0.52584490740740741</v>
      </c>
      <c r="E2861" s="52" t="s">
        <v>9</v>
      </c>
      <c r="F2861" s="53">
        <v>29</v>
      </c>
      <c r="G2861" s="52" t="s">
        <v>21</v>
      </c>
    </row>
    <row r="2862" spans="3:7" ht="15" thickBot="1" x14ac:dyDescent="0.35">
      <c r="C2862" s="50">
        <v>43159</v>
      </c>
      <c r="D2862" s="51">
        <v>0.52651620370370367</v>
      </c>
      <c r="E2862" s="52" t="s">
        <v>9</v>
      </c>
      <c r="F2862" s="53">
        <v>26</v>
      </c>
      <c r="G2862" s="52" t="s">
        <v>10</v>
      </c>
    </row>
    <row r="2863" spans="3:7" ht="15" thickBot="1" x14ac:dyDescent="0.35">
      <c r="C2863" s="50">
        <v>43159</v>
      </c>
      <c r="D2863" s="51">
        <v>0.52743055555555551</v>
      </c>
      <c r="E2863" s="52" t="s">
        <v>9</v>
      </c>
      <c r="F2863" s="53">
        <v>28</v>
      </c>
      <c r="G2863" s="52" t="s">
        <v>10</v>
      </c>
    </row>
    <row r="2864" spans="3:7" ht="15" thickBot="1" x14ac:dyDescent="0.35">
      <c r="C2864" s="50">
        <v>43159</v>
      </c>
      <c r="D2864" s="51">
        <v>0.52773148148148141</v>
      </c>
      <c r="E2864" s="52" t="s">
        <v>9</v>
      </c>
      <c r="F2864" s="53">
        <v>23</v>
      </c>
      <c r="G2864" s="52" t="s">
        <v>21</v>
      </c>
    </row>
    <row r="2865" spans="3:7" ht="15" thickBot="1" x14ac:dyDescent="0.35">
      <c r="C2865" s="50">
        <v>43159</v>
      </c>
      <c r="D2865" s="51">
        <v>0.53045138888888888</v>
      </c>
      <c r="E2865" s="52" t="s">
        <v>9</v>
      </c>
      <c r="F2865" s="53">
        <v>27</v>
      </c>
      <c r="G2865" s="52" t="s">
        <v>21</v>
      </c>
    </row>
    <row r="2866" spans="3:7" ht="15" thickBot="1" x14ac:dyDescent="0.35">
      <c r="C2866" s="50">
        <v>43159</v>
      </c>
      <c r="D2866" s="51">
        <v>0.53138888888888891</v>
      </c>
      <c r="E2866" s="52" t="s">
        <v>9</v>
      </c>
      <c r="F2866" s="53">
        <v>36</v>
      </c>
      <c r="G2866" s="52" t="s">
        <v>10</v>
      </c>
    </row>
    <row r="2867" spans="3:7" ht="15" thickBot="1" x14ac:dyDescent="0.35">
      <c r="C2867" s="50">
        <v>43159</v>
      </c>
      <c r="D2867" s="51">
        <v>0.53400462962962958</v>
      </c>
      <c r="E2867" s="52" t="s">
        <v>9</v>
      </c>
      <c r="F2867" s="53">
        <v>21</v>
      </c>
      <c r="G2867" s="52" t="s">
        <v>21</v>
      </c>
    </row>
    <row r="2868" spans="3:7" ht="15" thickBot="1" x14ac:dyDescent="0.35">
      <c r="C2868" s="50">
        <v>43159</v>
      </c>
      <c r="D2868" s="51">
        <v>0.5340625</v>
      </c>
      <c r="E2868" s="52" t="s">
        <v>9</v>
      </c>
      <c r="F2868" s="53">
        <v>27</v>
      </c>
      <c r="G2868" s="52" t="s">
        <v>10</v>
      </c>
    </row>
    <row r="2869" spans="3:7" ht="15" thickBot="1" x14ac:dyDescent="0.35">
      <c r="C2869" s="50">
        <v>43159</v>
      </c>
      <c r="D2869" s="51">
        <v>0.53430555555555559</v>
      </c>
      <c r="E2869" s="52" t="s">
        <v>9</v>
      </c>
      <c r="F2869" s="53">
        <v>39</v>
      </c>
      <c r="G2869" s="52" t="s">
        <v>21</v>
      </c>
    </row>
    <row r="2870" spans="3:7" ht="15" thickBot="1" x14ac:dyDescent="0.35">
      <c r="C2870" s="50">
        <v>43159</v>
      </c>
      <c r="D2870" s="51">
        <v>0.53434027777777782</v>
      </c>
      <c r="E2870" s="52" t="s">
        <v>9</v>
      </c>
      <c r="F2870" s="53">
        <v>38</v>
      </c>
      <c r="G2870" s="52" t="s">
        <v>21</v>
      </c>
    </row>
    <row r="2871" spans="3:7" ht="15" thickBot="1" x14ac:dyDescent="0.35">
      <c r="C2871" s="50">
        <v>43159</v>
      </c>
      <c r="D2871" s="51">
        <v>0.53459490740740734</v>
      </c>
      <c r="E2871" s="52" t="s">
        <v>9</v>
      </c>
      <c r="F2871" s="53">
        <v>26</v>
      </c>
      <c r="G2871" s="52" t="s">
        <v>10</v>
      </c>
    </row>
    <row r="2872" spans="3:7" ht="15" thickBot="1" x14ac:dyDescent="0.35">
      <c r="C2872" s="50">
        <v>43159</v>
      </c>
      <c r="D2872" s="51">
        <v>0.53486111111111112</v>
      </c>
      <c r="E2872" s="52" t="s">
        <v>9</v>
      </c>
      <c r="F2872" s="53">
        <v>26</v>
      </c>
      <c r="G2872" s="52" t="s">
        <v>21</v>
      </c>
    </row>
    <row r="2873" spans="3:7" ht="15" thickBot="1" x14ac:dyDescent="0.35">
      <c r="C2873" s="50">
        <v>43159</v>
      </c>
      <c r="D2873" s="51">
        <v>0.53806712962962966</v>
      </c>
      <c r="E2873" s="52" t="s">
        <v>9</v>
      </c>
      <c r="F2873" s="53">
        <v>36</v>
      </c>
      <c r="G2873" s="52" t="s">
        <v>10</v>
      </c>
    </row>
    <row r="2874" spans="3:7" ht="15" thickBot="1" x14ac:dyDescent="0.35">
      <c r="C2874" s="50">
        <v>43159</v>
      </c>
      <c r="D2874" s="51">
        <v>0.54199074074074072</v>
      </c>
      <c r="E2874" s="52" t="s">
        <v>9</v>
      </c>
      <c r="F2874" s="53">
        <v>30</v>
      </c>
      <c r="G2874" s="52" t="s">
        <v>21</v>
      </c>
    </row>
    <row r="2875" spans="3:7" ht="15" thickBot="1" x14ac:dyDescent="0.35">
      <c r="C2875" s="50">
        <v>43159</v>
      </c>
      <c r="D2875" s="51">
        <v>0.54342592592592587</v>
      </c>
      <c r="E2875" s="52" t="s">
        <v>9</v>
      </c>
      <c r="F2875" s="53">
        <v>34</v>
      </c>
      <c r="G2875" s="52" t="s">
        <v>21</v>
      </c>
    </row>
    <row r="2876" spans="3:7" ht="15" thickBot="1" x14ac:dyDescent="0.35">
      <c r="C2876" s="50">
        <v>43159</v>
      </c>
      <c r="D2876" s="51">
        <v>0.54495370370370366</v>
      </c>
      <c r="E2876" s="52" t="s">
        <v>9</v>
      </c>
      <c r="F2876" s="53">
        <v>33</v>
      </c>
      <c r="G2876" s="52" t="s">
        <v>10</v>
      </c>
    </row>
    <row r="2877" spans="3:7" ht="15" thickBot="1" x14ac:dyDescent="0.35">
      <c r="C2877" s="50">
        <v>43159</v>
      </c>
      <c r="D2877" s="51">
        <v>0.54575231481481479</v>
      </c>
      <c r="E2877" s="52" t="s">
        <v>9</v>
      </c>
      <c r="F2877" s="53">
        <v>36</v>
      </c>
      <c r="G2877" s="52" t="s">
        <v>10</v>
      </c>
    </row>
    <row r="2878" spans="3:7" ht="15" thickBot="1" x14ac:dyDescent="0.35">
      <c r="C2878" s="50">
        <v>43159</v>
      </c>
      <c r="D2878" s="51">
        <v>0.54591435185185189</v>
      </c>
      <c r="E2878" s="52" t="s">
        <v>9</v>
      </c>
      <c r="F2878" s="53">
        <v>27</v>
      </c>
      <c r="G2878" s="52" t="s">
        <v>10</v>
      </c>
    </row>
    <row r="2879" spans="3:7" ht="15" thickBot="1" x14ac:dyDescent="0.35">
      <c r="C2879" s="50">
        <v>43159</v>
      </c>
      <c r="D2879" s="51">
        <v>0.54618055555555556</v>
      </c>
      <c r="E2879" s="52" t="s">
        <v>9</v>
      </c>
      <c r="F2879" s="53">
        <v>28</v>
      </c>
      <c r="G2879" s="52" t="s">
        <v>10</v>
      </c>
    </row>
    <row r="2880" spans="3:7" ht="15" thickBot="1" x14ac:dyDescent="0.35">
      <c r="C2880" s="50">
        <v>43159</v>
      </c>
      <c r="D2880" s="51">
        <v>0.55045138888888889</v>
      </c>
      <c r="E2880" s="52" t="s">
        <v>9</v>
      </c>
      <c r="F2880" s="53">
        <v>15</v>
      </c>
      <c r="G2880" s="52" t="s">
        <v>10</v>
      </c>
    </row>
    <row r="2881" spans="3:7" ht="15" thickBot="1" x14ac:dyDescent="0.35">
      <c r="C2881" s="50">
        <v>43159</v>
      </c>
      <c r="D2881" s="51">
        <v>0.55127314814814821</v>
      </c>
      <c r="E2881" s="52" t="s">
        <v>9</v>
      </c>
      <c r="F2881" s="53">
        <v>30</v>
      </c>
      <c r="G2881" s="52" t="s">
        <v>21</v>
      </c>
    </row>
    <row r="2882" spans="3:7" ht="15" thickBot="1" x14ac:dyDescent="0.35">
      <c r="C2882" s="50">
        <v>43159</v>
      </c>
      <c r="D2882" s="51">
        <v>0.55159722222222218</v>
      </c>
      <c r="E2882" s="52" t="s">
        <v>9</v>
      </c>
      <c r="F2882" s="53">
        <v>16</v>
      </c>
      <c r="G2882" s="52" t="s">
        <v>21</v>
      </c>
    </row>
    <row r="2883" spans="3:7" ht="15" thickBot="1" x14ac:dyDescent="0.35">
      <c r="C2883" s="50">
        <v>43159</v>
      </c>
      <c r="D2883" s="51">
        <v>0.55197916666666669</v>
      </c>
      <c r="E2883" s="52" t="s">
        <v>9</v>
      </c>
      <c r="F2883" s="53">
        <v>36</v>
      </c>
      <c r="G2883" s="52" t="s">
        <v>10</v>
      </c>
    </row>
    <row r="2884" spans="3:7" ht="15" thickBot="1" x14ac:dyDescent="0.35">
      <c r="C2884" s="50">
        <v>43159</v>
      </c>
      <c r="D2884" s="51">
        <v>0.55371527777777774</v>
      </c>
      <c r="E2884" s="52" t="s">
        <v>9</v>
      </c>
      <c r="F2884" s="53">
        <v>15</v>
      </c>
      <c r="G2884" s="52" t="s">
        <v>10</v>
      </c>
    </row>
    <row r="2885" spans="3:7" ht="15" thickBot="1" x14ac:dyDescent="0.35">
      <c r="C2885" s="50">
        <v>43159</v>
      </c>
      <c r="D2885" s="51">
        <v>0.5553703703703704</v>
      </c>
      <c r="E2885" s="52" t="s">
        <v>9</v>
      </c>
      <c r="F2885" s="53">
        <v>29</v>
      </c>
      <c r="G2885" s="52" t="s">
        <v>10</v>
      </c>
    </row>
    <row r="2886" spans="3:7" ht="15" thickBot="1" x14ac:dyDescent="0.35">
      <c r="C2886" s="50">
        <v>43159</v>
      </c>
      <c r="D2886" s="51">
        <v>0.55557870370370377</v>
      </c>
      <c r="E2886" s="52" t="s">
        <v>9</v>
      </c>
      <c r="F2886" s="53">
        <v>20</v>
      </c>
      <c r="G2886" s="52" t="s">
        <v>10</v>
      </c>
    </row>
    <row r="2887" spans="3:7" ht="15" thickBot="1" x14ac:dyDescent="0.35">
      <c r="C2887" s="50">
        <v>43159</v>
      </c>
      <c r="D2887" s="51">
        <v>0.55874999999999997</v>
      </c>
      <c r="E2887" s="52" t="s">
        <v>9</v>
      </c>
      <c r="F2887" s="53">
        <v>20</v>
      </c>
      <c r="G2887" s="52" t="s">
        <v>21</v>
      </c>
    </row>
    <row r="2888" spans="3:7" ht="15" thickBot="1" x14ac:dyDescent="0.35">
      <c r="C2888" s="50">
        <v>43159</v>
      </c>
      <c r="D2888" s="51">
        <v>0.55887731481481484</v>
      </c>
      <c r="E2888" s="52" t="s">
        <v>9</v>
      </c>
      <c r="F2888" s="53">
        <v>14</v>
      </c>
      <c r="G2888" s="52" t="s">
        <v>21</v>
      </c>
    </row>
    <row r="2889" spans="3:7" ht="15" thickBot="1" x14ac:dyDescent="0.35">
      <c r="C2889" s="50">
        <v>43159</v>
      </c>
      <c r="D2889" s="51">
        <v>0.55888888888888888</v>
      </c>
      <c r="E2889" s="52" t="s">
        <v>9</v>
      </c>
      <c r="F2889" s="53">
        <v>14</v>
      </c>
      <c r="G2889" s="52" t="s">
        <v>21</v>
      </c>
    </row>
    <row r="2890" spans="3:7" ht="15" thickBot="1" x14ac:dyDescent="0.35">
      <c r="C2890" s="50">
        <v>43159</v>
      </c>
      <c r="D2890" s="51">
        <v>0.55891203703703707</v>
      </c>
      <c r="E2890" s="52" t="s">
        <v>9</v>
      </c>
      <c r="F2890" s="53">
        <v>14</v>
      </c>
      <c r="G2890" s="52" t="s">
        <v>21</v>
      </c>
    </row>
    <row r="2891" spans="3:7" ht="15" thickBot="1" x14ac:dyDescent="0.35">
      <c r="C2891" s="50">
        <v>43159</v>
      </c>
      <c r="D2891" s="51">
        <v>0.55993055555555549</v>
      </c>
      <c r="E2891" s="52" t="s">
        <v>9</v>
      </c>
      <c r="F2891" s="53">
        <v>23</v>
      </c>
      <c r="G2891" s="52" t="s">
        <v>10</v>
      </c>
    </row>
    <row r="2892" spans="3:7" ht="15" thickBot="1" x14ac:dyDescent="0.35">
      <c r="C2892" s="50">
        <v>43159</v>
      </c>
      <c r="D2892" s="51">
        <v>0.56167824074074069</v>
      </c>
      <c r="E2892" s="52" t="s">
        <v>9</v>
      </c>
      <c r="F2892" s="53">
        <v>16</v>
      </c>
      <c r="G2892" s="52" t="s">
        <v>10</v>
      </c>
    </row>
    <row r="2893" spans="3:7" ht="15" thickBot="1" x14ac:dyDescent="0.35">
      <c r="C2893" s="50">
        <v>43159</v>
      </c>
      <c r="D2893" s="51">
        <v>0.56199074074074074</v>
      </c>
      <c r="E2893" s="52" t="s">
        <v>9</v>
      </c>
      <c r="F2893" s="53">
        <v>34</v>
      </c>
      <c r="G2893" s="52" t="s">
        <v>10</v>
      </c>
    </row>
    <row r="2894" spans="3:7" ht="15" thickBot="1" x14ac:dyDescent="0.35">
      <c r="C2894" s="50">
        <v>43159</v>
      </c>
      <c r="D2894" s="51">
        <v>0.56303240740740745</v>
      </c>
      <c r="E2894" s="52" t="s">
        <v>9</v>
      </c>
      <c r="F2894" s="53">
        <v>16</v>
      </c>
      <c r="G2894" s="52" t="s">
        <v>21</v>
      </c>
    </row>
    <row r="2895" spans="3:7" ht="15" thickBot="1" x14ac:dyDescent="0.35">
      <c r="C2895" s="50">
        <v>43159</v>
      </c>
      <c r="D2895" s="51">
        <v>0.56347222222222226</v>
      </c>
      <c r="E2895" s="52" t="s">
        <v>9</v>
      </c>
      <c r="F2895" s="53">
        <v>37</v>
      </c>
      <c r="G2895" s="52" t="s">
        <v>21</v>
      </c>
    </row>
    <row r="2896" spans="3:7" ht="15" thickBot="1" x14ac:dyDescent="0.35">
      <c r="C2896" s="50">
        <v>43159</v>
      </c>
      <c r="D2896" s="51">
        <v>0.56495370370370368</v>
      </c>
      <c r="E2896" s="52" t="s">
        <v>9</v>
      </c>
      <c r="F2896" s="53">
        <v>25</v>
      </c>
      <c r="G2896" s="52" t="s">
        <v>21</v>
      </c>
    </row>
    <row r="2897" spans="3:7" ht="15" thickBot="1" x14ac:dyDescent="0.35">
      <c r="C2897" s="50">
        <v>43159</v>
      </c>
      <c r="D2897" s="51">
        <v>0.5653125</v>
      </c>
      <c r="E2897" s="52" t="s">
        <v>9</v>
      </c>
      <c r="F2897" s="53">
        <v>15</v>
      </c>
      <c r="G2897" s="52" t="s">
        <v>10</v>
      </c>
    </row>
    <row r="2898" spans="3:7" ht="15" thickBot="1" x14ac:dyDescent="0.35">
      <c r="C2898" s="50">
        <v>43159</v>
      </c>
      <c r="D2898" s="51">
        <v>0.56539351851851849</v>
      </c>
      <c r="E2898" s="52" t="s">
        <v>9</v>
      </c>
      <c r="F2898" s="53">
        <v>16</v>
      </c>
      <c r="G2898" s="52" t="s">
        <v>10</v>
      </c>
    </row>
    <row r="2899" spans="3:7" ht="15" thickBot="1" x14ac:dyDescent="0.35">
      <c r="C2899" s="50">
        <v>43159</v>
      </c>
      <c r="D2899" s="51">
        <v>0.56555555555555559</v>
      </c>
      <c r="E2899" s="52" t="s">
        <v>9</v>
      </c>
      <c r="F2899" s="53">
        <v>28</v>
      </c>
      <c r="G2899" s="52" t="s">
        <v>21</v>
      </c>
    </row>
    <row r="2900" spans="3:7" ht="15" thickBot="1" x14ac:dyDescent="0.35">
      <c r="C2900" s="50">
        <v>43159</v>
      </c>
      <c r="D2900" s="51">
        <v>0.56557870370370367</v>
      </c>
      <c r="E2900" s="52" t="s">
        <v>9</v>
      </c>
      <c r="F2900" s="53">
        <v>31</v>
      </c>
      <c r="G2900" s="52" t="s">
        <v>21</v>
      </c>
    </row>
    <row r="2901" spans="3:7" ht="15" thickBot="1" x14ac:dyDescent="0.35">
      <c r="C2901" s="50">
        <v>43159</v>
      </c>
      <c r="D2901" s="51">
        <v>0.56559027777777782</v>
      </c>
      <c r="E2901" s="52" t="s">
        <v>9</v>
      </c>
      <c r="F2901" s="53">
        <v>30</v>
      </c>
      <c r="G2901" s="52" t="s">
        <v>21</v>
      </c>
    </row>
    <row r="2902" spans="3:7" ht="15" thickBot="1" x14ac:dyDescent="0.35">
      <c r="C2902" s="50">
        <v>43159</v>
      </c>
      <c r="D2902" s="51">
        <v>0.5690277777777778</v>
      </c>
      <c r="E2902" s="52" t="s">
        <v>9</v>
      </c>
      <c r="F2902" s="53">
        <v>35</v>
      </c>
      <c r="G2902" s="52" t="s">
        <v>21</v>
      </c>
    </row>
    <row r="2903" spans="3:7" ht="15" thickBot="1" x14ac:dyDescent="0.35">
      <c r="C2903" s="50">
        <v>43159</v>
      </c>
      <c r="D2903" s="51">
        <v>0.56909722222222225</v>
      </c>
      <c r="E2903" s="52" t="s">
        <v>9</v>
      </c>
      <c r="F2903" s="53">
        <v>41</v>
      </c>
      <c r="G2903" s="52" t="s">
        <v>21</v>
      </c>
    </row>
    <row r="2904" spans="3:7" ht="15" thickBot="1" x14ac:dyDescent="0.35">
      <c r="C2904" s="50">
        <v>43159</v>
      </c>
      <c r="D2904" s="51">
        <v>0.5695486111111111</v>
      </c>
      <c r="E2904" s="52" t="s">
        <v>9</v>
      </c>
      <c r="F2904" s="53">
        <v>42</v>
      </c>
      <c r="G2904" s="52" t="s">
        <v>10</v>
      </c>
    </row>
    <row r="2905" spans="3:7" ht="15" thickBot="1" x14ac:dyDescent="0.35">
      <c r="C2905" s="50">
        <v>43159</v>
      </c>
      <c r="D2905" s="51">
        <v>0.57005787037037037</v>
      </c>
      <c r="E2905" s="52" t="s">
        <v>9</v>
      </c>
      <c r="F2905" s="53">
        <v>28</v>
      </c>
      <c r="G2905" s="52" t="s">
        <v>21</v>
      </c>
    </row>
    <row r="2906" spans="3:7" ht="15" thickBot="1" x14ac:dyDescent="0.35">
      <c r="C2906" s="50">
        <v>43159</v>
      </c>
      <c r="D2906" s="51">
        <v>0.57112268518518516</v>
      </c>
      <c r="E2906" s="52" t="s">
        <v>9</v>
      </c>
      <c r="F2906" s="53">
        <v>42</v>
      </c>
      <c r="G2906" s="52" t="s">
        <v>10</v>
      </c>
    </row>
    <row r="2907" spans="3:7" ht="15" thickBot="1" x14ac:dyDescent="0.35">
      <c r="C2907" s="50">
        <v>43159</v>
      </c>
      <c r="D2907" s="51">
        <v>0.57324074074074072</v>
      </c>
      <c r="E2907" s="52" t="s">
        <v>9</v>
      </c>
      <c r="F2907" s="53">
        <v>35</v>
      </c>
      <c r="G2907" s="52" t="s">
        <v>21</v>
      </c>
    </row>
    <row r="2908" spans="3:7" ht="15" thickBot="1" x14ac:dyDescent="0.35">
      <c r="C2908" s="50">
        <v>43159</v>
      </c>
      <c r="D2908" s="51">
        <v>0.57548611111111114</v>
      </c>
      <c r="E2908" s="52" t="s">
        <v>9</v>
      </c>
      <c r="F2908" s="53">
        <v>43</v>
      </c>
      <c r="G2908" s="52" t="s">
        <v>10</v>
      </c>
    </row>
    <row r="2909" spans="3:7" ht="15" thickBot="1" x14ac:dyDescent="0.35">
      <c r="C2909" s="50">
        <v>43159</v>
      </c>
      <c r="D2909" s="51">
        <v>0.57600694444444445</v>
      </c>
      <c r="E2909" s="52" t="s">
        <v>9</v>
      </c>
      <c r="F2909" s="53">
        <v>30</v>
      </c>
      <c r="G2909" s="52" t="s">
        <v>21</v>
      </c>
    </row>
    <row r="2910" spans="3:7" ht="15" thickBot="1" x14ac:dyDescent="0.35">
      <c r="C2910" s="50">
        <v>43159</v>
      </c>
      <c r="D2910" s="51">
        <v>0.57608796296296294</v>
      </c>
      <c r="E2910" s="52" t="s">
        <v>9</v>
      </c>
      <c r="F2910" s="53">
        <v>41</v>
      </c>
      <c r="G2910" s="52" t="s">
        <v>21</v>
      </c>
    </row>
    <row r="2911" spans="3:7" ht="15" thickBot="1" x14ac:dyDescent="0.35">
      <c r="C2911" s="50">
        <v>43159</v>
      </c>
      <c r="D2911" s="51">
        <v>0.57894675925925931</v>
      </c>
      <c r="E2911" s="52" t="s">
        <v>9</v>
      </c>
      <c r="F2911" s="53">
        <v>45</v>
      </c>
      <c r="G2911" s="52" t="s">
        <v>21</v>
      </c>
    </row>
    <row r="2912" spans="3:7" ht="15" thickBot="1" x14ac:dyDescent="0.35">
      <c r="C2912" s="50">
        <v>43159</v>
      </c>
      <c r="D2912" s="51">
        <v>0.57902777777777781</v>
      </c>
      <c r="E2912" s="52" t="s">
        <v>9</v>
      </c>
      <c r="F2912" s="53">
        <v>32</v>
      </c>
      <c r="G2912" s="52" t="s">
        <v>10</v>
      </c>
    </row>
    <row r="2913" spans="3:7" ht="15" thickBot="1" x14ac:dyDescent="0.35">
      <c r="C2913" s="50">
        <v>43159</v>
      </c>
      <c r="D2913" s="51">
        <v>0.58252314814814821</v>
      </c>
      <c r="E2913" s="52" t="s">
        <v>9</v>
      </c>
      <c r="F2913" s="53">
        <v>23</v>
      </c>
      <c r="G2913" s="52" t="s">
        <v>21</v>
      </c>
    </row>
    <row r="2914" spans="3:7" ht="15" thickBot="1" x14ac:dyDescent="0.35">
      <c r="C2914" s="50">
        <v>43159</v>
      </c>
      <c r="D2914" s="51">
        <v>0.58265046296296297</v>
      </c>
      <c r="E2914" s="52" t="s">
        <v>9</v>
      </c>
      <c r="F2914" s="53">
        <v>23</v>
      </c>
      <c r="G2914" s="52" t="s">
        <v>21</v>
      </c>
    </row>
    <row r="2915" spans="3:7" ht="15" thickBot="1" x14ac:dyDescent="0.35">
      <c r="C2915" s="50">
        <v>43159</v>
      </c>
      <c r="D2915" s="51">
        <v>0.58355324074074078</v>
      </c>
      <c r="E2915" s="52" t="s">
        <v>9</v>
      </c>
      <c r="F2915" s="53">
        <v>22</v>
      </c>
      <c r="G2915" s="52" t="s">
        <v>21</v>
      </c>
    </row>
    <row r="2916" spans="3:7" ht="15" thickBot="1" x14ac:dyDescent="0.35">
      <c r="C2916" s="50">
        <v>43159</v>
      </c>
      <c r="D2916" s="51">
        <v>0.5838888888888889</v>
      </c>
      <c r="E2916" s="52" t="s">
        <v>9</v>
      </c>
      <c r="F2916" s="53">
        <v>37</v>
      </c>
      <c r="G2916" s="52" t="s">
        <v>10</v>
      </c>
    </row>
    <row r="2917" spans="3:7" ht="15" thickBot="1" x14ac:dyDescent="0.35">
      <c r="C2917" s="50">
        <v>43159</v>
      </c>
      <c r="D2917" s="51">
        <v>0.58887731481481487</v>
      </c>
      <c r="E2917" s="52" t="s">
        <v>9</v>
      </c>
      <c r="F2917" s="53">
        <v>28</v>
      </c>
      <c r="G2917" s="52" t="s">
        <v>21</v>
      </c>
    </row>
    <row r="2918" spans="3:7" ht="15" thickBot="1" x14ac:dyDescent="0.35">
      <c r="C2918" s="50">
        <v>43159</v>
      </c>
      <c r="D2918" s="51">
        <v>0.59075231481481483</v>
      </c>
      <c r="E2918" s="52" t="s">
        <v>9</v>
      </c>
      <c r="F2918" s="53">
        <v>25</v>
      </c>
      <c r="G2918" s="52" t="s">
        <v>10</v>
      </c>
    </row>
    <row r="2919" spans="3:7" ht="15" thickBot="1" x14ac:dyDescent="0.35">
      <c r="C2919" s="50">
        <v>43159</v>
      </c>
      <c r="D2919" s="51">
        <v>0.59527777777777779</v>
      </c>
      <c r="E2919" s="52" t="s">
        <v>9</v>
      </c>
      <c r="F2919" s="53">
        <v>24</v>
      </c>
      <c r="G2919" s="52" t="s">
        <v>21</v>
      </c>
    </row>
    <row r="2920" spans="3:7" ht="15" thickBot="1" x14ac:dyDescent="0.35">
      <c r="C2920" s="50">
        <v>43159</v>
      </c>
      <c r="D2920" s="51">
        <v>0.59876157407407404</v>
      </c>
      <c r="E2920" s="52" t="s">
        <v>9</v>
      </c>
      <c r="F2920" s="53">
        <v>29</v>
      </c>
      <c r="G2920" s="52" t="s">
        <v>10</v>
      </c>
    </row>
    <row r="2921" spans="3:7" ht="15" thickBot="1" x14ac:dyDescent="0.35">
      <c r="C2921" s="50">
        <v>43159</v>
      </c>
      <c r="D2921" s="51">
        <v>0.60011574074074081</v>
      </c>
      <c r="E2921" s="52" t="s">
        <v>9</v>
      </c>
      <c r="F2921" s="53">
        <v>28</v>
      </c>
      <c r="G2921" s="52" t="s">
        <v>21</v>
      </c>
    </row>
    <row r="2922" spans="3:7" ht="15" thickBot="1" x14ac:dyDescent="0.35">
      <c r="C2922" s="50">
        <v>43159</v>
      </c>
      <c r="D2922" s="51">
        <v>0.60141203703703705</v>
      </c>
      <c r="E2922" s="52" t="s">
        <v>9</v>
      </c>
      <c r="F2922" s="53">
        <v>27</v>
      </c>
      <c r="G2922" s="52" t="s">
        <v>10</v>
      </c>
    </row>
    <row r="2923" spans="3:7" ht="15" thickBot="1" x14ac:dyDescent="0.35">
      <c r="C2923" s="50">
        <v>43159</v>
      </c>
      <c r="D2923" s="51">
        <v>0.6017824074074074</v>
      </c>
      <c r="E2923" s="52" t="s">
        <v>9</v>
      </c>
      <c r="F2923" s="53">
        <v>28</v>
      </c>
      <c r="G2923" s="52" t="s">
        <v>21</v>
      </c>
    </row>
    <row r="2924" spans="3:7" ht="15" thickBot="1" x14ac:dyDescent="0.35">
      <c r="C2924" s="50">
        <v>43159</v>
      </c>
      <c r="D2924" s="51">
        <v>0.60185185185185186</v>
      </c>
      <c r="E2924" s="52" t="s">
        <v>9</v>
      </c>
      <c r="F2924" s="53">
        <v>32</v>
      </c>
      <c r="G2924" s="52" t="s">
        <v>21</v>
      </c>
    </row>
    <row r="2925" spans="3:7" ht="15" thickBot="1" x14ac:dyDescent="0.35">
      <c r="C2925" s="50">
        <v>43159</v>
      </c>
      <c r="D2925" s="51">
        <v>0.60370370370370374</v>
      </c>
      <c r="E2925" s="52" t="s">
        <v>9</v>
      </c>
      <c r="F2925" s="53">
        <v>28</v>
      </c>
      <c r="G2925" s="52" t="s">
        <v>10</v>
      </c>
    </row>
    <row r="2926" spans="3:7" ht="15" thickBot="1" x14ac:dyDescent="0.35">
      <c r="C2926" s="50">
        <v>43159</v>
      </c>
      <c r="D2926" s="51">
        <v>0.60415509259259259</v>
      </c>
      <c r="E2926" s="52" t="s">
        <v>9</v>
      </c>
      <c r="F2926" s="53">
        <v>21</v>
      </c>
      <c r="G2926" s="52" t="s">
        <v>21</v>
      </c>
    </row>
    <row r="2927" spans="3:7" ht="15" thickBot="1" x14ac:dyDescent="0.35">
      <c r="C2927" s="50">
        <v>43159</v>
      </c>
      <c r="D2927" s="51">
        <v>0.60589120370370375</v>
      </c>
      <c r="E2927" s="52" t="s">
        <v>9</v>
      </c>
      <c r="F2927" s="53">
        <v>27</v>
      </c>
      <c r="G2927" s="52" t="s">
        <v>21</v>
      </c>
    </row>
    <row r="2928" spans="3:7" ht="15" thickBot="1" x14ac:dyDescent="0.35">
      <c r="C2928" s="50">
        <v>43159</v>
      </c>
      <c r="D2928" s="51">
        <v>0.60777777777777775</v>
      </c>
      <c r="E2928" s="52" t="s">
        <v>9</v>
      </c>
      <c r="F2928" s="53">
        <v>27</v>
      </c>
      <c r="G2928" s="52" t="s">
        <v>21</v>
      </c>
    </row>
    <row r="2929" spans="3:7" ht="15" thickBot="1" x14ac:dyDescent="0.35">
      <c r="C2929" s="50">
        <v>43159</v>
      </c>
      <c r="D2929" s="51">
        <v>0.60863425925925929</v>
      </c>
      <c r="E2929" s="52" t="s">
        <v>9</v>
      </c>
      <c r="F2929" s="53">
        <v>46</v>
      </c>
      <c r="G2929" s="52" t="s">
        <v>21</v>
      </c>
    </row>
    <row r="2930" spans="3:7" ht="15" thickBot="1" x14ac:dyDescent="0.35">
      <c r="C2930" s="50">
        <v>43159</v>
      </c>
      <c r="D2930" s="51">
        <v>0.60925925925925928</v>
      </c>
      <c r="E2930" s="52" t="s">
        <v>9</v>
      </c>
      <c r="F2930" s="53">
        <v>30</v>
      </c>
      <c r="G2930" s="52" t="s">
        <v>21</v>
      </c>
    </row>
    <row r="2931" spans="3:7" ht="15" thickBot="1" x14ac:dyDescent="0.35">
      <c r="C2931" s="50">
        <v>43159</v>
      </c>
      <c r="D2931" s="51">
        <v>0.61151620370370374</v>
      </c>
      <c r="E2931" s="52" t="s">
        <v>9</v>
      </c>
      <c r="F2931" s="53">
        <v>40</v>
      </c>
      <c r="G2931" s="52" t="s">
        <v>10</v>
      </c>
    </row>
    <row r="2932" spans="3:7" ht="15" thickBot="1" x14ac:dyDescent="0.35">
      <c r="C2932" s="50">
        <v>43159</v>
      </c>
      <c r="D2932" s="51">
        <v>0.61165509259259265</v>
      </c>
      <c r="E2932" s="52" t="s">
        <v>9</v>
      </c>
      <c r="F2932" s="53">
        <v>35</v>
      </c>
      <c r="G2932" s="52" t="s">
        <v>21</v>
      </c>
    </row>
    <row r="2933" spans="3:7" ht="15" thickBot="1" x14ac:dyDescent="0.35">
      <c r="C2933" s="50">
        <v>43159</v>
      </c>
      <c r="D2933" s="51">
        <v>0.61331018518518521</v>
      </c>
      <c r="E2933" s="52" t="s">
        <v>9</v>
      </c>
      <c r="F2933" s="53">
        <v>38</v>
      </c>
      <c r="G2933" s="52" t="s">
        <v>10</v>
      </c>
    </row>
    <row r="2934" spans="3:7" ht="15" thickBot="1" x14ac:dyDescent="0.35">
      <c r="C2934" s="50">
        <v>43159</v>
      </c>
      <c r="D2934" s="51">
        <v>0.61353009259259261</v>
      </c>
      <c r="E2934" s="52" t="s">
        <v>9</v>
      </c>
      <c r="F2934" s="53">
        <v>30</v>
      </c>
      <c r="G2934" s="52" t="s">
        <v>10</v>
      </c>
    </row>
    <row r="2935" spans="3:7" ht="15" thickBot="1" x14ac:dyDescent="0.35">
      <c r="C2935" s="50">
        <v>43159</v>
      </c>
      <c r="D2935" s="51">
        <v>0.61586805555555557</v>
      </c>
      <c r="E2935" s="52" t="s">
        <v>9</v>
      </c>
      <c r="F2935" s="53">
        <v>42</v>
      </c>
      <c r="G2935" s="52" t="s">
        <v>10</v>
      </c>
    </row>
    <row r="2936" spans="3:7" ht="15" thickBot="1" x14ac:dyDescent="0.35">
      <c r="C2936" s="50">
        <v>43159</v>
      </c>
      <c r="D2936" s="51">
        <v>0.61865740740740738</v>
      </c>
      <c r="E2936" s="52" t="s">
        <v>9</v>
      </c>
      <c r="F2936" s="53">
        <v>26</v>
      </c>
      <c r="G2936" s="52" t="s">
        <v>21</v>
      </c>
    </row>
    <row r="2937" spans="3:7" ht="15" thickBot="1" x14ac:dyDescent="0.35">
      <c r="C2937" s="50">
        <v>43159</v>
      </c>
      <c r="D2937" s="51">
        <v>0.61883101851851852</v>
      </c>
      <c r="E2937" s="52" t="s">
        <v>9</v>
      </c>
      <c r="F2937" s="53">
        <v>31</v>
      </c>
      <c r="G2937" s="52" t="s">
        <v>21</v>
      </c>
    </row>
    <row r="2938" spans="3:7" ht="15" thickBot="1" x14ac:dyDescent="0.35">
      <c r="C2938" s="50">
        <v>43159</v>
      </c>
      <c r="D2938" s="51">
        <v>0.61944444444444446</v>
      </c>
      <c r="E2938" s="52" t="s">
        <v>9</v>
      </c>
      <c r="F2938" s="53">
        <v>27</v>
      </c>
      <c r="G2938" s="52" t="s">
        <v>21</v>
      </c>
    </row>
    <row r="2939" spans="3:7" ht="15" thickBot="1" x14ac:dyDescent="0.35">
      <c r="C2939" s="50">
        <v>43159</v>
      </c>
      <c r="D2939" s="51">
        <v>0.61944444444444446</v>
      </c>
      <c r="E2939" s="52" t="s">
        <v>9</v>
      </c>
      <c r="F2939" s="53">
        <v>19</v>
      </c>
      <c r="G2939" s="52" t="s">
        <v>21</v>
      </c>
    </row>
    <row r="2940" spans="3:7" ht="15" thickBot="1" x14ac:dyDescent="0.35">
      <c r="C2940" s="50">
        <v>43159</v>
      </c>
      <c r="D2940" s="51">
        <v>0.6194560185185185</v>
      </c>
      <c r="E2940" s="52" t="s">
        <v>9</v>
      </c>
      <c r="F2940" s="53">
        <v>18</v>
      </c>
      <c r="G2940" s="52" t="s">
        <v>21</v>
      </c>
    </row>
    <row r="2941" spans="3:7" ht="15" thickBot="1" x14ac:dyDescent="0.35">
      <c r="C2941" s="50">
        <v>43159</v>
      </c>
      <c r="D2941" s="51">
        <v>0.61946759259259265</v>
      </c>
      <c r="E2941" s="52" t="s">
        <v>9</v>
      </c>
      <c r="F2941" s="53">
        <v>18</v>
      </c>
      <c r="G2941" s="52" t="s">
        <v>21</v>
      </c>
    </row>
    <row r="2942" spans="3:7" ht="15" thickBot="1" x14ac:dyDescent="0.35">
      <c r="C2942" s="50">
        <v>43159</v>
      </c>
      <c r="D2942" s="51">
        <v>0.62126157407407401</v>
      </c>
      <c r="E2942" s="52" t="s">
        <v>9</v>
      </c>
      <c r="F2942" s="53">
        <v>16</v>
      </c>
      <c r="G2942" s="52" t="s">
        <v>21</v>
      </c>
    </row>
    <row r="2943" spans="3:7" ht="15" thickBot="1" x14ac:dyDescent="0.35">
      <c r="C2943" s="50">
        <v>43159</v>
      </c>
      <c r="D2943" s="51">
        <v>0.62142361111111111</v>
      </c>
      <c r="E2943" s="52" t="s">
        <v>9</v>
      </c>
      <c r="F2943" s="53">
        <v>28</v>
      </c>
      <c r="G2943" s="52" t="s">
        <v>10</v>
      </c>
    </row>
    <row r="2944" spans="3:7" ht="15" thickBot="1" x14ac:dyDescent="0.35">
      <c r="C2944" s="50">
        <v>43159</v>
      </c>
      <c r="D2944" s="51">
        <v>0.62152777777777779</v>
      </c>
      <c r="E2944" s="52" t="s">
        <v>9</v>
      </c>
      <c r="F2944" s="53">
        <v>32</v>
      </c>
      <c r="G2944" s="52" t="s">
        <v>10</v>
      </c>
    </row>
    <row r="2945" spans="3:7" ht="15" thickBot="1" x14ac:dyDescent="0.35">
      <c r="C2945" s="50">
        <v>43159</v>
      </c>
      <c r="D2945" s="51">
        <v>0.62228009259259254</v>
      </c>
      <c r="E2945" s="52" t="s">
        <v>9</v>
      </c>
      <c r="F2945" s="53">
        <v>27</v>
      </c>
      <c r="G2945" s="52" t="s">
        <v>21</v>
      </c>
    </row>
    <row r="2946" spans="3:7" ht="15" thickBot="1" x14ac:dyDescent="0.35">
      <c r="C2946" s="50">
        <v>43159</v>
      </c>
      <c r="D2946" s="51">
        <v>0.62245370370370368</v>
      </c>
      <c r="E2946" s="52" t="s">
        <v>9</v>
      </c>
      <c r="F2946" s="53">
        <v>28</v>
      </c>
      <c r="G2946" s="52" t="s">
        <v>21</v>
      </c>
    </row>
    <row r="2947" spans="3:7" ht="15" thickBot="1" x14ac:dyDescent="0.35">
      <c r="C2947" s="50">
        <v>43159</v>
      </c>
      <c r="D2947" s="51">
        <v>0.62253472222222228</v>
      </c>
      <c r="E2947" s="52" t="s">
        <v>9</v>
      </c>
      <c r="F2947" s="53">
        <v>45</v>
      </c>
      <c r="G2947" s="52" t="s">
        <v>21</v>
      </c>
    </row>
    <row r="2948" spans="3:7" ht="15" thickBot="1" x14ac:dyDescent="0.35">
      <c r="C2948" s="50">
        <v>43159</v>
      </c>
      <c r="D2948" s="51">
        <v>0.62291666666666667</v>
      </c>
      <c r="E2948" s="52" t="s">
        <v>9</v>
      </c>
      <c r="F2948" s="53">
        <v>34</v>
      </c>
      <c r="G2948" s="52" t="s">
        <v>10</v>
      </c>
    </row>
    <row r="2949" spans="3:7" ht="15" thickBot="1" x14ac:dyDescent="0.35">
      <c r="C2949" s="50">
        <v>43159</v>
      </c>
      <c r="D2949" s="51">
        <v>0.62434027777777779</v>
      </c>
      <c r="E2949" s="52" t="s">
        <v>9</v>
      </c>
      <c r="F2949" s="53">
        <v>30</v>
      </c>
      <c r="G2949" s="52" t="s">
        <v>21</v>
      </c>
    </row>
    <row r="2950" spans="3:7" ht="15" thickBot="1" x14ac:dyDescent="0.35">
      <c r="C2950" s="50">
        <v>43159</v>
      </c>
      <c r="D2950" s="51">
        <v>0.62502314814814819</v>
      </c>
      <c r="E2950" s="52" t="s">
        <v>9</v>
      </c>
      <c r="F2950" s="53">
        <v>41</v>
      </c>
      <c r="G2950" s="52" t="s">
        <v>10</v>
      </c>
    </row>
    <row r="2951" spans="3:7" ht="15" thickBot="1" x14ac:dyDescent="0.35">
      <c r="C2951" s="50">
        <v>43159</v>
      </c>
      <c r="D2951" s="51">
        <v>0.62697916666666664</v>
      </c>
      <c r="E2951" s="52" t="s">
        <v>9</v>
      </c>
      <c r="F2951" s="53">
        <v>20</v>
      </c>
      <c r="G2951" s="52" t="s">
        <v>21</v>
      </c>
    </row>
    <row r="2952" spans="3:7" ht="15" thickBot="1" x14ac:dyDescent="0.35">
      <c r="C2952" s="50">
        <v>43159</v>
      </c>
      <c r="D2952" s="51">
        <v>0.62738425925925922</v>
      </c>
      <c r="E2952" s="52" t="s">
        <v>9</v>
      </c>
      <c r="F2952" s="53">
        <v>41</v>
      </c>
      <c r="G2952" s="52" t="s">
        <v>10</v>
      </c>
    </row>
    <row r="2953" spans="3:7" ht="15" thickBot="1" x14ac:dyDescent="0.35">
      <c r="C2953" s="50">
        <v>43159</v>
      </c>
      <c r="D2953" s="51">
        <v>0.6280324074074074</v>
      </c>
      <c r="E2953" s="52" t="s">
        <v>9</v>
      </c>
      <c r="F2953" s="53">
        <v>42</v>
      </c>
      <c r="G2953" s="52" t="s">
        <v>10</v>
      </c>
    </row>
    <row r="2954" spans="3:7" ht="15" thickBot="1" x14ac:dyDescent="0.35">
      <c r="C2954" s="50">
        <v>43159</v>
      </c>
      <c r="D2954" s="51">
        <v>0.62827546296296299</v>
      </c>
      <c r="E2954" s="52" t="s">
        <v>9</v>
      </c>
      <c r="F2954" s="53">
        <v>37</v>
      </c>
      <c r="G2954" s="52" t="s">
        <v>10</v>
      </c>
    </row>
    <row r="2955" spans="3:7" ht="15" thickBot="1" x14ac:dyDescent="0.35">
      <c r="C2955" s="50">
        <v>43159</v>
      </c>
      <c r="D2955" s="51">
        <v>0.62968750000000007</v>
      </c>
      <c r="E2955" s="52" t="s">
        <v>9</v>
      </c>
      <c r="F2955" s="53">
        <v>24</v>
      </c>
      <c r="G2955" s="52" t="s">
        <v>21</v>
      </c>
    </row>
    <row r="2956" spans="3:7" ht="15" thickBot="1" x14ac:dyDescent="0.35">
      <c r="C2956" s="50">
        <v>43159</v>
      </c>
      <c r="D2956" s="51">
        <v>0.63028935185185186</v>
      </c>
      <c r="E2956" s="52" t="s">
        <v>9</v>
      </c>
      <c r="F2956" s="53">
        <v>38</v>
      </c>
      <c r="G2956" s="52" t="s">
        <v>21</v>
      </c>
    </row>
    <row r="2957" spans="3:7" ht="15" thickBot="1" x14ac:dyDescent="0.35">
      <c r="C2957" s="50">
        <v>43159</v>
      </c>
      <c r="D2957" s="51">
        <v>0.63037037037037036</v>
      </c>
      <c r="E2957" s="52" t="s">
        <v>9</v>
      </c>
      <c r="F2957" s="53">
        <v>31</v>
      </c>
      <c r="G2957" s="52" t="s">
        <v>10</v>
      </c>
    </row>
    <row r="2958" spans="3:7" ht="15" thickBot="1" x14ac:dyDescent="0.35">
      <c r="C2958" s="50">
        <v>43159</v>
      </c>
      <c r="D2958" s="51">
        <v>0.63211805555555556</v>
      </c>
      <c r="E2958" s="52" t="s">
        <v>9</v>
      </c>
      <c r="F2958" s="53">
        <v>23</v>
      </c>
      <c r="G2958" s="52" t="s">
        <v>21</v>
      </c>
    </row>
    <row r="2959" spans="3:7" ht="15" thickBot="1" x14ac:dyDescent="0.35">
      <c r="C2959" s="50">
        <v>43159</v>
      </c>
      <c r="D2959" s="51">
        <v>0.63325231481481481</v>
      </c>
      <c r="E2959" s="52" t="s">
        <v>9</v>
      </c>
      <c r="F2959" s="53">
        <v>32</v>
      </c>
      <c r="G2959" s="52" t="s">
        <v>10</v>
      </c>
    </row>
    <row r="2960" spans="3:7" ht="15" thickBot="1" x14ac:dyDescent="0.35">
      <c r="C2960" s="50">
        <v>43159</v>
      </c>
      <c r="D2960" s="51">
        <v>0.63373842592592589</v>
      </c>
      <c r="E2960" s="52" t="s">
        <v>9</v>
      </c>
      <c r="F2960" s="53">
        <v>27</v>
      </c>
      <c r="G2960" s="52" t="s">
        <v>10</v>
      </c>
    </row>
    <row r="2961" spans="3:7" ht="15" thickBot="1" x14ac:dyDescent="0.35">
      <c r="C2961" s="50">
        <v>43159</v>
      </c>
      <c r="D2961" s="51">
        <v>0.63444444444444448</v>
      </c>
      <c r="E2961" s="52" t="s">
        <v>9</v>
      </c>
      <c r="F2961" s="53">
        <v>26</v>
      </c>
      <c r="G2961" s="52" t="s">
        <v>10</v>
      </c>
    </row>
    <row r="2962" spans="3:7" ht="15" thickBot="1" x14ac:dyDescent="0.35">
      <c r="C2962" s="50">
        <v>43159</v>
      </c>
      <c r="D2962" s="51">
        <v>0.63505787037037031</v>
      </c>
      <c r="E2962" s="52" t="s">
        <v>9</v>
      </c>
      <c r="F2962" s="53">
        <v>26</v>
      </c>
      <c r="G2962" s="52" t="s">
        <v>21</v>
      </c>
    </row>
    <row r="2963" spans="3:7" ht="15" thickBot="1" x14ac:dyDescent="0.35">
      <c r="C2963" s="50">
        <v>43159</v>
      </c>
      <c r="D2963" s="51">
        <v>0.63534722222222217</v>
      </c>
      <c r="E2963" s="52" t="s">
        <v>9</v>
      </c>
      <c r="F2963" s="53">
        <v>34</v>
      </c>
      <c r="G2963" s="52" t="s">
        <v>10</v>
      </c>
    </row>
    <row r="2964" spans="3:7" ht="15" thickBot="1" x14ac:dyDescent="0.35">
      <c r="C2964" s="50">
        <v>43159</v>
      </c>
      <c r="D2964" s="51">
        <v>0.63672453703703702</v>
      </c>
      <c r="E2964" s="52" t="s">
        <v>9</v>
      </c>
      <c r="F2964" s="53">
        <v>38</v>
      </c>
      <c r="G2964" s="52" t="s">
        <v>21</v>
      </c>
    </row>
    <row r="2965" spans="3:7" ht="15" thickBot="1" x14ac:dyDescent="0.35">
      <c r="C2965" s="50">
        <v>43159</v>
      </c>
      <c r="D2965" s="51">
        <v>0.63745370370370369</v>
      </c>
      <c r="E2965" s="52" t="s">
        <v>9</v>
      </c>
      <c r="F2965" s="53">
        <v>34</v>
      </c>
      <c r="G2965" s="52" t="s">
        <v>21</v>
      </c>
    </row>
    <row r="2966" spans="3:7" ht="15" thickBot="1" x14ac:dyDescent="0.35">
      <c r="C2966" s="50">
        <v>43159</v>
      </c>
      <c r="D2966" s="51">
        <v>0.63894675925925926</v>
      </c>
      <c r="E2966" s="52" t="s">
        <v>9</v>
      </c>
      <c r="F2966" s="53">
        <v>39</v>
      </c>
      <c r="G2966" s="52" t="s">
        <v>10</v>
      </c>
    </row>
    <row r="2967" spans="3:7" ht="15" thickBot="1" x14ac:dyDescent="0.35">
      <c r="C2967" s="50">
        <v>43159</v>
      </c>
      <c r="D2967" s="51">
        <v>0.63974537037037038</v>
      </c>
      <c r="E2967" s="52" t="s">
        <v>9</v>
      </c>
      <c r="F2967" s="53">
        <v>32</v>
      </c>
      <c r="G2967" s="52" t="s">
        <v>21</v>
      </c>
    </row>
    <row r="2968" spans="3:7" ht="15" thickBot="1" x14ac:dyDescent="0.35">
      <c r="C2968" s="50">
        <v>43159</v>
      </c>
      <c r="D2968" s="51">
        <v>0.64072916666666668</v>
      </c>
      <c r="E2968" s="52" t="s">
        <v>9</v>
      </c>
      <c r="F2968" s="53">
        <v>28</v>
      </c>
      <c r="G2968" s="52" t="s">
        <v>10</v>
      </c>
    </row>
    <row r="2969" spans="3:7" ht="15" thickBot="1" x14ac:dyDescent="0.35">
      <c r="C2969" s="50">
        <v>43159</v>
      </c>
      <c r="D2969" s="51">
        <v>0.64090277777777771</v>
      </c>
      <c r="E2969" s="52" t="s">
        <v>9</v>
      </c>
      <c r="F2969" s="53">
        <v>29</v>
      </c>
      <c r="G2969" s="52" t="s">
        <v>21</v>
      </c>
    </row>
    <row r="2970" spans="3:7" ht="15" thickBot="1" x14ac:dyDescent="0.35">
      <c r="C2970" s="50">
        <v>43159</v>
      </c>
      <c r="D2970" s="51">
        <v>0.64228009259259256</v>
      </c>
      <c r="E2970" s="52" t="s">
        <v>9</v>
      </c>
      <c r="F2970" s="53">
        <v>38</v>
      </c>
      <c r="G2970" s="52" t="s">
        <v>10</v>
      </c>
    </row>
    <row r="2971" spans="3:7" ht="15" thickBot="1" x14ac:dyDescent="0.35">
      <c r="C2971" s="50">
        <v>43159</v>
      </c>
      <c r="D2971" s="51">
        <v>0.64288194444444446</v>
      </c>
      <c r="E2971" s="52" t="s">
        <v>9</v>
      </c>
      <c r="F2971" s="53">
        <v>30</v>
      </c>
      <c r="G2971" s="52" t="s">
        <v>21</v>
      </c>
    </row>
    <row r="2972" spans="3:7" ht="15" thickBot="1" x14ac:dyDescent="0.35">
      <c r="C2972" s="50">
        <v>43159</v>
      </c>
      <c r="D2972" s="51">
        <v>0.64293981481481477</v>
      </c>
      <c r="E2972" s="52" t="s">
        <v>9</v>
      </c>
      <c r="F2972" s="53">
        <v>35</v>
      </c>
      <c r="G2972" s="52" t="s">
        <v>21</v>
      </c>
    </row>
    <row r="2973" spans="3:7" ht="15" thickBot="1" x14ac:dyDescent="0.35">
      <c r="C2973" s="50">
        <v>43159</v>
      </c>
      <c r="D2973" s="51">
        <v>0.64444444444444449</v>
      </c>
      <c r="E2973" s="52" t="s">
        <v>9</v>
      </c>
      <c r="F2973" s="53">
        <v>25</v>
      </c>
      <c r="G2973" s="52" t="s">
        <v>21</v>
      </c>
    </row>
    <row r="2974" spans="3:7" ht="15" thickBot="1" x14ac:dyDescent="0.35">
      <c r="C2974" s="50">
        <v>43159</v>
      </c>
      <c r="D2974" s="51">
        <v>0.64450231481481479</v>
      </c>
      <c r="E2974" s="52" t="s">
        <v>9</v>
      </c>
      <c r="F2974" s="53">
        <v>35</v>
      </c>
      <c r="G2974" s="52" t="s">
        <v>10</v>
      </c>
    </row>
    <row r="2975" spans="3:7" ht="15" thickBot="1" x14ac:dyDescent="0.35">
      <c r="C2975" s="50">
        <v>43159</v>
      </c>
      <c r="D2975" s="51">
        <v>0.64467592592592593</v>
      </c>
      <c r="E2975" s="52" t="s">
        <v>9</v>
      </c>
      <c r="F2975" s="53">
        <v>26</v>
      </c>
      <c r="G2975" s="52" t="s">
        <v>21</v>
      </c>
    </row>
    <row r="2976" spans="3:7" ht="15" thickBot="1" x14ac:dyDescent="0.35">
      <c r="C2976" s="50">
        <v>43159</v>
      </c>
      <c r="D2976" s="51">
        <v>0.64508101851851851</v>
      </c>
      <c r="E2976" s="52" t="s">
        <v>9</v>
      </c>
      <c r="F2976" s="53">
        <v>25</v>
      </c>
      <c r="G2976" s="52" t="s">
        <v>21</v>
      </c>
    </row>
    <row r="2977" spans="3:7" ht="15" thickBot="1" x14ac:dyDescent="0.35">
      <c r="C2977" s="50">
        <v>43159</v>
      </c>
      <c r="D2977" s="51">
        <v>0.64528935185185188</v>
      </c>
      <c r="E2977" s="52" t="s">
        <v>9</v>
      </c>
      <c r="F2977" s="53">
        <v>26</v>
      </c>
      <c r="G2977" s="52" t="s">
        <v>21</v>
      </c>
    </row>
    <row r="2978" spans="3:7" ht="15" thickBot="1" x14ac:dyDescent="0.35">
      <c r="C2978" s="50">
        <v>43159</v>
      </c>
      <c r="D2978" s="51">
        <v>0.64662037037037035</v>
      </c>
      <c r="E2978" s="52" t="s">
        <v>9</v>
      </c>
      <c r="F2978" s="53">
        <v>37</v>
      </c>
      <c r="G2978" s="52" t="s">
        <v>21</v>
      </c>
    </row>
    <row r="2979" spans="3:7" ht="15" thickBot="1" x14ac:dyDescent="0.35">
      <c r="C2979" s="50">
        <v>43159</v>
      </c>
      <c r="D2979" s="51">
        <v>0.6466898148148148</v>
      </c>
      <c r="E2979" s="52" t="s">
        <v>9</v>
      </c>
      <c r="F2979" s="53">
        <v>35</v>
      </c>
      <c r="G2979" s="52" t="s">
        <v>10</v>
      </c>
    </row>
    <row r="2980" spans="3:7" ht="15" thickBot="1" x14ac:dyDescent="0.35">
      <c r="C2980" s="50">
        <v>43159</v>
      </c>
      <c r="D2980" s="51">
        <v>0.64785879629629628</v>
      </c>
      <c r="E2980" s="52" t="s">
        <v>9</v>
      </c>
      <c r="F2980" s="53">
        <v>35</v>
      </c>
      <c r="G2980" s="52" t="s">
        <v>21</v>
      </c>
    </row>
    <row r="2981" spans="3:7" ht="15" thickBot="1" x14ac:dyDescent="0.35">
      <c r="C2981" s="50">
        <v>43159</v>
      </c>
      <c r="D2981" s="51">
        <v>0.64788194444444447</v>
      </c>
      <c r="E2981" s="52" t="s">
        <v>9</v>
      </c>
      <c r="F2981" s="53">
        <v>34</v>
      </c>
      <c r="G2981" s="52" t="s">
        <v>21</v>
      </c>
    </row>
    <row r="2982" spans="3:7" ht="15" thickBot="1" x14ac:dyDescent="0.35">
      <c r="C2982" s="50">
        <v>43159</v>
      </c>
      <c r="D2982" s="51">
        <v>0.64844907407407404</v>
      </c>
      <c r="E2982" s="52" t="s">
        <v>9</v>
      </c>
      <c r="F2982" s="53">
        <v>19</v>
      </c>
      <c r="G2982" s="52" t="s">
        <v>10</v>
      </c>
    </row>
    <row r="2983" spans="3:7" ht="15" thickBot="1" x14ac:dyDescent="0.35">
      <c r="C2983" s="50">
        <v>43159</v>
      </c>
      <c r="D2983" s="51">
        <v>0.64868055555555559</v>
      </c>
      <c r="E2983" s="52" t="s">
        <v>9</v>
      </c>
      <c r="F2983" s="53">
        <v>29</v>
      </c>
      <c r="G2983" s="52" t="s">
        <v>10</v>
      </c>
    </row>
    <row r="2984" spans="3:7" ht="15" thickBot="1" x14ac:dyDescent="0.35">
      <c r="C2984" s="50">
        <v>43159</v>
      </c>
      <c r="D2984" s="51">
        <v>0.64883101851851854</v>
      </c>
      <c r="E2984" s="52" t="s">
        <v>9</v>
      </c>
      <c r="F2984" s="53">
        <v>29</v>
      </c>
      <c r="G2984" s="52" t="s">
        <v>21</v>
      </c>
    </row>
    <row r="2985" spans="3:7" ht="15" thickBot="1" x14ac:dyDescent="0.35">
      <c r="C2985" s="50">
        <v>43159</v>
      </c>
      <c r="D2985" s="51">
        <v>0.64917824074074071</v>
      </c>
      <c r="E2985" s="52" t="s">
        <v>9</v>
      </c>
      <c r="F2985" s="53">
        <v>26</v>
      </c>
      <c r="G2985" s="52" t="s">
        <v>21</v>
      </c>
    </row>
    <row r="2986" spans="3:7" ht="15" thickBot="1" x14ac:dyDescent="0.35">
      <c r="C2986" s="50">
        <v>43159</v>
      </c>
      <c r="D2986" s="51">
        <v>0.64984953703703707</v>
      </c>
      <c r="E2986" s="52" t="s">
        <v>9</v>
      </c>
      <c r="F2986" s="53">
        <v>22</v>
      </c>
      <c r="G2986" s="52" t="s">
        <v>21</v>
      </c>
    </row>
    <row r="2987" spans="3:7" ht="15" thickBot="1" x14ac:dyDescent="0.35">
      <c r="C2987" s="50">
        <v>43159</v>
      </c>
      <c r="D2987" s="51">
        <v>0.64987268518518515</v>
      </c>
      <c r="E2987" s="52" t="s">
        <v>9</v>
      </c>
      <c r="F2987" s="53">
        <v>26</v>
      </c>
      <c r="G2987" s="52" t="s">
        <v>21</v>
      </c>
    </row>
    <row r="2988" spans="3:7" ht="15" thickBot="1" x14ac:dyDescent="0.35">
      <c r="C2988" s="50">
        <v>43159</v>
      </c>
      <c r="D2988" s="51">
        <v>0.64988425925925919</v>
      </c>
      <c r="E2988" s="52" t="s">
        <v>9</v>
      </c>
      <c r="F2988" s="53">
        <v>25</v>
      </c>
      <c r="G2988" s="52" t="s">
        <v>21</v>
      </c>
    </row>
    <row r="2989" spans="3:7" ht="15" thickBot="1" x14ac:dyDescent="0.35">
      <c r="C2989" s="50">
        <v>43159</v>
      </c>
      <c r="D2989" s="51">
        <v>0.64989583333333334</v>
      </c>
      <c r="E2989" s="52" t="s">
        <v>9</v>
      </c>
      <c r="F2989" s="53">
        <v>29</v>
      </c>
      <c r="G2989" s="52" t="s">
        <v>21</v>
      </c>
    </row>
    <row r="2990" spans="3:7" ht="15" thickBot="1" x14ac:dyDescent="0.35">
      <c r="C2990" s="50">
        <v>43159</v>
      </c>
      <c r="D2990" s="51">
        <v>0.64998842592592598</v>
      </c>
      <c r="E2990" s="52" t="s">
        <v>9</v>
      </c>
      <c r="F2990" s="53">
        <v>33</v>
      </c>
      <c r="G2990" s="52" t="s">
        <v>21</v>
      </c>
    </row>
    <row r="2991" spans="3:7" ht="15" thickBot="1" x14ac:dyDescent="0.35">
      <c r="C2991" s="50">
        <v>43159</v>
      </c>
      <c r="D2991" s="51">
        <v>0.65021990740740743</v>
      </c>
      <c r="E2991" s="52" t="s">
        <v>9</v>
      </c>
      <c r="F2991" s="53">
        <v>30</v>
      </c>
      <c r="G2991" s="52" t="s">
        <v>21</v>
      </c>
    </row>
    <row r="2992" spans="3:7" ht="15" thickBot="1" x14ac:dyDescent="0.35">
      <c r="C2992" s="50">
        <v>43159</v>
      </c>
      <c r="D2992" s="51">
        <v>0.65085648148148145</v>
      </c>
      <c r="E2992" s="52" t="s">
        <v>9</v>
      </c>
      <c r="F2992" s="53">
        <v>31</v>
      </c>
      <c r="G2992" s="52" t="s">
        <v>21</v>
      </c>
    </row>
    <row r="2993" spans="3:7" ht="15" thickBot="1" x14ac:dyDescent="0.35">
      <c r="C2993" s="50">
        <v>43159</v>
      </c>
      <c r="D2993" s="51">
        <v>0.6514699074074074</v>
      </c>
      <c r="E2993" s="52" t="s">
        <v>9</v>
      </c>
      <c r="F2993" s="53">
        <v>33</v>
      </c>
      <c r="G2993" s="52" t="s">
        <v>10</v>
      </c>
    </row>
    <row r="2994" spans="3:7" ht="15" thickBot="1" x14ac:dyDescent="0.35">
      <c r="C2994" s="50">
        <v>43159</v>
      </c>
      <c r="D2994" s="51">
        <v>0.65190972222222221</v>
      </c>
      <c r="E2994" s="52" t="s">
        <v>9</v>
      </c>
      <c r="F2994" s="53">
        <v>31</v>
      </c>
      <c r="G2994" s="52" t="s">
        <v>10</v>
      </c>
    </row>
    <row r="2995" spans="3:7" ht="15" thickBot="1" x14ac:dyDescent="0.35">
      <c r="C2995" s="50">
        <v>43159</v>
      </c>
      <c r="D2995" s="51">
        <v>0.65244212962962966</v>
      </c>
      <c r="E2995" s="52" t="s">
        <v>9</v>
      </c>
      <c r="F2995" s="53">
        <v>37</v>
      </c>
      <c r="G2995" s="52" t="s">
        <v>10</v>
      </c>
    </row>
    <row r="2996" spans="3:7" ht="15" thickBot="1" x14ac:dyDescent="0.35">
      <c r="C2996" s="50">
        <v>43159</v>
      </c>
      <c r="D2996" s="51">
        <v>0.65265046296296292</v>
      </c>
      <c r="E2996" s="52" t="s">
        <v>9</v>
      </c>
      <c r="F2996" s="53">
        <v>30</v>
      </c>
      <c r="G2996" s="52" t="s">
        <v>21</v>
      </c>
    </row>
    <row r="2997" spans="3:7" ht="15" thickBot="1" x14ac:dyDescent="0.35">
      <c r="C2997" s="50">
        <v>43159</v>
      </c>
      <c r="D2997" s="51">
        <v>0.65383101851851855</v>
      </c>
      <c r="E2997" s="52" t="s">
        <v>9</v>
      </c>
      <c r="F2997" s="53">
        <v>30</v>
      </c>
      <c r="G2997" s="52" t="s">
        <v>21</v>
      </c>
    </row>
    <row r="2998" spans="3:7" ht="15" thickBot="1" x14ac:dyDescent="0.35">
      <c r="C2998" s="50">
        <v>43159</v>
      </c>
      <c r="D2998" s="51">
        <v>0.65439814814814812</v>
      </c>
      <c r="E2998" s="52" t="s">
        <v>9</v>
      </c>
      <c r="F2998" s="53">
        <v>38</v>
      </c>
      <c r="G2998" s="52" t="s">
        <v>10</v>
      </c>
    </row>
    <row r="2999" spans="3:7" ht="15" thickBot="1" x14ac:dyDescent="0.35">
      <c r="C2999" s="50">
        <v>43159</v>
      </c>
      <c r="D2999" s="51">
        <v>0.65513888888888883</v>
      </c>
      <c r="E2999" s="52" t="s">
        <v>9</v>
      </c>
      <c r="F2999" s="53">
        <v>24</v>
      </c>
      <c r="G2999" s="52" t="s">
        <v>21</v>
      </c>
    </row>
    <row r="3000" spans="3:7" ht="15" thickBot="1" x14ac:dyDescent="0.35">
      <c r="C3000" s="50">
        <v>43159</v>
      </c>
      <c r="D3000" s="51">
        <v>0.65530092592592593</v>
      </c>
      <c r="E3000" s="52" t="s">
        <v>9</v>
      </c>
      <c r="F3000" s="53">
        <v>33</v>
      </c>
      <c r="G3000" s="52" t="s">
        <v>10</v>
      </c>
    </row>
    <row r="3001" spans="3:7" ht="15" thickBot="1" x14ac:dyDescent="0.35">
      <c r="C3001" s="50">
        <v>43159</v>
      </c>
      <c r="D3001" s="51">
        <v>0.65574074074074074</v>
      </c>
      <c r="E3001" s="52" t="s">
        <v>9</v>
      </c>
      <c r="F3001" s="53">
        <v>35</v>
      </c>
      <c r="G3001" s="52" t="s">
        <v>10</v>
      </c>
    </row>
    <row r="3002" spans="3:7" ht="15" thickBot="1" x14ac:dyDescent="0.35">
      <c r="C3002" s="50">
        <v>43159</v>
      </c>
      <c r="D3002" s="51">
        <v>0.65752314814814816</v>
      </c>
      <c r="E3002" s="52" t="s">
        <v>9</v>
      </c>
      <c r="F3002" s="53">
        <v>28</v>
      </c>
      <c r="G3002" s="52" t="s">
        <v>10</v>
      </c>
    </row>
    <row r="3003" spans="3:7" ht="15" thickBot="1" x14ac:dyDescent="0.35">
      <c r="C3003" s="50">
        <v>43159</v>
      </c>
      <c r="D3003" s="51">
        <v>0.65817129629629634</v>
      </c>
      <c r="E3003" s="52" t="s">
        <v>9</v>
      </c>
      <c r="F3003" s="53">
        <v>30</v>
      </c>
      <c r="G3003" s="52" t="s">
        <v>10</v>
      </c>
    </row>
    <row r="3004" spans="3:7" ht="15" thickBot="1" x14ac:dyDescent="0.35">
      <c r="C3004" s="50">
        <v>43159</v>
      </c>
      <c r="D3004" s="51">
        <v>0.65843750000000001</v>
      </c>
      <c r="E3004" s="52" t="s">
        <v>9</v>
      </c>
      <c r="F3004" s="53">
        <v>21</v>
      </c>
      <c r="G3004" s="52" t="s">
        <v>21</v>
      </c>
    </row>
    <row r="3005" spans="3:7" ht="15" thickBot="1" x14ac:dyDescent="0.35">
      <c r="C3005" s="50">
        <v>43159</v>
      </c>
      <c r="D3005" s="51">
        <v>0.65847222222222224</v>
      </c>
      <c r="E3005" s="52" t="s">
        <v>9</v>
      </c>
      <c r="F3005" s="53">
        <v>23</v>
      </c>
      <c r="G3005" s="52" t="s">
        <v>21</v>
      </c>
    </row>
    <row r="3006" spans="3:7" ht="15" thickBot="1" x14ac:dyDescent="0.35">
      <c r="C3006" s="50">
        <v>43159</v>
      </c>
      <c r="D3006" s="51">
        <v>0.65848379629629628</v>
      </c>
      <c r="E3006" s="52" t="s">
        <v>9</v>
      </c>
      <c r="F3006" s="53">
        <v>16</v>
      </c>
      <c r="G3006" s="52" t="s">
        <v>21</v>
      </c>
    </row>
    <row r="3007" spans="3:7" ht="15" thickBot="1" x14ac:dyDescent="0.35">
      <c r="C3007" s="50">
        <v>43159</v>
      </c>
      <c r="D3007" s="51">
        <v>0.65849537037037031</v>
      </c>
      <c r="E3007" s="52" t="s">
        <v>9</v>
      </c>
      <c r="F3007" s="53">
        <v>21</v>
      </c>
      <c r="G3007" s="52" t="s">
        <v>21</v>
      </c>
    </row>
    <row r="3008" spans="3:7" ht="15" thickBot="1" x14ac:dyDescent="0.35">
      <c r="C3008" s="50">
        <v>43159</v>
      </c>
      <c r="D3008" s="51">
        <v>0.65937499999999993</v>
      </c>
      <c r="E3008" s="52" t="s">
        <v>9</v>
      </c>
      <c r="F3008" s="53">
        <v>26</v>
      </c>
      <c r="G3008" s="52" t="s">
        <v>21</v>
      </c>
    </row>
    <row r="3009" spans="3:7" ht="15" thickBot="1" x14ac:dyDescent="0.35">
      <c r="C3009" s="50">
        <v>43159</v>
      </c>
      <c r="D3009" s="51">
        <v>0.65945601851851854</v>
      </c>
      <c r="E3009" s="52" t="s">
        <v>9</v>
      </c>
      <c r="F3009" s="53">
        <v>17</v>
      </c>
      <c r="G3009" s="52" t="s">
        <v>10</v>
      </c>
    </row>
    <row r="3010" spans="3:7" ht="15" thickBot="1" x14ac:dyDescent="0.35">
      <c r="C3010" s="50">
        <v>43159</v>
      </c>
      <c r="D3010" s="51">
        <v>0.66003472222222226</v>
      </c>
      <c r="E3010" s="52" t="s">
        <v>9</v>
      </c>
      <c r="F3010" s="53">
        <v>21</v>
      </c>
      <c r="G3010" s="52" t="s">
        <v>10</v>
      </c>
    </row>
    <row r="3011" spans="3:7" ht="15" thickBot="1" x14ac:dyDescent="0.35">
      <c r="C3011" s="50">
        <v>43159</v>
      </c>
      <c r="D3011" s="51">
        <v>0.66170138888888885</v>
      </c>
      <c r="E3011" s="52" t="s">
        <v>9</v>
      </c>
      <c r="F3011" s="53">
        <v>31</v>
      </c>
      <c r="G3011" s="52" t="s">
        <v>21</v>
      </c>
    </row>
    <row r="3012" spans="3:7" ht="15" thickBot="1" x14ac:dyDescent="0.35">
      <c r="C3012" s="50">
        <v>43159</v>
      </c>
      <c r="D3012" s="51">
        <v>0.66228009259259257</v>
      </c>
      <c r="E3012" s="52" t="s">
        <v>9</v>
      </c>
      <c r="F3012" s="53">
        <v>32</v>
      </c>
      <c r="G3012" s="52" t="s">
        <v>10</v>
      </c>
    </row>
    <row r="3013" spans="3:7" ht="15" thickBot="1" x14ac:dyDescent="0.35">
      <c r="C3013" s="50">
        <v>43159</v>
      </c>
      <c r="D3013" s="51">
        <v>0.66332175925925929</v>
      </c>
      <c r="E3013" s="52" t="s">
        <v>9</v>
      </c>
      <c r="F3013" s="53">
        <v>47</v>
      </c>
      <c r="G3013" s="52" t="s">
        <v>21</v>
      </c>
    </row>
    <row r="3014" spans="3:7" ht="15" thickBot="1" x14ac:dyDescent="0.35">
      <c r="C3014" s="50">
        <v>43159</v>
      </c>
      <c r="D3014" s="51">
        <v>0.66456018518518511</v>
      </c>
      <c r="E3014" s="52" t="s">
        <v>9</v>
      </c>
      <c r="F3014" s="53">
        <v>22</v>
      </c>
      <c r="G3014" s="52" t="s">
        <v>10</v>
      </c>
    </row>
    <row r="3015" spans="3:7" ht="15" thickBot="1" x14ac:dyDescent="0.35">
      <c r="C3015" s="50">
        <v>43159</v>
      </c>
      <c r="D3015" s="51">
        <v>0.66513888888888884</v>
      </c>
      <c r="E3015" s="52" t="s">
        <v>9</v>
      </c>
      <c r="F3015" s="53">
        <v>29</v>
      </c>
      <c r="G3015" s="52" t="s">
        <v>10</v>
      </c>
    </row>
    <row r="3016" spans="3:7" ht="15" thickBot="1" x14ac:dyDescent="0.35">
      <c r="C3016" s="50">
        <v>43159</v>
      </c>
      <c r="D3016" s="51">
        <v>0.66546296296296303</v>
      </c>
      <c r="E3016" s="52" t="s">
        <v>9</v>
      </c>
      <c r="F3016" s="53">
        <v>30</v>
      </c>
      <c r="G3016" s="52" t="s">
        <v>21</v>
      </c>
    </row>
    <row r="3017" spans="3:7" ht="15" thickBot="1" x14ac:dyDescent="0.35">
      <c r="C3017" s="50">
        <v>43159</v>
      </c>
      <c r="D3017" s="51">
        <v>0.66636574074074073</v>
      </c>
      <c r="E3017" s="52" t="s">
        <v>9</v>
      </c>
      <c r="F3017" s="53">
        <v>33</v>
      </c>
      <c r="G3017" s="52" t="s">
        <v>10</v>
      </c>
    </row>
    <row r="3018" spans="3:7" ht="15" thickBot="1" x14ac:dyDescent="0.35">
      <c r="C3018" s="50">
        <v>43159</v>
      </c>
      <c r="D3018" s="51">
        <v>0.66645833333333326</v>
      </c>
      <c r="E3018" s="52" t="s">
        <v>9</v>
      </c>
      <c r="F3018" s="53">
        <v>38</v>
      </c>
      <c r="G3018" s="52" t="s">
        <v>21</v>
      </c>
    </row>
    <row r="3019" spans="3:7" ht="15" thickBot="1" x14ac:dyDescent="0.35">
      <c r="C3019" s="50">
        <v>43159</v>
      </c>
      <c r="D3019" s="51">
        <v>0.66721064814814823</v>
      </c>
      <c r="E3019" s="52" t="s">
        <v>9</v>
      </c>
      <c r="F3019" s="53">
        <v>31</v>
      </c>
      <c r="G3019" s="52" t="s">
        <v>21</v>
      </c>
    </row>
    <row r="3020" spans="3:7" ht="15" thickBot="1" x14ac:dyDescent="0.35">
      <c r="C3020" s="50">
        <v>43159</v>
      </c>
      <c r="D3020" s="51">
        <v>0.66746527777777775</v>
      </c>
      <c r="E3020" s="52" t="s">
        <v>9</v>
      </c>
      <c r="F3020" s="53">
        <v>23</v>
      </c>
      <c r="G3020" s="52" t="s">
        <v>21</v>
      </c>
    </row>
    <row r="3021" spans="3:7" ht="15" thickBot="1" x14ac:dyDescent="0.35">
      <c r="C3021" s="50">
        <v>43159</v>
      </c>
      <c r="D3021" s="51">
        <v>0.6675578703703704</v>
      </c>
      <c r="E3021" s="52" t="s">
        <v>9</v>
      </c>
      <c r="F3021" s="53">
        <v>38</v>
      </c>
      <c r="G3021" s="52" t="s">
        <v>10</v>
      </c>
    </row>
    <row r="3022" spans="3:7" ht="15" thickBot="1" x14ac:dyDescent="0.35">
      <c r="C3022" s="50">
        <v>43159</v>
      </c>
      <c r="D3022" s="51">
        <v>0.66809027777777785</v>
      </c>
      <c r="E3022" s="52" t="s">
        <v>9</v>
      </c>
      <c r="F3022" s="53">
        <v>33</v>
      </c>
      <c r="G3022" s="52" t="s">
        <v>21</v>
      </c>
    </row>
    <row r="3023" spans="3:7" ht="15" thickBot="1" x14ac:dyDescent="0.35">
      <c r="C3023" s="50">
        <v>43159</v>
      </c>
      <c r="D3023" s="51">
        <v>0.66872685185185177</v>
      </c>
      <c r="E3023" s="52" t="s">
        <v>9</v>
      </c>
      <c r="F3023" s="53">
        <v>29</v>
      </c>
      <c r="G3023" s="52" t="s">
        <v>21</v>
      </c>
    </row>
    <row r="3024" spans="3:7" ht="15" thickBot="1" x14ac:dyDescent="0.35">
      <c r="C3024" s="50">
        <v>43159</v>
      </c>
      <c r="D3024" s="51">
        <v>0.6691435185185185</v>
      </c>
      <c r="E3024" s="52" t="s">
        <v>9</v>
      </c>
      <c r="F3024" s="53">
        <v>37</v>
      </c>
      <c r="G3024" s="52" t="s">
        <v>21</v>
      </c>
    </row>
    <row r="3025" spans="3:7" ht="15" thickBot="1" x14ac:dyDescent="0.35">
      <c r="C3025" s="50">
        <v>43159</v>
      </c>
      <c r="D3025" s="51">
        <v>0.67010416666666661</v>
      </c>
      <c r="E3025" s="52" t="s">
        <v>9</v>
      </c>
      <c r="F3025" s="53">
        <v>28</v>
      </c>
      <c r="G3025" s="52" t="s">
        <v>10</v>
      </c>
    </row>
    <row r="3026" spans="3:7" ht="15" thickBot="1" x14ac:dyDescent="0.35">
      <c r="C3026" s="50">
        <v>43159</v>
      </c>
      <c r="D3026" s="51">
        <v>0.67016203703703703</v>
      </c>
      <c r="E3026" s="52" t="s">
        <v>9</v>
      </c>
      <c r="F3026" s="53">
        <v>33</v>
      </c>
      <c r="G3026" s="52" t="s">
        <v>10</v>
      </c>
    </row>
    <row r="3027" spans="3:7" ht="15" thickBot="1" x14ac:dyDescent="0.35">
      <c r="C3027" s="50">
        <v>43159</v>
      </c>
      <c r="D3027" s="51">
        <v>0.67184027777777777</v>
      </c>
      <c r="E3027" s="52" t="s">
        <v>9</v>
      </c>
      <c r="F3027" s="53">
        <v>34</v>
      </c>
      <c r="G3027" s="52" t="s">
        <v>10</v>
      </c>
    </row>
    <row r="3028" spans="3:7" ht="15" thickBot="1" x14ac:dyDescent="0.35">
      <c r="C3028" s="50">
        <v>43159</v>
      </c>
      <c r="D3028" s="51">
        <v>0.67231481481481481</v>
      </c>
      <c r="E3028" s="52" t="s">
        <v>9</v>
      </c>
      <c r="F3028" s="53">
        <v>38</v>
      </c>
      <c r="G3028" s="52" t="s">
        <v>21</v>
      </c>
    </row>
    <row r="3029" spans="3:7" ht="15" thickBot="1" x14ac:dyDescent="0.35">
      <c r="C3029" s="50">
        <v>43159</v>
      </c>
      <c r="D3029" s="51">
        <v>0.67325231481481485</v>
      </c>
      <c r="E3029" s="52" t="s">
        <v>9</v>
      </c>
      <c r="F3029" s="53">
        <v>31</v>
      </c>
      <c r="G3029" s="52" t="s">
        <v>10</v>
      </c>
    </row>
    <row r="3030" spans="3:7" ht="15" thickBot="1" x14ac:dyDescent="0.35">
      <c r="C3030" s="50">
        <v>43159</v>
      </c>
      <c r="D3030" s="51">
        <v>0.6736805555555555</v>
      </c>
      <c r="E3030" s="52" t="s">
        <v>9</v>
      </c>
      <c r="F3030" s="53">
        <v>34</v>
      </c>
      <c r="G3030" s="52" t="s">
        <v>21</v>
      </c>
    </row>
    <row r="3031" spans="3:7" ht="15" thickBot="1" x14ac:dyDescent="0.35">
      <c r="C3031" s="50">
        <v>43159</v>
      </c>
      <c r="D3031" s="51">
        <v>0.67377314814814815</v>
      </c>
      <c r="E3031" s="52" t="s">
        <v>9</v>
      </c>
      <c r="F3031" s="53">
        <v>36</v>
      </c>
      <c r="G3031" s="52" t="s">
        <v>21</v>
      </c>
    </row>
    <row r="3032" spans="3:7" ht="15" thickBot="1" x14ac:dyDescent="0.35">
      <c r="C3032" s="50">
        <v>43159</v>
      </c>
      <c r="D3032" s="51">
        <v>0.67387731481481483</v>
      </c>
      <c r="E3032" s="52" t="s">
        <v>9</v>
      </c>
      <c r="F3032" s="53">
        <v>27</v>
      </c>
      <c r="G3032" s="52" t="s">
        <v>10</v>
      </c>
    </row>
    <row r="3033" spans="3:7" ht="15" thickBot="1" x14ac:dyDescent="0.35">
      <c r="C3033" s="50">
        <v>43159</v>
      </c>
      <c r="D3033" s="51">
        <v>0.67391203703703706</v>
      </c>
      <c r="E3033" s="52" t="s">
        <v>9</v>
      </c>
      <c r="F3033" s="53">
        <v>25</v>
      </c>
      <c r="G3033" s="52" t="s">
        <v>10</v>
      </c>
    </row>
    <row r="3034" spans="3:7" ht="15" thickBot="1" x14ac:dyDescent="0.35">
      <c r="C3034" s="50">
        <v>43159</v>
      </c>
      <c r="D3034" s="51">
        <v>0.67449074074074078</v>
      </c>
      <c r="E3034" s="52" t="s">
        <v>9</v>
      </c>
      <c r="F3034" s="53">
        <v>46</v>
      </c>
      <c r="G3034" s="52" t="s">
        <v>10</v>
      </c>
    </row>
    <row r="3035" spans="3:7" ht="15" thickBot="1" x14ac:dyDescent="0.35">
      <c r="C3035" s="50">
        <v>43159</v>
      </c>
      <c r="D3035" s="51">
        <v>0.67476851851851849</v>
      </c>
      <c r="E3035" s="52" t="s">
        <v>9</v>
      </c>
      <c r="F3035" s="53">
        <v>33</v>
      </c>
      <c r="G3035" s="52" t="s">
        <v>10</v>
      </c>
    </row>
    <row r="3036" spans="3:7" ht="15" thickBot="1" x14ac:dyDescent="0.35">
      <c r="C3036" s="50">
        <v>43159</v>
      </c>
      <c r="D3036" s="51">
        <v>0.67478009259259253</v>
      </c>
      <c r="E3036" s="52" t="s">
        <v>9</v>
      </c>
      <c r="F3036" s="53">
        <v>25</v>
      </c>
      <c r="G3036" s="52" t="s">
        <v>21</v>
      </c>
    </row>
    <row r="3037" spans="3:7" ht="15" thickBot="1" x14ac:dyDescent="0.35">
      <c r="C3037" s="50">
        <v>43159</v>
      </c>
      <c r="D3037" s="51">
        <v>0.67480324074074083</v>
      </c>
      <c r="E3037" s="52" t="s">
        <v>9</v>
      </c>
      <c r="F3037" s="53">
        <v>25</v>
      </c>
      <c r="G3037" s="52" t="s">
        <v>21</v>
      </c>
    </row>
    <row r="3038" spans="3:7" ht="15" thickBot="1" x14ac:dyDescent="0.35">
      <c r="C3038" s="50">
        <v>43159</v>
      </c>
      <c r="D3038" s="51">
        <v>0.67481481481481476</v>
      </c>
      <c r="E3038" s="52" t="s">
        <v>9</v>
      </c>
      <c r="F3038" s="53">
        <v>25</v>
      </c>
      <c r="G3038" s="52" t="s">
        <v>21</v>
      </c>
    </row>
    <row r="3039" spans="3:7" ht="15" thickBot="1" x14ac:dyDescent="0.35">
      <c r="C3039" s="50">
        <v>43159</v>
      </c>
      <c r="D3039" s="51">
        <v>0.67549768518518516</v>
      </c>
      <c r="E3039" s="52" t="s">
        <v>9</v>
      </c>
      <c r="F3039" s="53">
        <v>13</v>
      </c>
      <c r="G3039" s="52" t="s">
        <v>21</v>
      </c>
    </row>
    <row r="3040" spans="3:7" ht="15" thickBot="1" x14ac:dyDescent="0.35">
      <c r="C3040" s="50">
        <v>43159</v>
      </c>
      <c r="D3040" s="51">
        <v>0.67581018518518521</v>
      </c>
      <c r="E3040" s="52" t="s">
        <v>9</v>
      </c>
      <c r="F3040" s="53">
        <v>27</v>
      </c>
      <c r="G3040" s="52" t="s">
        <v>21</v>
      </c>
    </row>
    <row r="3041" spans="3:7" ht="15" thickBot="1" x14ac:dyDescent="0.35">
      <c r="C3041" s="50">
        <v>43159</v>
      </c>
      <c r="D3041" s="51">
        <v>0.67621527777777779</v>
      </c>
      <c r="E3041" s="52" t="s">
        <v>9</v>
      </c>
      <c r="F3041" s="53">
        <v>37</v>
      </c>
      <c r="G3041" s="52" t="s">
        <v>21</v>
      </c>
    </row>
    <row r="3042" spans="3:7" ht="15" thickBot="1" x14ac:dyDescent="0.35">
      <c r="C3042" s="50">
        <v>43159</v>
      </c>
      <c r="D3042" s="51">
        <v>0.67651620370370369</v>
      </c>
      <c r="E3042" s="52" t="s">
        <v>9</v>
      </c>
      <c r="F3042" s="53">
        <v>34</v>
      </c>
      <c r="G3042" s="52" t="s">
        <v>21</v>
      </c>
    </row>
    <row r="3043" spans="3:7" ht="15" thickBot="1" x14ac:dyDescent="0.35">
      <c r="C3043" s="50">
        <v>43159</v>
      </c>
      <c r="D3043" s="51">
        <v>0.67681712962962959</v>
      </c>
      <c r="E3043" s="52" t="s">
        <v>9</v>
      </c>
      <c r="F3043" s="53">
        <v>31</v>
      </c>
      <c r="G3043" s="52" t="s">
        <v>10</v>
      </c>
    </row>
    <row r="3044" spans="3:7" ht="15" thickBot="1" x14ac:dyDescent="0.35">
      <c r="C3044" s="50">
        <v>43159</v>
      </c>
      <c r="D3044" s="51">
        <v>0.67774305555555558</v>
      </c>
      <c r="E3044" s="52" t="s">
        <v>9</v>
      </c>
      <c r="F3044" s="53">
        <v>32</v>
      </c>
      <c r="G3044" s="52" t="s">
        <v>10</v>
      </c>
    </row>
    <row r="3045" spans="3:7" ht="15" thickBot="1" x14ac:dyDescent="0.35">
      <c r="C3045" s="50">
        <v>43159</v>
      </c>
      <c r="D3045" s="51">
        <v>0.6783217592592593</v>
      </c>
      <c r="E3045" s="52" t="s">
        <v>9</v>
      </c>
      <c r="F3045" s="53">
        <v>36</v>
      </c>
      <c r="G3045" s="52" t="s">
        <v>21</v>
      </c>
    </row>
    <row r="3046" spans="3:7" ht="15" thickBot="1" x14ac:dyDescent="0.35">
      <c r="C3046" s="50">
        <v>43159</v>
      </c>
      <c r="D3046" s="51">
        <v>0.67859953703703713</v>
      </c>
      <c r="E3046" s="52" t="s">
        <v>9</v>
      </c>
      <c r="F3046" s="53">
        <v>31</v>
      </c>
      <c r="G3046" s="52" t="s">
        <v>10</v>
      </c>
    </row>
    <row r="3047" spans="3:7" ht="15" thickBot="1" x14ac:dyDescent="0.35">
      <c r="C3047" s="50">
        <v>43159</v>
      </c>
      <c r="D3047" s="51">
        <v>0.67883101851851846</v>
      </c>
      <c r="E3047" s="52" t="s">
        <v>9</v>
      </c>
      <c r="F3047" s="53">
        <v>33</v>
      </c>
      <c r="G3047" s="52" t="s">
        <v>21</v>
      </c>
    </row>
    <row r="3048" spans="3:7" ht="15" thickBot="1" x14ac:dyDescent="0.35">
      <c r="C3048" s="50">
        <v>43159</v>
      </c>
      <c r="D3048" s="51">
        <v>0.67949074074074067</v>
      </c>
      <c r="E3048" s="52" t="s">
        <v>9</v>
      </c>
      <c r="F3048" s="53">
        <v>40</v>
      </c>
      <c r="G3048" s="52" t="s">
        <v>10</v>
      </c>
    </row>
    <row r="3049" spans="3:7" ht="15" thickBot="1" x14ac:dyDescent="0.35">
      <c r="C3049" s="50">
        <v>43159</v>
      </c>
      <c r="D3049" s="51">
        <v>0.67956018518518524</v>
      </c>
      <c r="E3049" s="52" t="s">
        <v>9</v>
      </c>
      <c r="F3049" s="53">
        <v>32</v>
      </c>
      <c r="G3049" s="52" t="s">
        <v>21</v>
      </c>
    </row>
    <row r="3050" spans="3:7" ht="15" thickBot="1" x14ac:dyDescent="0.35">
      <c r="C3050" s="50">
        <v>43159</v>
      </c>
      <c r="D3050" s="51">
        <v>0.67983796296296306</v>
      </c>
      <c r="E3050" s="52" t="s">
        <v>9</v>
      </c>
      <c r="F3050" s="53">
        <v>32</v>
      </c>
      <c r="G3050" s="52" t="s">
        <v>21</v>
      </c>
    </row>
    <row r="3051" spans="3:7" ht="15" thickBot="1" x14ac:dyDescent="0.35">
      <c r="C3051" s="50">
        <v>43159</v>
      </c>
      <c r="D3051" s="51">
        <v>0.6806712962962963</v>
      </c>
      <c r="E3051" s="52" t="s">
        <v>9</v>
      </c>
      <c r="F3051" s="53">
        <v>37</v>
      </c>
      <c r="G3051" s="52" t="s">
        <v>21</v>
      </c>
    </row>
    <row r="3052" spans="3:7" ht="15" thickBot="1" x14ac:dyDescent="0.35">
      <c r="C3052" s="50">
        <v>43159</v>
      </c>
      <c r="D3052" s="51">
        <v>0.68077546296296287</v>
      </c>
      <c r="E3052" s="52" t="s">
        <v>9</v>
      </c>
      <c r="F3052" s="53">
        <v>24</v>
      </c>
      <c r="G3052" s="52" t="s">
        <v>21</v>
      </c>
    </row>
    <row r="3053" spans="3:7" ht="15" thickBot="1" x14ac:dyDescent="0.35">
      <c r="C3053" s="50">
        <v>43159</v>
      </c>
      <c r="D3053" s="51">
        <v>0.68158564814814815</v>
      </c>
      <c r="E3053" s="52" t="s">
        <v>9</v>
      </c>
      <c r="F3053" s="53">
        <v>44</v>
      </c>
      <c r="G3053" s="52" t="s">
        <v>10</v>
      </c>
    </row>
    <row r="3054" spans="3:7" ht="15" thickBot="1" x14ac:dyDescent="0.35">
      <c r="C3054" s="50">
        <v>43159</v>
      </c>
      <c r="D3054" s="51">
        <v>0.68216435185185187</v>
      </c>
      <c r="E3054" s="52" t="s">
        <v>9</v>
      </c>
      <c r="F3054" s="53">
        <v>28</v>
      </c>
      <c r="G3054" s="52" t="s">
        <v>21</v>
      </c>
    </row>
    <row r="3055" spans="3:7" ht="15" thickBot="1" x14ac:dyDescent="0.35">
      <c r="C3055" s="50">
        <v>43159</v>
      </c>
      <c r="D3055" s="51">
        <v>0.68321759259259263</v>
      </c>
      <c r="E3055" s="52" t="s">
        <v>9</v>
      </c>
      <c r="F3055" s="53">
        <v>31</v>
      </c>
      <c r="G3055" s="52" t="s">
        <v>10</v>
      </c>
    </row>
    <row r="3056" spans="3:7" ht="15" thickBot="1" x14ac:dyDescent="0.35">
      <c r="C3056" s="50">
        <v>43159</v>
      </c>
      <c r="D3056" s="51">
        <v>0.68377314814814805</v>
      </c>
      <c r="E3056" s="52" t="s">
        <v>9</v>
      </c>
      <c r="F3056" s="53">
        <v>23</v>
      </c>
      <c r="G3056" s="52" t="s">
        <v>21</v>
      </c>
    </row>
    <row r="3057" spans="3:7" ht="15" thickBot="1" x14ac:dyDescent="0.35">
      <c r="C3057" s="50">
        <v>43159</v>
      </c>
      <c r="D3057" s="51">
        <v>0.68385416666666676</v>
      </c>
      <c r="E3057" s="52" t="s">
        <v>9</v>
      </c>
      <c r="F3057" s="53">
        <v>37</v>
      </c>
      <c r="G3057" s="52" t="s">
        <v>10</v>
      </c>
    </row>
    <row r="3058" spans="3:7" ht="15" thickBot="1" x14ac:dyDescent="0.35">
      <c r="C3058" s="50">
        <v>43159</v>
      </c>
      <c r="D3058" s="51">
        <v>0.68484953703703699</v>
      </c>
      <c r="E3058" s="52" t="s">
        <v>9</v>
      </c>
      <c r="F3058" s="53">
        <v>28</v>
      </c>
      <c r="G3058" s="52" t="s">
        <v>21</v>
      </c>
    </row>
    <row r="3059" spans="3:7" ht="15" thickBot="1" x14ac:dyDescent="0.35">
      <c r="C3059" s="50">
        <v>43159</v>
      </c>
      <c r="D3059" s="51">
        <v>0.68511574074074078</v>
      </c>
      <c r="E3059" s="52" t="s">
        <v>9</v>
      </c>
      <c r="F3059" s="53">
        <v>36</v>
      </c>
      <c r="G3059" s="52" t="s">
        <v>10</v>
      </c>
    </row>
    <row r="3060" spans="3:7" ht="15" thickBot="1" x14ac:dyDescent="0.35">
      <c r="C3060" s="50">
        <v>43159</v>
      </c>
      <c r="D3060" s="51">
        <v>0.68523148148148139</v>
      </c>
      <c r="E3060" s="52" t="s">
        <v>9</v>
      </c>
      <c r="F3060" s="53">
        <v>35</v>
      </c>
      <c r="G3060" s="52" t="s">
        <v>21</v>
      </c>
    </row>
    <row r="3061" spans="3:7" ht="15" thickBot="1" x14ac:dyDescent="0.35">
      <c r="C3061" s="50">
        <v>43159</v>
      </c>
      <c r="D3061" s="51">
        <v>0.68555555555555558</v>
      </c>
      <c r="E3061" s="52" t="s">
        <v>9</v>
      </c>
      <c r="F3061" s="53">
        <v>32</v>
      </c>
      <c r="G3061" s="52" t="s">
        <v>10</v>
      </c>
    </row>
    <row r="3062" spans="3:7" ht="15" thickBot="1" x14ac:dyDescent="0.35">
      <c r="C3062" s="50">
        <v>43159</v>
      </c>
      <c r="D3062" s="51">
        <v>0.6856712962962962</v>
      </c>
      <c r="E3062" s="52" t="s">
        <v>9</v>
      </c>
      <c r="F3062" s="53">
        <v>43</v>
      </c>
      <c r="G3062" s="52" t="s">
        <v>21</v>
      </c>
    </row>
    <row r="3063" spans="3:7" ht="15" thickBot="1" x14ac:dyDescent="0.35">
      <c r="C3063" s="50">
        <v>43159</v>
      </c>
      <c r="D3063" s="51">
        <v>0.68582175925925926</v>
      </c>
      <c r="E3063" s="52" t="s">
        <v>9</v>
      </c>
      <c r="F3063" s="53">
        <v>28</v>
      </c>
      <c r="G3063" s="52" t="s">
        <v>21</v>
      </c>
    </row>
    <row r="3064" spans="3:7" ht="15" thickBot="1" x14ac:dyDescent="0.35">
      <c r="C3064" s="50">
        <v>43159</v>
      </c>
      <c r="D3064" s="51">
        <v>0.68640046296296298</v>
      </c>
      <c r="E3064" s="52" t="s">
        <v>9</v>
      </c>
      <c r="F3064" s="53">
        <v>33</v>
      </c>
      <c r="G3064" s="52" t="s">
        <v>10</v>
      </c>
    </row>
    <row r="3065" spans="3:7" ht="15" thickBot="1" x14ac:dyDescent="0.35">
      <c r="C3065" s="50">
        <v>43159</v>
      </c>
      <c r="D3065" s="51">
        <v>0.687037037037037</v>
      </c>
      <c r="E3065" s="52" t="s">
        <v>9</v>
      </c>
      <c r="F3065" s="53">
        <v>38</v>
      </c>
      <c r="G3065" s="52" t="s">
        <v>10</v>
      </c>
    </row>
    <row r="3066" spans="3:7" ht="15" thickBot="1" x14ac:dyDescent="0.35">
      <c r="C3066" s="50">
        <v>43159</v>
      </c>
      <c r="D3066" s="51">
        <v>0.68765046296296306</v>
      </c>
      <c r="E3066" s="52" t="s">
        <v>9</v>
      </c>
      <c r="F3066" s="53">
        <v>26</v>
      </c>
      <c r="G3066" s="52" t="s">
        <v>10</v>
      </c>
    </row>
    <row r="3067" spans="3:7" ht="15" thickBot="1" x14ac:dyDescent="0.35">
      <c r="C3067" s="50">
        <v>43159</v>
      </c>
      <c r="D3067" s="51">
        <v>0.68783564814814813</v>
      </c>
      <c r="E3067" s="52" t="s">
        <v>9</v>
      </c>
      <c r="F3067" s="53">
        <v>31</v>
      </c>
      <c r="G3067" s="52" t="s">
        <v>21</v>
      </c>
    </row>
    <row r="3068" spans="3:7" ht="15" thickBot="1" x14ac:dyDescent="0.35">
      <c r="C3068" s="50">
        <v>43159</v>
      </c>
      <c r="D3068" s="51">
        <v>0.68834490740740739</v>
      </c>
      <c r="E3068" s="52" t="s">
        <v>9</v>
      </c>
      <c r="F3068" s="53">
        <v>36</v>
      </c>
      <c r="G3068" s="52" t="s">
        <v>21</v>
      </c>
    </row>
    <row r="3069" spans="3:7" ht="15" thickBot="1" x14ac:dyDescent="0.35">
      <c r="C3069" s="50">
        <v>43159</v>
      </c>
      <c r="D3069" s="51">
        <v>0.68959490740740748</v>
      </c>
      <c r="E3069" s="52" t="s">
        <v>9</v>
      </c>
      <c r="F3069" s="53">
        <v>32</v>
      </c>
      <c r="G3069" s="52" t="s">
        <v>21</v>
      </c>
    </row>
    <row r="3070" spans="3:7" ht="15" thickBot="1" x14ac:dyDescent="0.35">
      <c r="C3070" s="50">
        <v>43159</v>
      </c>
      <c r="D3070" s="51">
        <v>0.68973379629629628</v>
      </c>
      <c r="E3070" s="52" t="s">
        <v>9</v>
      </c>
      <c r="F3070" s="53">
        <v>30</v>
      </c>
      <c r="G3070" s="52" t="s">
        <v>21</v>
      </c>
    </row>
    <row r="3071" spans="3:7" ht="15" thickBot="1" x14ac:dyDescent="0.35">
      <c r="C3071" s="50">
        <v>43159</v>
      </c>
      <c r="D3071" s="51">
        <v>0.68988425925925922</v>
      </c>
      <c r="E3071" s="52" t="s">
        <v>9</v>
      </c>
      <c r="F3071" s="53">
        <v>25</v>
      </c>
      <c r="G3071" s="52" t="s">
        <v>21</v>
      </c>
    </row>
    <row r="3072" spans="3:7" ht="15" thickBot="1" x14ac:dyDescent="0.35">
      <c r="C3072" s="50">
        <v>43159</v>
      </c>
      <c r="D3072" s="51">
        <v>0.69049768518518517</v>
      </c>
      <c r="E3072" s="52" t="s">
        <v>9</v>
      </c>
      <c r="F3072" s="53">
        <v>31</v>
      </c>
      <c r="G3072" s="52" t="s">
        <v>21</v>
      </c>
    </row>
    <row r="3073" spans="3:7" ht="15" thickBot="1" x14ac:dyDescent="0.35">
      <c r="C3073" s="50">
        <v>43159</v>
      </c>
      <c r="D3073" s="51">
        <v>0.69054398148148144</v>
      </c>
      <c r="E3073" s="52" t="s">
        <v>9</v>
      </c>
      <c r="F3073" s="53">
        <v>26</v>
      </c>
      <c r="G3073" s="52" t="s">
        <v>21</v>
      </c>
    </row>
    <row r="3074" spans="3:7" ht="15" thickBot="1" x14ac:dyDescent="0.35">
      <c r="C3074" s="50">
        <v>43159</v>
      </c>
      <c r="D3074" s="51">
        <v>0.69087962962962957</v>
      </c>
      <c r="E3074" s="52" t="s">
        <v>9</v>
      </c>
      <c r="F3074" s="53">
        <v>29</v>
      </c>
      <c r="G3074" s="52" t="s">
        <v>21</v>
      </c>
    </row>
    <row r="3075" spans="3:7" ht="15" thickBot="1" x14ac:dyDescent="0.35">
      <c r="C3075" s="50">
        <v>43159</v>
      </c>
      <c r="D3075" s="51">
        <v>0.6910532407407407</v>
      </c>
      <c r="E3075" s="52" t="s">
        <v>9</v>
      </c>
      <c r="F3075" s="53">
        <v>28</v>
      </c>
      <c r="G3075" s="52" t="s">
        <v>21</v>
      </c>
    </row>
    <row r="3076" spans="3:7" ht="15" thickBot="1" x14ac:dyDescent="0.35">
      <c r="C3076" s="50">
        <v>43159</v>
      </c>
      <c r="D3076" s="51">
        <v>0.69130787037037045</v>
      </c>
      <c r="E3076" s="52" t="s">
        <v>9</v>
      </c>
      <c r="F3076" s="53">
        <v>33</v>
      </c>
      <c r="G3076" s="52" t="s">
        <v>10</v>
      </c>
    </row>
    <row r="3077" spans="3:7" ht="15" thickBot="1" x14ac:dyDescent="0.35">
      <c r="C3077" s="50">
        <v>43159</v>
      </c>
      <c r="D3077" s="51">
        <v>0.69171296296296303</v>
      </c>
      <c r="E3077" s="52" t="s">
        <v>9</v>
      </c>
      <c r="F3077" s="53">
        <v>42</v>
      </c>
      <c r="G3077" s="52" t="s">
        <v>10</v>
      </c>
    </row>
    <row r="3078" spans="3:7" ht="15" thickBot="1" x14ac:dyDescent="0.35">
      <c r="C3078" s="50">
        <v>43159</v>
      </c>
      <c r="D3078" s="51">
        <v>0.69231481481481483</v>
      </c>
      <c r="E3078" s="52" t="s">
        <v>9</v>
      </c>
      <c r="F3078" s="53">
        <v>34</v>
      </c>
      <c r="G3078" s="52" t="s">
        <v>21</v>
      </c>
    </row>
    <row r="3079" spans="3:7" ht="15" thickBot="1" x14ac:dyDescent="0.35">
      <c r="C3079" s="50">
        <v>43159</v>
      </c>
      <c r="D3079" s="51">
        <v>0.69314814814814818</v>
      </c>
      <c r="E3079" s="52" t="s">
        <v>9</v>
      </c>
      <c r="F3079" s="53">
        <v>28</v>
      </c>
      <c r="G3079" s="52" t="s">
        <v>10</v>
      </c>
    </row>
    <row r="3080" spans="3:7" ht="15" thickBot="1" x14ac:dyDescent="0.35">
      <c r="C3080" s="50">
        <v>43159</v>
      </c>
      <c r="D3080" s="51">
        <v>0.69329861111111113</v>
      </c>
      <c r="E3080" s="52" t="s">
        <v>9</v>
      </c>
      <c r="F3080" s="53">
        <v>36</v>
      </c>
      <c r="G3080" s="52" t="s">
        <v>21</v>
      </c>
    </row>
    <row r="3081" spans="3:7" ht="15" thickBot="1" x14ac:dyDescent="0.35">
      <c r="C3081" s="50">
        <v>43159</v>
      </c>
      <c r="D3081" s="51">
        <v>0.69391203703703708</v>
      </c>
      <c r="E3081" s="52" t="s">
        <v>9</v>
      </c>
      <c r="F3081" s="53">
        <v>37</v>
      </c>
      <c r="G3081" s="52" t="s">
        <v>21</v>
      </c>
    </row>
    <row r="3082" spans="3:7" ht="15" thickBot="1" x14ac:dyDescent="0.35">
      <c r="C3082" s="50">
        <v>43159</v>
      </c>
      <c r="D3082" s="51">
        <v>0.69596064814814806</v>
      </c>
      <c r="E3082" s="52" t="s">
        <v>9</v>
      </c>
      <c r="F3082" s="53">
        <v>16</v>
      </c>
      <c r="G3082" s="52" t="s">
        <v>10</v>
      </c>
    </row>
    <row r="3083" spans="3:7" ht="15" thickBot="1" x14ac:dyDescent="0.35">
      <c r="C3083" s="50">
        <v>43159</v>
      </c>
      <c r="D3083" s="51">
        <v>0.69718750000000007</v>
      </c>
      <c r="E3083" s="52" t="s">
        <v>9</v>
      </c>
      <c r="F3083" s="53">
        <v>32</v>
      </c>
      <c r="G3083" s="52" t="s">
        <v>10</v>
      </c>
    </row>
    <row r="3084" spans="3:7" ht="15" thickBot="1" x14ac:dyDescent="0.35">
      <c r="C3084" s="50">
        <v>43159</v>
      </c>
      <c r="D3084" s="51">
        <v>0.697199074074074</v>
      </c>
      <c r="E3084" s="52" t="s">
        <v>9</v>
      </c>
      <c r="F3084" s="53">
        <v>30</v>
      </c>
      <c r="G3084" s="52" t="s">
        <v>21</v>
      </c>
    </row>
    <row r="3085" spans="3:7" ht="15" thickBot="1" x14ac:dyDescent="0.35">
      <c r="C3085" s="50">
        <v>43159</v>
      </c>
      <c r="D3085" s="51">
        <v>0.69731481481481483</v>
      </c>
      <c r="E3085" s="52" t="s">
        <v>9</v>
      </c>
      <c r="F3085" s="53">
        <v>28</v>
      </c>
      <c r="G3085" s="52" t="s">
        <v>21</v>
      </c>
    </row>
    <row r="3086" spans="3:7" ht="15" thickBot="1" x14ac:dyDescent="0.35">
      <c r="C3086" s="50">
        <v>43159</v>
      </c>
      <c r="D3086" s="51">
        <v>0.69797453703703705</v>
      </c>
      <c r="E3086" s="52" t="s">
        <v>9</v>
      </c>
      <c r="F3086" s="53">
        <v>38</v>
      </c>
      <c r="G3086" s="52" t="s">
        <v>10</v>
      </c>
    </row>
    <row r="3087" spans="3:7" ht="15" thickBot="1" x14ac:dyDescent="0.35">
      <c r="C3087" s="50">
        <v>43159</v>
      </c>
      <c r="D3087" s="51">
        <v>0.69840277777777782</v>
      </c>
      <c r="E3087" s="52" t="s">
        <v>9</v>
      </c>
      <c r="F3087" s="53">
        <v>42</v>
      </c>
      <c r="G3087" s="52" t="s">
        <v>21</v>
      </c>
    </row>
    <row r="3088" spans="3:7" ht="15" thickBot="1" x14ac:dyDescent="0.35">
      <c r="C3088" s="50">
        <v>43159</v>
      </c>
      <c r="D3088" s="51">
        <v>0.69906250000000003</v>
      </c>
      <c r="E3088" s="52" t="s">
        <v>9</v>
      </c>
      <c r="F3088" s="53">
        <v>40</v>
      </c>
      <c r="G3088" s="52" t="s">
        <v>21</v>
      </c>
    </row>
    <row r="3089" spans="3:7" ht="15" thickBot="1" x14ac:dyDescent="0.35">
      <c r="C3089" s="50">
        <v>43159</v>
      </c>
      <c r="D3089" s="51">
        <v>0.69943287037037039</v>
      </c>
      <c r="E3089" s="52" t="s">
        <v>9</v>
      </c>
      <c r="F3089" s="53">
        <v>49</v>
      </c>
      <c r="G3089" s="52" t="s">
        <v>10</v>
      </c>
    </row>
    <row r="3090" spans="3:7" ht="15" thickBot="1" x14ac:dyDescent="0.35">
      <c r="C3090" s="50">
        <v>43159</v>
      </c>
      <c r="D3090" s="51">
        <v>0.69967592592592587</v>
      </c>
      <c r="E3090" s="52" t="s">
        <v>9</v>
      </c>
      <c r="F3090" s="53">
        <v>29</v>
      </c>
      <c r="G3090" s="52" t="s">
        <v>21</v>
      </c>
    </row>
    <row r="3091" spans="3:7" ht="15" thickBot="1" x14ac:dyDescent="0.35">
      <c r="C3091" s="50">
        <v>43159</v>
      </c>
      <c r="D3091" s="51">
        <v>0.70040509259259265</v>
      </c>
      <c r="E3091" s="52" t="s">
        <v>9</v>
      </c>
      <c r="F3091" s="53">
        <v>41</v>
      </c>
      <c r="G3091" s="52" t="s">
        <v>10</v>
      </c>
    </row>
    <row r="3092" spans="3:7" ht="15" thickBot="1" x14ac:dyDescent="0.35">
      <c r="C3092" s="50">
        <v>43159</v>
      </c>
      <c r="D3092" s="51">
        <v>0.7007175925925927</v>
      </c>
      <c r="E3092" s="52" t="s">
        <v>9</v>
      </c>
      <c r="F3092" s="53">
        <v>32</v>
      </c>
      <c r="G3092" s="52" t="s">
        <v>10</v>
      </c>
    </row>
    <row r="3093" spans="3:7" ht="15" thickBot="1" x14ac:dyDescent="0.35">
      <c r="C3093" s="50">
        <v>43159</v>
      </c>
      <c r="D3093" s="51">
        <v>0.70178240740740738</v>
      </c>
      <c r="E3093" s="52" t="s">
        <v>9</v>
      </c>
      <c r="F3093" s="53">
        <v>28</v>
      </c>
      <c r="G3093" s="52" t="s">
        <v>10</v>
      </c>
    </row>
    <row r="3094" spans="3:7" ht="15" thickBot="1" x14ac:dyDescent="0.35">
      <c r="C3094" s="50">
        <v>43159</v>
      </c>
      <c r="D3094" s="51">
        <v>0.70216435185185189</v>
      </c>
      <c r="E3094" s="52" t="s">
        <v>9</v>
      </c>
      <c r="F3094" s="53">
        <v>28</v>
      </c>
      <c r="G3094" s="52" t="s">
        <v>21</v>
      </c>
    </row>
    <row r="3095" spans="3:7" ht="15" thickBot="1" x14ac:dyDescent="0.35">
      <c r="C3095" s="50">
        <v>43159</v>
      </c>
      <c r="D3095" s="51">
        <v>0.70363425925925915</v>
      </c>
      <c r="E3095" s="52" t="s">
        <v>9</v>
      </c>
      <c r="F3095" s="53">
        <v>30</v>
      </c>
      <c r="G3095" s="52" t="s">
        <v>21</v>
      </c>
    </row>
    <row r="3096" spans="3:7" ht="15" thickBot="1" x14ac:dyDescent="0.35">
      <c r="C3096" s="50">
        <v>43159</v>
      </c>
      <c r="D3096" s="51">
        <v>0.70384259259259263</v>
      </c>
      <c r="E3096" s="52" t="s">
        <v>9</v>
      </c>
      <c r="F3096" s="53">
        <v>30</v>
      </c>
      <c r="G3096" s="52" t="s">
        <v>21</v>
      </c>
    </row>
    <row r="3097" spans="3:7" ht="15" thickBot="1" x14ac:dyDescent="0.35">
      <c r="C3097" s="50">
        <v>43159</v>
      </c>
      <c r="D3097" s="51">
        <v>0.7049305555555555</v>
      </c>
      <c r="E3097" s="52" t="s">
        <v>9</v>
      </c>
      <c r="F3097" s="53">
        <v>26</v>
      </c>
      <c r="G3097" s="52" t="s">
        <v>21</v>
      </c>
    </row>
    <row r="3098" spans="3:7" ht="15" thickBot="1" x14ac:dyDescent="0.35">
      <c r="C3098" s="50">
        <v>43159</v>
      </c>
      <c r="D3098" s="51">
        <v>0.7052314814814814</v>
      </c>
      <c r="E3098" s="52" t="s">
        <v>9</v>
      </c>
      <c r="F3098" s="53">
        <v>35</v>
      </c>
      <c r="G3098" s="52" t="s">
        <v>21</v>
      </c>
    </row>
    <row r="3099" spans="3:7" ht="15" thickBot="1" x14ac:dyDescent="0.35">
      <c r="C3099" s="50">
        <v>43159</v>
      </c>
      <c r="D3099" s="51">
        <v>0.70575231481481471</v>
      </c>
      <c r="E3099" s="52" t="s">
        <v>9</v>
      </c>
      <c r="F3099" s="53">
        <v>37</v>
      </c>
      <c r="G3099" s="52" t="s">
        <v>21</v>
      </c>
    </row>
    <row r="3100" spans="3:7" ht="15" thickBot="1" x14ac:dyDescent="0.35">
      <c r="C3100" s="50">
        <v>43159</v>
      </c>
      <c r="D3100" s="51">
        <v>0.70635416666666673</v>
      </c>
      <c r="E3100" s="52" t="s">
        <v>9</v>
      </c>
      <c r="F3100" s="53">
        <v>30</v>
      </c>
      <c r="G3100" s="52" t="s">
        <v>10</v>
      </c>
    </row>
    <row r="3101" spans="3:7" ht="15" thickBot="1" x14ac:dyDescent="0.35">
      <c r="C3101" s="50">
        <v>43159</v>
      </c>
      <c r="D3101" s="51">
        <v>0.70665509259259263</v>
      </c>
      <c r="E3101" s="52" t="s">
        <v>9</v>
      </c>
      <c r="F3101" s="53">
        <v>28</v>
      </c>
      <c r="G3101" s="52" t="s">
        <v>21</v>
      </c>
    </row>
    <row r="3102" spans="3:7" ht="15" thickBot="1" x14ac:dyDescent="0.35">
      <c r="C3102" s="50">
        <v>43159</v>
      </c>
      <c r="D3102" s="51">
        <v>0.70695601851851853</v>
      </c>
      <c r="E3102" s="52" t="s">
        <v>9</v>
      </c>
      <c r="F3102" s="53">
        <v>32</v>
      </c>
      <c r="G3102" s="52" t="s">
        <v>10</v>
      </c>
    </row>
    <row r="3103" spans="3:7" ht="15" thickBot="1" x14ac:dyDescent="0.35">
      <c r="C3103" s="50">
        <v>43159</v>
      </c>
      <c r="D3103" s="51">
        <v>0.70803240740740747</v>
      </c>
      <c r="E3103" s="52" t="s">
        <v>9</v>
      </c>
      <c r="F3103" s="53">
        <v>37</v>
      </c>
      <c r="G3103" s="52" t="s">
        <v>10</v>
      </c>
    </row>
    <row r="3104" spans="3:7" ht="15" thickBot="1" x14ac:dyDescent="0.35">
      <c r="C3104" s="50">
        <v>43159</v>
      </c>
      <c r="D3104" s="51">
        <v>0.71043981481481477</v>
      </c>
      <c r="E3104" s="52" t="s">
        <v>9</v>
      </c>
      <c r="F3104" s="53">
        <v>31</v>
      </c>
      <c r="G3104" s="52" t="s">
        <v>10</v>
      </c>
    </row>
    <row r="3105" spans="3:7" ht="15" thickBot="1" x14ac:dyDescent="0.35">
      <c r="C3105" s="50">
        <v>43159</v>
      </c>
      <c r="D3105" s="51">
        <v>0.71237268518518515</v>
      </c>
      <c r="E3105" s="52" t="s">
        <v>9</v>
      </c>
      <c r="F3105" s="53">
        <v>39</v>
      </c>
      <c r="G3105" s="52" t="s">
        <v>10</v>
      </c>
    </row>
    <row r="3106" spans="3:7" ht="15" thickBot="1" x14ac:dyDescent="0.35">
      <c r="C3106" s="50">
        <v>43159</v>
      </c>
      <c r="D3106" s="51">
        <v>0.71283564814814815</v>
      </c>
      <c r="E3106" s="52" t="s">
        <v>9</v>
      </c>
      <c r="F3106" s="53">
        <v>40</v>
      </c>
      <c r="G3106" s="52" t="s">
        <v>21</v>
      </c>
    </row>
    <row r="3107" spans="3:7" ht="15" thickBot="1" x14ac:dyDescent="0.35">
      <c r="C3107" s="50">
        <v>43159</v>
      </c>
      <c r="D3107" s="51">
        <v>0.71289351851851857</v>
      </c>
      <c r="E3107" s="52" t="s">
        <v>9</v>
      </c>
      <c r="F3107" s="53">
        <v>35</v>
      </c>
      <c r="G3107" s="52" t="s">
        <v>10</v>
      </c>
    </row>
    <row r="3108" spans="3:7" ht="15" thickBot="1" x14ac:dyDescent="0.35">
      <c r="C3108" s="50">
        <v>43159</v>
      </c>
      <c r="D3108" s="51">
        <v>0.71392361111111102</v>
      </c>
      <c r="E3108" s="52" t="s">
        <v>9</v>
      </c>
      <c r="F3108" s="53">
        <v>31</v>
      </c>
      <c r="G3108" s="52" t="s">
        <v>21</v>
      </c>
    </row>
    <row r="3109" spans="3:7" ht="15" thickBot="1" x14ac:dyDescent="0.35">
      <c r="C3109" s="50">
        <v>43159</v>
      </c>
      <c r="D3109" s="51">
        <v>0.71552083333333327</v>
      </c>
      <c r="E3109" s="52" t="s">
        <v>9</v>
      </c>
      <c r="F3109" s="53">
        <v>36</v>
      </c>
      <c r="G3109" s="52" t="s">
        <v>10</v>
      </c>
    </row>
    <row r="3110" spans="3:7" ht="15" thickBot="1" x14ac:dyDescent="0.35">
      <c r="C3110" s="50">
        <v>43159</v>
      </c>
      <c r="D3110" s="51">
        <v>0.71598379629629638</v>
      </c>
      <c r="E3110" s="52" t="s">
        <v>9</v>
      </c>
      <c r="F3110" s="53">
        <v>33</v>
      </c>
      <c r="G3110" s="52" t="s">
        <v>10</v>
      </c>
    </row>
    <row r="3111" spans="3:7" ht="15" thickBot="1" x14ac:dyDescent="0.35">
      <c r="C3111" s="50">
        <v>43159</v>
      </c>
      <c r="D3111" s="51">
        <v>0.71868055555555566</v>
      </c>
      <c r="E3111" s="52" t="s">
        <v>9</v>
      </c>
      <c r="F3111" s="53">
        <v>27</v>
      </c>
      <c r="G3111" s="52" t="s">
        <v>21</v>
      </c>
    </row>
    <row r="3112" spans="3:7" ht="15" thickBot="1" x14ac:dyDescent="0.35">
      <c r="C3112" s="50">
        <v>43159</v>
      </c>
      <c r="D3112" s="51">
        <v>0.71917824074074066</v>
      </c>
      <c r="E3112" s="52" t="s">
        <v>9</v>
      </c>
      <c r="F3112" s="53">
        <v>23</v>
      </c>
      <c r="G3112" s="52" t="s">
        <v>21</v>
      </c>
    </row>
    <row r="3113" spans="3:7" ht="15" thickBot="1" x14ac:dyDescent="0.35">
      <c r="C3113" s="50">
        <v>43159</v>
      </c>
      <c r="D3113" s="51">
        <v>0.71924768518518523</v>
      </c>
      <c r="E3113" s="52" t="s">
        <v>9</v>
      </c>
      <c r="F3113" s="53">
        <v>25</v>
      </c>
      <c r="G3113" s="52" t="s">
        <v>21</v>
      </c>
    </row>
    <row r="3114" spans="3:7" ht="15" thickBot="1" x14ac:dyDescent="0.35">
      <c r="C3114" s="50">
        <v>43159</v>
      </c>
      <c r="D3114" s="51">
        <v>0.71968750000000004</v>
      </c>
      <c r="E3114" s="52" t="s">
        <v>9</v>
      </c>
      <c r="F3114" s="53">
        <v>47</v>
      </c>
      <c r="G3114" s="52" t="s">
        <v>10</v>
      </c>
    </row>
    <row r="3115" spans="3:7" ht="15" thickBot="1" x14ac:dyDescent="0.35">
      <c r="C3115" s="50">
        <v>43159</v>
      </c>
      <c r="D3115" s="51">
        <v>0.72053240740740743</v>
      </c>
      <c r="E3115" s="52" t="s">
        <v>9</v>
      </c>
      <c r="F3115" s="53">
        <v>38</v>
      </c>
      <c r="G3115" s="52" t="s">
        <v>21</v>
      </c>
    </row>
    <row r="3116" spans="3:7" ht="15" thickBot="1" x14ac:dyDescent="0.35">
      <c r="C3116" s="50">
        <v>43159</v>
      </c>
      <c r="D3116" s="51">
        <v>0.72180555555555559</v>
      </c>
      <c r="E3116" s="52" t="s">
        <v>9</v>
      </c>
      <c r="F3116" s="53">
        <v>33</v>
      </c>
      <c r="G3116" s="52" t="s">
        <v>10</v>
      </c>
    </row>
    <row r="3117" spans="3:7" ht="15" thickBot="1" x14ac:dyDescent="0.35">
      <c r="C3117" s="50">
        <v>43159</v>
      </c>
      <c r="D3117" s="51">
        <v>0.72234953703703697</v>
      </c>
      <c r="E3117" s="52" t="s">
        <v>9</v>
      </c>
      <c r="F3117" s="53">
        <v>29</v>
      </c>
      <c r="G3117" s="52" t="s">
        <v>10</v>
      </c>
    </row>
    <row r="3118" spans="3:7" ht="15" thickBot="1" x14ac:dyDescent="0.35">
      <c r="C3118" s="50">
        <v>43159</v>
      </c>
      <c r="D3118" s="51">
        <v>0.72244212962962961</v>
      </c>
      <c r="E3118" s="52" t="s">
        <v>9</v>
      </c>
      <c r="F3118" s="53">
        <v>42</v>
      </c>
      <c r="G3118" s="52" t="s">
        <v>10</v>
      </c>
    </row>
    <row r="3119" spans="3:7" ht="15" thickBot="1" x14ac:dyDescent="0.35">
      <c r="C3119" s="50">
        <v>43159</v>
      </c>
      <c r="D3119" s="51">
        <v>0.72304398148148152</v>
      </c>
      <c r="E3119" s="52" t="s">
        <v>9</v>
      </c>
      <c r="F3119" s="53">
        <v>38</v>
      </c>
      <c r="G3119" s="52" t="s">
        <v>21</v>
      </c>
    </row>
    <row r="3120" spans="3:7" ht="15" thickBot="1" x14ac:dyDescent="0.35">
      <c r="C3120" s="50">
        <v>43159</v>
      </c>
      <c r="D3120" s="51">
        <v>0.72375</v>
      </c>
      <c r="E3120" s="52" t="s">
        <v>9</v>
      </c>
      <c r="F3120" s="53">
        <v>41</v>
      </c>
      <c r="G3120" s="52" t="s">
        <v>10</v>
      </c>
    </row>
    <row r="3121" spans="3:7" ht="15" thickBot="1" x14ac:dyDescent="0.35">
      <c r="C3121" s="50">
        <v>43159</v>
      </c>
      <c r="D3121" s="51">
        <v>0.72560185185185189</v>
      </c>
      <c r="E3121" s="52" t="s">
        <v>9</v>
      </c>
      <c r="F3121" s="53">
        <v>44</v>
      </c>
      <c r="G3121" s="52" t="s">
        <v>21</v>
      </c>
    </row>
    <row r="3122" spans="3:7" ht="15" thickBot="1" x14ac:dyDescent="0.35">
      <c r="C3122" s="50">
        <v>43159</v>
      </c>
      <c r="D3122" s="51">
        <v>0.72688657407407409</v>
      </c>
      <c r="E3122" s="52" t="s">
        <v>9</v>
      </c>
      <c r="F3122" s="53">
        <v>29</v>
      </c>
      <c r="G3122" s="52" t="s">
        <v>21</v>
      </c>
    </row>
    <row r="3123" spans="3:7" ht="15" thickBot="1" x14ac:dyDescent="0.35">
      <c r="C3123" s="50">
        <v>43159</v>
      </c>
      <c r="D3123" s="51">
        <v>0.72868055555555555</v>
      </c>
      <c r="E3123" s="52" t="s">
        <v>9</v>
      </c>
      <c r="F3123" s="53">
        <v>49</v>
      </c>
      <c r="G3123" s="52" t="s">
        <v>10</v>
      </c>
    </row>
    <row r="3124" spans="3:7" ht="15" thickBot="1" x14ac:dyDescent="0.35">
      <c r="C3124" s="50">
        <v>43159</v>
      </c>
      <c r="D3124" s="51">
        <v>0.72998842592592583</v>
      </c>
      <c r="E3124" s="52" t="s">
        <v>9</v>
      </c>
      <c r="F3124" s="53">
        <v>47</v>
      </c>
      <c r="G3124" s="52" t="s">
        <v>21</v>
      </c>
    </row>
    <row r="3125" spans="3:7" ht="15" thickBot="1" x14ac:dyDescent="0.35">
      <c r="C3125" s="50">
        <v>43159</v>
      </c>
      <c r="D3125" s="51">
        <v>0.73006944444444455</v>
      </c>
      <c r="E3125" s="52" t="s">
        <v>9</v>
      </c>
      <c r="F3125" s="53">
        <v>44</v>
      </c>
      <c r="G3125" s="52" t="s">
        <v>21</v>
      </c>
    </row>
    <row r="3126" spans="3:7" ht="15" thickBot="1" x14ac:dyDescent="0.35">
      <c r="C3126" s="50">
        <v>43159</v>
      </c>
      <c r="D3126" s="51">
        <v>0.7311805555555555</v>
      </c>
      <c r="E3126" s="52" t="s">
        <v>9</v>
      </c>
      <c r="F3126" s="53">
        <v>44</v>
      </c>
      <c r="G3126" s="52" t="s">
        <v>10</v>
      </c>
    </row>
    <row r="3127" spans="3:7" ht="15" thickBot="1" x14ac:dyDescent="0.35">
      <c r="C3127" s="50">
        <v>43159</v>
      </c>
      <c r="D3127" s="51">
        <v>0.73202546296296289</v>
      </c>
      <c r="E3127" s="52" t="s">
        <v>9</v>
      </c>
      <c r="F3127" s="53">
        <v>42</v>
      </c>
      <c r="G3127" s="52" t="s">
        <v>21</v>
      </c>
    </row>
    <row r="3128" spans="3:7" ht="15" thickBot="1" x14ac:dyDescent="0.35">
      <c r="C3128" s="50">
        <v>43159</v>
      </c>
      <c r="D3128" s="51">
        <v>0.7330092592592593</v>
      </c>
      <c r="E3128" s="52" t="s">
        <v>9</v>
      </c>
      <c r="F3128" s="53">
        <v>42</v>
      </c>
      <c r="G3128" s="52" t="s">
        <v>10</v>
      </c>
    </row>
    <row r="3129" spans="3:7" ht="15" thickBot="1" x14ac:dyDescent="0.35">
      <c r="C3129" s="50">
        <v>43159</v>
      </c>
      <c r="D3129" s="51">
        <v>0.73317129629629629</v>
      </c>
      <c r="E3129" s="52" t="s">
        <v>9</v>
      </c>
      <c r="F3129" s="53">
        <v>38</v>
      </c>
      <c r="G3129" s="52" t="s">
        <v>21</v>
      </c>
    </row>
    <row r="3130" spans="3:7" ht="15" thickBot="1" x14ac:dyDescent="0.35">
      <c r="C3130" s="50">
        <v>43159</v>
      </c>
      <c r="D3130" s="51">
        <v>0.73442129629629627</v>
      </c>
      <c r="E3130" s="52" t="s">
        <v>9</v>
      </c>
      <c r="F3130" s="53">
        <v>47</v>
      </c>
      <c r="G3130" s="52" t="s">
        <v>10</v>
      </c>
    </row>
    <row r="3131" spans="3:7" ht="15" thickBot="1" x14ac:dyDescent="0.35">
      <c r="C3131" s="50">
        <v>43159</v>
      </c>
      <c r="D3131" s="51">
        <v>0.7381712962962963</v>
      </c>
      <c r="E3131" s="52" t="s">
        <v>9</v>
      </c>
      <c r="F3131" s="53">
        <v>35</v>
      </c>
      <c r="G3131" s="52" t="s">
        <v>10</v>
      </c>
    </row>
    <row r="3132" spans="3:7" ht="15" thickBot="1" x14ac:dyDescent="0.35">
      <c r="C3132" s="50">
        <v>43159</v>
      </c>
      <c r="D3132" s="51">
        <v>0.73871527777777779</v>
      </c>
      <c r="E3132" s="52" t="s">
        <v>9</v>
      </c>
      <c r="F3132" s="53">
        <v>42</v>
      </c>
      <c r="G3132" s="52" t="s">
        <v>10</v>
      </c>
    </row>
    <row r="3133" spans="3:7" ht="15" thickBot="1" x14ac:dyDescent="0.35">
      <c r="C3133" s="50">
        <v>43159</v>
      </c>
      <c r="D3133" s="51">
        <v>0.73957175925925922</v>
      </c>
      <c r="E3133" s="52" t="s">
        <v>9</v>
      </c>
      <c r="F3133" s="53">
        <v>40</v>
      </c>
      <c r="G3133" s="52" t="s">
        <v>21</v>
      </c>
    </row>
    <row r="3134" spans="3:7" ht="15" thickBot="1" x14ac:dyDescent="0.35">
      <c r="C3134" s="50">
        <v>43159</v>
      </c>
      <c r="D3134" s="51">
        <v>0.73995370370370372</v>
      </c>
      <c r="E3134" s="52" t="s">
        <v>9</v>
      </c>
      <c r="F3134" s="53">
        <v>44</v>
      </c>
      <c r="G3134" s="52" t="s">
        <v>21</v>
      </c>
    </row>
    <row r="3135" spans="3:7" ht="15" thickBot="1" x14ac:dyDescent="0.35">
      <c r="C3135" s="50">
        <v>43159</v>
      </c>
      <c r="D3135" s="51">
        <v>0.74009259259259252</v>
      </c>
      <c r="E3135" s="52" t="s">
        <v>9</v>
      </c>
      <c r="F3135" s="53">
        <v>32</v>
      </c>
      <c r="G3135" s="52" t="s">
        <v>10</v>
      </c>
    </row>
    <row r="3136" spans="3:7" ht="15" thickBot="1" x14ac:dyDescent="0.35">
      <c r="C3136" s="50">
        <v>43159</v>
      </c>
      <c r="D3136" s="51">
        <v>0.74109953703703713</v>
      </c>
      <c r="E3136" s="52" t="s">
        <v>9</v>
      </c>
      <c r="F3136" s="53">
        <v>36</v>
      </c>
      <c r="G3136" s="52" t="s">
        <v>10</v>
      </c>
    </row>
    <row r="3137" spans="3:7" ht="15" thickBot="1" x14ac:dyDescent="0.35">
      <c r="C3137" s="50">
        <v>43159</v>
      </c>
      <c r="D3137" s="51">
        <v>0.74180555555555561</v>
      </c>
      <c r="E3137" s="52" t="s">
        <v>9</v>
      </c>
      <c r="F3137" s="53">
        <v>30</v>
      </c>
      <c r="G3137" s="52" t="s">
        <v>21</v>
      </c>
    </row>
    <row r="3138" spans="3:7" ht="15" thickBot="1" x14ac:dyDescent="0.35">
      <c r="C3138" s="50">
        <v>43159</v>
      </c>
      <c r="D3138" s="51">
        <v>0.74251157407407409</v>
      </c>
      <c r="E3138" s="52" t="s">
        <v>9</v>
      </c>
      <c r="F3138" s="53">
        <v>47</v>
      </c>
      <c r="G3138" s="52" t="s">
        <v>10</v>
      </c>
    </row>
    <row r="3139" spans="3:7" ht="15" thickBot="1" x14ac:dyDescent="0.35">
      <c r="C3139" s="50">
        <v>43159</v>
      </c>
      <c r="D3139" s="51">
        <v>0.744074074074074</v>
      </c>
      <c r="E3139" s="52" t="s">
        <v>9</v>
      </c>
      <c r="F3139" s="53">
        <v>40</v>
      </c>
      <c r="G3139" s="52" t="s">
        <v>10</v>
      </c>
    </row>
    <row r="3140" spans="3:7" ht="15" thickBot="1" x14ac:dyDescent="0.35">
      <c r="C3140" s="50">
        <v>43159</v>
      </c>
      <c r="D3140" s="51">
        <v>0.74472222222222229</v>
      </c>
      <c r="E3140" s="52" t="s">
        <v>9</v>
      </c>
      <c r="F3140" s="53">
        <v>23</v>
      </c>
      <c r="G3140" s="52" t="s">
        <v>21</v>
      </c>
    </row>
    <row r="3141" spans="3:7" ht="15" thickBot="1" x14ac:dyDescent="0.35">
      <c r="C3141" s="50">
        <v>43159</v>
      </c>
      <c r="D3141" s="51">
        <v>0.74476851851851855</v>
      </c>
      <c r="E3141" s="52" t="s">
        <v>9</v>
      </c>
      <c r="F3141" s="53">
        <v>39</v>
      </c>
      <c r="G3141" s="52" t="s">
        <v>10</v>
      </c>
    </row>
    <row r="3142" spans="3:7" ht="15" thickBot="1" x14ac:dyDescent="0.35">
      <c r="C3142" s="50">
        <v>43159</v>
      </c>
      <c r="D3142" s="51">
        <v>0.74627314814814805</v>
      </c>
      <c r="E3142" s="52" t="s">
        <v>9</v>
      </c>
      <c r="F3142" s="53">
        <v>34</v>
      </c>
      <c r="G3142" s="52" t="s">
        <v>10</v>
      </c>
    </row>
    <row r="3143" spans="3:7" ht="15" thickBot="1" x14ac:dyDescent="0.35">
      <c r="C3143" s="50">
        <v>43159</v>
      </c>
      <c r="D3143" s="51">
        <v>0.74659722222222225</v>
      </c>
      <c r="E3143" s="52" t="s">
        <v>9</v>
      </c>
      <c r="F3143" s="53">
        <v>41</v>
      </c>
      <c r="G3143" s="52" t="s">
        <v>21</v>
      </c>
    </row>
    <row r="3144" spans="3:7" ht="15" thickBot="1" x14ac:dyDescent="0.35">
      <c r="C3144" s="50">
        <v>43159</v>
      </c>
      <c r="D3144" s="51">
        <v>0.74725694444444446</v>
      </c>
      <c r="E3144" s="52" t="s">
        <v>9</v>
      </c>
      <c r="F3144" s="53">
        <v>26</v>
      </c>
      <c r="G3144" s="52" t="s">
        <v>10</v>
      </c>
    </row>
    <row r="3145" spans="3:7" ht="15" thickBot="1" x14ac:dyDescent="0.35">
      <c r="C3145" s="50">
        <v>43159</v>
      </c>
      <c r="D3145" s="51">
        <v>0.74862268518518515</v>
      </c>
      <c r="E3145" s="52" t="s">
        <v>9</v>
      </c>
      <c r="F3145" s="53">
        <v>40</v>
      </c>
      <c r="G3145" s="52" t="s">
        <v>21</v>
      </c>
    </row>
    <row r="3146" spans="3:7" ht="15" thickBot="1" x14ac:dyDescent="0.35">
      <c r="C3146" s="50">
        <v>43159</v>
      </c>
      <c r="D3146" s="51">
        <v>0.74945601851851851</v>
      </c>
      <c r="E3146" s="52" t="s">
        <v>9</v>
      </c>
      <c r="F3146" s="53">
        <v>28</v>
      </c>
      <c r="G3146" s="52" t="s">
        <v>10</v>
      </c>
    </row>
    <row r="3147" spans="3:7" ht="15" thickBot="1" x14ac:dyDescent="0.35">
      <c r="C3147" s="50">
        <v>43159</v>
      </c>
      <c r="D3147" s="51">
        <v>0.75031250000000005</v>
      </c>
      <c r="E3147" s="52" t="s">
        <v>9</v>
      </c>
      <c r="F3147" s="53">
        <v>29</v>
      </c>
      <c r="G3147" s="52" t="s">
        <v>21</v>
      </c>
    </row>
    <row r="3148" spans="3:7" ht="15" thickBot="1" x14ac:dyDescent="0.35">
      <c r="C3148" s="50">
        <v>43159</v>
      </c>
      <c r="D3148" s="51">
        <v>0.7507638888888889</v>
      </c>
      <c r="E3148" s="52" t="s">
        <v>9</v>
      </c>
      <c r="F3148" s="53">
        <v>30</v>
      </c>
      <c r="G3148" s="52" t="s">
        <v>21</v>
      </c>
    </row>
    <row r="3149" spans="3:7" ht="15" thickBot="1" x14ac:dyDescent="0.35">
      <c r="C3149" s="50">
        <v>43159</v>
      </c>
      <c r="D3149" s="51">
        <v>0.75078703703703698</v>
      </c>
      <c r="E3149" s="52" t="s">
        <v>9</v>
      </c>
      <c r="F3149" s="53">
        <v>28</v>
      </c>
      <c r="G3149" s="52" t="s">
        <v>21</v>
      </c>
    </row>
    <row r="3150" spans="3:7" ht="15" thickBot="1" x14ac:dyDescent="0.35">
      <c r="C3150" s="50">
        <v>43159</v>
      </c>
      <c r="D3150" s="51">
        <v>0.75079861111111112</v>
      </c>
      <c r="E3150" s="52" t="s">
        <v>9</v>
      </c>
      <c r="F3150" s="53">
        <v>32</v>
      </c>
      <c r="G3150" s="52" t="s">
        <v>21</v>
      </c>
    </row>
    <row r="3151" spans="3:7" ht="15" thickBot="1" x14ac:dyDescent="0.35">
      <c r="C3151" s="50">
        <v>43159</v>
      </c>
      <c r="D3151" s="51">
        <v>0.75151620370370376</v>
      </c>
      <c r="E3151" s="52" t="s">
        <v>9</v>
      </c>
      <c r="F3151" s="53">
        <v>37</v>
      </c>
      <c r="G3151" s="52" t="s">
        <v>10</v>
      </c>
    </row>
    <row r="3152" spans="3:7" ht="15" thickBot="1" x14ac:dyDescent="0.35">
      <c r="C3152" s="50">
        <v>43159</v>
      </c>
      <c r="D3152" s="51">
        <v>0.75436342592592587</v>
      </c>
      <c r="E3152" s="52" t="s">
        <v>9</v>
      </c>
      <c r="F3152" s="53">
        <v>42</v>
      </c>
      <c r="G3152" s="52" t="s">
        <v>21</v>
      </c>
    </row>
    <row r="3153" spans="3:7" ht="15" thickBot="1" x14ac:dyDescent="0.35">
      <c r="C3153" s="50">
        <v>43159</v>
      </c>
      <c r="D3153" s="51">
        <v>0.75442129629629628</v>
      </c>
      <c r="E3153" s="52" t="s">
        <v>9</v>
      </c>
      <c r="F3153" s="53">
        <v>36</v>
      </c>
      <c r="G3153" s="52" t="s">
        <v>10</v>
      </c>
    </row>
    <row r="3154" spans="3:7" ht="15" thickBot="1" x14ac:dyDescent="0.35">
      <c r="C3154" s="50">
        <v>43159</v>
      </c>
      <c r="D3154" s="51">
        <v>0.75523148148148145</v>
      </c>
      <c r="E3154" s="52" t="s">
        <v>9</v>
      </c>
      <c r="F3154" s="53">
        <v>21</v>
      </c>
      <c r="G3154" s="52" t="s">
        <v>10</v>
      </c>
    </row>
    <row r="3155" spans="3:7" ht="15" thickBot="1" x14ac:dyDescent="0.35">
      <c r="C3155" s="50">
        <v>43159</v>
      </c>
      <c r="D3155" s="51">
        <v>0.75797453703703699</v>
      </c>
      <c r="E3155" s="52" t="s">
        <v>9</v>
      </c>
      <c r="F3155" s="53">
        <v>26</v>
      </c>
      <c r="G3155" s="52" t="s">
        <v>21</v>
      </c>
    </row>
    <row r="3156" spans="3:7" ht="15" thickBot="1" x14ac:dyDescent="0.35">
      <c r="C3156" s="50">
        <v>43159</v>
      </c>
      <c r="D3156" s="51">
        <v>0.75855324074074071</v>
      </c>
      <c r="E3156" s="52" t="s">
        <v>9</v>
      </c>
      <c r="F3156" s="53">
        <v>35</v>
      </c>
      <c r="G3156" s="52" t="s">
        <v>21</v>
      </c>
    </row>
    <row r="3157" spans="3:7" ht="15" thickBot="1" x14ac:dyDescent="0.35">
      <c r="C3157" s="50">
        <v>43159</v>
      </c>
      <c r="D3157" s="51">
        <v>0.75859953703703698</v>
      </c>
      <c r="E3157" s="52" t="s">
        <v>9</v>
      </c>
      <c r="F3157" s="53">
        <v>34</v>
      </c>
      <c r="G3157" s="52" t="s">
        <v>21</v>
      </c>
    </row>
    <row r="3158" spans="3:7" ht="15" thickBot="1" x14ac:dyDescent="0.35">
      <c r="C3158" s="50">
        <v>43159</v>
      </c>
      <c r="D3158" s="51">
        <v>0.75974537037037038</v>
      </c>
      <c r="E3158" s="52" t="s">
        <v>9</v>
      </c>
      <c r="F3158" s="53">
        <v>42</v>
      </c>
      <c r="G3158" s="52" t="s">
        <v>21</v>
      </c>
    </row>
    <row r="3159" spans="3:7" ht="15" thickBot="1" x14ac:dyDescent="0.35">
      <c r="C3159" s="50">
        <v>43159</v>
      </c>
      <c r="D3159" s="51">
        <v>0.76050925925925927</v>
      </c>
      <c r="E3159" s="52" t="s">
        <v>9</v>
      </c>
      <c r="F3159" s="53">
        <v>44</v>
      </c>
      <c r="G3159" s="52" t="s">
        <v>10</v>
      </c>
    </row>
    <row r="3160" spans="3:7" ht="15" thickBot="1" x14ac:dyDescent="0.35">
      <c r="C3160" s="50">
        <v>43159</v>
      </c>
      <c r="D3160" s="51">
        <v>0.7618287037037037</v>
      </c>
      <c r="E3160" s="52" t="s">
        <v>9</v>
      </c>
      <c r="F3160" s="53">
        <v>51</v>
      </c>
      <c r="G3160" s="52" t="s">
        <v>21</v>
      </c>
    </row>
    <row r="3161" spans="3:7" ht="15" thickBot="1" x14ac:dyDescent="0.35">
      <c r="C3161" s="50">
        <v>43159</v>
      </c>
      <c r="D3161" s="51">
        <v>0.76635416666666656</v>
      </c>
      <c r="E3161" s="52" t="s">
        <v>9</v>
      </c>
      <c r="F3161" s="53">
        <v>49</v>
      </c>
      <c r="G3161" s="52" t="s">
        <v>21</v>
      </c>
    </row>
    <row r="3162" spans="3:7" ht="15" thickBot="1" x14ac:dyDescent="0.35">
      <c r="C3162" s="50">
        <v>43159</v>
      </c>
      <c r="D3162" s="51">
        <v>0.76770833333333333</v>
      </c>
      <c r="E3162" s="52" t="s">
        <v>9</v>
      </c>
      <c r="F3162" s="53">
        <v>40</v>
      </c>
      <c r="G3162" s="52" t="s">
        <v>21</v>
      </c>
    </row>
    <row r="3163" spans="3:7" ht="15" thickBot="1" x14ac:dyDescent="0.35">
      <c r="C3163" s="50">
        <v>43159</v>
      </c>
      <c r="D3163" s="51">
        <v>0.76821759259259259</v>
      </c>
      <c r="E3163" s="52" t="s">
        <v>9</v>
      </c>
      <c r="F3163" s="53">
        <v>36</v>
      </c>
      <c r="G3163" s="52" t="s">
        <v>21</v>
      </c>
    </row>
    <row r="3164" spans="3:7" ht="15" thickBot="1" x14ac:dyDescent="0.35">
      <c r="C3164" s="50">
        <v>43159</v>
      </c>
      <c r="D3164" s="51">
        <v>0.76870370370370367</v>
      </c>
      <c r="E3164" s="52" t="s">
        <v>9</v>
      </c>
      <c r="F3164" s="53">
        <v>23</v>
      </c>
      <c r="G3164" s="52" t="s">
        <v>21</v>
      </c>
    </row>
    <row r="3165" spans="3:7" ht="15" thickBot="1" x14ac:dyDescent="0.35">
      <c r="C3165" s="50">
        <v>43159</v>
      </c>
      <c r="D3165" s="51">
        <v>0.77247685185185189</v>
      </c>
      <c r="E3165" s="52" t="s">
        <v>9</v>
      </c>
      <c r="F3165" s="53">
        <v>33</v>
      </c>
      <c r="G3165" s="52" t="s">
        <v>10</v>
      </c>
    </row>
    <row r="3166" spans="3:7" ht="15" thickBot="1" x14ac:dyDescent="0.35">
      <c r="C3166" s="50">
        <v>43159</v>
      </c>
      <c r="D3166" s="51">
        <v>0.77256944444444453</v>
      </c>
      <c r="E3166" s="52" t="s">
        <v>9</v>
      </c>
      <c r="F3166" s="53">
        <v>41</v>
      </c>
      <c r="G3166" s="52" t="s">
        <v>10</v>
      </c>
    </row>
    <row r="3167" spans="3:7" ht="15" thickBot="1" x14ac:dyDescent="0.35">
      <c r="C3167" s="50">
        <v>43159</v>
      </c>
      <c r="D3167" s="51">
        <v>0.77299768518518519</v>
      </c>
      <c r="E3167" s="52" t="s">
        <v>9</v>
      </c>
      <c r="F3167" s="53">
        <v>24</v>
      </c>
      <c r="G3167" s="52" t="s">
        <v>21</v>
      </c>
    </row>
    <row r="3168" spans="3:7" ht="15" thickBot="1" x14ac:dyDescent="0.35">
      <c r="C3168" s="50">
        <v>43159</v>
      </c>
      <c r="D3168" s="51">
        <v>0.77690972222222221</v>
      </c>
      <c r="E3168" s="52" t="s">
        <v>9</v>
      </c>
      <c r="F3168" s="53">
        <v>37</v>
      </c>
      <c r="G3168" s="52" t="s">
        <v>10</v>
      </c>
    </row>
    <row r="3169" spans="3:7" ht="15" thickBot="1" x14ac:dyDescent="0.35">
      <c r="C3169" s="50">
        <v>43159</v>
      </c>
      <c r="D3169" s="51">
        <v>0.77837962962962959</v>
      </c>
      <c r="E3169" s="52" t="s">
        <v>9</v>
      </c>
      <c r="F3169" s="53">
        <v>36</v>
      </c>
      <c r="G3169" s="52" t="s">
        <v>21</v>
      </c>
    </row>
    <row r="3170" spans="3:7" ht="15" thickBot="1" x14ac:dyDescent="0.35">
      <c r="C3170" s="50">
        <v>43159</v>
      </c>
      <c r="D3170" s="51">
        <v>0.77869212962962964</v>
      </c>
      <c r="E3170" s="52" t="s">
        <v>9</v>
      </c>
      <c r="F3170" s="53">
        <v>42</v>
      </c>
      <c r="G3170" s="52" t="s">
        <v>10</v>
      </c>
    </row>
    <row r="3171" spans="3:7" ht="15" thickBot="1" x14ac:dyDescent="0.35">
      <c r="C3171" s="50">
        <v>43159</v>
      </c>
      <c r="D3171" s="51">
        <v>0.779363425925926</v>
      </c>
      <c r="E3171" s="52" t="s">
        <v>9</v>
      </c>
      <c r="F3171" s="53">
        <v>39</v>
      </c>
      <c r="G3171" s="52" t="s">
        <v>21</v>
      </c>
    </row>
    <row r="3172" spans="3:7" ht="15" thickBot="1" x14ac:dyDescent="0.35">
      <c r="C3172" s="50">
        <v>43159</v>
      </c>
      <c r="D3172" s="51">
        <v>0.77950231481481491</v>
      </c>
      <c r="E3172" s="52" t="s">
        <v>9</v>
      </c>
      <c r="F3172" s="53">
        <v>29</v>
      </c>
      <c r="G3172" s="52" t="s">
        <v>21</v>
      </c>
    </row>
    <row r="3173" spans="3:7" ht="15" thickBot="1" x14ac:dyDescent="0.35">
      <c r="C3173" s="50">
        <v>43159</v>
      </c>
      <c r="D3173" s="51">
        <v>0.77983796296296293</v>
      </c>
      <c r="E3173" s="52" t="s">
        <v>9</v>
      </c>
      <c r="F3173" s="53">
        <v>44</v>
      </c>
      <c r="G3173" s="52" t="s">
        <v>10</v>
      </c>
    </row>
    <row r="3174" spans="3:7" ht="15" thickBot="1" x14ac:dyDescent="0.35">
      <c r="C3174" s="50">
        <v>43159</v>
      </c>
      <c r="D3174" s="51">
        <v>0.78131944444444434</v>
      </c>
      <c r="E3174" s="52" t="s">
        <v>9</v>
      </c>
      <c r="F3174" s="53">
        <v>31</v>
      </c>
      <c r="G3174" s="52" t="s">
        <v>21</v>
      </c>
    </row>
    <row r="3175" spans="3:7" ht="15" thickBot="1" x14ac:dyDescent="0.35">
      <c r="C3175" s="50">
        <v>43159</v>
      </c>
      <c r="D3175" s="51">
        <v>0.78258101851851858</v>
      </c>
      <c r="E3175" s="52" t="s">
        <v>9</v>
      </c>
      <c r="F3175" s="53">
        <v>34</v>
      </c>
      <c r="G3175" s="52" t="s">
        <v>21</v>
      </c>
    </row>
    <row r="3176" spans="3:7" ht="15" thickBot="1" x14ac:dyDescent="0.35">
      <c r="C3176" s="50">
        <v>43159</v>
      </c>
      <c r="D3176" s="51">
        <v>0.78265046296296292</v>
      </c>
      <c r="E3176" s="52" t="s">
        <v>9</v>
      </c>
      <c r="F3176" s="53">
        <v>48</v>
      </c>
      <c r="G3176" s="52" t="s">
        <v>21</v>
      </c>
    </row>
    <row r="3177" spans="3:7" ht="15" thickBot="1" x14ac:dyDescent="0.35">
      <c r="C3177" s="50">
        <v>43159</v>
      </c>
      <c r="D3177" s="51">
        <v>0.78288194444444448</v>
      </c>
      <c r="E3177" s="52" t="s">
        <v>9</v>
      </c>
      <c r="F3177" s="53">
        <v>36</v>
      </c>
      <c r="G3177" s="52" t="s">
        <v>21</v>
      </c>
    </row>
    <row r="3178" spans="3:7" ht="15" thickBot="1" x14ac:dyDescent="0.35">
      <c r="C3178" s="50">
        <v>43159</v>
      </c>
      <c r="D3178" s="51">
        <v>0.78362268518518519</v>
      </c>
      <c r="E3178" s="52" t="s">
        <v>9</v>
      </c>
      <c r="F3178" s="53">
        <v>36</v>
      </c>
      <c r="G3178" s="52" t="s">
        <v>21</v>
      </c>
    </row>
    <row r="3179" spans="3:7" ht="15" thickBot="1" x14ac:dyDescent="0.35">
      <c r="C3179" s="50">
        <v>43159</v>
      </c>
      <c r="D3179" s="51">
        <v>0.78387731481481471</v>
      </c>
      <c r="E3179" s="52" t="s">
        <v>9</v>
      </c>
      <c r="F3179" s="53">
        <v>36</v>
      </c>
      <c r="G3179" s="52" t="s">
        <v>21</v>
      </c>
    </row>
    <row r="3180" spans="3:7" ht="15" thickBot="1" x14ac:dyDescent="0.35">
      <c r="C3180" s="50">
        <v>43159</v>
      </c>
      <c r="D3180" s="51">
        <v>0.78390046296296301</v>
      </c>
      <c r="E3180" s="52" t="s">
        <v>9</v>
      </c>
      <c r="F3180" s="53">
        <v>22</v>
      </c>
      <c r="G3180" s="52" t="s">
        <v>10</v>
      </c>
    </row>
    <row r="3181" spans="3:7" ht="15" thickBot="1" x14ac:dyDescent="0.35">
      <c r="C3181" s="50">
        <v>43159</v>
      </c>
      <c r="D3181" s="51">
        <v>0.78390046296296301</v>
      </c>
      <c r="E3181" s="52" t="s">
        <v>9</v>
      </c>
      <c r="F3181" s="53">
        <v>19</v>
      </c>
      <c r="G3181" s="52" t="s">
        <v>10</v>
      </c>
    </row>
    <row r="3182" spans="3:7" ht="15" thickBot="1" x14ac:dyDescent="0.35">
      <c r="C3182" s="50">
        <v>43159</v>
      </c>
      <c r="D3182" s="51">
        <v>0.78392361111111108</v>
      </c>
      <c r="E3182" s="52" t="s">
        <v>9</v>
      </c>
      <c r="F3182" s="53">
        <v>36</v>
      </c>
      <c r="G3182" s="52" t="s">
        <v>21</v>
      </c>
    </row>
    <row r="3183" spans="3:7" ht="15" thickBot="1" x14ac:dyDescent="0.35">
      <c r="C3183" s="50">
        <v>43159</v>
      </c>
      <c r="D3183" s="51">
        <v>0.78399305555555554</v>
      </c>
      <c r="E3183" s="52" t="s">
        <v>9</v>
      </c>
      <c r="F3183" s="53">
        <v>44</v>
      </c>
      <c r="G3183" s="52" t="s">
        <v>21</v>
      </c>
    </row>
    <row r="3184" spans="3:7" ht="15" thickBot="1" x14ac:dyDescent="0.35">
      <c r="C3184" s="50">
        <v>43159</v>
      </c>
      <c r="D3184" s="51">
        <v>0.78487268518518516</v>
      </c>
      <c r="E3184" s="52" t="s">
        <v>9</v>
      </c>
      <c r="F3184" s="53">
        <v>37</v>
      </c>
      <c r="G3184" s="52" t="s">
        <v>10</v>
      </c>
    </row>
    <row r="3185" spans="3:7" ht="15" thickBot="1" x14ac:dyDescent="0.35">
      <c r="C3185" s="50">
        <v>43159</v>
      </c>
      <c r="D3185" s="51">
        <v>0.78634259259259265</v>
      </c>
      <c r="E3185" s="52" t="s">
        <v>9</v>
      </c>
      <c r="F3185" s="53">
        <v>37</v>
      </c>
      <c r="G3185" s="52" t="s">
        <v>21</v>
      </c>
    </row>
    <row r="3186" spans="3:7" ht="15" thickBot="1" x14ac:dyDescent="0.35">
      <c r="C3186" s="50">
        <v>43159</v>
      </c>
      <c r="D3186" s="51">
        <v>0.79152777777777772</v>
      </c>
      <c r="E3186" s="52" t="s">
        <v>9</v>
      </c>
      <c r="F3186" s="53">
        <v>28</v>
      </c>
      <c r="G3186" s="52" t="s">
        <v>21</v>
      </c>
    </row>
    <row r="3187" spans="3:7" ht="15" thickBot="1" x14ac:dyDescent="0.35">
      <c r="C3187" s="50">
        <v>43159</v>
      </c>
      <c r="D3187" s="51">
        <v>0.79465277777777776</v>
      </c>
      <c r="E3187" s="52" t="s">
        <v>9</v>
      </c>
      <c r="F3187" s="53">
        <v>44</v>
      </c>
      <c r="G3187" s="52" t="s">
        <v>21</v>
      </c>
    </row>
    <row r="3188" spans="3:7" ht="15" thickBot="1" x14ac:dyDescent="0.35">
      <c r="C3188" s="50">
        <v>43159</v>
      </c>
      <c r="D3188" s="51">
        <v>0.79706018518518518</v>
      </c>
      <c r="E3188" s="52" t="s">
        <v>9</v>
      </c>
      <c r="F3188" s="53">
        <v>35</v>
      </c>
      <c r="G3188" s="52" t="s">
        <v>10</v>
      </c>
    </row>
    <row r="3189" spans="3:7" ht="15" thickBot="1" x14ac:dyDescent="0.35">
      <c r="C3189" s="50">
        <v>43159</v>
      </c>
      <c r="D3189" s="51">
        <v>0.8071180555555556</v>
      </c>
      <c r="E3189" s="52" t="s">
        <v>9</v>
      </c>
      <c r="F3189" s="53">
        <v>42</v>
      </c>
      <c r="G3189" s="52" t="s">
        <v>21</v>
      </c>
    </row>
    <row r="3190" spans="3:7" ht="15" thickBot="1" x14ac:dyDescent="0.35">
      <c r="C3190" s="50">
        <v>43159</v>
      </c>
      <c r="D3190" s="51">
        <v>0.80718749999999995</v>
      </c>
      <c r="E3190" s="52" t="s">
        <v>9</v>
      </c>
      <c r="F3190" s="53">
        <v>35</v>
      </c>
      <c r="G3190" s="52" t="s">
        <v>10</v>
      </c>
    </row>
    <row r="3191" spans="3:7" ht="15" thickBot="1" x14ac:dyDescent="0.35">
      <c r="C3191" s="50">
        <v>43159</v>
      </c>
      <c r="D3191" s="51">
        <v>0.80898148148148152</v>
      </c>
      <c r="E3191" s="52" t="s">
        <v>9</v>
      </c>
      <c r="F3191" s="53">
        <v>37</v>
      </c>
      <c r="G3191" s="52" t="s">
        <v>10</v>
      </c>
    </row>
    <row r="3192" spans="3:7" ht="15" thickBot="1" x14ac:dyDescent="0.35">
      <c r="C3192" s="50">
        <v>43159</v>
      </c>
      <c r="D3192" s="51">
        <v>0.80943287037037026</v>
      </c>
      <c r="E3192" s="52" t="s">
        <v>9</v>
      </c>
      <c r="F3192" s="53">
        <v>46</v>
      </c>
      <c r="G3192" s="52" t="s">
        <v>10</v>
      </c>
    </row>
    <row r="3193" spans="3:7" ht="15" thickBot="1" x14ac:dyDescent="0.35">
      <c r="C3193" s="50">
        <v>43159</v>
      </c>
      <c r="D3193" s="51">
        <v>0.81094907407407402</v>
      </c>
      <c r="E3193" s="52" t="s">
        <v>9</v>
      </c>
      <c r="F3193" s="53">
        <v>38</v>
      </c>
      <c r="G3193" s="52" t="s">
        <v>21</v>
      </c>
    </row>
    <row r="3194" spans="3:7" ht="15" thickBot="1" x14ac:dyDescent="0.35">
      <c r="C3194" s="50">
        <v>43159</v>
      </c>
      <c r="D3194" s="51">
        <v>0.81187500000000001</v>
      </c>
      <c r="E3194" s="52" t="s">
        <v>9</v>
      </c>
      <c r="F3194" s="53">
        <v>32</v>
      </c>
      <c r="G3194" s="52" t="s">
        <v>21</v>
      </c>
    </row>
    <row r="3195" spans="3:7" ht="15" thickBot="1" x14ac:dyDescent="0.35">
      <c r="C3195" s="50">
        <v>43159</v>
      </c>
      <c r="D3195" s="51">
        <v>0.81663194444444442</v>
      </c>
      <c r="E3195" s="52" t="s">
        <v>9</v>
      </c>
      <c r="F3195" s="53">
        <v>50</v>
      </c>
      <c r="G3195" s="52" t="s">
        <v>21</v>
      </c>
    </row>
    <row r="3196" spans="3:7" ht="15" thickBot="1" x14ac:dyDescent="0.35">
      <c r="C3196" s="50">
        <v>43159</v>
      </c>
      <c r="D3196" s="51">
        <v>0.81844907407407408</v>
      </c>
      <c r="E3196" s="52" t="s">
        <v>9</v>
      </c>
      <c r="F3196" s="53">
        <v>35</v>
      </c>
      <c r="G3196" s="52" t="s">
        <v>10</v>
      </c>
    </row>
    <row r="3197" spans="3:7" ht="15" thickBot="1" x14ac:dyDescent="0.35">
      <c r="C3197" s="50">
        <v>43159</v>
      </c>
      <c r="D3197" s="51">
        <v>0.81888888888888889</v>
      </c>
      <c r="E3197" s="52" t="s">
        <v>9</v>
      </c>
      <c r="F3197" s="53">
        <v>44</v>
      </c>
      <c r="G3197" s="52" t="s">
        <v>21</v>
      </c>
    </row>
    <row r="3198" spans="3:7" ht="15" thickBot="1" x14ac:dyDescent="0.35">
      <c r="C3198" s="50">
        <v>43159</v>
      </c>
      <c r="D3198" s="51">
        <v>0.82085648148148149</v>
      </c>
      <c r="E3198" s="52" t="s">
        <v>9</v>
      </c>
      <c r="F3198" s="53">
        <v>39</v>
      </c>
      <c r="G3198" s="52" t="s">
        <v>21</v>
      </c>
    </row>
    <row r="3199" spans="3:7" ht="15" thickBot="1" x14ac:dyDescent="0.35">
      <c r="C3199" s="50">
        <v>43159</v>
      </c>
      <c r="D3199" s="51">
        <v>0.82212962962962965</v>
      </c>
      <c r="E3199" s="52" t="s">
        <v>9</v>
      </c>
      <c r="F3199" s="53">
        <v>39</v>
      </c>
      <c r="G3199" s="52" t="s">
        <v>21</v>
      </c>
    </row>
    <row r="3200" spans="3:7" ht="15" thickBot="1" x14ac:dyDescent="0.35">
      <c r="C3200" s="50">
        <v>43159</v>
      </c>
      <c r="D3200" s="51">
        <v>0.82890046296296294</v>
      </c>
      <c r="E3200" s="52" t="s">
        <v>9</v>
      </c>
      <c r="F3200" s="53">
        <v>37</v>
      </c>
      <c r="G3200" s="52" t="s">
        <v>21</v>
      </c>
    </row>
    <row r="3201" spans="3:7" ht="15" thickBot="1" x14ac:dyDescent="0.35">
      <c r="C3201" s="50">
        <v>43159</v>
      </c>
      <c r="D3201" s="51">
        <v>0.83027777777777778</v>
      </c>
      <c r="E3201" s="52" t="s">
        <v>9</v>
      </c>
      <c r="F3201" s="53">
        <v>41</v>
      </c>
      <c r="G3201" s="52" t="s">
        <v>10</v>
      </c>
    </row>
    <row r="3202" spans="3:7" ht="15" thickBot="1" x14ac:dyDescent="0.35">
      <c r="C3202" s="50">
        <v>43159</v>
      </c>
      <c r="D3202" s="51">
        <v>0.83497685185185189</v>
      </c>
      <c r="E3202" s="52" t="s">
        <v>9</v>
      </c>
      <c r="F3202" s="53">
        <v>42</v>
      </c>
      <c r="G3202" s="52" t="s">
        <v>21</v>
      </c>
    </row>
    <row r="3203" spans="3:7" ht="15" thickBot="1" x14ac:dyDescent="0.35">
      <c r="C3203" s="50">
        <v>43159</v>
      </c>
      <c r="D3203" s="51">
        <v>0.83729166666666666</v>
      </c>
      <c r="E3203" s="52" t="s">
        <v>9</v>
      </c>
      <c r="F3203" s="53">
        <v>28</v>
      </c>
      <c r="G3203" s="52" t="s">
        <v>21</v>
      </c>
    </row>
    <row r="3204" spans="3:7" ht="15" thickBot="1" x14ac:dyDescent="0.35">
      <c r="C3204" s="50">
        <v>43159</v>
      </c>
      <c r="D3204" s="51">
        <v>0.83741898148148142</v>
      </c>
      <c r="E3204" s="52" t="s">
        <v>9</v>
      </c>
      <c r="F3204" s="53">
        <v>42</v>
      </c>
      <c r="G3204" s="52" t="s">
        <v>10</v>
      </c>
    </row>
    <row r="3205" spans="3:7" ht="15" thickBot="1" x14ac:dyDescent="0.35">
      <c r="C3205" s="50">
        <v>43159</v>
      </c>
      <c r="D3205" s="51">
        <v>0.83822916666666669</v>
      </c>
      <c r="E3205" s="52" t="s">
        <v>9</v>
      </c>
      <c r="F3205" s="53">
        <v>43</v>
      </c>
      <c r="G3205" s="52" t="s">
        <v>21</v>
      </c>
    </row>
    <row r="3206" spans="3:7" ht="15" thickBot="1" x14ac:dyDescent="0.35">
      <c r="C3206" s="50">
        <v>43159</v>
      </c>
      <c r="D3206" s="51">
        <v>0.83903935185185186</v>
      </c>
      <c r="E3206" s="52" t="s">
        <v>9</v>
      </c>
      <c r="F3206" s="53">
        <v>38</v>
      </c>
      <c r="G3206" s="52" t="s">
        <v>10</v>
      </c>
    </row>
    <row r="3207" spans="3:7" ht="15" thickBot="1" x14ac:dyDescent="0.35">
      <c r="C3207" s="50">
        <v>43159</v>
      </c>
      <c r="D3207" s="51">
        <v>0.83907407407407408</v>
      </c>
      <c r="E3207" s="52" t="s">
        <v>9</v>
      </c>
      <c r="F3207" s="53">
        <v>25</v>
      </c>
      <c r="G3207" s="52" t="s">
        <v>21</v>
      </c>
    </row>
    <row r="3208" spans="3:7" ht="15" thickBot="1" x14ac:dyDescent="0.35">
      <c r="C3208" s="50">
        <v>43159</v>
      </c>
      <c r="D3208" s="51">
        <v>0.84</v>
      </c>
      <c r="E3208" s="52" t="s">
        <v>9</v>
      </c>
      <c r="F3208" s="53">
        <v>31</v>
      </c>
      <c r="G3208" s="52" t="s">
        <v>10</v>
      </c>
    </row>
    <row r="3209" spans="3:7" ht="15" thickBot="1" x14ac:dyDescent="0.35">
      <c r="C3209" s="50">
        <v>43159</v>
      </c>
      <c r="D3209" s="51">
        <v>0.84146990740740746</v>
      </c>
      <c r="E3209" s="52" t="s">
        <v>9</v>
      </c>
      <c r="F3209" s="53">
        <v>23</v>
      </c>
      <c r="G3209" s="52" t="s">
        <v>21</v>
      </c>
    </row>
    <row r="3210" spans="3:7" ht="15" thickBot="1" x14ac:dyDescent="0.35">
      <c r="C3210" s="50">
        <v>43159</v>
      </c>
      <c r="D3210" s="51">
        <v>0.84260416666666671</v>
      </c>
      <c r="E3210" s="52" t="s">
        <v>9</v>
      </c>
      <c r="F3210" s="53">
        <v>26</v>
      </c>
      <c r="G3210" s="52" t="s">
        <v>10</v>
      </c>
    </row>
    <row r="3211" spans="3:7" ht="15" thickBot="1" x14ac:dyDescent="0.35">
      <c r="C3211" s="50">
        <v>43159</v>
      </c>
      <c r="D3211" s="51">
        <v>0.85315972222222225</v>
      </c>
      <c r="E3211" s="52" t="s">
        <v>9</v>
      </c>
      <c r="F3211" s="53">
        <v>32</v>
      </c>
      <c r="G3211" s="52" t="s">
        <v>21</v>
      </c>
    </row>
    <row r="3212" spans="3:7" ht="15" thickBot="1" x14ac:dyDescent="0.35">
      <c r="C3212" s="50">
        <v>43159</v>
      </c>
      <c r="D3212" s="51">
        <v>0.8575462962962962</v>
      </c>
      <c r="E3212" s="52" t="s">
        <v>9</v>
      </c>
      <c r="F3212" s="53">
        <v>37</v>
      </c>
      <c r="G3212" s="52" t="s">
        <v>21</v>
      </c>
    </row>
    <row r="3213" spans="3:7" ht="15" thickBot="1" x14ac:dyDescent="0.35">
      <c r="C3213" s="50">
        <v>43159</v>
      </c>
      <c r="D3213" s="51">
        <v>0.85884259259259255</v>
      </c>
      <c r="E3213" s="52" t="s">
        <v>9</v>
      </c>
      <c r="F3213" s="53">
        <v>26</v>
      </c>
      <c r="G3213" s="52" t="s">
        <v>21</v>
      </c>
    </row>
    <row r="3214" spans="3:7" ht="15" thickBot="1" x14ac:dyDescent="0.35">
      <c r="C3214" s="50">
        <v>43159</v>
      </c>
      <c r="D3214" s="51">
        <v>0.85951388888888891</v>
      </c>
      <c r="E3214" s="52" t="s">
        <v>9</v>
      </c>
      <c r="F3214" s="53">
        <v>32</v>
      </c>
      <c r="G3214" s="52" t="s">
        <v>10</v>
      </c>
    </row>
    <row r="3215" spans="3:7" ht="15" thickBot="1" x14ac:dyDescent="0.35">
      <c r="C3215" s="50">
        <v>43159</v>
      </c>
      <c r="D3215" s="51">
        <v>0.85988425925925915</v>
      </c>
      <c r="E3215" s="52" t="s">
        <v>9</v>
      </c>
      <c r="F3215" s="53">
        <v>34</v>
      </c>
      <c r="G3215" s="52" t="s">
        <v>21</v>
      </c>
    </row>
    <row r="3216" spans="3:7" ht="15" thickBot="1" x14ac:dyDescent="0.35">
      <c r="C3216" s="50">
        <v>43159</v>
      </c>
      <c r="D3216" s="51">
        <v>0.86092592592592598</v>
      </c>
      <c r="E3216" s="52" t="s">
        <v>9</v>
      </c>
      <c r="F3216" s="53">
        <v>25</v>
      </c>
      <c r="G3216" s="52" t="s">
        <v>21</v>
      </c>
    </row>
    <row r="3217" spans="3:7" ht="15" thickBot="1" x14ac:dyDescent="0.35">
      <c r="C3217" s="50">
        <v>43159</v>
      </c>
      <c r="D3217" s="51">
        <v>0.86115740740740743</v>
      </c>
      <c r="E3217" s="52" t="s">
        <v>9</v>
      </c>
      <c r="F3217" s="53">
        <v>31</v>
      </c>
      <c r="G3217" s="52" t="s">
        <v>10</v>
      </c>
    </row>
    <row r="3218" spans="3:7" ht="15" thickBot="1" x14ac:dyDescent="0.35">
      <c r="C3218" s="50">
        <v>43159</v>
      </c>
      <c r="D3218" s="51">
        <v>0.86416666666666664</v>
      </c>
      <c r="E3218" s="52" t="s">
        <v>9</v>
      </c>
      <c r="F3218" s="53">
        <v>40</v>
      </c>
      <c r="G3218" s="52" t="s">
        <v>10</v>
      </c>
    </row>
    <row r="3219" spans="3:7" ht="15" thickBot="1" x14ac:dyDescent="0.35">
      <c r="C3219" s="50">
        <v>43159</v>
      </c>
      <c r="D3219" s="51">
        <v>0.86611111111111105</v>
      </c>
      <c r="E3219" s="52" t="s">
        <v>9</v>
      </c>
      <c r="F3219" s="53">
        <v>25</v>
      </c>
      <c r="G3219" s="52" t="s">
        <v>21</v>
      </c>
    </row>
    <row r="3220" spans="3:7" ht="15" thickBot="1" x14ac:dyDescent="0.35">
      <c r="C3220" s="50">
        <v>43159</v>
      </c>
      <c r="D3220" s="51">
        <v>0.86806712962962962</v>
      </c>
      <c r="E3220" s="52" t="s">
        <v>9</v>
      </c>
      <c r="F3220" s="53">
        <v>40</v>
      </c>
      <c r="G3220" s="52" t="s">
        <v>21</v>
      </c>
    </row>
    <row r="3221" spans="3:7" ht="15" thickBot="1" x14ac:dyDescent="0.35">
      <c r="C3221" s="50">
        <v>43159</v>
      </c>
      <c r="D3221" s="51">
        <v>0.86835648148148137</v>
      </c>
      <c r="E3221" s="52" t="s">
        <v>9</v>
      </c>
      <c r="F3221" s="53">
        <v>34</v>
      </c>
      <c r="G3221" s="52" t="s">
        <v>21</v>
      </c>
    </row>
    <row r="3222" spans="3:7" ht="15" thickBot="1" x14ac:dyDescent="0.35">
      <c r="C3222" s="50">
        <v>43159</v>
      </c>
      <c r="D3222" s="51">
        <v>0.8728703703703703</v>
      </c>
      <c r="E3222" s="52" t="s">
        <v>9</v>
      </c>
      <c r="F3222" s="53">
        <v>40</v>
      </c>
      <c r="G3222" s="52" t="s">
        <v>10</v>
      </c>
    </row>
    <row r="3223" spans="3:7" ht="15" thickBot="1" x14ac:dyDescent="0.35">
      <c r="C3223" s="50">
        <v>43159</v>
      </c>
      <c r="D3223" s="51">
        <v>0.87425925925925929</v>
      </c>
      <c r="E3223" s="52" t="s">
        <v>9</v>
      </c>
      <c r="F3223" s="53">
        <v>40</v>
      </c>
      <c r="G3223" s="52" t="s">
        <v>21</v>
      </c>
    </row>
    <row r="3224" spans="3:7" ht="15" thickBot="1" x14ac:dyDescent="0.35">
      <c r="C3224" s="50">
        <v>43159</v>
      </c>
      <c r="D3224" s="51">
        <v>0.87980324074074068</v>
      </c>
      <c r="E3224" s="52" t="s">
        <v>9</v>
      </c>
      <c r="F3224" s="53">
        <v>37</v>
      </c>
      <c r="G3224" s="52" t="s">
        <v>21</v>
      </c>
    </row>
    <row r="3225" spans="3:7" ht="15" thickBot="1" x14ac:dyDescent="0.35">
      <c r="C3225" s="50">
        <v>43159</v>
      </c>
      <c r="D3225" s="51">
        <v>0.88402777777777775</v>
      </c>
      <c r="E3225" s="52" t="s">
        <v>9</v>
      </c>
      <c r="F3225" s="53">
        <v>33</v>
      </c>
      <c r="G3225" s="52" t="s">
        <v>10</v>
      </c>
    </row>
    <row r="3226" spans="3:7" ht="15" thickBot="1" x14ac:dyDescent="0.35">
      <c r="C3226" s="50">
        <v>43159</v>
      </c>
      <c r="D3226" s="51">
        <v>0.884699074074074</v>
      </c>
      <c r="E3226" s="52" t="s">
        <v>9</v>
      </c>
      <c r="F3226" s="53">
        <v>38</v>
      </c>
      <c r="G3226" s="52" t="s">
        <v>21</v>
      </c>
    </row>
    <row r="3227" spans="3:7" ht="15" thickBot="1" x14ac:dyDescent="0.35">
      <c r="C3227" s="50">
        <v>43159</v>
      </c>
      <c r="D3227" s="51">
        <v>0.88565972222222211</v>
      </c>
      <c r="E3227" s="52" t="s">
        <v>9</v>
      </c>
      <c r="F3227" s="53">
        <v>39</v>
      </c>
      <c r="G3227" s="52" t="s">
        <v>21</v>
      </c>
    </row>
    <row r="3228" spans="3:7" ht="15" thickBot="1" x14ac:dyDescent="0.35">
      <c r="C3228" s="50">
        <v>43159</v>
      </c>
      <c r="D3228" s="51">
        <v>0.88728009259259266</v>
      </c>
      <c r="E3228" s="52" t="s">
        <v>9</v>
      </c>
      <c r="F3228" s="53">
        <v>33</v>
      </c>
      <c r="G3228" s="52" t="s">
        <v>10</v>
      </c>
    </row>
    <row r="3229" spans="3:7" ht="15" thickBot="1" x14ac:dyDescent="0.35">
      <c r="C3229" s="50">
        <v>43159</v>
      </c>
      <c r="D3229" s="51">
        <v>0.88768518518518524</v>
      </c>
      <c r="E3229" s="52" t="s">
        <v>9</v>
      </c>
      <c r="F3229" s="53">
        <v>22</v>
      </c>
      <c r="G3229" s="52" t="s">
        <v>10</v>
      </c>
    </row>
    <row r="3230" spans="3:7" ht="15" thickBot="1" x14ac:dyDescent="0.35">
      <c r="C3230" s="50">
        <v>43159</v>
      </c>
      <c r="D3230" s="51">
        <v>0.88833333333333331</v>
      </c>
      <c r="E3230" s="52" t="s">
        <v>9</v>
      </c>
      <c r="F3230" s="53">
        <v>34</v>
      </c>
      <c r="G3230" s="52" t="s">
        <v>21</v>
      </c>
    </row>
    <row r="3231" spans="3:7" ht="15" thickBot="1" x14ac:dyDescent="0.35">
      <c r="C3231" s="50">
        <v>43159</v>
      </c>
      <c r="D3231" s="51">
        <v>0.89187500000000008</v>
      </c>
      <c r="E3231" s="52" t="s">
        <v>9</v>
      </c>
      <c r="F3231" s="53">
        <v>23</v>
      </c>
      <c r="G3231" s="52" t="s">
        <v>21</v>
      </c>
    </row>
    <row r="3232" spans="3:7" ht="15" thickBot="1" x14ac:dyDescent="0.35">
      <c r="C3232" s="50">
        <v>43159</v>
      </c>
      <c r="D3232" s="51">
        <v>0.9022337962962963</v>
      </c>
      <c r="E3232" s="52" t="s">
        <v>9</v>
      </c>
      <c r="F3232" s="53">
        <v>36</v>
      </c>
      <c r="G3232" s="52" t="s">
        <v>21</v>
      </c>
    </row>
    <row r="3233" spans="3:7" ht="15" thickBot="1" x14ac:dyDescent="0.35">
      <c r="C3233" s="50">
        <v>43159</v>
      </c>
      <c r="D3233" s="51">
        <v>0.90428240740740751</v>
      </c>
      <c r="E3233" s="52" t="s">
        <v>9</v>
      </c>
      <c r="F3233" s="53">
        <v>27</v>
      </c>
      <c r="G3233" s="52" t="s">
        <v>10</v>
      </c>
    </row>
    <row r="3234" spans="3:7" ht="15" thickBot="1" x14ac:dyDescent="0.35">
      <c r="C3234" s="50">
        <v>43159</v>
      </c>
      <c r="D3234" s="51">
        <v>0.90524305555555562</v>
      </c>
      <c r="E3234" s="52" t="s">
        <v>9</v>
      </c>
      <c r="F3234" s="53">
        <v>42</v>
      </c>
      <c r="G3234" s="52" t="s">
        <v>10</v>
      </c>
    </row>
    <row r="3235" spans="3:7" ht="15" thickBot="1" x14ac:dyDescent="0.35">
      <c r="C3235" s="50">
        <v>43159</v>
      </c>
      <c r="D3235" s="51">
        <v>0.90828703703703706</v>
      </c>
      <c r="E3235" s="52" t="s">
        <v>9</v>
      </c>
      <c r="F3235" s="53">
        <v>43</v>
      </c>
      <c r="G3235" s="52" t="s">
        <v>21</v>
      </c>
    </row>
    <row r="3236" spans="3:7" ht="15" thickBot="1" x14ac:dyDescent="0.35">
      <c r="C3236" s="50">
        <v>43159</v>
      </c>
      <c r="D3236" s="51">
        <v>0.92282407407407396</v>
      </c>
      <c r="E3236" s="52" t="s">
        <v>9</v>
      </c>
      <c r="F3236" s="53">
        <v>40</v>
      </c>
      <c r="G3236" s="52" t="s">
        <v>10</v>
      </c>
    </row>
    <row r="3237" spans="3:7" ht="15" thickBot="1" x14ac:dyDescent="0.35">
      <c r="C3237" s="50">
        <v>43159</v>
      </c>
      <c r="D3237" s="51">
        <v>0.9229398148148148</v>
      </c>
      <c r="E3237" s="52" t="s">
        <v>9</v>
      </c>
      <c r="F3237" s="53">
        <v>48</v>
      </c>
      <c r="G3237" s="52" t="s">
        <v>10</v>
      </c>
    </row>
    <row r="3238" spans="3:7" ht="15" thickBot="1" x14ac:dyDescent="0.35">
      <c r="C3238" s="50">
        <v>43159</v>
      </c>
      <c r="D3238" s="51">
        <v>0.93192129629629628</v>
      </c>
      <c r="E3238" s="52" t="s">
        <v>9</v>
      </c>
      <c r="F3238" s="53">
        <v>34</v>
      </c>
      <c r="G3238" s="52" t="s">
        <v>21</v>
      </c>
    </row>
    <row r="3239" spans="3:7" ht="15" thickBot="1" x14ac:dyDescent="0.35">
      <c r="C3239" s="50">
        <v>43159</v>
      </c>
      <c r="D3239" s="51">
        <v>0.94710648148148147</v>
      </c>
      <c r="E3239" s="52" t="s">
        <v>9</v>
      </c>
      <c r="F3239" s="53">
        <v>50</v>
      </c>
      <c r="G3239" s="52" t="s">
        <v>21</v>
      </c>
    </row>
    <row r="3240" spans="3:7" ht="15" thickBot="1" x14ac:dyDescent="0.35">
      <c r="C3240" s="50">
        <v>43159</v>
      </c>
      <c r="D3240" s="51">
        <v>0.96677083333333336</v>
      </c>
      <c r="E3240" s="52" t="s">
        <v>9</v>
      </c>
      <c r="F3240" s="53">
        <v>42</v>
      </c>
      <c r="G3240" s="52" t="s">
        <v>21</v>
      </c>
    </row>
    <row r="3241" spans="3:7" ht="15" thickBot="1" x14ac:dyDescent="0.35">
      <c r="C3241" s="50">
        <v>43159</v>
      </c>
      <c r="D3241" s="51">
        <v>0.98501157407407414</v>
      </c>
      <c r="E3241" s="52" t="s">
        <v>9</v>
      </c>
      <c r="F3241" s="53">
        <v>26</v>
      </c>
      <c r="G3241" s="52" t="s">
        <v>21</v>
      </c>
    </row>
    <row r="3242" spans="3:7" ht="15" thickBot="1" x14ac:dyDescent="0.35">
      <c r="C3242" s="50">
        <v>43160</v>
      </c>
      <c r="D3242" s="51">
        <v>1.2627314814814815E-2</v>
      </c>
      <c r="E3242" s="52" t="s">
        <v>9</v>
      </c>
      <c r="F3242" s="53">
        <v>44</v>
      </c>
      <c r="G3242" s="52" t="s">
        <v>21</v>
      </c>
    </row>
    <row r="3243" spans="3:7" ht="15" thickBot="1" x14ac:dyDescent="0.35">
      <c r="C3243" s="50">
        <v>43160</v>
      </c>
      <c r="D3243" s="51">
        <v>2.3159722222222224E-2</v>
      </c>
      <c r="E3243" s="52" t="s">
        <v>9</v>
      </c>
      <c r="F3243" s="53">
        <v>47</v>
      </c>
      <c r="G3243" s="52" t="s">
        <v>10</v>
      </c>
    </row>
    <row r="3244" spans="3:7" ht="15" thickBot="1" x14ac:dyDescent="0.35">
      <c r="C3244" s="50">
        <v>43160</v>
      </c>
      <c r="D3244" s="51">
        <v>0.18982638888888889</v>
      </c>
      <c r="E3244" s="52" t="s">
        <v>9</v>
      </c>
      <c r="F3244" s="53">
        <v>48</v>
      </c>
      <c r="G3244" s="52" t="s">
        <v>21</v>
      </c>
    </row>
    <row r="3245" spans="3:7" ht="15" thickBot="1" x14ac:dyDescent="0.35">
      <c r="C3245" s="50">
        <v>43160</v>
      </c>
      <c r="D3245" s="51">
        <v>0.19087962962962965</v>
      </c>
      <c r="E3245" s="52" t="s">
        <v>9</v>
      </c>
      <c r="F3245" s="53">
        <v>25</v>
      </c>
      <c r="G3245" s="52" t="s">
        <v>21</v>
      </c>
    </row>
    <row r="3246" spans="3:7" ht="15" thickBot="1" x14ac:dyDescent="0.35">
      <c r="C3246" s="50">
        <v>43160</v>
      </c>
      <c r="D3246" s="51">
        <v>0.20180555555555557</v>
      </c>
      <c r="E3246" s="52" t="s">
        <v>9</v>
      </c>
      <c r="F3246" s="53">
        <v>41</v>
      </c>
      <c r="G3246" s="52" t="s">
        <v>10</v>
      </c>
    </row>
    <row r="3247" spans="3:7" ht="15" thickBot="1" x14ac:dyDescent="0.35">
      <c r="C3247" s="50">
        <v>43160</v>
      </c>
      <c r="D3247" s="51">
        <v>0.21466435185185184</v>
      </c>
      <c r="E3247" s="52" t="s">
        <v>9</v>
      </c>
      <c r="F3247" s="53">
        <v>49</v>
      </c>
      <c r="G3247" s="52" t="s">
        <v>10</v>
      </c>
    </row>
    <row r="3248" spans="3:7" ht="15" thickBot="1" x14ac:dyDescent="0.35">
      <c r="C3248" s="50">
        <v>43160</v>
      </c>
      <c r="D3248" s="51">
        <v>0.22931712962962961</v>
      </c>
      <c r="E3248" s="52" t="s">
        <v>9</v>
      </c>
      <c r="F3248" s="53">
        <v>44</v>
      </c>
      <c r="G3248" s="52" t="s">
        <v>10</v>
      </c>
    </row>
    <row r="3249" spans="3:7" ht="15" thickBot="1" x14ac:dyDescent="0.35">
      <c r="C3249" s="50">
        <v>43160</v>
      </c>
      <c r="D3249" s="51">
        <v>0.2333449074074074</v>
      </c>
      <c r="E3249" s="52" t="s">
        <v>9</v>
      </c>
      <c r="F3249" s="53">
        <v>31</v>
      </c>
      <c r="G3249" s="52" t="s">
        <v>10</v>
      </c>
    </row>
    <row r="3250" spans="3:7" ht="15" thickBot="1" x14ac:dyDescent="0.35">
      <c r="C3250" s="50">
        <v>43160</v>
      </c>
      <c r="D3250" s="51">
        <v>0.23355324074074071</v>
      </c>
      <c r="E3250" s="52" t="s">
        <v>9</v>
      </c>
      <c r="F3250" s="53">
        <v>28</v>
      </c>
      <c r="G3250" s="52" t="s">
        <v>21</v>
      </c>
    </row>
    <row r="3251" spans="3:7" ht="15" thickBot="1" x14ac:dyDescent="0.35">
      <c r="C3251" s="50">
        <v>43160</v>
      </c>
      <c r="D3251" s="51">
        <v>0.24334490740740741</v>
      </c>
      <c r="E3251" s="52" t="s">
        <v>9</v>
      </c>
      <c r="F3251" s="53">
        <v>24</v>
      </c>
      <c r="G3251" s="52" t="s">
        <v>21</v>
      </c>
    </row>
    <row r="3252" spans="3:7" ht="15" thickBot="1" x14ac:dyDescent="0.35">
      <c r="C3252" s="50">
        <v>43160</v>
      </c>
      <c r="D3252" s="51">
        <v>0.24760416666666665</v>
      </c>
      <c r="E3252" s="52" t="s">
        <v>9</v>
      </c>
      <c r="F3252" s="53">
        <v>27</v>
      </c>
      <c r="G3252" s="52" t="s">
        <v>10</v>
      </c>
    </row>
    <row r="3253" spans="3:7" ht="15" thickBot="1" x14ac:dyDescent="0.35">
      <c r="C3253" s="50">
        <v>43160</v>
      </c>
      <c r="D3253" s="51">
        <v>0.2525</v>
      </c>
      <c r="E3253" s="52" t="s">
        <v>9</v>
      </c>
      <c r="F3253" s="53">
        <v>41</v>
      </c>
      <c r="G3253" s="52" t="s">
        <v>10</v>
      </c>
    </row>
    <row r="3254" spans="3:7" ht="15" thickBot="1" x14ac:dyDescent="0.35">
      <c r="C3254" s="50">
        <v>43160</v>
      </c>
      <c r="D3254" s="51">
        <v>0.25384259259259262</v>
      </c>
      <c r="E3254" s="52" t="s">
        <v>9</v>
      </c>
      <c r="F3254" s="53">
        <v>39</v>
      </c>
      <c r="G3254" s="52" t="s">
        <v>10</v>
      </c>
    </row>
    <row r="3255" spans="3:7" ht="15" thickBot="1" x14ac:dyDescent="0.35">
      <c r="C3255" s="50">
        <v>43160</v>
      </c>
      <c r="D3255" s="51">
        <v>0.25575231481481481</v>
      </c>
      <c r="E3255" s="52" t="s">
        <v>9</v>
      </c>
      <c r="F3255" s="53">
        <v>43</v>
      </c>
      <c r="G3255" s="52" t="s">
        <v>10</v>
      </c>
    </row>
    <row r="3256" spans="3:7" ht="15" thickBot="1" x14ac:dyDescent="0.35">
      <c r="C3256" s="50">
        <v>43160</v>
      </c>
      <c r="D3256" s="51">
        <v>0.25915509259259256</v>
      </c>
      <c r="E3256" s="52" t="s">
        <v>9</v>
      </c>
      <c r="F3256" s="53">
        <v>25</v>
      </c>
      <c r="G3256" s="52" t="s">
        <v>21</v>
      </c>
    </row>
    <row r="3257" spans="3:7" ht="15" thickBot="1" x14ac:dyDescent="0.35">
      <c r="C3257" s="50">
        <v>43160</v>
      </c>
      <c r="D3257" s="51">
        <v>0.26142361111111112</v>
      </c>
      <c r="E3257" s="52" t="s">
        <v>9</v>
      </c>
      <c r="F3257" s="53">
        <v>25</v>
      </c>
      <c r="G3257" s="52" t="s">
        <v>21</v>
      </c>
    </row>
    <row r="3258" spans="3:7" ht="15" thickBot="1" x14ac:dyDescent="0.35">
      <c r="C3258" s="50">
        <v>43160</v>
      </c>
      <c r="D3258" s="51">
        <v>0.26149305555555552</v>
      </c>
      <c r="E3258" s="52" t="s">
        <v>9</v>
      </c>
      <c r="F3258" s="53">
        <v>33</v>
      </c>
      <c r="G3258" s="52" t="s">
        <v>21</v>
      </c>
    </row>
    <row r="3259" spans="3:7" ht="15" thickBot="1" x14ac:dyDescent="0.35">
      <c r="C3259" s="50">
        <v>43160</v>
      </c>
      <c r="D3259" s="51">
        <v>0.26421296296296298</v>
      </c>
      <c r="E3259" s="52" t="s">
        <v>9</v>
      </c>
      <c r="F3259" s="53">
        <v>20</v>
      </c>
      <c r="G3259" s="52" t="s">
        <v>21</v>
      </c>
    </row>
    <row r="3260" spans="3:7" ht="15" thickBot="1" x14ac:dyDescent="0.35">
      <c r="C3260" s="50">
        <v>43160</v>
      </c>
      <c r="D3260" s="51">
        <v>0.26430555555555557</v>
      </c>
      <c r="E3260" s="52" t="s">
        <v>9</v>
      </c>
      <c r="F3260" s="53">
        <v>28</v>
      </c>
      <c r="G3260" s="52" t="s">
        <v>10</v>
      </c>
    </row>
    <row r="3261" spans="3:7" ht="15" thickBot="1" x14ac:dyDescent="0.35">
      <c r="C3261" s="50">
        <v>43160</v>
      </c>
      <c r="D3261" s="51">
        <v>0.26731481481481484</v>
      </c>
      <c r="E3261" s="52" t="s">
        <v>9</v>
      </c>
      <c r="F3261" s="53">
        <v>29</v>
      </c>
      <c r="G3261" s="52" t="s">
        <v>10</v>
      </c>
    </row>
    <row r="3262" spans="3:7" ht="15" thickBot="1" x14ac:dyDescent="0.35">
      <c r="C3262" s="50">
        <v>43160</v>
      </c>
      <c r="D3262" s="51">
        <v>0.26799768518518519</v>
      </c>
      <c r="E3262" s="52" t="s">
        <v>9</v>
      </c>
      <c r="F3262" s="53">
        <v>17</v>
      </c>
      <c r="G3262" s="52" t="s">
        <v>10</v>
      </c>
    </row>
    <row r="3263" spans="3:7" ht="15" thickBot="1" x14ac:dyDescent="0.35">
      <c r="C3263" s="50">
        <v>43160</v>
      </c>
      <c r="D3263" s="51">
        <v>0.26818287037037036</v>
      </c>
      <c r="E3263" s="52" t="s">
        <v>9</v>
      </c>
      <c r="F3263" s="53">
        <v>32</v>
      </c>
      <c r="G3263" s="52" t="s">
        <v>21</v>
      </c>
    </row>
    <row r="3264" spans="3:7" ht="15" thickBot="1" x14ac:dyDescent="0.35">
      <c r="C3264" s="50">
        <v>43160</v>
      </c>
      <c r="D3264" s="51">
        <v>0.26828703703703705</v>
      </c>
      <c r="E3264" s="52" t="s">
        <v>9</v>
      </c>
      <c r="F3264" s="53">
        <v>28</v>
      </c>
      <c r="G3264" s="52" t="s">
        <v>10</v>
      </c>
    </row>
    <row r="3265" spans="3:7" ht="15" thickBot="1" x14ac:dyDescent="0.35">
      <c r="C3265" s="50">
        <v>43160</v>
      </c>
      <c r="D3265" s="51">
        <v>0.26972222222222225</v>
      </c>
      <c r="E3265" s="52" t="s">
        <v>9</v>
      </c>
      <c r="F3265" s="53">
        <v>39</v>
      </c>
      <c r="G3265" s="52" t="s">
        <v>10</v>
      </c>
    </row>
    <row r="3266" spans="3:7" ht="15" thickBot="1" x14ac:dyDescent="0.35">
      <c r="C3266" s="50">
        <v>43160</v>
      </c>
      <c r="D3266" s="51">
        <v>0.27008101851851851</v>
      </c>
      <c r="E3266" s="52" t="s">
        <v>9</v>
      </c>
      <c r="F3266" s="53">
        <v>39</v>
      </c>
      <c r="G3266" s="52" t="s">
        <v>10</v>
      </c>
    </row>
    <row r="3267" spans="3:7" ht="15" thickBot="1" x14ac:dyDescent="0.35">
      <c r="C3267" s="50">
        <v>43160</v>
      </c>
      <c r="D3267" s="51">
        <v>0.27023148148148152</v>
      </c>
      <c r="E3267" s="52" t="s">
        <v>9</v>
      </c>
      <c r="F3267" s="53">
        <v>25</v>
      </c>
      <c r="G3267" s="52" t="s">
        <v>10</v>
      </c>
    </row>
    <row r="3268" spans="3:7" ht="15" thickBot="1" x14ac:dyDescent="0.35">
      <c r="C3268" s="50">
        <v>43160</v>
      </c>
      <c r="D3268" s="51">
        <v>0.27097222222222223</v>
      </c>
      <c r="E3268" s="52" t="s">
        <v>9</v>
      </c>
      <c r="F3268" s="53">
        <v>39</v>
      </c>
      <c r="G3268" s="52" t="s">
        <v>21</v>
      </c>
    </row>
    <row r="3269" spans="3:7" ht="15" thickBot="1" x14ac:dyDescent="0.35">
      <c r="C3269" s="50">
        <v>43160</v>
      </c>
      <c r="D3269" s="51">
        <v>0.27185185185185184</v>
      </c>
      <c r="E3269" s="52" t="s">
        <v>9</v>
      </c>
      <c r="F3269" s="53">
        <v>35</v>
      </c>
      <c r="G3269" s="52" t="s">
        <v>10</v>
      </c>
    </row>
    <row r="3270" spans="3:7" ht="15" thickBot="1" x14ac:dyDescent="0.35">
      <c r="C3270" s="50">
        <v>43160</v>
      </c>
      <c r="D3270" s="51">
        <v>0.27288194444444441</v>
      </c>
      <c r="E3270" s="52" t="s">
        <v>9</v>
      </c>
      <c r="F3270" s="53">
        <v>38</v>
      </c>
      <c r="G3270" s="52" t="s">
        <v>10</v>
      </c>
    </row>
    <row r="3271" spans="3:7" ht="15" thickBot="1" x14ac:dyDescent="0.35">
      <c r="C3271" s="50">
        <v>43160</v>
      </c>
      <c r="D3271" s="51">
        <v>0.27499999999999997</v>
      </c>
      <c r="E3271" s="52" t="s">
        <v>9</v>
      </c>
      <c r="F3271" s="53">
        <v>34</v>
      </c>
      <c r="G3271" s="52" t="s">
        <v>10</v>
      </c>
    </row>
    <row r="3272" spans="3:7" ht="15" thickBot="1" x14ac:dyDescent="0.35">
      <c r="C3272" s="50">
        <v>43160</v>
      </c>
      <c r="D3272" s="51">
        <v>0.27583333333333332</v>
      </c>
      <c r="E3272" s="52" t="s">
        <v>9</v>
      </c>
      <c r="F3272" s="53">
        <v>38</v>
      </c>
      <c r="G3272" s="52" t="s">
        <v>10</v>
      </c>
    </row>
    <row r="3273" spans="3:7" ht="15" thickBot="1" x14ac:dyDescent="0.35">
      <c r="C3273" s="50">
        <v>43160</v>
      </c>
      <c r="D3273" s="51">
        <v>0.27615740740740741</v>
      </c>
      <c r="E3273" s="52" t="s">
        <v>9</v>
      </c>
      <c r="F3273" s="53">
        <v>30</v>
      </c>
      <c r="G3273" s="52" t="s">
        <v>10</v>
      </c>
    </row>
    <row r="3274" spans="3:7" ht="15" thickBot="1" x14ac:dyDescent="0.35">
      <c r="C3274" s="50">
        <v>43160</v>
      </c>
      <c r="D3274" s="51">
        <v>0.27650462962962963</v>
      </c>
      <c r="E3274" s="52" t="s">
        <v>9</v>
      </c>
      <c r="F3274" s="53">
        <v>30</v>
      </c>
      <c r="G3274" s="52" t="s">
        <v>10</v>
      </c>
    </row>
    <row r="3275" spans="3:7" ht="15" thickBot="1" x14ac:dyDescent="0.35">
      <c r="C3275" s="50">
        <v>43160</v>
      </c>
      <c r="D3275" s="51">
        <v>0.2767013888888889</v>
      </c>
      <c r="E3275" s="52" t="s">
        <v>9</v>
      </c>
      <c r="F3275" s="53">
        <v>35</v>
      </c>
      <c r="G3275" s="52" t="s">
        <v>10</v>
      </c>
    </row>
    <row r="3276" spans="3:7" ht="15" thickBot="1" x14ac:dyDescent="0.35">
      <c r="C3276" s="50">
        <v>43160</v>
      </c>
      <c r="D3276" s="51">
        <v>0.27766203703703701</v>
      </c>
      <c r="E3276" s="52" t="s">
        <v>9</v>
      </c>
      <c r="F3276" s="53">
        <v>22</v>
      </c>
      <c r="G3276" s="52" t="s">
        <v>10</v>
      </c>
    </row>
    <row r="3277" spans="3:7" ht="15" thickBot="1" x14ac:dyDescent="0.35">
      <c r="C3277" s="50">
        <v>43160</v>
      </c>
      <c r="D3277" s="51">
        <v>0.27812500000000001</v>
      </c>
      <c r="E3277" s="52" t="s">
        <v>9</v>
      </c>
      <c r="F3277" s="53">
        <v>30</v>
      </c>
      <c r="G3277" s="52" t="s">
        <v>10</v>
      </c>
    </row>
    <row r="3278" spans="3:7" ht="15" thickBot="1" x14ac:dyDescent="0.35">
      <c r="C3278" s="50">
        <v>43160</v>
      </c>
      <c r="D3278" s="51">
        <v>0.27854166666666669</v>
      </c>
      <c r="E3278" s="52" t="s">
        <v>9</v>
      </c>
      <c r="F3278" s="53">
        <v>37</v>
      </c>
      <c r="G3278" s="52" t="s">
        <v>10</v>
      </c>
    </row>
    <row r="3279" spans="3:7" ht="15" thickBot="1" x14ac:dyDescent="0.35">
      <c r="C3279" s="50">
        <v>43160</v>
      </c>
      <c r="D3279" s="51">
        <v>0.27903935185185186</v>
      </c>
      <c r="E3279" s="52" t="s">
        <v>9</v>
      </c>
      <c r="F3279" s="53">
        <v>31</v>
      </c>
      <c r="G3279" s="52" t="s">
        <v>10</v>
      </c>
    </row>
    <row r="3280" spans="3:7" ht="15" thickBot="1" x14ac:dyDescent="0.35">
      <c r="C3280" s="50">
        <v>43160</v>
      </c>
      <c r="D3280" s="51">
        <v>0.27932870370370372</v>
      </c>
      <c r="E3280" s="52" t="s">
        <v>9</v>
      </c>
      <c r="F3280" s="53">
        <v>44</v>
      </c>
      <c r="G3280" s="52" t="s">
        <v>10</v>
      </c>
    </row>
    <row r="3281" spans="3:7" ht="15" thickBot="1" x14ac:dyDescent="0.35">
      <c r="C3281" s="50">
        <v>43160</v>
      </c>
      <c r="D3281" s="51">
        <v>0.27965277777777781</v>
      </c>
      <c r="E3281" s="52" t="s">
        <v>9</v>
      </c>
      <c r="F3281" s="53">
        <v>37</v>
      </c>
      <c r="G3281" s="52" t="s">
        <v>10</v>
      </c>
    </row>
    <row r="3282" spans="3:7" ht="15" thickBot="1" x14ac:dyDescent="0.35">
      <c r="C3282" s="50">
        <v>43160</v>
      </c>
      <c r="D3282" s="51">
        <v>0.27984953703703702</v>
      </c>
      <c r="E3282" s="52" t="s">
        <v>9</v>
      </c>
      <c r="F3282" s="53">
        <v>18</v>
      </c>
      <c r="G3282" s="52" t="s">
        <v>10</v>
      </c>
    </row>
    <row r="3283" spans="3:7" ht="15" thickBot="1" x14ac:dyDescent="0.35">
      <c r="C3283" s="50">
        <v>43160</v>
      </c>
      <c r="D3283" s="51">
        <v>0.28015046296296298</v>
      </c>
      <c r="E3283" s="52" t="s">
        <v>9</v>
      </c>
      <c r="F3283" s="53">
        <v>26</v>
      </c>
      <c r="G3283" s="52" t="s">
        <v>10</v>
      </c>
    </row>
    <row r="3284" spans="3:7" ht="15" thickBot="1" x14ac:dyDescent="0.35">
      <c r="C3284" s="50">
        <v>43160</v>
      </c>
      <c r="D3284" s="51">
        <v>0.28140046296296295</v>
      </c>
      <c r="E3284" s="52" t="s">
        <v>9</v>
      </c>
      <c r="F3284" s="53">
        <v>34</v>
      </c>
      <c r="G3284" s="52" t="s">
        <v>10</v>
      </c>
    </row>
    <row r="3285" spans="3:7" ht="15" thickBot="1" x14ac:dyDescent="0.35">
      <c r="C3285" s="50">
        <v>43160</v>
      </c>
      <c r="D3285" s="51">
        <v>0.28152777777777777</v>
      </c>
      <c r="E3285" s="52" t="s">
        <v>9</v>
      </c>
      <c r="F3285" s="53">
        <v>28</v>
      </c>
      <c r="G3285" s="52" t="s">
        <v>10</v>
      </c>
    </row>
    <row r="3286" spans="3:7" ht="15" thickBot="1" x14ac:dyDescent="0.35">
      <c r="C3286" s="50">
        <v>43160</v>
      </c>
      <c r="D3286" s="51">
        <v>0.28163194444444445</v>
      </c>
      <c r="E3286" s="52" t="s">
        <v>9</v>
      </c>
      <c r="F3286" s="53">
        <v>38</v>
      </c>
      <c r="G3286" s="52" t="s">
        <v>10</v>
      </c>
    </row>
    <row r="3287" spans="3:7" ht="15" thickBot="1" x14ac:dyDescent="0.35">
      <c r="C3287" s="50">
        <v>43160</v>
      </c>
      <c r="D3287" s="51">
        <v>0.28313657407407405</v>
      </c>
      <c r="E3287" s="52" t="s">
        <v>9</v>
      </c>
      <c r="F3287" s="53">
        <v>36</v>
      </c>
      <c r="G3287" s="52" t="s">
        <v>10</v>
      </c>
    </row>
    <row r="3288" spans="3:7" ht="15" thickBot="1" x14ac:dyDescent="0.35">
      <c r="C3288" s="50">
        <v>43160</v>
      </c>
      <c r="D3288" s="51">
        <v>0.28395833333333331</v>
      </c>
      <c r="E3288" s="52" t="s">
        <v>9</v>
      </c>
      <c r="F3288" s="53">
        <v>35</v>
      </c>
      <c r="G3288" s="52" t="s">
        <v>10</v>
      </c>
    </row>
    <row r="3289" spans="3:7" ht="15" thickBot="1" x14ac:dyDescent="0.35">
      <c r="C3289" s="50">
        <v>43160</v>
      </c>
      <c r="D3289" s="51">
        <v>0.28430555555555553</v>
      </c>
      <c r="E3289" s="52" t="s">
        <v>9</v>
      </c>
      <c r="F3289" s="53">
        <v>43</v>
      </c>
      <c r="G3289" s="52" t="s">
        <v>21</v>
      </c>
    </row>
    <row r="3290" spans="3:7" ht="15" thickBot="1" x14ac:dyDescent="0.35">
      <c r="C3290" s="50">
        <v>43160</v>
      </c>
      <c r="D3290" s="51">
        <v>0.2848148148148148</v>
      </c>
      <c r="E3290" s="52" t="s">
        <v>9</v>
      </c>
      <c r="F3290" s="53">
        <v>37</v>
      </c>
      <c r="G3290" s="52" t="s">
        <v>10</v>
      </c>
    </row>
    <row r="3291" spans="3:7" ht="15" thickBot="1" x14ac:dyDescent="0.35">
      <c r="C3291" s="50">
        <v>43160</v>
      </c>
      <c r="D3291" s="51">
        <v>0.28591435185185182</v>
      </c>
      <c r="E3291" s="52" t="s">
        <v>9</v>
      </c>
      <c r="F3291" s="53">
        <v>30</v>
      </c>
      <c r="G3291" s="52" t="s">
        <v>10</v>
      </c>
    </row>
    <row r="3292" spans="3:7" ht="15" thickBot="1" x14ac:dyDescent="0.35">
      <c r="C3292" s="50">
        <v>43160</v>
      </c>
      <c r="D3292" s="51">
        <v>0.28644675925925928</v>
      </c>
      <c r="E3292" s="52" t="s">
        <v>9</v>
      </c>
      <c r="F3292" s="53">
        <v>37</v>
      </c>
      <c r="G3292" s="52" t="s">
        <v>10</v>
      </c>
    </row>
    <row r="3293" spans="3:7" ht="15" thickBot="1" x14ac:dyDescent="0.35">
      <c r="C3293" s="50">
        <v>43160</v>
      </c>
      <c r="D3293" s="51">
        <v>0.28658564814814813</v>
      </c>
      <c r="E3293" s="52" t="s">
        <v>9</v>
      </c>
      <c r="F3293" s="53">
        <v>36</v>
      </c>
      <c r="G3293" s="52" t="s">
        <v>10</v>
      </c>
    </row>
    <row r="3294" spans="3:7" ht="15" thickBot="1" x14ac:dyDescent="0.35">
      <c r="C3294" s="50">
        <v>43160</v>
      </c>
      <c r="D3294" s="51">
        <v>0.28755787037037034</v>
      </c>
      <c r="E3294" s="52" t="s">
        <v>9</v>
      </c>
      <c r="F3294" s="53">
        <v>26</v>
      </c>
      <c r="G3294" s="52" t="s">
        <v>21</v>
      </c>
    </row>
    <row r="3295" spans="3:7" ht="15" thickBot="1" x14ac:dyDescent="0.35">
      <c r="C3295" s="50">
        <v>43160</v>
      </c>
      <c r="D3295" s="51">
        <v>0.28798611111111111</v>
      </c>
      <c r="E3295" s="52" t="s">
        <v>9</v>
      </c>
      <c r="F3295" s="53">
        <v>28</v>
      </c>
      <c r="G3295" s="52" t="s">
        <v>21</v>
      </c>
    </row>
    <row r="3296" spans="3:7" ht="15" thickBot="1" x14ac:dyDescent="0.35">
      <c r="C3296" s="50">
        <v>43160</v>
      </c>
      <c r="D3296" s="51">
        <v>0.28857638888888887</v>
      </c>
      <c r="E3296" s="52" t="s">
        <v>9</v>
      </c>
      <c r="F3296" s="53">
        <v>41</v>
      </c>
      <c r="G3296" s="52" t="s">
        <v>10</v>
      </c>
    </row>
    <row r="3297" spans="3:7" ht="15" thickBot="1" x14ac:dyDescent="0.35">
      <c r="C3297" s="50">
        <v>43160</v>
      </c>
      <c r="D3297" s="51">
        <v>0.28903935185185187</v>
      </c>
      <c r="E3297" s="52" t="s">
        <v>9</v>
      </c>
      <c r="F3297" s="53">
        <v>34</v>
      </c>
      <c r="G3297" s="52" t="s">
        <v>10</v>
      </c>
    </row>
    <row r="3298" spans="3:7" ht="15" thickBot="1" x14ac:dyDescent="0.35">
      <c r="C3298" s="50">
        <v>43160</v>
      </c>
      <c r="D3298" s="51">
        <v>0.28921296296296295</v>
      </c>
      <c r="E3298" s="52" t="s">
        <v>9</v>
      </c>
      <c r="F3298" s="53">
        <v>41</v>
      </c>
      <c r="G3298" s="52" t="s">
        <v>10</v>
      </c>
    </row>
    <row r="3299" spans="3:7" ht="15" thickBot="1" x14ac:dyDescent="0.35">
      <c r="C3299" s="50">
        <v>43160</v>
      </c>
      <c r="D3299" s="51">
        <v>0.28953703703703704</v>
      </c>
      <c r="E3299" s="52" t="s">
        <v>9</v>
      </c>
      <c r="F3299" s="53">
        <v>34</v>
      </c>
      <c r="G3299" s="52" t="s">
        <v>21</v>
      </c>
    </row>
    <row r="3300" spans="3:7" ht="15" thickBot="1" x14ac:dyDescent="0.35">
      <c r="C3300" s="50">
        <v>43160</v>
      </c>
      <c r="D3300" s="51">
        <v>0.29015046296296299</v>
      </c>
      <c r="E3300" s="52" t="s">
        <v>9</v>
      </c>
      <c r="F3300" s="53">
        <v>26</v>
      </c>
      <c r="G3300" s="52" t="s">
        <v>10</v>
      </c>
    </row>
    <row r="3301" spans="3:7" ht="15" thickBot="1" x14ac:dyDescent="0.35">
      <c r="C3301" s="50">
        <v>43160</v>
      </c>
      <c r="D3301" s="51">
        <v>0.2908796296296296</v>
      </c>
      <c r="E3301" s="52" t="s">
        <v>9</v>
      </c>
      <c r="F3301" s="53">
        <v>38</v>
      </c>
      <c r="G3301" s="52" t="s">
        <v>21</v>
      </c>
    </row>
    <row r="3302" spans="3:7" ht="15" thickBot="1" x14ac:dyDescent="0.35">
      <c r="C3302" s="50">
        <v>43160</v>
      </c>
      <c r="D3302" s="51">
        <v>0.29100694444444447</v>
      </c>
      <c r="E3302" s="52" t="s">
        <v>9</v>
      </c>
      <c r="F3302" s="53">
        <v>24</v>
      </c>
      <c r="G3302" s="52" t="s">
        <v>10</v>
      </c>
    </row>
    <row r="3303" spans="3:7" ht="15" thickBot="1" x14ac:dyDescent="0.35">
      <c r="C3303" s="50">
        <v>43160</v>
      </c>
      <c r="D3303" s="51">
        <v>0.29249999999999998</v>
      </c>
      <c r="E3303" s="52" t="s">
        <v>9</v>
      </c>
      <c r="F3303" s="53">
        <v>30</v>
      </c>
      <c r="G3303" s="52" t="s">
        <v>21</v>
      </c>
    </row>
    <row r="3304" spans="3:7" ht="15" thickBot="1" x14ac:dyDescent="0.35">
      <c r="C3304" s="50">
        <v>43160</v>
      </c>
      <c r="D3304" s="51">
        <v>0.29268518518518521</v>
      </c>
      <c r="E3304" s="52" t="s">
        <v>9</v>
      </c>
      <c r="F3304" s="53">
        <v>38</v>
      </c>
      <c r="G3304" s="52" t="s">
        <v>10</v>
      </c>
    </row>
    <row r="3305" spans="3:7" ht="15" thickBot="1" x14ac:dyDescent="0.35">
      <c r="C3305" s="50">
        <v>43160</v>
      </c>
      <c r="D3305" s="51">
        <v>0.2928587962962963</v>
      </c>
      <c r="E3305" s="52" t="s">
        <v>9</v>
      </c>
      <c r="F3305" s="53">
        <v>38</v>
      </c>
      <c r="G3305" s="52" t="s">
        <v>10</v>
      </c>
    </row>
    <row r="3306" spans="3:7" ht="15" thickBot="1" x14ac:dyDescent="0.35">
      <c r="C3306" s="50">
        <v>43160</v>
      </c>
      <c r="D3306" s="51">
        <v>0.29401620370370368</v>
      </c>
      <c r="E3306" s="52" t="s">
        <v>9</v>
      </c>
      <c r="F3306" s="53">
        <v>38</v>
      </c>
      <c r="G3306" s="52" t="s">
        <v>21</v>
      </c>
    </row>
    <row r="3307" spans="3:7" ht="15" thickBot="1" x14ac:dyDescent="0.35">
      <c r="C3307" s="50">
        <v>43160</v>
      </c>
      <c r="D3307" s="51">
        <v>0.2949074074074074</v>
      </c>
      <c r="E3307" s="52" t="s">
        <v>9</v>
      </c>
      <c r="F3307" s="53">
        <v>31</v>
      </c>
      <c r="G3307" s="52" t="s">
        <v>10</v>
      </c>
    </row>
    <row r="3308" spans="3:7" ht="15" thickBot="1" x14ac:dyDescent="0.35">
      <c r="C3308" s="50">
        <v>43160</v>
      </c>
      <c r="D3308" s="51">
        <v>0.29555555555555557</v>
      </c>
      <c r="E3308" s="52" t="s">
        <v>9</v>
      </c>
      <c r="F3308" s="53">
        <v>27</v>
      </c>
      <c r="G3308" s="52" t="s">
        <v>10</v>
      </c>
    </row>
    <row r="3309" spans="3:7" ht="15" thickBot="1" x14ac:dyDescent="0.35">
      <c r="C3309" s="50">
        <v>43160</v>
      </c>
      <c r="D3309" s="51">
        <v>0.29569444444444443</v>
      </c>
      <c r="E3309" s="52" t="s">
        <v>9</v>
      </c>
      <c r="F3309" s="53">
        <v>42</v>
      </c>
      <c r="G3309" s="52" t="s">
        <v>10</v>
      </c>
    </row>
    <row r="3310" spans="3:7" ht="15" thickBot="1" x14ac:dyDescent="0.35">
      <c r="C3310" s="50">
        <v>43160</v>
      </c>
      <c r="D3310" s="51">
        <v>0.29583333333333334</v>
      </c>
      <c r="E3310" s="52" t="s">
        <v>9</v>
      </c>
      <c r="F3310" s="53">
        <v>31</v>
      </c>
      <c r="G3310" s="52" t="s">
        <v>10</v>
      </c>
    </row>
    <row r="3311" spans="3:7" ht="15" thickBot="1" x14ac:dyDescent="0.35">
      <c r="C3311" s="50">
        <v>43160</v>
      </c>
      <c r="D3311" s="51">
        <v>0.29609953703703701</v>
      </c>
      <c r="E3311" s="52" t="s">
        <v>9</v>
      </c>
      <c r="F3311" s="53">
        <v>40</v>
      </c>
      <c r="G3311" s="52" t="s">
        <v>10</v>
      </c>
    </row>
    <row r="3312" spans="3:7" ht="15" thickBot="1" x14ac:dyDescent="0.35">
      <c r="C3312" s="50">
        <v>43160</v>
      </c>
      <c r="D3312" s="51">
        <v>0.29622685185185188</v>
      </c>
      <c r="E3312" s="52" t="s">
        <v>9</v>
      </c>
      <c r="F3312" s="53">
        <v>29</v>
      </c>
      <c r="G3312" s="52" t="s">
        <v>10</v>
      </c>
    </row>
    <row r="3313" spans="3:7" ht="15" thickBot="1" x14ac:dyDescent="0.35">
      <c r="C3313" s="50">
        <v>43160</v>
      </c>
      <c r="D3313" s="51">
        <v>0.29660879629629627</v>
      </c>
      <c r="E3313" s="52" t="s">
        <v>9</v>
      </c>
      <c r="F3313" s="53">
        <v>30</v>
      </c>
      <c r="G3313" s="52" t="s">
        <v>10</v>
      </c>
    </row>
    <row r="3314" spans="3:7" ht="15" thickBot="1" x14ac:dyDescent="0.35">
      <c r="C3314" s="50">
        <v>43160</v>
      </c>
      <c r="D3314" s="51">
        <v>0.29662037037037037</v>
      </c>
      <c r="E3314" s="52" t="s">
        <v>9</v>
      </c>
      <c r="F3314" s="53">
        <v>22</v>
      </c>
      <c r="G3314" s="52" t="s">
        <v>21</v>
      </c>
    </row>
    <row r="3315" spans="3:7" ht="15" thickBot="1" x14ac:dyDescent="0.35">
      <c r="C3315" s="50">
        <v>43160</v>
      </c>
      <c r="D3315" s="51">
        <v>0.29695601851851855</v>
      </c>
      <c r="E3315" s="52" t="s">
        <v>9</v>
      </c>
      <c r="F3315" s="53">
        <v>34</v>
      </c>
      <c r="G3315" s="52" t="s">
        <v>10</v>
      </c>
    </row>
    <row r="3316" spans="3:7" ht="15" thickBot="1" x14ac:dyDescent="0.35">
      <c r="C3316" s="50">
        <v>43160</v>
      </c>
      <c r="D3316" s="51">
        <v>0.29747685185185185</v>
      </c>
      <c r="E3316" s="52" t="s">
        <v>9</v>
      </c>
      <c r="F3316" s="53">
        <v>28</v>
      </c>
      <c r="G3316" s="52" t="s">
        <v>21</v>
      </c>
    </row>
    <row r="3317" spans="3:7" ht="15" thickBot="1" x14ac:dyDescent="0.35">
      <c r="C3317" s="50">
        <v>43160</v>
      </c>
      <c r="D3317" s="51">
        <v>0.2976388888888889</v>
      </c>
      <c r="E3317" s="52" t="s">
        <v>9</v>
      </c>
      <c r="F3317" s="53">
        <v>34</v>
      </c>
      <c r="G3317" s="52" t="s">
        <v>21</v>
      </c>
    </row>
    <row r="3318" spans="3:7" ht="15" thickBot="1" x14ac:dyDescent="0.35">
      <c r="C3318" s="50">
        <v>43160</v>
      </c>
      <c r="D3318" s="51">
        <v>0.29773148148148149</v>
      </c>
      <c r="E3318" s="52" t="s">
        <v>9</v>
      </c>
      <c r="F3318" s="53">
        <v>35</v>
      </c>
      <c r="G3318" s="52" t="s">
        <v>21</v>
      </c>
    </row>
    <row r="3319" spans="3:7" ht="15" thickBot="1" x14ac:dyDescent="0.35">
      <c r="C3319" s="50">
        <v>43160</v>
      </c>
      <c r="D3319" s="51">
        <v>0.29792824074074076</v>
      </c>
      <c r="E3319" s="52" t="s">
        <v>9</v>
      </c>
      <c r="F3319" s="53">
        <v>27</v>
      </c>
      <c r="G3319" s="52" t="s">
        <v>21</v>
      </c>
    </row>
    <row r="3320" spans="3:7" ht="15" thickBot="1" x14ac:dyDescent="0.35">
      <c r="C3320" s="50">
        <v>43160</v>
      </c>
      <c r="D3320" s="51">
        <v>0.29868055555555556</v>
      </c>
      <c r="E3320" s="52" t="s">
        <v>9</v>
      </c>
      <c r="F3320" s="53">
        <v>34</v>
      </c>
      <c r="G3320" s="52" t="s">
        <v>10</v>
      </c>
    </row>
    <row r="3321" spans="3:7" ht="15" thickBot="1" x14ac:dyDescent="0.35">
      <c r="C3321" s="50">
        <v>43160</v>
      </c>
      <c r="D3321" s="51">
        <v>0.29901620370370369</v>
      </c>
      <c r="E3321" s="52" t="s">
        <v>9</v>
      </c>
      <c r="F3321" s="53">
        <v>34</v>
      </c>
      <c r="G3321" s="52" t="s">
        <v>10</v>
      </c>
    </row>
    <row r="3322" spans="3:7" ht="15" thickBot="1" x14ac:dyDescent="0.35">
      <c r="C3322" s="50">
        <v>43160</v>
      </c>
      <c r="D3322" s="51">
        <v>0.29953703703703705</v>
      </c>
      <c r="E3322" s="52" t="s">
        <v>9</v>
      </c>
      <c r="F3322" s="53">
        <v>42</v>
      </c>
      <c r="G3322" s="52" t="s">
        <v>10</v>
      </c>
    </row>
    <row r="3323" spans="3:7" ht="15" thickBot="1" x14ac:dyDescent="0.35">
      <c r="C3323" s="50">
        <v>43160</v>
      </c>
      <c r="D3323" s="51">
        <v>0.30001157407407408</v>
      </c>
      <c r="E3323" s="52" t="s">
        <v>9</v>
      </c>
      <c r="F3323" s="53">
        <v>35</v>
      </c>
      <c r="G3323" s="52" t="s">
        <v>10</v>
      </c>
    </row>
    <row r="3324" spans="3:7" ht="15" thickBot="1" x14ac:dyDescent="0.35">
      <c r="C3324" s="50">
        <v>43160</v>
      </c>
      <c r="D3324" s="51">
        <v>0.30011574074074071</v>
      </c>
      <c r="E3324" s="52" t="s">
        <v>9</v>
      </c>
      <c r="F3324" s="53">
        <v>36</v>
      </c>
      <c r="G3324" s="52" t="s">
        <v>21</v>
      </c>
    </row>
    <row r="3325" spans="3:7" ht="15" thickBot="1" x14ac:dyDescent="0.35">
      <c r="C3325" s="50">
        <v>43160</v>
      </c>
      <c r="D3325" s="51">
        <v>0.30086805555555557</v>
      </c>
      <c r="E3325" s="52" t="s">
        <v>9</v>
      </c>
      <c r="F3325" s="53">
        <v>33</v>
      </c>
      <c r="G3325" s="52" t="s">
        <v>10</v>
      </c>
    </row>
    <row r="3326" spans="3:7" ht="15" thickBot="1" x14ac:dyDescent="0.35">
      <c r="C3326" s="50">
        <v>43160</v>
      </c>
      <c r="D3326" s="51">
        <v>0.30111111111111111</v>
      </c>
      <c r="E3326" s="52" t="s">
        <v>9</v>
      </c>
      <c r="F3326" s="53">
        <v>40</v>
      </c>
      <c r="G3326" s="52" t="s">
        <v>10</v>
      </c>
    </row>
    <row r="3327" spans="3:7" ht="15" thickBot="1" x14ac:dyDescent="0.35">
      <c r="C3327" s="50">
        <v>43160</v>
      </c>
      <c r="D3327" s="51">
        <v>0.30157407407407405</v>
      </c>
      <c r="E3327" s="52" t="s">
        <v>9</v>
      </c>
      <c r="F3327" s="53">
        <v>34</v>
      </c>
      <c r="G3327" s="52" t="s">
        <v>10</v>
      </c>
    </row>
    <row r="3328" spans="3:7" ht="15" thickBot="1" x14ac:dyDescent="0.35">
      <c r="C3328" s="50">
        <v>43160</v>
      </c>
      <c r="D3328" s="51">
        <v>0.30177083333333332</v>
      </c>
      <c r="E3328" s="52" t="s">
        <v>9</v>
      </c>
      <c r="F3328" s="53">
        <v>20</v>
      </c>
      <c r="G3328" s="52" t="s">
        <v>21</v>
      </c>
    </row>
    <row r="3329" spans="3:7" ht="15" thickBot="1" x14ac:dyDescent="0.35">
      <c r="C3329" s="50">
        <v>43160</v>
      </c>
      <c r="D3329" s="51">
        <v>0.3018865740740741</v>
      </c>
      <c r="E3329" s="52" t="s">
        <v>9</v>
      </c>
      <c r="F3329" s="53">
        <v>40</v>
      </c>
      <c r="G3329" s="52" t="s">
        <v>10</v>
      </c>
    </row>
    <row r="3330" spans="3:7" ht="15" thickBot="1" x14ac:dyDescent="0.35">
      <c r="C3330" s="50">
        <v>43160</v>
      </c>
      <c r="D3330" s="51">
        <v>0.30313657407407407</v>
      </c>
      <c r="E3330" s="52" t="s">
        <v>9</v>
      </c>
      <c r="F3330" s="53">
        <v>34</v>
      </c>
      <c r="G3330" s="52" t="s">
        <v>10</v>
      </c>
    </row>
    <row r="3331" spans="3:7" ht="15" thickBot="1" x14ac:dyDescent="0.35">
      <c r="C3331" s="50">
        <v>43160</v>
      </c>
      <c r="D3331" s="51">
        <v>0.30363425925925924</v>
      </c>
      <c r="E3331" s="52" t="s">
        <v>9</v>
      </c>
      <c r="F3331" s="53">
        <v>36</v>
      </c>
      <c r="G3331" s="52" t="s">
        <v>10</v>
      </c>
    </row>
    <row r="3332" spans="3:7" ht="15" thickBot="1" x14ac:dyDescent="0.35">
      <c r="C3332" s="50">
        <v>43160</v>
      </c>
      <c r="D3332" s="51">
        <v>0.3042361111111111</v>
      </c>
      <c r="E3332" s="52" t="s">
        <v>9</v>
      </c>
      <c r="F3332" s="53">
        <v>38</v>
      </c>
      <c r="G3332" s="52" t="s">
        <v>10</v>
      </c>
    </row>
    <row r="3333" spans="3:7" ht="15" thickBot="1" x14ac:dyDescent="0.35">
      <c r="C3333" s="50">
        <v>43160</v>
      </c>
      <c r="D3333" s="51">
        <v>0.30447916666666669</v>
      </c>
      <c r="E3333" s="52" t="s">
        <v>9</v>
      </c>
      <c r="F3333" s="53">
        <v>37</v>
      </c>
      <c r="G3333" s="52" t="s">
        <v>10</v>
      </c>
    </row>
    <row r="3334" spans="3:7" ht="15" thickBot="1" x14ac:dyDescent="0.35">
      <c r="C3334" s="50">
        <v>43160</v>
      </c>
      <c r="D3334" s="51">
        <v>0.30472222222222223</v>
      </c>
      <c r="E3334" s="52" t="s">
        <v>9</v>
      </c>
      <c r="F3334" s="53">
        <v>39</v>
      </c>
      <c r="G3334" s="52" t="s">
        <v>10</v>
      </c>
    </row>
    <row r="3335" spans="3:7" ht="15" thickBot="1" x14ac:dyDescent="0.35">
      <c r="C3335" s="50">
        <v>43160</v>
      </c>
      <c r="D3335" s="51">
        <v>0.30541666666666667</v>
      </c>
      <c r="E3335" s="52" t="s">
        <v>9</v>
      </c>
      <c r="F3335" s="53">
        <v>38</v>
      </c>
      <c r="G3335" s="52" t="s">
        <v>10</v>
      </c>
    </row>
    <row r="3336" spans="3:7" ht="15" thickBot="1" x14ac:dyDescent="0.35">
      <c r="C3336" s="50">
        <v>43160</v>
      </c>
      <c r="D3336" s="51">
        <v>0.30564814814814817</v>
      </c>
      <c r="E3336" s="52" t="s">
        <v>9</v>
      </c>
      <c r="F3336" s="53">
        <v>35</v>
      </c>
      <c r="G3336" s="52" t="s">
        <v>10</v>
      </c>
    </row>
    <row r="3337" spans="3:7" ht="15" thickBot="1" x14ac:dyDescent="0.35">
      <c r="C3337" s="50">
        <v>43160</v>
      </c>
      <c r="D3337" s="51">
        <v>0.30627314814814816</v>
      </c>
      <c r="E3337" s="52" t="s">
        <v>9</v>
      </c>
      <c r="F3337" s="53">
        <v>29</v>
      </c>
      <c r="G3337" s="52" t="s">
        <v>21</v>
      </c>
    </row>
    <row r="3338" spans="3:7" ht="15" thickBot="1" x14ac:dyDescent="0.35">
      <c r="C3338" s="50">
        <v>43160</v>
      </c>
      <c r="D3338" s="51">
        <v>0.30656250000000002</v>
      </c>
      <c r="E3338" s="52" t="s">
        <v>9</v>
      </c>
      <c r="F3338" s="53">
        <v>29</v>
      </c>
      <c r="G3338" s="52" t="s">
        <v>21</v>
      </c>
    </row>
    <row r="3339" spans="3:7" ht="15" thickBot="1" x14ac:dyDescent="0.35">
      <c r="C3339" s="50">
        <v>43160</v>
      </c>
      <c r="D3339" s="51">
        <v>0.30670138888888887</v>
      </c>
      <c r="E3339" s="52" t="s">
        <v>9</v>
      </c>
      <c r="F3339" s="53">
        <v>38</v>
      </c>
      <c r="G3339" s="52" t="s">
        <v>10</v>
      </c>
    </row>
    <row r="3340" spans="3:7" ht="15" thickBot="1" x14ac:dyDescent="0.35">
      <c r="C3340" s="50">
        <v>43160</v>
      </c>
      <c r="D3340" s="51">
        <v>0.30730324074074072</v>
      </c>
      <c r="E3340" s="52" t="s">
        <v>9</v>
      </c>
      <c r="F3340" s="53">
        <v>31</v>
      </c>
      <c r="G3340" s="52" t="s">
        <v>10</v>
      </c>
    </row>
    <row r="3341" spans="3:7" ht="15" thickBot="1" x14ac:dyDescent="0.35">
      <c r="C3341" s="50">
        <v>43160</v>
      </c>
      <c r="D3341" s="51">
        <v>0.30737268518518518</v>
      </c>
      <c r="E3341" s="52" t="s">
        <v>9</v>
      </c>
      <c r="F3341" s="53">
        <v>32</v>
      </c>
      <c r="G3341" s="52" t="s">
        <v>21</v>
      </c>
    </row>
    <row r="3342" spans="3:7" ht="15" thickBot="1" x14ac:dyDescent="0.35">
      <c r="C3342" s="50">
        <v>43160</v>
      </c>
      <c r="D3342" s="51">
        <v>0.3075</v>
      </c>
      <c r="E3342" s="52" t="s">
        <v>9</v>
      </c>
      <c r="F3342" s="53">
        <v>27</v>
      </c>
      <c r="G3342" s="52" t="s">
        <v>21</v>
      </c>
    </row>
    <row r="3343" spans="3:7" ht="15" thickBot="1" x14ac:dyDescent="0.35">
      <c r="C3343" s="50">
        <v>43160</v>
      </c>
      <c r="D3343" s="51">
        <v>0.30758101851851855</v>
      </c>
      <c r="E3343" s="52" t="s">
        <v>9</v>
      </c>
      <c r="F3343" s="53">
        <v>23</v>
      </c>
      <c r="G3343" s="52" t="s">
        <v>21</v>
      </c>
    </row>
    <row r="3344" spans="3:7" ht="15" thickBot="1" x14ac:dyDescent="0.35">
      <c r="C3344" s="50">
        <v>43160</v>
      </c>
      <c r="D3344" s="51">
        <v>0.30854166666666666</v>
      </c>
      <c r="E3344" s="52" t="s">
        <v>9</v>
      </c>
      <c r="F3344" s="53">
        <v>33</v>
      </c>
      <c r="G3344" s="52" t="s">
        <v>21</v>
      </c>
    </row>
    <row r="3345" spans="3:7" ht="15" thickBot="1" x14ac:dyDescent="0.35">
      <c r="C3345" s="50">
        <v>43160</v>
      </c>
      <c r="D3345" s="51">
        <v>0.31112268518518521</v>
      </c>
      <c r="E3345" s="52" t="s">
        <v>9</v>
      </c>
      <c r="F3345" s="53">
        <v>39</v>
      </c>
      <c r="G3345" s="52" t="s">
        <v>10</v>
      </c>
    </row>
    <row r="3346" spans="3:7" ht="15" thickBot="1" x14ac:dyDescent="0.35">
      <c r="C3346" s="50">
        <v>43160</v>
      </c>
      <c r="D3346" s="51">
        <v>0.31146990740740738</v>
      </c>
      <c r="E3346" s="52" t="s">
        <v>9</v>
      </c>
      <c r="F3346" s="53">
        <v>39</v>
      </c>
      <c r="G3346" s="52" t="s">
        <v>10</v>
      </c>
    </row>
    <row r="3347" spans="3:7" ht="15" thickBot="1" x14ac:dyDescent="0.35">
      <c r="C3347" s="50">
        <v>43160</v>
      </c>
      <c r="D3347" s="51">
        <v>0.31200231481481483</v>
      </c>
      <c r="E3347" s="52" t="s">
        <v>9</v>
      </c>
      <c r="F3347" s="53">
        <v>55</v>
      </c>
      <c r="G3347" s="52" t="s">
        <v>21</v>
      </c>
    </row>
    <row r="3348" spans="3:7" ht="15" thickBot="1" x14ac:dyDescent="0.35">
      <c r="C3348" s="50">
        <v>43160</v>
      </c>
      <c r="D3348" s="51">
        <v>0.31233796296296296</v>
      </c>
      <c r="E3348" s="52" t="s">
        <v>9</v>
      </c>
      <c r="F3348" s="53">
        <v>26</v>
      </c>
      <c r="G3348" s="52" t="s">
        <v>10</v>
      </c>
    </row>
    <row r="3349" spans="3:7" ht="15" thickBot="1" x14ac:dyDescent="0.35">
      <c r="C3349" s="50">
        <v>43160</v>
      </c>
      <c r="D3349" s="51">
        <v>0.3127199074074074</v>
      </c>
      <c r="E3349" s="52" t="s">
        <v>9</v>
      </c>
      <c r="F3349" s="53">
        <v>24</v>
      </c>
      <c r="G3349" s="52" t="s">
        <v>10</v>
      </c>
    </row>
    <row r="3350" spans="3:7" ht="15" thickBot="1" x14ac:dyDescent="0.35">
      <c r="C3350" s="50">
        <v>43160</v>
      </c>
      <c r="D3350" s="51">
        <v>0.31285879629629632</v>
      </c>
      <c r="E3350" s="52" t="s">
        <v>9</v>
      </c>
      <c r="F3350" s="53">
        <v>27</v>
      </c>
      <c r="G3350" s="52" t="s">
        <v>10</v>
      </c>
    </row>
    <row r="3351" spans="3:7" ht="15" thickBot="1" x14ac:dyDescent="0.35">
      <c r="C3351" s="50">
        <v>43160</v>
      </c>
      <c r="D3351" s="51">
        <v>0.31300925925925926</v>
      </c>
      <c r="E3351" s="52" t="s">
        <v>9</v>
      </c>
      <c r="F3351" s="53">
        <v>26</v>
      </c>
      <c r="G3351" s="52" t="s">
        <v>10</v>
      </c>
    </row>
    <row r="3352" spans="3:7" ht="15" thickBot="1" x14ac:dyDescent="0.35">
      <c r="C3352" s="50">
        <v>43160</v>
      </c>
      <c r="D3352" s="51">
        <v>0.31386574074074075</v>
      </c>
      <c r="E3352" s="52" t="s">
        <v>9</v>
      </c>
      <c r="F3352" s="53">
        <v>33</v>
      </c>
      <c r="G3352" s="52" t="s">
        <v>10</v>
      </c>
    </row>
    <row r="3353" spans="3:7" ht="15" thickBot="1" x14ac:dyDescent="0.35">
      <c r="C3353" s="50">
        <v>43160</v>
      </c>
      <c r="D3353" s="51">
        <v>0.31421296296296297</v>
      </c>
      <c r="E3353" s="52" t="s">
        <v>9</v>
      </c>
      <c r="F3353" s="53">
        <v>46</v>
      </c>
      <c r="G3353" s="52" t="s">
        <v>10</v>
      </c>
    </row>
    <row r="3354" spans="3:7" ht="15" thickBot="1" x14ac:dyDescent="0.35">
      <c r="C3354" s="50">
        <v>43160</v>
      </c>
      <c r="D3354" s="51">
        <v>0.3143171296296296</v>
      </c>
      <c r="E3354" s="52" t="s">
        <v>9</v>
      </c>
      <c r="F3354" s="53">
        <v>39</v>
      </c>
      <c r="G3354" s="52" t="s">
        <v>10</v>
      </c>
    </row>
    <row r="3355" spans="3:7" ht="15" thickBot="1" x14ac:dyDescent="0.35">
      <c r="C3355" s="50">
        <v>43160</v>
      </c>
      <c r="D3355" s="51">
        <v>0.31451388888888893</v>
      </c>
      <c r="E3355" s="52" t="s">
        <v>9</v>
      </c>
      <c r="F3355" s="53">
        <v>35</v>
      </c>
      <c r="G3355" s="52" t="s">
        <v>10</v>
      </c>
    </row>
    <row r="3356" spans="3:7" ht="15" thickBot="1" x14ac:dyDescent="0.35">
      <c r="C3356" s="50">
        <v>43160</v>
      </c>
      <c r="D3356" s="51">
        <v>0.31503472222222223</v>
      </c>
      <c r="E3356" s="52" t="s">
        <v>9</v>
      </c>
      <c r="F3356" s="53">
        <v>34</v>
      </c>
      <c r="G3356" s="52" t="s">
        <v>10</v>
      </c>
    </row>
    <row r="3357" spans="3:7" ht="15" thickBot="1" x14ac:dyDescent="0.35">
      <c r="C3357" s="50">
        <v>43160</v>
      </c>
      <c r="D3357" s="51">
        <v>0.31624999999999998</v>
      </c>
      <c r="E3357" s="52" t="s">
        <v>9</v>
      </c>
      <c r="F3357" s="53">
        <v>50</v>
      </c>
      <c r="G3357" s="52" t="s">
        <v>21</v>
      </c>
    </row>
    <row r="3358" spans="3:7" ht="15" thickBot="1" x14ac:dyDescent="0.35">
      <c r="C3358" s="50">
        <v>43160</v>
      </c>
      <c r="D3358" s="51">
        <v>0.31680555555555556</v>
      </c>
      <c r="E3358" s="52" t="s">
        <v>9</v>
      </c>
      <c r="F3358" s="53">
        <v>41</v>
      </c>
      <c r="G3358" s="52" t="s">
        <v>10</v>
      </c>
    </row>
    <row r="3359" spans="3:7" ht="15" thickBot="1" x14ac:dyDescent="0.35">
      <c r="C3359" s="50">
        <v>43160</v>
      </c>
      <c r="D3359" s="51">
        <v>0.31810185185185186</v>
      </c>
      <c r="E3359" s="52" t="s">
        <v>9</v>
      </c>
      <c r="F3359" s="53">
        <v>33</v>
      </c>
      <c r="G3359" s="52" t="s">
        <v>10</v>
      </c>
    </row>
    <row r="3360" spans="3:7" ht="15" thickBot="1" x14ac:dyDescent="0.35">
      <c r="C3360" s="50">
        <v>43160</v>
      </c>
      <c r="D3360" s="51">
        <v>0.31820601851851854</v>
      </c>
      <c r="E3360" s="52" t="s">
        <v>9</v>
      </c>
      <c r="F3360" s="53">
        <v>33</v>
      </c>
      <c r="G3360" s="52" t="s">
        <v>10</v>
      </c>
    </row>
    <row r="3361" spans="3:7" ht="15" thickBot="1" x14ac:dyDescent="0.35">
      <c r="C3361" s="50">
        <v>43160</v>
      </c>
      <c r="D3361" s="51">
        <v>0.31959490740740742</v>
      </c>
      <c r="E3361" s="52" t="s">
        <v>9</v>
      </c>
      <c r="F3361" s="53">
        <v>16</v>
      </c>
      <c r="G3361" s="52" t="s">
        <v>21</v>
      </c>
    </row>
    <row r="3362" spans="3:7" ht="15" thickBot="1" x14ac:dyDescent="0.35">
      <c r="C3362" s="50">
        <v>43160</v>
      </c>
      <c r="D3362" s="51">
        <v>0.32173611111111111</v>
      </c>
      <c r="E3362" s="52" t="s">
        <v>9</v>
      </c>
      <c r="F3362" s="53">
        <v>23</v>
      </c>
      <c r="G3362" s="52" t="s">
        <v>10</v>
      </c>
    </row>
    <row r="3363" spans="3:7" ht="15" thickBot="1" x14ac:dyDescent="0.35">
      <c r="C3363" s="50">
        <v>43160</v>
      </c>
      <c r="D3363" s="51">
        <v>0.32354166666666667</v>
      </c>
      <c r="E3363" s="52" t="s">
        <v>9</v>
      </c>
      <c r="F3363" s="53">
        <v>44</v>
      </c>
      <c r="G3363" s="52" t="s">
        <v>10</v>
      </c>
    </row>
    <row r="3364" spans="3:7" ht="15" thickBot="1" x14ac:dyDescent="0.35">
      <c r="C3364" s="50">
        <v>43160</v>
      </c>
      <c r="D3364" s="51">
        <v>0.32444444444444448</v>
      </c>
      <c r="E3364" s="52" t="s">
        <v>9</v>
      </c>
      <c r="F3364" s="53">
        <v>29</v>
      </c>
      <c r="G3364" s="52" t="s">
        <v>21</v>
      </c>
    </row>
    <row r="3365" spans="3:7" ht="15" thickBot="1" x14ac:dyDescent="0.35">
      <c r="C3365" s="50">
        <v>43160</v>
      </c>
      <c r="D3365" s="51">
        <v>0.32489583333333333</v>
      </c>
      <c r="E3365" s="52" t="s">
        <v>9</v>
      </c>
      <c r="F3365" s="53">
        <v>32</v>
      </c>
      <c r="G3365" s="52" t="s">
        <v>21</v>
      </c>
    </row>
    <row r="3366" spans="3:7" ht="15" thickBot="1" x14ac:dyDescent="0.35">
      <c r="C3366" s="50">
        <v>43160</v>
      </c>
      <c r="D3366" s="51">
        <v>0.32500000000000001</v>
      </c>
      <c r="E3366" s="52" t="s">
        <v>9</v>
      </c>
      <c r="F3366" s="53">
        <v>35</v>
      </c>
      <c r="G3366" s="52" t="s">
        <v>10</v>
      </c>
    </row>
    <row r="3367" spans="3:7" ht="15" thickBot="1" x14ac:dyDescent="0.35">
      <c r="C3367" s="50">
        <v>43160</v>
      </c>
      <c r="D3367" s="51">
        <v>0.32679398148148148</v>
      </c>
      <c r="E3367" s="52" t="s">
        <v>9</v>
      </c>
      <c r="F3367" s="53">
        <v>43</v>
      </c>
      <c r="G3367" s="52" t="s">
        <v>10</v>
      </c>
    </row>
    <row r="3368" spans="3:7" ht="15" thickBot="1" x14ac:dyDescent="0.35">
      <c r="C3368" s="50">
        <v>43160</v>
      </c>
      <c r="D3368" s="51">
        <v>0.3270717592592593</v>
      </c>
      <c r="E3368" s="52" t="s">
        <v>9</v>
      </c>
      <c r="F3368" s="53">
        <v>27</v>
      </c>
      <c r="G3368" s="52" t="s">
        <v>10</v>
      </c>
    </row>
    <row r="3369" spans="3:7" ht="15" thickBot="1" x14ac:dyDescent="0.35">
      <c r="C3369" s="50">
        <v>43160</v>
      </c>
      <c r="D3369" s="51">
        <v>0.32851851851851849</v>
      </c>
      <c r="E3369" s="52" t="s">
        <v>9</v>
      </c>
      <c r="F3369" s="53">
        <v>42</v>
      </c>
      <c r="G3369" s="52" t="s">
        <v>21</v>
      </c>
    </row>
    <row r="3370" spans="3:7" ht="15" thickBot="1" x14ac:dyDescent="0.35">
      <c r="C3370" s="50">
        <v>43160</v>
      </c>
      <c r="D3370" s="51">
        <v>0.32880787037037035</v>
      </c>
      <c r="E3370" s="52" t="s">
        <v>9</v>
      </c>
      <c r="F3370" s="53">
        <v>47</v>
      </c>
      <c r="G3370" s="52" t="s">
        <v>10</v>
      </c>
    </row>
    <row r="3371" spans="3:7" ht="15" thickBot="1" x14ac:dyDescent="0.35">
      <c r="C3371" s="50">
        <v>43160</v>
      </c>
      <c r="D3371" s="51">
        <v>0.3291782407407407</v>
      </c>
      <c r="E3371" s="52" t="s">
        <v>9</v>
      </c>
      <c r="F3371" s="53">
        <v>30</v>
      </c>
      <c r="G3371" s="52" t="s">
        <v>21</v>
      </c>
    </row>
    <row r="3372" spans="3:7" ht="15" thickBot="1" x14ac:dyDescent="0.35">
      <c r="C3372" s="50">
        <v>43160</v>
      </c>
      <c r="D3372" s="51">
        <v>0.33041666666666664</v>
      </c>
      <c r="E3372" s="52" t="s">
        <v>9</v>
      </c>
      <c r="F3372" s="53">
        <v>31</v>
      </c>
      <c r="G3372" s="52" t="s">
        <v>10</v>
      </c>
    </row>
    <row r="3373" spans="3:7" ht="15" thickBot="1" x14ac:dyDescent="0.35">
      <c r="C3373" s="50">
        <v>43160</v>
      </c>
      <c r="D3373" s="51">
        <v>0.33188657407407407</v>
      </c>
      <c r="E3373" s="52" t="s">
        <v>9</v>
      </c>
      <c r="F3373" s="53">
        <v>27</v>
      </c>
      <c r="G3373" s="52" t="s">
        <v>21</v>
      </c>
    </row>
    <row r="3374" spans="3:7" ht="15" thickBot="1" x14ac:dyDescent="0.35">
      <c r="C3374" s="50">
        <v>43160</v>
      </c>
      <c r="D3374" s="51">
        <v>0.33293981481481483</v>
      </c>
      <c r="E3374" s="52" t="s">
        <v>9</v>
      </c>
      <c r="F3374" s="53">
        <v>34</v>
      </c>
      <c r="G3374" s="52" t="s">
        <v>10</v>
      </c>
    </row>
    <row r="3375" spans="3:7" ht="15" thickBot="1" x14ac:dyDescent="0.35">
      <c r="C3375" s="50">
        <v>43160</v>
      </c>
      <c r="D3375" s="51">
        <v>0.332974537037037</v>
      </c>
      <c r="E3375" s="52" t="s">
        <v>9</v>
      </c>
      <c r="F3375" s="53">
        <v>34</v>
      </c>
      <c r="G3375" s="52" t="s">
        <v>10</v>
      </c>
    </row>
    <row r="3376" spans="3:7" ht="15" thickBot="1" x14ac:dyDescent="0.35">
      <c r="C3376" s="50">
        <v>43160</v>
      </c>
      <c r="D3376" s="51">
        <v>0.3331944444444444</v>
      </c>
      <c r="E3376" s="52" t="s">
        <v>9</v>
      </c>
      <c r="F3376" s="53">
        <v>25</v>
      </c>
      <c r="G3376" s="52" t="s">
        <v>10</v>
      </c>
    </row>
    <row r="3377" spans="3:7" ht="15" thickBot="1" x14ac:dyDescent="0.35">
      <c r="C3377" s="50">
        <v>43160</v>
      </c>
      <c r="D3377" s="51">
        <v>0.33447916666666666</v>
      </c>
      <c r="E3377" s="52" t="s">
        <v>9</v>
      </c>
      <c r="F3377" s="53">
        <v>26</v>
      </c>
      <c r="G3377" s="52" t="s">
        <v>10</v>
      </c>
    </row>
    <row r="3378" spans="3:7" ht="15" thickBot="1" x14ac:dyDescent="0.35">
      <c r="C3378" s="50">
        <v>43160</v>
      </c>
      <c r="D3378" s="51">
        <v>0.33483796296296298</v>
      </c>
      <c r="E3378" s="52" t="s">
        <v>9</v>
      </c>
      <c r="F3378" s="53">
        <v>28</v>
      </c>
      <c r="G3378" s="52" t="s">
        <v>10</v>
      </c>
    </row>
    <row r="3379" spans="3:7" ht="15" thickBot="1" x14ac:dyDescent="0.35">
      <c r="C3379" s="50">
        <v>43160</v>
      </c>
      <c r="D3379" s="51">
        <v>0.3348842592592593</v>
      </c>
      <c r="E3379" s="52" t="s">
        <v>9</v>
      </c>
      <c r="F3379" s="53">
        <v>26</v>
      </c>
      <c r="G3379" s="52" t="s">
        <v>21</v>
      </c>
    </row>
    <row r="3380" spans="3:7" ht="15" thickBot="1" x14ac:dyDescent="0.35">
      <c r="C3380" s="50">
        <v>43160</v>
      </c>
      <c r="D3380" s="51">
        <v>0.33527777777777779</v>
      </c>
      <c r="E3380" s="52" t="s">
        <v>9</v>
      </c>
      <c r="F3380" s="53">
        <v>45</v>
      </c>
      <c r="G3380" s="52" t="s">
        <v>10</v>
      </c>
    </row>
    <row r="3381" spans="3:7" ht="15" thickBot="1" x14ac:dyDescent="0.35">
      <c r="C3381" s="50">
        <v>43160</v>
      </c>
      <c r="D3381" s="51">
        <v>0.33574074074074073</v>
      </c>
      <c r="E3381" s="52" t="s">
        <v>9</v>
      </c>
      <c r="F3381" s="53">
        <v>30</v>
      </c>
      <c r="G3381" s="52" t="s">
        <v>21</v>
      </c>
    </row>
    <row r="3382" spans="3:7" ht="15" thickBot="1" x14ac:dyDescent="0.35">
      <c r="C3382" s="50">
        <v>43160</v>
      </c>
      <c r="D3382" s="51">
        <v>0.33679398148148149</v>
      </c>
      <c r="E3382" s="52" t="s">
        <v>9</v>
      </c>
      <c r="F3382" s="53">
        <v>35</v>
      </c>
      <c r="G3382" s="52" t="s">
        <v>10</v>
      </c>
    </row>
    <row r="3383" spans="3:7" ht="15" thickBot="1" x14ac:dyDescent="0.35">
      <c r="C3383" s="50">
        <v>43160</v>
      </c>
      <c r="D3383" s="51">
        <v>0.33725694444444443</v>
      </c>
      <c r="E3383" s="52" t="s">
        <v>9</v>
      </c>
      <c r="F3383" s="53">
        <v>39</v>
      </c>
      <c r="G3383" s="52" t="s">
        <v>10</v>
      </c>
    </row>
    <row r="3384" spans="3:7" ht="15" thickBot="1" x14ac:dyDescent="0.35">
      <c r="C3384" s="50">
        <v>43160</v>
      </c>
      <c r="D3384" s="51">
        <v>0.33726851851851852</v>
      </c>
      <c r="E3384" s="52" t="s">
        <v>9</v>
      </c>
      <c r="F3384" s="53">
        <v>26</v>
      </c>
      <c r="G3384" s="52" t="s">
        <v>10</v>
      </c>
    </row>
    <row r="3385" spans="3:7" ht="15" thickBot="1" x14ac:dyDescent="0.35">
      <c r="C3385" s="50">
        <v>43160</v>
      </c>
      <c r="D3385" s="51">
        <v>0.33848379629629632</v>
      </c>
      <c r="E3385" s="52" t="s">
        <v>9</v>
      </c>
      <c r="F3385" s="53">
        <v>28</v>
      </c>
      <c r="G3385" s="52" t="s">
        <v>21</v>
      </c>
    </row>
    <row r="3386" spans="3:7" ht="15" thickBot="1" x14ac:dyDescent="0.35">
      <c r="C3386" s="50">
        <v>43160</v>
      </c>
      <c r="D3386" s="51">
        <v>0.33853009259259265</v>
      </c>
      <c r="E3386" s="52" t="s">
        <v>9</v>
      </c>
      <c r="F3386" s="53">
        <v>19</v>
      </c>
      <c r="G3386" s="52" t="s">
        <v>10</v>
      </c>
    </row>
    <row r="3387" spans="3:7" ht="15" thickBot="1" x14ac:dyDescent="0.35">
      <c r="C3387" s="50">
        <v>43160</v>
      </c>
      <c r="D3387" s="51">
        <v>0.33858796296296295</v>
      </c>
      <c r="E3387" s="52" t="s">
        <v>9</v>
      </c>
      <c r="F3387" s="53">
        <v>28</v>
      </c>
      <c r="G3387" s="52" t="s">
        <v>10</v>
      </c>
    </row>
    <row r="3388" spans="3:7" ht="15" thickBot="1" x14ac:dyDescent="0.35">
      <c r="C3388" s="50">
        <v>43160</v>
      </c>
      <c r="D3388" s="51">
        <v>0.33886574074074072</v>
      </c>
      <c r="E3388" s="52" t="s">
        <v>9</v>
      </c>
      <c r="F3388" s="53">
        <v>32</v>
      </c>
      <c r="G3388" s="52" t="s">
        <v>21</v>
      </c>
    </row>
    <row r="3389" spans="3:7" ht="15" thickBot="1" x14ac:dyDescent="0.35">
      <c r="C3389" s="50">
        <v>43160</v>
      </c>
      <c r="D3389" s="51">
        <v>0.33927083333333335</v>
      </c>
      <c r="E3389" s="52" t="s">
        <v>9</v>
      </c>
      <c r="F3389" s="53">
        <v>27</v>
      </c>
      <c r="G3389" s="52" t="s">
        <v>21</v>
      </c>
    </row>
    <row r="3390" spans="3:7" ht="15" thickBot="1" x14ac:dyDescent="0.35">
      <c r="C3390" s="50">
        <v>43160</v>
      </c>
      <c r="D3390" s="51">
        <v>0.33937499999999998</v>
      </c>
      <c r="E3390" s="52" t="s">
        <v>9</v>
      </c>
      <c r="F3390" s="53">
        <v>26</v>
      </c>
      <c r="G3390" s="52" t="s">
        <v>10</v>
      </c>
    </row>
    <row r="3391" spans="3:7" ht="15" thickBot="1" x14ac:dyDescent="0.35">
      <c r="C3391" s="50">
        <v>43160</v>
      </c>
      <c r="D3391" s="51">
        <v>0.33949074074074076</v>
      </c>
      <c r="E3391" s="52" t="s">
        <v>9</v>
      </c>
      <c r="F3391" s="53">
        <v>42</v>
      </c>
      <c r="G3391" s="52" t="s">
        <v>10</v>
      </c>
    </row>
    <row r="3392" spans="3:7" ht="15" thickBot="1" x14ac:dyDescent="0.35">
      <c r="C3392" s="50">
        <v>43160</v>
      </c>
      <c r="D3392" s="51">
        <v>0.33961805555555552</v>
      </c>
      <c r="E3392" s="52" t="s">
        <v>9</v>
      </c>
      <c r="F3392" s="53">
        <v>36</v>
      </c>
      <c r="G3392" s="52" t="s">
        <v>21</v>
      </c>
    </row>
    <row r="3393" spans="3:7" ht="15" thickBot="1" x14ac:dyDescent="0.35">
      <c r="C3393" s="50">
        <v>43160</v>
      </c>
      <c r="D3393" s="51">
        <v>0.33979166666666666</v>
      </c>
      <c r="E3393" s="52" t="s">
        <v>9</v>
      </c>
      <c r="F3393" s="53">
        <v>24</v>
      </c>
      <c r="G3393" s="52" t="s">
        <v>21</v>
      </c>
    </row>
    <row r="3394" spans="3:7" ht="15" thickBot="1" x14ac:dyDescent="0.35">
      <c r="C3394" s="50">
        <v>43160</v>
      </c>
      <c r="D3394" s="51">
        <v>0.3404282407407408</v>
      </c>
      <c r="E3394" s="52" t="s">
        <v>9</v>
      </c>
      <c r="F3394" s="53">
        <v>33</v>
      </c>
      <c r="G3394" s="52" t="s">
        <v>10</v>
      </c>
    </row>
    <row r="3395" spans="3:7" ht="15" thickBot="1" x14ac:dyDescent="0.35">
      <c r="C3395" s="50">
        <v>43160</v>
      </c>
      <c r="D3395" s="51">
        <v>0.34119212962962964</v>
      </c>
      <c r="E3395" s="52" t="s">
        <v>9</v>
      </c>
      <c r="F3395" s="53">
        <v>29</v>
      </c>
      <c r="G3395" s="52" t="s">
        <v>10</v>
      </c>
    </row>
    <row r="3396" spans="3:7" ht="15" thickBot="1" x14ac:dyDescent="0.35">
      <c r="C3396" s="50">
        <v>43160</v>
      </c>
      <c r="D3396" s="51">
        <v>0.34314814814814815</v>
      </c>
      <c r="E3396" s="52" t="s">
        <v>9</v>
      </c>
      <c r="F3396" s="53">
        <v>34</v>
      </c>
      <c r="G3396" s="52" t="s">
        <v>10</v>
      </c>
    </row>
    <row r="3397" spans="3:7" ht="15" thickBot="1" x14ac:dyDescent="0.35">
      <c r="C3397" s="50">
        <v>43160</v>
      </c>
      <c r="D3397" s="51">
        <v>0.34324074074074074</v>
      </c>
      <c r="E3397" s="52" t="s">
        <v>9</v>
      </c>
      <c r="F3397" s="53">
        <v>32</v>
      </c>
      <c r="G3397" s="52" t="s">
        <v>21</v>
      </c>
    </row>
    <row r="3398" spans="3:7" ht="15" thickBot="1" x14ac:dyDescent="0.35">
      <c r="C3398" s="50">
        <v>43160</v>
      </c>
      <c r="D3398" s="51">
        <v>0.34425925925925926</v>
      </c>
      <c r="E3398" s="52" t="s">
        <v>9</v>
      </c>
      <c r="F3398" s="53">
        <v>33</v>
      </c>
      <c r="G3398" s="52" t="s">
        <v>21</v>
      </c>
    </row>
    <row r="3399" spans="3:7" ht="15" thickBot="1" x14ac:dyDescent="0.35">
      <c r="C3399" s="50">
        <v>43160</v>
      </c>
      <c r="D3399" s="51">
        <v>0.34439814814814818</v>
      </c>
      <c r="E3399" s="52" t="s">
        <v>9</v>
      </c>
      <c r="F3399" s="53">
        <v>33</v>
      </c>
      <c r="G3399" s="52" t="s">
        <v>10</v>
      </c>
    </row>
    <row r="3400" spans="3:7" ht="15" thickBot="1" x14ac:dyDescent="0.35">
      <c r="C3400" s="50">
        <v>43160</v>
      </c>
      <c r="D3400" s="51">
        <v>0.3457986111111111</v>
      </c>
      <c r="E3400" s="52" t="s">
        <v>9</v>
      </c>
      <c r="F3400" s="53">
        <v>36</v>
      </c>
      <c r="G3400" s="52" t="s">
        <v>10</v>
      </c>
    </row>
    <row r="3401" spans="3:7" ht="15" thickBot="1" x14ac:dyDescent="0.35">
      <c r="C3401" s="50">
        <v>43160</v>
      </c>
      <c r="D3401" s="51">
        <v>0.34638888888888886</v>
      </c>
      <c r="E3401" s="52" t="s">
        <v>9</v>
      </c>
      <c r="F3401" s="53">
        <v>28</v>
      </c>
      <c r="G3401" s="52" t="s">
        <v>10</v>
      </c>
    </row>
    <row r="3402" spans="3:7" ht="15" thickBot="1" x14ac:dyDescent="0.35">
      <c r="C3402" s="50">
        <v>43160</v>
      </c>
      <c r="D3402" s="51">
        <v>0.3478472222222222</v>
      </c>
      <c r="E3402" s="52" t="s">
        <v>9</v>
      </c>
      <c r="F3402" s="53">
        <v>25</v>
      </c>
      <c r="G3402" s="52" t="s">
        <v>21</v>
      </c>
    </row>
    <row r="3403" spans="3:7" ht="15" thickBot="1" x14ac:dyDescent="0.35">
      <c r="C3403" s="50">
        <v>43160</v>
      </c>
      <c r="D3403" s="51">
        <v>0.34827546296296297</v>
      </c>
      <c r="E3403" s="52" t="s">
        <v>9</v>
      </c>
      <c r="F3403" s="53">
        <v>26</v>
      </c>
      <c r="G3403" s="52" t="s">
        <v>21</v>
      </c>
    </row>
    <row r="3404" spans="3:7" ht="15" thickBot="1" x14ac:dyDescent="0.35">
      <c r="C3404" s="50">
        <v>43160</v>
      </c>
      <c r="D3404" s="51">
        <v>0.34903935185185181</v>
      </c>
      <c r="E3404" s="52" t="s">
        <v>9</v>
      </c>
      <c r="F3404" s="53">
        <v>30</v>
      </c>
      <c r="G3404" s="52" t="s">
        <v>21</v>
      </c>
    </row>
    <row r="3405" spans="3:7" ht="15" thickBot="1" x14ac:dyDescent="0.35">
      <c r="C3405" s="50">
        <v>43160</v>
      </c>
      <c r="D3405" s="51">
        <v>0.34927083333333336</v>
      </c>
      <c r="E3405" s="52" t="s">
        <v>9</v>
      </c>
      <c r="F3405" s="53">
        <v>28</v>
      </c>
      <c r="G3405" s="52" t="s">
        <v>21</v>
      </c>
    </row>
    <row r="3406" spans="3:7" ht="15" thickBot="1" x14ac:dyDescent="0.35">
      <c r="C3406" s="50">
        <v>43160</v>
      </c>
      <c r="D3406" s="51">
        <v>0.35092592592592592</v>
      </c>
      <c r="E3406" s="52" t="s">
        <v>9</v>
      </c>
      <c r="F3406" s="53">
        <v>24</v>
      </c>
      <c r="G3406" s="52" t="s">
        <v>21</v>
      </c>
    </row>
    <row r="3407" spans="3:7" ht="15" thickBot="1" x14ac:dyDescent="0.35">
      <c r="C3407" s="50">
        <v>43160</v>
      </c>
      <c r="D3407" s="51">
        <v>0.35149305555555554</v>
      </c>
      <c r="E3407" s="52" t="s">
        <v>9</v>
      </c>
      <c r="F3407" s="53">
        <v>41</v>
      </c>
      <c r="G3407" s="52" t="s">
        <v>10</v>
      </c>
    </row>
    <row r="3408" spans="3:7" ht="15" thickBot="1" x14ac:dyDescent="0.35">
      <c r="C3408" s="50">
        <v>43160</v>
      </c>
      <c r="D3408" s="51">
        <v>0.3520138888888889</v>
      </c>
      <c r="E3408" s="52" t="s">
        <v>9</v>
      </c>
      <c r="F3408" s="53">
        <v>28</v>
      </c>
      <c r="G3408" s="52" t="s">
        <v>21</v>
      </c>
    </row>
    <row r="3409" spans="3:7" ht="15" thickBot="1" x14ac:dyDescent="0.35">
      <c r="C3409" s="50">
        <v>43160</v>
      </c>
      <c r="D3409" s="51">
        <v>0.35546296296296293</v>
      </c>
      <c r="E3409" s="52" t="s">
        <v>9</v>
      </c>
      <c r="F3409" s="53">
        <v>39</v>
      </c>
      <c r="G3409" s="52" t="s">
        <v>21</v>
      </c>
    </row>
    <row r="3410" spans="3:7" ht="15" thickBot="1" x14ac:dyDescent="0.35">
      <c r="C3410" s="50">
        <v>43160</v>
      </c>
      <c r="D3410" s="51">
        <v>0.35614583333333333</v>
      </c>
      <c r="E3410" s="52" t="s">
        <v>9</v>
      </c>
      <c r="F3410" s="53">
        <v>22</v>
      </c>
      <c r="G3410" s="52" t="s">
        <v>10</v>
      </c>
    </row>
    <row r="3411" spans="3:7" ht="15" thickBot="1" x14ac:dyDescent="0.35">
      <c r="C3411" s="50">
        <v>43160</v>
      </c>
      <c r="D3411" s="51">
        <v>0.35640046296296296</v>
      </c>
      <c r="E3411" s="52" t="s">
        <v>9</v>
      </c>
      <c r="F3411" s="53">
        <v>27</v>
      </c>
      <c r="G3411" s="52" t="s">
        <v>21</v>
      </c>
    </row>
    <row r="3412" spans="3:7" ht="15" thickBot="1" x14ac:dyDescent="0.35">
      <c r="C3412" s="50">
        <v>43160</v>
      </c>
      <c r="D3412" s="51">
        <v>0.35700231481481487</v>
      </c>
      <c r="E3412" s="52" t="s">
        <v>9</v>
      </c>
      <c r="F3412" s="53">
        <v>39</v>
      </c>
      <c r="G3412" s="52" t="s">
        <v>10</v>
      </c>
    </row>
    <row r="3413" spans="3:7" ht="15" thickBot="1" x14ac:dyDescent="0.35">
      <c r="C3413" s="50">
        <v>43160</v>
      </c>
      <c r="D3413" s="51">
        <v>0.35857638888888888</v>
      </c>
      <c r="E3413" s="52" t="s">
        <v>9</v>
      </c>
      <c r="F3413" s="53">
        <v>27</v>
      </c>
      <c r="G3413" s="52" t="s">
        <v>21</v>
      </c>
    </row>
    <row r="3414" spans="3:7" ht="15" thickBot="1" x14ac:dyDescent="0.35">
      <c r="C3414" s="50">
        <v>43160</v>
      </c>
      <c r="D3414" s="51">
        <v>0.35957175925925927</v>
      </c>
      <c r="E3414" s="52" t="s">
        <v>9</v>
      </c>
      <c r="F3414" s="53">
        <v>33</v>
      </c>
      <c r="G3414" s="52" t="s">
        <v>10</v>
      </c>
    </row>
    <row r="3415" spans="3:7" ht="15" thickBot="1" x14ac:dyDescent="0.35">
      <c r="C3415" s="50">
        <v>43160</v>
      </c>
      <c r="D3415" s="51">
        <v>0.36332175925925925</v>
      </c>
      <c r="E3415" s="52" t="s">
        <v>9</v>
      </c>
      <c r="F3415" s="53">
        <v>35</v>
      </c>
      <c r="G3415" s="52" t="s">
        <v>10</v>
      </c>
    </row>
    <row r="3416" spans="3:7" ht="15" thickBot="1" x14ac:dyDescent="0.35">
      <c r="C3416" s="50">
        <v>43160</v>
      </c>
      <c r="D3416" s="51">
        <v>0.36664351851851856</v>
      </c>
      <c r="E3416" s="52" t="s">
        <v>9</v>
      </c>
      <c r="F3416" s="53">
        <v>27</v>
      </c>
      <c r="G3416" s="52" t="s">
        <v>10</v>
      </c>
    </row>
    <row r="3417" spans="3:7" ht="15" thickBot="1" x14ac:dyDescent="0.35">
      <c r="C3417" s="50">
        <v>43160</v>
      </c>
      <c r="D3417" s="51">
        <v>0.36814814814814811</v>
      </c>
      <c r="E3417" s="52" t="s">
        <v>9</v>
      </c>
      <c r="F3417" s="53">
        <v>24</v>
      </c>
      <c r="G3417" s="52" t="s">
        <v>21</v>
      </c>
    </row>
    <row r="3418" spans="3:7" ht="15" thickBot="1" x14ac:dyDescent="0.35">
      <c r="C3418" s="50">
        <v>43160</v>
      </c>
      <c r="D3418" s="51">
        <v>0.36928240740740742</v>
      </c>
      <c r="E3418" s="52" t="s">
        <v>9</v>
      </c>
      <c r="F3418" s="53">
        <v>28</v>
      </c>
      <c r="G3418" s="52" t="s">
        <v>21</v>
      </c>
    </row>
    <row r="3419" spans="3:7" ht="15" thickBot="1" x14ac:dyDescent="0.35">
      <c r="C3419" s="50">
        <v>43160</v>
      </c>
      <c r="D3419" s="51">
        <v>0.37010416666666668</v>
      </c>
      <c r="E3419" s="52" t="s">
        <v>9</v>
      </c>
      <c r="F3419" s="53">
        <v>30</v>
      </c>
      <c r="G3419" s="52" t="s">
        <v>21</v>
      </c>
    </row>
    <row r="3420" spans="3:7" ht="15" thickBot="1" x14ac:dyDescent="0.35">
      <c r="C3420" s="50">
        <v>43160</v>
      </c>
      <c r="D3420" s="51">
        <v>0.37111111111111111</v>
      </c>
      <c r="E3420" s="52" t="s">
        <v>9</v>
      </c>
      <c r="F3420" s="53">
        <v>30</v>
      </c>
      <c r="G3420" s="52" t="s">
        <v>21</v>
      </c>
    </row>
    <row r="3421" spans="3:7" ht="15" thickBot="1" x14ac:dyDescent="0.35">
      <c r="C3421" s="50">
        <v>43160</v>
      </c>
      <c r="D3421" s="51">
        <v>0.37140046296296297</v>
      </c>
      <c r="E3421" s="52" t="s">
        <v>9</v>
      </c>
      <c r="F3421" s="53">
        <v>15</v>
      </c>
      <c r="G3421" s="52" t="s">
        <v>10</v>
      </c>
    </row>
    <row r="3422" spans="3:7" ht="15" thickBot="1" x14ac:dyDescent="0.35">
      <c r="C3422" s="50">
        <v>43160</v>
      </c>
      <c r="D3422" s="51">
        <v>0.37145833333333328</v>
      </c>
      <c r="E3422" s="52" t="s">
        <v>9</v>
      </c>
      <c r="F3422" s="53">
        <v>35</v>
      </c>
      <c r="G3422" s="52" t="s">
        <v>10</v>
      </c>
    </row>
    <row r="3423" spans="3:7" ht="15" thickBot="1" x14ac:dyDescent="0.35">
      <c r="C3423" s="50">
        <v>43160</v>
      </c>
      <c r="D3423" s="51">
        <v>0.37226851851851855</v>
      </c>
      <c r="E3423" s="52" t="s">
        <v>9</v>
      </c>
      <c r="F3423" s="53">
        <v>32</v>
      </c>
      <c r="G3423" s="52" t="s">
        <v>10</v>
      </c>
    </row>
    <row r="3424" spans="3:7" ht="15" thickBot="1" x14ac:dyDescent="0.35">
      <c r="C3424" s="50">
        <v>43160</v>
      </c>
      <c r="D3424" s="51">
        <v>0.37307870370370372</v>
      </c>
      <c r="E3424" s="52" t="s">
        <v>9</v>
      </c>
      <c r="F3424" s="53">
        <v>42</v>
      </c>
      <c r="G3424" s="52" t="s">
        <v>10</v>
      </c>
    </row>
    <row r="3425" spans="3:7" ht="15" thickBot="1" x14ac:dyDescent="0.35">
      <c r="C3425" s="50">
        <v>43160</v>
      </c>
      <c r="D3425" s="51">
        <v>0.37319444444444444</v>
      </c>
      <c r="E3425" s="52" t="s">
        <v>9</v>
      </c>
      <c r="F3425" s="53">
        <v>35</v>
      </c>
      <c r="G3425" s="52" t="s">
        <v>10</v>
      </c>
    </row>
    <row r="3426" spans="3:7" ht="15" thickBot="1" x14ac:dyDescent="0.35">
      <c r="C3426" s="50">
        <v>43160</v>
      </c>
      <c r="D3426" s="51">
        <v>0.37329861111111112</v>
      </c>
      <c r="E3426" s="52" t="s">
        <v>9</v>
      </c>
      <c r="F3426" s="53">
        <v>49</v>
      </c>
      <c r="G3426" s="52" t="s">
        <v>21</v>
      </c>
    </row>
    <row r="3427" spans="3:7" ht="15" thickBot="1" x14ac:dyDescent="0.35">
      <c r="C3427" s="50">
        <v>43160</v>
      </c>
      <c r="D3427" s="51">
        <v>0.37365740740740744</v>
      </c>
      <c r="E3427" s="52" t="s">
        <v>9</v>
      </c>
      <c r="F3427" s="53">
        <v>50</v>
      </c>
      <c r="G3427" s="52" t="s">
        <v>21</v>
      </c>
    </row>
    <row r="3428" spans="3:7" ht="15" thickBot="1" x14ac:dyDescent="0.35">
      <c r="C3428" s="50">
        <v>43160</v>
      </c>
      <c r="D3428" s="51">
        <v>0.37371527777777774</v>
      </c>
      <c r="E3428" s="52" t="s">
        <v>9</v>
      </c>
      <c r="F3428" s="53">
        <v>44</v>
      </c>
      <c r="G3428" s="52" t="s">
        <v>10</v>
      </c>
    </row>
    <row r="3429" spans="3:7" ht="15" thickBot="1" x14ac:dyDescent="0.35">
      <c r="C3429" s="50">
        <v>43160</v>
      </c>
      <c r="D3429" s="51">
        <v>0.37451388888888887</v>
      </c>
      <c r="E3429" s="52" t="s">
        <v>9</v>
      </c>
      <c r="F3429" s="53">
        <v>15</v>
      </c>
      <c r="G3429" s="52" t="s">
        <v>21</v>
      </c>
    </row>
    <row r="3430" spans="3:7" ht="15" thickBot="1" x14ac:dyDescent="0.35">
      <c r="C3430" s="50">
        <v>43160</v>
      </c>
      <c r="D3430" s="51">
        <v>0.37503472222222217</v>
      </c>
      <c r="E3430" s="52" t="s">
        <v>9</v>
      </c>
      <c r="F3430" s="53">
        <v>50</v>
      </c>
      <c r="G3430" s="52" t="s">
        <v>10</v>
      </c>
    </row>
    <row r="3431" spans="3:7" ht="15" thickBot="1" x14ac:dyDescent="0.35">
      <c r="C3431" s="50">
        <v>43160</v>
      </c>
      <c r="D3431" s="51">
        <v>0.37538194444444445</v>
      </c>
      <c r="E3431" s="52" t="s">
        <v>9</v>
      </c>
      <c r="F3431" s="53">
        <v>35</v>
      </c>
      <c r="G3431" s="52" t="s">
        <v>10</v>
      </c>
    </row>
    <row r="3432" spans="3:7" ht="15" thickBot="1" x14ac:dyDescent="0.35">
      <c r="C3432" s="50">
        <v>43160</v>
      </c>
      <c r="D3432" s="51">
        <v>0.37584490740740745</v>
      </c>
      <c r="E3432" s="52" t="s">
        <v>9</v>
      </c>
      <c r="F3432" s="53">
        <v>29</v>
      </c>
      <c r="G3432" s="52" t="s">
        <v>21</v>
      </c>
    </row>
    <row r="3433" spans="3:7" ht="15" thickBot="1" x14ac:dyDescent="0.35">
      <c r="C3433" s="50">
        <v>43160</v>
      </c>
      <c r="D3433" s="51">
        <v>0.37659722222222225</v>
      </c>
      <c r="E3433" s="52" t="s">
        <v>9</v>
      </c>
      <c r="F3433" s="53">
        <v>30</v>
      </c>
      <c r="G3433" s="52" t="s">
        <v>10</v>
      </c>
    </row>
    <row r="3434" spans="3:7" ht="15" thickBot="1" x14ac:dyDescent="0.35">
      <c r="C3434" s="50">
        <v>43160</v>
      </c>
      <c r="D3434" s="51">
        <v>0.37688657407407411</v>
      </c>
      <c r="E3434" s="52" t="s">
        <v>9</v>
      </c>
      <c r="F3434" s="53">
        <v>31</v>
      </c>
      <c r="G3434" s="52" t="s">
        <v>10</v>
      </c>
    </row>
    <row r="3435" spans="3:7" ht="15" thickBot="1" x14ac:dyDescent="0.35">
      <c r="C3435" s="50">
        <v>43160</v>
      </c>
      <c r="D3435" s="51">
        <v>0.37781250000000005</v>
      </c>
      <c r="E3435" s="52" t="s">
        <v>9</v>
      </c>
      <c r="F3435" s="53">
        <v>25</v>
      </c>
      <c r="G3435" s="52" t="s">
        <v>21</v>
      </c>
    </row>
    <row r="3436" spans="3:7" ht="15" thickBot="1" x14ac:dyDescent="0.35">
      <c r="C3436" s="50">
        <v>43160</v>
      </c>
      <c r="D3436" s="51">
        <v>0.37829861111111113</v>
      </c>
      <c r="E3436" s="52" t="s">
        <v>9</v>
      </c>
      <c r="F3436" s="53">
        <v>40</v>
      </c>
      <c r="G3436" s="52" t="s">
        <v>21</v>
      </c>
    </row>
    <row r="3437" spans="3:7" ht="15" thickBot="1" x14ac:dyDescent="0.35">
      <c r="C3437" s="50">
        <v>43160</v>
      </c>
      <c r="D3437" s="51">
        <v>0.37846064814814812</v>
      </c>
      <c r="E3437" s="52" t="s">
        <v>9</v>
      </c>
      <c r="F3437" s="53">
        <v>20</v>
      </c>
      <c r="G3437" s="52" t="s">
        <v>21</v>
      </c>
    </row>
    <row r="3438" spans="3:7" ht="15" thickBot="1" x14ac:dyDescent="0.35">
      <c r="C3438" s="50">
        <v>43160</v>
      </c>
      <c r="D3438" s="51">
        <v>0.37893518518518521</v>
      </c>
      <c r="E3438" s="52" t="s">
        <v>9</v>
      </c>
      <c r="F3438" s="53">
        <v>34</v>
      </c>
      <c r="G3438" s="52" t="s">
        <v>10</v>
      </c>
    </row>
    <row r="3439" spans="3:7" ht="15" thickBot="1" x14ac:dyDescent="0.35">
      <c r="C3439" s="50">
        <v>43160</v>
      </c>
      <c r="D3439" s="51">
        <v>0.37934027777777773</v>
      </c>
      <c r="E3439" s="52" t="s">
        <v>9</v>
      </c>
      <c r="F3439" s="53">
        <v>30</v>
      </c>
      <c r="G3439" s="52" t="s">
        <v>10</v>
      </c>
    </row>
    <row r="3440" spans="3:7" ht="15" thickBot="1" x14ac:dyDescent="0.35">
      <c r="C3440" s="50">
        <v>43160</v>
      </c>
      <c r="D3440" s="51">
        <v>0.37947916666666665</v>
      </c>
      <c r="E3440" s="52" t="s">
        <v>9</v>
      </c>
      <c r="F3440" s="53">
        <v>42</v>
      </c>
      <c r="G3440" s="52" t="s">
        <v>10</v>
      </c>
    </row>
    <row r="3441" spans="3:7" ht="15" thickBot="1" x14ac:dyDescent="0.35">
      <c r="C3441" s="50">
        <v>43160</v>
      </c>
      <c r="D3441" s="51">
        <v>0.37959490740740742</v>
      </c>
      <c r="E3441" s="52" t="s">
        <v>9</v>
      </c>
      <c r="F3441" s="53">
        <v>22</v>
      </c>
      <c r="G3441" s="52" t="s">
        <v>10</v>
      </c>
    </row>
    <row r="3442" spans="3:7" ht="15" thickBot="1" x14ac:dyDescent="0.35">
      <c r="C3442" s="50">
        <v>43160</v>
      </c>
      <c r="D3442" s="51">
        <v>0.38083333333333336</v>
      </c>
      <c r="E3442" s="52" t="s">
        <v>9</v>
      </c>
      <c r="F3442" s="53">
        <v>34</v>
      </c>
      <c r="G3442" s="52" t="s">
        <v>21</v>
      </c>
    </row>
    <row r="3443" spans="3:7" ht="15" thickBot="1" x14ac:dyDescent="0.35">
      <c r="C3443" s="50">
        <v>43160</v>
      </c>
      <c r="D3443" s="51">
        <v>0.38089120370370372</v>
      </c>
      <c r="E3443" s="52" t="s">
        <v>9</v>
      </c>
      <c r="F3443" s="53">
        <v>42</v>
      </c>
      <c r="G3443" s="52" t="s">
        <v>10</v>
      </c>
    </row>
    <row r="3444" spans="3:7" ht="15" thickBot="1" x14ac:dyDescent="0.35">
      <c r="C3444" s="50">
        <v>43160</v>
      </c>
      <c r="D3444" s="51">
        <v>0.38131944444444449</v>
      </c>
      <c r="E3444" s="52" t="s">
        <v>9</v>
      </c>
      <c r="F3444" s="53">
        <v>36</v>
      </c>
      <c r="G3444" s="52" t="s">
        <v>21</v>
      </c>
    </row>
    <row r="3445" spans="3:7" ht="15" thickBot="1" x14ac:dyDescent="0.35">
      <c r="C3445" s="50">
        <v>43160</v>
      </c>
      <c r="D3445" s="51">
        <v>0.38646990740740739</v>
      </c>
      <c r="E3445" s="52" t="s">
        <v>9</v>
      </c>
      <c r="F3445" s="53">
        <v>42</v>
      </c>
      <c r="G3445" s="52" t="s">
        <v>10</v>
      </c>
    </row>
    <row r="3446" spans="3:7" ht="15" thickBot="1" x14ac:dyDescent="0.35">
      <c r="C3446" s="50">
        <v>43160</v>
      </c>
      <c r="D3446" s="51">
        <v>0.38873842592592595</v>
      </c>
      <c r="E3446" s="52" t="s">
        <v>9</v>
      </c>
      <c r="F3446" s="53">
        <v>27</v>
      </c>
      <c r="G3446" s="52" t="s">
        <v>10</v>
      </c>
    </row>
    <row r="3447" spans="3:7" ht="15" thickBot="1" x14ac:dyDescent="0.35">
      <c r="C3447" s="50">
        <v>43160</v>
      </c>
      <c r="D3447" s="51">
        <v>0.38983796296296297</v>
      </c>
      <c r="E3447" s="52" t="s">
        <v>9</v>
      </c>
      <c r="F3447" s="53">
        <v>24</v>
      </c>
      <c r="G3447" s="52" t="s">
        <v>21</v>
      </c>
    </row>
    <row r="3448" spans="3:7" ht="15" thickBot="1" x14ac:dyDescent="0.35">
      <c r="C3448" s="50">
        <v>43160</v>
      </c>
      <c r="D3448" s="51">
        <v>0.39071759259259259</v>
      </c>
      <c r="E3448" s="52" t="s">
        <v>9</v>
      </c>
      <c r="F3448" s="53">
        <v>31</v>
      </c>
      <c r="G3448" s="52" t="s">
        <v>10</v>
      </c>
    </row>
    <row r="3449" spans="3:7" ht="15" thickBot="1" x14ac:dyDescent="0.35">
      <c r="C3449" s="50">
        <v>43160</v>
      </c>
      <c r="D3449" s="51">
        <v>0.39177083333333335</v>
      </c>
      <c r="E3449" s="52" t="s">
        <v>9</v>
      </c>
      <c r="F3449" s="53">
        <v>21</v>
      </c>
      <c r="G3449" s="52" t="s">
        <v>10</v>
      </c>
    </row>
    <row r="3450" spans="3:7" ht="15" thickBot="1" x14ac:dyDescent="0.35">
      <c r="C3450" s="50">
        <v>43160</v>
      </c>
      <c r="D3450" s="51">
        <v>0.39187499999999997</v>
      </c>
      <c r="E3450" s="52" t="s">
        <v>9</v>
      </c>
      <c r="F3450" s="53">
        <v>41</v>
      </c>
      <c r="G3450" s="52" t="s">
        <v>10</v>
      </c>
    </row>
    <row r="3451" spans="3:7" ht="15" thickBot="1" x14ac:dyDescent="0.35">
      <c r="C3451" s="50">
        <v>43160</v>
      </c>
      <c r="D3451" s="51">
        <v>0.39432870370370371</v>
      </c>
      <c r="E3451" s="52" t="s">
        <v>9</v>
      </c>
      <c r="F3451" s="53">
        <v>33</v>
      </c>
      <c r="G3451" s="52" t="s">
        <v>21</v>
      </c>
    </row>
    <row r="3452" spans="3:7" ht="15" thickBot="1" x14ac:dyDescent="0.35">
      <c r="C3452" s="50">
        <v>43160</v>
      </c>
      <c r="D3452" s="51">
        <v>0.39490740740740743</v>
      </c>
      <c r="E3452" s="52" t="s">
        <v>9</v>
      </c>
      <c r="F3452" s="53">
        <v>40</v>
      </c>
      <c r="G3452" s="52" t="s">
        <v>21</v>
      </c>
    </row>
    <row r="3453" spans="3:7" ht="15" thickBot="1" x14ac:dyDescent="0.35">
      <c r="C3453" s="50">
        <v>43160</v>
      </c>
      <c r="D3453" s="51">
        <v>0.39530092592592592</v>
      </c>
      <c r="E3453" s="52" t="s">
        <v>9</v>
      </c>
      <c r="F3453" s="53">
        <v>31</v>
      </c>
      <c r="G3453" s="52" t="s">
        <v>10</v>
      </c>
    </row>
    <row r="3454" spans="3:7" ht="15" thickBot="1" x14ac:dyDescent="0.35">
      <c r="C3454" s="50">
        <v>43160</v>
      </c>
      <c r="D3454" s="51">
        <v>0.40042824074074074</v>
      </c>
      <c r="E3454" s="52" t="s">
        <v>9</v>
      </c>
      <c r="F3454" s="53">
        <v>22</v>
      </c>
      <c r="G3454" s="52" t="s">
        <v>21</v>
      </c>
    </row>
    <row r="3455" spans="3:7" ht="15" thickBot="1" x14ac:dyDescent="0.35">
      <c r="C3455" s="50">
        <v>43160</v>
      </c>
      <c r="D3455" s="51">
        <v>0.4010185185185185</v>
      </c>
      <c r="E3455" s="52" t="s">
        <v>9</v>
      </c>
      <c r="F3455" s="53">
        <v>23</v>
      </c>
      <c r="G3455" s="52" t="s">
        <v>21</v>
      </c>
    </row>
    <row r="3456" spans="3:7" ht="15" thickBot="1" x14ac:dyDescent="0.35">
      <c r="C3456" s="50">
        <v>43160</v>
      </c>
      <c r="D3456" s="51">
        <v>0.40160879629629626</v>
      </c>
      <c r="E3456" s="52" t="s">
        <v>9</v>
      </c>
      <c r="F3456" s="53">
        <v>34</v>
      </c>
      <c r="G3456" s="52" t="s">
        <v>10</v>
      </c>
    </row>
    <row r="3457" spans="3:7" ht="15" thickBot="1" x14ac:dyDescent="0.35">
      <c r="C3457" s="50">
        <v>43160</v>
      </c>
      <c r="D3457" s="51">
        <v>0.40256944444444448</v>
      </c>
      <c r="E3457" s="52" t="s">
        <v>9</v>
      </c>
      <c r="F3457" s="53">
        <v>31</v>
      </c>
      <c r="G3457" s="52" t="s">
        <v>10</v>
      </c>
    </row>
    <row r="3458" spans="3:7" ht="15" thickBot="1" x14ac:dyDescent="0.35">
      <c r="C3458" s="50">
        <v>43160</v>
      </c>
      <c r="D3458" s="51">
        <v>0.40484953703703702</v>
      </c>
      <c r="E3458" s="52" t="s">
        <v>9</v>
      </c>
      <c r="F3458" s="53">
        <v>29</v>
      </c>
      <c r="G3458" s="52" t="s">
        <v>10</v>
      </c>
    </row>
    <row r="3459" spans="3:7" ht="15" thickBot="1" x14ac:dyDescent="0.35">
      <c r="C3459" s="50">
        <v>43160</v>
      </c>
      <c r="D3459" s="51">
        <v>0.41063657407407406</v>
      </c>
      <c r="E3459" s="52" t="s">
        <v>9</v>
      </c>
      <c r="F3459" s="53">
        <v>29</v>
      </c>
      <c r="G3459" s="52" t="s">
        <v>21</v>
      </c>
    </row>
    <row r="3460" spans="3:7" ht="15" thickBot="1" x14ac:dyDescent="0.35">
      <c r="C3460" s="50">
        <v>43160</v>
      </c>
      <c r="D3460" s="51">
        <v>0.41133101851851855</v>
      </c>
      <c r="E3460" s="52" t="s">
        <v>9</v>
      </c>
      <c r="F3460" s="53">
        <v>28</v>
      </c>
      <c r="G3460" s="52" t="s">
        <v>10</v>
      </c>
    </row>
    <row r="3461" spans="3:7" ht="15" thickBot="1" x14ac:dyDescent="0.35">
      <c r="C3461" s="50">
        <v>43160</v>
      </c>
      <c r="D3461" s="51">
        <v>0.41216435185185185</v>
      </c>
      <c r="E3461" s="52" t="s">
        <v>9</v>
      </c>
      <c r="F3461" s="53">
        <v>34</v>
      </c>
      <c r="G3461" s="52" t="s">
        <v>10</v>
      </c>
    </row>
    <row r="3462" spans="3:7" ht="15" thickBot="1" x14ac:dyDescent="0.35">
      <c r="C3462" s="50">
        <v>43160</v>
      </c>
      <c r="D3462" s="51">
        <v>0.41868055555555556</v>
      </c>
      <c r="E3462" s="52" t="s">
        <v>9</v>
      </c>
      <c r="F3462" s="53">
        <v>33</v>
      </c>
      <c r="G3462" s="52" t="s">
        <v>21</v>
      </c>
    </row>
    <row r="3463" spans="3:7" ht="15" thickBot="1" x14ac:dyDescent="0.35">
      <c r="C3463" s="50">
        <v>43160</v>
      </c>
      <c r="D3463" s="51">
        <v>0.42166666666666663</v>
      </c>
      <c r="E3463" s="52" t="s">
        <v>9</v>
      </c>
      <c r="F3463" s="53">
        <v>27</v>
      </c>
      <c r="G3463" s="52" t="s">
        <v>10</v>
      </c>
    </row>
    <row r="3464" spans="3:7" ht="15" thickBot="1" x14ac:dyDescent="0.35">
      <c r="C3464" s="50">
        <v>43160</v>
      </c>
      <c r="D3464" s="51">
        <v>0.42570601851851847</v>
      </c>
      <c r="E3464" s="52" t="s">
        <v>9</v>
      </c>
      <c r="F3464" s="53">
        <v>24</v>
      </c>
      <c r="G3464" s="52" t="s">
        <v>10</v>
      </c>
    </row>
    <row r="3465" spans="3:7" ht="15" thickBot="1" x14ac:dyDescent="0.35">
      <c r="C3465" s="50">
        <v>43160</v>
      </c>
      <c r="D3465" s="51">
        <v>0.4263657407407408</v>
      </c>
      <c r="E3465" s="52" t="s">
        <v>9</v>
      </c>
      <c r="F3465" s="53">
        <v>29</v>
      </c>
      <c r="G3465" s="52" t="s">
        <v>21</v>
      </c>
    </row>
    <row r="3466" spans="3:7" ht="15" thickBot="1" x14ac:dyDescent="0.35">
      <c r="C3466" s="50">
        <v>43160</v>
      </c>
      <c r="D3466" s="51">
        <v>0.42754629629629631</v>
      </c>
      <c r="E3466" s="52" t="s">
        <v>9</v>
      </c>
      <c r="F3466" s="53">
        <v>31</v>
      </c>
      <c r="G3466" s="52" t="s">
        <v>10</v>
      </c>
    </row>
    <row r="3467" spans="3:7" ht="15" thickBot="1" x14ac:dyDescent="0.35">
      <c r="C3467" s="50">
        <v>43160</v>
      </c>
      <c r="D3467" s="51">
        <v>0.43328703703703703</v>
      </c>
      <c r="E3467" s="52" t="s">
        <v>9</v>
      </c>
      <c r="F3467" s="53">
        <v>32</v>
      </c>
      <c r="G3467" s="52" t="s">
        <v>21</v>
      </c>
    </row>
    <row r="3468" spans="3:7" ht="15" thickBot="1" x14ac:dyDescent="0.35">
      <c r="C3468" s="50">
        <v>43160</v>
      </c>
      <c r="D3468" s="51">
        <v>0.43444444444444441</v>
      </c>
      <c r="E3468" s="52" t="s">
        <v>9</v>
      </c>
      <c r="F3468" s="53">
        <v>38</v>
      </c>
      <c r="G3468" s="52" t="s">
        <v>21</v>
      </c>
    </row>
    <row r="3469" spans="3:7" ht="15" thickBot="1" x14ac:dyDescent="0.35">
      <c r="C3469" s="50">
        <v>43160</v>
      </c>
      <c r="D3469" s="51">
        <v>0.43636574074074069</v>
      </c>
      <c r="E3469" s="52" t="s">
        <v>9</v>
      </c>
      <c r="F3469" s="53">
        <v>15</v>
      </c>
      <c r="G3469" s="52" t="s">
        <v>21</v>
      </c>
    </row>
    <row r="3470" spans="3:7" ht="15" thickBot="1" x14ac:dyDescent="0.35">
      <c r="C3470" s="50">
        <v>43160</v>
      </c>
      <c r="D3470" s="51">
        <v>0.43637731481481484</v>
      </c>
      <c r="E3470" s="52" t="s">
        <v>9</v>
      </c>
      <c r="F3470" s="53">
        <v>15</v>
      </c>
      <c r="G3470" s="52" t="s">
        <v>21</v>
      </c>
    </row>
    <row r="3471" spans="3:7" ht="15" thickBot="1" x14ac:dyDescent="0.35">
      <c r="C3471" s="50">
        <v>43160</v>
      </c>
      <c r="D3471" s="51">
        <v>0.44010416666666669</v>
      </c>
      <c r="E3471" s="52" t="s">
        <v>9</v>
      </c>
      <c r="F3471" s="53">
        <v>18</v>
      </c>
      <c r="G3471" s="52" t="s">
        <v>10</v>
      </c>
    </row>
    <row r="3472" spans="3:7" ht="15" thickBot="1" x14ac:dyDescent="0.35">
      <c r="C3472" s="50">
        <v>43160</v>
      </c>
      <c r="D3472" s="51">
        <v>0.44013888888888886</v>
      </c>
      <c r="E3472" s="52" t="s">
        <v>9</v>
      </c>
      <c r="F3472" s="53">
        <v>17</v>
      </c>
      <c r="G3472" s="52" t="s">
        <v>10</v>
      </c>
    </row>
    <row r="3473" spans="3:7" ht="15" thickBot="1" x14ac:dyDescent="0.35">
      <c r="C3473" s="50">
        <v>43160</v>
      </c>
      <c r="D3473" s="51">
        <v>0.44064814814814812</v>
      </c>
      <c r="E3473" s="52" t="s">
        <v>9</v>
      </c>
      <c r="F3473" s="53">
        <v>40</v>
      </c>
      <c r="G3473" s="52" t="s">
        <v>10</v>
      </c>
    </row>
    <row r="3474" spans="3:7" ht="15" thickBot="1" x14ac:dyDescent="0.35">
      <c r="C3474" s="50">
        <v>43160</v>
      </c>
      <c r="D3474" s="51">
        <v>0.44115740740740739</v>
      </c>
      <c r="E3474" s="52" t="s">
        <v>9</v>
      </c>
      <c r="F3474" s="53">
        <v>39</v>
      </c>
      <c r="G3474" s="52" t="s">
        <v>10</v>
      </c>
    </row>
    <row r="3475" spans="3:7" ht="15" thickBot="1" x14ac:dyDescent="0.35">
      <c r="C3475" s="50">
        <v>43160</v>
      </c>
      <c r="D3475" s="51">
        <v>0.44186342592592592</v>
      </c>
      <c r="E3475" s="52" t="s">
        <v>9</v>
      </c>
      <c r="F3475" s="53">
        <v>37</v>
      </c>
      <c r="G3475" s="52" t="s">
        <v>21</v>
      </c>
    </row>
    <row r="3476" spans="3:7" ht="15" thickBot="1" x14ac:dyDescent="0.35">
      <c r="C3476" s="50">
        <v>43160</v>
      </c>
      <c r="D3476" s="51">
        <v>0.44194444444444447</v>
      </c>
      <c r="E3476" s="52" t="s">
        <v>9</v>
      </c>
      <c r="F3476" s="53">
        <v>28</v>
      </c>
      <c r="G3476" s="52" t="s">
        <v>21</v>
      </c>
    </row>
    <row r="3477" spans="3:7" ht="15" thickBot="1" x14ac:dyDescent="0.35">
      <c r="C3477" s="50">
        <v>43160</v>
      </c>
      <c r="D3477" s="51">
        <v>0.44473379629629628</v>
      </c>
      <c r="E3477" s="52" t="s">
        <v>9</v>
      </c>
      <c r="F3477" s="53">
        <v>29</v>
      </c>
      <c r="G3477" s="52" t="s">
        <v>10</v>
      </c>
    </row>
    <row r="3478" spans="3:7" ht="15" thickBot="1" x14ac:dyDescent="0.35">
      <c r="C3478" s="50">
        <v>43160</v>
      </c>
      <c r="D3478" s="51">
        <v>0.44482638888888887</v>
      </c>
      <c r="E3478" s="52" t="s">
        <v>9</v>
      </c>
      <c r="F3478" s="53">
        <v>22</v>
      </c>
      <c r="G3478" s="52" t="s">
        <v>21</v>
      </c>
    </row>
    <row r="3479" spans="3:7" ht="15" thickBot="1" x14ac:dyDescent="0.35">
      <c r="C3479" s="50">
        <v>43160</v>
      </c>
      <c r="D3479" s="51">
        <v>0.44599537037037035</v>
      </c>
      <c r="E3479" s="52" t="s">
        <v>9</v>
      </c>
      <c r="F3479" s="53">
        <v>17</v>
      </c>
      <c r="G3479" s="52" t="s">
        <v>10</v>
      </c>
    </row>
    <row r="3480" spans="3:7" ht="15" thickBot="1" x14ac:dyDescent="0.35">
      <c r="C3480" s="50">
        <v>43160</v>
      </c>
      <c r="D3480" s="51">
        <v>0.45006944444444441</v>
      </c>
      <c r="E3480" s="52" t="s">
        <v>9</v>
      </c>
      <c r="F3480" s="53">
        <v>24</v>
      </c>
      <c r="G3480" s="52" t="s">
        <v>10</v>
      </c>
    </row>
    <row r="3481" spans="3:7" ht="15" thickBot="1" x14ac:dyDescent="0.35">
      <c r="C3481" s="50">
        <v>43160</v>
      </c>
      <c r="D3481" s="51">
        <v>0.4518287037037037</v>
      </c>
      <c r="E3481" s="52" t="s">
        <v>9</v>
      </c>
      <c r="F3481" s="53">
        <v>39</v>
      </c>
      <c r="G3481" s="52" t="s">
        <v>10</v>
      </c>
    </row>
    <row r="3482" spans="3:7" ht="15" thickBot="1" x14ac:dyDescent="0.35">
      <c r="C3482" s="50">
        <v>43160</v>
      </c>
      <c r="D3482" s="51">
        <v>0.45640046296296299</v>
      </c>
      <c r="E3482" s="52" t="s">
        <v>9</v>
      </c>
      <c r="F3482" s="53">
        <v>46</v>
      </c>
      <c r="G3482" s="52" t="s">
        <v>10</v>
      </c>
    </row>
    <row r="3483" spans="3:7" ht="15" thickBot="1" x14ac:dyDescent="0.35">
      <c r="C3483" s="50">
        <v>43160</v>
      </c>
      <c r="D3483" s="51">
        <v>0.45641203703703703</v>
      </c>
      <c r="E3483" s="52" t="s">
        <v>9</v>
      </c>
      <c r="F3483" s="53">
        <v>32</v>
      </c>
      <c r="G3483" s="52" t="s">
        <v>21</v>
      </c>
    </row>
    <row r="3484" spans="3:7" ht="15" thickBot="1" x14ac:dyDescent="0.35">
      <c r="C3484" s="50">
        <v>43160</v>
      </c>
      <c r="D3484" s="51">
        <v>0.45850694444444445</v>
      </c>
      <c r="E3484" s="52" t="s">
        <v>9</v>
      </c>
      <c r="F3484" s="53">
        <v>21</v>
      </c>
      <c r="G3484" s="52" t="s">
        <v>21</v>
      </c>
    </row>
    <row r="3485" spans="3:7" ht="15" thickBot="1" x14ac:dyDescent="0.35">
      <c r="C3485" s="50">
        <v>43160</v>
      </c>
      <c r="D3485" s="51">
        <v>0.46222222222222226</v>
      </c>
      <c r="E3485" s="52" t="s">
        <v>9</v>
      </c>
      <c r="F3485" s="53">
        <v>41</v>
      </c>
      <c r="G3485" s="52" t="s">
        <v>10</v>
      </c>
    </row>
    <row r="3486" spans="3:7" ht="15" thickBot="1" x14ac:dyDescent="0.35">
      <c r="C3486" s="50">
        <v>43160</v>
      </c>
      <c r="D3486" s="51">
        <v>0.47037037037037038</v>
      </c>
      <c r="E3486" s="52" t="s">
        <v>9</v>
      </c>
      <c r="F3486" s="53">
        <v>36</v>
      </c>
      <c r="G3486" s="52" t="s">
        <v>10</v>
      </c>
    </row>
    <row r="3487" spans="3:7" ht="15" thickBot="1" x14ac:dyDescent="0.35">
      <c r="C3487" s="50">
        <v>43160</v>
      </c>
      <c r="D3487" s="51">
        <v>0.47113425925925928</v>
      </c>
      <c r="E3487" s="52" t="s">
        <v>9</v>
      </c>
      <c r="F3487" s="53">
        <v>35</v>
      </c>
      <c r="G3487" s="52" t="s">
        <v>10</v>
      </c>
    </row>
    <row r="3488" spans="3:7" ht="15" thickBot="1" x14ac:dyDescent="0.35">
      <c r="C3488" s="50">
        <v>43160</v>
      </c>
      <c r="D3488" s="51">
        <v>0.47341435185185188</v>
      </c>
      <c r="E3488" s="52" t="s">
        <v>9</v>
      </c>
      <c r="F3488" s="53">
        <v>17</v>
      </c>
      <c r="G3488" s="52" t="s">
        <v>10</v>
      </c>
    </row>
    <row r="3489" spans="3:7" ht="15" thickBot="1" x14ac:dyDescent="0.35">
      <c r="C3489" s="50">
        <v>43160</v>
      </c>
      <c r="D3489" s="51">
        <v>0.4803587962962963</v>
      </c>
      <c r="E3489" s="52" t="s">
        <v>9</v>
      </c>
      <c r="F3489" s="53">
        <v>23</v>
      </c>
      <c r="G3489" s="52" t="s">
        <v>21</v>
      </c>
    </row>
    <row r="3490" spans="3:7" ht="15" thickBot="1" x14ac:dyDescent="0.35">
      <c r="C3490" s="50">
        <v>43160</v>
      </c>
      <c r="D3490" s="51">
        <v>0.48078703703703707</v>
      </c>
      <c r="E3490" s="52" t="s">
        <v>9</v>
      </c>
      <c r="F3490" s="53">
        <v>25</v>
      </c>
      <c r="G3490" s="52" t="s">
        <v>21</v>
      </c>
    </row>
    <row r="3491" spans="3:7" ht="15" thickBot="1" x14ac:dyDescent="0.35">
      <c r="C3491" s="50">
        <v>43160</v>
      </c>
      <c r="D3491" s="51">
        <v>0.48249999999999998</v>
      </c>
      <c r="E3491" s="52" t="s">
        <v>9</v>
      </c>
      <c r="F3491" s="53">
        <v>29</v>
      </c>
      <c r="G3491" s="52" t="s">
        <v>10</v>
      </c>
    </row>
    <row r="3492" spans="3:7" ht="15" thickBot="1" x14ac:dyDescent="0.35">
      <c r="C3492" s="50">
        <v>43160</v>
      </c>
      <c r="D3492" s="51">
        <v>0.4838541666666667</v>
      </c>
      <c r="E3492" s="52" t="s">
        <v>9</v>
      </c>
      <c r="F3492" s="53">
        <v>33</v>
      </c>
      <c r="G3492" s="52" t="s">
        <v>21</v>
      </c>
    </row>
    <row r="3493" spans="3:7" ht="15" thickBot="1" x14ac:dyDescent="0.35">
      <c r="C3493" s="50">
        <v>43160</v>
      </c>
      <c r="D3493" s="51">
        <v>0.48686342592592591</v>
      </c>
      <c r="E3493" s="52" t="s">
        <v>9</v>
      </c>
      <c r="F3493" s="53">
        <v>30</v>
      </c>
      <c r="G3493" s="52" t="s">
        <v>21</v>
      </c>
    </row>
    <row r="3494" spans="3:7" ht="15" thickBot="1" x14ac:dyDescent="0.35">
      <c r="C3494" s="50">
        <v>43160</v>
      </c>
      <c r="D3494" s="51">
        <v>0.48950231481481482</v>
      </c>
      <c r="E3494" s="52" t="s">
        <v>9</v>
      </c>
      <c r="F3494" s="53">
        <v>17</v>
      </c>
      <c r="G3494" s="52" t="s">
        <v>10</v>
      </c>
    </row>
    <row r="3495" spans="3:7" ht="15" thickBot="1" x14ac:dyDescent="0.35">
      <c r="C3495" s="50">
        <v>43160</v>
      </c>
      <c r="D3495" s="51">
        <v>0.49236111111111108</v>
      </c>
      <c r="E3495" s="52" t="s">
        <v>9</v>
      </c>
      <c r="F3495" s="53">
        <v>22</v>
      </c>
      <c r="G3495" s="52" t="s">
        <v>21</v>
      </c>
    </row>
    <row r="3496" spans="3:7" ht="15" thickBot="1" x14ac:dyDescent="0.35">
      <c r="C3496" s="50">
        <v>43160</v>
      </c>
      <c r="D3496" s="51">
        <v>0.49267361111111113</v>
      </c>
      <c r="E3496" s="52" t="s">
        <v>9</v>
      </c>
      <c r="F3496" s="53">
        <v>38</v>
      </c>
      <c r="G3496" s="52" t="s">
        <v>10</v>
      </c>
    </row>
    <row r="3497" spans="3:7" ht="15" thickBot="1" x14ac:dyDescent="0.35">
      <c r="C3497" s="50">
        <v>43160</v>
      </c>
      <c r="D3497" s="51">
        <v>0.49365740740740738</v>
      </c>
      <c r="E3497" s="52" t="s">
        <v>9</v>
      </c>
      <c r="F3497" s="53">
        <v>29</v>
      </c>
      <c r="G3497" s="52" t="s">
        <v>10</v>
      </c>
    </row>
    <row r="3498" spans="3:7" ht="15" thickBot="1" x14ac:dyDescent="0.35">
      <c r="C3498" s="50">
        <v>43160</v>
      </c>
      <c r="D3498" s="51">
        <v>0.49439814814814814</v>
      </c>
      <c r="E3498" s="52" t="s">
        <v>9</v>
      </c>
      <c r="F3498" s="53">
        <v>32</v>
      </c>
      <c r="G3498" s="52" t="s">
        <v>21</v>
      </c>
    </row>
    <row r="3499" spans="3:7" ht="15" thickBot="1" x14ac:dyDescent="0.35">
      <c r="C3499" s="50">
        <v>43160</v>
      </c>
      <c r="D3499" s="51">
        <v>0.49523148148148149</v>
      </c>
      <c r="E3499" s="52" t="s">
        <v>9</v>
      </c>
      <c r="F3499" s="53">
        <v>33</v>
      </c>
      <c r="G3499" s="52" t="s">
        <v>10</v>
      </c>
    </row>
    <row r="3500" spans="3:7" ht="15" thickBot="1" x14ac:dyDescent="0.35">
      <c r="C3500" s="50">
        <v>43160</v>
      </c>
      <c r="D3500" s="51">
        <v>0.4957523148148148</v>
      </c>
      <c r="E3500" s="52" t="s">
        <v>9</v>
      </c>
      <c r="F3500" s="53">
        <v>42</v>
      </c>
      <c r="G3500" s="52" t="s">
        <v>10</v>
      </c>
    </row>
    <row r="3501" spans="3:7" ht="15" thickBot="1" x14ac:dyDescent="0.35">
      <c r="C3501" s="50">
        <v>43160</v>
      </c>
      <c r="D3501" s="51">
        <v>0.50086805555555558</v>
      </c>
      <c r="E3501" s="52" t="s">
        <v>9</v>
      </c>
      <c r="F3501" s="53">
        <v>30</v>
      </c>
      <c r="G3501" s="52" t="s">
        <v>21</v>
      </c>
    </row>
    <row r="3502" spans="3:7" ht="15" thickBot="1" x14ac:dyDescent="0.35">
      <c r="C3502" s="50">
        <v>43160</v>
      </c>
      <c r="D3502" s="51">
        <v>0.50137731481481485</v>
      </c>
      <c r="E3502" s="52" t="s">
        <v>9</v>
      </c>
      <c r="F3502" s="53">
        <v>27</v>
      </c>
      <c r="G3502" s="52" t="s">
        <v>10</v>
      </c>
    </row>
    <row r="3503" spans="3:7" ht="15" thickBot="1" x14ac:dyDescent="0.35">
      <c r="C3503" s="50">
        <v>43160</v>
      </c>
      <c r="D3503" s="51">
        <v>0.5037152777777778</v>
      </c>
      <c r="E3503" s="52" t="s">
        <v>9</v>
      </c>
      <c r="F3503" s="53">
        <v>23</v>
      </c>
      <c r="G3503" s="52" t="s">
        <v>21</v>
      </c>
    </row>
    <row r="3504" spans="3:7" ht="15" thickBot="1" x14ac:dyDescent="0.35">
      <c r="C3504" s="50">
        <v>43160</v>
      </c>
      <c r="D3504" s="51">
        <v>0.50376157407407407</v>
      </c>
      <c r="E3504" s="52" t="s">
        <v>9</v>
      </c>
      <c r="F3504" s="53">
        <v>22</v>
      </c>
      <c r="G3504" s="52" t="s">
        <v>21</v>
      </c>
    </row>
    <row r="3505" spans="3:7" ht="15" thickBot="1" x14ac:dyDescent="0.35">
      <c r="C3505" s="50">
        <v>43160</v>
      </c>
      <c r="D3505" s="51">
        <v>0.5053009259259259</v>
      </c>
      <c r="E3505" s="52" t="s">
        <v>9</v>
      </c>
      <c r="F3505" s="53">
        <v>42</v>
      </c>
      <c r="G3505" s="52" t="s">
        <v>10</v>
      </c>
    </row>
    <row r="3506" spans="3:7" ht="15" thickBot="1" x14ac:dyDescent="0.35">
      <c r="C3506" s="50">
        <v>43160</v>
      </c>
      <c r="D3506" s="51">
        <v>0.50605324074074076</v>
      </c>
      <c r="E3506" s="52" t="s">
        <v>9</v>
      </c>
      <c r="F3506" s="53">
        <v>31</v>
      </c>
      <c r="G3506" s="52" t="s">
        <v>21</v>
      </c>
    </row>
    <row r="3507" spans="3:7" ht="15" thickBot="1" x14ac:dyDescent="0.35">
      <c r="C3507" s="50">
        <v>43160</v>
      </c>
      <c r="D3507" s="51">
        <v>0.50754629629629633</v>
      </c>
      <c r="E3507" s="52" t="s">
        <v>9</v>
      </c>
      <c r="F3507" s="53">
        <v>27</v>
      </c>
      <c r="G3507" s="52" t="s">
        <v>21</v>
      </c>
    </row>
    <row r="3508" spans="3:7" ht="15" thickBot="1" x14ac:dyDescent="0.35">
      <c r="C3508" s="50">
        <v>43160</v>
      </c>
      <c r="D3508" s="51">
        <v>0.50768518518518524</v>
      </c>
      <c r="E3508" s="52" t="s">
        <v>9</v>
      </c>
      <c r="F3508" s="53">
        <v>33</v>
      </c>
      <c r="G3508" s="52" t="s">
        <v>10</v>
      </c>
    </row>
    <row r="3509" spans="3:7" ht="15" thickBot="1" x14ac:dyDescent="0.35">
      <c r="C3509" s="50">
        <v>43160</v>
      </c>
      <c r="D3509" s="51">
        <v>0.50787037037037031</v>
      </c>
      <c r="E3509" s="52" t="s">
        <v>9</v>
      </c>
      <c r="F3509" s="53">
        <v>37</v>
      </c>
      <c r="G3509" s="52" t="s">
        <v>21</v>
      </c>
    </row>
    <row r="3510" spans="3:7" ht="15" thickBot="1" x14ac:dyDescent="0.35">
      <c r="C3510" s="50">
        <v>43160</v>
      </c>
      <c r="D3510" s="51">
        <v>0.50855324074074071</v>
      </c>
      <c r="E3510" s="52" t="s">
        <v>9</v>
      </c>
      <c r="F3510" s="53">
        <v>24</v>
      </c>
      <c r="G3510" s="52" t="s">
        <v>21</v>
      </c>
    </row>
    <row r="3511" spans="3:7" ht="15" thickBot="1" x14ac:dyDescent="0.35">
      <c r="C3511" s="50">
        <v>43160</v>
      </c>
      <c r="D3511" s="51">
        <v>0.51028935185185187</v>
      </c>
      <c r="E3511" s="52" t="s">
        <v>9</v>
      </c>
      <c r="F3511" s="53">
        <v>26</v>
      </c>
      <c r="G3511" s="52" t="s">
        <v>21</v>
      </c>
    </row>
    <row r="3512" spans="3:7" ht="15" thickBot="1" x14ac:dyDescent="0.35">
      <c r="C3512" s="50">
        <v>43160</v>
      </c>
      <c r="D3512" s="51">
        <v>0.51135416666666667</v>
      </c>
      <c r="E3512" s="52" t="s">
        <v>9</v>
      </c>
      <c r="F3512" s="53">
        <v>27</v>
      </c>
      <c r="G3512" s="52" t="s">
        <v>21</v>
      </c>
    </row>
    <row r="3513" spans="3:7" ht="15" thickBot="1" x14ac:dyDescent="0.35">
      <c r="C3513" s="50">
        <v>43160</v>
      </c>
      <c r="D3513" s="51">
        <v>0.51157407407407407</v>
      </c>
      <c r="E3513" s="52" t="s">
        <v>9</v>
      </c>
      <c r="F3513" s="53">
        <v>35</v>
      </c>
      <c r="G3513" s="52" t="s">
        <v>10</v>
      </c>
    </row>
    <row r="3514" spans="3:7" ht="15" thickBot="1" x14ac:dyDescent="0.35">
      <c r="C3514" s="50">
        <v>43160</v>
      </c>
      <c r="D3514" s="51">
        <v>0.51380787037037035</v>
      </c>
      <c r="E3514" s="52" t="s">
        <v>9</v>
      </c>
      <c r="F3514" s="53">
        <v>30</v>
      </c>
      <c r="G3514" s="52" t="s">
        <v>21</v>
      </c>
    </row>
    <row r="3515" spans="3:7" ht="15" thickBot="1" x14ac:dyDescent="0.35">
      <c r="C3515" s="50">
        <v>43160</v>
      </c>
      <c r="D3515" s="51">
        <v>0.51395833333333341</v>
      </c>
      <c r="E3515" s="52" t="s">
        <v>9</v>
      </c>
      <c r="F3515" s="53">
        <v>28</v>
      </c>
      <c r="G3515" s="52" t="s">
        <v>10</v>
      </c>
    </row>
    <row r="3516" spans="3:7" ht="15" thickBot="1" x14ac:dyDescent="0.35">
      <c r="C3516" s="50">
        <v>43160</v>
      </c>
      <c r="D3516" s="51">
        <v>0.51583333333333337</v>
      </c>
      <c r="E3516" s="52" t="s">
        <v>9</v>
      </c>
      <c r="F3516" s="53">
        <v>40</v>
      </c>
      <c r="G3516" s="52" t="s">
        <v>21</v>
      </c>
    </row>
    <row r="3517" spans="3:7" ht="15" thickBot="1" x14ac:dyDescent="0.35">
      <c r="C3517" s="50">
        <v>43160</v>
      </c>
      <c r="D3517" s="51">
        <v>0.51633101851851848</v>
      </c>
      <c r="E3517" s="52" t="s">
        <v>9</v>
      </c>
      <c r="F3517" s="53">
        <v>37</v>
      </c>
      <c r="G3517" s="52" t="s">
        <v>10</v>
      </c>
    </row>
    <row r="3518" spans="3:7" ht="15" thickBot="1" x14ac:dyDescent="0.35">
      <c r="C3518" s="50">
        <v>43160</v>
      </c>
      <c r="D3518" s="51">
        <v>0.51687499999999997</v>
      </c>
      <c r="E3518" s="52" t="s">
        <v>9</v>
      </c>
      <c r="F3518" s="53">
        <v>44</v>
      </c>
      <c r="G3518" s="52" t="s">
        <v>10</v>
      </c>
    </row>
    <row r="3519" spans="3:7" ht="15" thickBot="1" x14ac:dyDescent="0.35">
      <c r="C3519" s="50">
        <v>43160</v>
      </c>
      <c r="D3519" s="51">
        <v>0.51907407407407413</v>
      </c>
      <c r="E3519" s="52" t="s">
        <v>9</v>
      </c>
      <c r="F3519" s="53">
        <v>32</v>
      </c>
      <c r="G3519" s="52" t="s">
        <v>21</v>
      </c>
    </row>
    <row r="3520" spans="3:7" ht="15" thickBot="1" x14ac:dyDescent="0.35">
      <c r="C3520" s="50">
        <v>43160</v>
      </c>
      <c r="D3520" s="51">
        <v>0.51945601851851853</v>
      </c>
      <c r="E3520" s="52" t="s">
        <v>9</v>
      </c>
      <c r="F3520" s="53">
        <v>26</v>
      </c>
      <c r="G3520" s="52" t="s">
        <v>21</v>
      </c>
    </row>
    <row r="3521" spans="3:7" ht="15" thickBot="1" x14ac:dyDescent="0.35">
      <c r="C3521" s="50">
        <v>43160</v>
      </c>
      <c r="D3521" s="51">
        <v>0.52060185185185182</v>
      </c>
      <c r="E3521" s="52" t="s">
        <v>9</v>
      </c>
      <c r="F3521" s="53">
        <v>24</v>
      </c>
      <c r="G3521" s="52" t="s">
        <v>21</v>
      </c>
    </row>
    <row r="3522" spans="3:7" ht="15" thickBot="1" x14ac:dyDescent="0.35">
      <c r="C3522" s="50">
        <v>43160</v>
      </c>
      <c r="D3522" s="51">
        <v>0.52288194444444447</v>
      </c>
      <c r="E3522" s="52" t="s">
        <v>9</v>
      </c>
      <c r="F3522" s="53">
        <v>41</v>
      </c>
      <c r="G3522" s="52" t="s">
        <v>10</v>
      </c>
    </row>
    <row r="3523" spans="3:7" ht="15" thickBot="1" x14ac:dyDescent="0.35">
      <c r="C3523" s="50">
        <v>43160</v>
      </c>
      <c r="D3523" s="51">
        <v>0.52469907407407412</v>
      </c>
      <c r="E3523" s="52" t="s">
        <v>9</v>
      </c>
      <c r="F3523" s="53">
        <v>26</v>
      </c>
      <c r="G3523" s="52" t="s">
        <v>21</v>
      </c>
    </row>
    <row r="3524" spans="3:7" ht="15" thickBot="1" x14ac:dyDescent="0.35">
      <c r="C3524" s="50">
        <v>43160</v>
      </c>
      <c r="D3524" s="51">
        <v>0.5259490740740741</v>
      </c>
      <c r="E3524" s="52" t="s">
        <v>9</v>
      </c>
      <c r="F3524" s="53">
        <v>35</v>
      </c>
      <c r="G3524" s="52" t="s">
        <v>10</v>
      </c>
    </row>
    <row r="3525" spans="3:7" ht="15" thickBot="1" x14ac:dyDescent="0.35">
      <c r="C3525" s="50">
        <v>43160</v>
      </c>
      <c r="D3525" s="51">
        <v>0.52752314814814816</v>
      </c>
      <c r="E3525" s="52" t="s">
        <v>9</v>
      </c>
      <c r="F3525" s="53">
        <v>40</v>
      </c>
      <c r="G3525" s="52" t="s">
        <v>10</v>
      </c>
    </row>
    <row r="3526" spans="3:7" ht="15" thickBot="1" x14ac:dyDescent="0.35">
      <c r="C3526" s="50">
        <v>43160</v>
      </c>
      <c r="D3526" s="51">
        <v>0.52976851851851847</v>
      </c>
      <c r="E3526" s="52" t="s">
        <v>9</v>
      </c>
      <c r="F3526" s="53">
        <v>26</v>
      </c>
      <c r="G3526" s="52" t="s">
        <v>21</v>
      </c>
    </row>
    <row r="3527" spans="3:7" ht="15" thickBot="1" x14ac:dyDescent="0.35">
      <c r="C3527" s="50">
        <v>43160</v>
      </c>
      <c r="D3527" s="51">
        <v>0.5319328703703704</v>
      </c>
      <c r="E3527" s="52" t="s">
        <v>9</v>
      </c>
      <c r="F3527" s="53">
        <v>43</v>
      </c>
      <c r="G3527" s="52" t="s">
        <v>21</v>
      </c>
    </row>
    <row r="3528" spans="3:7" ht="15" thickBot="1" x14ac:dyDescent="0.35">
      <c r="C3528" s="50">
        <v>43160</v>
      </c>
      <c r="D3528" s="51">
        <v>0.53270833333333334</v>
      </c>
      <c r="E3528" s="52" t="s">
        <v>9</v>
      </c>
      <c r="F3528" s="53">
        <v>28</v>
      </c>
      <c r="G3528" s="52" t="s">
        <v>10</v>
      </c>
    </row>
    <row r="3529" spans="3:7" ht="15" thickBot="1" x14ac:dyDescent="0.35">
      <c r="C3529" s="50">
        <v>43160</v>
      </c>
      <c r="D3529" s="51">
        <v>0.53347222222222224</v>
      </c>
      <c r="E3529" s="52" t="s">
        <v>9</v>
      </c>
      <c r="F3529" s="53">
        <v>29</v>
      </c>
      <c r="G3529" s="52" t="s">
        <v>21</v>
      </c>
    </row>
    <row r="3530" spans="3:7" ht="15" thickBot="1" x14ac:dyDescent="0.35">
      <c r="C3530" s="50">
        <v>43160</v>
      </c>
      <c r="D3530" s="51">
        <v>0.5340625</v>
      </c>
      <c r="E3530" s="52" t="s">
        <v>9</v>
      </c>
      <c r="F3530" s="53">
        <v>14</v>
      </c>
      <c r="G3530" s="52" t="s">
        <v>21</v>
      </c>
    </row>
    <row r="3531" spans="3:7" ht="15" thickBot="1" x14ac:dyDescent="0.35">
      <c r="C3531" s="50">
        <v>43160</v>
      </c>
      <c r="D3531" s="51">
        <v>0.53413194444444445</v>
      </c>
      <c r="E3531" s="52" t="s">
        <v>9</v>
      </c>
      <c r="F3531" s="53">
        <v>15</v>
      </c>
      <c r="G3531" s="52" t="s">
        <v>21</v>
      </c>
    </row>
    <row r="3532" spans="3:7" ht="15" thickBot="1" x14ac:dyDescent="0.35">
      <c r="C3532" s="50">
        <v>43160</v>
      </c>
      <c r="D3532" s="51">
        <v>0.53434027777777782</v>
      </c>
      <c r="E3532" s="52" t="s">
        <v>9</v>
      </c>
      <c r="F3532" s="53">
        <v>29</v>
      </c>
      <c r="G3532" s="52" t="s">
        <v>10</v>
      </c>
    </row>
    <row r="3533" spans="3:7" ht="15" thickBot="1" x14ac:dyDescent="0.35">
      <c r="C3533" s="50">
        <v>43160</v>
      </c>
      <c r="D3533" s="51">
        <v>0.53521990740740744</v>
      </c>
      <c r="E3533" s="52" t="s">
        <v>9</v>
      </c>
      <c r="F3533" s="53">
        <v>27</v>
      </c>
      <c r="G3533" s="52" t="s">
        <v>21</v>
      </c>
    </row>
    <row r="3534" spans="3:7" ht="15" thickBot="1" x14ac:dyDescent="0.35">
      <c r="C3534" s="50">
        <v>43160</v>
      </c>
      <c r="D3534" s="51">
        <v>0.53689814814814818</v>
      </c>
      <c r="E3534" s="52" t="s">
        <v>9</v>
      </c>
      <c r="F3534" s="53">
        <v>37</v>
      </c>
      <c r="G3534" s="52" t="s">
        <v>21</v>
      </c>
    </row>
    <row r="3535" spans="3:7" ht="15" thickBot="1" x14ac:dyDescent="0.35">
      <c r="C3535" s="50">
        <v>43160</v>
      </c>
      <c r="D3535" s="51">
        <v>0.53695601851851849</v>
      </c>
      <c r="E3535" s="52" t="s">
        <v>9</v>
      </c>
      <c r="F3535" s="53">
        <v>24</v>
      </c>
      <c r="G3535" s="52" t="s">
        <v>21</v>
      </c>
    </row>
    <row r="3536" spans="3:7" ht="15" thickBot="1" x14ac:dyDescent="0.35">
      <c r="C3536" s="50">
        <v>43160</v>
      </c>
      <c r="D3536" s="51">
        <v>0.53784722222222225</v>
      </c>
      <c r="E3536" s="52" t="s">
        <v>9</v>
      </c>
      <c r="F3536" s="53">
        <v>25</v>
      </c>
      <c r="G3536" s="52" t="s">
        <v>10</v>
      </c>
    </row>
    <row r="3537" spans="3:7" ht="15" thickBot="1" x14ac:dyDescent="0.35">
      <c r="C3537" s="50">
        <v>43160</v>
      </c>
      <c r="D3537" s="51">
        <v>0.53789351851851852</v>
      </c>
      <c r="E3537" s="52" t="s">
        <v>9</v>
      </c>
      <c r="F3537" s="53">
        <v>26</v>
      </c>
      <c r="G3537" s="52" t="s">
        <v>21</v>
      </c>
    </row>
    <row r="3538" spans="3:7" ht="15" thickBot="1" x14ac:dyDescent="0.35">
      <c r="C3538" s="50">
        <v>43160</v>
      </c>
      <c r="D3538" s="51">
        <v>0.53877314814814814</v>
      </c>
      <c r="E3538" s="52" t="s">
        <v>9</v>
      </c>
      <c r="F3538" s="53">
        <v>28</v>
      </c>
      <c r="G3538" s="52" t="s">
        <v>21</v>
      </c>
    </row>
    <row r="3539" spans="3:7" ht="15" thickBot="1" x14ac:dyDescent="0.35">
      <c r="C3539" s="50">
        <v>43160</v>
      </c>
      <c r="D3539" s="51">
        <v>0.53902777777777777</v>
      </c>
      <c r="E3539" s="52" t="s">
        <v>9</v>
      </c>
      <c r="F3539" s="53">
        <v>20</v>
      </c>
      <c r="G3539" s="52" t="s">
        <v>21</v>
      </c>
    </row>
    <row r="3540" spans="3:7" ht="15" thickBot="1" x14ac:dyDescent="0.35">
      <c r="C3540" s="50">
        <v>43160</v>
      </c>
      <c r="D3540" s="51">
        <v>0.53934027777777771</v>
      </c>
      <c r="E3540" s="52" t="s">
        <v>9</v>
      </c>
      <c r="F3540" s="53">
        <v>41</v>
      </c>
      <c r="G3540" s="52" t="s">
        <v>10</v>
      </c>
    </row>
    <row r="3541" spans="3:7" ht="15" thickBot="1" x14ac:dyDescent="0.35">
      <c r="C3541" s="50">
        <v>43160</v>
      </c>
      <c r="D3541" s="51">
        <v>0.54063657407407406</v>
      </c>
      <c r="E3541" s="52" t="s">
        <v>9</v>
      </c>
      <c r="F3541" s="53">
        <v>36</v>
      </c>
      <c r="G3541" s="52" t="s">
        <v>10</v>
      </c>
    </row>
    <row r="3542" spans="3:7" ht="15" thickBot="1" x14ac:dyDescent="0.35">
      <c r="C3542" s="50">
        <v>43160</v>
      </c>
      <c r="D3542" s="51">
        <v>0.54546296296296293</v>
      </c>
      <c r="E3542" s="52" t="s">
        <v>9</v>
      </c>
      <c r="F3542" s="53">
        <v>42</v>
      </c>
      <c r="G3542" s="52" t="s">
        <v>21</v>
      </c>
    </row>
    <row r="3543" spans="3:7" ht="15" thickBot="1" x14ac:dyDescent="0.35">
      <c r="C3543" s="50">
        <v>43160</v>
      </c>
      <c r="D3543" s="51">
        <v>0.54555555555555557</v>
      </c>
      <c r="E3543" s="52" t="s">
        <v>9</v>
      </c>
      <c r="F3543" s="53">
        <v>31</v>
      </c>
      <c r="G3543" s="52" t="s">
        <v>21</v>
      </c>
    </row>
    <row r="3544" spans="3:7" ht="15" thickBot="1" x14ac:dyDescent="0.35">
      <c r="C3544" s="50">
        <v>43160</v>
      </c>
      <c r="D3544" s="51">
        <v>0.54601851851851857</v>
      </c>
      <c r="E3544" s="52" t="s">
        <v>9</v>
      </c>
      <c r="F3544" s="53">
        <v>42</v>
      </c>
      <c r="G3544" s="52" t="s">
        <v>10</v>
      </c>
    </row>
    <row r="3545" spans="3:7" ht="15" thickBot="1" x14ac:dyDescent="0.35">
      <c r="C3545" s="50">
        <v>43160</v>
      </c>
      <c r="D3545" s="51">
        <v>0.54859953703703701</v>
      </c>
      <c r="E3545" s="52" t="s">
        <v>9</v>
      </c>
      <c r="F3545" s="53">
        <v>30</v>
      </c>
      <c r="G3545" s="52" t="s">
        <v>10</v>
      </c>
    </row>
    <row r="3546" spans="3:7" ht="15" thickBot="1" x14ac:dyDescent="0.35">
      <c r="C3546" s="50">
        <v>43160</v>
      </c>
      <c r="D3546" s="51">
        <v>0.55261574074074071</v>
      </c>
      <c r="E3546" s="52" t="s">
        <v>9</v>
      </c>
      <c r="F3546" s="53">
        <v>29</v>
      </c>
      <c r="G3546" s="52" t="s">
        <v>21</v>
      </c>
    </row>
    <row r="3547" spans="3:7" ht="15" thickBot="1" x14ac:dyDescent="0.35">
      <c r="C3547" s="50">
        <v>43160</v>
      </c>
      <c r="D3547" s="51">
        <v>0.5545254629629629</v>
      </c>
      <c r="E3547" s="52" t="s">
        <v>9</v>
      </c>
      <c r="F3547" s="53">
        <v>27</v>
      </c>
      <c r="G3547" s="52" t="s">
        <v>21</v>
      </c>
    </row>
    <row r="3548" spans="3:7" ht="15" thickBot="1" x14ac:dyDescent="0.35">
      <c r="C3548" s="50">
        <v>43160</v>
      </c>
      <c r="D3548" s="51">
        <v>0.55620370370370364</v>
      </c>
      <c r="E3548" s="52" t="s">
        <v>9</v>
      </c>
      <c r="F3548" s="53">
        <v>28</v>
      </c>
      <c r="G3548" s="52" t="s">
        <v>21</v>
      </c>
    </row>
    <row r="3549" spans="3:7" ht="15" thickBot="1" x14ac:dyDescent="0.35">
      <c r="C3549" s="50">
        <v>43160</v>
      </c>
      <c r="D3549" s="51">
        <v>0.55633101851851852</v>
      </c>
      <c r="E3549" s="52" t="s">
        <v>9</v>
      </c>
      <c r="F3549" s="53">
        <v>26</v>
      </c>
      <c r="G3549" s="52" t="s">
        <v>21</v>
      </c>
    </row>
    <row r="3550" spans="3:7" ht="15" thickBot="1" x14ac:dyDescent="0.35">
      <c r="C3550" s="50">
        <v>43160</v>
      </c>
      <c r="D3550" s="51">
        <v>0.5574189814814815</v>
      </c>
      <c r="E3550" s="52" t="s">
        <v>9</v>
      </c>
      <c r="F3550" s="53">
        <v>35</v>
      </c>
      <c r="G3550" s="52" t="s">
        <v>10</v>
      </c>
    </row>
    <row r="3551" spans="3:7" ht="15" thickBot="1" x14ac:dyDescent="0.35">
      <c r="C3551" s="50">
        <v>43160</v>
      </c>
      <c r="D3551" s="51">
        <v>0.55831018518518516</v>
      </c>
      <c r="E3551" s="52" t="s">
        <v>9</v>
      </c>
      <c r="F3551" s="53">
        <v>29</v>
      </c>
      <c r="G3551" s="52" t="s">
        <v>21</v>
      </c>
    </row>
    <row r="3552" spans="3:7" ht="15" thickBot="1" x14ac:dyDescent="0.35">
      <c r="C3552" s="50">
        <v>43160</v>
      </c>
      <c r="D3552" s="51">
        <v>0.55863425925925925</v>
      </c>
      <c r="E3552" s="52" t="s">
        <v>9</v>
      </c>
      <c r="F3552" s="53">
        <v>26</v>
      </c>
      <c r="G3552" s="52" t="s">
        <v>21</v>
      </c>
    </row>
    <row r="3553" spans="3:7" ht="15" thickBot="1" x14ac:dyDescent="0.35">
      <c r="C3553" s="50">
        <v>43160</v>
      </c>
      <c r="D3553" s="51">
        <v>0.55956018518518513</v>
      </c>
      <c r="E3553" s="52" t="s">
        <v>9</v>
      </c>
      <c r="F3553" s="53">
        <v>35</v>
      </c>
      <c r="G3553" s="52" t="s">
        <v>10</v>
      </c>
    </row>
    <row r="3554" spans="3:7" ht="15" thickBot="1" x14ac:dyDescent="0.35">
      <c r="C3554" s="50">
        <v>43160</v>
      </c>
      <c r="D3554" s="51">
        <v>0.56123842592592588</v>
      </c>
      <c r="E3554" s="52" t="s">
        <v>9</v>
      </c>
      <c r="F3554" s="53">
        <v>23</v>
      </c>
      <c r="G3554" s="52" t="s">
        <v>21</v>
      </c>
    </row>
    <row r="3555" spans="3:7" ht="15" thickBot="1" x14ac:dyDescent="0.35">
      <c r="C3555" s="50">
        <v>43160</v>
      </c>
      <c r="D3555" s="51">
        <v>0.56281250000000005</v>
      </c>
      <c r="E3555" s="52" t="s">
        <v>9</v>
      </c>
      <c r="F3555" s="53">
        <v>32</v>
      </c>
      <c r="G3555" s="52" t="s">
        <v>10</v>
      </c>
    </row>
    <row r="3556" spans="3:7" ht="15" thickBot="1" x14ac:dyDescent="0.35">
      <c r="C3556" s="50">
        <v>43160</v>
      </c>
      <c r="D3556" s="51">
        <v>0.56303240740740745</v>
      </c>
      <c r="E3556" s="52" t="s">
        <v>9</v>
      </c>
      <c r="F3556" s="53">
        <v>30</v>
      </c>
      <c r="G3556" s="52" t="s">
        <v>10</v>
      </c>
    </row>
    <row r="3557" spans="3:7" ht="15" thickBot="1" x14ac:dyDescent="0.35">
      <c r="C3557" s="50">
        <v>43160</v>
      </c>
      <c r="D3557" s="51">
        <v>0.56320601851851848</v>
      </c>
      <c r="E3557" s="52" t="s">
        <v>9</v>
      </c>
      <c r="F3557" s="53">
        <v>34</v>
      </c>
      <c r="G3557" s="52" t="s">
        <v>10</v>
      </c>
    </row>
    <row r="3558" spans="3:7" ht="15" thickBot="1" x14ac:dyDescent="0.35">
      <c r="C3558" s="50">
        <v>43160</v>
      </c>
      <c r="D3558" s="51">
        <v>0.56373842592592593</v>
      </c>
      <c r="E3558" s="52" t="s">
        <v>9</v>
      </c>
      <c r="F3558" s="53">
        <v>34</v>
      </c>
      <c r="G3558" s="52" t="s">
        <v>10</v>
      </c>
    </row>
    <row r="3559" spans="3:7" ht="15" thickBot="1" x14ac:dyDescent="0.35">
      <c r="C3559" s="50">
        <v>43160</v>
      </c>
      <c r="D3559" s="51">
        <v>0.56571759259259258</v>
      </c>
      <c r="E3559" s="52" t="s">
        <v>9</v>
      </c>
      <c r="F3559" s="53">
        <v>15</v>
      </c>
      <c r="G3559" s="52" t="s">
        <v>10</v>
      </c>
    </row>
    <row r="3560" spans="3:7" ht="15" thickBot="1" x14ac:dyDescent="0.35">
      <c r="C3560" s="50">
        <v>43160</v>
      </c>
      <c r="D3560" s="51">
        <v>0.56665509259259261</v>
      </c>
      <c r="E3560" s="52" t="s">
        <v>9</v>
      </c>
      <c r="F3560" s="53">
        <v>23</v>
      </c>
      <c r="G3560" s="52" t="s">
        <v>21</v>
      </c>
    </row>
    <row r="3561" spans="3:7" ht="15" thickBot="1" x14ac:dyDescent="0.35">
      <c r="C3561" s="50">
        <v>43160</v>
      </c>
      <c r="D3561" s="51">
        <v>0.56710648148148146</v>
      </c>
      <c r="E3561" s="52" t="s">
        <v>9</v>
      </c>
      <c r="F3561" s="53">
        <v>15</v>
      </c>
      <c r="G3561" s="52" t="s">
        <v>21</v>
      </c>
    </row>
    <row r="3562" spans="3:7" ht="15" thickBot="1" x14ac:dyDescent="0.35">
      <c r="C3562" s="50">
        <v>43160</v>
      </c>
      <c r="D3562" s="51">
        <v>0.56796296296296289</v>
      </c>
      <c r="E3562" s="52" t="s">
        <v>9</v>
      </c>
      <c r="F3562" s="53">
        <v>24</v>
      </c>
      <c r="G3562" s="52" t="s">
        <v>21</v>
      </c>
    </row>
    <row r="3563" spans="3:7" ht="15" thickBot="1" x14ac:dyDescent="0.35">
      <c r="C3563" s="50">
        <v>43160</v>
      </c>
      <c r="D3563" s="51">
        <v>0.56848379629629631</v>
      </c>
      <c r="E3563" s="52" t="s">
        <v>9</v>
      </c>
      <c r="F3563" s="53">
        <v>30</v>
      </c>
      <c r="G3563" s="52" t="s">
        <v>21</v>
      </c>
    </row>
    <row r="3564" spans="3:7" ht="15" thickBot="1" x14ac:dyDescent="0.35">
      <c r="C3564" s="50">
        <v>43160</v>
      </c>
      <c r="D3564" s="51">
        <v>0.5685648148148148</v>
      </c>
      <c r="E3564" s="52" t="s">
        <v>9</v>
      </c>
      <c r="F3564" s="53">
        <v>32</v>
      </c>
      <c r="G3564" s="52" t="s">
        <v>21</v>
      </c>
    </row>
    <row r="3565" spans="3:7" ht="15" thickBot="1" x14ac:dyDescent="0.35">
      <c r="C3565" s="50">
        <v>43160</v>
      </c>
      <c r="D3565" s="51">
        <v>0.56898148148148142</v>
      </c>
      <c r="E3565" s="52" t="s">
        <v>9</v>
      </c>
      <c r="F3565" s="53">
        <v>15</v>
      </c>
      <c r="G3565" s="52" t="s">
        <v>21</v>
      </c>
    </row>
    <row r="3566" spans="3:7" ht="15" thickBot="1" x14ac:dyDescent="0.35">
      <c r="C3566" s="50">
        <v>43160</v>
      </c>
      <c r="D3566" s="51">
        <v>0.56945601851851857</v>
      </c>
      <c r="E3566" s="52" t="s">
        <v>9</v>
      </c>
      <c r="F3566" s="53">
        <v>36</v>
      </c>
      <c r="G3566" s="52" t="s">
        <v>10</v>
      </c>
    </row>
    <row r="3567" spans="3:7" ht="15" thickBot="1" x14ac:dyDescent="0.35">
      <c r="C3567" s="50">
        <v>43160</v>
      </c>
      <c r="D3567" s="51">
        <v>0.56960648148148152</v>
      </c>
      <c r="E3567" s="52" t="s">
        <v>9</v>
      </c>
      <c r="F3567" s="53">
        <v>31</v>
      </c>
      <c r="G3567" s="52" t="s">
        <v>10</v>
      </c>
    </row>
    <row r="3568" spans="3:7" ht="15" thickBot="1" x14ac:dyDescent="0.35">
      <c r="C3568" s="50">
        <v>43160</v>
      </c>
      <c r="D3568" s="51">
        <v>0.5701504629629629</v>
      </c>
      <c r="E3568" s="52" t="s">
        <v>9</v>
      </c>
      <c r="F3568" s="53">
        <v>15</v>
      </c>
      <c r="G3568" s="52" t="s">
        <v>10</v>
      </c>
    </row>
    <row r="3569" spans="3:7" ht="15" thickBot="1" x14ac:dyDescent="0.35">
      <c r="C3569" s="50">
        <v>43160</v>
      </c>
      <c r="D3569" s="51">
        <v>0.57215277777777784</v>
      </c>
      <c r="E3569" s="52" t="s">
        <v>9</v>
      </c>
      <c r="F3569" s="53">
        <v>27</v>
      </c>
      <c r="G3569" s="52" t="s">
        <v>21</v>
      </c>
    </row>
    <row r="3570" spans="3:7" ht="15" thickBot="1" x14ac:dyDescent="0.35">
      <c r="C3570" s="50">
        <v>43160</v>
      </c>
      <c r="D3570" s="51">
        <v>0.5730439814814815</v>
      </c>
      <c r="E3570" s="52" t="s">
        <v>9</v>
      </c>
      <c r="F3570" s="53">
        <v>38</v>
      </c>
      <c r="G3570" s="52" t="s">
        <v>10</v>
      </c>
    </row>
    <row r="3571" spans="3:7" ht="15" thickBot="1" x14ac:dyDescent="0.35">
      <c r="C3571" s="50">
        <v>43160</v>
      </c>
      <c r="D3571" s="51">
        <v>0.57350694444444439</v>
      </c>
      <c r="E3571" s="52" t="s">
        <v>9</v>
      </c>
      <c r="F3571" s="53">
        <v>40</v>
      </c>
      <c r="G3571" s="52" t="s">
        <v>10</v>
      </c>
    </row>
    <row r="3572" spans="3:7" ht="15" thickBot="1" x14ac:dyDescent="0.35">
      <c r="C3572" s="50">
        <v>43160</v>
      </c>
      <c r="D3572" s="51">
        <v>0.57413194444444449</v>
      </c>
      <c r="E3572" s="52" t="s">
        <v>9</v>
      </c>
      <c r="F3572" s="53">
        <v>26</v>
      </c>
      <c r="G3572" s="52" t="s">
        <v>21</v>
      </c>
    </row>
    <row r="3573" spans="3:7" ht="15" thickBot="1" x14ac:dyDescent="0.35">
      <c r="C3573" s="50">
        <v>43160</v>
      </c>
      <c r="D3573" s="51">
        <v>0.57614583333333336</v>
      </c>
      <c r="E3573" s="52" t="s">
        <v>9</v>
      </c>
      <c r="F3573" s="53">
        <v>28</v>
      </c>
      <c r="G3573" s="52" t="s">
        <v>10</v>
      </c>
    </row>
    <row r="3574" spans="3:7" ht="15" thickBot="1" x14ac:dyDescent="0.35">
      <c r="C3574" s="50">
        <v>43160</v>
      </c>
      <c r="D3574" s="51">
        <v>0.57622685185185185</v>
      </c>
      <c r="E3574" s="52" t="s">
        <v>9</v>
      </c>
      <c r="F3574" s="53">
        <v>35</v>
      </c>
      <c r="G3574" s="52" t="s">
        <v>10</v>
      </c>
    </row>
    <row r="3575" spans="3:7" ht="15" thickBot="1" x14ac:dyDescent="0.35">
      <c r="C3575" s="50">
        <v>43160</v>
      </c>
      <c r="D3575" s="51">
        <v>0.57693287037037033</v>
      </c>
      <c r="E3575" s="52" t="s">
        <v>9</v>
      </c>
      <c r="F3575" s="53">
        <v>37</v>
      </c>
      <c r="G3575" s="52" t="s">
        <v>10</v>
      </c>
    </row>
    <row r="3576" spans="3:7" ht="15" thickBot="1" x14ac:dyDescent="0.35">
      <c r="C3576" s="50">
        <v>43160</v>
      </c>
      <c r="D3576" s="51">
        <v>0.57767361111111104</v>
      </c>
      <c r="E3576" s="52" t="s">
        <v>9</v>
      </c>
      <c r="F3576" s="53">
        <v>16</v>
      </c>
      <c r="G3576" s="52" t="s">
        <v>21</v>
      </c>
    </row>
    <row r="3577" spans="3:7" ht="15" thickBot="1" x14ac:dyDescent="0.35">
      <c r="C3577" s="50">
        <v>43160</v>
      </c>
      <c r="D3577" s="51">
        <v>0.578125</v>
      </c>
      <c r="E3577" s="52" t="s">
        <v>9</v>
      </c>
      <c r="F3577" s="53">
        <v>32</v>
      </c>
      <c r="G3577" s="52" t="s">
        <v>10</v>
      </c>
    </row>
    <row r="3578" spans="3:7" ht="15" thickBot="1" x14ac:dyDescent="0.35">
      <c r="C3578" s="50">
        <v>43160</v>
      </c>
      <c r="D3578" s="51">
        <v>0.58266203703703701</v>
      </c>
      <c r="E3578" s="52" t="s">
        <v>9</v>
      </c>
      <c r="F3578" s="53">
        <v>26</v>
      </c>
      <c r="G3578" s="52" t="s">
        <v>10</v>
      </c>
    </row>
    <row r="3579" spans="3:7" ht="15" thickBot="1" x14ac:dyDescent="0.35">
      <c r="C3579" s="50">
        <v>43160</v>
      </c>
      <c r="D3579" s="51">
        <v>0.58314814814814808</v>
      </c>
      <c r="E3579" s="52" t="s">
        <v>9</v>
      </c>
      <c r="F3579" s="53">
        <v>38</v>
      </c>
      <c r="G3579" s="52" t="s">
        <v>10</v>
      </c>
    </row>
    <row r="3580" spans="3:7" ht="15" thickBot="1" x14ac:dyDescent="0.35">
      <c r="C3580" s="50">
        <v>43160</v>
      </c>
      <c r="D3580" s="51">
        <v>0.58431712962962956</v>
      </c>
      <c r="E3580" s="52" t="s">
        <v>9</v>
      </c>
      <c r="F3580" s="53">
        <v>28</v>
      </c>
      <c r="G3580" s="52" t="s">
        <v>21</v>
      </c>
    </row>
    <row r="3581" spans="3:7" ht="15" thickBot="1" x14ac:dyDescent="0.35">
      <c r="C3581" s="50">
        <v>43160</v>
      </c>
      <c r="D3581" s="51">
        <v>0.58490740740740743</v>
      </c>
      <c r="E3581" s="52" t="s">
        <v>9</v>
      </c>
      <c r="F3581" s="53">
        <v>31</v>
      </c>
      <c r="G3581" s="52" t="s">
        <v>21</v>
      </c>
    </row>
    <row r="3582" spans="3:7" ht="15" thickBot="1" x14ac:dyDescent="0.35">
      <c r="C3582" s="50">
        <v>43160</v>
      </c>
      <c r="D3582" s="51">
        <v>0.58787037037037038</v>
      </c>
      <c r="E3582" s="52" t="s">
        <v>9</v>
      </c>
      <c r="F3582" s="53">
        <v>25</v>
      </c>
      <c r="G3582" s="52" t="s">
        <v>21</v>
      </c>
    </row>
    <row r="3583" spans="3:7" ht="15" thickBot="1" x14ac:dyDescent="0.35">
      <c r="C3583" s="50">
        <v>43160</v>
      </c>
      <c r="D3583" s="51">
        <v>0.58797453703703706</v>
      </c>
      <c r="E3583" s="52" t="s">
        <v>9</v>
      </c>
      <c r="F3583" s="53">
        <v>27</v>
      </c>
      <c r="G3583" s="52" t="s">
        <v>10</v>
      </c>
    </row>
    <row r="3584" spans="3:7" ht="15" thickBot="1" x14ac:dyDescent="0.35">
      <c r="C3584" s="50">
        <v>43160</v>
      </c>
      <c r="D3584" s="51">
        <v>0.58799768518518525</v>
      </c>
      <c r="E3584" s="52" t="s">
        <v>9</v>
      </c>
      <c r="F3584" s="53">
        <v>31</v>
      </c>
      <c r="G3584" s="52" t="s">
        <v>21</v>
      </c>
    </row>
    <row r="3585" spans="3:7" ht="15" thickBot="1" x14ac:dyDescent="0.35">
      <c r="C3585" s="50">
        <v>43160</v>
      </c>
      <c r="D3585" s="51">
        <v>0.58959490740740739</v>
      </c>
      <c r="E3585" s="52" t="s">
        <v>9</v>
      </c>
      <c r="F3585" s="53">
        <v>45</v>
      </c>
      <c r="G3585" s="52" t="s">
        <v>10</v>
      </c>
    </row>
    <row r="3586" spans="3:7" ht="15" thickBot="1" x14ac:dyDescent="0.35">
      <c r="C3586" s="50">
        <v>43160</v>
      </c>
      <c r="D3586" s="51">
        <v>0.5912384259259259</v>
      </c>
      <c r="E3586" s="52" t="s">
        <v>9</v>
      </c>
      <c r="F3586" s="53">
        <v>20</v>
      </c>
      <c r="G3586" s="52" t="s">
        <v>10</v>
      </c>
    </row>
    <row r="3587" spans="3:7" ht="15" thickBot="1" x14ac:dyDescent="0.35">
      <c r="C3587" s="50">
        <v>43160</v>
      </c>
      <c r="D3587" s="51">
        <v>0.59164351851851849</v>
      </c>
      <c r="E3587" s="52" t="s">
        <v>9</v>
      </c>
      <c r="F3587" s="53">
        <v>24</v>
      </c>
      <c r="G3587" s="52" t="s">
        <v>21</v>
      </c>
    </row>
    <row r="3588" spans="3:7" ht="15" thickBot="1" x14ac:dyDescent="0.35">
      <c r="C3588" s="50">
        <v>43160</v>
      </c>
      <c r="D3588" s="51">
        <v>0.59212962962962956</v>
      </c>
      <c r="E3588" s="52" t="s">
        <v>9</v>
      </c>
      <c r="F3588" s="53">
        <v>39</v>
      </c>
      <c r="G3588" s="52" t="s">
        <v>21</v>
      </c>
    </row>
    <row r="3589" spans="3:7" ht="15" thickBot="1" x14ac:dyDescent="0.35">
      <c r="C3589" s="50">
        <v>43160</v>
      </c>
      <c r="D3589" s="51">
        <v>0.59250000000000003</v>
      </c>
      <c r="E3589" s="52" t="s">
        <v>9</v>
      </c>
      <c r="F3589" s="53">
        <v>28</v>
      </c>
      <c r="G3589" s="52" t="s">
        <v>10</v>
      </c>
    </row>
    <row r="3590" spans="3:7" ht="15" thickBot="1" x14ac:dyDescent="0.35">
      <c r="C3590" s="50">
        <v>43160</v>
      </c>
      <c r="D3590" s="51">
        <v>0.59394675925925922</v>
      </c>
      <c r="E3590" s="52" t="s">
        <v>9</v>
      </c>
      <c r="F3590" s="53">
        <v>27</v>
      </c>
      <c r="G3590" s="52" t="s">
        <v>21</v>
      </c>
    </row>
    <row r="3591" spans="3:7" ht="15" thickBot="1" x14ac:dyDescent="0.35">
      <c r="C3591" s="50">
        <v>43160</v>
      </c>
      <c r="D3591" s="51">
        <v>0.59399305555555559</v>
      </c>
      <c r="E3591" s="52" t="s">
        <v>9</v>
      </c>
      <c r="F3591" s="53">
        <v>41</v>
      </c>
      <c r="G3591" s="52" t="s">
        <v>10</v>
      </c>
    </row>
    <row r="3592" spans="3:7" ht="15" thickBot="1" x14ac:dyDescent="0.35">
      <c r="C3592" s="50">
        <v>43160</v>
      </c>
      <c r="D3592" s="51">
        <v>0.59428240740740745</v>
      </c>
      <c r="E3592" s="52" t="s">
        <v>9</v>
      </c>
      <c r="F3592" s="53">
        <v>37</v>
      </c>
      <c r="G3592" s="52" t="s">
        <v>10</v>
      </c>
    </row>
    <row r="3593" spans="3:7" ht="15" thickBot="1" x14ac:dyDescent="0.35">
      <c r="C3593" s="50">
        <v>43160</v>
      </c>
      <c r="D3593" s="51">
        <v>0.59668981481481487</v>
      </c>
      <c r="E3593" s="52" t="s">
        <v>9</v>
      </c>
      <c r="F3593" s="53">
        <v>30</v>
      </c>
      <c r="G3593" s="52" t="s">
        <v>21</v>
      </c>
    </row>
    <row r="3594" spans="3:7" ht="15" thickBot="1" x14ac:dyDescent="0.35">
      <c r="C3594" s="50">
        <v>43160</v>
      </c>
      <c r="D3594" s="51">
        <v>0.59777777777777785</v>
      </c>
      <c r="E3594" s="52" t="s">
        <v>9</v>
      </c>
      <c r="F3594" s="53">
        <v>35</v>
      </c>
      <c r="G3594" s="52" t="s">
        <v>21</v>
      </c>
    </row>
    <row r="3595" spans="3:7" ht="15" thickBot="1" x14ac:dyDescent="0.35">
      <c r="C3595" s="50">
        <v>43160</v>
      </c>
      <c r="D3595" s="51">
        <v>0.5978472222222222</v>
      </c>
      <c r="E3595" s="52" t="s">
        <v>9</v>
      </c>
      <c r="F3595" s="53">
        <v>33</v>
      </c>
      <c r="G3595" s="52" t="s">
        <v>10</v>
      </c>
    </row>
    <row r="3596" spans="3:7" ht="15" thickBot="1" x14ac:dyDescent="0.35">
      <c r="C3596" s="50">
        <v>43160</v>
      </c>
      <c r="D3596" s="51">
        <v>0.59812500000000002</v>
      </c>
      <c r="E3596" s="52" t="s">
        <v>9</v>
      </c>
      <c r="F3596" s="53">
        <v>25</v>
      </c>
      <c r="G3596" s="52" t="s">
        <v>10</v>
      </c>
    </row>
    <row r="3597" spans="3:7" ht="15" thickBot="1" x14ac:dyDescent="0.35">
      <c r="C3597" s="50">
        <v>43160</v>
      </c>
      <c r="D3597" s="51">
        <v>0.59828703703703701</v>
      </c>
      <c r="E3597" s="52" t="s">
        <v>9</v>
      </c>
      <c r="F3597" s="53">
        <v>25</v>
      </c>
      <c r="G3597" s="52" t="s">
        <v>21</v>
      </c>
    </row>
    <row r="3598" spans="3:7" ht="15" thickBot="1" x14ac:dyDescent="0.35">
      <c r="C3598" s="50">
        <v>43160</v>
      </c>
      <c r="D3598" s="51">
        <v>0.59837962962962965</v>
      </c>
      <c r="E3598" s="52" t="s">
        <v>9</v>
      </c>
      <c r="F3598" s="53">
        <v>25</v>
      </c>
      <c r="G3598" s="52" t="s">
        <v>21</v>
      </c>
    </row>
    <row r="3599" spans="3:7" ht="15" thickBot="1" x14ac:dyDescent="0.35">
      <c r="C3599" s="50">
        <v>43160</v>
      </c>
      <c r="D3599" s="51">
        <v>0.59844907407407411</v>
      </c>
      <c r="E3599" s="52" t="s">
        <v>9</v>
      </c>
      <c r="F3599" s="53">
        <v>29</v>
      </c>
      <c r="G3599" s="52" t="s">
        <v>10</v>
      </c>
    </row>
    <row r="3600" spans="3:7" ht="15" thickBot="1" x14ac:dyDescent="0.35">
      <c r="C3600" s="50">
        <v>43160</v>
      </c>
      <c r="D3600" s="51">
        <v>0.60025462962962961</v>
      </c>
      <c r="E3600" s="52" t="s">
        <v>9</v>
      </c>
      <c r="F3600" s="53">
        <v>40</v>
      </c>
      <c r="G3600" s="52" t="s">
        <v>21</v>
      </c>
    </row>
    <row r="3601" spans="3:7" ht="15" thickBot="1" x14ac:dyDescent="0.35">
      <c r="C3601" s="50">
        <v>43160</v>
      </c>
      <c r="D3601" s="51">
        <v>0.60065972222222219</v>
      </c>
      <c r="E3601" s="52" t="s">
        <v>9</v>
      </c>
      <c r="F3601" s="53">
        <v>45</v>
      </c>
      <c r="G3601" s="52" t="s">
        <v>10</v>
      </c>
    </row>
    <row r="3602" spans="3:7" ht="15" thickBot="1" x14ac:dyDescent="0.35">
      <c r="C3602" s="50">
        <v>43160</v>
      </c>
      <c r="D3602" s="51">
        <v>0.60157407407407404</v>
      </c>
      <c r="E3602" s="52" t="s">
        <v>9</v>
      </c>
      <c r="F3602" s="53">
        <v>36</v>
      </c>
      <c r="G3602" s="52" t="s">
        <v>10</v>
      </c>
    </row>
    <row r="3603" spans="3:7" ht="15" thickBot="1" x14ac:dyDescent="0.35">
      <c r="C3603" s="50">
        <v>43160</v>
      </c>
      <c r="D3603" s="51">
        <v>0.60171296296296295</v>
      </c>
      <c r="E3603" s="52" t="s">
        <v>9</v>
      </c>
      <c r="F3603" s="53">
        <v>40</v>
      </c>
      <c r="G3603" s="52" t="s">
        <v>10</v>
      </c>
    </row>
    <row r="3604" spans="3:7" ht="15" thickBot="1" x14ac:dyDescent="0.35">
      <c r="C3604" s="50">
        <v>43160</v>
      </c>
      <c r="D3604" s="51">
        <v>0.60195601851851854</v>
      </c>
      <c r="E3604" s="52" t="s">
        <v>9</v>
      </c>
      <c r="F3604" s="53">
        <v>38</v>
      </c>
      <c r="G3604" s="52" t="s">
        <v>10</v>
      </c>
    </row>
    <row r="3605" spans="3:7" ht="15" thickBot="1" x14ac:dyDescent="0.35">
      <c r="C3605" s="50">
        <v>43160</v>
      </c>
      <c r="D3605" s="51">
        <v>0.604375</v>
      </c>
      <c r="E3605" s="52" t="s">
        <v>9</v>
      </c>
      <c r="F3605" s="53">
        <v>32</v>
      </c>
      <c r="G3605" s="52" t="s">
        <v>21</v>
      </c>
    </row>
    <row r="3606" spans="3:7" ht="15" thickBot="1" x14ac:dyDescent="0.35">
      <c r="C3606" s="50">
        <v>43160</v>
      </c>
      <c r="D3606" s="51">
        <v>0.60528935185185184</v>
      </c>
      <c r="E3606" s="52" t="s">
        <v>9</v>
      </c>
      <c r="F3606" s="53">
        <v>24</v>
      </c>
      <c r="G3606" s="52" t="s">
        <v>21</v>
      </c>
    </row>
    <row r="3607" spans="3:7" ht="15" thickBot="1" x14ac:dyDescent="0.35">
      <c r="C3607" s="50">
        <v>43160</v>
      </c>
      <c r="D3607" s="51">
        <v>0.60539351851851853</v>
      </c>
      <c r="E3607" s="52" t="s">
        <v>9</v>
      </c>
      <c r="F3607" s="53">
        <v>28</v>
      </c>
      <c r="G3607" s="52" t="s">
        <v>10</v>
      </c>
    </row>
    <row r="3608" spans="3:7" ht="15" thickBot="1" x14ac:dyDescent="0.35">
      <c r="C3608" s="50">
        <v>43160</v>
      </c>
      <c r="D3608" s="51">
        <v>0.60607638888888882</v>
      </c>
      <c r="E3608" s="52" t="s">
        <v>9</v>
      </c>
      <c r="F3608" s="53">
        <v>40</v>
      </c>
      <c r="G3608" s="52" t="s">
        <v>10</v>
      </c>
    </row>
    <row r="3609" spans="3:7" ht="15" thickBot="1" x14ac:dyDescent="0.35">
      <c r="C3609" s="50">
        <v>43160</v>
      </c>
      <c r="D3609" s="51">
        <v>0.60670138888888892</v>
      </c>
      <c r="E3609" s="52" t="s">
        <v>9</v>
      </c>
      <c r="F3609" s="53">
        <v>29</v>
      </c>
      <c r="G3609" s="52" t="s">
        <v>10</v>
      </c>
    </row>
    <row r="3610" spans="3:7" ht="15" thickBot="1" x14ac:dyDescent="0.35">
      <c r="C3610" s="50">
        <v>43160</v>
      </c>
      <c r="D3610" s="51">
        <v>0.60728009259259264</v>
      </c>
      <c r="E3610" s="52" t="s">
        <v>9</v>
      </c>
      <c r="F3610" s="53">
        <v>25</v>
      </c>
      <c r="G3610" s="52" t="s">
        <v>21</v>
      </c>
    </row>
    <row r="3611" spans="3:7" ht="15" thickBot="1" x14ac:dyDescent="0.35">
      <c r="C3611" s="50">
        <v>43160</v>
      </c>
      <c r="D3611" s="51">
        <v>0.60739583333333336</v>
      </c>
      <c r="E3611" s="52" t="s">
        <v>9</v>
      </c>
      <c r="F3611" s="53">
        <v>31</v>
      </c>
      <c r="G3611" s="52" t="s">
        <v>10</v>
      </c>
    </row>
    <row r="3612" spans="3:7" ht="15" thickBot="1" x14ac:dyDescent="0.35">
      <c r="C3612" s="50">
        <v>43160</v>
      </c>
      <c r="D3612" s="51">
        <v>0.61042824074074076</v>
      </c>
      <c r="E3612" s="52" t="s">
        <v>9</v>
      </c>
      <c r="F3612" s="53">
        <v>29</v>
      </c>
      <c r="G3612" s="52" t="s">
        <v>21</v>
      </c>
    </row>
    <row r="3613" spans="3:7" ht="15" thickBot="1" x14ac:dyDescent="0.35">
      <c r="C3613" s="50">
        <v>43160</v>
      </c>
      <c r="D3613" s="51">
        <v>0.61695601851851845</v>
      </c>
      <c r="E3613" s="52" t="s">
        <v>9</v>
      </c>
      <c r="F3613" s="53">
        <v>27</v>
      </c>
      <c r="G3613" s="52" t="s">
        <v>21</v>
      </c>
    </row>
    <row r="3614" spans="3:7" ht="15" thickBot="1" x14ac:dyDescent="0.35">
      <c r="C3614" s="50">
        <v>43160</v>
      </c>
      <c r="D3614" s="51">
        <v>0.61797453703703698</v>
      </c>
      <c r="E3614" s="52" t="s">
        <v>9</v>
      </c>
      <c r="F3614" s="53">
        <v>27</v>
      </c>
      <c r="G3614" s="52" t="s">
        <v>10</v>
      </c>
    </row>
    <row r="3615" spans="3:7" ht="15" thickBot="1" x14ac:dyDescent="0.35">
      <c r="C3615" s="50">
        <v>43160</v>
      </c>
      <c r="D3615" s="51">
        <v>0.62040509259259258</v>
      </c>
      <c r="E3615" s="52" t="s">
        <v>9</v>
      </c>
      <c r="F3615" s="53">
        <v>23</v>
      </c>
      <c r="G3615" s="52" t="s">
        <v>10</v>
      </c>
    </row>
    <row r="3616" spans="3:7" ht="15" thickBot="1" x14ac:dyDescent="0.35">
      <c r="C3616" s="50">
        <v>43160</v>
      </c>
      <c r="D3616" s="51">
        <v>0.62523148148148155</v>
      </c>
      <c r="E3616" s="52" t="s">
        <v>9</v>
      </c>
      <c r="F3616" s="53">
        <v>36</v>
      </c>
      <c r="G3616" s="52" t="s">
        <v>21</v>
      </c>
    </row>
    <row r="3617" spans="3:7" ht="15" thickBot="1" x14ac:dyDescent="0.35">
      <c r="C3617" s="50">
        <v>43160</v>
      </c>
      <c r="D3617" s="51">
        <v>0.62616898148148148</v>
      </c>
      <c r="E3617" s="52" t="s">
        <v>9</v>
      </c>
      <c r="F3617" s="53">
        <v>31</v>
      </c>
      <c r="G3617" s="52" t="s">
        <v>10</v>
      </c>
    </row>
    <row r="3618" spans="3:7" ht="15" thickBot="1" x14ac:dyDescent="0.35">
      <c r="C3618" s="50">
        <v>43160</v>
      </c>
      <c r="D3618" s="51">
        <v>0.62945601851851851</v>
      </c>
      <c r="E3618" s="52" t="s">
        <v>9</v>
      </c>
      <c r="F3618" s="53">
        <v>20</v>
      </c>
      <c r="G3618" s="52" t="s">
        <v>10</v>
      </c>
    </row>
    <row r="3619" spans="3:7" ht="15" thickBot="1" x14ac:dyDescent="0.35">
      <c r="C3619" s="50">
        <v>43160</v>
      </c>
      <c r="D3619" s="51">
        <v>0.63162037037037033</v>
      </c>
      <c r="E3619" s="52" t="s">
        <v>9</v>
      </c>
      <c r="F3619" s="53">
        <v>28</v>
      </c>
      <c r="G3619" s="52" t="s">
        <v>21</v>
      </c>
    </row>
    <row r="3620" spans="3:7" ht="15" thickBot="1" x14ac:dyDescent="0.35">
      <c r="C3620" s="50">
        <v>43160</v>
      </c>
      <c r="D3620" s="51">
        <v>0.63219907407407405</v>
      </c>
      <c r="E3620" s="52" t="s">
        <v>9</v>
      </c>
      <c r="F3620" s="53">
        <v>25</v>
      </c>
      <c r="G3620" s="52" t="s">
        <v>10</v>
      </c>
    </row>
    <row r="3621" spans="3:7" ht="15" thickBot="1" x14ac:dyDescent="0.35">
      <c r="C3621" s="50">
        <v>43160</v>
      </c>
      <c r="D3621" s="51">
        <v>0.63422453703703707</v>
      </c>
      <c r="E3621" s="52" t="s">
        <v>9</v>
      </c>
      <c r="F3621" s="53">
        <v>37</v>
      </c>
      <c r="G3621" s="52" t="s">
        <v>21</v>
      </c>
    </row>
    <row r="3622" spans="3:7" ht="15" thickBot="1" x14ac:dyDescent="0.35">
      <c r="C3622" s="50">
        <v>43160</v>
      </c>
      <c r="D3622" s="51">
        <v>0.63640046296296293</v>
      </c>
      <c r="E3622" s="52" t="s">
        <v>9</v>
      </c>
      <c r="F3622" s="53">
        <v>43</v>
      </c>
      <c r="G3622" s="52" t="s">
        <v>10</v>
      </c>
    </row>
    <row r="3623" spans="3:7" ht="15" thickBot="1" x14ac:dyDescent="0.35">
      <c r="C3623" s="50">
        <v>43160</v>
      </c>
      <c r="D3623" s="51">
        <v>0.6368287037037037</v>
      </c>
      <c r="E3623" s="52" t="s">
        <v>9</v>
      </c>
      <c r="F3623" s="53">
        <v>34</v>
      </c>
      <c r="G3623" s="52" t="s">
        <v>21</v>
      </c>
    </row>
    <row r="3624" spans="3:7" ht="15" thickBot="1" x14ac:dyDescent="0.35">
      <c r="C3624" s="50">
        <v>43160</v>
      </c>
      <c r="D3624" s="51">
        <v>0.63988425925925929</v>
      </c>
      <c r="E3624" s="52" t="s">
        <v>9</v>
      </c>
      <c r="F3624" s="53">
        <v>40</v>
      </c>
      <c r="G3624" s="52" t="s">
        <v>10</v>
      </c>
    </row>
    <row r="3625" spans="3:7" ht="15" thickBot="1" x14ac:dyDescent="0.35">
      <c r="C3625" s="50">
        <v>43160</v>
      </c>
      <c r="D3625" s="51">
        <v>0.64085648148148155</v>
      </c>
      <c r="E3625" s="52" t="s">
        <v>9</v>
      </c>
      <c r="F3625" s="53">
        <v>40</v>
      </c>
      <c r="G3625" s="52" t="s">
        <v>10</v>
      </c>
    </row>
    <row r="3626" spans="3:7" ht="15" thickBot="1" x14ac:dyDescent="0.35">
      <c r="C3626" s="50">
        <v>43160</v>
      </c>
      <c r="D3626" s="51">
        <v>0.64309027777777772</v>
      </c>
      <c r="E3626" s="52" t="s">
        <v>9</v>
      </c>
      <c r="F3626" s="53">
        <v>33</v>
      </c>
      <c r="G3626" s="52" t="s">
        <v>21</v>
      </c>
    </row>
    <row r="3627" spans="3:7" ht="15" thickBot="1" x14ac:dyDescent="0.35">
      <c r="C3627" s="50">
        <v>43160</v>
      </c>
      <c r="D3627" s="51">
        <v>0.64320601851851855</v>
      </c>
      <c r="E3627" s="52" t="s">
        <v>9</v>
      </c>
      <c r="F3627" s="53">
        <v>40</v>
      </c>
      <c r="G3627" s="52" t="s">
        <v>21</v>
      </c>
    </row>
    <row r="3628" spans="3:7" ht="15" thickBot="1" x14ac:dyDescent="0.35">
      <c r="C3628" s="50">
        <v>43160</v>
      </c>
      <c r="D3628" s="51">
        <v>0.64326388888888886</v>
      </c>
      <c r="E3628" s="52" t="s">
        <v>9</v>
      </c>
      <c r="F3628" s="53">
        <v>37</v>
      </c>
      <c r="G3628" s="52" t="s">
        <v>21</v>
      </c>
    </row>
    <row r="3629" spans="3:7" ht="15" thickBot="1" x14ac:dyDescent="0.35">
      <c r="C3629" s="50">
        <v>43160</v>
      </c>
      <c r="D3629" s="51">
        <v>0.64702546296296293</v>
      </c>
      <c r="E3629" s="52" t="s">
        <v>9</v>
      </c>
      <c r="F3629" s="53">
        <v>26</v>
      </c>
      <c r="G3629" s="52" t="s">
        <v>21</v>
      </c>
    </row>
    <row r="3630" spans="3:7" ht="15" thickBot="1" x14ac:dyDescent="0.35">
      <c r="C3630" s="50">
        <v>43160</v>
      </c>
      <c r="D3630" s="51">
        <v>0.64763888888888888</v>
      </c>
      <c r="E3630" s="52" t="s">
        <v>9</v>
      </c>
      <c r="F3630" s="53">
        <v>30</v>
      </c>
      <c r="G3630" s="52" t="s">
        <v>21</v>
      </c>
    </row>
    <row r="3631" spans="3:7" ht="15" thickBot="1" x14ac:dyDescent="0.35">
      <c r="C3631" s="50">
        <v>43160</v>
      </c>
      <c r="D3631" s="51">
        <v>0.64768518518518514</v>
      </c>
      <c r="E3631" s="52" t="s">
        <v>9</v>
      </c>
      <c r="F3631" s="53">
        <v>31</v>
      </c>
      <c r="G3631" s="52" t="s">
        <v>10</v>
      </c>
    </row>
    <row r="3632" spans="3:7" ht="15" thickBot="1" x14ac:dyDescent="0.35">
      <c r="C3632" s="50">
        <v>43160</v>
      </c>
      <c r="D3632" s="51">
        <v>0.64799768518518519</v>
      </c>
      <c r="E3632" s="52" t="s">
        <v>9</v>
      </c>
      <c r="F3632" s="53">
        <v>40</v>
      </c>
      <c r="G3632" s="52" t="s">
        <v>10</v>
      </c>
    </row>
    <row r="3633" spans="3:7" ht="15" thickBot="1" x14ac:dyDescent="0.35">
      <c r="C3633" s="50">
        <v>43160</v>
      </c>
      <c r="D3633" s="51">
        <v>0.64844907407407404</v>
      </c>
      <c r="E3633" s="52" t="s">
        <v>9</v>
      </c>
      <c r="F3633" s="53">
        <v>31</v>
      </c>
      <c r="G3633" s="52" t="s">
        <v>21</v>
      </c>
    </row>
    <row r="3634" spans="3:7" ht="15" thickBot="1" x14ac:dyDescent="0.35">
      <c r="C3634" s="50">
        <v>43160</v>
      </c>
      <c r="D3634" s="51">
        <v>0.64966435185185178</v>
      </c>
      <c r="E3634" s="52" t="s">
        <v>9</v>
      </c>
      <c r="F3634" s="53">
        <v>32</v>
      </c>
      <c r="G3634" s="52" t="s">
        <v>21</v>
      </c>
    </row>
    <row r="3635" spans="3:7" ht="15" thickBot="1" x14ac:dyDescent="0.35">
      <c r="C3635" s="50">
        <v>43160</v>
      </c>
      <c r="D3635" s="51">
        <v>0.65019675925925924</v>
      </c>
      <c r="E3635" s="52" t="s">
        <v>9</v>
      </c>
      <c r="F3635" s="53">
        <v>27</v>
      </c>
      <c r="G3635" s="52" t="s">
        <v>10</v>
      </c>
    </row>
    <row r="3636" spans="3:7" ht="15" thickBot="1" x14ac:dyDescent="0.35">
      <c r="C3636" s="50">
        <v>43160</v>
      </c>
      <c r="D3636" s="51">
        <v>0.65059027777777778</v>
      </c>
      <c r="E3636" s="52" t="s">
        <v>9</v>
      </c>
      <c r="F3636" s="53">
        <v>29</v>
      </c>
      <c r="G3636" s="52" t="s">
        <v>21</v>
      </c>
    </row>
    <row r="3637" spans="3:7" ht="15" thickBot="1" x14ac:dyDescent="0.35">
      <c r="C3637" s="50">
        <v>43160</v>
      </c>
      <c r="D3637" s="51">
        <v>0.65112268518518512</v>
      </c>
      <c r="E3637" s="52" t="s">
        <v>9</v>
      </c>
      <c r="F3637" s="53">
        <v>39</v>
      </c>
      <c r="G3637" s="52" t="s">
        <v>10</v>
      </c>
    </row>
    <row r="3638" spans="3:7" ht="15" thickBot="1" x14ac:dyDescent="0.35">
      <c r="C3638" s="50">
        <v>43160</v>
      </c>
      <c r="D3638" s="51">
        <v>0.65180555555555553</v>
      </c>
      <c r="E3638" s="52" t="s">
        <v>9</v>
      </c>
      <c r="F3638" s="53">
        <v>40</v>
      </c>
      <c r="G3638" s="52" t="s">
        <v>10</v>
      </c>
    </row>
    <row r="3639" spans="3:7" ht="15" thickBot="1" x14ac:dyDescent="0.35">
      <c r="C3639" s="50">
        <v>43160</v>
      </c>
      <c r="D3639" s="51">
        <v>0.65184027777777775</v>
      </c>
      <c r="E3639" s="52" t="s">
        <v>9</v>
      </c>
      <c r="F3639" s="53">
        <v>40</v>
      </c>
      <c r="G3639" s="52" t="s">
        <v>21</v>
      </c>
    </row>
    <row r="3640" spans="3:7" ht="15" thickBot="1" x14ac:dyDescent="0.35">
      <c r="C3640" s="50">
        <v>43160</v>
      </c>
      <c r="D3640" s="51">
        <v>0.65282407407407406</v>
      </c>
      <c r="E3640" s="52" t="s">
        <v>9</v>
      </c>
      <c r="F3640" s="53">
        <v>35</v>
      </c>
      <c r="G3640" s="52" t="s">
        <v>10</v>
      </c>
    </row>
    <row r="3641" spans="3:7" ht="15" thickBot="1" x14ac:dyDescent="0.35">
      <c r="C3641" s="50">
        <v>43160</v>
      </c>
      <c r="D3641" s="51">
        <v>0.65328703703703705</v>
      </c>
      <c r="E3641" s="52" t="s">
        <v>9</v>
      </c>
      <c r="F3641" s="53">
        <v>30</v>
      </c>
      <c r="G3641" s="52" t="s">
        <v>21</v>
      </c>
    </row>
    <row r="3642" spans="3:7" ht="15" thickBot="1" x14ac:dyDescent="0.35">
      <c r="C3642" s="50">
        <v>43160</v>
      </c>
      <c r="D3642" s="51">
        <v>0.65451388888888895</v>
      </c>
      <c r="E3642" s="52" t="s">
        <v>9</v>
      </c>
      <c r="F3642" s="53">
        <v>35</v>
      </c>
      <c r="G3642" s="52" t="s">
        <v>10</v>
      </c>
    </row>
    <row r="3643" spans="3:7" ht="15" thickBot="1" x14ac:dyDescent="0.35">
      <c r="C3643" s="50">
        <v>43160</v>
      </c>
      <c r="D3643" s="51">
        <v>0.65660879629629632</v>
      </c>
      <c r="E3643" s="52" t="s">
        <v>9</v>
      </c>
      <c r="F3643" s="53">
        <v>24</v>
      </c>
      <c r="G3643" s="52" t="s">
        <v>21</v>
      </c>
    </row>
    <row r="3644" spans="3:7" ht="15" thickBot="1" x14ac:dyDescent="0.35">
      <c r="C3644" s="50">
        <v>43160</v>
      </c>
      <c r="D3644" s="51">
        <v>0.65680555555555553</v>
      </c>
      <c r="E3644" s="52" t="s">
        <v>9</v>
      </c>
      <c r="F3644" s="53">
        <v>16</v>
      </c>
      <c r="G3644" s="52" t="s">
        <v>21</v>
      </c>
    </row>
    <row r="3645" spans="3:7" ht="15" thickBot="1" x14ac:dyDescent="0.35">
      <c r="C3645" s="50">
        <v>43160</v>
      </c>
      <c r="D3645" s="51">
        <v>0.65702546296296294</v>
      </c>
      <c r="E3645" s="52" t="s">
        <v>9</v>
      </c>
      <c r="F3645" s="53">
        <v>36</v>
      </c>
      <c r="G3645" s="52" t="s">
        <v>10</v>
      </c>
    </row>
    <row r="3646" spans="3:7" ht="15" thickBot="1" x14ac:dyDescent="0.35">
      <c r="C3646" s="50">
        <v>43160</v>
      </c>
      <c r="D3646" s="51">
        <v>0.65780092592592598</v>
      </c>
      <c r="E3646" s="52" t="s">
        <v>9</v>
      </c>
      <c r="F3646" s="53">
        <v>32</v>
      </c>
      <c r="G3646" s="52" t="s">
        <v>21</v>
      </c>
    </row>
    <row r="3647" spans="3:7" ht="15" thickBot="1" x14ac:dyDescent="0.35">
      <c r="C3647" s="50">
        <v>43160</v>
      </c>
      <c r="D3647" s="51">
        <v>0.65854166666666669</v>
      </c>
      <c r="E3647" s="52" t="s">
        <v>9</v>
      </c>
      <c r="F3647" s="53">
        <v>32</v>
      </c>
      <c r="G3647" s="52" t="s">
        <v>10</v>
      </c>
    </row>
    <row r="3648" spans="3:7" ht="15" thickBot="1" x14ac:dyDescent="0.35">
      <c r="C3648" s="50">
        <v>43160</v>
      </c>
      <c r="D3648" s="51">
        <v>0.65856481481481477</v>
      </c>
      <c r="E3648" s="52" t="s">
        <v>9</v>
      </c>
      <c r="F3648" s="53">
        <v>20</v>
      </c>
      <c r="G3648" s="52" t="s">
        <v>21</v>
      </c>
    </row>
    <row r="3649" spans="3:7" ht="15" thickBot="1" x14ac:dyDescent="0.35">
      <c r="C3649" s="50">
        <v>43160</v>
      </c>
      <c r="D3649" s="51">
        <v>0.66089120370370369</v>
      </c>
      <c r="E3649" s="52" t="s">
        <v>9</v>
      </c>
      <c r="F3649" s="53">
        <v>39</v>
      </c>
      <c r="G3649" s="52" t="s">
        <v>21</v>
      </c>
    </row>
    <row r="3650" spans="3:7" ht="15" thickBot="1" x14ac:dyDescent="0.35">
      <c r="C3650" s="50">
        <v>43160</v>
      </c>
      <c r="D3650" s="51">
        <v>0.66283564814814822</v>
      </c>
      <c r="E3650" s="52" t="s">
        <v>9</v>
      </c>
      <c r="F3650" s="53">
        <v>27</v>
      </c>
      <c r="G3650" s="52" t="s">
        <v>10</v>
      </c>
    </row>
    <row r="3651" spans="3:7" ht="15" thickBot="1" x14ac:dyDescent="0.35">
      <c r="C3651" s="50">
        <v>43160</v>
      </c>
      <c r="D3651" s="51">
        <v>0.66447916666666662</v>
      </c>
      <c r="E3651" s="52" t="s">
        <v>9</v>
      </c>
      <c r="F3651" s="53">
        <v>38</v>
      </c>
      <c r="G3651" s="52" t="s">
        <v>21</v>
      </c>
    </row>
    <row r="3652" spans="3:7" ht="15" thickBot="1" x14ac:dyDescent="0.35">
      <c r="C3652" s="50">
        <v>43160</v>
      </c>
      <c r="D3652" s="51">
        <v>0.66456018518518511</v>
      </c>
      <c r="E3652" s="52" t="s">
        <v>9</v>
      </c>
      <c r="F3652" s="53">
        <v>36</v>
      </c>
      <c r="G3652" s="52" t="s">
        <v>21</v>
      </c>
    </row>
    <row r="3653" spans="3:7" ht="15" thickBot="1" x14ac:dyDescent="0.35">
      <c r="C3653" s="50">
        <v>43160</v>
      </c>
      <c r="D3653" s="51">
        <v>0.66472222222222221</v>
      </c>
      <c r="E3653" s="52" t="s">
        <v>9</v>
      </c>
      <c r="F3653" s="53">
        <v>28</v>
      </c>
      <c r="G3653" s="52" t="s">
        <v>10</v>
      </c>
    </row>
    <row r="3654" spans="3:7" ht="15" thickBot="1" x14ac:dyDescent="0.35">
      <c r="C3654" s="50">
        <v>43160</v>
      </c>
      <c r="D3654" s="51">
        <v>0.66500000000000004</v>
      </c>
      <c r="E3654" s="52" t="s">
        <v>9</v>
      </c>
      <c r="F3654" s="53">
        <v>30</v>
      </c>
      <c r="G3654" s="52" t="s">
        <v>10</v>
      </c>
    </row>
    <row r="3655" spans="3:7" ht="15" thickBot="1" x14ac:dyDescent="0.35">
      <c r="C3655" s="50">
        <v>43160</v>
      </c>
      <c r="D3655" s="51">
        <v>0.66501157407407407</v>
      </c>
      <c r="E3655" s="52" t="s">
        <v>9</v>
      </c>
      <c r="F3655" s="53">
        <v>28</v>
      </c>
      <c r="G3655" s="52" t="s">
        <v>10</v>
      </c>
    </row>
    <row r="3656" spans="3:7" ht="15" thickBot="1" x14ac:dyDescent="0.35">
      <c r="C3656" s="50">
        <v>43160</v>
      </c>
      <c r="D3656" s="51">
        <v>0.66509259259259257</v>
      </c>
      <c r="E3656" s="52" t="s">
        <v>9</v>
      </c>
      <c r="F3656" s="53">
        <v>37</v>
      </c>
      <c r="G3656" s="52" t="s">
        <v>10</v>
      </c>
    </row>
    <row r="3657" spans="3:7" ht="15" thickBot="1" x14ac:dyDescent="0.35">
      <c r="C3657" s="50">
        <v>43160</v>
      </c>
      <c r="D3657" s="51">
        <v>0.66541666666666666</v>
      </c>
      <c r="E3657" s="52" t="s">
        <v>9</v>
      </c>
      <c r="F3657" s="53">
        <v>34</v>
      </c>
      <c r="G3657" s="52" t="s">
        <v>21</v>
      </c>
    </row>
    <row r="3658" spans="3:7" ht="15" thickBot="1" x14ac:dyDescent="0.35">
      <c r="C3658" s="50">
        <v>43160</v>
      </c>
      <c r="D3658" s="51">
        <v>0.66671296296296301</v>
      </c>
      <c r="E3658" s="52" t="s">
        <v>9</v>
      </c>
      <c r="F3658" s="53">
        <v>34</v>
      </c>
      <c r="G3658" s="52" t="s">
        <v>21</v>
      </c>
    </row>
    <row r="3659" spans="3:7" ht="15" thickBot="1" x14ac:dyDescent="0.35">
      <c r="C3659" s="50">
        <v>43160</v>
      </c>
      <c r="D3659" s="51">
        <v>0.66685185185185192</v>
      </c>
      <c r="E3659" s="52" t="s">
        <v>9</v>
      </c>
      <c r="F3659" s="53">
        <v>20</v>
      </c>
      <c r="G3659" s="52" t="s">
        <v>21</v>
      </c>
    </row>
    <row r="3660" spans="3:7" ht="15" thickBot="1" x14ac:dyDescent="0.35">
      <c r="C3660" s="50">
        <v>43160</v>
      </c>
      <c r="D3660" s="51">
        <v>0.66694444444444445</v>
      </c>
      <c r="E3660" s="52" t="s">
        <v>9</v>
      </c>
      <c r="F3660" s="53">
        <v>37</v>
      </c>
      <c r="G3660" s="52" t="s">
        <v>10</v>
      </c>
    </row>
    <row r="3661" spans="3:7" ht="15" thickBot="1" x14ac:dyDescent="0.35">
      <c r="C3661" s="50">
        <v>43160</v>
      </c>
      <c r="D3661" s="51">
        <v>0.66719907407407408</v>
      </c>
      <c r="E3661" s="52" t="s">
        <v>9</v>
      </c>
      <c r="F3661" s="53">
        <v>29</v>
      </c>
      <c r="G3661" s="52" t="s">
        <v>21</v>
      </c>
    </row>
    <row r="3662" spans="3:7" ht="15" thickBot="1" x14ac:dyDescent="0.35">
      <c r="C3662" s="50">
        <v>43160</v>
      </c>
      <c r="D3662" s="51">
        <v>0.66734953703703714</v>
      </c>
      <c r="E3662" s="52" t="s">
        <v>9</v>
      </c>
      <c r="F3662" s="53">
        <v>26</v>
      </c>
      <c r="G3662" s="52" t="s">
        <v>21</v>
      </c>
    </row>
    <row r="3663" spans="3:7" ht="15" thickBot="1" x14ac:dyDescent="0.35">
      <c r="C3663" s="50">
        <v>43160</v>
      </c>
      <c r="D3663" s="51">
        <v>0.66805555555555562</v>
      </c>
      <c r="E3663" s="52" t="s">
        <v>9</v>
      </c>
      <c r="F3663" s="53">
        <v>29</v>
      </c>
      <c r="G3663" s="52" t="s">
        <v>21</v>
      </c>
    </row>
    <row r="3664" spans="3:7" ht="15" thickBot="1" x14ac:dyDescent="0.35">
      <c r="C3664" s="50">
        <v>43160</v>
      </c>
      <c r="D3664" s="51">
        <v>0.67017361111111118</v>
      </c>
      <c r="E3664" s="52" t="s">
        <v>9</v>
      </c>
      <c r="F3664" s="53">
        <v>29</v>
      </c>
      <c r="G3664" s="52" t="s">
        <v>10</v>
      </c>
    </row>
    <row r="3665" spans="3:7" ht="15" thickBot="1" x14ac:dyDescent="0.35">
      <c r="C3665" s="50">
        <v>43160</v>
      </c>
      <c r="D3665" s="51">
        <v>0.67040509259259251</v>
      </c>
      <c r="E3665" s="52" t="s">
        <v>9</v>
      </c>
      <c r="F3665" s="53">
        <v>28</v>
      </c>
      <c r="G3665" s="52" t="s">
        <v>10</v>
      </c>
    </row>
    <row r="3666" spans="3:7" ht="15" thickBot="1" x14ac:dyDescent="0.35">
      <c r="C3666" s="50">
        <v>43160</v>
      </c>
      <c r="D3666" s="51">
        <v>0.6705902777777778</v>
      </c>
      <c r="E3666" s="52" t="s">
        <v>9</v>
      </c>
      <c r="F3666" s="53">
        <v>30</v>
      </c>
      <c r="G3666" s="52" t="s">
        <v>10</v>
      </c>
    </row>
    <row r="3667" spans="3:7" ht="15" thickBot="1" x14ac:dyDescent="0.35">
      <c r="C3667" s="50">
        <v>43160</v>
      </c>
      <c r="D3667" s="51">
        <v>0.67121527777777779</v>
      </c>
      <c r="E3667" s="52" t="s">
        <v>9</v>
      </c>
      <c r="F3667" s="53">
        <v>40</v>
      </c>
      <c r="G3667" s="52" t="s">
        <v>21</v>
      </c>
    </row>
    <row r="3668" spans="3:7" ht="15" thickBot="1" x14ac:dyDescent="0.35">
      <c r="C3668" s="50">
        <v>43160</v>
      </c>
      <c r="D3668" s="51">
        <v>0.67210648148148155</v>
      </c>
      <c r="E3668" s="52" t="s">
        <v>9</v>
      </c>
      <c r="F3668" s="53">
        <v>35</v>
      </c>
      <c r="G3668" s="52" t="s">
        <v>10</v>
      </c>
    </row>
    <row r="3669" spans="3:7" ht="15" thickBot="1" x14ac:dyDescent="0.35">
      <c r="C3669" s="50">
        <v>43160</v>
      </c>
      <c r="D3669" s="51">
        <v>0.67244212962962957</v>
      </c>
      <c r="E3669" s="52" t="s">
        <v>9</v>
      </c>
      <c r="F3669" s="53">
        <v>40</v>
      </c>
      <c r="G3669" s="52" t="s">
        <v>10</v>
      </c>
    </row>
    <row r="3670" spans="3:7" ht="15" thickBot="1" x14ac:dyDescent="0.35">
      <c r="C3670" s="50">
        <v>43160</v>
      </c>
      <c r="D3670" s="51">
        <v>0.67268518518518527</v>
      </c>
      <c r="E3670" s="52" t="s">
        <v>9</v>
      </c>
      <c r="F3670" s="53">
        <v>33</v>
      </c>
      <c r="G3670" s="52" t="s">
        <v>10</v>
      </c>
    </row>
    <row r="3671" spans="3:7" ht="15" thickBot="1" x14ac:dyDescent="0.35">
      <c r="C3671" s="50">
        <v>43160</v>
      </c>
      <c r="D3671" s="51">
        <v>0.6737847222222223</v>
      </c>
      <c r="E3671" s="52" t="s">
        <v>9</v>
      </c>
      <c r="F3671" s="53">
        <v>27</v>
      </c>
      <c r="G3671" s="52" t="s">
        <v>21</v>
      </c>
    </row>
    <row r="3672" spans="3:7" ht="15" thickBot="1" x14ac:dyDescent="0.35">
      <c r="C3672" s="50">
        <v>43160</v>
      </c>
      <c r="D3672" s="51">
        <v>0.67393518518518514</v>
      </c>
      <c r="E3672" s="52" t="s">
        <v>9</v>
      </c>
      <c r="F3672" s="53">
        <v>26</v>
      </c>
      <c r="G3672" s="52" t="s">
        <v>21</v>
      </c>
    </row>
    <row r="3673" spans="3:7" ht="15" thickBot="1" x14ac:dyDescent="0.35">
      <c r="C3673" s="50">
        <v>43160</v>
      </c>
      <c r="D3673" s="51">
        <v>0.67427083333333337</v>
      </c>
      <c r="E3673" s="52" t="s">
        <v>9</v>
      </c>
      <c r="F3673" s="53">
        <v>28</v>
      </c>
      <c r="G3673" s="52" t="s">
        <v>21</v>
      </c>
    </row>
    <row r="3674" spans="3:7" ht="15" thickBot="1" x14ac:dyDescent="0.35">
      <c r="C3674" s="50">
        <v>43160</v>
      </c>
      <c r="D3674" s="51">
        <v>0.67569444444444438</v>
      </c>
      <c r="E3674" s="52" t="s">
        <v>9</v>
      </c>
      <c r="F3674" s="53">
        <v>40</v>
      </c>
      <c r="G3674" s="52" t="s">
        <v>21</v>
      </c>
    </row>
    <row r="3675" spans="3:7" ht="15" thickBot="1" x14ac:dyDescent="0.35">
      <c r="C3675" s="50">
        <v>43160</v>
      </c>
      <c r="D3675" s="51">
        <v>0.67618055555555545</v>
      </c>
      <c r="E3675" s="52" t="s">
        <v>9</v>
      </c>
      <c r="F3675" s="53">
        <v>37</v>
      </c>
      <c r="G3675" s="52" t="s">
        <v>21</v>
      </c>
    </row>
    <row r="3676" spans="3:7" ht="15" thickBot="1" x14ac:dyDescent="0.35">
      <c r="C3676" s="50">
        <v>43160</v>
      </c>
      <c r="D3676" s="51">
        <v>0.6762731481481481</v>
      </c>
      <c r="E3676" s="52" t="s">
        <v>9</v>
      </c>
      <c r="F3676" s="53">
        <v>35</v>
      </c>
      <c r="G3676" s="52" t="s">
        <v>21</v>
      </c>
    </row>
    <row r="3677" spans="3:7" ht="15" thickBot="1" x14ac:dyDescent="0.35">
      <c r="C3677" s="50">
        <v>43160</v>
      </c>
      <c r="D3677" s="51">
        <v>0.67704861111111114</v>
      </c>
      <c r="E3677" s="52" t="s">
        <v>9</v>
      </c>
      <c r="F3677" s="53">
        <v>30</v>
      </c>
      <c r="G3677" s="52" t="s">
        <v>21</v>
      </c>
    </row>
    <row r="3678" spans="3:7" ht="15" thickBot="1" x14ac:dyDescent="0.35">
      <c r="C3678" s="50">
        <v>43160</v>
      </c>
      <c r="D3678" s="51">
        <v>0.67847222222222225</v>
      </c>
      <c r="E3678" s="52" t="s">
        <v>9</v>
      </c>
      <c r="F3678" s="53">
        <v>25</v>
      </c>
      <c r="G3678" s="52" t="s">
        <v>21</v>
      </c>
    </row>
    <row r="3679" spans="3:7" ht="15" thickBot="1" x14ac:dyDescent="0.35">
      <c r="C3679" s="50">
        <v>43160</v>
      </c>
      <c r="D3679" s="51">
        <v>0.67913194444444447</v>
      </c>
      <c r="E3679" s="52" t="s">
        <v>9</v>
      </c>
      <c r="F3679" s="53">
        <v>35</v>
      </c>
      <c r="G3679" s="52" t="s">
        <v>21</v>
      </c>
    </row>
    <row r="3680" spans="3:7" ht="15" thickBot="1" x14ac:dyDescent="0.35">
      <c r="C3680" s="50">
        <v>43160</v>
      </c>
      <c r="D3680" s="51">
        <v>0.680150462962963</v>
      </c>
      <c r="E3680" s="52" t="s">
        <v>9</v>
      </c>
      <c r="F3680" s="53">
        <v>29</v>
      </c>
      <c r="G3680" s="52" t="s">
        <v>21</v>
      </c>
    </row>
    <row r="3681" spans="3:7" ht="15" thickBot="1" x14ac:dyDescent="0.35">
      <c r="C3681" s="50">
        <v>43160</v>
      </c>
      <c r="D3681" s="51">
        <v>0.68059027777777781</v>
      </c>
      <c r="E3681" s="52" t="s">
        <v>9</v>
      </c>
      <c r="F3681" s="53">
        <v>21</v>
      </c>
      <c r="G3681" s="52" t="s">
        <v>21</v>
      </c>
    </row>
    <row r="3682" spans="3:7" ht="15" thickBot="1" x14ac:dyDescent="0.35">
      <c r="C3682" s="50">
        <v>43160</v>
      </c>
      <c r="D3682" s="51">
        <v>0.68084490740740744</v>
      </c>
      <c r="E3682" s="52" t="s">
        <v>9</v>
      </c>
      <c r="F3682" s="53">
        <v>32</v>
      </c>
      <c r="G3682" s="52" t="s">
        <v>21</v>
      </c>
    </row>
    <row r="3683" spans="3:7" ht="15" thickBot="1" x14ac:dyDescent="0.35">
      <c r="C3683" s="50">
        <v>43160</v>
      </c>
      <c r="D3683" s="51">
        <v>0.68098379629629635</v>
      </c>
      <c r="E3683" s="52" t="s">
        <v>9</v>
      </c>
      <c r="F3683" s="53">
        <v>37</v>
      </c>
      <c r="G3683" s="52" t="s">
        <v>21</v>
      </c>
    </row>
    <row r="3684" spans="3:7" ht="15" thickBot="1" x14ac:dyDescent="0.35">
      <c r="C3684" s="50">
        <v>43160</v>
      </c>
      <c r="D3684" s="51">
        <v>0.68142361111111116</v>
      </c>
      <c r="E3684" s="52" t="s">
        <v>9</v>
      </c>
      <c r="F3684" s="53">
        <v>25</v>
      </c>
      <c r="G3684" s="52" t="s">
        <v>21</v>
      </c>
    </row>
    <row r="3685" spans="3:7" ht="15" thickBot="1" x14ac:dyDescent="0.35">
      <c r="C3685" s="50">
        <v>43160</v>
      </c>
      <c r="D3685" s="51">
        <v>0.68170138888888887</v>
      </c>
      <c r="E3685" s="52" t="s">
        <v>9</v>
      </c>
      <c r="F3685" s="53">
        <v>28</v>
      </c>
      <c r="G3685" s="52" t="s">
        <v>10</v>
      </c>
    </row>
    <row r="3686" spans="3:7" ht="15" thickBot="1" x14ac:dyDescent="0.35">
      <c r="C3686" s="50">
        <v>43160</v>
      </c>
      <c r="D3686" s="51">
        <v>0.68207175925925922</v>
      </c>
      <c r="E3686" s="52" t="s">
        <v>9</v>
      </c>
      <c r="F3686" s="53">
        <v>45</v>
      </c>
      <c r="G3686" s="52" t="s">
        <v>10</v>
      </c>
    </row>
    <row r="3687" spans="3:7" ht="15" thickBot="1" x14ac:dyDescent="0.35">
      <c r="C3687" s="50">
        <v>43160</v>
      </c>
      <c r="D3687" s="51">
        <v>0.68236111111111108</v>
      </c>
      <c r="E3687" s="52" t="s">
        <v>9</v>
      </c>
      <c r="F3687" s="53">
        <v>47</v>
      </c>
      <c r="G3687" s="52" t="s">
        <v>10</v>
      </c>
    </row>
    <row r="3688" spans="3:7" ht="15" thickBot="1" x14ac:dyDescent="0.35">
      <c r="C3688" s="50">
        <v>43160</v>
      </c>
      <c r="D3688" s="51">
        <v>0.68265046296296295</v>
      </c>
      <c r="E3688" s="52" t="s">
        <v>9</v>
      </c>
      <c r="F3688" s="53">
        <v>26</v>
      </c>
      <c r="G3688" s="52" t="s">
        <v>10</v>
      </c>
    </row>
    <row r="3689" spans="3:7" ht="15" thickBot="1" x14ac:dyDescent="0.35">
      <c r="C3689" s="50">
        <v>43160</v>
      </c>
      <c r="D3689" s="51">
        <v>0.68280092592592589</v>
      </c>
      <c r="E3689" s="52" t="s">
        <v>9</v>
      </c>
      <c r="F3689" s="53">
        <v>27</v>
      </c>
      <c r="G3689" s="52" t="s">
        <v>10</v>
      </c>
    </row>
    <row r="3690" spans="3:7" ht="15" thickBot="1" x14ac:dyDescent="0.35">
      <c r="C3690" s="50">
        <v>43160</v>
      </c>
      <c r="D3690" s="51">
        <v>0.68298611111111107</v>
      </c>
      <c r="E3690" s="52" t="s">
        <v>9</v>
      </c>
      <c r="F3690" s="53">
        <v>35</v>
      </c>
      <c r="G3690" s="52" t="s">
        <v>21</v>
      </c>
    </row>
    <row r="3691" spans="3:7" ht="15" thickBot="1" x14ac:dyDescent="0.35">
      <c r="C3691" s="50">
        <v>43160</v>
      </c>
      <c r="D3691" s="51">
        <v>0.68304398148148149</v>
      </c>
      <c r="E3691" s="52" t="s">
        <v>9</v>
      </c>
      <c r="F3691" s="53">
        <v>44</v>
      </c>
      <c r="G3691" s="52" t="s">
        <v>10</v>
      </c>
    </row>
    <row r="3692" spans="3:7" ht="15" thickBot="1" x14ac:dyDescent="0.35">
      <c r="C3692" s="50">
        <v>43160</v>
      </c>
      <c r="D3692" s="51">
        <v>0.68332175925925931</v>
      </c>
      <c r="E3692" s="52" t="s">
        <v>9</v>
      </c>
      <c r="F3692" s="53">
        <v>30</v>
      </c>
      <c r="G3692" s="52" t="s">
        <v>10</v>
      </c>
    </row>
    <row r="3693" spans="3:7" ht="15" thickBot="1" x14ac:dyDescent="0.35">
      <c r="C3693" s="50">
        <v>43160</v>
      </c>
      <c r="D3693" s="51">
        <v>0.68600694444444443</v>
      </c>
      <c r="E3693" s="52" t="s">
        <v>9</v>
      </c>
      <c r="F3693" s="53">
        <v>28</v>
      </c>
      <c r="G3693" s="52" t="s">
        <v>21</v>
      </c>
    </row>
    <row r="3694" spans="3:7" ht="15" thickBot="1" x14ac:dyDescent="0.35">
      <c r="C3694" s="50">
        <v>43160</v>
      </c>
      <c r="D3694" s="51">
        <v>0.68609953703703708</v>
      </c>
      <c r="E3694" s="52" t="s">
        <v>9</v>
      </c>
      <c r="F3694" s="53">
        <v>26</v>
      </c>
      <c r="G3694" s="52" t="s">
        <v>21</v>
      </c>
    </row>
    <row r="3695" spans="3:7" ht="15" thickBot="1" x14ac:dyDescent="0.35">
      <c r="C3695" s="50">
        <v>43160</v>
      </c>
      <c r="D3695" s="51">
        <v>0.68723379629629633</v>
      </c>
      <c r="E3695" s="52" t="s">
        <v>9</v>
      </c>
      <c r="F3695" s="53">
        <v>36</v>
      </c>
      <c r="G3695" s="52" t="s">
        <v>21</v>
      </c>
    </row>
    <row r="3696" spans="3:7" ht="15" thickBot="1" x14ac:dyDescent="0.35">
      <c r="C3696" s="50">
        <v>43160</v>
      </c>
      <c r="D3696" s="51">
        <v>0.68732638888888886</v>
      </c>
      <c r="E3696" s="52" t="s">
        <v>9</v>
      </c>
      <c r="F3696" s="53">
        <v>30</v>
      </c>
      <c r="G3696" s="52" t="s">
        <v>21</v>
      </c>
    </row>
    <row r="3697" spans="3:7" ht="15" thickBot="1" x14ac:dyDescent="0.35">
      <c r="C3697" s="50">
        <v>43160</v>
      </c>
      <c r="D3697" s="51">
        <v>0.68741898148148151</v>
      </c>
      <c r="E3697" s="52" t="s">
        <v>9</v>
      </c>
      <c r="F3697" s="53">
        <v>29</v>
      </c>
      <c r="G3697" s="52" t="s">
        <v>21</v>
      </c>
    </row>
    <row r="3698" spans="3:7" ht="15" thickBot="1" x14ac:dyDescent="0.35">
      <c r="C3698" s="50">
        <v>43160</v>
      </c>
      <c r="D3698" s="51">
        <v>0.68758101851851849</v>
      </c>
      <c r="E3698" s="52" t="s">
        <v>9</v>
      </c>
      <c r="F3698" s="53">
        <v>28</v>
      </c>
      <c r="G3698" s="52" t="s">
        <v>21</v>
      </c>
    </row>
    <row r="3699" spans="3:7" ht="15" thickBot="1" x14ac:dyDescent="0.35">
      <c r="C3699" s="50">
        <v>43160</v>
      </c>
      <c r="D3699" s="51">
        <v>0.68777777777777782</v>
      </c>
      <c r="E3699" s="52" t="s">
        <v>9</v>
      </c>
      <c r="F3699" s="53">
        <v>27</v>
      </c>
      <c r="G3699" s="52" t="s">
        <v>21</v>
      </c>
    </row>
    <row r="3700" spans="3:7" ht="15" thickBot="1" x14ac:dyDescent="0.35">
      <c r="C3700" s="50">
        <v>43160</v>
      </c>
      <c r="D3700" s="51">
        <v>0.68850694444444438</v>
      </c>
      <c r="E3700" s="52" t="s">
        <v>9</v>
      </c>
      <c r="F3700" s="53">
        <v>36</v>
      </c>
      <c r="G3700" s="52" t="s">
        <v>10</v>
      </c>
    </row>
    <row r="3701" spans="3:7" ht="15" thickBot="1" x14ac:dyDescent="0.35">
      <c r="C3701" s="50">
        <v>43160</v>
      </c>
      <c r="D3701" s="51">
        <v>0.68858796296296287</v>
      </c>
      <c r="E3701" s="52" t="s">
        <v>9</v>
      </c>
      <c r="F3701" s="53">
        <v>20</v>
      </c>
      <c r="G3701" s="52" t="s">
        <v>21</v>
      </c>
    </row>
    <row r="3702" spans="3:7" ht="15" thickBot="1" x14ac:dyDescent="0.35">
      <c r="C3702" s="50">
        <v>43160</v>
      </c>
      <c r="D3702" s="51">
        <v>0.68873842592592593</v>
      </c>
      <c r="E3702" s="52" t="s">
        <v>9</v>
      </c>
      <c r="F3702" s="53">
        <v>23</v>
      </c>
      <c r="G3702" s="52" t="s">
        <v>10</v>
      </c>
    </row>
    <row r="3703" spans="3:7" ht="15" thickBot="1" x14ac:dyDescent="0.35">
      <c r="C3703" s="50">
        <v>43160</v>
      </c>
      <c r="D3703" s="51">
        <v>0.68885416666666666</v>
      </c>
      <c r="E3703" s="52" t="s">
        <v>9</v>
      </c>
      <c r="F3703" s="53">
        <v>58</v>
      </c>
      <c r="G3703" s="52" t="s">
        <v>21</v>
      </c>
    </row>
    <row r="3704" spans="3:7" ht="15" thickBot="1" x14ac:dyDescent="0.35">
      <c r="C3704" s="50">
        <v>43160</v>
      </c>
      <c r="D3704" s="51">
        <v>0.69003472222222229</v>
      </c>
      <c r="E3704" s="52" t="s">
        <v>9</v>
      </c>
      <c r="F3704" s="53">
        <v>35</v>
      </c>
      <c r="G3704" s="52" t="s">
        <v>21</v>
      </c>
    </row>
    <row r="3705" spans="3:7" ht="15" thickBot="1" x14ac:dyDescent="0.35">
      <c r="C3705" s="50">
        <v>43160</v>
      </c>
      <c r="D3705" s="51">
        <v>0.69018518518518512</v>
      </c>
      <c r="E3705" s="52" t="s">
        <v>9</v>
      </c>
      <c r="F3705" s="53">
        <v>28</v>
      </c>
      <c r="G3705" s="52" t="s">
        <v>21</v>
      </c>
    </row>
    <row r="3706" spans="3:7" ht="15" thickBot="1" x14ac:dyDescent="0.35">
      <c r="C3706" s="50">
        <v>43160</v>
      </c>
      <c r="D3706" s="51">
        <v>0.69076388888888884</v>
      </c>
      <c r="E3706" s="52" t="s">
        <v>9</v>
      </c>
      <c r="F3706" s="53">
        <v>45</v>
      </c>
      <c r="G3706" s="52" t="s">
        <v>21</v>
      </c>
    </row>
    <row r="3707" spans="3:7" ht="15" thickBot="1" x14ac:dyDescent="0.35">
      <c r="C3707" s="50">
        <v>43160</v>
      </c>
      <c r="D3707" s="51">
        <v>0.69094907407407413</v>
      </c>
      <c r="E3707" s="52" t="s">
        <v>9</v>
      </c>
      <c r="F3707" s="53">
        <v>31</v>
      </c>
      <c r="G3707" s="52" t="s">
        <v>10</v>
      </c>
    </row>
    <row r="3708" spans="3:7" ht="15" thickBot="1" x14ac:dyDescent="0.35">
      <c r="C3708" s="50">
        <v>43160</v>
      </c>
      <c r="D3708" s="51">
        <v>0.69113425925925931</v>
      </c>
      <c r="E3708" s="52" t="s">
        <v>9</v>
      </c>
      <c r="F3708" s="53">
        <v>26</v>
      </c>
      <c r="G3708" s="52" t="s">
        <v>21</v>
      </c>
    </row>
    <row r="3709" spans="3:7" ht="15" thickBot="1" x14ac:dyDescent="0.35">
      <c r="C3709" s="50">
        <v>43160</v>
      </c>
      <c r="D3709" s="51">
        <v>0.69122685185185195</v>
      </c>
      <c r="E3709" s="52" t="s">
        <v>9</v>
      </c>
      <c r="F3709" s="53">
        <v>29</v>
      </c>
      <c r="G3709" s="52" t="s">
        <v>10</v>
      </c>
    </row>
    <row r="3710" spans="3:7" ht="15" thickBot="1" x14ac:dyDescent="0.35">
      <c r="C3710" s="50">
        <v>43160</v>
      </c>
      <c r="D3710" s="51">
        <v>0.69273148148148145</v>
      </c>
      <c r="E3710" s="52" t="s">
        <v>9</v>
      </c>
      <c r="F3710" s="53">
        <v>22</v>
      </c>
      <c r="G3710" s="52" t="s">
        <v>21</v>
      </c>
    </row>
    <row r="3711" spans="3:7" ht="15" thickBot="1" x14ac:dyDescent="0.35">
      <c r="C3711" s="50">
        <v>43160</v>
      </c>
      <c r="D3711" s="51">
        <v>0.6928009259259259</v>
      </c>
      <c r="E3711" s="52" t="s">
        <v>9</v>
      </c>
      <c r="F3711" s="53">
        <v>26</v>
      </c>
      <c r="G3711" s="52" t="s">
        <v>10</v>
      </c>
    </row>
    <row r="3712" spans="3:7" ht="15" thickBot="1" x14ac:dyDescent="0.35">
      <c r="C3712" s="50">
        <v>43160</v>
      </c>
      <c r="D3712" s="51">
        <v>0.69332175925925921</v>
      </c>
      <c r="E3712" s="52" t="s">
        <v>9</v>
      </c>
      <c r="F3712" s="53">
        <v>41</v>
      </c>
      <c r="G3712" s="52" t="s">
        <v>10</v>
      </c>
    </row>
    <row r="3713" spans="3:7" ht="15" thickBot="1" x14ac:dyDescent="0.35">
      <c r="C3713" s="50">
        <v>43160</v>
      </c>
      <c r="D3713" s="51">
        <v>0.69398148148148142</v>
      </c>
      <c r="E3713" s="52" t="s">
        <v>9</v>
      </c>
      <c r="F3713" s="53">
        <v>42</v>
      </c>
      <c r="G3713" s="52" t="s">
        <v>10</v>
      </c>
    </row>
    <row r="3714" spans="3:7" ht="15" thickBot="1" x14ac:dyDescent="0.35">
      <c r="C3714" s="50">
        <v>43160</v>
      </c>
      <c r="D3714" s="51">
        <v>0.69406249999999992</v>
      </c>
      <c r="E3714" s="52" t="s">
        <v>9</v>
      </c>
      <c r="F3714" s="53">
        <v>46</v>
      </c>
      <c r="G3714" s="52" t="s">
        <v>21</v>
      </c>
    </row>
    <row r="3715" spans="3:7" ht="15" thickBot="1" x14ac:dyDescent="0.35">
      <c r="C3715" s="50">
        <v>43160</v>
      </c>
      <c r="D3715" s="51">
        <v>0.6943287037037037</v>
      </c>
      <c r="E3715" s="52" t="s">
        <v>9</v>
      </c>
      <c r="F3715" s="53">
        <v>28</v>
      </c>
      <c r="G3715" s="52" t="s">
        <v>21</v>
      </c>
    </row>
    <row r="3716" spans="3:7" ht="15" thickBot="1" x14ac:dyDescent="0.35">
      <c r="C3716" s="50">
        <v>43160</v>
      </c>
      <c r="D3716" s="51">
        <v>0.69459490740740737</v>
      </c>
      <c r="E3716" s="52" t="s">
        <v>9</v>
      </c>
      <c r="F3716" s="53">
        <v>33</v>
      </c>
      <c r="G3716" s="52" t="s">
        <v>21</v>
      </c>
    </row>
    <row r="3717" spans="3:7" ht="15" thickBot="1" x14ac:dyDescent="0.35">
      <c r="C3717" s="50">
        <v>43160</v>
      </c>
      <c r="D3717" s="51">
        <v>0.69508101851851845</v>
      </c>
      <c r="E3717" s="52" t="s">
        <v>9</v>
      </c>
      <c r="F3717" s="53">
        <v>35</v>
      </c>
      <c r="G3717" s="52" t="s">
        <v>21</v>
      </c>
    </row>
    <row r="3718" spans="3:7" ht="15" thickBot="1" x14ac:dyDescent="0.35">
      <c r="C3718" s="50">
        <v>43160</v>
      </c>
      <c r="D3718" s="51">
        <v>0.69810185185185192</v>
      </c>
      <c r="E3718" s="52" t="s">
        <v>9</v>
      </c>
      <c r="F3718" s="53">
        <v>34</v>
      </c>
      <c r="G3718" s="52" t="s">
        <v>21</v>
      </c>
    </row>
    <row r="3719" spans="3:7" ht="15" thickBot="1" x14ac:dyDescent="0.35">
      <c r="C3719" s="50">
        <v>43160</v>
      </c>
      <c r="D3719" s="51">
        <v>0.69817129629629626</v>
      </c>
      <c r="E3719" s="52" t="s">
        <v>9</v>
      </c>
      <c r="F3719" s="53">
        <v>27</v>
      </c>
      <c r="G3719" s="52" t="s">
        <v>10</v>
      </c>
    </row>
    <row r="3720" spans="3:7" ht="15" thickBot="1" x14ac:dyDescent="0.35">
      <c r="C3720" s="50">
        <v>43160</v>
      </c>
      <c r="D3720" s="51">
        <v>0.69884259259259263</v>
      </c>
      <c r="E3720" s="52" t="s">
        <v>9</v>
      </c>
      <c r="F3720" s="53">
        <v>42</v>
      </c>
      <c r="G3720" s="52" t="s">
        <v>21</v>
      </c>
    </row>
    <row r="3721" spans="3:7" ht="15" thickBot="1" x14ac:dyDescent="0.35">
      <c r="C3721" s="50">
        <v>43160</v>
      </c>
      <c r="D3721" s="51">
        <v>0.7003125</v>
      </c>
      <c r="E3721" s="52" t="s">
        <v>9</v>
      </c>
      <c r="F3721" s="53">
        <v>32</v>
      </c>
      <c r="G3721" s="52" t="s">
        <v>21</v>
      </c>
    </row>
    <row r="3722" spans="3:7" ht="15" thickBot="1" x14ac:dyDescent="0.35">
      <c r="C3722" s="50">
        <v>43160</v>
      </c>
      <c r="D3722" s="51">
        <v>0.70128472222222227</v>
      </c>
      <c r="E3722" s="52" t="s">
        <v>9</v>
      </c>
      <c r="F3722" s="53">
        <v>27</v>
      </c>
      <c r="G3722" s="52" t="s">
        <v>21</v>
      </c>
    </row>
    <row r="3723" spans="3:7" ht="15" thickBot="1" x14ac:dyDescent="0.35">
      <c r="C3723" s="50">
        <v>43160</v>
      </c>
      <c r="D3723" s="51">
        <v>0.70193287037037033</v>
      </c>
      <c r="E3723" s="52" t="s">
        <v>9</v>
      </c>
      <c r="F3723" s="53">
        <v>33</v>
      </c>
      <c r="G3723" s="52" t="s">
        <v>10</v>
      </c>
    </row>
    <row r="3724" spans="3:7" ht="15" thickBot="1" x14ac:dyDescent="0.35">
      <c r="C3724" s="50">
        <v>43160</v>
      </c>
      <c r="D3724" s="51">
        <v>0.70261574074074085</v>
      </c>
      <c r="E3724" s="52" t="s">
        <v>9</v>
      </c>
      <c r="F3724" s="53">
        <v>36</v>
      </c>
      <c r="G3724" s="52" t="s">
        <v>10</v>
      </c>
    </row>
    <row r="3725" spans="3:7" ht="15" thickBot="1" x14ac:dyDescent="0.35">
      <c r="C3725" s="50">
        <v>43160</v>
      </c>
      <c r="D3725" s="51">
        <v>0.70269675925925934</v>
      </c>
      <c r="E3725" s="52" t="s">
        <v>9</v>
      </c>
      <c r="F3725" s="53">
        <v>43</v>
      </c>
      <c r="G3725" s="52" t="s">
        <v>10</v>
      </c>
    </row>
    <row r="3726" spans="3:7" ht="15" thickBot="1" x14ac:dyDescent="0.35">
      <c r="C3726" s="50">
        <v>43160</v>
      </c>
      <c r="D3726" s="51">
        <v>0.70366898148148149</v>
      </c>
      <c r="E3726" s="52" t="s">
        <v>9</v>
      </c>
      <c r="F3726" s="53">
        <v>34</v>
      </c>
      <c r="G3726" s="52" t="s">
        <v>21</v>
      </c>
    </row>
    <row r="3727" spans="3:7" ht="15" thickBot="1" x14ac:dyDescent="0.35">
      <c r="C3727" s="50">
        <v>43160</v>
      </c>
      <c r="D3727" s="51">
        <v>0.70376157407407414</v>
      </c>
      <c r="E3727" s="52" t="s">
        <v>9</v>
      </c>
      <c r="F3727" s="53">
        <v>30</v>
      </c>
      <c r="G3727" s="52" t="s">
        <v>10</v>
      </c>
    </row>
    <row r="3728" spans="3:7" ht="15" thickBot="1" x14ac:dyDescent="0.35">
      <c r="C3728" s="50">
        <v>43160</v>
      </c>
      <c r="D3728" s="51">
        <v>0.70431712962962967</v>
      </c>
      <c r="E3728" s="52" t="s">
        <v>9</v>
      </c>
      <c r="F3728" s="53">
        <v>32</v>
      </c>
      <c r="G3728" s="52" t="s">
        <v>21</v>
      </c>
    </row>
    <row r="3729" spans="3:7" ht="15" thickBot="1" x14ac:dyDescent="0.35">
      <c r="C3729" s="50">
        <v>43160</v>
      </c>
      <c r="D3729" s="51">
        <v>0.70467592592592598</v>
      </c>
      <c r="E3729" s="52" t="s">
        <v>9</v>
      </c>
      <c r="F3729" s="53">
        <v>36</v>
      </c>
      <c r="G3729" s="52" t="s">
        <v>21</v>
      </c>
    </row>
    <row r="3730" spans="3:7" ht="15" thickBot="1" x14ac:dyDescent="0.35">
      <c r="C3730" s="50">
        <v>43160</v>
      </c>
      <c r="D3730" s="51">
        <v>0.7065393518518519</v>
      </c>
      <c r="E3730" s="52" t="s">
        <v>9</v>
      </c>
      <c r="F3730" s="53">
        <v>25</v>
      </c>
      <c r="G3730" s="52" t="s">
        <v>21</v>
      </c>
    </row>
    <row r="3731" spans="3:7" ht="15" thickBot="1" x14ac:dyDescent="0.35">
      <c r="C3731" s="50">
        <v>43160</v>
      </c>
      <c r="D3731" s="51">
        <v>0.70663194444444455</v>
      </c>
      <c r="E3731" s="52" t="s">
        <v>9</v>
      </c>
      <c r="F3731" s="53">
        <v>29</v>
      </c>
      <c r="G3731" s="52" t="s">
        <v>21</v>
      </c>
    </row>
    <row r="3732" spans="3:7" ht="15" thickBot="1" x14ac:dyDescent="0.35">
      <c r="C3732" s="50">
        <v>43160</v>
      </c>
      <c r="D3732" s="51">
        <v>0.70728009259259261</v>
      </c>
      <c r="E3732" s="52" t="s">
        <v>9</v>
      </c>
      <c r="F3732" s="53">
        <v>39</v>
      </c>
      <c r="G3732" s="52" t="s">
        <v>10</v>
      </c>
    </row>
    <row r="3733" spans="3:7" ht="15" thickBot="1" x14ac:dyDescent="0.35">
      <c r="C3733" s="50">
        <v>43160</v>
      </c>
      <c r="D3733" s="51">
        <v>0.70788194444444441</v>
      </c>
      <c r="E3733" s="52" t="s">
        <v>9</v>
      </c>
      <c r="F3733" s="53">
        <v>46</v>
      </c>
      <c r="G3733" s="52" t="s">
        <v>10</v>
      </c>
    </row>
    <row r="3734" spans="3:7" ht="15" thickBot="1" x14ac:dyDescent="0.35">
      <c r="C3734" s="50">
        <v>43160</v>
      </c>
      <c r="D3734" s="51">
        <v>0.71034722222222213</v>
      </c>
      <c r="E3734" s="52" t="s">
        <v>9</v>
      </c>
      <c r="F3734" s="53">
        <v>36</v>
      </c>
      <c r="G3734" s="52" t="s">
        <v>10</v>
      </c>
    </row>
    <row r="3735" spans="3:7" ht="15" thickBot="1" x14ac:dyDescent="0.35">
      <c r="C3735" s="50">
        <v>43160</v>
      </c>
      <c r="D3735" s="51">
        <v>0.71037037037037043</v>
      </c>
      <c r="E3735" s="52" t="s">
        <v>9</v>
      </c>
      <c r="F3735" s="53">
        <v>35</v>
      </c>
      <c r="G3735" s="52" t="s">
        <v>21</v>
      </c>
    </row>
    <row r="3736" spans="3:7" ht="15" thickBot="1" x14ac:dyDescent="0.35">
      <c r="C3736" s="50">
        <v>43160</v>
      </c>
      <c r="D3736" s="51">
        <v>0.71061342592592591</v>
      </c>
      <c r="E3736" s="52" t="s">
        <v>9</v>
      </c>
      <c r="F3736" s="53">
        <v>37</v>
      </c>
      <c r="G3736" s="52" t="s">
        <v>21</v>
      </c>
    </row>
    <row r="3737" spans="3:7" ht="15" thickBot="1" x14ac:dyDescent="0.35">
      <c r="C3737" s="50">
        <v>43160</v>
      </c>
      <c r="D3737" s="51">
        <v>0.71086805555555566</v>
      </c>
      <c r="E3737" s="52" t="s">
        <v>9</v>
      </c>
      <c r="F3737" s="53">
        <v>23</v>
      </c>
      <c r="G3737" s="52" t="s">
        <v>21</v>
      </c>
    </row>
    <row r="3738" spans="3:7" ht="15" thickBot="1" x14ac:dyDescent="0.35">
      <c r="C3738" s="50">
        <v>43160</v>
      </c>
      <c r="D3738" s="51">
        <v>0.71241898148148142</v>
      </c>
      <c r="E3738" s="52" t="s">
        <v>9</v>
      </c>
      <c r="F3738" s="53">
        <v>38</v>
      </c>
      <c r="G3738" s="52" t="s">
        <v>10</v>
      </c>
    </row>
    <row r="3739" spans="3:7" ht="15" thickBot="1" x14ac:dyDescent="0.35">
      <c r="C3739" s="50">
        <v>43160</v>
      </c>
      <c r="D3739" s="51">
        <v>0.7133680555555556</v>
      </c>
      <c r="E3739" s="52" t="s">
        <v>9</v>
      </c>
      <c r="F3739" s="53">
        <v>31</v>
      </c>
      <c r="G3739" s="52" t="s">
        <v>10</v>
      </c>
    </row>
    <row r="3740" spans="3:7" ht="15" thickBot="1" x14ac:dyDescent="0.35">
      <c r="C3740" s="50">
        <v>43160</v>
      </c>
      <c r="D3740" s="51">
        <v>0.71402777777777782</v>
      </c>
      <c r="E3740" s="52" t="s">
        <v>9</v>
      </c>
      <c r="F3740" s="53">
        <v>37</v>
      </c>
      <c r="G3740" s="52" t="s">
        <v>21</v>
      </c>
    </row>
    <row r="3741" spans="3:7" ht="15" thickBot="1" x14ac:dyDescent="0.35">
      <c r="C3741" s="50">
        <v>43160</v>
      </c>
      <c r="D3741" s="51">
        <v>0.71453703703703697</v>
      </c>
      <c r="E3741" s="52" t="s">
        <v>9</v>
      </c>
      <c r="F3741" s="53">
        <v>35</v>
      </c>
      <c r="G3741" s="52" t="s">
        <v>21</v>
      </c>
    </row>
    <row r="3742" spans="3:7" ht="15" thickBot="1" x14ac:dyDescent="0.35">
      <c r="C3742" s="50">
        <v>43160</v>
      </c>
      <c r="D3742" s="51">
        <v>0.71612268518518529</v>
      </c>
      <c r="E3742" s="52" t="s">
        <v>9</v>
      </c>
      <c r="F3742" s="53">
        <v>29</v>
      </c>
      <c r="G3742" s="52" t="s">
        <v>10</v>
      </c>
    </row>
    <row r="3743" spans="3:7" ht="15" thickBot="1" x14ac:dyDescent="0.35">
      <c r="C3743" s="50">
        <v>43160</v>
      </c>
      <c r="D3743" s="51">
        <v>0.71627314814814813</v>
      </c>
      <c r="E3743" s="52" t="s">
        <v>9</v>
      </c>
      <c r="F3743" s="53">
        <v>32</v>
      </c>
      <c r="G3743" s="52" t="s">
        <v>21</v>
      </c>
    </row>
    <row r="3744" spans="3:7" ht="15" thickBot="1" x14ac:dyDescent="0.35">
      <c r="C3744" s="50">
        <v>43160</v>
      </c>
      <c r="D3744" s="51">
        <v>0.71695601851851853</v>
      </c>
      <c r="E3744" s="52" t="s">
        <v>9</v>
      </c>
      <c r="F3744" s="53">
        <v>32</v>
      </c>
      <c r="G3744" s="52" t="s">
        <v>21</v>
      </c>
    </row>
    <row r="3745" spans="3:7" ht="15" thickBot="1" x14ac:dyDescent="0.35">
      <c r="C3745" s="50">
        <v>43160</v>
      </c>
      <c r="D3745" s="51">
        <v>0.71701388888888884</v>
      </c>
      <c r="E3745" s="52" t="s">
        <v>9</v>
      </c>
      <c r="F3745" s="53">
        <v>35</v>
      </c>
      <c r="G3745" s="52" t="s">
        <v>10</v>
      </c>
    </row>
    <row r="3746" spans="3:7" ht="15" thickBot="1" x14ac:dyDescent="0.35">
      <c r="C3746" s="50">
        <v>43160</v>
      </c>
      <c r="D3746" s="51">
        <v>0.71733796296296293</v>
      </c>
      <c r="E3746" s="52" t="s">
        <v>9</v>
      </c>
      <c r="F3746" s="53">
        <v>42</v>
      </c>
      <c r="G3746" s="52" t="s">
        <v>21</v>
      </c>
    </row>
    <row r="3747" spans="3:7" ht="15" thickBot="1" x14ac:dyDescent="0.35">
      <c r="C3747" s="50">
        <v>43160</v>
      </c>
      <c r="D3747" s="51">
        <v>0.71752314814814822</v>
      </c>
      <c r="E3747" s="52" t="s">
        <v>9</v>
      </c>
      <c r="F3747" s="53">
        <v>24</v>
      </c>
      <c r="G3747" s="52" t="s">
        <v>21</v>
      </c>
    </row>
    <row r="3748" spans="3:7" ht="15" thickBot="1" x14ac:dyDescent="0.35">
      <c r="C3748" s="50">
        <v>43160</v>
      </c>
      <c r="D3748" s="51">
        <v>0.71759259259259256</v>
      </c>
      <c r="E3748" s="52" t="s">
        <v>9</v>
      </c>
      <c r="F3748" s="53">
        <v>28</v>
      </c>
      <c r="G3748" s="52" t="s">
        <v>21</v>
      </c>
    </row>
    <row r="3749" spans="3:7" ht="15" thickBot="1" x14ac:dyDescent="0.35">
      <c r="C3749" s="50">
        <v>43160</v>
      </c>
      <c r="D3749" s="51">
        <v>0.71769675925925924</v>
      </c>
      <c r="E3749" s="52" t="s">
        <v>9</v>
      </c>
      <c r="F3749" s="53">
        <v>24</v>
      </c>
      <c r="G3749" s="52" t="s">
        <v>21</v>
      </c>
    </row>
    <row r="3750" spans="3:7" ht="15" thickBot="1" x14ac:dyDescent="0.35">
      <c r="C3750" s="50">
        <v>43160</v>
      </c>
      <c r="D3750" s="51">
        <v>0.71787037037037038</v>
      </c>
      <c r="E3750" s="52" t="s">
        <v>9</v>
      </c>
      <c r="F3750" s="53">
        <v>33</v>
      </c>
      <c r="G3750" s="52" t="s">
        <v>21</v>
      </c>
    </row>
    <row r="3751" spans="3:7" ht="15" thickBot="1" x14ac:dyDescent="0.35">
      <c r="C3751" s="50">
        <v>43160</v>
      </c>
      <c r="D3751" s="51">
        <v>0.71826388888888892</v>
      </c>
      <c r="E3751" s="52" t="s">
        <v>9</v>
      </c>
      <c r="F3751" s="53">
        <v>40</v>
      </c>
      <c r="G3751" s="52" t="s">
        <v>21</v>
      </c>
    </row>
    <row r="3752" spans="3:7" ht="15" thickBot="1" x14ac:dyDescent="0.35">
      <c r="C3752" s="50">
        <v>43160</v>
      </c>
      <c r="D3752" s="51">
        <v>0.71835648148148146</v>
      </c>
      <c r="E3752" s="52" t="s">
        <v>9</v>
      </c>
      <c r="F3752" s="53">
        <v>37</v>
      </c>
      <c r="G3752" s="52" t="s">
        <v>21</v>
      </c>
    </row>
    <row r="3753" spans="3:7" ht="15" thickBot="1" x14ac:dyDescent="0.35">
      <c r="C3753" s="50">
        <v>43160</v>
      </c>
      <c r="D3753" s="51">
        <v>0.7185300925925926</v>
      </c>
      <c r="E3753" s="52" t="s">
        <v>9</v>
      </c>
      <c r="F3753" s="53">
        <v>25</v>
      </c>
      <c r="G3753" s="52" t="s">
        <v>21</v>
      </c>
    </row>
    <row r="3754" spans="3:7" ht="15" thickBot="1" x14ac:dyDescent="0.35">
      <c r="C3754" s="50">
        <v>43160</v>
      </c>
      <c r="D3754" s="51">
        <v>0.71866898148148151</v>
      </c>
      <c r="E3754" s="52" t="s">
        <v>9</v>
      </c>
      <c r="F3754" s="53">
        <v>25</v>
      </c>
      <c r="G3754" s="52" t="s">
        <v>21</v>
      </c>
    </row>
    <row r="3755" spans="3:7" ht="15" thickBot="1" x14ac:dyDescent="0.35">
      <c r="C3755" s="50">
        <v>43160</v>
      </c>
      <c r="D3755" s="51">
        <v>0.71915509259259258</v>
      </c>
      <c r="E3755" s="52" t="s">
        <v>9</v>
      </c>
      <c r="F3755" s="53">
        <v>21</v>
      </c>
      <c r="G3755" s="52" t="s">
        <v>10</v>
      </c>
    </row>
    <row r="3756" spans="3:7" ht="15" thickBot="1" x14ac:dyDescent="0.35">
      <c r="C3756" s="50">
        <v>43160</v>
      </c>
      <c r="D3756" s="51">
        <v>0.72234953703703697</v>
      </c>
      <c r="E3756" s="52" t="s">
        <v>9</v>
      </c>
      <c r="F3756" s="53">
        <v>44</v>
      </c>
      <c r="G3756" s="52" t="s">
        <v>21</v>
      </c>
    </row>
    <row r="3757" spans="3:7" ht="15" thickBot="1" x14ac:dyDescent="0.35">
      <c r="C3757" s="50">
        <v>43160</v>
      </c>
      <c r="D3757" s="51">
        <v>0.72252314814814822</v>
      </c>
      <c r="E3757" s="52" t="s">
        <v>9</v>
      </c>
      <c r="F3757" s="53">
        <v>21</v>
      </c>
      <c r="G3757" s="52" t="s">
        <v>21</v>
      </c>
    </row>
    <row r="3758" spans="3:7" ht="15" thickBot="1" x14ac:dyDescent="0.35">
      <c r="C3758" s="50">
        <v>43160</v>
      </c>
      <c r="D3758" s="51">
        <v>0.72265046296296298</v>
      </c>
      <c r="E3758" s="52" t="s">
        <v>9</v>
      </c>
      <c r="F3758" s="53">
        <v>37</v>
      </c>
      <c r="G3758" s="52" t="s">
        <v>21</v>
      </c>
    </row>
    <row r="3759" spans="3:7" ht="15" thickBot="1" x14ac:dyDescent="0.35">
      <c r="C3759" s="50">
        <v>43160</v>
      </c>
      <c r="D3759" s="51">
        <v>0.72340277777777784</v>
      </c>
      <c r="E3759" s="52" t="s">
        <v>9</v>
      </c>
      <c r="F3759" s="53">
        <v>43</v>
      </c>
      <c r="G3759" s="52" t="s">
        <v>10</v>
      </c>
    </row>
    <row r="3760" spans="3:7" ht="15" thickBot="1" x14ac:dyDescent="0.35">
      <c r="C3760" s="50">
        <v>43160</v>
      </c>
      <c r="D3760" s="51">
        <v>0.72427083333333331</v>
      </c>
      <c r="E3760" s="52" t="s">
        <v>9</v>
      </c>
      <c r="F3760" s="53">
        <v>40</v>
      </c>
      <c r="G3760" s="52" t="s">
        <v>21</v>
      </c>
    </row>
    <row r="3761" spans="3:7" ht="15" thickBot="1" x14ac:dyDescent="0.35">
      <c r="C3761" s="50">
        <v>43160</v>
      </c>
      <c r="D3761" s="51">
        <v>0.72517361111111101</v>
      </c>
      <c r="E3761" s="52" t="s">
        <v>9</v>
      </c>
      <c r="F3761" s="53">
        <v>35</v>
      </c>
      <c r="G3761" s="52" t="s">
        <v>10</v>
      </c>
    </row>
    <row r="3762" spans="3:7" ht="15" thickBot="1" x14ac:dyDescent="0.35">
      <c r="C3762" s="50">
        <v>43160</v>
      </c>
      <c r="D3762" s="51">
        <v>0.72530092592592599</v>
      </c>
      <c r="E3762" s="52" t="s">
        <v>9</v>
      </c>
      <c r="F3762" s="53">
        <v>36</v>
      </c>
      <c r="G3762" s="52" t="s">
        <v>10</v>
      </c>
    </row>
    <row r="3763" spans="3:7" ht="15" thickBot="1" x14ac:dyDescent="0.35">
      <c r="C3763" s="50">
        <v>43160</v>
      </c>
      <c r="D3763" s="51">
        <v>0.72569444444444453</v>
      </c>
      <c r="E3763" s="52" t="s">
        <v>9</v>
      </c>
      <c r="F3763" s="53">
        <v>31</v>
      </c>
      <c r="G3763" s="52" t="s">
        <v>21</v>
      </c>
    </row>
    <row r="3764" spans="3:7" ht="15" thickBot="1" x14ac:dyDescent="0.35">
      <c r="C3764" s="50">
        <v>43160</v>
      </c>
      <c r="D3764" s="51">
        <v>0.72979166666666673</v>
      </c>
      <c r="E3764" s="52" t="s">
        <v>9</v>
      </c>
      <c r="F3764" s="53">
        <v>36</v>
      </c>
      <c r="G3764" s="52" t="s">
        <v>21</v>
      </c>
    </row>
    <row r="3765" spans="3:7" ht="15" thickBot="1" x14ac:dyDescent="0.35">
      <c r="C3765" s="50">
        <v>43160</v>
      </c>
      <c r="D3765" s="51">
        <v>0.72986111111111107</v>
      </c>
      <c r="E3765" s="52" t="s">
        <v>9</v>
      </c>
      <c r="F3765" s="53">
        <v>33</v>
      </c>
      <c r="G3765" s="52" t="s">
        <v>10</v>
      </c>
    </row>
    <row r="3766" spans="3:7" ht="15" thickBot="1" x14ac:dyDescent="0.35">
      <c r="C3766" s="50">
        <v>43160</v>
      </c>
      <c r="D3766" s="51">
        <v>0.73039351851851853</v>
      </c>
      <c r="E3766" s="52" t="s">
        <v>9</v>
      </c>
      <c r="F3766" s="53">
        <v>40</v>
      </c>
      <c r="G3766" s="52" t="s">
        <v>10</v>
      </c>
    </row>
    <row r="3767" spans="3:7" ht="15" thickBot="1" x14ac:dyDescent="0.35">
      <c r="C3767" s="50">
        <v>43160</v>
      </c>
      <c r="D3767" s="51">
        <v>0.7313425925925926</v>
      </c>
      <c r="E3767" s="52" t="s">
        <v>9</v>
      </c>
      <c r="F3767" s="53">
        <v>34</v>
      </c>
      <c r="G3767" s="52" t="s">
        <v>10</v>
      </c>
    </row>
    <row r="3768" spans="3:7" ht="15" thickBot="1" x14ac:dyDescent="0.35">
      <c r="C3768" s="50">
        <v>43160</v>
      </c>
      <c r="D3768" s="51">
        <v>0.73255787037037035</v>
      </c>
      <c r="E3768" s="52" t="s">
        <v>9</v>
      </c>
      <c r="F3768" s="53">
        <v>32</v>
      </c>
      <c r="G3768" s="52" t="s">
        <v>10</v>
      </c>
    </row>
    <row r="3769" spans="3:7" ht="15" thickBot="1" x14ac:dyDescent="0.35">
      <c r="C3769" s="50">
        <v>43160</v>
      </c>
      <c r="D3769" s="51">
        <v>0.73356481481481473</v>
      </c>
      <c r="E3769" s="52" t="s">
        <v>9</v>
      </c>
      <c r="F3769" s="53">
        <v>32</v>
      </c>
      <c r="G3769" s="52" t="s">
        <v>21</v>
      </c>
    </row>
    <row r="3770" spans="3:7" ht="15" thickBot="1" x14ac:dyDescent="0.35">
      <c r="C3770" s="50">
        <v>43160</v>
      </c>
      <c r="D3770" s="51">
        <v>0.73373842592592586</v>
      </c>
      <c r="E3770" s="52" t="s">
        <v>9</v>
      </c>
      <c r="F3770" s="53">
        <v>25</v>
      </c>
      <c r="G3770" s="52" t="s">
        <v>21</v>
      </c>
    </row>
    <row r="3771" spans="3:7" ht="15" thickBot="1" x14ac:dyDescent="0.35">
      <c r="C3771" s="50">
        <v>43160</v>
      </c>
      <c r="D3771" s="51">
        <v>0.73462962962962963</v>
      </c>
      <c r="E3771" s="52" t="s">
        <v>9</v>
      </c>
      <c r="F3771" s="53">
        <v>33</v>
      </c>
      <c r="G3771" s="52" t="s">
        <v>10</v>
      </c>
    </row>
    <row r="3772" spans="3:7" ht="15" thickBot="1" x14ac:dyDescent="0.35">
      <c r="C3772" s="50">
        <v>43160</v>
      </c>
      <c r="D3772" s="51">
        <v>0.73608796296296297</v>
      </c>
      <c r="E3772" s="52" t="s">
        <v>9</v>
      </c>
      <c r="F3772" s="53">
        <v>36</v>
      </c>
      <c r="G3772" s="52" t="s">
        <v>21</v>
      </c>
    </row>
    <row r="3773" spans="3:7" ht="15" thickBot="1" x14ac:dyDescent="0.35">
      <c r="C3773" s="50">
        <v>43160</v>
      </c>
      <c r="D3773" s="51">
        <v>0.73717592592592596</v>
      </c>
      <c r="E3773" s="52" t="s">
        <v>9</v>
      </c>
      <c r="F3773" s="53">
        <v>35</v>
      </c>
      <c r="G3773" s="52" t="s">
        <v>21</v>
      </c>
    </row>
    <row r="3774" spans="3:7" ht="15" thickBot="1" x14ac:dyDescent="0.35">
      <c r="C3774" s="50">
        <v>43160</v>
      </c>
      <c r="D3774" s="51">
        <v>0.73835648148148147</v>
      </c>
      <c r="E3774" s="52" t="s">
        <v>9</v>
      </c>
      <c r="F3774" s="53">
        <v>40</v>
      </c>
      <c r="G3774" s="52" t="s">
        <v>21</v>
      </c>
    </row>
    <row r="3775" spans="3:7" ht="15" thickBot="1" x14ac:dyDescent="0.35">
      <c r="C3775" s="50">
        <v>43160</v>
      </c>
      <c r="D3775" s="51">
        <v>0.73893518518518519</v>
      </c>
      <c r="E3775" s="52" t="s">
        <v>9</v>
      </c>
      <c r="F3775" s="53">
        <v>30</v>
      </c>
      <c r="G3775" s="52" t="s">
        <v>10</v>
      </c>
    </row>
    <row r="3776" spans="3:7" ht="15" thickBot="1" x14ac:dyDescent="0.35">
      <c r="C3776" s="50">
        <v>43160</v>
      </c>
      <c r="D3776" s="51">
        <v>0.73907407407407411</v>
      </c>
      <c r="E3776" s="52" t="s">
        <v>9</v>
      </c>
      <c r="F3776" s="53">
        <v>34</v>
      </c>
      <c r="G3776" s="52" t="s">
        <v>10</v>
      </c>
    </row>
    <row r="3777" spans="3:7" ht="15" thickBot="1" x14ac:dyDescent="0.35">
      <c r="C3777" s="50">
        <v>43160</v>
      </c>
      <c r="D3777" s="51">
        <v>0.74010416666666667</v>
      </c>
      <c r="E3777" s="52" t="s">
        <v>9</v>
      </c>
      <c r="F3777" s="53">
        <v>44</v>
      </c>
      <c r="G3777" s="52" t="s">
        <v>10</v>
      </c>
    </row>
    <row r="3778" spans="3:7" ht="15" thickBot="1" x14ac:dyDescent="0.35">
      <c r="C3778" s="50">
        <v>43160</v>
      </c>
      <c r="D3778" s="51">
        <v>0.74201388888888886</v>
      </c>
      <c r="E3778" s="52" t="s">
        <v>9</v>
      </c>
      <c r="F3778" s="53">
        <v>39</v>
      </c>
      <c r="G3778" s="52" t="s">
        <v>21</v>
      </c>
    </row>
    <row r="3779" spans="3:7" ht="15" thickBot="1" x14ac:dyDescent="0.35">
      <c r="C3779" s="50">
        <v>43160</v>
      </c>
      <c r="D3779" s="51">
        <v>0.7429513888888889</v>
      </c>
      <c r="E3779" s="52" t="s">
        <v>9</v>
      </c>
      <c r="F3779" s="53">
        <v>33</v>
      </c>
      <c r="G3779" s="52" t="s">
        <v>21</v>
      </c>
    </row>
    <row r="3780" spans="3:7" ht="15" thickBot="1" x14ac:dyDescent="0.35">
      <c r="C3780" s="50">
        <v>43160</v>
      </c>
      <c r="D3780" s="51">
        <v>0.74303240740740739</v>
      </c>
      <c r="E3780" s="52" t="s">
        <v>9</v>
      </c>
      <c r="F3780" s="53">
        <v>38</v>
      </c>
      <c r="G3780" s="52" t="s">
        <v>21</v>
      </c>
    </row>
    <row r="3781" spans="3:7" ht="15" thickBot="1" x14ac:dyDescent="0.35">
      <c r="C3781" s="50">
        <v>43160</v>
      </c>
      <c r="D3781" s="51">
        <v>0.7446180555555556</v>
      </c>
      <c r="E3781" s="52" t="s">
        <v>9</v>
      </c>
      <c r="F3781" s="53">
        <v>27</v>
      </c>
      <c r="G3781" s="52" t="s">
        <v>21</v>
      </c>
    </row>
    <row r="3782" spans="3:7" ht="15" thickBot="1" x14ac:dyDescent="0.35">
      <c r="C3782" s="50">
        <v>43160</v>
      </c>
      <c r="D3782" s="51">
        <v>0.74472222222222229</v>
      </c>
      <c r="E3782" s="52" t="s">
        <v>9</v>
      </c>
      <c r="F3782" s="53">
        <v>34</v>
      </c>
      <c r="G3782" s="52" t="s">
        <v>21</v>
      </c>
    </row>
    <row r="3783" spans="3:7" ht="15" thickBot="1" x14ac:dyDescent="0.35">
      <c r="C3783" s="50">
        <v>43160</v>
      </c>
      <c r="D3783" s="51">
        <v>0.74847222222222232</v>
      </c>
      <c r="E3783" s="52" t="s">
        <v>9</v>
      </c>
      <c r="F3783" s="53">
        <v>35</v>
      </c>
      <c r="G3783" s="52" t="s">
        <v>10</v>
      </c>
    </row>
    <row r="3784" spans="3:7" ht="15" thickBot="1" x14ac:dyDescent="0.35">
      <c r="C3784" s="50">
        <v>43160</v>
      </c>
      <c r="D3784" s="51">
        <v>0.74849537037037039</v>
      </c>
      <c r="E3784" s="52" t="s">
        <v>9</v>
      </c>
      <c r="F3784" s="53">
        <v>33</v>
      </c>
      <c r="G3784" s="52" t="s">
        <v>10</v>
      </c>
    </row>
    <row r="3785" spans="3:7" ht="15" thickBot="1" x14ac:dyDescent="0.35">
      <c r="C3785" s="50">
        <v>43160</v>
      </c>
      <c r="D3785" s="51">
        <v>0.74896990740740732</v>
      </c>
      <c r="E3785" s="52" t="s">
        <v>9</v>
      </c>
      <c r="F3785" s="53">
        <v>32</v>
      </c>
      <c r="G3785" s="52" t="s">
        <v>10</v>
      </c>
    </row>
    <row r="3786" spans="3:7" ht="15" thickBot="1" x14ac:dyDescent="0.35">
      <c r="C3786" s="50">
        <v>43160</v>
      </c>
      <c r="D3786" s="51">
        <v>0.74900462962962966</v>
      </c>
      <c r="E3786" s="52" t="s">
        <v>9</v>
      </c>
      <c r="F3786" s="53">
        <v>37</v>
      </c>
      <c r="G3786" s="52" t="s">
        <v>21</v>
      </c>
    </row>
    <row r="3787" spans="3:7" ht="15" thickBot="1" x14ac:dyDescent="0.35">
      <c r="C3787" s="50">
        <v>43160</v>
      </c>
      <c r="D3787" s="51">
        <v>0.74940972222222213</v>
      </c>
      <c r="E3787" s="52" t="s">
        <v>9</v>
      </c>
      <c r="F3787" s="53">
        <v>28</v>
      </c>
      <c r="G3787" s="52" t="s">
        <v>10</v>
      </c>
    </row>
    <row r="3788" spans="3:7" ht="15" thickBot="1" x14ac:dyDescent="0.35">
      <c r="C3788" s="50">
        <v>43160</v>
      </c>
      <c r="D3788" s="51">
        <v>0.75039351851851854</v>
      </c>
      <c r="E3788" s="52" t="s">
        <v>9</v>
      </c>
      <c r="F3788" s="53">
        <v>43</v>
      </c>
      <c r="G3788" s="52" t="s">
        <v>21</v>
      </c>
    </row>
    <row r="3789" spans="3:7" ht="15" thickBot="1" x14ac:dyDescent="0.35">
      <c r="C3789" s="50">
        <v>43160</v>
      </c>
      <c r="D3789" s="51">
        <v>0.750462962962963</v>
      </c>
      <c r="E3789" s="52" t="s">
        <v>9</v>
      </c>
      <c r="F3789" s="53">
        <v>42</v>
      </c>
      <c r="G3789" s="52" t="s">
        <v>21</v>
      </c>
    </row>
    <row r="3790" spans="3:7" ht="15" thickBot="1" x14ac:dyDescent="0.35">
      <c r="C3790" s="50">
        <v>43160</v>
      </c>
      <c r="D3790" s="51">
        <v>0.75149305555555557</v>
      </c>
      <c r="E3790" s="52" t="s">
        <v>9</v>
      </c>
      <c r="F3790" s="53">
        <v>38</v>
      </c>
      <c r="G3790" s="52" t="s">
        <v>10</v>
      </c>
    </row>
    <row r="3791" spans="3:7" ht="15" thickBot="1" x14ac:dyDescent="0.35">
      <c r="C3791" s="50">
        <v>43160</v>
      </c>
      <c r="D3791" s="51">
        <v>0.75493055555555555</v>
      </c>
      <c r="E3791" s="52" t="s">
        <v>9</v>
      </c>
      <c r="F3791" s="53">
        <v>38</v>
      </c>
      <c r="G3791" s="52" t="s">
        <v>10</v>
      </c>
    </row>
    <row r="3792" spans="3:7" ht="15" thickBot="1" x14ac:dyDescent="0.35">
      <c r="C3792" s="50">
        <v>43160</v>
      </c>
      <c r="D3792" s="51">
        <v>0.75724537037037043</v>
      </c>
      <c r="E3792" s="52" t="s">
        <v>9</v>
      </c>
      <c r="F3792" s="53">
        <v>39</v>
      </c>
      <c r="G3792" s="52" t="s">
        <v>10</v>
      </c>
    </row>
    <row r="3793" spans="3:7" ht="15" thickBot="1" x14ac:dyDescent="0.35">
      <c r="C3793" s="50">
        <v>43160</v>
      </c>
      <c r="D3793" s="51">
        <v>0.75854166666666656</v>
      </c>
      <c r="E3793" s="52" t="s">
        <v>9</v>
      </c>
      <c r="F3793" s="53">
        <v>34</v>
      </c>
      <c r="G3793" s="52" t="s">
        <v>10</v>
      </c>
    </row>
    <row r="3794" spans="3:7" ht="15" thickBot="1" x14ac:dyDescent="0.35">
      <c r="C3794" s="50">
        <v>43160</v>
      </c>
      <c r="D3794" s="51">
        <v>0.75871527777777781</v>
      </c>
      <c r="E3794" s="52" t="s">
        <v>9</v>
      </c>
      <c r="F3794" s="53">
        <v>33</v>
      </c>
      <c r="G3794" s="52" t="s">
        <v>21</v>
      </c>
    </row>
    <row r="3795" spans="3:7" ht="15" thickBot="1" x14ac:dyDescent="0.35">
      <c r="C3795" s="50">
        <v>43160</v>
      </c>
      <c r="D3795" s="51">
        <v>0.75947916666666659</v>
      </c>
      <c r="E3795" s="52" t="s">
        <v>9</v>
      </c>
      <c r="F3795" s="53">
        <v>44</v>
      </c>
      <c r="G3795" s="52" t="s">
        <v>21</v>
      </c>
    </row>
    <row r="3796" spans="3:7" ht="15" thickBot="1" x14ac:dyDescent="0.35">
      <c r="C3796" s="50">
        <v>43160</v>
      </c>
      <c r="D3796" s="51">
        <v>0.7602199074074073</v>
      </c>
      <c r="E3796" s="52" t="s">
        <v>9</v>
      </c>
      <c r="F3796" s="53">
        <v>34</v>
      </c>
      <c r="G3796" s="52" t="s">
        <v>10</v>
      </c>
    </row>
    <row r="3797" spans="3:7" ht="15" thickBot="1" x14ac:dyDescent="0.35">
      <c r="C3797" s="50">
        <v>43160</v>
      </c>
      <c r="D3797" s="51">
        <v>0.76241898148148157</v>
      </c>
      <c r="E3797" s="52" t="s">
        <v>9</v>
      </c>
      <c r="F3797" s="53">
        <v>40</v>
      </c>
      <c r="G3797" s="52" t="s">
        <v>21</v>
      </c>
    </row>
    <row r="3798" spans="3:7" ht="15" thickBot="1" x14ac:dyDescent="0.35">
      <c r="C3798" s="50">
        <v>43160</v>
      </c>
      <c r="D3798" s="51">
        <v>0.7631944444444444</v>
      </c>
      <c r="E3798" s="52" t="s">
        <v>9</v>
      </c>
      <c r="F3798" s="53">
        <v>33</v>
      </c>
      <c r="G3798" s="52" t="s">
        <v>21</v>
      </c>
    </row>
    <row r="3799" spans="3:7" ht="15" thickBot="1" x14ac:dyDescent="0.35">
      <c r="C3799" s="50">
        <v>43160</v>
      </c>
      <c r="D3799" s="51">
        <v>0.76332175925925927</v>
      </c>
      <c r="E3799" s="52" t="s">
        <v>9</v>
      </c>
      <c r="F3799" s="53">
        <v>41</v>
      </c>
      <c r="G3799" s="52" t="s">
        <v>21</v>
      </c>
    </row>
    <row r="3800" spans="3:7" ht="15" thickBot="1" x14ac:dyDescent="0.35">
      <c r="C3800" s="50">
        <v>43160</v>
      </c>
      <c r="D3800" s="51">
        <v>0.7654050925925926</v>
      </c>
      <c r="E3800" s="52" t="s">
        <v>9</v>
      </c>
      <c r="F3800" s="53">
        <v>46</v>
      </c>
      <c r="G3800" s="52" t="s">
        <v>21</v>
      </c>
    </row>
    <row r="3801" spans="3:7" ht="15" thickBot="1" x14ac:dyDescent="0.35">
      <c r="C3801" s="50">
        <v>43160</v>
      </c>
      <c r="D3801" s="51">
        <v>0.76943287037037045</v>
      </c>
      <c r="E3801" s="52" t="s">
        <v>9</v>
      </c>
      <c r="F3801" s="53">
        <v>29</v>
      </c>
      <c r="G3801" s="52" t="s">
        <v>10</v>
      </c>
    </row>
    <row r="3802" spans="3:7" ht="15" thickBot="1" x14ac:dyDescent="0.35">
      <c r="C3802" s="50">
        <v>43160</v>
      </c>
      <c r="D3802" s="51">
        <v>0.77179398148148148</v>
      </c>
      <c r="E3802" s="52" t="s">
        <v>9</v>
      </c>
      <c r="F3802" s="53">
        <v>35</v>
      </c>
      <c r="G3802" s="52" t="s">
        <v>10</v>
      </c>
    </row>
    <row r="3803" spans="3:7" ht="15" thickBot="1" x14ac:dyDescent="0.35">
      <c r="C3803" s="50">
        <v>43160</v>
      </c>
      <c r="D3803" s="51">
        <v>0.77383101851851854</v>
      </c>
      <c r="E3803" s="52" t="s">
        <v>9</v>
      </c>
      <c r="F3803" s="53">
        <v>25</v>
      </c>
      <c r="G3803" s="52" t="s">
        <v>21</v>
      </c>
    </row>
    <row r="3804" spans="3:7" ht="15" thickBot="1" x14ac:dyDescent="0.35">
      <c r="C3804" s="50">
        <v>43160</v>
      </c>
      <c r="D3804" s="51">
        <v>0.77414351851851848</v>
      </c>
      <c r="E3804" s="52" t="s">
        <v>9</v>
      </c>
      <c r="F3804" s="53">
        <v>17</v>
      </c>
      <c r="G3804" s="52" t="s">
        <v>21</v>
      </c>
    </row>
    <row r="3805" spans="3:7" ht="15" thickBot="1" x14ac:dyDescent="0.35">
      <c r="C3805" s="50">
        <v>43160</v>
      </c>
      <c r="D3805" s="51">
        <v>0.77490740740740749</v>
      </c>
      <c r="E3805" s="52" t="s">
        <v>9</v>
      </c>
      <c r="F3805" s="53">
        <v>44</v>
      </c>
      <c r="G3805" s="52" t="s">
        <v>10</v>
      </c>
    </row>
    <row r="3806" spans="3:7" ht="15" thickBot="1" x14ac:dyDescent="0.35">
      <c r="C3806" s="50">
        <v>43160</v>
      </c>
      <c r="D3806" s="51">
        <v>0.77519675925925924</v>
      </c>
      <c r="E3806" s="52" t="s">
        <v>9</v>
      </c>
      <c r="F3806" s="53">
        <v>41</v>
      </c>
      <c r="G3806" s="52" t="s">
        <v>21</v>
      </c>
    </row>
    <row r="3807" spans="3:7" ht="15" thickBot="1" x14ac:dyDescent="0.35">
      <c r="C3807" s="50">
        <v>43160</v>
      </c>
      <c r="D3807" s="51">
        <v>0.77574074074074073</v>
      </c>
      <c r="E3807" s="52" t="s">
        <v>9</v>
      </c>
      <c r="F3807" s="53">
        <v>34</v>
      </c>
      <c r="G3807" s="52" t="s">
        <v>10</v>
      </c>
    </row>
    <row r="3808" spans="3:7" ht="15" thickBot="1" x14ac:dyDescent="0.35">
      <c r="C3808" s="50">
        <v>43160</v>
      </c>
      <c r="D3808" s="51">
        <v>0.77604166666666663</v>
      </c>
      <c r="E3808" s="52" t="s">
        <v>9</v>
      </c>
      <c r="F3808" s="53">
        <v>25</v>
      </c>
      <c r="G3808" s="52" t="s">
        <v>21</v>
      </c>
    </row>
    <row r="3809" spans="3:7" ht="15" thickBot="1" x14ac:dyDescent="0.35">
      <c r="C3809" s="50">
        <v>43160</v>
      </c>
      <c r="D3809" s="51">
        <v>0.77795138888888893</v>
      </c>
      <c r="E3809" s="52" t="s">
        <v>9</v>
      </c>
      <c r="F3809" s="53">
        <v>28</v>
      </c>
      <c r="G3809" s="52" t="s">
        <v>10</v>
      </c>
    </row>
    <row r="3810" spans="3:7" ht="15" thickBot="1" x14ac:dyDescent="0.35">
      <c r="C3810" s="50">
        <v>43160</v>
      </c>
      <c r="D3810" s="51">
        <v>0.78002314814814822</v>
      </c>
      <c r="E3810" s="52" t="s">
        <v>9</v>
      </c>
      <c r="F3810" s="53">
        <v>42</v>
      </c>
      <c r="G3810" s="52" t="s">
        <v>21</v>
      </c>
    </row>
    <row r="3811" spans="3:7" ht="15" thickBot="1" x14ac:dyDescent="0.35">
      <c r="C3811" s="50">
        <v>43160</v>
      </c>
      <c r="D3811" s="51">
        <v>0.78166666666666673</v>
      </c>
      <c r="E3811" s="52" t="s">
        <v>9</v>
      </c>
      <c r="F3811" s="53">
        <v>57</v>
      </c>
      <c r="G3811" s="52" t="s">
        <v>21</v>
      </c>
    </row>
    <row r="3812" spans="3:7" ht="15" thickBot="1" x14ac:dyDescent="0.35">
      <c r="C3812" s="50">
        <v>43160</v>
      </c>
      <c r="D3812" s="51">
        <v>0.78340277777777778</v>
      </c>
      <c r="E3812" s="52" t="s">
        <v>9</v>
      </c>
      <c r="F3812" s="53">
        <v>49</v>
      </c>
      <c r="G3812" s="52" t="s">
        <v>10</v>
      </c>
    </row>
    <row r="3813" spans="3:7" ht="15" thickBot="1" x14ac:dyDescent="0.35">
      <c r="C3813" s="50">
        <v>43160</v>
      </c>
      <c r="D3813" s="51">
        <v>0.78812499999999996</v>
      </c>
      <c r="E3813" s="52" t="s">
        <v>9</v>
      </c>
      <c r="F3813" s="53">
        <v>42</v>
      </c>
      <c r="G3813" s="52" t="s">
        <v>21</v>
      </c>
    </row>
    <row r="3814" spans="3:7" ht="15" thickBot="1" x14ac:dyDescent="0.35">
      <c r="C3814" s="50">
        <v>43160</v>
      </c>
      <c r="D3814" s="51">
        <v>0.79135416666666669</v>
      </c>
      <c r="E3814" s="52" t="s">
        <v>9</v>
      </c>
      <c r="F3814" s="53">
        <v>48</v>
      </c>
      <c r="G3814" s="52" t="s">
        <v>10</v>
      </c>
    </row>
    <row r="3815" spans="3:7" ht="15" thickBot="1" x14ac:dyDescent="0.35">
      <c r="C3815" s="50">
        <v>43160</v>
      </c>
      <c r="D3815" s="51">
        <v>0.79159722222222229</v>
      </c>
      <c r="E3815" s="52" t="s">
        <v>9</v>
      </c>
      <c r="F3815" s="53">
        <v>36</v>
      </c>
      <c r="G3815" s="52" t="s">
        <v>21</v>
      </c>
    </row>
    <row r="3816" spans="3:7" ht="15" thickBot="1" x14ac:dyDescent="0.35">
      <c r="C3816" s="50">
        <v>43160</v>
      </c>
      <c r="D3816" s="51">
        <v>0.79171296296296301</v>
      </c>
      <c r="E3816" s="52" t="s">
        <v>9</v>
      </c>
      <c r="F3816" s="53">
        <v>43</v>
      </c>
      <c r="G3816" s="52" t="s">
        <v>21</v>
      </c>
    </row>
    <row r="3817" spans="3:7" ht="15" thickBot="1" x14ac:dyDescent="0.35">
      <c r="C3817" s="50">
        <v>43160</v>
      </c>
      <c r="D3817" s="51">
        <v>0.79276620370370365</v>
      </c>
      <c r="E3817" s="52" t="s">
        <v>9</v>
      </c>
      <c r="F3817" s="53">
        <v>35</v>
      </c>
      <c r="G3817" s="52" t="s">
        <v>21</v>
      </c>
    </row>
    <row r="3818" spans="3:7" ht="15" thickBot="1" x14ac:dyDescent="0.35">
      <c r="C3818" s="50">
        <v>43160</v>
      </c>
      <c r="D3818" s="51">
        <v>0.79410879629629638</v>
      </c>
      <c r="E3818" s="52" t="s">
        <v>9</v>
      </c>
      <c r="F3818" s="53">
        <v>42</v>
      </c>
      <c r="G3818" s="52" t="s">
        <v>21</v>
      </c>
    </row>
    <row r="3819" spans="3:7" ht="15" thickBot="1" x14ac:dyDescent="0.35">
      <c r="C3819" s="50">
        <v>43160</v>
      </c>
      <c r="D3819" s="51">
        <v>0.79420138888888892</v>
      </c>
      <c r="E3819" s="52" t="s">
        <v>9</v>
      </c>
      <c r="F3819" s="53">
        <v>36</v>
      </c>
      <c r="G3819" s="52" t="s">
        <v>21</v>
      </c>
    </row>
    <row r="3820" spans="3:7" ht="15" thickBot="1" x14ac:dyDescent="0.35">
      <c r="C3820" s="50">
        <v>43160</v>
      </c>
      <c r="D3820" s="51">
        <v>0.7958912037037037</v>
      </c>
      <c r="E3820" s="52" t="s">
        <v>9</v>
      </c>
      <c r="F3820" s="53">
        <v>20</v>
      </c>
      <c r="G3820" s="52" t="s">
        <v>10</v>
      </c>
    </row>
    <row r="3821" spans="3:7" ht="15" thickBot="1" x14ac:dyDescent="0.35">
      <c r="C3821" s="50">
        <v>43160</v>
      </c>
      <c r="D3821" s="51">
        <v>0.79618055555555556</v>
      </c>
      <c r="E3821" s="52" t="s">
        <v>9</v>
      </c>
      <c r="F3821" s="53">
        <v>57</v>
      </c>
      <c r="G3821" s="52" t="s">
        <v>10</v>
      </c>
    </row>
    <row r="3822" spans="3:7" ht="15" thickBot="1" x14ac:dyDescent="0.35">
      <c r="C3822" s="50">
        <v>43160</v>
      </c>
      <c r="D3822" s="51">
        <v>0.79726851851851854</v>
      </c>
      <c r="E3822" s="52" t="s">
        <v>9</v>
      </c>
      <c r="F3822" s="53">
        <v>29</v>
      </c>
      <c r="G3822" s="52" t="s">
        <v>10</v>
      </c>
    </row>
    <row r="3823" spans="3:7" ht="15" thickBot="1" x14ac:dyDescent="0.35">
      <c r="C3823" s="50">
        <v>43160</v>
      </c>
      <c r="D3823" s="51">
        <v>0.79912037037037031</v>
      </c>
      <c r="E3823" s="52" t="s">
        <v>9</v>
      </c>
      <c r="F3823" s="53">
        <v>31</v>
      </c>
      <c r="G3823" s="52" t="s">
        <v>21</v>
      </c>
    </row>
    <row r="3824" spans="3:7" ht="15" thickBot="1" x14ac:dyDescent="0.35">
      <c r="C3824" s="50">
        <v>43160</v>
      </c>
      <c r="D3824" s="51">
        <v>0.80240740740740746</v>
      </c>
      <c r="E3824" s="52" t="s">
        <v>9</v>
      </c>
      <c r="F3824" s="53">
        <v>37</v>
      </c>
      <c r="G3824" s="52" t="s">
        <v>10</v>
      </c>
    </row>
    <row r="3825" spans="3:7" ht="15" thickBot="1" x14ac:dyDescent="0.35">
      <c r="C3825" s="50">
        <v>43160</v>
      </c>
      <c r="D3825" s="51">
        <v>0.81640046296296298</v>
      </c>
      <c r="E3825" s="52" t="s">
        <v>9</v>
      </c>
      <c r="F3825" s="53">
        <v>26</v>
      </c>
      <c r="G3825" s="52" t="s">
        <v>21</v>
      </c>
    </row>
    <row r="3826" spans="3:7" ht="15" thickBot="1" x14ac:dyDescent="0.35">
      <c r="C3826" s="50">
        <v>43160</v>
      </c>
      <c r="D3826" s="51">
        <v>0.81930555555555562</v>
      </c>
      <c r="E3826" s="52" t="s">
        <v>9</v>
      </c>
      <c r="F3826" s="53">
        <v>37</v>
      </c>
      <c r="G3826" s="52" t="s">
        <v>10</v>
      </c>
    </row>
    <row r="3827" spans="3:7" ht="15" thickBot="1" x14ac:dyDescent="0.35">
      <c r="C3827" s="50">
        <v>43160</v>
      </c>
      <c r="D3827" s="51">
        <v>0.82215277777777773</v>
      </c>
      <c r="E3827" s="52" t="s">
        <v>9</v>
      </c>
      <c r="F3827" s="53">
        <v>26</v>
      </c>
      <c r="G3827" s="52" t="s">
        <v>10</v>
      </c>
    </row>
    <row r="3828" spans="3:7" ht="15" thickBot="1" x14ac:dyDescent="0.35">
      <c r="C3828" s="50">
        <v>43160</v>
      </c>
      <c r="D3828" s="51">
        <v>0.82480324074074074</v>
      </c>
      <c r="E3828" s="52" t="s">
        <v>9</v>
      </c>
      <c r="F3828" s="53">
        <v>34</v>
      </c>
      <c r="G3828" s="52" t="s">
        <v>21</v>
      </c>
    </row>
    <row r="3829" spans="3:7" ht="15" thickBot="1" x14ac:dyDescent="0.35">
      <c r="C3829" s="50">
        <v>43160</v>
      </c>
      <c r="D3829" s="51">
        <v>0.82521990740740747</v>
      </c>
      <c r="E3829" s="52" t="s">
        <v>9</v>
      </c>
      <c r="F3829" s="53">
        <v>38</v>
      </c>
      <c r="G3829" s="52" t="s">
        <v>21</v>
      </c>
    </row>
    <row r="3830" spans="3:7" ht="15" thickBot="1" x14ac:dyDescent="0.35">
      <c r="C3830" s="50">
        <v>43160</v>
      </c>
      <c r="D3830" s="51">
        <v>0.82638888888888884</v>
      </c>
      <c r="E3830" s="52" t="s">
        <v>9</v>
      </c>
      <c r="F3830" s="53">
        <v>36</v>
      </c>
      <c r="G3830" s="52" t="s">
        <v>21</v>
      </c>
    </row>
    <row r="3831" spans="3:7" ht="15" thickBot="1" x14ac:dyDescent="0.35">
      <c r="C3831" s="50">
        <v>43160</v>
      </c>
      <c r="D3831" s="51">
        <v>0.82871527777777787</v>
      </c>
      <c r="E3831" s="52" t="s">
        <v>9</v>
      </c>
      <c r="F3831" s="53">
        <v>36</v>
      </c>
      <c r="G3831" s="52" t="s">
        <v>21</v>
      </c>
    </row>
    <row r="3832" spans="3:7" ht="15" thickBot="1" x14ac:dyDescent="0.35">
      <c r="C3832" s="50">
        <v>43160</v>
      </c>
      <c r="D3832" s="51">
        <v>0.82877314814814806</v>
      </c>
      <c r="E3832" s="52" t="s">
        <v>9</v>
      </c>
      <c r="F3832" s="53">
        <v>37</v>
      </c>
      <c r="G3832" s="52" t="s">
        <v>10</v>
      </c>
    </row>
    <row r="3833" spans="3:7" ht="15" thickBot="1" x14ac:dyDescent="0.35">
      <c r="C3833" s="50">
        <v>43160</v>
      </c>
      <c r="D3833" s="51">
        <v>0.83111111111111102</v>
      </c>
      <c r="E3833" s="52" t="s">
        <v>9</v>
      </c>
      <c r="F3833" s="53">
        <v>36</v>
      </c>
      <c r="G3833" s="52" t="s">
        <v>21</v>
      </c>
    </row>
    <row r="3834" spans="3:7" ht="15" thickBot="1" x14ac:dyDescent="0.35">
      <c r="C3834" s="50">
        <v>43160</v>
      </c>
      <c r="D3834" s="51">
        <v>0.8315393518518519</v>
      </c>
      <c r="E3834" s="52" t="s">
        <v>9</v>
      </c>
      <c r="F3834" s="53">
        <v>37</v>
      </c>
      <c r="G3834" s="52" t="s">
        <v>21</v>
      </c>
    </row>
    <row r="3835" spans="3:7" ht="15" thickBot="1" x14ac:dyDescent="0.35">
      <c r="C3835" s="50">
        <v>43160</v>
      </c>
      <c r="D3835" s="51">
        <v>0.83292824074074068</v>
      </c>
      <c r="E3835" s="52" t="s">
        <v>9</v>
      </c>
      <c r="F3835" s="53">
        <v>27</v>
      </c>
      <c r="G3835" s="52" t="s">
        <v>10</v>
      </c>
    </row>
    <row r="3836" spans="3:7" ht="15" thickBot="1" x14ac:dyDescent="0.35">
      <c r="C3836" s="50">
        <v>43160</v>
      </c>
      <c r="D3836" s="51">
        <v>0.83355324074074078</v>
      </c>
      <c r="E3836" s="52" t="s">
        <v>9</v>
      </c>
      <c r="F3836" s="53">
        <v>35</v>
      </c>
      <c r="G3836" s="52" t="s">
        <v>10</v>
      </c>
    </row>
    <row r="3837" spans="3:7" ht="15" thickBot="1" x14ac:dyDescent="0.35">
      <c r="C3837" s="50">
        <v>43160</v>
      </c>
      <c r="D3837" s="51">
        <v>0.83409722222222227</v>
      </c>
      <c r="E3837" s="52" t="s">
        <v>9</v>
      </c>
      <c r="F3837" s="53">
        <v>40</v>
      </c>
      <c r="G3837" s="52" t="s">
        <v>21</v>
      </c>
    </row>
    <row r="3838" spans="3:7" ht="15" thickBot="1" x14ac:dyDescent="0.35">
      <c r="C3838" s="50">
        <v>43160</v>
      </c>
      <c r="D3838" s="51">
        <v>0.83714120370370371</v>
      </c>
      <c r="E3838" s="52" t="s">
        <v>9</v>
      </c>
      <c r="F3838" s="53">
        <v>40</v>
      </c>
      <c r="G3838" s="52" t="s">
        <v>10</v>
      </c>
    </row>
    <row r="3839" spans="3:7" ht="15" thickBot="1" x14ac:dyDescent="0.35">
      <c r="C3839" s="50">
        <v>43160</v>
      </c>
      <c r="D3839" s="51">
        <v>0.83810185185185182</v>
      </c>
      <c r="E3839" s="52" t="s">
        <v>9</v>
      </c>
      <c r="F3839" s="53">
        <v>38</v>
      </c>
      <c r="G3839" s="52" t="s">
        <v>21</v>
      </c>
    </row>
    <row r="3840" spans="3:7" ht="15" thickBot="1" x14ac:dyDescent="0.35">
      <c r="C3840" s="50">
        <v>43160</v>
      </c>
      <c r="D3840" s="51">
        <v>0.83846064814814814</v>
      </c>
      <c r="E3840" s="52" t="s">
        <v>9</v>
      </c>
      <c r="F3840" s="53">
        <v>38</v>
      </c>
      <c r="G3840" s="52" t="s">
        <v>21</v>
      </c>
    </row>
    <row r="3841" spans="3:7" ht="15" thickBot="1" x14ac:dyDescent="0.35">
      <c r="C3841" s="50">
        <v>43160</v>
      </c>
      <c r="D3841" s="51">
        <v>0.84114583333333337</v>
      </c>
      <c r="E3841" s="52" t="s">
        <v>9</v>
      </c>
      <c r="F3841" s="53">
        <v>44</v>
      </c>
      <c r="G3841" s="52" t="s">
        <v>21</v>
      </c>
    </row>
    <row r="3842" spans="3:7" ht="15" thickBot="1" x14ac:dyDescent="0.35">
      <c r="C3842" s="50">
        <v>43160</v>
      </c>
      <c r="D3842" s="51">
        <v>0.84537037037037033</v>
      </c>
      <c r="E3842" s="52" t="s">
        <v>9</v>
      </c>
      <c r="F3842" s="53">
        <v>47</v>
      </c>
      <c r="G3842" s="52" t="s">
        <v>10</v>
      </c>
    </row>
    <row r="3843" spans="3:7" ht="15" thickBot="1" x14ac:dyDescent="0.35">
      <c r="C3843" s="50">
        <v>43160</v>
      </c>
      <c r="D3843" s="51">
        <v>0.84604166666666669</v>
      </c>
      <c r="E3843" s="52" t="s">
        <v>9</v>
      </c>
      <c r="F3843" s="53">
        <v>42</v>
      </c>
      <c r="G3843" s="52" t="s">
        <v>10</v>
      </c>
    </row>
    <row r="3844" spans="3:7" ht="15" thickBot="1" x14ac:dyDescent="0.35">
      <c r="C3844" s="50">
        <v>43160</v>
      </c>
      <c r="D3844" s="51">
        <v>0.84623842592592602</v>
      </c>
      <c r="E3844" s="52" t="s">
        <v>9</v>
      </c>
      <c r="F3844" s="53">
        <v>36</v>
      </c>
      <c r="G3844" s="52" t="s">
        <v>10</v>
      </c>
    </row>
    <row r="3845" spans="3:7" ht="15" thickBot="1" x14ac:dyDescent="0.35">
      <c r="C3845" s="50">
        <v>43160</v>
      </c>
      <c r="D3845" s="51">
        <v>0.84747685185185195</v>
      </c>
      <c r="E3845" s="52" t="s">
        <v>9</v>
      </c>
      <c r="F3845" s="53">
        <v>29</v>
      </c>
      <c r="G3845" s="52" t="s">
        <v>21</v>
      </c>
    </row>
    <row r="3846" spans="3:7" ht="15" thickBot="1" x14ac:dyDescent="0.35">
      <c r="C3846" s="50">
        <v>43160</v>
      </c>
      <c r="D3846" s="51">
        <v>0.84946759259259252</v>
      </c>
      <c r="E3846" s="52" t="s">
        <v>9</v>
      </c>
      <c r="F3846" s="53">
        <v>44</v>
      </c>
      <c r="G3846" s="52" t="s">
        <v>10</v>
      </c>
    </row>
    <row r="3847" spans="3:7" ht="15" thickBot="1" x14ac:dyDescent="0.35">
      <c r="C3847" s="50">
        <v>43160</v>
      </c>
      <c r="D3847" s="51">
        <v>0.85046296296296298</v>
      </c>
      <c r="E3847" s="52" t="s">
        <v>9</v>
      </c>
      <c r="F3847" s="53">
        <v>28</v>
      </c>
      <c r="G3847" s="52" t="s">
        <v>21</v>
      </c>
    </row>
    <row r="3848" spans="3:7" ht="15" thickBot="1" x14ac:dyDescent="0.35">
      <c r="C3848" s="50">
        <v>43160</v>
      </c>
      <c r="D3848" s="51">
        <v>0.85061342592592604</v>
      </c>
      <c r="E3848" s="52" t="s">
        <v>9</v>
      </c>
      <c r="F3848" s="53">
        <v>34</v>
      </c>
      <c r="G3848" s="52" t="s">
        <v>21</v>
      </c>
    </row>
    <row r="3849" spans="3:7" ht="15" thickBot="1" x14ac:dyDescent="0.35">
      <c r="C3849" s="50">
        <v>43160</v>
      </c>
      <c r="D3849" s="51">
        <v>0.85124999999999995</v>
      </c>
      <c r="E3849" s="52" t="s">
        <v>9</v>
      </c>
      <c r="F3849" s="53">
        <v>46</v>
      </c>
      <c r="G3849" s="52" t="s">
        <v>21</v>
      </c>
    </row>
    <row r="3850" spans="3:7" ht="15" thickBot="1" x14ac:dyDescent="0.35">
      <c r="C3850" s="50">
        <v>43160</v>
      </c>
      <c r="D3850" s="51">
        <v>0.85321759259259267</v>
      </c>
      <c r="E3850" s="52" t="s">
        <v>9</v>
      </c>
      <c r="F3850" s="53">
        <v>50</v>
      </c>
      <c r="G3850" s="52" t="s">
        <v>21</v>
      </c>
    </row>
    <row r="3851" spans="3:7" ht="15" thickBot="1" x14ac:dyDescent="0.35">
      <c r="C3851" s="50">
        <v>43160</v>
      </c>
      <c r="D3851" s="51">
        <v>0.85747685185185185</v>
      </c>
      <c r="E3851" s="52" t="s">
        <v>9</v>
      </c>
      <c r="F3851" s="53">
        <v>36</v>
      </c>
      <c r="G3851" s="52" t="s">
        <v>21</v>
      </c>
    </row>
    <row r="3852" spans="3:7" ht="15" thickBot="1" x14ac:dyDescent="0.35">
      <c r="C3852" s="50">
        <v>43160</v>
      </c>
      <c r="D3852" s="51">
        <v>0.8577893518518519</v>
      </c>
      <c r="E3852" s="52" t="s">
        <v>9</v>
      </c>
      <c r="F3852" s="53">
        <v>25</v>
      </c>
      <c r="G3852" s="52" t="s">
        <v>10</v>
      </c>
    </row>
    <row r="3853" spans="3:7" ht="15" thickBot="1" x14ac:dyDescent="0.35">
      <c r="C3853" s="50">
        <v>43160</v>
      </c>
      <c r="D3853" s="51">
        <v>0.86466435185185186</v>
      </c>
      <c r="E3853" s="52" t="s">
        <v>9</v>
      </c>
      <c r="F3853" s="53">
        <v>55</v>
      </c>
      <c r="G3853" s="52" t="s">
        <v>21</v>
      </c>
    </row>
    <row r="3854" spans="3:7" ht="15" thickBot="1" x14ac:dyDescent="0.35">
      <c r="C3854" s="50">
        <v>43160</v>
      </c>
      <c r="D3854" s="51">
        <v>0.86502314814814818</v>
      </c>
      <c r="E3854" s="52" t="s">
        <v>9</v>
      </c>
      <c r="F3854" s="53">
        <v>26</v>
      </c>
      <c r="G3854" s="52" t="s">
        <v>21</v>
      </c>
    </row>
    <row r="3855" spans="3:7" ht="15" thickBot="1" x14ac:dyDescent="0.35">
      <c r="C3855" s="50">
        <v>43160</v>
      </c>
      <c r="D3855" s="51">
        <v>0.86577546296296293</v>
      </c>
      <c r="E3855" s="52" t="s">
        <v>9</v>
      </c>
      <c r="F3855" s="53">
        <v>25</v>
      </c>
      <c r="G3855" s="52" t="s">
        <v>21</v>
      </c>
    </row>
    <row r="3856" spans="3:7" ht="15" thickBot="1" x14ac:dyDescent="0.35">
      <c r="C3856" s="50">
        <v>43160</v>
      </c>
      <c r="D3856" s="51">
        <v>0.86774305555555553</v>
      </c>
      <c r="E3856" s="52" t="s">
        <v>9</v>
      </c>
      <c r="F3856" s="53">
        <v>32</v>
      </c>
      <c r="G3856" s="52" t="s">
        <v>10</v>
      </c>
    </row>
    <row r="3857" spans="3:7" ht="15" thickBot="1" x14ac:dyDescent="0.35">
      <c r="C3857" s="50">
        <v>43160</v>
      </c>
      <c r="D3857" s="51">
        <v>0.86863425925925919</v>
      </c>
      <c r="E3857" s="52" t="s">
        <v>9</v>
      </c>
      <c r="F3857" s="53">
        <v>29</v>
      </c>
      <c r="G3857" s="52" t="s">
        <v>10</v>
      </c>
    </row>
    <row r="3858" spans="3:7" ht="15" thickBot="1" x14ac:dyDescent="0.35">
      <c r="C3858" s="50">
        <v>43160</v>
      </c>
      <c r="D3858" s="51">
        <v>0.8724884259259259</v>
      </c>
      <c r="E3858" s="52" t="s">
        <v>9</v>
      </c>
      <c r="F3858" s="53">
        <v>44</v>
      </c>
      <c r="G3858" s="52" t="s">
        <v>21</v>
      </c>
    </row>
    <row r="3859" spans="3:7" ht="15" thickBot="1" x14ac:dyDescent="0.35">
      <c r="C3859" s="50">
        <v>43160</v>
      </c>
      <c r="D3859" s="51">
        <v>0.87372685185185184</v>
      </c>
      <c r="E3859" s="52" t="s">
        <v>9</v>
      </c>
      <c r="F3859" s="53">
        <v>49</v>
      </c>
      <c r="G3859" s="52" t="s">
        <v>10</v>
      </c>
    </row>
    <row r="3860" spans="3:7" ht="15" thickBot="1" x14ac:dyDescent="0.35">
      <c r="C3860" s="50">
        <v>43160</v>
      </c>
      <c r="D3860" s="51">
        <v>0.8834143518518518</v>
      </c>
      <c r="E3860" s="52" t="s">
        <v>9</v>
      </c>
      <c r="F3860" s="53">
        <v>36</v>
      </c>
      <c r="G3860" s="52" t="s">
        <v>21</v>
      </c>
    </row>
    <row r="3861" spans="3:7" ht="15" thickBot="1" x14ac:dyDescent="0.35">
      <c r="C3861" s="50">
        <v>43160</v>
      </c>
      <c r="D3861" s="51">
        <v>0.88420138888888899</v>
      </c>
      <c r="E3861" s="52" t="s">
        <v>9</v>
      </c>
      <c r="F3861" s="53">
        <v>41</v>
      </c>
      <c r="G3861" s="52" t="s">
        <v>21</v>
      </c>
    </row>
    <row r="3862" spans="3:7" ht="15" thickBot="1" x14ac:dyDescent="0.35">
      <c r="C3862" s="50">
        <v>43160</v>
      </c>
      <c r="D3862" s="51">
        <v>0.88586805555555559</v>
      </c>
      <c r="E3862" s="52" t="s">
        <v>9</v>
      </c>
      <c r="F3862" s="53">
        <v>22</v>
      </c>
      <c r="G3862" s="52" t="s">
        <v>10</v>
      </c>
    </row>
    <row r="3863" spans="3:7" ht="15" thickBot="1" x14ac:dyDescent="0.35">
      <c r="C3863" s="50">
        <v>43160</v>
      </c>
      <c r="D3863" s="51">
        <v>0.88804398148148145</v>
      </c>
      <c r="E3863" s="52" t="s">
        <v>9</v>
      </c>
      <c r="F3863" s="53">
        <v>36</v>
      </c>
      <c r="G3863" s="52" t="s">
        <v>21</v>
      </c>
    </row>
    <row r="3864" spans="3:7" ht="15" thickBot="1" x14ac:dyDescent="0.35">
      <c r="C3864" s="50">
        <v>43160</v>
      </c>
      <c r="D3864" s="51">
        <v>0.8928356481481482</v>
      </c>
      <c r="E3864" s="52" t="s">
        <v>9</v>
      </c>
      <c r="F3864" s="53">
        <v>37</v>
      </c>
      <c r="G3864" s="52" t="s">
        <v>21</v>
      </c>
    </row>
    <row r="3865" spans="3:7" ht="15" thickBot="1" x14ac:dyDescent="0.35">
      <c r="C3865" s="50">
        <v>43160</v>
      </c>
      <c r="D3865" s="51">
        <v>0.89298611111111104</v>
      </c>
      <c r="E3865" s="52" t="s">
        <v>9</v>
      </c>
      <c r="F3865" s="53">
        <v>29</v>
      </c>
      <c r="G3865" s="52" t="s">
        <v>21</v>
      </c>
    </row>
    <row r="3866" spans="3:7" ht="15" thickBot="1" x14ac:dyDescent="0.35">
      <c r="C3866" s="50">
        <v>43160</v>
      </c>
      <c r="D3866" s="51">
        <v>0.89520833333333327</v>
      </c>
      <c r="E3866" s="52" t="s">
        <v>9</v>
      </c>
      <c r="F3866" s="53">
        <v>33</v>
      </c>
      <c r="G3866" s="52" t="s">
        <v>10</v>
      </c>
    </row>
    <row r="3867" spans="3:7" ht="15" thickBot="1" x14ac:dyDescent="0.35">
      <c r="C3867" s="50">
        <v>43160</v>
      </c>
      <c r="D3867" s="51">
        <v>0.90549768518518514</v>
      </c>
      <c r="E3867" s="52" t="s">
        <v>9</v>
      </c>
      <c r="F3867" s="53">
        <v>24</v>
      </c>
      <c r="G3867" s="52" t="s">
        <v>21</v>
      </c>
    </row>
    <row r="3868" spans="3:7" ht="15" thickBot="1" x14ac:dyDescent="0.35">
      <c r="C3868" s="50">
        <v>43160</v>
      </c>
      <c r="D3868" s="51">
        <v>0.90821759259259249</v>
      </c>
      <c r="E3868" s="52" t="s">
        <v>9</v>
      </c>
      <c r="F3868" s="53">
        <v>28</v>
      </c>
      <c r="G3868" s="52" t="s">
        <v>21</v>
      </c>
    </row>
    <row r="3869" spans="3:7" ht="15" thickBot="1" x14ac:dyDescent="0.35">
      <c r="C3869" s="50">
        <v>43160</v>
      </c>
      <c r="D3869" s="51">
        <v>0.90908564814814818</v>
      </c>
      <c r="E3869" s="52" t="s">
        <v>9</v>
      </c>
      <c r="F3869" s="53">
        <v>50</v>
      </c>
      <c r="G3869" s="52" t="s">
        <v>10</v>
      </c>
    </row>
    <row r="3870" spans="3:7" ht="15" thickBot="1" x14ac:dyDescent="0.35">
      <c r="C3870" s="50">
        <v>43160</v>
      </c>
      <c r="D3870" s="51">
        <v>0.92128472222222213</v>
      </c>
      <c r="E3870" s="52" t="s">
        <v>9</v>
      </c>
      <c r="F3870" s="53">
        <v>47</v>
      </c>
      <c r="G3870" s="52" t="s">
        <v>21</v>
      </c>
    </row>
    <row r="3871" spans="3:7" ht="15" thickBot="1" x14ac:dyDescent="0.35">
      <c r="C3871" s="50">
        <v>43160</v>
      </c>
      <c r="D3871" s="51">
        <v>0.92380787037037038</v>
      </c>
      <c r="E3871" s="52" t="s">
        <v>9</v>
      </c>
      <c r="F3871" s="53">
        <v>39</v>
      </c>
      <c r="G3871" s="52" t="s">
        <v>21</v>
      </c>
    </row>
    <row r="3872" spans="3:7" ht="15" thickBot="1" x14ac:dyDescent="0.35">
      <c r="C3872" s="50">
        <v>43160</v>
      </c>
      <c r="D3872" s="51">
        <v>0.92927083333333327</v>
      </c>
      <c r="E3872" s="52" t="s">
        <v>9</v>
      </c>
      <c r="F3872" s="53">
        <v>39</v>
      </c>
      <c r="G3872" s="52" t="s">
        <v>10</v>
      </c>
    </row>
    <row r="3873" spans="3:7" ht="15" thickBot="1" x14ac:dyDescent="0.35">
      <c r="C3873" s="50">
        <v>43160</v>
      </c>
      <c r="D3873" s="51">
        <v>0.93922453703703701</v>
      </c>
      <c r="E3873" s="52" t="s">
        <v>9</v>
      </c>
      <c r="F3873" s="53">
        <v>31</v>
      </c>
      <c r="G3873" s="52" t="s">
        <v>21</v>
      </c>
    </row>
    <row r="3874" spans="3:7" ht="15" thickBot="1" x14ac:dyDescent="0.35">
      <c r="C3874" s="50">
        <v>43160</v>
      </c>
      <c r="D3874" s="51">
        <v>0.94055555555555559</v>
      </c>
      <c r="E3874" s="52" t="s">
        <v>9</v>
      </c>
      <c r="F3874" s="53">
        <v>40</v>
      </c>
      <c r="G3874" s="52" t="s">
        <v>21</v>
      </c>
    </row>
    <row r="3875" spans="3:7" ht="15" thickBot="1" x14ac:dyDescent="0.35">
      <c r="C3875" s="50">
        <v>43160</v>
      </c>
      <c r="D3875" s="51">
        <v>0.9625462962962964</v>
      </c>
      <c r="E3875" s="52" t="s">
        <v>9</v>
      </c>
      <c r="F3875" s="53">
        <v>36</v>
      </c>
      <c r="G3875" s="52" t="s">
        <v>21</v>
      </c>
    </row>
    <row r="3876" spans="3:7" ht="15" thickBot="1" x14ac:dyDescent="0.35">
      <c r="C3876" s="50">
        <v>43160</v>
      </c>
      <c r="D3876" s="51">
        <v>0.96689814814814812</v>
      </c>
      <c r="E3876" s="52" t="s">
        <v>9</v>
      </c>
      <c r="F3876" s="53">
        <v>29</v>
      </c>
      <c r="G3876" s="52" t="s">
        <v>21</v>
      </c>
    </row>
    <row r="3877" spans="3:7" ht="15" thickBot="1" x14ac:dyDescent="0.35">
      <c r="C3877" s="50">
        <v>43160</v>
      </c>
      <c r="D3877" s="51">
        <v>0.98038194444444438</v>
      </c>
      <c r="E3877" s="52" t="s">
        <v>9</v>
      </c>
      <c r="F3877" s="53">
        <v>36</v>
      </c>
      <c r="G3877" s="52" t="s">
        <v>10</v>
      </c>
    </row>
    <row r="3878" spans="3:7" ht="15" thickBot="1" x14ac:dyDescent="0.35">
      <c r="C3878" s="50">
        <v>43160</v>
      </c>
      <c r="D3878" s="51">
        <v>0.9830092592592593</v>
      </c>
      <c r="E3878" s="52" t="s">
        <v>9</v>
      </c>
      <c r="F3878" s="53">
        <v>24</v>
      </c>
      <c r="G3878" s="52" t="s">
        <v>21</v>
      </c>
    </row>
    <row r="3879" spans="3:7" ht="15" thickBot="1" x14ac:dyDescent="0.35">
      <c r="C3879" s="50">
        <v>43160</v>
      </c>
      <c r="D3879" s="51">
        <v>0.99149305555555556</v>
      </c>
      <c r="E3879" s="52" t="s">
        <v>9</v>
      </c>
      <c r="F3879" s="53">
        <v>36</v>
      </c>
      <c r="G3879" s="52" t="s">
        <v>21</v>
      </c>
    </row>
    <row r="3880" spans="3:7" ht="15" thickBot="1" x14ac:dyDescent="0.35">
      <c r="C3880" s="50">
        <v>43161</v>
      </c>
      <c r="D3880" s="51">
        <v>4.5648148148148153E-2</v>
      </c>
      <c r="E3880" s="52" t="s">
        <v>9</v>
      </c>
      <c r="F3880" s="53">
        <v>40</v>
      </c>
      <c r="G3880" s="52" t="s">
        <v>21</v>
      </c>
    </row>
    <row r="3881" spans="3:7" ht="15" thickBot="1" x14ac:dyDescent="0.35">
      <c r="C3881" s="50">
        <v>43161</v>
      </c>
      <c r="D3881" s="51">
        <v>4.6770833333333338E-2</v>
      </c>
      <c r="E3881" s="52" t="s">
        <v>9</v>
      </c>
      <c r="F3881" s="53">
        <v>25</v>
      </c>
      <c r="G3881" s="52" t="s">
        <v>10</v>
      </c>
    </row>
    <row r="3882" spans="3:7" ht="15" thickBot="1" x14ac:dyDescent="0.35">
      <c r="C3882" s="50">
        <v>43161</v>
      </c>
      <c r="D3882" s="51">
        <v>0.10815972222222221</v>
      </c>
      <c r="E3882" s="52" t="s">
        <v>9</v>
      </c>
      <c r="F3882" s="53">
        <v>50</v>
      </c>
      <c r="G3882" s="52" t="s">
        <v>21</v>
      </c>
    </row>
    <row r="3883" spans="3:7" ht="15" thickBot="1" x14ac:dyDescent="0.35">
      <c r="C3883" s="50">
        <v>43161</v>
      </c>
      <c r="D3883" s="51">
        <v>0.12791666666666665</v>
      </c>
      <c r="E3883" s="52" t="s">
        <v>9</v>
      </c>
      <c r="F3883" s="53">
        <v>32</v>
      </c>
      <c r="G3883" s="52" t="s">
        <v>21</v>
      </c>
    </row>
    <row r="3884" spans="3:7" ht="15" thickBot="1" x14ac:dyDescent="0.35">
      <c r="C3884" s="50">
        <v>43161</v>
      </c>
      <c r="D3884" s="51">
        <v>0.13767361111111112</v>
      </c>
      <c r="E3884" s="52" t="s">
        <v>9</v>
      </c>
      <c r="F3884" s="53">
        <v>31</v>
      </c>
      <c r="G3884" s="52" t="s">
        <v>10</v>
      </c>
    </row>
    <row r="3885" spans="3:7" ht="15" thickBot="1" x14ac:dyDescent="0.35">
      <c r="C3885" s="50">
        <v>43161</v>
      </c>
      <c r="D3885" s="51">
        <v>0.16679398148148147</v>
      </c>
      <c r="E3885" s="52" t="s">
        <v>9</v>
      </c>
      <c r="F3885" s="53">
        <v>41</v>
      </c>
      <c r="G3885" s="52" t="s">
        <v>10</v>
      </c>
    </row>
    <row r="3886" spans="3:7" ht="15" thickBot="1" x14ac:dyDescent="0.35">
      <c r="C3886" s="50">
        <v>43161</v>
      </c>
      <c r="D3886" s="51">
        <v>0.1781365740740741</v>
      </c>
      <c r="E3886" s="52" t="s">
        <v>9</v>
      </c>
      <c r="F3886" s="53">
        <v>50</v>
      </c>
      <c r="G3886" s="52" t="s">
        <v>10</v>
      </c>
    </row>
    <row r="3887" spans="3:7" ht="15" thickBot="1" x14ac:dyDescent="0.35">
      <c r="C3887" s="50">
        <v>43161</v>
      </c>
      <c r="D3887" s="51">
        <v>0.20393518518518516</v>
      </c>
      <c r="E3887" s="52" t="s">
        <v>9</v>
      </c>
      <c r="F3887" s="53">
        <v>20</v>
      </c>
      <c r="G3887" s="52" t="s">
        <v>21</v>
      </c>
    </row>
    <row r="3888" spans="3:7" ht="15" thickBot="1" x14ac:dyDescent="0.35">
      <c r="C3888" s="50">
        <v>43161</v>
      </c>
      <c r="D3888" s="51">
        <v>0.20686342592592591</v>
      </c>
      <c r="E3888" s="52" t="s">
        <v>9</v>
      </c>
      <c r="F3888" s="53">
        <v>18</v>
      </c>
      <c r="G3888" s="52" t="s">
        <v>21</v>
      </c>
    </row>
    <row r="3889" spans="3:7" ht="15" thickBot="1" x14ac:dyDescent="0.35">
      <c r="C3889" s="50">
        <v>43161</v>
      </c>
      <c r="D3889" s="51">
        <v>0.20694444444444446</v>
      </c>
      <c r="E3889" s="52" t="s">
        <v>9</v>
      </c>
      <c r="F3889" s="53">
        <v>16</v>
      </c>
      <c r="G3889" s="52" t="s">
        <v>21</v>
      </c>
    </row>
    <row r="3890" spans="3:7" ht="15" thickBot="1" x14ac:dyDescent="0.35">
      <c r="C3890" s="50">
        <v>43161</v>
      </c>
      <c r="D3890" s="51">
        <v>0.21362268518518521</v>
      </c>
      <c r="E3890" s="52" t="s">
        <v>9</v>
      </c>
      <c r="F3890" s="53">
        <v>43</v>
      </c>
      <c r="G3890" s="52" t="s">
        <v>10</v>
      </c>
    </row>
    <row r="3891" spans="3:7" ht="15" thickBot="1" x14ac:dyDescent="0.35">
      <c r="C3891" s="50">
        <v>43161</v>
      </c>
      <c r="D3891" s="51">
        <v>0.21745370370370368</v>
      </c>
      <c r="E3891" s="52" t="s">
        <v>9</v>
      </c>
      <c r="F3891" s="53">
        <v>45</v>
      </c>
      <c r="G3891" s="52" t="s">
        <v>10</v>
      </c>
    </row>
    <row r="3892" spans="3:7" ht="15" thickBot="1" x14ac:dyDescent="0.35">
      <c r="C3892" s="50">
        <v>43161</v>
      </c>
      <c r="D3892" s="51">
        <v>0.22166666666666668</v>
      </c>
      <c r="E3892" s="52" t="s">
        <v>9</v>
      </c>
      <c r="F3892" s="53">
        <v>15</v>
      </c>
      <c r="G3892" s="52" t="s">
        <v>10</v>
      </c>
    </row>
    <row r="3893" spans="3:7" ht="15" thickBot="1" x14ac:dyDescent="0.35">
      <c r="C3893" s="50">
        <v>43161</v>
      </c>
      <c r="D3893" s="51">
        <v>0.22702546296296297</v>
      </c>
      <c r="E3893" s="52" t="s">
        <v>9</v>
      </c>
      <c r="F3893" s="53">
        <v>31</v>
      </c>
      <c r="G3893" s="52" t="s">
        <v>21</v>
      </c>
    </row>
    <row r="3894" spans="3:7" ht="15" thickBot="1" x14ac:dyDescent="0.35">
      <c r="C3894" s="50">
        <v>43161</v>
      </c>
      <c r="D3894" s="51">
        <v>0.22751157407407407</v>
      </c>
      <c r="E3894" s="52" t="s">
        <v>9</v>
      </c>
      <c r="F3894" s="53">
        <v>21</v>
      </c>
      <c r="G3894" s="52" t="s">
        <v>10</v>
      </c>
    </row>
    <row r="3895" spans="3:7" ht="15" thickBot="1" x14ac:dyDescent="0.35">
      <c r="C3895" s="50">
        <v>43161</v>
      </c>
      <c r="D3895" s="51">
        <v>0.23650462962962962</v>
      </c>
      <c r="E3895" s="52" t="s">
        <v>9</v>
      </c>
      <c r="F3895" s="53">
        <v>19</v>
      </c>
      <c r="G3895" s="52" t="s">
        <v>21</v>
      </c>
    </row>
    <row r="3896" spans="3:7" ht="15" thickBot="1" x14ac:dyDescent="0.35">
      <c r="C3896" s="50">
        <v>43161</v>
      </c>
      <c r="D3896" s="51">
        <v>0.23806712962962964</v>
      </c>
      <c r="E3896" s="52" t="s">
        <v>9</v>
      </c>
      <c r="F3896" s="53">
        <v>46</v>
      </c>
      <c r="G3896" s="52" t="s">
        <v>21</v>
      </c>
    </row>
    <row r="3897" spans="3:7" ht="15" thickBot="1" x14ac:dyDescent="0.35">
      <c r="C3897" s="50">
        <v>43161</v>
      </c>
      <c r="D3897" s="51">
        <v>0.23952546296296295</v>
      </c>
      <c r="E3897" s="52" t="s">
        <v>9</v>
      </c>
      <c r="F3897" s="53">
        <v>39</v>
      </c>
      <c r="G3897" s="52" t="s">
        <v>21</v>
      </c>
    </row>
    <row r="3898" spans="3:7" ht="15" thickBot="1" x14ac:dyDescent="0.35">
      <c r="C3898" s="50">
        <v>43161</v>
      </c>
      <c r="D3898" s="51">
        <v>0.24550925925925926</v>
      </c>
      <c r="E3898" s="52" t="s">
        <v>9</v>
      </c>
      <c r="F3898" s="53">
        <v>36</v>
      </c>
      <c r="G3898" s="52" t="s">
        <v>10</v>
      </c>
    </row>
    <row r="3899" spans="3:7" ht="15" thickBot="1" x14ac:dyDescent="0.35">
      <c r="C3899" s="50">
        <v>43161</v>
      </c>
      <c r="D3899" s="51">
        <v>0.25237268518518519</v>
      </c>
      <c r="E3899" s="52" t="s">
        <v>9</v>
      </c>
      <c r="F3899" s="53">
        <v>33</v>
      </c>
      <c r="G3899" s="52" t="s">
        <v>10</v>
      </c>
    </row>
    <row r="3900" spans="3:7" ht="15" thickBot="1" x14ac:dyDescent="0.35">
      <c r="C3900" s="50">
        <v>43161</v>
      </c>
      <c r="D3900" s="51">
        <v>0.25238425925925928</v>
      </c>
      <c r="E3900" s="52" t="s">
        <v>9</v>
      </c>
      <c r="F3900" s="53">
        <v>31</v>
      </c>
      <c r="G3900" s="52" t="s">
        <v>10</v>
      </c>
    </row>
    <row r="3901" spans="3:7" ht="15" thickBot="1" x14ac:dyDescent="0.35">
      <c r="C3901" s="50">
        <v>43161</v>
      </c>
      <c r="D3901" s="51">
        <v>0.25386574074074075</v>
      </c>
      <c r="E3901" s="52" t="s">
        <v>9</v>
      </c>
      <c r="F3901" s="53">
        <v>34</v>
      </c>
      <c r="G3901" s="52" t="s">
        <v>10</v>
      </c>
    </row>
    <row r="3902" spans="3:7" ht="15" thickBot="1" x14ac:dyDescent="0.35">
      <c r="C3902" s="50">
        <v>43161</v>
      </c>
      <c r="D3902" s="51">
        <v>0.25486111111111109</v>
      </c>
      <c r="E3902" s="52" t="s">
        <v>9</v>
      </c>
      <c r="F3902" s="53">
        <v>27</v>
      </c>
      <c r="G3902" s="52" t="s">
        <v>21</v>
      </c>
    </row>
    <row r="3903" spans="3:7" ht="15" thickBot="1" x14ac:dyDescent="0.35">
      <c r="C3903" s="50">
        <v>43161</v>
      </c>
      <c r="D3903" s="51">
        <v>0.25740740740740742</v>
      </c>
      <c r="E3903" s="52" t="s">
        <v>9</v>
      </c>
      <c r="F3903" s="53">
        <v>35</v>
      </c>
      <c r="G3903" s="52" t="s">
        <v>21</v>
      </c>
    </row>
    <row r="3904" spans="3:7" ht="15" thickBot="1" x14ac:dyDescent="0.35">
      <c r="C3904" s="50">
        <v>43161</v>
      </c>
      <c r="D3904" s="51">
        <v>0.25890046296296293</v>
      </c>
      <c r="E3904" s="52" t="s">
        <v>9</v>
      </c>
      <c r="F3904" s="53">
        <v>19</v>
      </c>
      <c r="G3904" s="52" t="s">
        <v>10</v>
      </c>
    </row>
    <row r="3905" spans="3:7" ht="15" thickBot="1" x14ac:dyDescent="0.35">
      <c r="C3905" s="50">
        <v>43161</v>
      </c>
      <c r="D3905" s="51">
        <v>0.26141203703703703</v>
      </c>
      <c r="E3905" s="52" t="s">
        <v>9</v>
      </c>
      <c r="F3905" s="53">
        <v>41</v>
      </c>
      <c r="G3905" s="52" t="s">
        <v>10</v>
      </c>
    </row>
    <row r="3906" spans="3:7" ht="15" thickBot="1" x14ac:dyDescent="0.35">
      <c r="C3906" s="50">
        <v>43161</v>
      </c>
      <c r="D3906" s="51">
        <v>0.26200231481481479</v>
      </c>
      <c r="E3906" s="52" t="s">
        <v>9</v>
      </c>
      <c r="F3906" s="53">
        <v>33</v>
      </c>
      <c r="G3906" s="52" t="s">
        <v>21</v>
      </c>
    </row>
    <row r="3907" spans="3:7" ht="15" thickBot="1" x14ac:dyDescent="0.35">
      <c r="C3907" s="50">
        <v>43161</v>
      </c>
      <c r="D3907" s="51">
        <v>0.26221064814814815</v>
      </c>
      <c r="E3907" s="52" t="s">
        <v>9</v>
      </c>
      <c r="F3907" s="53">
        <v>28</v>
      </c>
      <c r="G3907" s="52" t="s">
        <v>21</v>
      </c>
    </row>
    <row r="3908" spans="3:7" ht="15" thickBot="1" x14ac:dyDescent="0.35">
      <c r="C3908" s="50">
        <v>43161</v>
      </c>
      <c r="D3908" s="51">
        <v>0.26476851851851851</v>
      </c>
      <c r="E3908" s="52" t="s">
        <v>9</v>
      </c>
      <c r="F3908" s="53">
        <v>29</v>
      </c>
      <c r="G3908" s="52" t="s">
        <v>10</v>
      </c>
    </row>
    <row r="3909" spans="3:7" ht="15" thickBot="1" x14ac:dyDescent="0.35">
      <c r="C3909" s="50">
        <v>43161</v>
      </c>
      <c r="D3909" s="51">
        <v>0.26624999999999999</v>
      </c>
      <c r="E3909" s="52" t="s">
        <v>9</v>
      </c>
      <c r="F3909" s="53">
        <v>26</v>
      </c>
      <c r="G3909" s="52" t="s">
        <v>10</v>
      </c>
    </row>
    <row r="3910" spans="3:7" ht="15" thickBot="1" x14ac:dyDescent="0.35">
      <c r="C3910" s="50">
        <v>43161</v>
      </c>
      <c r="D3910" s="51">
        <v>0.26855324074074077</v>
      </c>
      <c r="E3910" s="52" t="s">
        <v>9</v>
      </c>
      <c r="F3910" s="53">
        <v>26</v>
      </c>
      <c r="G3910" s="52" t="s">
        <v>10</v>
      </c>
    </row>
    <row r="3911" spans="3:7" ht="15" thickBot="1" x14ac:dyDescent="0.35">
      <c r="C3911" s="50">
        <v>43161</v>
      </c>
      <c r="D3911" s="51">
        <v>0.27068287037037037</v>
      </c>
      <c r="E3911" s="52" t="s">
        <v>9</v>
      </c>
      <c r="F3911" s="53">
        <v>43</v>
      </c>
      <c r="G3911" s="52" t="s">
        <v>10</v>
      </c>
    </row>
    <row r="3912" spans="3:7" ht="15" thickBot="1" x14ac:dyDescent="0.35">
      <c r="C3912" s="50">
        <v>43161</v>
      </c>
      <c r="D3912" s="51">
        <v>0.27133101851851854</v>
      </c>
      <c r="E3912" s="52" t="s">
        <v>9</v>
      </c>
      <c r="F3912" s="53">
        <v>36</v>
      </c>
      <c r="G3912" s="52" t="s">
        <v>10</v>
      </c>
    </row>
    <row r="3913" spans="3:7" ht="15" thickBot="1" x14ac:dyDescent="0.35">
      <c r="C3913" s="50">
        <v>43161</v>
      </c>
      <c r="D3913" s="51">
        <v>0.27217592592592593</v>
      </c>
      <c r="E3913" s="52" t="s">
        <v>9</v>
      </c>
      <c r="F3913" s="53">
        <v>30</v>
      </c>
      <c r="G3913" s="52" t="s">
        <v>10</v>
      </c>
    </row>
    <row r="3914" spans="3:7" ht="15" thickBot="1" x14ac:dyDescent="0.35">
      <c r="C3914" s="50">
        <v>43161</v>
      </c>
      <c r="D3914" s="51">
        <v>0.27431712962962962</v>
      </c>
      <c r="E3914" s="52" t="s">
        <v>9</v>
      </c>
      <c r="F3914" s="53">
        <v>15</v>
      </c>
      <c r="G3914" s="52" t="s">
        <v>21</v>
      </c>
    </row>
    <row r="3915" spans="3:7" ht="15" thickBot="1" x14ac:dyDescent="0.35">
      <c r="C3915" s="50">
        <v>43161</v>
      </c>
      <c r="D3915" s="51">
        <v>0.27431712962962962</v>
      </c>
      <c r="E3915" s="52" t="s">
        <v>9</v>
      </c>
      <c r="F3915" s="53">
        <v>14</v>
      </c>
      <c r="G3915" s="52" t="s">
        <v>21</v>
      </c>
    </row>
    <row r="3916" spans="3:7" ht="15" thickBot="1" x14ac:dyDescent="0.35">
      <c r="C3916" s="50">
        <v>43161</v>
      </c>
      <c r="D3916" s="51">
        <v>0.27482638888888888</v>
      </c>
      <c r="E3916" s="52" t="s">
        <v>9</v>
      </c>
      <c r="F3916" s="53">
        <v>14</v>
      </c>
      <c r="G3916" s="52" t="s">
        <v>10</v>
      </c>
    </row>
    <row r="3917" spans="3:7" ht="15" thickBot="1" x14ac:dyDescent="0.35">
      <c r="C3917" s="50">
        <v>43161</v>
      </c>
      <c r="D3917" s="51">
        <v>0.27510416666666665</v>
      </c>
      <c r="E3917" s="52" t="s">
        <v>9</v>
      </c>
      <c r="F3917" s="53">
        <v>29</v>
      </c>
      <c r="G3917" s="52" t="s">
        <v>10</v>
      </c>
    </row>
    <row r="3918" spans="3:7" ht="15" thickBot="1" x14ac:dyDescent="0.35">
      <c r="C3918" s="50">
        <v>43161</v>
      </c>
      <c r="D3918" s="51">
        <v>0.27519675925925924</v>
      </c>
      <c r="E3918" s="52" t="s">
        <v>9</v>
      </c>
      <c r="F3918" s="53">
        <v>16</v>
      </c>
      <c r="G3918" s="52" t="s">
        <v>21</v>
      </c>
    </row>
    <row r="3919" spans="3:7" ht="15" thickBot="1" x14ac:dyDescent="0.35">
      <c r="C3919" s="50">
        <v>43161</v>
      </c>
      <c r="D3919" s="51">
        <v>0.27644675925925927</v>
      </c>
      <c r="E3919" s="52" t="s">
        <v>9</v>
      </c>
      <c r="F3919" s="53">
        <v>30</v>
      </c>
      <c r="G3919" s="52" t="s">
        <v>21</v>
      </c>
    </row>
    <row r="3920" spans="3:7" ht="15" thickBot="1" x14ac:dyDescent="0.35">
      <c r="C3920" s="50">
        <v>43161</v>
      </c>
      <c r="D3920" s="51">
        <v>0.27689814814814812</v>
      </c>
      <c r="E3920" s="52" t="s">
        <v>9</v>
      </c>
      <c r="F3920" s="53">
        <v>33</v>
      </c>
      <c r="G3920" s="52" t="s">
        <v>21</v>
      </c>
    </row>
    <row r="3921" spans="3:7" ht="15" thickBot="1" x14ac:dyDescent="0.35">
      <c r="C3921" s="50">
        <v>43161</v>
      </c>
      <c r="D3921" s="51">
        <v>0.27805555555555556</v>
      </c>
      <c r="E3921" s="52" t="s">
        <v>9</v>
      </c>
      <c r="F3921" s="53">
        <v>19</v>
      </c>
      <c r="G3921" s="52" t="s">
        <v>10</v>
      </c>
    </row>
    <row r="3922" spans="3:7" ht="15" thickBot="1" x14ac:dyDescent="0.35">
      <c r="C3922" s="50">
        <v>43161</v>
      </c>
      <c r="D3922" s="51">
        <v>0.2792013888888889</v>
      </c>
      <c r="E3922" s="52" t="s">
        <v>9</v>
      </c>
      <c r="F3922" s="53">
        <v>26</v>
      </c>
      <c r="G3922" s="52" t="s">
        <v>21</v>
      </c>
    </row>
    <row r="3923" spans="3:7" ht="15" thickBot="1" x14ac:dyDescent="0.35">
      <c r="C3923" s="50">
        <v>43161</v>
      </c>
      <c r="D3923" s="51">
        <v>0.27942129629629631</v>
      </c>
      <c r="E3923" s="52" t="s">
        <v>9</v>
      </c>
      <c r="F3923" s="53">
        <v>23</v>
      </c>
      <c r="G3923" s="52" t="s">
        <v>10</v>
      </c>
    </row>
    <row r="3924" spans="3:7" ht="15" thickBot="1" x14ac:dyDescent="0.35">
      <c r="C3924" s="50">
        <v>43161</v>
      </c>
      <c r="D3924" s="51">
        <v>0.27949074074074076</v>
      </c>
      <c r="E3924" s="52" t="s">
        <v>9</v>
      </c>
      <c r="F3924" s="53">
        <v>27</v>
      </c>
      <c r="G3924" s="52" t="s">
        <v>21</v>
      </c>
    </row>
    <row r="3925" spans="3:7" ht="15" thickBot="1" x14ac:dyDescent="0.35">
      <c r="C3925" s="50">
        <v>43161</v>
      </c>
      <c r="D3925" s="51">
        <v>0.28005787037037039</v>
      </c>
      <c r="E3925" s="52" t="s">
        <v>9</v>
      </c>
      <c r="F3925" s="53">
        <v>38</v>
      </c>
      <c r="G3925" s="52" t="s">
        <v>10</v>
      </c>
    </row>
    <row r="3926" spans="3:7" ht="15" thickBot="1" x14ac:dyDescent="0.35">
      <c r="C3926" s="50">
        <v>43161</v>
      </c>
      <c r="D3926" s="51">
        <v>0.28062500000000001</v>
      </c>
      <c r="E3926" s="52" t="s">
        <v>9</v>
      </c>
      <c r="F3926" s="53">
        <v>39</v>
      </c>
      <c r="G3926" s="52" t="s">
        <v>10</v>
      </c>
    </row>
    <row r="3927" spans="3:7" ht="15" thickBot="1" x14ac:dyDescent="0.35">
      <c r="C3927" s="50">
        <v>43161</v>
      </c>
      <c r="D3927" s="51">
        <v>0.28155092592592595</v>
      </c>
      <c r="E3927" s="52" t="s">
        <v>9</v>
      </c>
      <c r="F3927" s="53">
        <v>37</v>
      </c>
      <c r="G3927" s="52" t="s">
        <v>10</v>
      </c>
    </row>
    <row r="3928" spans="3:7" ht="15" thickBot="1" x14ac:dyDescent="0.35">
      <c r="C3928" s="50">
        <v>43161</v>
      </c>
      <c r="D3928" s="51">
        <v>0.2827662037037037</v>
      </c>
      <c r="E3928" s="52" t="s">
        <v>9</v>
      </c>
      <c r="F3928" s="53">
        <v>17</v>
      </c>
      <c r="G3928" s="52" t="s">
        <v>10</v>
      </c>
    </row>
    <row r="3929" spans="3:7" ht="15" thickBot="1" x14ac:dyDescent="0.35">
      <c r="C3929" s="50">
        <v>43161</v>
      </c>
      <c r="D3929" s="51">
        <v>0.28307870370370369</v>
      </c>
      <c r="E3929" s="52" t="s">
        <v>9</v>
      </c>
      <c r="F3929" s="53">
        <v>36</v>
      </c>
      <c r="G3929" s="52" t="s">
        <v>21</v>
      </c>
    </row>
    <row r="3930" spans="3:7" ht="15" thickBot="1" x14ac:dyDescent="0.35">
      <c r="C3930" s="50">
        <v>43161</v>
      </c>
      <c r="D3930" s="51">
        <v>0.28327546296296297</v>
      </c>
      <c r="E3930" s="52" t="s">
        <v>9</v>
      </c>
      <c r="F3930" s="53">
        <v>22</v>
      </c>
      <c r="G3930" s="52" t="s">
        <v>10</v>
      </c>
    </row>
    <row r="3931" spans="3:7" ht="15" thickBot="1" x14ac:dyDescent="0.35">
      <c r="C3931" s="50">
        <v>43161</v>
      </c>
      <c r="D3931" s="51">
        <v>0.28342592592592591</v>
      </c>
      <c r="E3931" s="52" t="s">
        <v>9</v>
      </c>
      <c r="F3931" s="53">
        <v>23</v>
      </c>
      <c r="G3931" s="52" t="s">
        <v>10</v>
      </c>
    </row>
    <row r="3932" spans="3:7" ht="15" thickBot="1" x14ac:dyDescent="0.35">
      <c r="C3932" s="50">
        <v>43161</v>
      </c>
      <c r="D3932" s="51">
        <v>0.28450231481481481</v>
      </c>
      <c r="E3932" s="52" t="s">
        <v>9</v>
      </c>
      <c r="F3932" s="53">
        <v>21</v>
      </c>
      <c r="G3932" s="52" t="s">
        <v>10</v>
      </c>
    </row>
    <row r="3933" spans="3:7" ht="15" thickBot="1" x14ac:dyDescent="0.35">
      <c r="C3933" s="50">
        <v>43161</v>
      </c>
      <c r="D3933" s="51">
        <v>0.28454861111111113</v>
      </c>
      <c r="E3933" s="52" t="s">
        <v>9</v>
      </c>
      <c r="F3933" s="53">
        <v>29</v>
      </c>
      <c r="G3933" s="52" t="s">
        <v>21</v>
      </c>
    </row>
    <row r="3934" spans="3:7" ht="15" thickBot="1" x14ac:dyDescent="0.35">
      <c r="C3934" s="50">
        <v>43161</v>
      </c>
      <c r="D3934" s="51">
        <v>0.28556712962962966</v>
      </c>
      <c r="E3934" s="52" t="s">
        <v>9</v>
      </c>
      <c r="F3934" s="53">
        <v>22</v>
      </c>
      <c r="G3934" s="52" t="s">
        <v>10</v>
      </c>
    </row>
    <row r="3935" spans="3:7" ht="15" thickBot="1" x14ac:dyDescent="0.35">
      <c r="C3935" s="50">
        <v>43161</v>
      </c>
      <c r="D3935" s="51">
        <v>0.28620370370370368</v>
      </c>
      <c r="E3935" s="52" t="s">
        <v>9</v>
      </c>
      <c r="F3935" s="53">
        <v>30</v>
      </c>
      <c r="G3935" s="52" t="s">
        <v>21</v>
      </c>
    </row>
    <row r="3936" spans="3:7" ht="15" thickBot="1" x14ac:dyDescent="0.35">
      <c r="C3936" s="50">
        <v>43161</v>
      </c>
      <c r="D3936" s="51">
        <v>0.28706018518518522</v>
      </c>
      <c r="E3936" s="52" t="s">
        <v>9</v>
      </c>
      <c r="F3936" s="53">
        <v>37</v>
      </c>
      <c r="G3936" s="52" t="s">
        <v>10</v>
      </c>
    </row>
    <row r="3937" spans="3:7" ht="15" thickBot="1" x14ac:dyDescent="0.35">
      <c r="C3937" s="50">
        <v>43161</v>
      </c>
      <c r="D3937" s="51">
        <v>0.28729166666666667</v>
      </c>
      <c r="E3937" s="52" t="s">
        <v>9</v>
      </c>
      <c r="F3937" s="53">
        <v>43</v>
      </c>
      <c r="G3937" s="52" t="s">
        <v>10</v>
      </c>
    </row>
    <row r="3938" spans="3:7" ht="15" thickBot="1" x14ac:dyDescent="0.35">
      <c r="C3938" s="50">
        <v>43161</v>
      </c>
      <c r="D3938" s="51">
        <v>0.28789351851851852</v>
      </c>
      <c r="E3938" s="52" t="s">
        <v>9</v>
      </c>
      <c r="F3938" s="53">
        <v>18</v>
      </c>
      <c r="G3938" s="52" t="s">
        <v>21</v>
      </c>
    </row>
    <row r="3939" spans="3:7" ht="15" thickBot="1" x14ac:dyDescent="0.35">
      <c r="C3939" s="50">
        <v>43161</v>
      </c>
      <c r="D3939" s="51">
        <v>0.2880092592592593</v>
      </c>
      <c r="E3939" s="52" t="s">
        <v>9</v>
      </c>
      <c r="F3939" s="53">
        <v>19</v>
      </c>
      <c r="G3939" s="52" t="s">
        <v>21</v>
      </c>
    </row>
    <row r="3940" spans="3:7" ht="15" thickBot="1" x14ac:dyDescent="0.35">
      <c r="C3940" s="50">
        <v>43161</v>
      </c>
      <c r="D3940" s="51">
        <v>0.28826388888888888</v>
      </c>
      <c r="E3940" s="52" t="s">
        <v>9</v>
      </c>
      <c r="F3940" s="53">
        <v>19</v>
      </c>
      <c r="G3940" s="52" t="s">
        <v>21</v>
      </c>
    </row>
    <row r="3941" spans="3:7" ht="15" thickBot="1" x14ac:dyDescent="0.35">
      <c r="C3941" s="50">
        <v>43161</v>
      </c>
      <c r="D3941" s="51">
        <v>0.28866898148148151</v>
      </c>
      <c r="E3941" s="52" t="s">
        <v>9</v>
      </c>
      <c r="F3941" s="53">
        <v>40</v>
      </c>
      <c r="G3941" s="52" t="s">
        <v>10</v>
      </c>
    </row>
    <row r="3942" spans="3:7" ht="15" thickBot="1" x14ac:dyDescent="0.35">
      <c r="C3942" s="50">
        <v>43161</v>
      </c>
      <c r="D3942" s="51">
        <v>0.28902777777777777</v>
      </c>
      <c r="E3942" s="52" t="s">
        <v>9</v>
      </c>
      <c r="F3942" s="53">
        <v>32</v>
      </c>
      <c r="G3942" s="52" t="s">
        <v>10</v>
      </c>
    </row>
    <row r="3943" spans="3:7" ht="15" thickBot="1" x14ac:dyDescent="0.35">
      <c r="C3943" s="50">
        <v>43161</v>
      </c>
      <c r="D3943" s="51">
        <v>0.29050925925925924</v>
      </c>
      <c r="E3943" s="52" t="s">
        <v>9</v>
      </c>
      <c r="F3943" s="53">
        <v>36</v>
      </c>
      <c r="G3943" s="52" t="s">
        <v>21</v>
      </c>
    </row>
    <row r="3944" spans="3:7" ht="15" thickBot="1" x14ac:dyDescent="0.35">
      <c r="C3944" s="50">
        <v>43161</v>
      </c>
      <c r="D3944" s="51">
        <v>0.29113425925925923</v>
      </c>
      <c r="E3944" s="52" t="s">
        <v>9</v>
      </c>
      <c r="F3944" s="53">
        <v>30</v>
      </c>
      <c r="G3944" s="52" t="s">
        <v>10</v>
      </c>
    </row>
    <row r="3945" spans="3:7" ht="15" thickBot="1" x14ac:dyDescent="0.35">
      <c r="C3945" s="50">
        <v>43161</v>
      </c>
      <c r="D3945" s="51">
        <v>0.29114583333333333</v>
      </c>
      <c r="E3945" s="52" t="s">
        <v>9</v>
      </c>
      <c r="F3945" s="53">
        <v>34</v>
      </c>
      <c r="G3945" s="52" t="s">
        <v>10</v>
      </c>
    </row>
    <row r="3946" spans="3:7" ht="15" thickBot="1" x14ac:dyDescent="0.35">
      <c r="C3946" s="50">
        <v>43161</v>
      </c>
      <c r="D3946" s="51">
        <v>0.29136574074074073</v>
      </c>
      <c r="E3946" s="52" t="s">
        <v>9</v>
      </c>
      <c r="F3946" s="53">
        <v>24</v>
      </c>
      <c r="G3946" s="52" t="s">
        <v>10</v>
      </c>
    </row>
    <row r="3947" spans="3:7" ht="15" thickBot="1" x14ac:dyDescent="0.35">
      <c r="C3947" s="50">
        <v>43161</v>
      </c>
      <c r="D3947" s="51">
        <v>0.29148148148148151</v>
      </c>
      <c r="E3947" s="52" t="s">
        <v>9</v>
      </c>
      <c r="F3947" s="53">
        <v>34</v>
      </c>
      <c r="G3947" s="52" t="s">
        <v>10</v>
      </c>
    </row>
    <row r="3948" spans="3:7" ht="15" thickBot="1" x14ac:dyDescent="0.35">
      <c r="C3948" s="50">
        <v>43161</v>
      </c>
      <c r="D3948" s="51">
        <v>0.29278935185185184</v>
      </c>
      <c r="E3948" s="52" t="s">
        <v>9</v>
      </c>
      <c r="F3948" s="53">
        <v>33</v>
      </c>
      <c r="G3948" s="52" t="s">
        <v>10</v>
      </c>
    </row>
    <row r="3949" spans="3:7" ht="15" thickBot="1" x14ac:dyDescent="0.35">
      <c r="C3949" s="50">
        <v>43161</v>
      </c>
      <c r="D3949" s="51">
        <v>0.29395833333333332</v>
      </c>
      <c r="E3949" s="52" t="s">
        <v>9</v>
      </c>
      <c r="F3949" s="53">
        <v>19</v>
      </c>
      <c r="G3949" s="52" t="s">
        <v>10</v>
      </c>
    </row>
    <row r="3950" spans="3:7" ht="15" thickBot="1" x14ac:dyDescent="0.35">
      <c r="C3950" s="50">
        <v>43161</v>
      </c>
      <c r="D3950" s="51">
        <v>0.29396990740740742</v>
      </c>
      <c r="E3950" s="52" t="s">
        <v>9</v>
      </c>
      <c r="F3950" s="53">
        <v>34</v>
      </c>
      <c r="G3950" s="52" t="s">
        <v>21</v>
      </c>
    </row>
    <row r="3951" spans="3:7" ht="15" thickBot="1" x14ac:dyDescent="0.35">
      <c r="C3951" s="50">
        <v>43161</v>
      </c>
      <c r="D3951" s="51">
        <v>0.29409722222222223</v>
      </c>
      <c r="E3951" s="52" t="s">
        <v>9</v>
      </c>
      <c r="F3951" s="53">
        <v>33</v>
      </c>
      <c r="G3951" s="52" t="s">
        <v>10</v>
      </c>
    </row>
    <row r="3952" spans="3:7" ht="15" thickBot="1" x14ac:dyDescent="0.35">
      <c r="C3952" s="50">
        <v>43161</v>
      </c>
      <c r="D3952" s="51">
        <v>0.2948263888888889</v>
      </c>
      <c r="E3952" s="52" t="s">
        <v>9</v>
      </c>
      <c r="F3952" s="53">
        <v>31</v>
      </c>
      <c r="G3952" s="52" t="s">
        <v>10</v>
      </c>
    </row>
    <row r="3953" spans="3:7" ht="15" thickBot="1" x14ac:dyDescent="0.35">
      <c r="C3953" s="50">
        <v>43161</v>
      </c>
      <c r="D3953" s="51">
        <v>0.29503472222222221</v>
      </c>
      <c r="E3953" s="52" t="s">
        <v>9</v>
      </c>
      <c r="F3953" s="53">
        <v>41</v>
      </c>
      <c r="G3953" s="52" t="s">
        <v>21</v>
      </c>
    </row>
    <row r="3954" spans="3:7" ht="15" thickBot="1" x14ac:dyDescent="0.35">
      <c r="C3954" s="50">
        <v>43161</v>
      </c>
      <c r="D3954" s="51">
        <v>0.29547453703703702</v>
      </c>
      <c r="E3954" s="52" t="s">
        <v>9</v>
      </c>
      <c r="F3954" s="53">
        <v>34</v>
      </c>
      <c r="G3954" s="52" t="s">
        <v>10</v>
      </c>
    </row>
    <row r="3955" spans="3:7" ht="15" thickBot="1" x14ac:dyDescent="0.35">
      <c r="C3955" s="50">
        <v>43161</v>
      </c>
      <c r="D3955" s="51">
        <v>0.29575231481481484</v>
      </c>
      <c r="E3955" s="52" t="s">
        <v>9</v>
      </c>
      <c r="F3955" s="53">
        <v>36</v>
      </c>
      <c r="G3955" s="52" t="s">
        <v>10</v>
      </c>
    </row>
    <row r="3956" spans="3:7" ht="15" thickBot="1" x14ac:dyDescent="0.35">
      <c r="C3956" s="50">
        <v>43161</v>
      </c>
      <c r="D3956" s="51">
        <v>0.29613425925925924</v>
      </c>
      <c r="E3956" s="52" t="s">
        <v>9</v>
      </c>
      <c r="F3956" s="53">
        <v>22</v>
      </c>
      <c r="G3956" s="52" t="s">
        <v>10</v>
      </c>
    </row>
    <row r="3957" spans="3:7" ht="15" thickBot="1" x14ac:dyDescent="0.35">
      <c r="C3957" s="50">
        <v>43161</v>
      </c>
      <c r="D3957" s="51">
        <v>0.29678240740740741</v>
      </c>
      <c r="E3957" s="52" t="s">
        <v>9</v>
      </c>
      <c r="F3957" s="53">
        <v>28</v>
      </c>
      <c r="G3957" s="52" t="s">
        <v>10</v>
      </c>
    </row>
    <row r="3958" spans="3:7" ht="15" thickBot="1" x14ac:dyDescent="0.35">
      <c r="C3958" s="50">
        <v>43161</v>
      </c>
      <c r="D3958" s="51">
        <v>0.29733796296296294</v>
      </c>
      <c r="E3958" s="52" t="s">
        <v>9</v>
      </c>
      <c r="F3958" s="53">
        <v>31</v>
      </c>
      <c r="G3958" s="52" t="s">
        <v>10</v>
      </c>
    </row>
    <row r="3959" spans="3:7" ht="15" thickBot="1" x14ac:dyDescent="0.35">
      <c r="C3959" s="50">
        <v>43161</v>
      </c>
      <c r="D3959" s="51">
        <v>0.29796296296296293</v>
      </c>
      <c r="E3959" s="52" t="s">
        <v>9</v>
      </c>
      <c r="F3959" s="53">
        <v>30</v>
      </c>
      <c r="G3959" s="52" t="s">
        <v>10</v>
      </c>
    </row>
    <row r="3960" spans="3:7" ht="15" thickBot="1" x14ac:dyDescent="0.35">
      <c r="C3960" s="50">
        <v>43161</v>
      </c>
      <c r="D3960" s="51">
        <v>0.29835648148148147</v>
      </c>
      <c r="E3960" s="52" t="s">
        <v>9</v>
      </c>
      <c r="F3960" s="53">
        <v>26</v>
      </c>
      <c r="G3960" s="52" t="s">
        <v>10</v>
      </c>
    </row>
    <row r="3961" spans="3:7" ht="15" thickBot="1" x14ac:dyDescent="0.35">
      <c r="C3961" s="50">
        <v>43161</v>
      </c>
      <c r="D3961" s="51">
        <v>0.29899305555555555</v>
      </c>
      <c r="E3961" s="52" t="s">
        <v>9</v>
      </c>
      <c r="F3961" s="53">
        <v>36</v>
      </c>
      <c r="G3961" s="52" t="s">
        <v>10</v>
      </c>
    </row>
    <row r="3962" spans="3:7" ht="15" thickBot="1" x14ac:dyDescent="0.35">
      <c r="C3962" s="50">
        <v>43161</v>
      </c>
      <c r="D3962" s="51">
        <v>0.29916666666666664</v>
      </c>
      <c r="E3962" s="52" t="s">
        <v>9</v>
      </c>
      <c r="F3962" s="53">
        <v>41</v>
      </c>
      <c r="G3962" s="52" t="s">
        <v>21</v>
      </c>
    </row>
    <row r="3963" spans="3:7" ht="15" thickBot="1" x14ac:dyDescent="0.35">
      <c r="C3963" s="50">
        <v>43161</v>
      </c>
      <c r="D3963" s="51">
        <v>0.29917824074074073</v>
      </c>
      <c r="E3963" s="52" t="s">
        <v>9</v>
      </c>
      <c r="F3963" s="53">
        <v>35</v>
      </c>
      <c r="G3963" s="52" t="s">
        <v>21</v>
      </c>
    </row>
    <row r="3964" spans="3:7" ht="15" thickBot="1" x14ac:dyDescent="0.35">
      <c r="C3964" s="50">
        <v>43161</v>
      </c>
      <c r="D3964" s="51">
        <v>0.29918981481481483</v>
      </c>
      <c r="E3964" s="52" t="s">
        <v>9</v>
      </c>
      <c r="F3964" s="53">
        <v>23</v>
      </c>
      <c r="G3964" s="52" t="s">
        <v>21</v>
      </c>
    </row>
    <row r="3965" spans="3:7" ht="15" thickBot="1" x14ac:dyDescent="0.35">
      <c r="C3965" s="50">
        <v>43161</v>
      </c>
      <c r="D3965" s="51">
        <v>0.29922453703703705</v>
      </c>
      <c r="E3965" s="52" t="s">
        <v>9</v>
      </c>
      <c r="F3965" s="53">
        <v>13</v>
      </c>
      <c r="G3965" s="52" t="s">
        <v>21</v>
      </c>
    </row>
    <row r="3966" spans="3:7" ht="15" thickBot="1" x14ac:dyDescent="0.35">
      <c r="C3966" s="50">
        <v>43161</v>
      </c>
      <c r="D3966" s="51">
        <v>0.29932870370370374</v>
      </c>
      <c r="E3966" s="52" t="s">
        <v>9</v>
      </c>
      <c r="F3966" s="53">
        <v>25</v>
      </c>
      <c r="G3966" s="52" t="s">
        <v>10</v>
      </c>
    </row>
    <row r="3967" spans="3:7" ht="15" thickBot="1" x14ac:dyDescent="0.35">
      <c r="C3967" s="50">
        <v>43161</v>
      </c>
      <c r="D3967" s="51">
        <v>0.29935185185185187</v>
      </c>
      <c r="E3967" s="52" t="s">
        <v>9</v>
      </c>
      <c r="F3967" s="53">
        <v>29</v>
      </c>
      <c r="G3967" s="52" t="s">
        <v>10</v>
      </c>
    </row>
    <row r="3968" spans="3:7" ht="15" thickBot="1" x14ac:dyDescent="0.35">
      <c r="C3968" s="50">
        <v>43161</v>
      </c>
      <c r="D3968" s="51">
        <v>0.29974537037037036</v>
      </c>
      <c r="E3968" s="52" t="s">
        <v>9</v>
      </c>
      <c r="F3968" s="53">
        <v>33</v>
      </c>
      <c r="G3968" s="52" t="s">
        <v>21</v>
      </c>
    </row>
    <row r="3969" spans="3:7" ht="15" thickBot="1" x14ac:dyDescent="0.35">
      <c r="C3969" s="50">
        <v>43161</v>
      </c>
      <c r="D3969" s="51">
        <v>0.30017361111111113</v>
      </c>
      <c r="E3969" s="52" t="s">
        <v>9</v>
      </c>
      <c r="F3969" s="53">
        <v>21</v>
      </c>
      <c r="G3969" s="52" t="s">
        <v>21</v>
      </c>
    </row>
    <row r="3970" spans="3:7" ht="15" thickBot="1" x14ac:dyDescent="0.35">
      <c r="C3970" s="50">
        <v>43161</v>
      </c>
      <c r="D3970" s="51">
        <v>0.30107638888888888</v>
      </c>
      <c r="E3970" s="52" t="s">
        <v>9</v>
      </c>
      <c r="F3970" s="53">
        <v>37</v>
      </c>
      <c r="G3970" s="52" t="s">
        <v>10</v>
      </c>
    </row>
    <row r="3971" spans="3:7" ht="15" thickBot="1" x14ac:dyDescent="0.35">
      <c r="C3971" s="50">
        <v>43161</v>
      </c>
      <c r="D3971" s="51">
        <v>0.3042361111111111</v>
      </c>
      <c r="E3971" s="52" t="s">
        <v>9</v>
      </c>
      <c r="F3971" s="53">
        <v>34</v>
      </c>
      <c r="G3971" s="52" t="s">
        <v>10</v>
      </c>
    </row>
    <row r="3972" spans="3:7" ht="15" thickBot="1" x14ac:dyDescent="0.35">
      <c r="C3972" s="50">
        <v>43161</v>
      </c>
      <c r="D3972" s="51">
        <v>0.30516203703703704</v>
      </c>
      <c r="E3972" s="52" t="s">
        <v>9</v>
      </c>
      <c r="F3972" s="53">
        <v>39</v>
      </c>
      <c r="G3972" s="52" t="s">
        <v>21</v>
      </c>
    </row>
    <row r="3973" spans="3:7" ht="15" thickBot="1" x14ac:dyDescent="0.35">
      <c r="C3973" s="50">
        <v>43161</v>
      </c>
      <c r="D3973" s="51">
        <v>0.30528935185185185</v>
      </c>
      <c r="E3973" s="52" t="s">
        <v>9</v>
      </c>
      <c r="F3973" s="53">
        <v>23</v>
      </c>
      <c r="G3973" s="52" t="s">
        <v>21</v>
      </c>
    </row>
    <row r="3974" spans="3:7" ht="15" thickBot="1" x14ac:dyDescent="0.35">
      <c r="C3974" s="50">
        <v>43161</v>
      </c>
      <c r="D3974" s="51">
        <v>0.30540509259259258</v>
      </c>
      <c r="E3974" s="52" t="s">
        <v>9</v>
      </c>
      <c r="F3974" s="53">
        <v>25</v>
      </c>
      <c r="G3974" s="52" t="s">
        <v>10</v>
      </c>
    </row>
    <row r="3975" spans="3:7" ht="15" thickBot="1" x14ac:dyDescent="0.35">
      <c r="C3975" s="50">
        <v>43161</v>
      </c>
      <c r="D3975" s="51">
        <v>0.30569444444444444</v>
      </c>
      <c r="E3975" s="52" t="s">
        <v>9</v>
      </c>
      <c r="F3975" s="53">
        <v>30</v>
      </c>
      <c r="G3975" s="52" t="s">
        <v>10</v>
      </c>
    </row>
    <row r="3976" spans="3:7" ht="15" thickBot="1" x14ac:dyDescent="0.35">
      <c r="C3976" s="50">
        <v>43161</v>
      </c>
      <c r="D3976" s="51">
        <v>0.30664351851851851</v>
      </c>
      <c r="E3976" s="52" t="s">
        <v>9</v>
      </c>
      <c r="F3976" s="53">
        <v>31</v>
      </c>
      <c r="G3976" s="52" t="s">
        <v>21</v>
      </c>
    </row>
    <row r="3977" spans="3:7" ht="15" thickBot="1" x14ac:dyDescent="0.35">
      <c r="C3977" s="50">
        <v>43161</v>
      </c>
      <c r="D3977" s="51">
        <v>0.306724537037037</v>
      </c>
      <c r="E3977" s="52" t="s">
        <v>9</v>
      </c>
      <c r="F3977" s="53">
        <v>18</v>
      </c>
      <c r="G3977" s="52" t="s">
        <v>10</v>
      </c>
    </row>
    <row r="3978" spans="3:7" ht="15" thickBot="1" x14ac:dyDescent="0.35">
      <c r="C3978" s="50">
        <v>43161</v>
      </c>
      <c r="D3978" s="51">
        <v>0.3067361111111111</v>
      </c>
      <c r="E3978" s="52" t="s">
        <v>9</v>
      </c>
      <c r="F3978" s="53">
        <v>19</v>
      </c>
      <c r="G3978" s="52" t="s">
        <v>10</v>
      </c>
    </row>
    <row r="3979" spans="3:7" ht="15" thickBot="1" x14ac:dyDescent="0.35">
      <c r="C3979" s="50">
        <v>43161</v>
      </c>
      <c r="D3979" s="51">
        <v>0.30702546296296296</v>
      </c>
      <c r="E3979" s="52" t="s">
        <v>9</v>
      </c>
      <c r="F3979" s="53">
        <v>20</v>
      </c>
      <c r="G3979" s="52" t="s">
        <v>21</v>
      </c>
    </row>
    <row r="3980" spans="3:7" ht="15" thickBot="1" x14ac:dyDescent="0.35">
      <c r="C3980" s="50">
        <v>43161</v>
      </c>
      <c r="D3980" s="51">
        <v>0.30732638888888891</v>
      </c>
      <c r="E3980" s="52" t="s">
        <v>9</v>
      </c>
      <c r="F3980" s="53">
        <v>36</v>
      </c>
      <c r="G3980" s="52" t="s">
        <v>10</v>
      </c>
    </row>
    <row r="3981" spans="3:7" ht="15" thickBot="1" x14ac:dyDescent="0.35">
      <c r="C3981" s="50">
        <v>43161</v>
      </c>
      <c r="D3981" s="51">
        <v>0.30782407407407408</v>
      </c>
      <c r="E3981" s="52" t="s">
        <v>9</v>
      </c>
      <c r="F3981" s="53">
        <v>13</v>
      </c>
      <c r="G3981" s="52" t="s">
        <v>10</v>
      </c>
    </row>
    <row r="3982" spans="3:7" ht="15" thickBot="1" x14ac:dyDescent="0.35">
      <c r="C3982" s="50">
        <v>43161</v>
      </c>
      <c r="D3982" s="51">
        <v>0.30792824074074071</v>
      </c>
      <c r="E3982" s="52" t="s">
        <v>9</v>
      </c>
      <c r="F3982" s="53">
        <v>42</v>
      </c>
      <c r="G3982" s="52" t="s">
        <v>21</v>
      </c>
    </row>
    <row r="3983" spans="3:7" ht="15" thickBot="1" x14ac:dyDescent="0.35">
      <c r="C3983" s="50">
        <v>43161</v>
      </c>
      <c r="D3983" s="51">
        <v>0.30835648148148148</v>
      </c>
      <c r="E3983" s="52" t="s">
        <v>9</v>
      </c>
      <c r="F3983" s="53">
        <v>40</v>
      </c>
      <c r="G3983" s="52" t="s">
        <v>10</v>
      </c>
    </row>
    <row r="3984" spans="3:7" ht="15" thickBot="1" x14ac:dyDescent="0.35">
      <c r="C3984" s="50">
        <v>43161</v>
      </c>
      <c r="D3984" s="51">
        <v>0.30881944444444448</v>
      </c>
      <c r="E3984" s="52" t="s">
        <v>9</v>
      </c>
      <c r="F3984" s="53">
        <v>39</v>
      </c>
      <c r="G3984" s="52" t="s">
        <v>10</v>
      </c>
    </row>
    <row r="3985" spans="3:7" ht="15" thickBot="1" x14ac:dyDescent="0.35">
      <c r="C3985" s="50">
        <v>43161</v>
      </c>
      <c r="D3985" s="51">
        <v>0.30978009259259259</v>
      </c>
      <c r="E3985" s="52" t="s">
        <v>9</v>
      </c>
      <c r="F3985" s="53">
        <v>30</v>
      </c>
      <c r="G3985" s="52" t="s">
        <v>10</v>
      </c>
    </row>
    <row r="3986" spans="3:7" ht="15" thickBot="1" x14ac:dyDescent="0.35">
      <c r="C3986" s="50">
        <v>43161</v>
      </c>
      <c r="D3986" s="51">
        <v>0.30988425925925928</v>
      </c>
      <c r="E3986" s="52" t="s">
        <v>9</v>
      </c>
      <c r="F3986" s="53">
        <v>25</v>
      </c>
      <c r="G3986" s="52" t="s">
        <v>21</v>
      </c>
    </row>
    <row r="3987" spans="3:7" ht="15" thickBot="1" x14ac:dyDescent="0.35">
      <c r="C3987" s="50">
        <v>43161</v>
      </c>
      <c r="D3987" s="51">
        <v>0.31017361111111114</v>
      </c>
      <c r="E3987" s="52" t="s">
        <v>9</v>
      </c>
      <c r="F3987" s="53">
        <v>35</v>
      </c>
      <c r="G3987" s="52" t="s">
        <v>10</v>
      </c>
    </row>
    <row r="3988" spans="3:7" ht="15" thickBot="1" x14ac:dyDescent="0.35">
      <c r="C3988" s="50">
        <v>43161</v>
      </c>
      <c r="D3988" s="51">
        <v>0.3105324074074074</v>
      </c>
      <c r="E3988" s="52" t="s">
        <v>9</v>
      </c>
      <c r="F3988" s="53">
        <v>22</v>
      </c>
      <c r="G3988" s="52" t="s">
        <v>21</v>
      </c>
    </row>
    <row r="3989" spans="3:7" ht="15" thickBot="1" x14ac:dyDescent="0.35">
      <c r="C3989" s="50">
        <v>43161</v>
      </c>
      <c r="D3989" s="51">
        <v>0.31065972222222221</v>
      </c>
      <c r="E3989" s="52" t="s">
        <v>9</v>
      </c>
      <c r="F3989" s="53">
        <v>36</v>
      </c>
      <c r="G3989" s="52" t="s">
        <v>21</v>
      </c>
    </row>
    <row r="3990" spans="3:7" ht="15" thickBot="1" x14ac:dyDescent="0.35">
      <c r="C3990" s="50">
        <v>43161</v>
      </c>
      <c r="D3990" s="51">
        <v>0.31179398148148146</v>
      </c>
      <c r="E3990" s="52" t="s">
        <v>9</v>
      </c>
      <c r="F3990" s="53">
        <v>29</v>
      </c>
      <c r="G3990" s="52" t="s">
        <v>10</v>
      </c>
    </row>
    <row r="3991" spans="3:7" ht="15" thickBot="1" x14ac:dyDescent="0.35">
      <c r="C3991" s="50">
        <v>43161</v>
      </c>
      <c r="D3991" s="51">
        <v>0.31215277777777778</v>
      </c>
      <c r="E3991" s="52" t="s">
        <v>9</v>
      </c>
      <c r="F3991" s="53">
        <v>31</v>
      </c>
      <c r="G3991" s="52" t="s">
        <v>10</v>
      </c>
    </row>
    <row r="3992" spans="3:7" ht="15" thickBot="1" x14ac:dyDescent="0.35">
      <c r="C3992" s="50">
        <v>43161</v>
      </c>
      <c r="D3992" s="51">
        <v>0.31248842592592591</v>
      </c>
      <c r="E3992" s="52" t="s">
        <v>9</v>
      </c>
      <c r="F3992" s="53">
        <v>26</v>
      </c>
      <c r="G3992" s="52" t="s">
        <v>10</v>
      </c>
    </row>
    <row r="3993" spans="3:7" ht="15" thickBot="1" x14ac:dyDescent="0.35">
      <c r="C3993" s="50">
        <v>43161</v>
      </c>
      <c r="D3993" s="51">
        <v>0.3125</v>
      </c>
      <c r="E3993" s="52" t="s">
        <v>9</v>
      </c>
      <c r="F3993" s="53">
        <v>29</v>
      </c>
      <c r="G3993" s="52" t="s">
        <v>10</v>
      </c>
    </row>
    <row r="3994" spans="3:7" ht="15" thickBot="1" x14ac:dyDescent="0.35">
      <c r="C3994" s="50">
        <v>43161</v>
      </c>
      <c r="D3994" s="51">
        <v>0.31256944444444446</v>
      </c>
      <c r="E3994" s="52" t="s">
        <v>9</v>
      </c>
      <c r="F3994" s="53">
        <v>34</v>
      </c>
      <c r="G3994" s="52" t="s">
        <v>10</v>
      </c>
    </row>
    <row r="3995" spans="3:7" ht="15" thickBot="1" x14ac:dyDescent="0.35">
      <c r="C3995" s="50">
        <v>43161</v>
      </c>
      <c r="D3995" s="51">
        <v>0.31265046296296295</v>
      </c>
      <c r="E3995" s="52" t="s">
        <v>9</v>
      </c>
      <c r="F3995" s="53">
        <v>16</v>
      </c>
      <c r="G3995" s="52" t="s">
        <v>21</v>
      </c>
    </row>
    <row r="3996" spans="3:7" ht="15" thickBot="1" x14ac:dyDescent="0.35">
      <c r="C3996" s="50">
        <v>43161</v>
      </c>
      <c r="D3996" s="51">
        <v>0.31274305555555554</v>
      </c>
      <c r="E3996" s="52" t="s">
        <v>9</v>
      </c>
      <c r="F3996" s="53">
        <v>19</v>
      </c>
      <c r="G3996" s="52" t="s">
        <v>21</v>
      </c>
    </row>
    <row r="3997" spans="3:7" ht="15" thickBot="1" x14ac:dyDescent="0.35">
      <c r="C3997" s="50">
        <v>43161</v>
      </c>
      <c r="D3997" s="51">
        <v>0.31436342592592592</v>
      </c>
      <c r="E3997" s="52" t="s">
        <v>9</v>
      </c>
      <c r="F3997" s="53">
        <v>37</v>
      </c>
      <c r="G3997" s="52" t="s">
        <v>10</v>
      </c>
    </row>
    <row r="3998" spans="3:7" ht="15" thickBot="1" x14ac:dyDescent="0.35">
      <c r="C3998" s="50">
        <v>43161</v>
      </c>
      <c r="D3998" s="51">
        <v>0.31473379629629633</v>
      </c>
      <c r="E3998" s="52" t="s">
        <v>9</v>
      </c>
      <c r="F3998" s="53">
        <v>43</v>
      </c>
      <c r="G3998" s="52" t="s">
        <v>10</v>
      </c>
    </row>
    <row r="3999" spans="3:7" ht="15" thickBot="1" x14ac:dyDescent="0.35">
      <c r="C3999" s="50">
        <v>43161</v>
      </c>
      <c r="D3999" s="51">
        <v>0.31517361111111114</v>
      </c>
      <c r="E3999" s="52" t="s">
        <v>9</v>
      </c>
      <c r="F3999" s="53">
        <v>45</v>
      </c>
      <c r="G3999" s="52" t="s">
        <v>10</v>
      </c>
    </row>
    <row r="4000" spans="3:7" ht="15" thickBot="1" x14ac:dyDescent="0.35">
      <c r="C4000" s="50">
        <v>43161</v>
      </c>
      <c r="D4000" s="51">
        <v>0.31564814814814818</v>
      </c>
      <c r="E4000" s="52" t="s">
        <v>9</v>
      </c>
      <c r="F4000" s="53">
        <v>37</v>
      </c>
      <c r="G4000" s="52" t="s">
        <v>10</v>
      </c>
    </row>
    <row r="4001" spans="3:7" ht="15" thickBot="1" x14ac:dyDescent="0.35">
      <c r="C4001" s="50">
        <v>43161</v>
      </c>
      <c r="D4001" s="51">
        <v>0.31570601851851854</v>
      </c>
      <c r="E4001" s="52" t="s">
        <v>9</v>
      </c>
      <c r="F4001" s="53">
        <v>25</v>
      </c>
      <c r="G4001" s="52" t="s">
        <v>21</v>
      </c>
    </row>
    <row r="4002" spans="3:7" ht="15" thickBot="1" x14ac:dyDescent="0.35">
      <c r="C4002" s="50">
        <v>43161</v>
      </c>
      <c r="D4002" s="51">
        <v>0.31584490740740739</v>
      </c>
      <c r="E4002" s="52" t="s">
        <v>9</v>
      </c>
      <c r="F4002" s="53">
        <v>37</v>
      </c>
      <c r="G4002" s="52" t="s">
        <v>21</v>
      </c>
    </row>
    <row r="4003" spans="3:7" ht="15" thickBot="1" x14ac:dyDescent="0.35">
      <c r="C4003" s="50">
        <v>43161</v>
      </c>
      <c r="D4003" s="51">
        <v>0.31607638888888889</v>
      </c>
      <c r="E4003" s="52" t="s">
        <v>9</v>
      </c>
      <c r="F4003" s="53">
        <v>37</v>
      </c>
      <c r="G4003" s="52" t="s">
        <v>10</v>
      </c>
    </row>
    <row r="4004" spans="3:7" ht="15" thickBot="1" x14ac:dyDescent="0.35">
      <c r="C4004" s="50">
        <v>43161</v>
      </c>
      <c r="D4004" s="51">
        <v>0.31662037037037033</v>
      </c>
      <c r="E4004" s="52" t="s">
        <v>9</v>
      </c>
      <c r="F4004" s="53">
        <v>30</v>
      </c>
      <c r="G4004" s="52" t="s">
        <v>10</v>
      </c>
    </row>
    <row r="4005" spans="3:7" ht="15" thickBot="1" x14ac:dyDescent="0.35">
      <c r="C4005" s="50">
        <v>43161</v>
      </c>
      <c r="D4005" s="51">
        <v>0.31759259259259259</v>
      </c>
      <c r="E4005" s="52" t="s">
        <v>9</v>
      </c>
      <c r="F4005" s="53">
        <v>35</v>
      </c>
      <c r="G4005" s="52" t="s">
        <v>10</v>
      </c>
    </row>
    <row r="4006" spans="3:7" ht="15" thickBot="1" x14ac:dyDescent="0.35">
      <c r="C4006" s="50">
        <v>43161</v>
      </c>
      <c r="D4006" s="51">
        <v>0.31842592592592595</v>
      </c>
      <c r="E4006" s="52" t="s">
        <v>9</v>
      </c>
      <c r="F4006" s="53">
        <v>22</v>
      </c>
      <c r="G4006" s="52" t="s">
        <v>21</v>
      </c>
    </row>
    <row r="4007" spans="3:7" ht="15" thickBot="1" x14ac:dyDescent="0.35">
      <c r="C4007" s="50">
        <v>43161</v>
      </c>
      <c r="D4007" s="51">
        <v>0.32013888888888892</v>
      </c>
      <c r="E4007" s="52" t="s">
        <v>9</v>
      </c>
      <c r="F4007" s="53">
        <v>44</v>
      </c>
      <c r="G4007" s="52" t="s">
        <v>10</v>
      </c>
    </row>
    <row r="4008" spans="3:7" ht="15" thickBot="1" x14ac:dyDescent="0.35">
      <c r="C4008" s="50">
        <v>43161</v>
      </c>
      <c r="D4008" s="51">
        <v>0.32166666666666666</v>
      </c>
      <c r="E4008" s="52" t="s">
        <v>9</v>
      </c>
      <c r="F4008" s="53">
        <v>30</v>
      </c>
      <c r="G4008" s="52" t="s">
        <v>10</v>
      </c>
    </row>
    <row r="4009" spans="3:7" ht="15" thickBot="1" x14ac:dyDescent="0.35">
      <c r="C4009" s="50">
        <v>43161</v>
      </c>
      <c r="D4009" s="51">
        <v>0.32180555555555557</v>
      </c>
      <c r="E4009" s="52" t="s">
        <v>9</v>
      </c>
      <c r="F4009" s="53">
        <v>36</v>
      </c>
      <c r="G4009" s="52" t="s">
        <v>10</v>
      </c>
    </row>
    <row r="4010" spans="3:7" ht="15" thickBot="1" x14ac:dyDescent="0.35">
      <c r="C4010" s="50">
        <v>43161</v>
      </c>
      <c r="D4010" s="51">
        <v>0.32189814814814816</v>
      </c>
      <c r="E4010" s="52" t="s">
        <v>9</v>
      </c>
      <c r="F4010" s="53">
        <v>25</v>
      </c>
      <c r="G4010" s="52" t="s">
        <v>21</v>
      </c>
    </row>
    <row r="4011" spans="3:7" ht="15" thickBot="1" x14ac:dyDescent="0.35">
      <c r="C4011" s="50">
        <v>43161</v>
      </c>
      <c r="D4011" s="51">
        <v>0.3220601851851852</v>
      </c>
      <c r="E4011" s="52" t="s">
        <v>9</v>
      </c>
      <c r="F4011" s="53">
        <v>34</v>
      </c>
      <c r="G4011" s="52" t="s">
        <v>21</v>
      </c>
    </row>
    <row r="4012" spans="3:7" ht="15" thickBot="1" x14ac:dyDescent="0.35">
      <c r="C4012" s="50">
        <v>43161</v>
      </c>
      <c r="D4012" s="51">
        <v>0.32211805555555556</v>
      </c>
      <c r="E4012" s="52" t="s">
        <v>9</v>
      </c>
      <c r="F4012" s="53">
        <v>29</v>
      </c>
      <c r="G4012" s="52" t="s">
        <v>21</v>
      </c>
    </row>
    <row r="4013" spans="3:7" ht="15" thickBot="1" x14ac:dyDescent="0.35">
      <c r="C4013" s="50">
        <v>43161</v>
      </c>
      <c r="D4013" s="51">
        <v>0.32250000000000001</v>
      </c>
      <c r="E4013" s="52" t="s">
        <v>9</v>
      </c>
      <c r="F4013" s="53">
        <v>30</v>
      </c>
      <c r="G4013" s="52" t="s">
        <v>21</v>
      </c>
    </row>
    <row r="4014" spans="3:7" ht="15" thickBot="1" x14ac:dyDescent="0.35">
      <c r="C4014" s="50">
        <v>43161</v>
      </c>
      <c r="D4014" s="51">
        <v>0.32313657407407409</v>
      </c>
      <c r="E4014" s="52" t="s">
        <v>9</v>
      </c>
      <c r="F4014" s="53">
        <v>16</v>
      </c>
      <c r="G4014" s="52" t="s">
        <v>21</v>
      </c>
    </row>
    <row r="4015" spans="3:7" ht="15" thickBot="1" x14ac:dyDescent="0.35">
      <c r="C4015" s="50">
        <v>43161</v>
      </c>
      <c r="D4015" s="51">
        <v>0.32429398148148147</v>
      </c>
      <c r="E4015" s="52" t="s">
        <v>9</v>
      </c>
      <c r="F4015" s="53">
        <v>34</v>
      </c>
      <c r="G4015" s="52" t="s">
        <v>10</v>
      </c>
    </row>
    <row r="4016" spans="3:7" ht="15" thickBot="1" x14ac:dyDescent="0.35">
      <c r="C4016" s="50">
        <v>43161</v>
      </c>
      <c r="D4016" s="51">
        <v>0.32481481481481483</v>
      </c>
      <c r="E4016" s="52" t="s">
        <v>9</v>
      </c>
      <c r="F4016" s="53">
        <v>26</v>
      </c>
      <c r="G4016" s="52" t="s">
        <v>10</v>
      </c>
    </row>
    <row r="4017" spans="3:7" ht="15" thickBot="1" x14ac:dyDescent="0.35">
      <c r="C4017" s="50">
        <v>43161</v>
      </c>
      <c r="D4017" s="51">
        <v>0.3260763888888889</v>
      </c>
      <c r="E4017" s="52" t="s">
        <v>9</v>
      </c>
      <c r="F4017" s="53">
        <v>45</v>
      </c>
      <c r="G4017" s="52" t="s">
        <v>10</v>
      </c>
    </row>
    <row r="4018" spans="3:7" ht="15" thickBot="1" x14ac:dyDescent="0.35">
      <c r="C4018" s="50">
        <v>43161</v>
      </c>
      <c r="D4018" s="51">
        <v>0.32653935185185184</v>
      </c>
      <c r="E4018" s="52" t="s">
        <v>9</v>
      </c>
      <c r="F4018" s="53">
        <v>41</v>
      </c>
      <c r="G4018" s="52" t="s">
        <v>10</v>
      </c>
    </row>
    <row r="4019" spans="3:7" ht="15" thickBot="1" x14ac:dyDescent="0.35">
      <c r="C4019" s="50">
        <v>43161</v>
      </c>
      <c r="D4019" s="51">
        <v>0.32778935185185182</v>
      </c>
      <c r="E4019" s="52" t="s">
        <v>9</v>
      </c>
      <c r="F4019" s="53">
        <v>29</v>
      </c>
      <c r="G4019" s="52" t="s">
        <v>21</v>
      </c>
    </row>
    <row r="4020" spans="3:7" ht="15" thickBot="1" x14ac:dyDescent="0.35">
      <c r="C4020" s="50">
        <v>43161</v>
      </c>
      <c r="D4020" s="51">
        <v>0.3278935185185185</v>
      </c>
      <c r="E4020" s="52" t="s">
        <v>9</v>
      </c>
      <c r="F4020" s="53">
        <v>16</v>
      </c>
      <c r="G4020" s="52" t="s">
        <v>10</v>
      </c>
    </row>
    <row r="4021" spans="3:7" ht="15" thickBot="1" x14ac:dyDescent="0.35">
      <c r="C4021" s="50">
        <v>43161</v>
      </c>
      <c r="D4021" s="51">
        <v>0.32928240740740738</v>
      </c>
      <c r="E4021" s="52" t="s">
        <v>9</v>
      </c>
      <c r="F4021" s="53">
        <v>26</v>
      </c>
      <c r="G4021" s="52" t="s">
        <v>21</v>
      </c>
    </row>
    <row r="4022" spans="3:7" ht="15" thickBot="1" x14ac:dyDescent="0.35">
      <c r="C4022" s="50">
        <v>43161</v>
      </c>
      <c r="D4022" s="51">
        <v>0.32960648148148147</v>
      </c>
      <c r="E4022" s="52" t="s">
        <v>9</v>
      </c>
      <c r="F4022" s="53">
        <v>40</v>
      </c>
      <c r="G4022" s="52" t="s">
        <v>21</v>
      </c>
    </row>
    <row r="4023" spans="3:7" ht="15" thickBot="1" x14ac:dyDescent="0.35">
      <c r="C4023" s="50">
        <v>43161</v>
      </c>
      <c r="D4023" s="51">
        <v>0.32978009259259261</v>
      </c>
      <c r="E4023" s="52" t="s">
        <v>9</v>
      </c>
      <c r="F4023" s="53">
        <v>27</v>
      </c>
      <c r="G4023" s="52" t="s">
        <v>10</v>
      </c>
    </row>
    <row r="4024" spans="3:7" ht="15" thickBot="1" x14ac:dyDescent="0.35">
      <c r="C4024" s="50">
        <v>43161</v>
      </c>
      <c r="D4024" s="51">
        <v>0.33094907407407409</v>
      </c>
      <c r="E4024" s="52" t="s">
        <v>9</v>
      </c>
      <c r="F4024" s="53">
        <v>26</v>
      </c>
      <c r="G4024" s="52" t="s">
        <v>21</v>
      </c>
    </row>
    <row r="4025" spans="3:7" ht="15" thickBot="1" x14ac:dyDescent="0.35">
      <c r="C4025" s="50">
        <v>43161</v>
      </c>
      <c r="D4025" s="51">
        <v>0.332974537037037</v>
      </c>
      <c r="E4025" s="52" t="s">
        <v>9</v>
      </c>
      <c r="F4025" s="53">
        <v>31</v>
      </c>
      <c r="G4025" s="52" t="s">
        <v>21</v>
      </c>
    </row>
    <row r="4026" spans="3:7" ht="15" thickBot="1" x14ac:dyDescent="0.35">
      <c r="C4026" s="50">
        <v>43161</v>
      </c>
      <c r="D4026" s="51">
        <v>0.33304398148148145</v>
      </c>
      <c r="E4026" s="52" t="s">
        <v>9</v>
      </c>
      <c r="F4026" s="53">
        <v>32</v>
      </c>
      <c r="G4026" s="52" t="s">
        <v>21</v>
      </c>
    </row>
    <row r="4027" spans="3:7" ht="15" thickBot="1" x14ac:dyDescent="0.35">
      <c r="C4027" s="50">
        <v>43161</v>
      </c>
      <c r="D4027" s="51">
        <v>0.33322916666666669</v>
      </c>
      <c r="E4027" s="52" t="s">
        <v>9</v>
      </c>
      <c r="F4027" s="53">
        <v>28</v>
      </c>
      <c r="G4027" s="52" t="s">
        <v>21</v>
      </c>
    </row>
    <row r="4028" spans="3:7" ht="15" thickBot="1" x14ac:dyDescent="0.35">
      <c r="C4028" s="50">
        <v>43161</v>
      </c>
      <c r="D4028" s="51">
        <v>0.33431712962962962</v>
      </c>
      <c r="E4028" s="52" t="s">
        <v>9</v>
      </c>
      <c r="F4028" s="53">
        <v>21</v>
      </c>
      <c r="G4028" s="52" t="s">
        <v>10</v>
      </c>
    </row>
    <row r="4029" spans="3:7" ht="15" thickBot="1" x14ac:dyDescent="0.35">
      <c r="C4029" s="50">
        <v>43161</v>
      </c>
      <c r="D4029" s="51">
        <v>0.33445601851851853</v>
      </c>
      <c r="E4029" s="52" t="s">
        <v>9</v>
      </c>
      <c r="F4029" s="53">
        <v>40</v>
      </c>
      <c r="G4029" s="52" t="s">
        <v>10</v>
      </c>
    </row>
    <row r="4030" spans="3:7" ht="15" thickBot="1" x14ac:dyDescent="0.35">
      <c r="C4030" s="50">
        <v>43161</v>
      </c>
      <c r="D4030" s="51">
        <v>0.33457175925925925</v>
      </c>
      <c r="E4030" s="52" t="s">
        <v>9</v>
      </c>
      <c r="F4030" s="53">
        <v>36</v>
      </c>
      <c r="G4030" s="52" t="s">
        <v>10</v>
      </c>
    </row>
    <row r="4031" spans="3:7" ht="15" thickBot="1" x14ac:dyDescent="0.35">
      <c r="C4031" s="50">
        <v>43161</v>
      </c>
      <c r="D4031" s="51">
        <v>0.33487268518518515</v>
      </c>
      <c r="E4031" s="52" t="s">
        <v>9</v>
      </c>
      <c r="F4031" s="53">
        <v>29</v>
      </c>
      <c r="G4031" s="52" t="s">
        <v>10</v>
      </c>
    </row>
    <row r="4032" spans="3:7" ht="15" thickBot="1" x14ac:dyDescent="0.35">
      <c r="C4032" s="50">
        <v>43161</v>
      </c>
      <c r="D4032" s="51">
        <v>0.33532407407407411</v>
      </c>
      <c r="E4032" s="52" t="s">
        <v>9</v>
      </c>
      <c r="F4032" s="53">
        <v>32</v>
      </c>
      <c r="G4032" s="52" t="s">
        <v>10</v>
      </c>
    </row>
    <row r="4033" spans="3:7" ht="15" thickBot="1" x14ac:dyDescent="0.35">
      <c r="C4033" s="50">
        <v>43161</v>
      </c>
      <c r="D4033" s="51">
        <v>0.33565972222222223</v>
      </c>
      <c r="E4033" s="52" t="s">
        <v>9</v>
      </c>
      <c r="F4033" s="53">
        <v>40</v>
      </c>
      <c r="G4033" s="52" t="s">
        <v>10</v>
      </c>
    </row>
    <row r="4034" spans="3:7" ht="15" thickBot="1" x14ac:dyDescent="0.35">
      <c r="C4034" s="50">
        <v>43161</v>
      </c>
      <c r="D4034" s="51">
        <v>0.33708333333333335</v>
      </c>
      <c r="E4034" s="52" t="s">
        <v>9</v>
      </c>
      <c r="F4034" s="53">
        <v>27</v>
      </c>
      <c r="G4034" s="52" t="s">
        <v>21</v>
      </c>
    </row>
    <row r="4035" spans="3:7" ht="15" thickBot="1" x14ac:dyDescent="0.35">
      <c r="C4035" s="50">
        <v>43161</v>
      </c>
      <c r="D4035" s="51">
        <v>0.3372337962962963</v>
      </c>
      <c r="E4035" s="52" t="s">
        <v>9</v>
      </c>
      <c r="F4035" s="53">
        <v>31</v>
      </c>
      <c r="G4035" s="52" t="s">
        <v>10</v>
      </c>
    </row>
    <row r="4036" spans="3:7" ht="15" thickBot="1" x14ac:dyDescent="0.35">
      <c r="C4036" s="50">
        <v>43161</v>
      </c>
      <c r="D4036" s="51">
        <v>0.33724537037037039</v>
      </c>
      <c r="E4036" s="52" t="s">
        <v>9</v>
      </c>
      <c r="F4036" s="53">
        <v>33</v>
      </c>
      <c r="G4036" s="52" t="s">
        <v>10</v>
      </c>
    </row>
    <row r="4037" spans="3:7" ht="15" thickBot="1" x14ac:dyDescent="0.35">
      <c r="C4037" s="50">
        <v>43161</v>
      </c>
      <c r="D4037" s="51">
        <v>0.33773148148148152</v>
      </c>
      <c r="E4037" s="52" t="s">
        <v>9</v>
      </c>
      <c r="F4037" s="53">
        <v>24</v>
      </c>
      <c r="G4037" s="52" t="s">
        <v>21</v>
      </c>
    </row>
    <row r="4038" spans="3:7" ht="15" thickBot="1" x14ac:dyDescent="0.35">
      <c r="C4038" s="50">
        <v>43161</v>
      </c>
      <c r="D4038" s="51">
        <v>0.33813657407407405</v>
      </c>
      <c r="E4038" s="52" t="s">
        <v>9</v>
      </c>
      <c r="F4038" s="53">
        <v>37</v>
      </c>
      <c r="G4038" s="52" t="s">
        <v>10</v>
      </c>
    </row>
    <row r="4039" spans="3:7" ht="15" thickBot="1" x14ac:dyDescent="0.35">
      <c r="C4039" s="50">
        <v>43161</v>
      </c>
      <c r="D4039" s="51">
        <v>0.33848379629629632</v>
      </c>
      <c r="E4039" s="52" t="s">
        <v>9</v>
      </c>
      <c r="F4039" s="53">
        <v>32</v>
      </c>
      <c r="G4039" s="52" t="s">
        <v>21</v>
      </c>
    </row>
    <row r="4040" spans="3:7" ht="15" thickBot="1" x14ac:dyDescent="0.35">
      <c r="C4040" s="50">
        <v>43161</v>
      </c>
      <c r="D4040" s="51">
        <v>0.33857638888888886</v>
      </c>
      <c r="E4040" s="52" t="s">
        <v>9</v>
      </c>
      <c r="F4040" s="53">
        <v>29</v>
      </c>
      <c r="G4040" s="52" t="s">
        <v>10</v>
      </c>
    </row>
    <row r="4041" spans="3:7" ht="15" thickBot="1" x14ac:dyDescent="0.35">
      <c r="C4041" s="50">
        <v>43161</v>
      </c>
      <c r="D4041" s="51">
        <v>0.33937499999999998</v>
      </c>
      <c r="E4041" s="52" t="s">
        <v>9</v>
      </c>
      <c r="F4041" s="53">
        <v>40</v>
      </c>
      <c r="G4041" s="52" t="s">
        <v>10</v>
      </c>
    </row>
    <row r="4042" spans="3:7" ht="15" thickBot="1" x14ac:dyDescent="0.35">
      <c r="C4042" s="50">
        <v>43161</v>
      </c>
      <c r="D4042" s="51">
        <v>0.33981481481481479</v>
      </c>
      <c r="E4042" s="52" t="s">
        <v>9</v>
      </c>
      <c r="F4042" s="53">
        <v>21</v>
      </c>
      <c r="G4042" s="52" t="s">
        <v>21</v>
      </c>
    </row>
    <row r="4043" spans="3:7" ht="15" thickBot="1" x14ac:dyDescent="0.35">
      <c r="C4043" s="50">
        <v>43161</v>
      </c>
      <c r="D4043" s="51">
        <v>0.34165509259259258</v>
      </c>
      <c r="E4043" s="52" t="s">
        <v>9</v>
      </c>
      <c r="F4043" s="53">
        <v>26</v>
      </c>
      <c r="G4043" s="52" t="s">
        <v>21</v>
      </c>
    </row>
    <row r="4044" spans="3:7" ht="15" thickBot="1" x14ac:dyDescent="0.35">
      <c r="C4044" s="50">
        <v>43161</v>
      </c>
      <c r="D4044" s="51">
        <v>0.34167824074074077</v>
      </c>
      <c r="E4044" s="52" t="s">
        <v>9</v>
      </c>
      <c r="F4044" s="53">
        <v>26</v>
      </c>
      <c r="G4044" s="52" t="s">
        <v>10</v>
      </c>
    </row>
    <row r="4045" spans="3:7" ht="15" thickBot="1" x14ac:dyDescent="0.35">
      <c r="C4045" s="50">
        <v>43161</v>
      </c>
      <c r="D4045" s="51">
        <v>0.34168981481481481</v>
      </c>
      <c r="E4045" s="52" t="s">
        <v>9</v>
      </c>
      <c r="F4045" s="53">
        <v>11</v>
      </c>
      <c r="G4045" s="52" t="s">
        <v>10</v>
      </c>
    </row>
    <row r="4046" spans="3:7" ht="15" thickBot="1" x14ac:dyDescent="0.35">
      <c r="C4046" s="50">
        <v>43161</v>
      </c>
      <c r="D4046" s="51">
        <v>0.34221064814814817</v>
      </c>
      <c r="E4046" s="52" t="s">
        <v>9</v>
      </c>
      <c r="F4046" s="53">
        <v>37</v>
      </c>
      <c r="G4046" s="52" t="s">
        <v>10</v>
      </c>
    </row>
    <row r="4047" spans="3:7" ht="15" thickBot="1" x14ac:dyDescent="0.35">
      <c r="C4047" s="50">
        <v>43161</v>
      </c>
      <c r="D4047" s="51">
        <v>0.34232638888888883</v>
      </c>
      <c r="E4047" s="52" t="s">
        <v>9</v>
      </c>
      <c r="F4047" s="53">
        <v>19</v>
      </c>
      <c r="G4047" s="52" t="s">
        <v>10</v>
      </c>
    </row>
    <row r="4048" spans="3:7" ht="15" thickBot="1" x14ac:dyDescent="0.35">
      <c r="C4048" s="50">
        <v>43161</v>
      </c>
      <c r="D4048" s="51">
        <v>0.34350694444444446</v>
      </c>
      <c r="E4048" s="52" t="s">
        <v>9</v>
      </c>
      <c r="F4048" s="53">
        <v>30</v>
      </c>
      <c r="G4048" s="52" t="s">
        <v>10</v>
      </c>
    </row>
    <row r="4049" spans="3:7" ht="15" thickBot="1" x14ac:dyDescent="0.35">
      <c r="C4049" s="50">
        <v>43161</v>
      </c>
      <c r="D4049" s="51">
        <v>0.34372685185185187</v>
      </c>
      <c r="E4049" s="52" t="s">
        <v>9</v>
      </c>
      <c r="F4049" s="53">
        <v>15</v>
      </c>
      <c r="G4049" s="52" t="s">
        <v>21</v>
      </c>
    </row>
    <row r="4050" spans="3:7" ht="15" thickBot="1" x14ac:dyDescent="0.35">
      <c r="C4050" s="50">
        <v>43161</v>
      </c>
      <c r="D4050" s="51">
        <v>0.34383101851851849</v>
      </c>
      <c r="E4050" s="52" t="s">
        <v>9</v>
      </c>
      <c r="F4050" s="53">
        <v>23</v>
      </c>
      <c r="G4050" s="52" t="s">
        <v>21</v>
      </c>
    </row>
    <row r="4051" spans="3:7" ht="15" thickBot="1" x14ac:dyDescent="0.35">
      <c r="C4051" s="50">
        <v>43161</v>
      </c>
      <c r="D4051" s="51">
        <v>0.34424768518518517</v>
      </c>
      <c r="E4051" s="52" t="s">
        <v>9</v>
      </c>
      <c r="F4051" s="53">
        <v>40</v>
      </c>
      <c r="G4051" s="52" t="s">
        <v>10</v>
      </c>
    </row>
    <row r="4052" spans="3:7" ht="15" thickBot="1" x14ac:dyDescent="0.35">
      <c r="C4052" s="50">
        <v>43161</v>
      </c>
      <c r="D4052" s="51">
        <v>0.34535879629629629</v>
      </c>
      <c r="E4052" s="52" t="s">
        <v>9</v>
      </c>
      <c r="F4052" s="53">
        <v>14</v>
      </c>
      <c r="G4052" s="52" t="s">
        <v>10</v>
      </c>
    </row>
    <row r="4053" spans="3:7" ht="15" thickBot="1" x14ac:dyDescent="0.35">
      <c r="C4053" s="50">
        <v>43161</v>
      </c>
      <c r="D4053" s="51">
        <v>0.34547453703703707</v>
      </c>
      <c r="E4053" s="52" t="s">
        <v>9</v>
      </c>
      <c r="F4053" s="53">
        <v>31</v>
      </c>
      <c r="G4053" s="52" t="s">
        <v>10</v>
      </c>
    </row>
    <row r="4054" spans="3:7" ht="15" thickBot="1" x14ac:dyDescent="0.35">
      <c r="C4054" s="50">
        <v>43161</v>
      </c>
      <c r="D4054" s="51">
        <v>0.34590277777777773</v>
      </c>
      <c r="E4054" s="52" t="s">
        <v>9</v>
      </c>
      <c r="F4054" s="53">
        <v>31</v>
      </c>
      <c r="G4054" s="52" t="s">
        <v>10</v>
      </c>
    </row>
    <row r="4055" spans="3:7" ht="15" thickBot="1" x14ac:dyDescent="0.35">
      <c r="C4055" s="50">
        <v>43161</v>
      </c>
      <c r="D4055" s="51">
        <v>0.34651620370370373</v>
      </c>
      <c r="E4055" s="52" t="s">
        <v>9</v>
      </c>
      <c r="F4055" s="53">
        <v>21</v>
      </c>
      <c r="G4055" s="52" t="s">
        <v>21</v>
      </c>
    </row>
    <row r="4056" spans="3:7" ht="15" thickBot="1" x14ac:dyDescent="0.35">
      <c r="C4056" s="50">
        <v>43161</v>
      </c>
      <c r="D4056" s="51">
        <v>0.34680555555555559</v>
      </c>
      <c r="E4056" s="52" t="s">
        <v>9</v>
      </c>
      <c r="F4056" s="53">
        <v>37</v>
      </c>
      <c r="G4056" s="52" t="s">
        <v>10</v>
      </c>
    </row>
    <row r="4057" spans="3:7" ht="15" thickBot="1" x14ac:dyDescent="0.35">
      <c r="C4057" s="50">
        <v>43161</v>
      </c>
      <c r="D4057" s="51">
        <v>0.3472337962962963</v>
      </c>
      <c r="E4057" s="52" t="s">
        <v>9</v>
      </c>
      <c r="F4057" s="53">
        <v>22</v>
      </c>
      <c r="G4057" s="52" t="s">
        <v>10</v>
      </c>
    </row>
    <row r="4058" spans="3:7" ht="15" thickBot="1" x14ac:dyDescent="0.35">
      <c r="C4058" s="50">
        <v>43161</v>
      </c>
      <c r="D4058" s="51">
        <v>0.35032407407407407</v>
      </c>
      <c r="E4058" s="52" t="s">
        <v>9</v>
      </c>
      <c r="F4058" s="53">
        <v>26</v>
      </c>
      <c r="G4058" s="52" t="s">
        <v>21</v>
      </c>
    </row>
    <row r="4059" spans="3:7" ht="15" thickBot="1" x14ac:dyDescent="0.35">
      <c r="C4059" s="50">
        <v>43161</v>
      </c>
      <c r="D4059" s="51">
        <v>0.3508680555555555</v>
      </c>
      <c r="E4059" s="52" t="s">
        <v>9</v>
      </c>
      <c r="F4059" s="53">
        <v>38</v>
      </c>
      <c r="G4059" s="52" t="s">
        <v>21</v>
      </c>
    </row>
    <row r="4060" spans="3:7" ht="15" thickBot="1" x14ac:dyDescent="0.35">
      <c r="C4060" s="50">
        <v>43161</v>
      </c>
      <c r="D4060" s="51">
        <v>0.35177083333333337</v>
      </c>
      <c r="E4060" s="52" t="s">
        <v>9</v>
      </c>
      <c r="F4060" s="53">
        <v>24</v>
      </c>
      <c r="G4060" s="52" t="s">
        <v>21</v>
      </c>
    </row>
    <row r="4061" spans="3:7" ht="15" thickBot="1" x14ac:dyDescent="0.35">
      <c r="C4061" s="50">
        <v>43161</v>
      </c>
      <c r="D4061" s="51">
        <v>0.3518634259259259</v>
      </c>
      <c r="E4061" s="52" t="s">
        <v>9</v>
      </c>
      <c r="F4061" s="53">
        <v>31</v>
      </c>
      <c r="G4061" s="52" t="s">
        <v>10</v>
      </c>
    </row>
    <row r="4062" spans="3:7" ht="15" thickBot="1" x14ac:dyDescent="0.35">
      <c r="C4062" s="50">
        <v>43161</v>
      </c>
      <c r="D4062" s="51">
        <v>0.3533101851851852</v>
      </c>
      <c r="E4062" s="52" t="s">
        <v>9</v>
      </c>
      <c r="F4062" s="53">
        <v>31</v>
      </c>
      <c r="G4062" s="52" t="s">
        <v>21</v>
      </c>
    </row>
    <row r="4063" spans="3:7" ht="15" thickBot="1" x14ac:dyDescent="0.35">
      <c r="C4063" s="50">
        <v>43161</v>
      </c>
      <c r="D4063" s="51">
        <v>0.35590277777777773</v>
      </c>
      <c r="E4063" s="52" t="s">
        <v>9</v>
      </c>
      <c r="F4063" s="53">
        <v>42</v>
      </c>
      <c r="G4063" s="52" t="s">
        <v>10</v>
      </c>
    </row>
    <row r="4064" spans="3:7" ht="15" thickBot="1" x14ac:dyDescent="0.35">
      <c r="C4064" s="50">
        <v>43161</v>
      </c>
      <c r="D4064" s="51">
        <v>0.35607638888888887</v>
      </c>
      <c r="E4064" s="52" t="s">
        <v>9</v>
      </c>
      <c r="F4064" s="53">
        <v>38</v>
      </c>
      <c r="G4064" s="52" t="s">
        <v>10</v>
      </c>
    </row>
    <row r="4065" spans="3:7" ht="15" thickBot="1" x14ac:dyDescent="0.35">
      <c r="C4065" s="50">
        <v>43161</v>
      </c>
      <c r="D4065" s="51">
        <v>0.35665509259259259</v>
      </c>
      <c r="E4065" s="52" t="s">
        <v>9</v>
      </c>
      <c r="F4065" s="53">
        <v>42</v>
      </c>
      <c r="G4065" s="52" t="s">
        <v>10</v>
      </c>
    </row>
    <row r="4066" spans="3:7" ht="15" thickBot="1" x14ac:dyDescent="0.35">
      <c r="C4066" s="50">
        <v>43161</v>
      </c>
      <c r="D4066" s="51">
        <v>0.35689814814814813</v>
      </c>
      <c r="E4066" s="52" t="s">
        <v>9</v>
      </c>
      <c r="F4066" s="53">
        <v>35</v>
      </c>
      <c r="G4066" s="52" t="s">
        <v>10</v>
      </c>
    </row>
    <row r="4067" spans="3:7" ht="15" thickBot="1" x14ac:dyDescent="0.35">
      <c r="C4067" s="50">
        <v>43161</v>
      </c>
      <c r="D4067" s="51">
        <v>0.35829861111111111</v>
      </c>
      <c r="E4067" s="52" t="s">
        <v>9</v>
      </c>
      <c r="F4067" s="53">
        <v>32</v>
      </c>
      <c r="G4067" s="52" t="s">
        <v>10</v>
      </c>
    </row>
    <row r="4068" spans="3:7" ht="15" thickBot="1" x14ac:dyDescent="0.35">
      <c r="C4068" s="50">
        <v>43161</v>
      </c>
      <c r="D4068" s="51">
        <v>0.35913194444444446</v>
      </c>
      <c r="E4068" s="52" t="s">
        <v>9</v>
      </c>
      <c r="F4068" s="53">
        <v>30</v>
      </c>
      <c r="G4068" s="52" t="s">
        <v>10</v>
      </c>
    </row>
    <row r="4069" spans="3:7" ht="15" thickBot="1" x14ac:dyDescent="0.35">
      <c r="C4069" s="50">
        <v>43161</v>
      </c>
      <c r="D4069" s="51">
        <v>0.35995370370370372</v>
      </c>
      <c r="E4069" s="52" t="s">
        <v>9</v>
      </c>
      <c r="F4069" s="53">
        <v>33</v>
      </c>
      <c r="G4069" s="52" t="s">
        <v>21</v>
      </c>
    </row>
    <row r="4070" spans="3:7" ht="15" thickBot="1" x14ac:dyDescent="0.35">
      <c r="C4070" s="50">
        <v>43161</v>
      </c>
      <c r="D4070" s="51">
        <v>0.36268518518518517</v>
      </c>
      <c r="E4070" s="52" t="s">
        <v>9</v>
      </c>
      <c r="F4070" s="53">
        <v>33</v>
      </c>
      <c r="G4070" s="52" t="s">
        <v>10</v>
      </c>
    </row>
    <row r="4071" spans="3:7" ht="15" thickBot="1" x14ac:dyDescent="0.35">
      <c r="C4071" s="50">
        <v>43161</v>
      </c>
      <c r="D4071" s="51">
        <v>0.36289351851851853</v>
      </c>
      <c r="E4071" s="52" t="s">
        <v>9</v>
      </c>
      <c r="F4071" s="53">
        <v>46</v>
      </c>
      <c r="G4071" s="52" t="s">
        <v>21</v>
      </c>
    </row>
    <row r="4072" spans="3:7" ht="15" thickBot="1" x14ac:dyDescent="0.35">
      <c r="C4072" s="50">
        <v>43161</v>
      </c>
      <c r="D4072" s="51">
        <v>0.36407407407407405</v>
      </c>
      <c r="E4072" s="52" t="s">
        <v>9</v>
      </c>
      <c r="F4072" s="53">
        <v>30</v>
      </c>
      <c r="G4072" s="52" t="s">
        <v>10</v>
      </c>
    </row>
    <row r="4073" spans="3:7" ht="15" thickBot="1" x14ac:dyDescent="0.35">
      <c r="C4073" s="50">
        <v>43161</v>
      </c>
      <c r="D4073" s="51">
        <v>0.36618055555555556</v>
      </c>
      <c r="E4073" s="52" t="s">
        <v>9</v>
      </c>
      <c r="F4073" s="53">
        <v>41</v>
      </c>
      <c r="G4073" s="52" t="s">
        <v>10</v>
      </c>
    </row>
    <row r="4074" spans="3:7" ht="15" thickBot="1" x14ac:dyDescent="0.35">
      <c r="C4074" s="50">
        <v>43161</v>
      </c>
      <c r="D4074" s="51">
        <v>0.36657407407407411</v>
      </c>
      <c r="E4074" s="52" t="s">
        <v>9</v>
      </c>
      <c r="F4074" s="53">
        <v>31</v>
      </c>
      <c r="G4074" s="52" t="s">
        <v>21</v>
      </c>
    </row>
    <row r="4075" spans="3:7" ht="15" thickBot="1" x14ac:dyDescent="0.35">
      <c r="C4075" s="50">
        <v>43161</v>
      </c>
      <c r="D4075" s="51">
        <v>0.36693287037037042</v>
      </c>
      <c r="E4075" s="52" t="s">
        <v>9</v>
      </c>
      <c r="F4075" s="53">
        <v>33</v>
      </c>
      <c r="G4075" s="52" t="s">
        <v>10</v>
      </c>
    </row>
    <row r="4076" spans="3:7" ht="15" thickBot="1" x14ac:dyDescent="0.35">
      <c r="C4076" s="50">
        <v>43161</v>
      </c>
      <c r="D4076" s="51">
        <v>0.36949074074074079</v>
      </c>
      <c r="E4076" s="52" t="s">
        <v>9</v>
      </c>
      <c r="F4076" s="53">
        <v>27</v>
      </c>
      <c r="G4076" s="52" t="s">
        <v>21</v>
      </c>
    </row>
    <row r="4077" spans="3:7" ht="15" thickBot="1" x14ac:dyDescent="0.35">
      <c r="C4077" s="50">
        <v>43161</v>
      </c>
      <c r="D4077" s="51">
        <v>0.37443287037037037</v>
      </c>
      <c r="E4077" s="52" t="s">
        <v>9</v>
      </c>
      <c r="F4077" s="53">
        <v>46</v>
      </c>
      <c r="G4077" s="52" t="s">
        <v>10</v>
      </c>
    </row>
    <row r="4078" spans="3:7" ht="15" thickBot="1" x14ac:dyDescent="0.35">
      <c r="C4078" s="50">
        <v>43161</v>
      </c>
      <c r="D4078" s="51">
        <v>0.3760532407407407</v>
      </c>
      <c r="E4078" s="52" t="s">
        <v>9</v>
      </c>
      <c r="F4078" s="53">
        <v>20</v>
      </c>
      <c r="G4078" s="52" t="s">
        <v>10</v>
      </c>
    </row>
    <row r="4079" spans="3:7" ht="15" thickBot="1" x14ac:dyDescent="0.35">
      <c r="C4079" s="50">
        <v>43161</v>
      </c>
      <c r="D4079" s="51">
        <v>0.37616898148148148</v>
      </c>
      <c r="E4079" s="52" t="s">
        <v>9</v>
      </c>
      <c r="F4079" s="53">
        <v>24</v>
      </c>
      <c r="G4079" s="52" t="s">
        <v>21</v>
      </c>
    </row>
    <row r="4080" spans="3:7" ht="15" thickBot="1" x14ac:dyDescent="0.35">
      <c r="C4080" s="50">
        <v>43161</v>
      </c>
      <c r="D4080" s="51">
        <v>0.37732638888888892</v>
      </c>
      <c r="E4080" s="52" t="s">
        <v>9</v>
      </c>
      <c r="F4080" s="53">
        <v>30</v>
      </c>
      <c r="G4080" s="52" t="s">
        <v>10</v>
      </c>
    </row>
    <row r="4081" spans="3:7" ht="15" thickBot="1" x14ac:dyDescent="0.35">
      <c r="C4081" s="50">
        <v>43161</v>
      </c>
      <c r="D4081" s="51">
        <v>0.37759259259259265</v>
      </c>
      <c r="E4081" s="52" t="s">
        <v>9</v>
      </c>
      <c r="F4081" s="53">
        <v>41</v>
      </c>
      <c r="G4081" s="52" t="s">
        <v>21</v>
      </c>
    </row>
    <row r="4082" spans="3:7" ht="15" thickBot="1" x14ac:dyDescent="0.35">
      <c r="C4082" s="50">
        <v>43161</v>
      </c>
      <c r="D4082" s="51">
        <v>0.38081018518518522</v>
      </c>
      <c r="E4082" s="52" t="s">
        <v>9</v>
      </c>
      <c r="F4082" s="53">
        <v>36</v>
      </c>
      <c r="G4082" s="52" t="s">
        <v>10</v>
      </c>
    </row>
    <row r="4083" spans="3:7" ht="15" thickBot="1" x14ac:dyDescent="0.35">
      <c r="C4083" s="50">
        <v>43161</v>
      </c>
      <c r="D4083" s="51">
        <v>0.3815162037037037</v>
      </c>
      <c r="E4083" s="52" t="s">
        <v>9</v>
      </c>
      <c r="F4083" s="53">
        <v>34</v>
      </c>
      <c r="G4083" s="52" t="s">
        <v>10</v>
      </c>
    </row>
    <row r="4084" spans="3:7" ht="15" thickBot="1" x14ac:dyDescent="0.35">
      <c r="C4084" s="50">
        <v>43161</v>
      </c>
      <c r="D4084" s="51">
        <v>0.38337962962962963</v>
      </c>
      <c r="E4084" s="52" t="s">
        <v>9</v>
      </c>
      <c r="F4084" s="53">
        <v>27</v>
      </c>
      <c r="G4084" s="52" t="s">
        <v>10</v>
      </c>
    </row>
    <row r="4085" spans="3:7" ht="15" thickBot="1" x14ac:dyDescent="0.35">
      <c r="C4085" s="50">
        <v>43161</v>
      </c>
      <c r="D4085" s="51">
        <v>0.38613425925925932</v>
      </c>
      <c r="E4085" s="52" t="s">
        <v>9</v>
      </c>
      <c r="F4085" s="53">
        <v>40</v>
      </c>
      <c r="G4085" s="52" t="s">
        <v>10</v>
      </c>
    </row>
    <row r="4086" spans="3:7" ht="15" thickBot="1" x14ac:dyDescent="0.35">
      <c r="C4086" s="50">
        <v>43161</v>
      </c>
      <c r="D4086" s="51">
        <v>0.39490740740740743</v>
      </c>
      <c r="E4086" s="52" t="s">
        <v>9</v>
      </c>
      <c r="F4086" s="53">
        <v>36</v>
      </c>
      <c r="G4086" s="52" t="s">
        <v>10</v>
      </c>
    </row>
    <row r="4087" spans="3:7" ht="15" thickBot="1" x14ac:dyDescent="0.35">
      <c r="C4087" s="50">
        <v>43161</v>
      </c>
      <c r="D4087" s="51">
        <v>0.40096064814814819</v>
      </c>
      <c r="E4087" s="52" t="s">
        <v>9</v>
      </c>
      <c r="F4087" s="53">
        <v>40</v>
      </c>
      <c r="G4087" s="52" t="s">
        <v>21</v>
      </c>
    </row>
    <row r="4088" spans="3:7" ht="15" thickBot="1" x14ac:dyDescent="0.35">
      <c r="C4088" s="50">
        <v>43161</v>
      </c>
      <c r="D4088" s="51">
        <v>0.40204861111111106</v>
      </c>
      <c r="E4088" s="52" t="s">
        <v>9</v>
      </c>
      <c r="F4088" s="53">
        <v>30</v>
      </c>
      <c r="G4088" s="52" t="s">
        <v>21</v>
      </c>
    </row>
    <row r="4089" spans="3:7" ht="15" thickBot="1" x14ac:dyDescent="0.35">
      <c r="C4089" s="50">
        <v>43161</v>
      </c>
      <c r="D4089" s="51">
        <v>0.40216435185185184</v>
      </c>
      <c r="E4089" s="52" t="s">
        <v>9</v>
      </c>
      <c r="F4089" s="53">
        <v>36</v>
      </c>
      <c r="G4089" s="52" t="s">
        <v>10</v>
      </c>
    </row>
    <row r="4090" spans="3:7" ht="15" thickBot="1" x14ac:dyDescent="0.35">
      <c r="C4090" s="50">
        <v>43161</v>
      </c>
      <c r="D4090" s="51">
        <v>0.40399305555555554</v>
      </c>
      <c r="E4090" s="52" t="s">
        <v>9</v>
      </c>
      <c r="F4090" s="53">
        <v>32</v>
      </c>
      <c r="G4090" s="52" t="s">
        <v>10</v>
      </c>
    </row>
    <row r="4091" spans="3:7" ht="15" thickBot="1" x14ac:dyDescent="0.35">
      <c r="C4091" s="50">
        <v>43161</v>
      </c>
      <c r="D4091" s="51">
        <v>0.40666666666666668</v>
      </c>
      <c r="E4091" s="52" t="s">
        <v>9</v>
      </c>
      <c r="F4091" s="53">
        <v>34</v>
      </c>
      <c r="G4091" s="52" t="s">
        <v>10</v>
      </c>
    </row>
    <row r="4092" spans="3:7" ht="15" thickBot="1" x14ac:dyDescent="0.35">
      <c r="C4092" s="50">
        <v>43161</v>
      </c>
      <c r="D4092" s="51">
        <v>0.40771990740740738</v>
      </c>
      <c r="E4092" s="52" t="s">
        <v>9</v>
      </c>
      <c r="F4092" s="53">
        <v>15</v>
      </c>
      <c r="G4092" s="52" t="s">
        <v>21</v>
      </c>
    </row>
    <row r="4093" spans="3:7" ht="15" thickBot="1" x14ac:dyDescent="0.35">
      <c r="C4093" s="56">
        <v>43161</v>
      </c>
      <c r="D4093" s="57">
        <v>0.4079976851851852</v>
      </c>
      <c r="E4093" s="58" t="s">
        <v>9</v>
      </c>
      <c r="F4093" s="59">
        <v>15</v>
      </c>
      <c r="G4093" s="58" t="s">
        <v>21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C414-1A1D-49BE-9048-EDF48868D143}">
  <dimension ref="C4:U4290"/>
  <sheetViews>
    <sheetView workbookViewId="0"/>
  </sheetViews>
  <sheetFormatPr defaultRowHeight="14.4" x14ac:dyDescent="0.3"/>
  <cols>
    <col min="3" max="3" width="16.44140625" customWidth="1"/>
    <col min="4" max="4" width="11.5546875" customWidth="1"/>
    <col min="5" max="5" width="10" customWidth="1"/>
    <col min="6" max="6" width="10.44140625" customWidth="1"/>
    <col min="7" max="7" width="12.33203125" customWidth="1"/>
    <col min="10" max="10" width="33" customWidth="1"/>
  </cols>
  <sheetData>
    <row r="4" spans="3:21" ht="15" thickBot="1" x14ac:dyDescent="0.35">
      <c r="C4" s="60" t="s">
        <v>0</v>
      </c>
      <c r="D4" s="60" t="s">
        <v>1</v>
      </c>
      <c r="E4" s="60" t="s">
        <v>2</v>
      </c>
      <c r="F4" s="60" t="s">
        <v>3</v>
      </c>
      <c r="G4" s="60" t="s">
        <v>4</v>
      </c>
    </row>
    <row r="5" spans="3:21" ht="15" thickBot="1" x14ac:dyDescent="0.35">
      <c r="C5" s="61" t="s">
        <v>26</v>
      </c>
      <c r="D5" s="61">
        <v>15</v>
      </c>
      <c r="E5" s="62">
        <v>43168</v>
      </c>
      <c r="F5" s="63">
        <v>0.43640046296296298</v>
      </c>
      <c r="G5" s="64">
        <v>0.5</v>
      </c>
    </row>
    <row r="6" spans="3:21" x14ac:dyDescent="0.3">
      <c r="C6" s="65" t="s">
        <v>2</v>
      </c>
      <c r="D6" s="65" t="s">
        <v>3</v>
      </c>
      <c r="E6" s="65" t="s">
        <v>6</v>
      </c>
      <c r="F6" s="65" t="s">
        <v>7</v>
      </c>
      <c r="G6" s="65" t="s">
        <v>8</v>
      </c>
    </row>
    <row r="7" spans="3:21" ht="15" thickBot="1" x14ac:dyDescent="0.35">
      <c r="C7" s="66">
        <v>43161</v>
      </c>
      <c r="D7" s="67">
        <v>0.41124999999999995</v>
      </c>
      <c r="E7" s="68" t="s">
        <v>9</v>
      </c>
      <c r="F7" s="69">
        <v>17</v>
      </c>
      <c r="G7" s="68" t="s">
        <v>21</v>
      </c>
    </row>
    <row r="8" spans="3:21" ht="15" thickBot="1" x14ac:dyDescent="0.35">
      <c r="C8" s="70">
        <v>43161</v>
      </c>
      <c r="D8" s="71">
        <v>0.41225694444444444</v>
      </c>
      <c r="E8" s="72" t="s">
        <v>9</v>
      </c>
      <c r="F8" s="73">
        <v>36</v>
      </c>
      <c r="G8" s="72" t="s">
        <v>10</v>
      </c>
    </row>
    <row r="9" spans="3:21" ht="15" thickBot="1" x14ac:dyDescent="0.35">
      <c r="C9" s="70">
        <v>43161</v>
      </c>
      <c r="D9" s="71">
        <v>0.41450231481481481</v>
      </c>
      <c r="E9" s="72" t="s">
        <v>9</v>
      </c>
      <c r="F9" s="73">
        <v>37</v>
      </c>
      <c r="G9" s="72" t="s">
        <v>21</v>
      </c>
      <c r="J9" t="s">
        <v>27</v>
      </c>
      <c r="K9" s="14">
        <f>T11</f>
        <v>4284</v>
      </c>
      <c r="L9" s="14"/>
      <c r="M9" s="9"/>
      <c r="N9" s="9"/>
      <c r="O9" s="9"/>
      <c r="P9" s="9"/>
      <c r="Q9" s="9"/>
      <c r="R9" s="9"/>
    </row>
    <row r="10" spans="3:21" ht="15" thickBot="1" x14ac:dyDescent="0.35">
      <c r="C10" s="70">
        <v>43161</v>
      </c>
      <c r="D10" s="71">
        <v>0.41969907407407409</v>
      </c>
      <c r="E10" s="72" t="s">
        <v>9</v>
      </c>
      <c r="F10" s="73">
        <v>32</v>
      </c>
      <c r="G10" s="72" t="s">
        <v>21</v>
      </c>
      <c r="K10" s="9" t="s">
        <v>63</v>
      </c>
      <c r="L10" s="9" t="s">
        <v>65</v>
      </c>
      <c r="M10" s="9" t="s">
        <v>66</v>
      </c>
      <c r="N10" s="9" t="s">
        <v>67</v>
      </c>
      <c r="O10" s="9" t="s">
        <v>68</v>
      </c>
      <c r="P10" s="9" t="s">
        <v>69</v>
      </c>
      <c r="Q10" s="9" t="s">
        <v>70</v>
      </c>
      <c r="R10" s="9" t="s">
        <v>71</v>
      </c>
      <c r="T10" s="9" t="s">
        <v>64</v>
      </c>
    </row>
    <row r="11" spans="3:21" ht="15" thickBot="1" x14ac:dyDescent="0.35">
      <c r="C11" s="70">
        <v>43161</v>
      </c>
      <c r="D11" s="71">
        <v>0.41995370370370372</v>
      </c>
      <c r="E11" s="72" t="s">
        <v>9</v>
      </c>
      <c r="F11" s="73">
        <v>37</v>
      </c>
      <c r="G11" s="72" t="s">
        <v>10</v>
      </c>
      <c r="J11" t="s">
        <v>22</v>
      </c>
      <c r="K11" s="14">
        <f>COUNTIFS($C$7:$C$4290, "=2018-03-02" )</f>
        <v>460</v>
      </c>
      <c r="L11" s="14">
        <f>COUNTIFS($C$7:$C$4290, "=2018-03-03" )</f>
        <v>503</v>
      </c>
      <c r="M11" s="14">
        <f>COUNTIFS($C$7:$C$4290, "=2018-03-04" )</f>
        <v>428</v>
      </c>
      <c r="N11" s="14">
        <f>COUNTIFS($C$7:$C$4290, "=2018-03-05" )</f>
        <v>674</v>
      </c>
      <c r="O11" s="14">
        <f>COUNTIFS($C$7:$C$4290, "=2018-03-06" )</f>
        <v>689</v>
      </c>
      <c r="P11" s="14">
        <f>COUNTIFS($C$7:$C$4290, "=2018-03-07" )</f>
        <v>715</v>
      </c>
      <c r="Q11" s="14">
        <f>COUNTIFS($C$7:$C$4290, "=2018-03-08" )</f>
        <v>663</v>
      </c>
      <c r="R11" s="14">
        <f>COUNTIFS($C$7:$C$4290, "=2018-03-09" )</f>
        <v>152</v>
      </c>
      <c r="T11" s="14">
        <f>SUM( K11:R11 )</f>
        <v>4284</v>
      </c>
    </row>
    <row r="12" spans="3:21" ht="15" thickBot="1" x14ac:dyDescent="0.35">
      <c r="C12" s="70">
        <v>43161</v>
      </c>
      <c r="D12" s="71">
        <v>0.42381944444444447</v>
      </c>
      <c r="E12" s="72" t="s">
        <v>9</v>
      </c>
      <c r="F12" s="73">
        <v>32</v>
      </c>
      <c r="G12" s="72" t="s">
        <v>10</v>
      </c>
      <c r="J12" t="s">
        <v>36</v>
      </c>
      <c r="K12" s="14">
        <f>COUNTIFS(C7:C4290, "=2018-03-02", D7:D4290, "&gt;07:00:00", D7:D4290, "&lt;17:00:00" )</f>
        <v>303</v>
      </c>
      <c r="L12" s="14">
        <f>COUNTIFS($C$7:$C$4290, "=2018-03-03", $D$7:$D$4290, "&gt;07:00:00", $D$7:$D$4290, "&lt;17:00:00" )</f>
        <v>340</v>
      </c>
      <c r="M12" s="14">
        <f>COUNTIFS($C$7:$C$4290, "=2018-03-04", $D$7:$D$4290, "&gt;07:00:00", $D$7:$D$4290, "&lt;17:00:00" )</f>
        <v>283</v>
      </c>
      <c r="N12" s="14">
        <f>COUNTIFS(C7:C4290, "=2018-03-05", D7:D4290, "&gt;07:00:00", D7:D4290, "&lt;17:00:00" )</f>
        <v>436</v>
      </c>
      <c r="O12" s="14">
        <f>COUNTIFS($C$7:$C$4290, "=2018-03-06", $D$7:$D$4290, "&gt;07:00:00", $D$7:$D$4290, "&lt;17:00:00" )</f>
        <v>458</v>
      </c>
      <c r="P12" s="14">
        <f>COUNTIFS($C$7:$C$4290, "=2018-03-07", $D$7:$D$4290, "&gt;07:00:00", $D$7:$D$4290, "&lt;17:00:00" )</f>
        <v>448</v>
      </c>
      <c r="Q12" s="14">
        <f>COUNTIFS($C$7:$C$4290, "=2018-03-08", $D$7:$D$4290, "&gt;07:00:00", $D$7:$D$4290, "&lt;17:00:00" )</f>
        <v>401</v>
      </c>
      <c r="R12" s="14">
        <f>COUNTIFS($C$7:$C$4290, "=2018-03-09", $D$7:$D$4290, "&gt;07:00:00", $D$7:$D$4290, "&lt;17:00:00" )</f>
        <v>101</v>
      </c>
      <c r="T12" s="14">
        <f>SUM( K12:R12 )</f>
        <v>2770</v>
      </c>
    </row>
    <row r="13" spans="3:21" ht="15" thickBot="1" x14ac:dyDescent="0.35">
      <c r="C13" s="70">
        <v>43161</v>
      </c>
      <c r="D13" s="71">
        <v>0.4256597222222222</v>
      </c>
      <c r="E13" s="72" t="s">
        <v>9</v>
      </c>
      <c r="F13" s="73">
        <v>28</v>
      </c>
      <c r="G13" s="72" t="s">
        <v>10</v>
      </c>
      <c r="J13" t="s">
        <v>37</v>
      </c>
      <c r="K13" s="14">
        <f>COUNTIFS($C$7:$C$4290, "=2018-03-02", $D$7:$D$4290, "&gt;07:00:00", $D$7:$D$4290, "&lt;17:00:00", $F$7:$F$4290, "&gt;30" )</f>
        <v>166</v>
      </c>
      <c r="L13" s="14">
        <f>COUNTIFS($C$7:$C$4290, "=2018-03-03", $D$7:$D$4290, "&gt;07:00:00", $D$7:$D$4290, "&lt;17:00:00", $F$7:$F$4290, "&gt;30" )</f>
        <v>254</v>
      </c>
      <c r="M13" s="14">
        <f>COUNTIFS($C$7:$C$4290, "=2018-03-04", $D$7:$D$4290, "&gt;07:00:00", $D$7:$D$4290, "&lt;17:00:00", $F$7:$F$4290, "&gt;30" )</f>
        <v>212</v>
      </c>
      <c r="N13" s="14">
        <f>COUNTIFS($C$7:$C$4290, "=2018-03-05", $D$7:$D$4290, "&gt;07:00:00", $D$7:$D$4290, "&lt;17:00:00", $F$7:$F$4290, "&gt;30" )</f>
        <v>240</v>
      </c>
      <c r="O13" s="14">
        <f>COUNTIFS($C$7:$C$4290, "=2018-03-06", $D$7:$D$4290, "&gt;07:00:00", $D$7:$D$4290, "&lt;17:00:00", $F$7:$F$4290, "&gt;30" )</f>
        <v>255</v>
      </c>
      <c r="P13" s="14">
        <f>COUNTIFS($C$7:$C$4290, "=2018-03-07", $D$7:$D$4290, "&gt;07:00:00", $D$7:$D$4290, "&lt;17:00:00", $F$7:$F$4290, "&gt;30" )</f>
        <v>279</v>
      </c>
      <c r="Q13" s="14">
        <f>COUNTIFS($C$7:$C$4290, "=2018-03-08", $D$7:$D$4290, "&gt;07:00:00", $D$7:$D$4290, "&lt;17:00:00", $F$7:$F$4290, "&gt;30" )</f>
        <v>247</v>
      </c>
      <c r="R13" s="14">
        <f>COUNTIFS($C$7:$C$4290, "=2018-03-09", $D$7:$D$4290, "&gt;07:00:00", $D$7:$D$4290, "&lt;17:00:00", $F$7:$F$4290, "&gt;30" )</f>
        <v>57</v>
      </c>
      <c r="T13" s="14">
        <f>SUM( K13:R13 )</f>
        <v>1710</v>
      </c>
      <c r="U13" s="54">
        <f>T13/T12</f>
        <v>0.61732851985559567</v>
      </c>
    </row>
    <row r="14" spans="3:21" ht="15" thickBot="1" x14ac:dyDescent="0.35">
      <c r="C14" s="70">
        <v>43161</v>
      </c>
      <c r="D14" s="71">
        <v>0.43122685185185183</v>
      </c>
      <c r="E14" s="72" t="s">
        <v>9</v>
      </c>
      <c r="F14" s="73">
        <v>30</v>
      </c>
      <c r="G14" s="72" t="s">
        <v>21</v>
      </c>
      <c r="J14" t="s">
        <v>50</v>
      </c>
      <c r="K14" s="14">
        <f>COUNTIFS($C$7:$C$4290, "=2018-03-02",  $F$7:$F$4290, "&gt;50" )</f>
        <v>6</v>
      </c>
      <c r="L14" s="14">
        <f>COUNTIFS($C$7:$C$4290, "=2018-03-03",  $F$7:$F$4290, "&gt;50" )</f>
        <v>15</v>
      </c>
      <c r="M14" s="14">
        <f>COUNTIFS($C$7:$C$4290, "=2018-03-04",  $F$7:$F$4290, "&gt;50" )</f>
        <v>10</v>
      </c>
      <c r="N14" s="14">
        <f>COUNTIFS($C$7:$C$4290, "=2018-03-05",  $F$7:$F$4290, "&gt;50" )</f>
        <v>3</v>
      </c>
      <c r="O14" s="14">
        <f>COUNTIFS($C$7:$C$4290, "=2018-03-06",  $F$7:$F$4290, "&gt;50" )</f>
        <v>18</v>
      </c>
      <c r="P14" s="14">
        <f>COUNTIFS($C$7:$C$4290, "=2018-03-07",  $F$7:$F$4290, "&gt;50" )</f>
        <v>18</v>
      </c>
      <c r="Q14" s="14">
        <f>COUNTIFS($C$7:$C$4290, "=2018-03-08",  $F$7:$F$4290, "&gt;50" )</f>
        <v>15</v>
      </c>
      <c r="R14" s="14">
        <f>COUNTIFS($C$7:$C$4290, "=2018-03-09",  $F$7:$F$4290, "&gt;50" )</f>
        <v>7</v>
      </c>
      <c r="T14" s="14">
        <f>SUM( K14:R14 )</f>
        <v>92</v>
      </c>
      <c r="U14" s="55">
        <f>T14/T11</f>
        <v>2.1475256769374416E-2</v>
      </c>
    </row>
    <row r="15" spans="3:21" ht="15" thickBot="1" x14ac:dyDescent="0.35">
      <c r="C15" s="70">
        <v>43161</v>
      </c>
      <c r="D15" s="71">
        <v>0.43126157407407412</v>
      </c>
      <c r="E15" s="72" t="s">
        <v>9</v>
      </c>
      <c r="F15" s="73">
        <v>28</v>
      </c>
      <c r="G15" s="72" t="s">
        <v>21</v>
      </c>
    </row>
    <row r="16" spans="3:21" ht="15" thickBot="1" x14ac:dyDescent="0.35">
      <c r="C16" s="70">
        <v>43161</v>
      </c>
      <c r="D16" s="71">
        <v>0.43133101851851857</v>
      </c>
      <c r="E16" s="72" t="s">
        <v>9</v>
      </c>
      <c r="F16" s="73">
        <v>34</v>
      </c>
      <c r="G16" s="72" t="s">
        <v>10</v>
      </c>
    </row>
    <row r="17" spans="3:7" ht="15" thickBot="1" x14ac:dyDescent="0.35">
      <c r="C17" s="70">
        <v>43161</v>
      </c>
      <c r="D17" s="71">
        <v>0.43217592592592591</v>
      </c>
      <c r="E17" s="72" t="s">
        <v>9</v>
      </c>
      <c r="F17" s="73">
        <v>23</v>
      </c>
      <c r="G17" s="72" t="s">
        <v>21</v>
      </c>
    </row>
    <row r="18" spans="3:7" ht="15" thickBot="1" x14ac:dyDescent="0.35">
      <c r="C18" s="70">
        <v>43161</v>
      </c>
      <c r="D18" s="71">
        <v>0.43287037037037041</v>
      </c>
      <c r="E18" s="72" t="s">
        <v>9</v>
      </c>
      <c r="F18" s="73">
        <v>16</v>
      </c>
      <c r="G18" s="72" t="s">
        <v>21</v>
      </c>
    </row>
    <row r="19" spans="3:7" ht="15" thickBot="1" x14ac:dyDescent="0.35">
      <c r="C19" s="70">
        <v>43161</v>
      </c>
      <c r="D19" s="71">
        <v>0.4331712962962963</v>
      </c>
      <c r="E19" s="72" t="s">
        <v>9</v>
      </c>
      <c r="F19" s="73">
        <v>33</v>
      </c>
      <c r="G19" s="72" t="s">
        <v>21</v>
      </c>
    </row>
    <row r="20" spans="3:7" ht="15" thickBot="1" x14ac:dyDescent="0.35">
      <c r="C20" s="70">
        <v>43161</v>
      </c>
      <c r="D20" s="71">
        <v>0.43402777777777773</v>
      </c>
      <c r="E20" s="72" t="s">
        <v>9</v>
      </c>
      <c r="F20" s="73">
        <v>21</v>
      </c>
      <c r="G20" s="72" t="s">
        <v>21</v>
      </c>
    </row>
    <row r="21" spans="3:7" ht="15" thickBot="1" x14ac:dyDescent="0.35">
      <c r="C21" s="70">
        <v>43161</v>
      </c>
      <c r="D21" s="71">
        <v>0.43459490740740742</v>
      </c>
      <c r="E21" s="72" t="s">
        <v>9</v>
      </c>
      <c r="F21" s="73">
        <v>24</v>
      </c>
      <c r="G21" s="72" t="s">
        <v>21</v>
      </c>
    </row>
    <row r="22" spans="3:7" ht="15" thickBot="1" x14ac:dyDescent="0.35">
      <c r="C22" s="70">
        <v>43161</v>
      </c>
      <c r="D22" s="71">
        <v>0.43538194444444445</v>
      </c>
      <c r="E22" s="72" t="s">
        <v>9</v>
      </c>
      <c r="F22" s="73">
        <v>35</v>
      </c>
      <c r="G22" s="72" t="s">
        <v>21</v>
      </c>
    </row>
    <row r="23" spans="3:7" ht="15" thickBot="1" x14ac:dyDescent="0.35">
      <c r="C23" s="70">
        <v>43161</v>
      </c>
      <c r="D23" s="71">
        <v>0.43692129629629628</v>
      </c>
      <c r="E23" s="72" t="s">
        <v>9</v>
      </c>
      <c r="F23" s="73">
        <v>23</v>
      </c>
      <c r="G23" s="72" t="s">
        <v>10</v>
      </c>
    </row>
    <row r="24" spans="3:7" ht="15" thickBot="1" x14ac:dyDescent="0.35">
      <c r="C24" s="70">
        <v>43161</v>
      </c>
      <c r="D24" s="71">
        <v>0.43814814814814818</v>
      </c>
      <c r="E24" s="72" t="s">
        <v>9</v>
      </c>
      <c r="F24" s="73">
        <v>38</v>
      </c>
      <c r="G24" s="72" t="s">
        <v>10</v>
      </c>
    </row>
    <row r="25" spans="3:7" ht="15" thickBot="1" x14ac:dyDescent="0.35">
      <c r="C25" s="70">
        <v>43161</v>
      </c>
      <c r="D25" s="71">
        <v>0.43947916666666664</v>
      </c>
      <c r="E25" s="72" t="s">
        <v>9</v>
      </c>
      <c r="F25" s="73">
        <v>24</v>
      </c>
      <c r="G25" s="72" t="s">
        <v>21</v>
      </c>
    </row>
    <row r="26" spans="3:7" ht="15" thickBot="1" x14ac:dyDescent="0.35">
      <c r="C26" s="70">
        <v>43161</v>
      </c>
      <c r="D26" s="71">
        <v>0.43998842592592591</v>
      </c>
      <c r="E26" s="72" t="s">
        <v>9</v>
      </c>
      <c r="F26" s="73">
        <v>34</v>
      </c>
      <c r="G26" s="72" t="s">
        <v>10</v>
      </c>
    </row>
    <row r="27" spans="3:7" ht="15" thickBot="1" x14ac:dyDescent="0.35">
      <c r="C27" s="70">
        <v>43161</v>
      </c>
      <c r="D27" s="71">
        <v>0.44041666666666668</v>
      </c>
      <c r="E27" s="72" t="s">
        <v>9</v>
      </c>
      <c r="F27" s="73">
        <v>30</v>
      </c>
      <c r="G27" s="72" t="s">
        <v>10</v>
      </c>
    </row>
    <row r="28" spans="3:7" ht="15" thickBot="1" x14ac:dyDescent="0.35">
      <c r="C28" s="70">
        <v>43161</v>
      </c>
      <c r="D28" s="71">
        <v>0.44078703703703703</v>
      </c>
      <c r="E28" s="72" t="s">
        <v>9</v>
      </c>
      <c r="F28" s="73">
        <v>29</v>
      </c>
      <c r="G28" s="72" t="s">
        <v>10</v>
      </c>
    </row>
    <row r="29" spans="3:7" ht="15" thickBot="1" x14ac:dyDescent="0.35">
      <c r="C29" s="70">
        <v>43161</v>
      </c>
      <c r="D29" s="71">
        <v>0.44089120370370366</v>
      </c>
      <c r="E29" s="72" t="s">
        <v>9</v>
      </c>
      <c r="F29" s="73">
        <v>33</v>
      </c>
      <c r="G29" s="72" t="s">
        <v>21</v>
      </c>
    </row>
    <row r="30" spans="3:7" ht="15" thickBot="1" x14ac:dyDescent="0.35">
      <c r="C30" s="70">
        <v>43161</v>
      </c>
      <c r="D30" s="71">
        <v>0.44290509259259259</v>
      </c>
      <c r="E30" s="72" t="s">
        <v>9</v>
      </c>
      <c r="F30" s="73">
        <v>37</v>
      </c>
      <c r="G30" s="72" t="s">
        <v>10</v>
      </c>
    </row>
    <row r="31" spans="3:7" ht="15" thickBot="1" x14ac:dyDescent="0.35">
      <c r="C31" s="70">
        <v>43161</v>
      </c>
      <c r="D31" s="71">
        <v>0.44454861111111116</v>
      </c>
      <c r="E31" s="72" t="s">
        <v>9</v>
      </c>
      <c r="F31" s="73">
        <v>33</v>
      </c>
      <c r="G31" s="72" t="s">
        <v>21</v>
      </c>
    </row>
    <row r="32" spans="3:7" ht="15" thickBot="1" x14ac:dyDescent="0.35">
      <c r="C32" s="70">
        <v>43161</v>
      </c>
      <c r="D32" s="71">
        <v>0.44771990740740741</v>
      </c>
      <c r="E32" s="72" t="s">
        <v>9</v>
      </c>
      <c r="F32" s="73">
        <v>25</v>
      </c>
      <c r="G32" s="72" t="s">
        <v>21</v>
      </c>
    </row>
    <row r="33" spans="3:7" ht="15" thickBot="1" x14ac:dyDescent="0.35">
      <c r="C33" s="70">
        <v>43161</v>
      </c>
      <c r="D33" s="71">
        <v>0.44935185185185184</v>
      </c>
      <c r="E33" s="72" t="s">
        <v>9</v>
      </c>
      <c r="F33" s="73">
        <v>29</v>
      </c>
      <c r="G33" s="72" t="s">
        <v>10</v>
      </c>
    </row>
    <row r="34" spans="3:7" ht="15" thickBot="1" x14ac:dyDescent="0.35">
      <c r="C34" s="70">
        <v>43161</v>
      </c>
      <c r="D34" s="71">
        <v>0.45098379629629631</v>
      </c>
      <c r="E34" s="72" t="s">
        <v>9</v>
      </c>
      <c r="F34" s="73">
        <v>33</v>
      </c>
      <c r="G34" s="72" t="s">
        <v>10</v>
      </c>
    </row>
    <row r="35" spans="3:7" ht="15" thickBot="1" x14ac:dyDescent="0.35">
      <c r="C35" s="70">
        <v>43161</v>
      </c>
      <c r="D35" s="71">
        <v>0.45128472222222221</v>
      </c>
      <c r="E35" s="72" t="s">
        <v>9</v>
      </c>
      <c r="F35" s="73">
        <v>16</v>
      </c>
      <c r="G35" s="72" t="s">
        <v>10</v>
      </c>
    </row>
    <row r="36" spans="3:7" ht="15" thickBot="1" x14ac:dyDescent="0.35">
      <c r="C36" s="70">
        <v>43161</v>
      </c>
      <c r="D36" s="71">
        <v>0.45494212962962965</v>
      </c>
      <c r="E36" s="72" t="s">
        <v>9</v>
      </c>
      <c r="F36" s="73">
        <v>25</v>
      </c>
      <c r="G36" s="72" t="s">
        <v>21</v>
      </c>
    </row>
    <row r="37" spans="3:7" ht="15" thickBot="1" x14ac:dyDescent="0.35">
      <c r="C37" s="70">
        <v>43161</v>
      </c>
      <c r="D37" s="71">
        <v>0.46248842592592593</v>
      </c>
      <c r="E37" s="72" t="s">
        <v>9</v>
      </c>
      <c r="F37" s="73">
        <v>41</v>
      </c>
      <c r="G37" s="72" t="s">
        <v>10</v>
      </c>
    </row>
    <row r="38" spans="3:7" ht="15" thickBot="1" x14ac:dyDescent="0.35">
      <c r="C38" s="70">
        <v>43161</v>
      </c>
      <c r="D38" s="71">
        <v>0.46329861111111109</v>
      </c>
      <c r="E38" s="72" t="s">
        <v>9</v>
      </c>
      <c r="F38" s="73">
        <v>29</v>
      </c>
      <c r="G38" s="72" t="s">
        <v>10</v>
      </c>
    </row>
    <row r="39" spans="3:7" ht="15" thickBot="1" x14ac:dyDescent="0.35">
      <c r="C39" s="70">
        <v>43161</v>
      </c>
      <c r="D39" s="71">
        <v>0.46562500000000001</v>
      </c>
      <c r="E39" s="72" t="s">
        <v>9</v>
      </c>
      <c r="F39" s="73">
        <v>26</v>
      </c>
      <c r="G39" s="72" t="s">
        <v>10</v>
      </c>
    </row>
    <row r="40" spans="3:7" ht="15" thickBot="1" x14ac:dyDescent="0.35">
      <c r="C40" s="70">
        <v>43161</v>
      </c>
      <c r="D40" s="71">
        <v>0.46914351851851849</v>
      </c>
      <c r="E40" s="72" t="s">
        <v>9</v>
      </c>
      <c r="F40" s="73">
        <v>35</v>
      </c>
      <c r="G40" s="72" t="s">
        <v>10</v>
      </c>
    </row>
    <row r="41" spans="3:7" ht="15" thickBot="1" x14ac:dyDescent="0.35">
      <c r="C41" s="70">
        <v>43161</v>
      </c>
      <c r="D41" s="71">
        <v>0.4718518518518518</v>
      </c>
      <c r="E41" s="72" t="s">
        <v>9</v>
      </c>
      <c r="F41" s="73">
        <v>32</v>
      </c>
      <c r="G41" s="72" t="s">
        <v>21</v>
      </c>
    </row>
    <row r="42" spans="3:7" ht="15" thickBot="1" x14ac:dyDescent="0.35">
      <c r="C42" s="70">
        <v>43161</v>
      </c>
      <c r="D42" s="71">
        <v>0.47192129629629626</v>
      </c>
      <c r="E42" s="72" t="s">
        <v>9</v>
      </c>
      <c r="F42" s="73">
        <v>33</v>
      </c>
      <c r="G42" s="72" t="s">
        <v>10</v>
      </c>
    </row>
    <row r="43" spans="3:7" ht="15" thickBot="1" x14ac:dyDescent="0.35">
      <c r="C43" s="70">
        <v>43161</v>
      </c>
      <c r="D43" s="71">
        <v>0.47327546296296297</v>
      </c>
      <c r="E43" s="72" t="s">
        <v>9</v>
      </c>
      <c r="F43" s="73">
        <v>22</v>
      </c>
      <c r="G43" s="72" t="s">
        <v>21</v>
      </c>
    </row>
    <row r="44" spans="3:7" ht="15" thickBot="1" x14ac:dyDescent="0.35">
      <c r="C44" s="70">
        <v>43161</v>
      </c>
      <c r="D44" s="71">
        <v>0.47447916666666662</v>
      </c>
      <c r="E44" s="72" t="s">
        <v>9</v>
      </c>
      <c r="F44" s="73">
        <v>23</v>
      </c>
      <c r="G44" s="72" t="s">
        <v>10</v>
      </c>
    </row>
    <row r="45" spans="3:7" ht="15" thickBot="1" x14ac:dyDescent="0.35">
      <c r="C45" s="70">
        <v>43161</v>
      </c>
      <c r="D45" s="71">
        <v>0.47501157407407407</v>
      </c>
      <c r="E45" s="72" t="s">
        <v>9</v>
      </c>
      <c r="F45" s="73">
        <v>32</v>
      </c>
      <c r="G45" s="72" t="s">
        <v>10</v>
      </c>
    </row>
    <row r="46" spans="3:7" ht="15" thickBot="1" x14ac:dyDescent="0.35">
      <c r="C46" s="70">
        <v>43161</v>
      </c>
      <c r="D46" s="71">
        <v>0.47866898148148151</v>
      </c>
      <c r="E46" s="72" t="s">
        <v>9</v>
      </c>
      <c r="F46" s="73">
        <v>28</v>
      </c>
      <c r="G46" s="72" t="s">
        <v>21</v>
      </c>
    </row>
    <row r="47" spans="3:7" ht="15" thickBot="1" x14ac:dyDescent="0.35">
      <c r="C47" s="70">
        <v>43161</v>
      </c>
      <c r="D47" s="71">
        <v>0.48137731481481483</v>
      </c>
      <c r="E47" s="72" t="s">
        <v>9</v>
      </c>
      <c r="F47" s="73">
        <v>19</v>
      </c>
      <c r="G47" s="72" t="s">
        <v>21</v>
      </c>
    </row>
    <row r="48" spans="3:7" ht="15" thickBot="1" x14ac:dyDescent="0.35">
      <c r="C48" s="70">
        <v>43161</v>
      </c>
      <c r="D48" s="71">
        <v>0.48366898148148146</v>
      </c>
      <c r="E48" s="72" t="s">
        <v>9</v>
      </c>
      <c r="F48" s="73">
        <v>28</v>
      </c>
      <c r="G48" s="72" t="s">
        <v>21</v>
      </c>
    </row>
    <row r="49" spans="3:7" ht="15" thickBot="1" x14ac:dyDescent="0.35">
      <c r="C49" s="70">
        <v>43161</v>
      </c>
      <c r="D49" s="71">
        <v>0.48418981481481477</v>
      </c>
      <c r="E49" s="72" t="s">
        <v>9</v>
      </c>
      <c r="F49" s="73">
        <v>36</v>
      </c>
      <c r="G49" s="72" t="s">
        <v>10</v>
      </c>
    </row>
    <row r="50" spans="3:7" ht="15" thickBot="1" x14ac:dyDescent="0.35">
      <c r="C50" s="70">
        <v>43161</v>
      </c>
      <c r="D50" s="71">
        <v>0.48475694444444445</v>
      </c>
      <c r="E50" s="72" t="s">
        <v>9</v>
      </c>
      <c r="F50" s="73">
        <v>32</v>
      </c>
      <c r="G50" s="72" t="s">
        <v>21</v>
      </c>
    </row>
    <row r="51" spans="3:7" ht="15" thickBot="1" x14ac:dyDescent="0.35">
      <c r="C51" s="70">
        <v>43161</v>
      </c>
      <c r="D51" s="71">
        <v>0.48594907407407412</v>
      </c>
      <c r="E51" s="72" t="s">
        <v>9</v>
      </c>
      <c r="F51" s="73">
        <v>27</v>
      </c>
      <c r="G51" s="72" t="s">
        <v>21</v>
      </c>
    </row>
    <row r="52" spans="3:7" ht="15" thickBot="1" x14ac:dyDescent="0.35">
      <c r="C52" s="70">
        <v>43161</v>
      </c>
      <c r="D52" s="71">
        <v>0.48722222222222222</v>
      </c>
      <c r="E52" s="72" t="s">
        <v>9</v>
      </c>
      <c r="F52" s="73">
        <v>42</v>
      </c>
      <c r="G52" s="72" t="s">
        <v>10</v>
      </c>
    </row>
    <row r="53" spans="3:7" ht="15" thickBot="1" x14ac:dyDescent="0.35">
      <c r="C53" s="70">
        <v>43161</v>
      </c>
      <c r="D53" s="71">
        <v>0.48865740740740743</v>
      </c>
      <c r="E53" s="72" t="s">
        <v>9</v>
      </c>
      <c r="F53" s="73">
        <v>26</v>
      </c>
      <c r="G53" s="72" t="s">
        <v>21</v>
      </c>
    </row>
    <row r="54" spans="3:7" ht="15" thickBot="1" x14ac:dyDescent="0.35">
      <c r="C54" s="70">
        <v>43161</v>
      </c>
      <c r="D54" s="71">
        <v>0.48980324074074072</v>
      </c>
      <c r="E54" s="72" t="s">
        <v>9</v>
      </c>
      <c r="F54" s="73">
        <v>32</v>
      </c>
      <c r="G54" s="72" t="s">
        <v>21</v>
      </c>
    </row>
    <row r="55" spans="3:7" ht="15" thickBot="1" x14ac:dyDescent="0.35">
      <c r="C55" s="70">
        <v>43161</v>
      </c>
      <c r="D55" s="71">
        <v>0.49055555555555558</v>
      </c>
      <c r="E55" s="72" t="s">
        <v>9</v>
      </c>
      <c r="F55" s="73">
        <v>33</v>
      </c>
      <c r="G55" s="72" t="s">
        <v>10</v>
      </c>
    </row>
    <row r="56" spans="3:7" ht="15" thickBot="1" x14ac:dyDescent="0.35">
      <c r="C56" s="70">
        <v>43161</v>
      </c>
      <c r="D56" s="71">
        <v>0.49116898148148147</v>
      </c>
      <c r="E56" s="72" t="s">
        <v>9</v>
      </c>
      <c r="F56" s="73">
        <v>36</v>
      </c>
      <c r="G56" s="72" t="s">
        <v>21</v>
      </c>
    </row>
    <row r="57" spans="3:7" ht="15" thickBot="1" x14ac:dyDescent="0.35">
      <c r="C57" s="70">
        <v>43161</v>
      </c>
      <c r="D57" s="71">
        <v>0.49233796296296295</v>
      </c>
      <c r="E57" s="72" t="s">
        <v>9</v>
      </c>
      <c r="F57" s="73">
        <v>40</v>
      </c>
      <c r="G57" s="72" t="s">
        <v>10</v>
      </c>
    </row>
    <row r="58" spans="3:7" ht="15" thickBot="1" x14ac:dyDescent="0.35">
      <c r="C58" s="70">
        <v>43161</v>
      </c>
      <c r="D58" s="71">
        <v>0.49295138888888884</v>
      </c>
      <c r="E58" s="72" t="s">
        <v>9</v>
      </c>
      <c r="F58" s="73">
        <v>35</v>
      </c>
      <c r="G58" s="72" t="s">
        <v>21</v>
      </c>
    </row>
    <row r="59" spans="3:7" ht="15" thickBot="1" x14ac:dyDescent="0.35">
      <c r="C59" s="70">
        <v>43161</v>
      </c>
      <c r="D59" s="71">
        <v>0.49856481481481479</v>
      </c>
      <c r="E59" s="72" t="s">
        <v>9</v>
      </c>
      <c r="F59" s="73">
        <v>40</v>
      </c>
      <c r="G59" s="72" t="s">
        <v>21</v>
      </c>
    </row>
    <row r="60" spans="3:7" ht="15" thickBot="1" x14ac:dyDescent="0.35">
      <c r="C60" s="70">
        <v>43161</v>
      </c>
      <c r="D60" s="71">
        <v>0.49951388888888887</v>
      </c>
      <c r="E60" s="72" t="s">
        <v>9</v>
      </c>
      <c r="F60" s="73">
        <v>33</v>
      </c>
      <c r="G60" s="72" t="s">
        <v>21</v>
      </c>
    </row>
    <row r="61" spans="3:7" ht="15" thickBot="1" x14ac:dyDescent="0.35">
      <c r="C61" s="70">
        <v>43161</v>
      </c>
      <c r="D61" s="71">
        <v>0.49958333333333332</v>
      </c>
      <c r="E61" s="72" t="s">
        <v>9</v>
      </c>
      <c r="F61" s="73">
        <v>29</v>
      </c>
      <c r="G61" s="72" t="s">
        <v>10</v>
      </c>
    </row>
    <row r="62" spans="3:7" ht="15" thickBot="1" x14ac:dyDescent="0.35">
      <c r="C62" s="70">
        <v>43161</v>
      </c>
      <c r="D62" s="71">
        <v>0.50049768518518511</v>
      </c>
      <c r="E62" s="72" t="s">
        <v>9</v>
      </c>
      <c r="F62" s="73">
        <v>32</v>
      </c>
      <c r="G62" s="72" t="s">
        <v>10</v>
      </c>
    </row>
    <row r="63" spans="3:7" ht="15" thickBot="1" x14ac:dyDescent="0.35">
      <c r="C63" s="70">
        <v>43161</v>
      </c>
      <c r="D63" s="71">
        <v>0.50178240740740743</v>
      </c>
      <c r="E63" s="72" t="s">
        <v>9</v>
      </c>
      <c r="F63" s="73">
        <v>30</v>
      </c>
      <c r="G63" s="72" t="s">
        <v>10</v>
      </c>
    </row>
    <row r="64" spans="3:7" ht="15" thickBot="1" x14ac:dyDescent="0.35">
      <c r="C64" s="70">
        <v>43161</v>
      </c>
      <c r="D64" s="71">
        <v>0.50339120370370372</v>
      </c>
      <c r="E64" s="72" t="s">
        <v>9</v>
      </c>
      <c r="F64" s="73">
        <v>39</v>
      </c>
      <c r="G64" s="72" t="s">
        <v>10</v>
      </c>
    </row>
    <row r="65" spans="3:7" ht="15" thickBot="1" x14ac:dyDescent="0.35">
      <c r="C65" s="70">
        <v>43161</v>
      </c>
      <c r="D65" s="71">
        <v>0.50599537037037035</v>
      </c>
      <c r="E65" s="72" t="s">
        <v>9</v>
      </c>
      <c r="F65" s="73">
        <v>33</v>
      </c>
      <c r="G65" s="72" t="s">
        <v>21</v>
      </c>
    </row>
    <row r="66" spans="3:7" ht="15" thickBot="1" x14ac:dyDescent="0.35">
      <c r="C66" s="70">
        <v>43161</v>
      </c>
      <c r="D66" s="71">
        <v>0.51129629629629625</v>
      </c>
      <c r="E66" s="72" t="s">
        <v>9</v>
      </c>
      <c r="F66" s="73">
        <v>27</v>
      </c>
      <c r="G66" s="72" t="s">
        <v>10</v>
      </c>
    </row>
    <row r="67" spans="3:7" ht="15" thickBot="1" x14ac:dyDescent="0.35">
      <c r="C67" s="70">
        <v>43161</v>
      </c>
      <c r="D67" s="71">
        <v>0.5113657407407407</v>
      </c>
      <c r="E67" s="72" t="s">
        <v>9</v>
      </c>
      <c r="F67" s="73">
        <v>33</v>
      </c>
      <c r="G67" s="72" t="s">
        <v>21</v>
      </c>
    </row>
    <row r="68" spans="3:7" ht="15" thickBot="1" x14ac:dyDescent="0.35">
      <c r="C68" s="70">
        <v>43161</v>
      </c>
      <c r="D68" s="71">
        <v>0.51167824074074075</v>
      </c>
      <c r="E68" s="72" t="s">
        <v>9</v>
      </c>
      <c r="F68" s="73">
        <v>34</v>
      </c>
      <c r="G68" s="72" t="s">
        <v>10</v>
      </c>
    </row>
    <row r="69" spans="3:7" ht="15" thickBot="1" x14ac:dyDescent="0.35">
      <c r="C69" s="70">
        <v>43161</v>
      </c>
      <c r="D69" s="71">
        <v>0.51168981481481479</v>
      </c>
      <c r="E69" s="72" t="s">
        <v>9</v>
      </c>
      <c r="F69" s="73">
        <v>34</v>
      </c>
      <c r="G69" s="72" t="s">
        <v>10</v>
      </c>
    </row>
    <row r="70" spans="3:7" ht="15" thickBot="1" x14ac:dyDescent="0.35">
      <c r="C70" s="70">
        <v>43161</v>
      </c>
      <c r="D70" s="71">
        <v>0.51170138888888894</v>
      </c>
      <c r="E70" s="72" t="s">
        <v>9</v>
      </c>
      <c r="F70" s="73">
        <v>30</v>
      </c>
      <c r="G70" s="72" t="s">
        <v>10</v>
      </c>
    </row>
    <row r="71" spans="3:7" ht="15" thickBot="1" x14ac:dyDescent="0.35">
      <c r="C71" s="70">
        <v>43161</v>
      </c>
      <c r="D71" s="71">
        <v>0.51171296296296298</v>
      </c>
      <c r="E71" s="72" t="s">
        <v>9</v>
      </c>
      <c r="F71" s="73">
        <v>19</v>
      </c>
      <c r="G71" s="72" t="s">
        <v>10</v>
      </c>
    </row>
    <row r="72" spans="3:7" ht="15" thickBot="1" x14ac:dyDescent="0.35">
      <c r="C72" s="70">
        <v>43161</v>
      </c>
      <c r="D72" s="71">
        <v>0.51172453703703702</v>
      </c>
      <c r="E72" s="72" t="s">
        <v>9</v>
      </c>
      <c r="F72" s="73">
        <v>26</v>
      </c>
      <c r="G72" s="72" t="s">
        <v>10</v>
      </c>
    </row>
    <row r="73" spans="3:7" ht="15" thickBot="1" x14ac:dyDescent="0.35">
      <c r="C73" s="70">
        <v>43161</v>
      </c>
      <c r="D73" s="71">
        <v>0.51233796296296297</v>
      </c>
      <c r="E73" s="72" t="s">
        <v>9</v>
      </c>
      <c r="F73" s="73">
        <v>28</v>
      </c>
      <c r="G73" s="72" t="s">
        <v>21</v>
      </c>
    </row>
    <row r="74" spans="3:7" ht="15" thickBot="1" x14ac:dyDescent="0.35">
      <c r="C74" s="70">
        <v>43161</v>
      </c>
      <c r="D74" s="71">
        <v>0.51240740740740742</v>
      </c>
      <c r="E74" s="72" t="s">
        <v>9</v>
      </c>
      <c r="F74" s="73">
        <v>17</v>
      </c>
      <c r="G74" s="72" t="s">
        <v>10</v>
      </c>
    </row>
    <row r="75" spans="3:7" ht="15" thickBot="1" x14ac:dyDescent="0.35">
      <c r="C75" s="70">
        <v>43161</v>
      </c>
      <c r="D75" s="71">
        <v>0.51552083333333332</v>
      </c>
      <c r="E75" s="72" t="s">
        <v>9</v>
      </c>
      <c r="F75" s="73">
        <v>36</v>
      </c>
      <c r="G75" s="72" t="s">
        <v>10</v>
      </c>
    </row>
    <row r="76" spans="3:7" ht="15" thickBot="1" x14ac:dyDescent="0.35">
      <c r="C76" s="70">
        <v>43161</v>
      </c>
      <c r="D76" s="71">
        <v>0.51797453703703711</v>
      </c>
      <c r="E76" s="72" t="s">
        <v>9</v>
      </c>
      <c r="F76" s="73">
        <v>38</v>
      </c>
      <c r="G76" s="72" t="s">
        <v>10</v>
      </c>
    </row>
    <row r="77" spans="3:7" ht="15" thickBot="1" x14ac:dyDescent="0.35">
      <c r="C77" s="70">
        <v>43161</v>
      </c>
      <c r="D77" s="71">
        <v>0.51837962962962958</v>
      </c>
      <c r="E77" s="72" t="s">
        <v>9</v>
      </c>
      <c r="F77" s="73">
        <v>32</v>
      </c>
      <c r="G77" s="72" t="s">
        <v>10</v>
      </c>
    </row>
    <row r="78" spans="3:7" ht="15" thickBot="1" x14ac:dyDescent="0.35">
      <c r="C78" s="70">
        <v>43161</v>
      </c>
      <c r="D78" s="71">
        <v>0.51944444444444449</v>
      </c>
      <c r="E78" s="72" t="s">
        <v>9</v>
      </c>
      <c r="F78" s="73">
        <v>35</v>
      </c>
      <c r="G78" s="72" t="s">
        <v>21</v>
      </c>
    </row>
    <row r="79" spans="3:7" ht="15" thickBot="1" x14ac:dyDescent="0.35">
      <c r="C79" s="70">
        <v>43161</v>
      </c>
      <c r="D79" s="71">
        <v>0.51951388888888894</v>
      </c>
      <c r="E79" s="72" t="s">
        <v>9</v>
      </c>
      <c r="F79" s="73">
        <v>34</v>
      </c>
      <c r="G79" s="72" t="s">
        <v>21</v>
      </c>
    </row>
    <row r="80" spans="3:7" ht="15" thickBot="1" x14ac:dyDescent="0.35">
      <c r="C80" s="70">
        <v>43161</v>
      </c>
      <c r="D80" s="71">
        <v>0.52167824074074076</v>
      </c>
      <c r="E80" s="72" t="s">
        <v>9</v>
      </c>
      <c r="F80" s="73">
        <v>29</v>
      </c>
      <c r="G80" s="72" t="s">
        <v>10</v>
      </c>
    </row>
    <row r="81" spans="3:7" ht="15" thickBot="1" x14ac:dyDescent="0.35">
      <c r="C81" s="70">
        <v>43161</v>
      </c>
      <c r="D81" s="71">
        <v>0.52438657407407407</v>
      </c>
      <c r="E81" s="72" t="s">
        <v>9</v>
      </c>
      <c r="F81" s="73">
        <v>40</v>
      </c>
      <c r="G81" s="72" t="s">
        <v>21</v>
      </c>
    </row>
    <row r="82" spans="3:7" ht="15" thickBot="1" x14ac:dyDescent="0.35">
      <c r="C82" s="70">
        <v>43161</v>
      </c>
      <c r="D82" s="71">
        <v>0.52460648148148148</v>
      </c>
      <c r="E82" s="72" t="s">
        <v>9</v>
      </c>
      <c r="F82" s="73">
        <v>24</v>
      </c>
      <c r="G82" s="72" t="s">
        <v>21</v>
      </c>
    </row>
    <row r="83" spans="3:7" ht="15" thickBot="1" x14ac:dyDescent="0.35">
      <c r="C83" s="70">
        <v>43161</v>
      </c>
      <c r="D83" s="71">
        <v>0.52598379629629632</v>
      </c>
      <c r="E83" s="72" t="s">
        <v>9</v>
      </c>
      <c r="F83" s="73">
        <v>33</v>
      </c>
      <c r="G83" s="72" t="s">
        <v>21</v>
      </c>
    </row>
    <row r="84" spans="3:7" ht="15" thickBot="1" x14ac:dyDescent="0.35">
      <c r="C84" s="70">
        <v>43161</v>
      </c>
      <c r="D84" s="71">
        <v>0.52809027777777773</v>
      </c>
      <c r="E84" s="72" t="s">
        <v>9</v>
      </c>
      <c r="F84" s="73">
        <v>30</v>
      </c>
      <c r="G84" s="72" t="s">
        <v>21</v>
      </c>
    </row>
    <row r="85" spans="3:7" ht="15" thickBot="1" x14ac:dyDescent="0.35">
      <c r="C85" s="70">
        <v>43161</v>
      </c>
      <c r="D85" s="71">
        <v>0.52892361111111108</v>
      </c>
      <c r="E85" s="72" t="s">
        <v>9</v>
      </c>
      <c r="F85" s="73">
        <v>36</v>
      </c>
      <c r="G85" s="72" t="s">
        <v>10</v>
      </c>
    </row>
    <row r="86" spans="3:7" ht="15" thickBot="1" x14ac:dyDescent="0.35">
      <c r="C86" s="70">
        <v>43161</v>
      </c>
      <c r="D86" s="71">
        <v>0.53111111111111109</v>
      </c>
      <c r="E86" s="72" t="s">
        <v>9</v>
      </c>
      <c r="F86" s="73">
        <v>23</v>
      </c>
      <c r="G86" s="72" t="s">
        <v>21</v>
      </c>
    </row>
    <row r="87" spans="3:7" ht="15" thickBot="1" x14ac:dyDescent="0.35">
      <c r="C87" s="70">
        <v>43161</v>
      </c>
      <c r="D87" s="71">
        <v>0.53189814814814818</v>
      </c>
      <c r="E87" s="72" t="s">
        <v>9</v>
      </c>
      <c r="F87" s="73">
        <v>30</v>
      </c>
      <c r="G87" s="72" t="s">
        <v>21</v>
      </c>
    </row>
    <row r="88" spans="3:7" ht="15" thickBot="1" x14ac:dyDescent="0.35">
      <c r="C88" s="70">
        <v>43161</v>
      </c>
      <c r="D88" s="71">
        <v>0.53287037037037044</v>
      </c>
      <c r="E88" s="72" t="s">
        <v>9</v>
      </c>
      <c r="F88" s="73">
        <v>25</v>
      </c>
      <c r="G88" s="72" t="s">
        <v>21</v>
      </c>
    </row>
    <row r="89" spans="3:7" ht="15" thickBot="1" x14ac:dyDescent="0.35">
      <c r="C89" s="70">
        <v>43161</v>
      </c>
      <c r="D89" s="71">
        <v>0.53675925925925927</v>
      </c>
      <c r="E89" s="72" t="s">
        <v>9</v>
      </c>
      <c r="F89" s="73">
        <v>32</v>
      </c>
      <c r="G89" s="72" t="s">
        <v>21</v>
      </c>
    </row>
    <row r="90" spans="3:7" ht="15" thickBot="1" x14ac:dyDescent="0.35">
      <c r="C90" s="70">
        <v>43161</v>
      </c>
      <c r="D90" s="71">
        <v>0.53851851851851851</v>
      </c>
      <c r="E90" s="72" t="s">
        <v>9</v>
      </c>
      <c r="F90" s="73">
        <v>25</v>
      </c>
      <c r="G90" s="72" t="s">
        <v>10</v>
      </c>
    </row>
    <row r="91" spans="3:7" ht="15" thickBot="1" x14ac:dyDescent="0.35">
      <c r="C91" s="70">
        <v>43161</v>
      </c>
      <c r="D91" s="71">
        <v>0.5404282407407407</v>
      </c>
      <c r="E91" s="72" t="s">
        <v>9</v>
      </c>
      <c r="F91" s="73">
        <v>44</v>
      </c>
      <c r="G91" s="72" t="s">
        <v>10</v>
      </c>
    </row>
    <row r="92" spans="3:7" ht="15" thickBot="1" x14ac:dyDescent="0.35">
      <c r="C92" s="70">
        <v>43161</v>
      </c>
      <c r="D92" s="71">
        <v>0.54228009259259258</v>
      </c>
      <c r="E92" s="72" t="s">
        <v>9</v>
      </c>
      <c r="F92" s="73">
        <v>27</v>
      </c>
      <c r="G92" s="72" t="s">
        <v>10</v>
      </c>
    </row>
    <row r="93" spans="3:7" ht="15" thickBot="1" x14ac:dyDescent="0.35">
      <c r="C93" s="70">
        <v>43161</v>
      </c>
      <c r="D93" s="71">
        <v>0.54233796296296299</v>
      </c>
      <c r="E93" s="72" t="s">
        <v>9</v>
      </c>
      <c r="F93" s="73">
        <v>34</v>
      </c>
      <c r="G93" s="72" t="s">
        <v>10</v>
      </c>
    </row>
    <row r="94" spans="3:7" ht="15" thickBot="1" x14ac:dyDescent="0.35">
      <c r="C94" s="70">
        <v>43161</v>
      </c>
      <c r="D94" s="71">
        <v>0.54293981481481479</v>
      </c>
      <c r="E94" s="72" t="s">
        <v>9</v>
      </c>
      <c r="F94" s="73">
        <v>32</v>
      </c>
      <c r="G94" s="72" t="s">
        <v>21</v>
      </c>
    </row>
    <row r="95" spans="3:7" ht="15" thickBot="1" x14ac:dyDescent="0.35">
      <c r="C95" s="70">
        <v>43161</v>
      </c>
      <c r="D95" s="71">
        <v>0.54368055555555561</v>
      </c>
      <c r="E95" s="72" t="s">
        <v>9</v>
      </c>
      <c r="F95" s="73">
        <v>32</v>
      </c>
      <c r="G95" s="72" t="s">
        <v>21</v>
      </c>
    </row>
    <row r="96" spans="3:7" ht="15" thickBot="1" x14ac:dyDescent="0.35">
      <c r="C96" s="70">
        <v>43161</v>
      </c>
      <c r="D96" s="71">
        <v>0.5447453703703703</v>
      </c>
      <c r="E96" s="72" t="s">
        <v>9</v>
      </c>
      <c r="F96" s="73">
        <v>17</v>
      </c>
      <c r="G96" s="72" t="s">
        <v>10</v>
      </c>
    </row>
    <row r="97" spans="3:7" ht="15" thickBot="1" x14ac:dyDescent="0.35">
      <c r="C97" s="70">
        <v>43161</v>
      </c>
      <c r="D97" s="71">
        <v>0.54634259259259255</v>
      </c>
      <c r="E97" s="72" t="s">
        <v>9</v>
      </c>
      <c r="F97" s="73">
        <v>25</v>
      </c>
      <c r="G97" s="72" t="s">
        <v>10</v>
      </c>
    </row>
    <row r="98" spans="3:7" ht="15" thickBot="1" x14ac:dyDescent="0.35">
      <c r="C98" s="70">
        <v>43161</v>
      </c>
      <c r="D98" s="71">
        <v>0.54832175925925919</v>
      </c>
      <c r="E98" s="72" t="s">
        <v>9</v>
      </c>
      <c r="F98" s="73">
        <v>30</v>
      </c>
      <c r="G98" s="72" t="s">
        <v>21</v>
      </c>
    </row>
    <row r="99" spans="3:7" ht="15" thickBot="1" x14ac:dyDescent="0.35">
      <c r="C99" s="70">
        <v>43161</v>
      </c>
      <c r="D99" s="71">
        <v>0.54915509259259265</v>
      </c>
      <c r="E99" s="72" t="s">
        <v>9</v>
      </c>
      <c r="F99" s="73">
        <v>25</v>
      </c>
      <c r="G99" s="72" t="s">
        <v>10</v>
      </c>
    </row>
    <row r="100" spans="3:7" ht="15" thickBot="1" x14ac:dyDescent="0.35">
      <c r="C100" s="70">
        <v>43161</v>
      </c>
      <c r="D100" s="71">
        <v>0.55038194444444444</v>
      </c>
      <c r="E100" s="72" t="s">
        <v>9</v>
      </c>
      <c r="F100" s="73">
        <v>26</v>
      </c>
      <c r="G100" s="72" t="s">
        <v>21</v>
      </c>
    </row>
    <row r="101" spans="3:7" ht="15" thickBot="1" x14ac:dyDescent="0.35">
      <c r="C101" s="70">
        <v>43161</v>
      </c>
      <c r="D101" s="71">
        <v>0.55041666666666667</v>
      </c>
      <c r="E101" s="72" t="s">
        <v>9</v>
      </c>
      <c r="F101" s="73">
        <v>40</v>
      </c>
      <c r="G101" s="72" t="s">
        <v>10</v>
      </c>
    </row>
    <row r="102" spans="3:7" ht="15" thickBot="1" x14ac:dyDescent="0.35">
      <c r="C102" s="70">
        <v>43161</v>
      </c>
      <c r="D102" s="71">
        <v>0.55168981481481483</v>
      </c>
      <c r="E102" s="72" t="s">
        <v>9</v>
      </c>
      <c r="F102" s="73">
        <v>29</v>
      </c>
      <c r="G102" s="72" t="s">
        <v>10</v>
      </c>
    </row>
    <row r="103" spans="3:7" ht="15" thickBot="1" x14ac:dyDescent="0.35">
      <c r="C103" s="70">
        <v>43161</v>
      </c>
      <c r="D103" s="71">
        <v>0.55180555555555555</v>
      </c>
      <c r="E103" s="72" t="s">
        <v>9</v>
      </c>
      <c r="F103" s="73">
        <v>28</v>
      </c>
      <c r="G103" s="72" t="s">
        <v>10</v>
      </c>
    </row>
    <row r="104" spans="3:7" ht="15" thickBot="1" x14ac:dyDescent="0.35">
      <c r="C104" s="70">
        <v>43161</v>
      </c>
      <c r="D104" s="71">
        <v>0.55184027777777778</v>
      </c>
      <c r="E104" s="72" t="s">
        <v>9</v>
      </c>
      <c r="F104" s="73">
        <v>19</v>
      </c>
      <c r="G104" s="72" t="s">
        <v>10</v>
      </c>
    </row>
    <row r="105" spans="3:7" ht="15" thickBot="1" x14ac:dyDescent="0.35">
      <c r="C105" s="70">
        <v>43161</v>
      </c>
      <c r="D105" s="71">
        <v>0.5529398148148148</v>
      </c>
      <c r="E105" s="72" t="s">
        <v>9</v>
      </c>
      <c r="F105" s="73">
        <v>33</v>
      </c>
      <c r="G105" s="72" t="s">
        <v>10</v>
      </c>
    </row>
    <row r="106" spans="3:7" ht="15" thickBot="1" x14ac:dyDescent="0.35">
      <c r="C106" s="70">
        <v>43161</v>
      </c>
      <c r="D106" s="71">
        <v>0.55540509259259263</v>
      </c>
      <c r="E106" s="72" t="s">
        <v>9</v>
      </c>
      <c r="F106" s="73">
        <v>32</v>
      </c>
      <c r="G106" s="72" t="s">
        <v>21</v>
      </c>
    </row>
    <row r="107" spans="3:7" ht="15" thickBot="1" x14ac:dyDescent="0.35">
      <c r="C107" s="70">
        <v>43161</v>
      </c>
      <c r="D107" s="71">
        <v>0.55763888888888891</v>
      </c>
      <c r="E107" s="72" t="s">
        <v>9</v>
      </c>
      <c r="F107" s="73">
        <v>40</v>
      </c>
      <c r="G107" s="72" t="s">
        <v>10</v>
      </c>
    </row>
    <row r="108" spans="3:7" ht="15" thickBot="1" x14ac:dyDescent="0.35">
      <c r="C108" s="70">
        <v>43161</v>
      </c>
      <c r="D108" s="71">
        <v>0.55850694444444449</v>
      </c>
      <c r="E108" s="72" t="s">
        <v>9</v>
      </c>
      <c r="F108" s="73">
        <v>32</v>
      </c>
      <c r="G108" s="72" t="s">
        <v>10</v>
      </c>
    </row>
    <row r="109" spans="3:7" ht="15" thickBot="1" x14ac:dyDescent="0.35">
      <c r="C109" s="70">
        <v>43161</v>
      </c>
      <c r="D109" s="71">
        <v>0.56247685185185181</v>
      </c>
      <c r="E109" s="72" t="s">
        <v>9</v>
      </c>
      <c r="F109" s="73">
        <v>44</v>
      </c>
      <c r="G109" s="72" t="s">
        <v>10</v>
      </c>
    </row>
    <row r="110" spans="3:7" ht="15" thickBot="1" x14ac:dyDescent="0.35">
      <c r="C110" s="70">
        <v>43161</v>
      </c>
      <c r="D110" s="71">
        <v>0.56512731481481482</v>
      </c>
      <c r="E110" s="72" t="s">
        <v>9</v>
      </c>
      <c r="F110" s="73">
        <v>49</v>
      </c>
      <c r="G110" s="72" t="s">
        <v>21</v>
      </c>
    </row>
    <row r="111" spans="3:7" ht="15" thickBot="1" x14ac:dyDescent="0.35">
      <c r="C111" s="70">
        <v>43161</v>
      </c>
      <c r="D111" s="71">
        <v>0.56685185185185183</v>
      </c>
      <c r="E111" s="72" t="s">
        <v>9</v>
      </c>
      <c r="F111" s="73">
        <v>31</v>
      </c>
      <c r="G111" s="72" t="s">
        <v>21</v>
      </c>
    </row>
    <row r="112" spans="3:7" ht="15" thickBot="1" x14ac:dyDescent="0.35">
      <c r="C112" s="70">
        <v>43161</v>
      </c>
      <c r="D112" s="71">
        <v>0.56694444444444447</v>
      </c>
      <c r="E112" s="72" t="s">
        <v>9</v>
      </c>
      <c r="F112" s="73">
        <v>28</v>
      </c>
      <c r="G112" s="72" t="s">
        <v>21</v>
      </c>
    </row>
    <row r="113" spans="3:7" ht="15" thickBot="1" x14ac:dyDescent="0.35">
      <c r="C113" s="70">
        <v>43161</v>
      </c>
      <c r="D113" s="71">
        <v>0.5669791666666667</v>
      </c>
      <c r="E113" s="72" t="s">
        <v>9</v>
      </c>
      <c r="F113" s="73">
        <v>29</v>
      </c>
      <c r="G113" s="72" t="s">
        <v>10</v>
      </c>
    </row>
    <row r="114" spans="3:7" ht="15" thickBot="1" x14ac:dyDescent="0.35">
      <c r="C114" s="70">
        <v>43161</v>
      </c>
      <c r="D114" s="71">
        <v>0.56702546296296297</v>
      </c>
      <c r="E114" s="72" t="s">
        <v>9</v>
      </c>
      <c r="F114" s="73">
        <v>26</v>
      </c>
      <c r="G114" s="72" t="s">
        <v>10</v>
      </c>
    </row>
    <row r="115" spans="3:7" ht="15" thickBot="1" x14ac:dyDescent="0.35">
      <c r="C115" s="70">
        <v>43161</v>
      </c>
      <c r="D115" s="71">
        <v>0.56822916666666667</v>
      </c>
      <c r="E115" s="72" t="s">
        <v>9</v>
      </c>
      <c r="F115" s="73">
        <v>24</v>
      </c>
      <c r="G115" s="72" t="s">
        <v>10</v>
      </c>
    </row>
    <row r="116" spans="3:7" ht="15" thickBot="1" x14ac:dyDescent="0.35">
      <c r="C116" s="70">
        <v>43161</v>
      </c>
      <c r="D116" s="71">
        <v>0.56831018518518517</v>
      </c>
      <c r="E116" s="72" t="s">
        <v>9</v>
      </c>
      <c r="F116" s="73">
        <v>34</v>
      </c>
      <c r="G116" s="72" t="s">
        <v>10</v>
      </c>
    </row>
    <row r="117" spans="3:7" ht="15" thickBot="1" x14ac:dyDescent="0.35">
      <c r="C117" s="70">
        <v>43161</v>
      </c>
      <c r="D117" s="71">
        <v>0.57101851851851848</v>
      </c>
      <c r="E117" s="72" t="s">
        <v>9</v>
      </c>
      <c r="F117" s="73">
        <v>36</v>
      </c>
      <c r="G117" s="72" t="s">
        <v>10</v>
      </c>
    </row>
    <row r="118" spans="3:7" ht="15" thickBot="1" x14ac:dyDescent="0.35">
      <c r="C118" s="70">
        <v>43161</v>
      </c>
      <c r="D118" s="71">
        <v>0.57195601851851852</v>
      </c>
      <c r="E118" s="72" t="s">
        <v>9</v>
      </c>
      <c r="F118" s="73">
        <v>21</v>
      </c>
      <c r="G118" s="72" t="s">
        <v>21</v>
      </c>
    </row>
    <row r="119" spans="3:7" ht="15" thickBot="1" x14ac:dyDescent="0.35">
      <c r="C119" s="70">
        <v>43161</v>
      </c>
      <c r="D119" s="71">
        <v>0.5733449074074074</v>
      </c>
      <c r="E119" s="72" t="s">
        <v>9</v>
      </c>
      <c r="F119" s="73">
        <v>26</v>
      </c>
      <c r="G119" s="72" t="s">
        <v>21</v>
      </c>
    </row>
    <row r="120" spans="3:7" ht="15" thickBot="1" x14ac:dyDescent="0.35">
      <c r="C120" s="70">
        <v>43161</v>
      </c>
      <c r="D120" s="71">
        <v>0.57342592592592589</v>
      </c>
      <c r="E120" s="72" t="s">
        <v>9</v>
      </c>
      <c r="F120" s="73">
        <v>34</v>
      </c>
      <c r="G120" s="72" t="s">
        <v>10</v>
      </c>
    </row>
    <row r="121" spans="3:7" ht="15" thickBot="1" x14ac:dyDescent="0.35">
      <c r="C121" s="70">
        <v>43161</v>
      </c>
      <c r="D121" s="71">
        <v>0.5738657407407407</v>
      </c>
      <c r="E121" s="72" t="s">
        <v>9</v>
      </c>
      <c r="F121" s="73">
        <v>27</v>
      </c>
      <c r="G121" s="72" t="s">
        <v>21</v>
      </c>
    </row>
    <row r="122" spans="3:7" ht="15" thickBot="1" x14ac:dyDescent="0.35">
      <c r="C122" s="70">
        <v>43161</v>
      </c>
      <c r="D122" s="71">
        <v>0.57408564814814811</v>
      </c>
      <c r="E122" s="72" t="s">
        <v>9</v>
      </c>
      <c r="F122" s="73">
        <v>30</v>
      </c>
      <c r="G122" s="72" t="s">
        <v>21</v>
      </c>
    </row>
    <row r="123" spans="3:7" ht="15" thickBot="1" x14ac:dyDescent="0.35">
      <c r="C123" s="70">
        <v>43161</v>
      </c>
      <c r="D123" s="71">
        <v>0.57765046296296296</v>
      </c>
      <c r="E123" s="72" t="s">
        <v>9</v>
      </c>
      <c r="F123" s="73">
        <v>27</v>
      </c>
      <c r="G123" s="72" t="s">
        <v>21</v>
      </c>
    </row>
    <row r="124" spans="3:7" ht="15" thickBot="1" x14ac:dyDescent="0.35">
      <c r="C124" s="70">
        <v>43161</v>
      </c>
      <c r="D124" s="71">
        <v>0.57791666666666663</v>
      </c>
      <c r="E124" s="72" t="s">
        <v>9</v>
      </c>
      <c r="F124" s="73">
        <v>16</v>
      </c>
      <c r="G124" s="72" t="s">
        <v>21</v>
      </c>
    </row>
    <row r="125" spans="3:7" ht="15" thickBot="1" x14ac:dyDescent="0.35">
      <c r="C125" s="70">
        <v>43161</v>
      </c>
      <c r="D125" s="71">
        <v>0.57811342592592596</v>
      </c>
      <c r="E125" s="72" t="s">
        <v>9</v>
      </c>
      <c r="F125" s="73">
        <v>31</v>
      </c>
      <c r="G125" s="72" t="s">
        <v>10</v>
      </c>
    </row>
    <row r="126" spans="3:7" ht="15" thickBot="1" x14ac:dyDescent="0.35">
      <c r="C126" s="70">
        <v>43161</v>
      </c>
      <c r="D126" s="71">
        <v>0.57851851851851854</v>
      </c>
      <c r="E126" s="72" t="s">
        <v>9</v>
      </c>
      <c r="F126" s="73">
        <v>31</v>
      </c>
      <c r="G126" s="72" t="s">
        <v>10</v>
      </c>
    </row>
    <row r="127" spans="3:7" ht="15" thickBot="1" x14ac:dyDescent="0.35">
      <c r="C127" s="70">
        <v>43161</v>
      </c>
      <c r="D127" s="71">
        <v>0.58248842592592587</v>
      </c>
      <c r="E127" s="72" t="s">
        <v>9</v>
      </c>
      <c r="F127" s="73">
        <v>22</v>
      </c>
      <c r="G127" s="72" t="s">
        <v>10</v>
      </c>
    </row>
    <row r="128" spans="3:7" ht="15" thickBot="1" x14ac:dyDescent="0.35">
      <c r="C128" s="70">
        <v>43161</v>
      </c>
      <c r="D128" s="71">
        <v>0.58282407407407411</v>
      </c>
      <c r="E128" s="72" t="s">
        <v>9</v>
      </c>
      <c r="F128" s="73">
        <v>24</v>
      </c>
      <c r="G128" s="72" t="s">
        <v>10</v>
      </c>
    </row>
    <row r="129" spans="3:7" ht="15" thickBot="1" x14ac:dyDescent="0.35">
      <c r="C129" s="70">
        <v>43161</v>
      </c>
      <c r="D129" s="71">
        <v>0.58341435185185186</v>
      </c>
      <c r="E129" s="72" t="s">
        <v>9</v>
      </c>
      <c r="F129" s="73">
        <v>24</v>
      </c>
      <c r="G129" s="72" t="s">
        <v>10</v>
      </c>
    </row>
    <row r="130" spans="3:7" ht="15" thickBot="1" x14ac:dyDescent="0.35">
      <c r="C130" s="70">
        <v>43161</v>
      </c>
      <c r="D130" s="71">
        <v>0.58660879629629636</v>
      </c>
      <c r="E130" s="72" t="s">
        <v>9</v>
      </c>
      <c r="F130" s="73">
        <v>34</v>
      </c>
      <c r="G130" s="72" t="s">
        <v>21</v>
      </c>
    </row>
    <row r="131" spans="3:7" ht="15" thickBot="1" x14ac:dyDescent="0.35">
      <c r="C131" s="70">
        <v>43161</v>
      </c>
      <c r="D131" s="71">
        <v>0.58684027777777781</v>
      </c>
      <c r="E131" s="72" t="s">
        <v>9</v>
      </c>
      <c r="F131" s="73">
        <v>35</v>
      </c>
      <c r="G131" s="72" t="s">
        <v>10</v>
      </c>
    </row>
    <row r="132" spans="3:7" ht="15" thickBot="1" x14ac:dyDescent="0.35">
      <c r="C132" s="70">
        <v>43161</v>
      </c>
      <c r="D132" s="71">
        <v>0.58821759259259265</v>
      </c>
      <c r="E132" s="72" t="s">
        <v>9</v>
      </c>
      <c r="F132" s="73">
        <v>38</v>
      </c>
      <c r="G132" s="72" t="s">
        <v>10</v>
      </c>
    </row>
    <row r="133" spans="3:7" ht="15" thickBot="1" x14ac:dyDescent="0.35">
      <c r="C133" s="70">
        <v>43161</v>
      </c>
      <c r="D133" s="71">
        <v>0.58982638888888894</v>
      </c>
      <c r="E133" s="72" t="s">
        <v>9</v>
      </c>
      <c r="F133" s="73">
        <v>27</v>
      </c>
      <c r="G133" s="72" t="s">
        <v>10</v>
      </c>
    </row>
    <row r="134" spans="3:7" ht="15" thickBot="1" x14ac:dyDescent="0.35">
      <c r="C134" s="70">
        <v>43161</v>
      </c>
      <c r="D134" s="71">
        <v>0.59024305555555556</v>
      </c>
      <c r="E134" s="72" t="s">
        <v>9</v>
      </c>
      <c r="F134" s="73">
        <v>37</v>
      </c>
      <c r="G134" s="72" t="s">
        <v>10</v>
      </c>
    </row>
    <row r="135" spans="3:7" ht="15" thickBot="1" x14ac:dyDescent="0.35">
      <c r="C135" s="70">
        <v>43161</v>
      </c>
      <c r="D135" s="71">
        <v>0.59212962962962956</v>
      </c>
      <c r="E135" s="72" t="s">
        <v>9</v>
      </c>
      <c r="F135" s="73">
        <v>29</v>
      </c>
      <c r="G135" s="72" t="s">
        <v>21</v>
      </c>
    </row>
    <row r="136" spans="3:7" ht="15" thickBot="1" x14ac:dyDescent="0.35">
      <c r="C136" s="70">
        <v>43161</v>
      </c>
      <c r="D136" s="71">
        <v>0.59224537037037039</v>
      </c>
      <c r="E136" s="72" t="s">
        <v>9</v>
      </c>
      <c r="F136" s="73">
        <v>34</v>
      </c>
      <c r="G136" s="72" t="s">
        <v>21</v>
      </c>
    </row>
    <row r="137" spans="3:7" ht="15" thickBot="1" x14ac:dyDescent="0.35">
      <c r="C137" s="70">
        <v>43161</v>
      </c>
      <c r="D137" s="71">
        <v>0.59321759259259255</v>
      </c>
      <c r="E137" s="72" t="s">
        <v>9</v>
      </c>
      <c r="F137" s="73">
        <v>39</v>
      </c>
      <c r="G137" s="72" t="s">
        <v>21</v>
      </c>
    </row>
    <row r="138" spans="3:7" ht="15" thickBot="1" x14ac:dyDescent="0.35">
      <c r="C138" s="70">
        <v>43161</v>
      </c>
      <c r="D138" s="71">
        <v>0.59386574074074072</v>
      </c>
      <c r="E138" s="72" t="s">
        <v>9</v>
      </c>
      <c r="F138" s="73">
        <v>28</v>
      </c>
      <c r="G138" s="72" t="s">
        <v>21</v>
      </c>
    </row>
    <row r="139" spans="3:7" ht="15" thickBot="1" x14ac:dyDescent="0.35">
      <c r="C139" s="70">
        <v>43161</v>
      </c>
      <c r="D139" s="71">
        <v>0.59412037037037035</v>
      </c>
      <c r="E139" s="72" t="s">
        <v>9</v>
      </c>
      <c r="F139" s="73">
        <v>35</v>
      </c>
      <c r="G139" s="72" t="s">
        <v>21</v>
      </c>
    </row>
    <row r="140" spans="3:7" ht="15" thickBot="1" x14ac:dyDescent="0.35">
      <c r="C140" s="70">
        <v>43161</v>
      </c>
      <c r="D140" s="71">
        <v>0.59510416666666666</v>
      </c>
      <c r="E140" s="72" t="s">
        <v>9</v>
      </c>
      <c r="F140" s="73">
        <v>39</v>
      </c>
      <c r="G140" s="72" t="s">
        <v>10</v>
      </c>
    </row>
    <row r="141" spans="3:7" ht="15" thickBot="1" x14ac:dyDescent="0.35">
      <c r="C141" s="70">
        <v>43161</v>
      </c>
      <c r="D141" s="71">
        <v>0.59546296296296297</v>
      </c>
      <c r="E141" s="72" t="s">
        <v>9</v>
      </c>
      <c r="F141" s="73">
        <v>34</v>
      </c>
      <c r="G141" s="72" t="s">
        <v>21</v>
      </c>
    </row>
    <row r="142" spans="3:7" ht="15" thickBot="1" x14ac:dyDescent="0.35">
      <c r="C142" s="70">
        <v>43161</v>
      </c>
      <c r="D142" s="71">
        <v>0.59570601851851845</v>
      </c>
      <c r="E142" s="72" t="s">
        <v>9</v>
      </c>
      <c r="F142" s="73">
        <v>25</v>
      </c>
      <c r="G142" s="72" t="s">
        <v>21</v>
      </c>
    </row>
    <row r="143" spans="3:7" ht="15" thickBot="1" x14ac:dyDescent="0.35">
      <c r="C143" s="70">
        <v>43161</v>
      </c>
      <c r="D143" s="71">
        <v>0.59718749999999998</v>
      </c>
      <c r="E143" s="72" t="s">
        <v>9</v>
      </c>
      <c r="F143" s="73">
        <v>25</v>
      </c>
      <c r="G143" s="72" t="s">
        <v>21</v>
      </c>
    </row>
    <row r="144" spans="3:7" ht="15" thickBot="1" x14ac:dyDescent="0.35">
      <c r="C144" s="70">
        <v>43161</v>
      </c>
      <c r="D144" s="71">
        <v>0.59813657407407406</v>
      </c>
      <c r="E144" s="72" t="s">
        <v>9</v>
      </c>
      <c r="F144" s="73">
        <v>35</v>
      </c>
      <c r="G144" s="72" t="s">
        <v>21</v>
      </c>
    </row>
    <row r="145" spans="3:7" ht="15" thickBot="1" x14ac:dyDescent="0.35">
      <c r="C145" s="70">
        <v>43161</v>
      </c>
      <c r="D145" s="71">
        <v>0.59848379629629633</v>
      </c>
      <c r="E145" s="72" t="s">
        <v>9</v>
      </c>
      <c r="F145" s="73">
        <v>30</v>
      </c>
      <c r="G145" s="72" t="s">
        <v>21</v>
      </c>
    </row>
    <row r="146" spans="3:7" ht="15" thickBot="1" x14ac:dyDescent="0.35">
      <c r="C146" s="70">
        <v>43161</v>
      </c>
      <c r="D146" s="71">
        <v>0.60012731481481485</v>
      </c>
      <c r="E146" s="72" t="s">
        <v>9</v>
      </c>
      <c r="F146" s="73">
        <v>24</v>
      </c>
      <c r="G146" s="72" t="s">
        <v>21</v>
      </c>
    </row>
    <row r="147" spans="3:7" ht="15" thickBot="1" x14ac:dyDescent="0.35">
      <c r="C147" s="70">
        <v>43161</v>
      </c>
      <c r="D147" s="71">
        <v>0.60068287037037038</v>
      </c>
      <c r="E147" s="72" t="s">
        <v>9</v>
      </c>
      <c r="F147" s="73">
        <v>26</v>
      </c>
      <c r="G147" s="72" t="s">
        <v>21</v>
      </c>
    </row>
    <row r="148" spans="3:7" ht="15" thickBot="1" x14ac:dyDescent="0.35">
      <c r="C148" s="70">
        <v>43161</v>
      </c>
      <c r="D148" s="71">
        <v>0.60157407407407404</v>
      </c>
      <c r="E148" s="72" t="s">
        <v>9</v>
      </c>
      <c r="F148" s="73">
        <v>38</v>
      </c>
      <c r="G148" s="72" t="s">
        <v>21</v>
      </c>
    </row>
    <row r="149" spans="3:7" ht="15" thickBot="1" x14ac:dyDescent="0.35">
      <c r="C149" s="70">
        <v>43161</v>
      </c>
      <c r="D149" s="71">
        <v>0.60216435185185191</v>
      </c>
      <c r="E149" s="72" t="s">
        <v>9</v>
      </c>
      <c r="F149" s="73">
        <v>25</v>
      </c>
      <c r="G149" s="72" t="s">
        <v>21</v>
      </c>
    </row>
    <row r="150" spans="3:7" ht="15" thickBot="1" x14ac:dyDescent="0.35">
      <c r="C150" s="70">
        <v>43161</v>
      </c>
      <c r="D150" s="71">
        <v>0.60258101851851853</v>
      </c>
      <c r="E150" s="72" t="s">
        <v>9</v>
      </c>
      <c r="F150" s="73">
        <v>44</v>
      </c>
      <c r="G150" s="72" t="s">
        <v>10</v>
      </c>
    </row>
    <row r="151" spans="3:7" ht="15" thickBot="1" x14ac:dyDescent="0.35">
      <c r="C151" s="70">
        <v>43161</v>
      </c>
      <c r="D151" s="71">
        <v>0.60373842592592586</v>
      </c>
      <c r="E151" s="72" t="s">
        <v>9</v>
      </c>
      <c r="F151" s="73">
        <v>25</v>
      </c>
      <c r="G151" s="72" t="s">
        <v>21</v>
      </c>
    </row>
    <row r="152" spans="3:7" ht="15" thickBot="1" x14ac:dyDescent="0.35">
      <c r="C152" s="70">
        <v>43161</v>
      </c>
      <c r="D152" s="71">
        <v>0.60628472222222218</v>
      </c>
      <c r="E152" s="72" t="s">
        <v>9</v>
      </c>
      <c r="F152" s="73">
        <v>31</v>
      </c>
      <c r="G152" s="72" t="s">
        <v>10</v>
      </c>
    </row>
    <row r="153" spans="3:7" ht="15" thickBot="1" x14ac:dyDescent="0.35">
      <c r="C153" s="70">
        <v>43161</v>
      </c>
      <c r="D153" s="71">
        <v>0.60629629629629633</v>
      </c>
      <c r="E153" s="72" t="s">
        <v>9</v>
      </c>
      <c r="F153" s="73">
        <v>19</v>
      </c>
      <c r="G153" s="72" t="s">
        <v>21</v>
      </c>
    </row>
    <row r="154" spans="3:7" ht="15" thickBot="1" x14ac:dyDescent="0.35">
      <c r="C154" s="70">
        <v>43161</v>
      </c>
      <c r="D154" s="71">
        <v>0.60629629629629633</v>
      </c>
      <c r="E154" s="72" t="s">
        <v>9</v>
      </c>
      <c r="F154" s="73">
        <v>21</v>
      </c>
      <c r="G154" s="72" t="s">
        <v>10</v>
      </c>
    </row>
    <row r="155" spans="3:7" ht="15" thickBot="1" x14ac:dyDescent="0.35">
      <c r="C155" s="70">
        <v>43161</v>
      </c>
      <c r="D155" s="71">
        <v>0.6063425925925926</v>
      </c>
      <c r="E155" s="72" t="s">
        <v>9</v>
      </c>
      <c r="F155" s="73">
        <v>26</v>
      </c>
      <c r="G155" s="72" t="s">
        <v>21</v>
      </c>
    </row>
    <row r="156" spans="3:7" ht="15" thickBot="1" x14ac:dyDescent="0.35">
      <c r="C156" s="70">
        <v>43161</v>
      </c>
      <c r="D156" s="71">
        <v>0.60862268518518514</v>
      </c>
      <c r="E156" s="72" t="s">
        <v>9</v>
      </c>
      <c r="F156" s="73">
        <v>43</v>
      </c>
      <c r="G156" s="72" t="s">
        <v>10</v>
      </c>
    </row>
    <row r="157" spans="3:7" ht="15" thickBot="1" x14ac:dyDescent="0.35">
      <c r="C157" s="70">
        <v>43161</v>
      </c>
      <c r="D157" s="71">
        <v>0.61069444444444443</v>
      </c>
      <c r="E157" s="72" t="s">
        <v>9</v>
      </c>
      <c r="F157" s="73">
        <v>35</v>
      </c>
      <c r="G157" s="72" t="s">
        <v>10</v>
      </c>
    </row>
    <row r="158" spans="3:7" ht="15" thickBot="1" x14ac:dyDescent="0.35">
      <c r="C158" s="70">
        <v>43161</v>
      </c>
      <c r="D158" s="71">
        <v>0.61151620370370374</v>
      </c>
      <c r="E158" s="72" t="s">
        <v>9</v>
      </c>
      <c r="F158" s="73">
        <v>28</v>
      </c>
      <c r="G158" s="72" t="s">
        <v>21</v>
      </c>
    </row>
    <row r="159" spans="3:7" ht="15" thickBot="1" x14ac:dyDescent="0.35">
      <c r="C159" s="70">
        <v>43161</v>
      </c>
      <c r="D159" s="71">
        <v>0.61193287037037036</v>
      </c>
      <c r="E159" s="72" t="s">
        <v>9</v>
      </c>
      <c r="F159" s="73">
        <v>36</v>
      </c>
      <c r="G159" s="72" t="s">
        <v>10</v>
      </c>
    </row>
    <row r="160" spans="3:7" ht="15" thickBot="1" x14ac:dyDescent="0.35">
      <c r="C160" s="70">
        <v>43161</v>
      </c>
      <c r="D160" s="71">
        <v>0.61289351851851859</v>
      </c>
      <c r="E160" s="72" t="s">
        <v>9</v>
      </c>
      <c r="F160" s="73">
        <v>36</v>
      </c>
      <c r="G160" s="72" t="s">
        <v>10</v>
      </c>
    </row>
    <row r="161" spans="3:7" ht="15" thickBot="1" x14ac:dyDescent="0.35">
      <c r="C161" s="70">
        <v>43161</v>
      </c>
      <c r="D161" s="71">
        <v>0.61408564814814814</v>
      </c>
      <c r="E161" s="72" t="s">
        <v>9</v>
      </c>
      <c r="F161" s="73">
        <v>32</v>
      </c>
      <c r="G161" s="72" t="s">
        <v>10</v>
      </c>
    </row>
    <row r="162" spans="3:7" ht="15" thickBot="1" x14ac:dyDescent="0.35">
      <c r="C162" s="70">
        <v>43161</v>
      </c>
      <c r="D162" s="71">
        <v>0.61434027777777778</v>
      </c>
      <c r="E162" s="72" t="s">
        <v>9</v>
      </c>
      <c r="F162" s="73">
        <v>27</v>
      </c>
      <c r="G162" s="72" t="s">
        <v>21</v>
      </c>
    </row>
    <row r="163" spans="3:7" ht="15" thickBot="1" x14ac:dyDescent="0.35">
      <c r="C163" s="70">
        <v>43161</v>
      </c>
      <c r="D163" s="71">
        <v>0.61598379629629629</v>
      </c>
      <c r="E163" s="72" t="s">
        <v>9</v>
      </c>
      <c r="F163" s="73">
        <v>31</v>
      </c>
      <c r="G163" s="72" t="s">
        <v>21</v>
      </c>
    </row>
    <row r="164" spans="3:7" ht="15" thickBot="1" x14ac:dyDescent="0.35">
      <c r="C164" s="70">
        <v>43161</v>
      </c>
      <c r="D164" s="71">
        <v>0.61653935185185182</v>
      </c>
      <c r="E164" s="72" t="s">
        <v>9</v>
      </c>
      <c r="F164" s="73">
        <v>36</v>
      </c>
      <c r="G164" s="72" t="s">
        <v>21</v>
      </c>
    </row>
    <row r="165" spans="3:7" ht="15" thickBot="1" x14ac:dyDescent="0.35">
      <c r="C165" s="70">
        <v>43161</v>
      </c>
      <c r="D165" s="71">
        <v>0.61706018518518524</v>
      </c>
      <c r="E165" s="72" t="s">
        <v>9</v>
      </c>
      <c r="F165" s="73">
        <v>28</v>
      </c>
      <c r="G165" s="72" t="s">
        <v>10</v>
      </c>
    </row>
    <row r="166" spans="3:7" ht="15" thickBot="1" x14ac:dyDescent="0.35">
      <c r="C166" s="70">
        <v>43161</v>
      </c>
      <c r="D166" s="71">
        <v>0.61858796296296303</v>
      </c>
      <c r="E166" s="72" t="s">
        <v>9</v>
      </c>
      <c r="F166" s="73">
        <v>30</v>
      </c>
      <c r="G166" s="72" t="s">
        <v>21</v>
      </c>
    </row>
    <row r="167" spans="3:7" ht="15" thickBot="1" x14ac:dyDescent="0.35">
      <c r="C167" s="70">
        <v>43161</v>
      </c>
      <c r="D167" s="71">
        <v>0.61883101851851852</v>
      </c>
      <c r="E167" s="72" t="s">
        <v>9</v>
      </c>
      <c r="F167" s="73">
        <v>31</v>
      </c>
      <c r="G167" s="72" t="s">
        <v>10</v>
      </c>
    </row>
    <row r="168" spans="3:7" ht="15" thickBot="1" x14ac:dyDescent="0.35">
      <c r="C168" s="70">
        <v>43161</v>
      </c>
      <c r="D168" s="71">
        <v>0.62201388888888887</v>
      </c>
      <c r="E168" s="72" t="s">
        <v>9</v>
      </c>
      <c r="F168" s="73">
        <v>32</v>
      </c>
      <c r="G168" s="72" t="s">
        <v>21</v>
      </c>
    </row>
    <row r="169" spans="3:7" ht="15" thickBot="1" x14ac:dyDescent="0.35">
      <c r="C169" s="70">
        <v>43161</v>
      </c>
      <c r="D169" s="71">
        <v>0.62265046296296289</v>
      </c>
      <c r="E169" s="72" t="s">
        <v>9</v>
      </c>
      <c r="F169" s="73">
        <v>18</v>
      </c>
      <c r="G169" s="72" t="s">
        <v>21</v>
      </c>
    </row>
    <row r="170" spans="3:7" ht="15" thickBot="1" x14ac:dyDescent="0.35">
      <c r="C170" s="70">
        <v>43161</v>
      </c>
      <c r="D170" s="71">
        <v>0.62275462962962969</v>
      </c>
      <c r="E170" s="72" t="s">
        <v>9</v>
      </c>
      <c r="F170" s="73">
        <v>26</v>
      </c>
      <c r="G170" s="72" t="s">
        <v>21</v>
      </c>
    </row>
    <row r="171" spans="3:7" ht="15" thickBot="1" x14ac:dyDescent="0.35">
      <c r="C171" s="70">
        <v>43161</v>
      </c>
      <c r="D171" s="71">
        <v>0.62315972222222216</v>
      </c>
      <c r="E171" s="72" t="s">
        <v>9</v>
      </c>
      <c r="F171" s="73">
        <v>42</v>
      </c>
      <c r="G171" s="72" t="s">
        <v>21</v>
      </c>
    </row>
    <row r="172" spans="3:7" ht="15" thickBot="1" x14ac:dyDescent="0.35">
      <c r="C172" s="70">
        <v>43161</v>
      </c>
      <c r="D172" s="71">
        <v>0.6239351851851852</v>
      </c>
      <c r="E172" s="72" t="s">
        <v>9</v>
      </c>
      <c r="F172" s="73">
        <v>24</v>
      </c>
      <c r="G172" s="72" t="s">
        <v>10</v>
      </c>
    </row>
    <row r="173" spans="3:7" ht="15" thickBot="1" x14ac:dyDescent="0.35">
      <c r="C173" s="70">
        <v>43161</v>
      </c>
      <c r="D173" s="71">
        <v>0.62415509259259261</v>
      </c>
      <c r="E173" s="72" t="s">
        <v>9</v>
      </c>
      <c r="F173" s="73">
        <v>45</v>
      </c>
      <c r="G173" s="72" t="s">
        <v>10</v>
      </c>
    </row>
    <row r="174" spans="3:7" ht="15" thickBot="1" x14ac:dyDescent="0.35">
      <c r="C174" s="70">
        <v>43161</v>
      </c>
      <c r="D174" s="71">
        <v>0.62590277777777781</v>
      </c>
      <c r="E174" s="72" t="s">
        <v>9</v>
      </c>
      <c r="F174" s="73">
        <v>32</v>
      </c>
      <c r="G174" s="72" t="s">
        <v>21</v>
      </c>
    </row>
    <row r="175" spans="3:7" ht="15" thickBot="1" x14ac:dyDescent="0.35">
      <c r="C175" s="70">
        <v>43161</v>
      </c>
      <c r="D175" s="71">
        <v>0.62603009259259257</v>
      </c>
      <c r="E175" s="72" t="s">
        <v>9</v>
      </c>
      <c r="F175" s="73">
        <v>34</v>
      </c>
      <c r="G175" s="72" t="s">
        <v>10</v>
      </c>
    </row>
    <row r="176" spans="3:7" ht="15" thickBot="1" x14ac:dyDescent="0.35">
      <c r="C176" s="70">
        <v>43161</v>
      </c>
      <c r="D176" s="71">
        <v>0.62775462962962958</v>
      </c>
      <c r="E176" s="72" t="s">
        <v>9</v>
      </c>
      <c r="F176" s="73">
        <v>31</v>
      </c>
      <c r="G176" s="72" t="s">
        <v>21</v>
      </c>
    </row>
    <row r="177" spans="3:7" ht="15" thickBot="1" x14ac:dyDescent="0.35">
      <c r="C177" s="70">
        <v>43161</v>
      </c>
      <c r="D177" s="71">
        <v>0.62793981481481487</v>
      </c>
      <c r="E177" s="72" t="s">
        <v>9</v>
      </c>
      <c r="F177" s="73">
        <v>45</v>
      </c>
      <c r="G177" s="72" t="s">
        <v>10</v>
      </c>
    </row>
    <row r="178" spans="3:7" ht="15" thickBot="1" x14ac:dyDescent="0.35">
      <c r="C178" s="70">
        <v>43161</v>
      </c>
      <c r="D178" s="71">
        <v>0.62836805555555553</v>
      </c>
      <c r="E178" s="72" t="s">
        <v>9</v>
      </c>
      <c r="F178" s="73">
        <v>28</v>
      </c>
      <c r="G178" s="72" t="s">
        <v>21</v>
      </c>
    </row>
    <row r="179" spans="3:7" ht="15" thickBot="1" x14ac:dyDescent="0.35">
      <c r="C179" s="70">
        <v>43161</v>
      </c>
      <c r="D179" s="71">
        <v>0.62886574074074075</v>
      </c>
      <c r="E179" s="72" t="s">
        <v>9</v>
      </c>
      <c r="F179" s="73">
        <v>41</v>
      </c>
      <c r="G179" s="72" t="s">
        <v>21</v>
      </c>
    </row>
    <row r="180" spans="3:7" ht="15" thickBot="1" x14ac:dyDescent="0.35">
      <c r="C180" s="70">
        <v>43161</v>
      </c>
      <c r="D180" s="71">
        <v>0.62908564814814816</v>
      </c>
      <c r="E180" s="72" t="s">
        <v>9</v>
      </c>
      <c r="F180" s="73">
        <v>41</v>
      </c>
      <c r="G180" s="72" t="s">
        <v>21</v>
      </c>
    </row>
    <row r="181" spans="3:7" ht="15" thickBot="1" x14ac:dyDescent="0.35">
      <c r="C181" s="70">
        <v>43161</v>
      </c>
      <c r="D181" s="71">
        <v>0.62912037037037039</v>
      </c>
      <c r="E181" s="72" t="s">
        <v>9</v>
      </c>
      <c r="F181" s="73">
        <v>25</v>
      </c>
      <c r="G181" s="72" t="s">
        <v>21</v>
      </c>
    </row>
    <row r="182" spans="3:7" ht="15" thickBot="1" x14ac:dyDescent="0.35">
      <c r="C182" s="70">
        <v>43161</v>
      </c>
      <c r="D182" s="71">
        <v>0.62912037037037039</v>
      </c>
      <c r="E182" s="72" t="s">
        <v>9</v>
      </c>
      <c r="F182" s="73">
        <v>24</v>
      </c>
      <c r="G182" s="72" t="s">
        <v>21</v>
      </c>
    </row>
    <row r="183" spans="3:7" ht="15" thickBot="1" x14ac:dyDescent="0.35">
      <c r="C183" s="70">
        <v>43161</v>
      </c>
      <c r="D183" s="71">
        <v>0.62912037037037039</v>
      </c>
      <c r="E183" s="72" t="s">
        <v>9</v>
      </c>
      <c r="F183" s="73">
        <v>20</v>
      </c>
      <c r="G183" s="72" t="s">
        <v>21</v>
      </c>
    </row>
    <row r="184" spans="3:7" ht="15" thickBot="1" x14ac:dyDescent="0.35">
      <c r="C184" s="70">
        <v>43161</v>
      </c>
      <c r="D184" s="71">
        <v>0.63047453703703704</v>
      </c>
      <c r="E184" s="72" t="s">
        <v>9</v>
      </c>
      <c r="F184" s="73">
        <v>34</v>
      </c>
      <c r="G184" s="72" t="s">
        <v>10</v>
      </c>
    </row>
    <row r="185" spans="3:7" ht="15" thickBot="1" x14ac:dyDescent="0.35">
      <c r="C185" s="70">
        <v>43161</v>
      </c>
      <c r="D185" s="71">
        <v>0.63145833333333334</v>
      </c>
      <c r="E185" s="72" t="s">
        <v>9</v>
      </c>
      <c r="F185" s="73">
        <v>33</v>
      </c>
      <c r="G185" s="72" t="s">
        <v>21</v>
      </c>
    </row>
    <row r="186" spans="3:7" ht="15" thickBot="1" x14ac:dyDescent="0.35">
      <c r="C186" s="70">
        <v>43161</v>
      </c>
      <c r="D186" s="71">
        <v>0.63350694444444444</v>
      </c>
      <c r="E186" s="72" t="s">
        <v>9</v>
      </c>
      <c r="F186" s="73">
        <v>33</v>
      </c>
      <c r="G186" s="72" t="s">
        <v>10</v>
      </c>
    </row>
    <row r="187" spans="3:7" ht="15" thickBot="1" x14ac:dyDescent="0.35">
      <c r="C187" s="70">
        <v>43161</v>
      </c>
      <c r="D187" s="71">
        <v>0.63423611111111111</v>
      </c>
      <c r="E187" s="72" t="s">
        <v>9</v>
      </c>
      <c r="F187" s="73">
        <v>24</v>
      </c>
      <c r="G187" s="72" t="s">
        <v>21</v>
      </c>
    </row>
    <row r="188" spans="3:7" ht="15" thickBot="1" x14ac:dyDescent="0.35">
      <c r="C188" s="70">
        <v>43161</v>
      </c>
      <c r="D188" s="71">
        <v>0.63498842592592586</v>
      </c>
      <c r="E188" s="72" t="s">
        <v>9</v>
      </c>
      <c r="F188" s="73">
        <v>26</v>
      </c>
      <c r="G188" s="72" t="s">
        <v>21</v>
      </c>
    </row>
    <row r="189" spans="3:7" ht="15" thickBot="1" x14ac:dyDescent="0.35">
      <c r="C189" s="70">
        <v>43161</v>
      </c>
      <c r="D189" s="71">
        <v>0.63541666666666663</v>
      </c>
      <c r="E189" s="72" t="s">
        <v>9</v>
      </c>
      <c r="F189" s="73">
        <v>40</v>
      </c>
      <c r="G189" s="72" t="s">
        <v>10</v>
      </c>
    </row>
    <row r="190" spans="3:7" ht="15" thickBot="1" x14ac:dyDescent="0.35">
      <c r="C190" s="70">
        <v>43161</v>
      </c>
      <c r="D190" s="71">
        <v>0.63598379629629631</v>
      </c>
      <c r="E190" s="72" t="s">
        <v>9</v>
      </c>
      <c r="F190" s="73">
        <v>34</v>
      </c>
      <c r="G190" s="72" t="s">
        <v>21</v>
      </c>
    </row>
    <row r="191" spans="3:7" ht="15" thickBot="1" x14ac:dyDescent="0.35">
      <c r="C191" s="70">
        <v>43161</v>
      </c>
      <c r="D191" s="71">
        <v>0.63620370370370372</v>
      </c>
      <c r="E191" s="72" t="s">
        <v>9</v>
      </c>
      <c r="F191" s="73">
        <v>36</v>
      </c>
      <c r="G191" s="72" t="s">
        <v>21</v>
      </c>
    </row>
    <row r="192" spans="3:7" ht="15" thickBot="1" x14ac:dyDescent="0.35">
      <c r="C192" s="70">
        <v>43161</v>
      </c>
      <c r="D192" s="71">
        <v>0.63738425925925923</v>
      </c>
      <c r="E192" s="72" t="s">
        <v>9</v>
      </c>
      <c r="F192" s="73">
        <v>37</v>
      </c>
      <c r="G192" s="72" t="s">
        <v>21</v>
      </c>
    </row>
    <row r="193" spans="3:7" ht="15" thickBot="1" x14ac:dyDescent="0.35">
      <c r="C193" s="70">
        <v>43161</v>
      </c>
      <c r="D193" s="71">
        <v>0.63774305555555555</v>
      </c>
      <c r="E193" s="72" t="s">
        <v>9</v>
      </c>
      <c r="F193" s="73">
        <v>25</v>
      </c>
      <c r="G193" s="72" t="s">
        <v>21</v>
      </c>
    </row>
    <row r="194" spans="3:7" ht="15" thickBot="1" x14ac:dyDescent="0.35">
      <c r="C194" s="70">
        <v>43161</v>
      </c>
      <c r="D194" s="71">
        <v>0.6378935185185185</v>
      </c>
      <c r="E194" s="72" t="s">
        <v>9</v>
      </c>
      <c r="F194" s="73">
        <v>39</v>
      </c>
      <c r="G194" s="72" t="s">
        <v>10</v>
      </c>
    </row>
    <row r="195" spans="3:7" ht="15" thickBot="1" x14ac:dyDescent="0.35">
      <c r="C195" s="70">
        <v>43161</v>
      </c>
      <c r="D195" s="71">
        <v>0.63851851851851849</v>
      </c>
      <c r="E195" s="72" t="s">
        <v>9</v>
      </c>
      <c r="F195" s="73">
        <v>39</v>
      </c>
      <c r="G195" s="72" t="s">
        <v>21</v>
      </c>
    </row>
    <row r="196" spans="3:7" ht="15" thickBot="1" x14ac:dyDescent="0.35">
      <c r="C196" s="70">
        <v>43161</v>
      </c>
      <c r="D196" s="71">
        <v>0.63937500000000003</v>
      </c>
      <c r="E196" s="72" t="s">
        <v>9</v>
      </c>
      <c r="F196" s="73">
        <v>37</v>
      </c>
      <c r="G196" s="72" t="s">
        <v>10</v>
      </c>
    </row>
    <row r="197" spans="3:7" ht="15" thickBot="1" x14ac:dyDescent="0.35">
      <c r="C197" s="70">
        <v>43161</v>
      </c>
      <c r="D197" s="71">
        <v>0.63979166666666665</v>
      </c>
      <c r="E197" s="72" t="s">
        <v>9</v>
      </c>
      <c r="F197" s="73">
        <v>26</v>
      </c>
      <c r="G197" s="72" t="s">
        <v>21</v>
      </c>
    </row>
    <row r="198" spans="3:7" ht="15" thickBot="1" x14ac:dyDescent="0.35">
      <c r="C198" s="70">
        <v>43161</v>
      </c>
      <c r="D198" s="71">
        <v>0.63991898148148152</v>
      </c>
      <c r="E198" s="72" t="s">
        <v>9</v>
      </c>
      <c r="F198" s="73">
        <v>25</v>
      </c>
      <c r="G198" s="72" t="s">
        <v>21</v>
      </c>
    </row>
    <row r="199" spans="3:7" ht="15" thickBot="1" x14ac:dyDescent="0.35">
      <c r="C199" s="70">
        <v>43161</v>
      </c>
      <c r="D199" s="71">
        <v>0.63996527777777779</v>
      </c>
      <c r="E199" s="72" t="s">
        <v>9</v>
      </c>
      <c r="F199" s="73">
        <v>27</v>
      </c>
      <c r="G199" s="72" t="s">
        <v>10</v>
      </c>
    </row>
    <row r="200" spans="3:7" ht="15" thickBot="1" x14ac:dyDescent="0.35">
      <c r="C200" s="70">
        <v>43161</v>
      </c>
      <c r="D200" s="71">
        <v>0.64295138888888892</v>
      </c>
      <c r="E200" s="72" t="s">
        <v>9</v>
      </c>
      <c r="F200" s="73">
        <v>33</v>
      </c>
      <c r="G200" s="72" t="s">
        <v>21</v>
      </c>
    </row>
    <row r="201" spans="3:7" ht="15" thickBot="1" x14ac:dyDescent="0.35">
      <c r="C201" s="70">
        <v>43161</v>
      </c>
      <c r="D201" s="71">
        <v>0.64337962962962958</v>
      </c>
      <c r="E201" s="72" t="s">
        <v>9</v>
      </c>
      <c r="F201" s="73">
        <v>30</v>
      </c>
      <c r="G201" s="72" t="s">
        <v>10</v>
      </c>
    </row>
    <row r="202" spans="3:7" ht="15" thickBot="1" x14ac:dyDescent="0.35">
      <c r="C202" s="70">
        <v>43161</v>
      </c>
      <c r="D202" s="71">
        <v>0.64479166666666665</v>
      </c>
      <c r="E202" s="72" t="s">
        <v>9</v>
      </c>
      <c r="F202" s="73">
        <v>28</v>
      </c>
      <c r="G202" s="72" t="s">
        <v>10</v>
      </c>
    </row>
    <row r="203" spans="3:7" ht="15" thickBot="1" x14ac:dyDescent="0.35">
      <c r="C203" s="70">
        <v>43161</v>
      </c>
      <c r="D203" s="71">
        <v>0.64490740740740737</v>
      </c>
      <c r="E203" s="72" t="s">
        <v>9</v>
      </c>
      <c r="F203" s="73">
        <v>28</v>
      </c>
      <c r="G203" s="72" t="s">
        <v>21</v>
      </c>
    </row>
    <row r="204" spans="3:7" ht="15" thickBot="1" x14ac:dyDescent="0.35">
      <c r="C204" s="70">
        <v>43161</v>
      </c>
      <c r="D204" s="71">
        <v>0.64609953703703704</v>
      </c>
      <c r="E204" s="72" t="s">
        <v>9</v>
      </c>
      <c r="F204" s="73">
        <v>37</v>
      </c>
      <c r="G204" s="72" t="s">
        <v>10</v>
      </c>
    </row>
    <row r="205" spans="3:7" ht="15" thickBot="1" x14ac:dyDescent="0.35">
      <c r="C205" s="70">
        <v>43161</v>
      </c>
      <c r="D205" s="71">
        <v>0.64732638888888883</v>
      </c>
      <c r="E205" s="72" t="s">
        <v>9</v>
      </c>
      <c r="F205" s="73">
        <v>50</v>
      </c>
      <c r="G205" s="72" t="s">
        <v>21</v>
      </c>
    </row>
    <row r="206" spans="3:7" ht="15" thickBot="1" x14ac:dyDescent="0.35">
      <c r="C206" s="70">
        <v>43161</v>
      </c>
      <c r="D206" s="71">
        <v>0.64826388888888886</v>
      </c>
      <c r="E206" s="72" t="s">
        <v>9</v>
      </c>
      <c r="F206" s="73">
        <v>47</v>
      </c>
      <c r="G206" s="72" t="s">
        <v>10</v>
      </c>
    </row>
    <row r="207" spans="3:7" ht="15" thickBot="1" x14ac:dyDescent="0.35">
      <c r="C207" s="70">
        <v>43161</v>
      </c>
      <c r="D207" s="71">
        <v>0.64876157407407409</v>
      </c>
      <c r="E207" s="72" t="s">
        <v>9</v>
      </c>
      <c r="F207" s="73">
        <v>31</v>
      </c>
      <c r="G207" s="72" t="s">
        <v>10</v>
      </c>
    </row>
    <row r="208" spans="3:7" ht="15" thickBot="1" x14ac:dyDescent="0.35">
      <c r="C208" s="70">
        <v>43161</v>
      </c>
      <c r="D208" s="71">
        <v>0.64909722222222221</v>
      </c>
      <c r="E208" s="72" t="s">
        <v>9</v>
      </c>
      <c r="F208" s="73">
        <v>37</v>
      </c>
      <c r="G208" s="72" t="s">
        <v>10</v>
      </c>
    </row>
    <row r="209" spans="3:7" ht="15" thickBot="1" x14ac:dyDescent="0.35">
      <c r="C209" s="70">
        <v>43161</v>
      </c>
      <c r="D209" s="71">
        <v>0.64938657407407407</v>
      </c>
      <c r="E209" s="72" t="s">
        <v>9</v>
      </c>
      <c r="F209" s="73">
        <v>27</v>
      </c>
      <c r="G209" s="72" t="s">
        <v>10</v>
      </c>
    </row>
    <row r="210" spans="3:7" ht="15" thickBot="1" x14ac:dyDescent="0.35">
      <c r="C210" s="70">
        <v>43161</v>
      </c>
      <c r="D210" s="71">
        <v>0.65062500000000001</v>
      </c>
      <c r="E210" s="72" t="s">
        <v>9</v>
      </c>
      <c r="F210" s="73">
        <v>29</v>
      </c>
      <c r="G210" s="72" t="s">
        <v>21</v>
      </c>
    </row>
    <row r="211" spans="3:7" ht="15" thickBot="1" x14ac:dyDescent="0.35">
      <c r="C211" s="70">
        <v>43161</v>
      </c>
      <c r="D211" s="71">
        <v>0.65120370370370373</v>
      </c>
      <c r="E211" s="72" t="s">
        <v>9</v>
      </c>
      <c r="F211" s="73">
        <v>28</v>
      </c>
      <c r="G211" s="72" t="s">
        <v>21</v>
      </c>
    </row>
    <row r="212" spans="3:7" ht="15" thickBot="1" x14ac:dyDescent="0.35">
      <c r="C212" s="70">
        <v>43161</v>
      </c>
      <c r="D212" s="71">
        <v>0.65144675925925932</v>
      </c>
      <c r="E212" s="72" t="s">
        <v>9</v>
      </c>
      <c r="F212" s="73">
        <v>34</v>
      </c>
      <c r="G212" s="72" t="s">
        <v>21</v>
      </c>
    </row>
    <row r="213" spans="3:7" ht="15" thickBot="1" x14ac:dyDescent="0.35">
      <c r="C213" s="70">
        <v>43161</v>
      </c>
      <c r="D213" s="71">
        <v>0.65231481481481479</v>
      </c>
      <c r="E213" s="72" t="s">
        <v>9</v>
      </c>
      <c r="F213" s="73">
        <v>29</v>
      </c>
      <c r="G213" s="72" t="s">
        <v>21</v>
      </c>
    </row>
    <row r="214" spans="3:7" ht="15" thickBot="1" x14ac:dyDescent="0.35">
      <c r="C214" s="70">
        <v>43161</v>
      </c>
      <c r="D214" s="71">
        <v>0.65249999999999997</v>
      </c>
      <c r="E214" s="72" t="s">
        <v>9</v>
      </c>
      <c r="F214" s="73">
        <v>38</v>
      </c>
      <c r="G214" s="72" t="s">
        <v>10</v>
      </c>
    </row>
    <row r="215" spans="3:7" ht="15" thickBot="1" x14ac:dyDescent="0.35">
      <c r="C215" s="70">
        <v>43161</v>
      </c>
      <c r="D215" s="71">
        <v>0.65307870370370369</v>
      </c>
      <c r="E215" s="72" t="s">
        <v>9</v>
      </c>
      <c r="F215" s="73">
        <v>27</v>
      </c>
      <c r="G215" s="72" t="s">
        <v>21</v>
      </c>
    </row>
    <row r="216" spans="3:7" ht="15" thickBot="1" x14ac:dyDescent="0.35">
      <c r="C216" s="70">
        <v>43161</v>
      </c>
      <c r="D216" s="71">
        <v>0.65406249999999999</v>
      </c>
      <c r="E216" s="72" t="s">
        <v>9</v>
      </c>
      <c r="F216" s="73">
        <v>38</v>
      </c>
      <c r="G216" s="72" t="s">
        <v>21</v>
      </c>
    </row>
    <row r="217" spans="3:7" ht="15" thickBot="1" x14ac:dyDescent="0.35">
      <c r="C217" s="70">
        <v>43161</v>
      </c>
      <c r="D217" s="71">
        <v>0.65481481481481485</v>
      </c>
      <c r="E217" s="72" t="s">
        <v>9</v>
      </c>
      <c r="F217" s="73">
        <v>28</v>
      </c>
      <c r="G217" s="72" t="s">
        <v>21</v>
      </c>
    </row>
    <row r="218" spans="3:7" ht="15" thickBot="1" x14ac:dyDescent="0.35">
      <c r="C218" s="70">
        <v>43161</v>
      </c>
      <c r="D218" s="71">
        <v>0.65656250000000005</v>
      </c>
      <c r="E218" s="72" t="s">
        <v>9</v>
      </c>
      <c r="F218" s="73">
        <v>44</v>
      </c>
      <c r="G218" s="72" t="s">
        <v>10</v>
      </c>
    </row>
    <row r="219" spans="3:7" ht="15" thickBot="1" x14ac:dyDescent="0.35">
      <c r="C219" s="70">
        <v>43161</v>
      </c>
      <c r="D219" s="71">
        <v>0.65760416666666666</v>
      </c>
      <c r="E219" s="72" t="s">
        <v>9</v>
      </c>
      <c r="F219" s="73">
        <v>28</v>
      </c>
      <c r="G219" s="72" t="s">
        <v>21</v>
      </c>
    </row>
    <row r="220" spans="3:7" ht="15" thickBot="1" x14ac:dyDescent="0.35">
      <c r="C220" s="70">
        <v>43161</v>
      </c>
      <c r="D220" s="71">
        <v>0.6579976851851852</v>
      </c>
      <c r="E220" s="72" t="s">
        <v>9</v>
      </c>
      <c r="F220" s="73">
        <v>29</v>
      </c>
      <c r="G220" s="72" t="s">
        <v>21</v>
      </c>
    </row>
    <row r="221" spans="3:7" ht="15" thickBot="1" x14ac:dyDescent="0.35">
      <c r="C221" s="70">
        <v>43161</v>
      </c>
      <c r="D221" s="71">
        <v>0.65834490740740736</v>
      </c>
      <c r="E221" s="72" t="s">
        <v>9</v>
      </c>
      <c r="F221" s="73">
        <v>31</v>
      </c>
      <c r="G221" s="72" t="s">
        <v>21</v>
      </c>
    </row>
    <row r="222" spans="3:7" ht="15" thickBot="1" x14ac:dyDescent="0.35">
      <c r="C222" s="70">
        <v>43161</v>
      </c>
      <c r="D222" s="71">
        <v>0.65857638888888892</v>
      </c>
      <c r="E222" s="72" t="s">
        <v>9</v>
      </c>
      <c r="F222" s="73">
        <v>25</v>
      </c>
      <c r="G222" s="72" t="s">
        <v>21</v>
      </c>
    </row>
    <row r="223" spans="3:7" ht="15" thickBot="1" x14ac:dyDescent="0.35">
      <c r="C223" s="70">
        <v>43161</v>
      </c>
      <c r="D223" s="71">
        <v>0.65903935185185192</v>
      </c>
      <c r="E223" s="72" t="s">
        <v>9</v>
      </c>
      <c r="F223" s="73">
        <v>28</v>
      </c>
      <c r="G223" s="72" t="s">
        <v>10</v>
      </c>
    </row>
    <row r="224" spans="3:7" ht="15" thickBot="1" x14ac:dyDescent="0.35">
      <c r="C224" s="70">
        <v>43161</v>
      </c>
      <c r="D224" s="71">
        <v>0.65983796296296293</v>
      </c>
      <c r="E224" s="72" t="s">
        <v>9</v>
      </c>
      <c r="F224" s="73">
        <v>34</v>
      </c>
      <c r="G224" s="72" t="s">
        <v>21</v>
      </c>
    </row>
    <row r="225" spans="3:7" ht="15" thickBot="1" x14ac:dyDescent="0.35">
      <c r="C225" s="70">
        <v>43161</v>
      </c>
      <c r="D225" s="71">
        <v>0.66040509259259261</v>
      </c>
      <c r="E225" s="72" t="s">
        <v>9</v>
      </c>
      <c r="F225" s="73">
        <v>36</v>
      </c>
      <c r="G225" s="72" t="s">
        <v>10</v>
      </c>
    </row>
    <row r="226" spans="3:7" ht="15" thickBot="1" x14ac:dyDescent="0.35">
      <c r="C226" s="70">
        <v>43161</v>
      </c>
      <c r="D226" s="71">
        <v>0.66079861111111116</v>
      </c>
      <c r="E226" s="72" t="s">
        <v>9</v>
      </c>
      <c r="F226" s="73">
        <v>20</v>
      </c>
      <c r="G226" s="72" t="s">
        <v>10</v>
      </c>
    </row>
    <row r="227" spans="3:7" ht="15" thickBot="1" x14ac:dyDescent="0.35">
      <c r="C227" s="70">
        <v>43161</v>
      </c>
      <c r="D227" s="71">
        <v>0.66189814814814818</v>
      </c>
      <c r="E227" s="72" t="s">
        <v>9</v>
      </c>
      <c r="F227" s="73">
        <v>23</v>
      </c>
      <c r="G227" s="72" t="s">
        <v>21</v>
      </c>
    </row>
    <row r="228" spans="3:7" ht="15" thickBot="1" x14ac:dyDescent="0.35">
      <c r="C228" s="70">
        <v>43161</v>
      </c>
      <c r="D228" s="71">
        <v>0.6620138888888889</v>
      </c>
      <c r="E228" s="72" t="s">
        <v>9</v>
      </c>
      <c r="F228" s="73">
        <v>36</v>
      </c>
      <c r="G228" s="72" t="s">
        <v>21</v>
      </c>
    </row>
    <row r="229" spans="3:7" ht="15" thickBot="1" x14ac:dyDescent="0.35">
      <c r="C229" s="70">
        <v>43161</v>
      </c>
      <c r="D229" s="71">
        <v>0.66210648148148155</v>
      </c>
      <c r="E229" s="72" t="s">
        <v>9</v>
      </c>
      <c r="F229" s="73">
        <v>36</v>
      </c>
      <c r="G229" s="72" t="s">
        <v>21</v>
      </c>
    </row>
    <row r="230" spans="3:7" ht="15" thickBot="1" x14ac:dyDescent="0.35">
      <c r="C230" s="70">
        <v>43161</v>
      </c>
      <c r="D230" s="71">
        <v>0.66306712962962966</v>
      </c>
      <c r="E230" s="72" t="s">
        <v>9</v>
      </c>
      <c r="F230" s="73">
        <v>40</v>
      </c>
      <c r="G230" s="72" t="s">
        <v>10</v>
      </c>
    </row>
    <row r="231" spans="3:7" ht="15" thickBot="1" x14ac:dyDescent="0.35">
      <c r="C231" s="70">
        <v>43161</v>
      </c>
      <c r="D231" s="71">
        <v>0.66386574074074078</v>
      </c>
      <c r="E231" s="72" t="s">
        <v>9</v>
      </c>
      <c r="F231" s="73">
        <v>38</v>
      </c>
      <c r="G231" s="72" t="s">
        <v>10</v>
      </c>
    </row>
    <row r="232" spans="3:7" ht="15" thickBot="1" x14ac:dyDescent="0.35">
      <c r="C232" s="70">
        <v>43161</v>
      </c>
      <c r="D232" s="71">
        <v>0.66394675925925928</v>
      </c>
      <c r="E232" s="72" t="s">
        <v>9</v>
      </c>
      <c r="F232" s="73">
        <v>49</v>
      </c>
      <c r="G232" s="72" t="s">
        <v>21</v>
      </c>
    </row>
    <row r="233" spans="3:7" ht="15" thickBot="1" x14ac:dyDescent="0.35">
      <c r="C233" s="70">
        <v>43161</v>
      </c>
      <c r="D233" s="71">
        <v>0.66439814814814813</v>
      </c>
      <c r="E233" s="72" t="s">
        <v>9</v>
      </c>
      <c r="F233" s="73">
        <v>28</v>
      </c>
      <c r="G233" s="72" t="s">
        <v>21</v>
      </c>
    </row>
    <row r="234" spans="3:7" ht="15" thickBot="1" x14ac:dyDescent="0.35">
      <c r="C234" s="70">
        <v>43161</v>
      </c>
      <c r="D234" s="71">
        <v>0.66447916666666662</v>
      </c>
      <c r="E234" s="72" t="s">
        <v>9</v>
      </c>
      <c r="F234" s="73">
        <v>28</v>
      </c>
      <c r="G234" s="72" t="s">
        <v>10</v>
      </c>
    </row>
    <row r="235" spans="3:7" ht="15" thickBot="1" x14ac:dyDescent="0.35">
      <c r="C235" s="70">
        <v>43161</v>
      </c>
      <c r="D235" s="71">
        <v>0.66459490740740745</v>
      </c>
      <c r="E235" s="72" t="s">
        <v>9</v>
      </c>
      <c r="F235" s="73">
        <v>36</v>
      </c>
      <c r="G235" s="72" t="s">
        <v>21</v>
      </c>
    </row>
    <row r="236" spans="3:7" ht="15" thickBot="1" x14ac:dyDescent="0.35">
      <c r="C236" s="70">
        <v>43161</v>
      </c>
      <c r="D236" s="71">
        <v>0.66479166666666667</v>
      </c>
      <c r="E236" s="72" t="s">
        <v>9</v>
      </c>
      <c r="F236" s="73">
        <v>35</v>
      </c>
      <c r="G236" s="72" t="s">
        <v>21</v>
      </c>
    </row>
    <row r="237" spans="3:7" ht="15" thickBot="1" x14ac:dyDescent="0.35">
      <c r="C237" s="70">
        <v>43161</v>
      </c>
      <c r="D237" s="71">
        <v>0.66502314814814811</v>
      </c>
      <c r="E237" s="72" t="s">
        <v>9</v>
      </c>
      <c r="F237" s="73">
        <v>29</v>
      </c>
      <c r="G237" s="72" t="s">
        <v>21</v>
      </c>
    </row>
    <row r="238" spans="3:7" ht="15" thickBot="1" x14ac:dyDescent="0.35">
      <c r="C238" s="70">
        <v>43161</v>
      </c>
      <c r="D238" s="71">
        <v>0.66523148148148148</v>
      </c>
      <c r="E238" s="72" t="s">
        <v>9</v>
      </c>
      <c r="F238" s="73">
        <v>34</v>
      </c>
      <c r="G238" s="72" t="s">
        <v>21</v>
      </c>
    </row>
    <row r="239" spans="3:7" ht="15" thickBot="1" x14ac:dyDescent="0.35">
      <c r="C239" s="70">
        <v>43161</v>
      </c>
      <c r="D239" s="71">
        <v>0.66531249999999997</v>
      </c>
      <c r="E239" s="72" t="s">
        <v>9</v>
      </c>
      <c r="F239" s="73">
        <v>28</v>
      </c>
      <c r="G239" s="72" t="s">
        <v>21</v>
      </c>
    </row>
    <row r="240" spans="3:7" ht="15" thickBot="1" x14ac:dyDescent="0.35">
      <c r="C240" s="70">
        <v>43161</v>
      </c>
      <c r="D240" s="71">
        <v>0.66663194444444451</v>
      </c>
      <c r="E240" s="72" t="s">
        <v>9</v>
      </c>
      <c r="F240" s="73">
        <v>28</v>
      </c>
      <c r="G240" s="72" t="s">
        <v>10</v>
      </c>
    </row>
    <row r="241" spans="3:7" ht="15" thickBot="1" x14ac:dyDescent="0.35">
      <c r="C241" s="70">
        <v>43161</v>
      </c>
      <c r="D241" s="71">
        <v>0.66706018518518517</v>
      </c>
      <c r="E241" s="72" t="s">
        <v>9</v>
      </c>
      <c r="F241" s="73">
        <v>32</v>
      </c>
      <c r="G241" s="72" t="s">
        <v>21</v>
      </c>
    </row>
    <row r="242" spans="3:7" ht="15" thickBot="1" x14ac:dyDescent="0.35">
      <c r="C242" s="70">
        <v>43161</v>
      </c>
      <c r="D242" s="71">
        <v>0.66730324074074077</v>
      </c>
      <c r="E242" s="72" t="s">
        <v>9</v>
      </c>
      <c r="F242" s="73">
        <v>47</v>
      </c>
      <c r="G242" s="72" t="s">
        <v>10</v>
      </c>
    </row>
    <row r="243" spans="3:7" ht="15" thickBot="1" x14ac:dyDescent="0.35">
      <c r="C243" s="70">
        <v>43161</v>
      </c>
      <c r="D243" s="71">
        <v>0.66741898148148149</v>
      </c>
      <c r="E243" s="72" t="s">
        <v>9</v>
      </c>
      <c r="F243" s="73">
        <v>47</v>
      </c>
      <c r="G243" s="72" t="s">
        <v>21</v>
      </c>
    </row>
    <row r="244" spans="3:7" ht="15" thickBot="1" x14ac:dyDescent="0.35">
      <c r="C244" s="70">
        <v>43161</v>
      </c>
      <c r="D244" s="71">
        <v>0.66743055555555564</v>
      </c>
      <c r="E244" s="72" t="s">
        <v>9</v>
      </c>
      <c r="F244" s="73">
        <v>44</v>
      </c>
      <c r="G244" s="72" t="s">
        <v>21</v>
      </c>
    </row>
    <row r="245" spans="3:7" ht="15" thickBot="1" x14ac:dyDescent="0.35">
      <c r="C245" s="70">
        <v>43161</v>
      </c>
      <c r="D245" s="71">
        <v>0.66803240740740744</v>
      </c>
      <c r="E245" s="72" t="s">
        <v>9</v>
      </c>
      <c r="F245" s="73">
        <v>35</v>
      </c>
      <c r="G245" s="72" t="s">
        <v>10</v>
      </c>
    </row>
    <row r="246" spans="3:7" ht="15" thickBot="1" x14ac:dyDescent="0.35">
      <c r="C246" s="70">
        <v>43161</v>
      </c>
      <c r="D246" s="71">
        <v>0.66902777777777789</v>
      </c>
      <c r="E246" s="72" t="s">
        <v>9</v>
      </c>
      <c r="F246" s="73">
        <v>28</v>
      </c>
      <c r="G246" s="72" t="s">
        <v>21</v>
      </c>
    </row>
    <row r="247" spans="3:7" ht="15" thickBot="1" x14ac:dyDescent="0.35">
      <c r="C247" s="70">
        <v>43161</v>
      </c>
      <c r="D247" s="71">
        <v>0.66951388888888885</v>
      </c>
      <c r="E247" s="72" t="s">
        <v>9</v>
      </c>
      <c r="F247" s="73">
        <v>34</v>
      </c>
      <c r="G247" s="72" t="s">
        <v>21</v>
      </c>
    </row>
    <row r="248" spans="3:7" ht="15" thickBot="1" x14ac:dyDescent="0.35">
      <c r="C248" s="70">
        <v>43161</v>
      </c>
      <c r="D248" s="71">
        <v>0.66960648148148139</v>
      </c>
      <c r="E248" s="72" t="s">
        <v>9</v>
      </c>
      <c r="F248" s="73">
        <v>35</v>
      </c>
      <c r="G248" s="72" t="s">
        <v>10</v>
      </c>
    </row>
    <row r="249" spans="3:7" ht="15" thickBot="1" x14ac:dyDescent="0.35">
      <c r="C249" s="70">
        <v>43161</v>
      </c>
      <c r="D249" s="71">
        <v>0.67055555555555557</v>
      </c>
      <c r="E249" s="72" t="s">
        <v>9</v>
      </c>
      <c r="F249" s="73">
        <v>28</v>
      </c>
      <c r="G249" s="72" t="s">
        <v>21</v>
      </c>
    </row>
    <row r="250" spans="3:7" ht="15" thickBot="1" x14ac:dyDescent="0.35">
      <c r="C250" s="70">
        <v>43161</v>
      </c>
      <c r="D250" s="71">
        <v>0.67085648148148147</v>
      </c>
      <c r="E250" s="72" t="s">
        <v>9</v>
      </c>
      <c r="F250" s="73">
        <v>30</v>
      </c>
      <c r="G250" s="72" t="s">
        <v>10</v>
      </c>
    </row>
    <row r="251" spans="3:7" ht="15" thickBot="1" x14ac:dyDescent="0.35">
      <c r="C251" s="70">
        <v>43161</v>
      </c>
      <c r="D251" s="71">
        <v>0.67172453703703694</v>
      </c>
      <c r="E251" s="72" t="s">
        <v>9</v>
      </c>
      <c r="F251" s="73">
        <v>31</v>
      </c>
      <c r="G251" s="72" t="s">
        <v>10</v>
      </c>
    </row>
    <row r="252" spans="3:7" ht="15" thickBot="1" x14ac:dyDescent="0.35">
      <c r="C252" s="70">
        <v>43161</v>
      </c>
      <c r="D252" s="71">
        <v>0.67442129629629621</v>
      </c>
      <c r="E252" s="72" t="s">
        <v>9</v>
      </c>
      <c r="F252" s="73">
        <v>31</v>
      </c>
      <c r="G252" s="72" t="s">
        <v>10</v>
      </c>
    </row>
    <row r="253" spans="3:7" ht="15" thickBot="1" x14ac:dyDescent="0.35">
      <c r="C253" s="70">
        <v>43161</v>
      </c>
      <c r="D253" s="71">
        <v>0.67505787037037035</v>
      </c>
      <c r="E253" s="72" t="s">
        <v>9</v>
      </c>
      <c r="F253" s="73">
        <v>27</v>
      </c>
      <c r="G253" s="72" t="s">
        <v>10</v>
      </c>
    </row>
    <row r="254" spans="3:7" ht="15" thickBot="1" x14ac:dyDescent="0.35">
      <c r="C254" s="70">
        <v>43161</v>
      </c>
      <c r="D254" s="71">
        <v>0.67686342592592597</v>
      </c>
      <c r="E254" s="72" t="s">
        <v>9</v>
      </c>
      <c r="F254" s="73">
        <v>36</v>
      </c>
      <c r="G254" s="72" t="s">
        <v>21</v>
      </c>
    </row>
    <row r="255" spans="3:7" ht="15" thickBot="1" x14ac:dyDescent="0.35">
      <c r="C255" s="70">
        <v>43161</v>
      </c>
      <c r="D255" s="71">
        <v>0.67715277777777771</v>
      </c>
      <c r="E255" s="72" t="s">
        <v>9</v>
      </c>
      <c r="F255" s="73">
        <v>30</v>
      </c>
      <c r="G255" s="72" t="s">
        <v>21</v>
      </c>
    </row>
    <row r="256" spans="3:7" ht="15" thickBot="1" x14ac:dyDescent="0.35">
      <c r="C256" s="70">
        <v>43161</v>
      </c>
      <c r="D256" s="71">
        <v>0.67731481481481481</v>
      </c>
      <c r="E256" s="72" t="s">
        <v>9</v>
      </c>
      <c r="F256" s="73">
        <v>33</v>
      </c>
      <c r="G256" s="72" t="s">
        <v>21</v>
      </c>
    </row>
    <row r="257" spans="3:7" ht="15" thickBot="1" x14ac:dyDescent="0.35">
      <c r="C257" s="70">
        <v>43161</v>
      </c>
      <c r="D257" s="71">
        <v>0.67906250000000001</v>
      </c>
      <c r="E257" s="72" t="s">
        <v>9</v>
      </c>
      <c r="F257" s="73">
        <v>31</v>
      </c>
      <c r="G257" s="72" t="s">
        <v>10</v>
      </c>
    </row>
    <row r="258" spans="3:7" ht="15" thickBot="1" x14ac:dyDescent="0.35">
      <c r="C258" s="70">
        <v>43161</v>
      </c>
      <c r="D258" s="71">
        <v>0.68049768518518527</v>
      </c>
      <c r="E258" s="72" t="s">
        <v>9</v>
      </c>
      <c r="F258" s="73">
        <v>32</v>
      </c>
      <c r="G258" s="72" t="s">
        <v>21</v>
      </c>
    </row>
    <row r="259" spans="3:7" ht="15" thickBot="1" x14ac:dyDescent="0.35">
      <c r="C259" s="70">
        <v>43161</v>
      </c>
      <c r="D259" s="71">
        <v>0.68089120370370371</v>
      </c>
      <c r="E259" s="72" t="s">
        <v>9</v>
      </c>
      <c r="F259" s="73">
        <v>26</v>
      </c>
      <c r="G259" s="72" t="s">
        <v>21</v>
      </c>
    </row>
    <row r="260" spans="3:7" ht="15" thickBot="1" x14ac:dyDescent="0.35">
      <c r="C260" s="70">
        <v>43161</v>
      </c>
      <c r="D260" s="71">
        <v>0.68270833333333336</v>
      </c>
      <c r="E260" s="72" t="s">
        <v>9</v>
      </c>
      <c r="F260" s="73">
        <v>31</v>
      </c>
      <c r="G260" s="72" t="s">
        <v>21</v>
      </c>
    </row>
    <row r="261" spans="3:7" ht="15" thickBot="1" x14ac:dyDescent="0.35">
      <c r="C261" s="70">
        <v>43161</v>
      </c>
      <c r="D261" s="71">
        <v>0.68282407407407408</v>
      </c>
      <c r="E261" s="72" t="s">
        <v>9</v>
      </c>
      <c r="F261" s="73">
        <v>39</v>
      </c>
      <c r="G261" s="72" t="s">
        <v>10</v>
      </c>
    </row>
    <row r="262" spans="3:7" ht="15" thickBot="1" x14ac:dyDescent="0.35">
      <c r="C262" s="70">
        <v>43161</v>
      </c>
      <c r="D262" s="71">
        <v>0.6831828703703704</v>
      </c>
      <c r="E262" s="72" t="s">
        <v>9</v>
      </c>
      <c r="F262" s="73">
        <v>30</v>
      </c>
      <c r="G262" s="72" t="s">
        <v>21</v>
      </c>
    </row>
    <row r="263" spans="3:7" ht="15" thickBot="1" x14ac:dyDescent="0.35">
      <c r="C263" s="70">
        <v>43161</v>
      </c>
      <c r="D263" s="71">
        <v>0.68331018518518516</v>
      </c>
      <c r="E263" s="72" t="s">
        <v>9</v>
      </c>
      <c r="F263" s="73">
        <v>32</v>
      </c>
      <c r="G263" s="72" t="s">
        <v>10</v>
      </c>
    </row>
    <row r="264" spans="3:7" ht="15" thickBot="1" x14ac:dyDescent="0.35">
      <c r="C264" s="70">
        <v>43161</v>
      </c>
      <c r="D264" s="71">
        <v>0.68380787037037039</v>
      </c>
      <c r="E264" s="72" t="s">
        <v>9</v>
      </c>
      <c r="F264" s="73">
        <v>26</v>
      </c>
      <c r="G264" s="72" t="s">
        <v>21</v>
      </c>
    </row>
    <row r="265" spans="3:7" ht="15" thickBot="1" x14ac:dyDescent="0.35">
      <c r="C265" s="70">
        <v>43161</v>
      </c>
      <c r="D265" s="71">
        <v>0.68515046296296289</v>
      </c>
      <c r="E265" s="72" t="s">
        <v>9</v>
      </c>
      <c r="F265" s="73">
        <v>32</v>
      </c>
      <c r="G265" s="72" t="s">
        <v>21</v>
      </c>
    </row>
    <row r="266" spans="3:7" ht="15" thickBot="1" x14ac:dyDescent="0.35">
      <c r="C266" s="70">
        <v>43161</v>
      </c>
      <c r="D266" s="71">
        <v>0.68543981481481486</v>
      </c>
      <c r="E266" s="72" t="s">
        <v>9</v>
      </c>
      <c r="F266" s="73">
        <v>50</v>
      </c>
      <c r="G266" s="72" t="s">
        <v>21</v>
      </c>
    </row>
    <row r="267" spans="3:7" ht="15" thickBot="1" x14ac:dyDescent="0.35">
      <c r="C267" s="70">
        <v>43161</v>
      </c>
      <c r="D267" s="71">
        <v>0.68611111111111101</v>
      </c>
      <c r="E267" s="72" t="s">
        <v>9</v>
      </c>
      <c r="F267" s="73">
        <v>46</v>
      </c>
      <c r="G267" s="72" t="s">
        <v>10</v>
      </c>
    </row>
    <row r="268" spans="3:7" ht="15" thickBot="1" x14ac:dyDescent="0.35">
      <c r="C268" s="70">
        <v>43161</v>
      </c>
      <c r="D268" s="71">
        <v>0.68614583333333334</v>
      </c>
      <c r="E268" s="72" t="s">
        <v>9</v>
      </c>
      <c r="F268" s="73">
        <v>46</v>
      </c>
      <c r="G268" s="72" t="s">
        <v>10</v>
      </c>
    </row>
    <row r="269" spans="3:7" ht="15" thickBot="1" x14ac:dyDescent="0.35">
      <c r="C269" s="70">
        <v>43161</v>
      </c>
      <c r="D269" s="71">
        <v>0.68675925925925929</v>
      </c>
      <c r="E269" s="72" t="s">
        <v>9</v>
      </c>
      <c r="F269" s="73">
        <v>30</v>
      </c>
      <c r="G269" s="72" t="s">
        <v>21</v>
      </c>
    </row>
    <row r="270" spans="3:7" ht="15" thickBot="1" x14ac:dyDescent="0.35">
      <c r="C270" s="70">
        <v>43161</v>
      </c>
      <c r="D270" s="71">
        <v>0.6878009259259259</v>
      </c>
      <c r="E270" s="72" t="s">
        <v>9</v>
      </c>
      <c r="F270" s="73">
        <v>41</v>
      </c>
      <c r="G270" s="72" t="s">
        <v>21</v>
      </c>
    </row>
    <row r="271" spans="3:7" ht="15" thickBot="1" x14ac:dyDescent="0.35">
      <c r="C271" s="70">
        <v>43161</v>
      </c>
      <c r="D271" s="71">
        <v>0.68829861111111112</v>
      </c>
      <c r="E271" s="72" t="s">
        <v>9</v>
      </c>
      <c r="F271" s="73">
        <v>25</v>
      </c>
      <c r="G271" s="72" t="s">
        <v>10</v>
      </c>
    </row>
    <row r="272" spans="3:7" ht="15" thickBot="1" x14ac:dyDescent="0.35">
      <c r="C272" s="70">
        <v>43161</v>
      </c>
      <c r="D272" s="71">
        <v>0.6884837962962963</v>
      </c>
      <c r="E272" s="72" t="s">
        <v>9</v>
      </c>
      <c r="F272" s="73">
        <v>36</v>
      </c>
      <c r="G272" s="72" t="s">
        <v>10</v>
      </c>
    </row>
    <row r="273" spans="3:7" ht="15" thickBot="1" x14ac:dyDescent="0.35">
      <c r="C273" s="70">
        <v>43161</v>
      </c>
      <c r="D273" s="71">
        <v>0.68872685185185178</v>
      </c>
      <c r="E273" s="72" t="s">
        <v>9</v>
      </c>
      <c r="F273" s="73">
        <v>35</v>
      </c>
      <c r="G273" s="72" t="s">
        <v>10</v>
      </c>
    </row>
    <row r="274" spans="3:7" ht="15" thickBot="1" x14ac:dyDescent="0.35">
      <c r="C274" s="70">
        <v>43161</v>
      </c>
      <c r="D274" s="71">
        <v>0.68996527777777772</v>
      </c>
      <c r="E274" s="72" t="s">
        <v>9</v>
      </c>
      <c r="F274" s="73">
        <v>43</v>
      </c>
      <c r="G274" s="72" t="s">
        <v>21</v>
      </c>
    </row>
    <row r="275" spans="3:7" ht="15" thickBot="1" x14ac:dyDescent="0.35">
      <c r="C275" s="70">
        <v>43161</v>
      </c>
      <c r="D275" s="71">
        <v>0.69092592592592583</v>
      </c>
      <c r="E275" s="72" t="s">
        <v>9</v>
      </c>
      <c r="F275" s="73">
        <v>35</v>
      </c>
      <c r="G275" s="72" t="s">
        <v>21</v>
      </c>
    </row>
    <row r="276" spans="3:7" ht="15" thickBot="1" x14ac:dyDescent="0.35">
      <c r="C276" s="70">
        <v>43161</v>
      </c>
      <c r="D276" s="71">
        <v>0.69103009259259263</v>
      </c>
      <c r="E276" s="72" t="s">
        <v>9</v>
      </c>
      <c r="F276" s="73">
        <v>28</v>
      </c>
      <c r="G276" s="72" t="s">
        <v>10</v>
      </c>
    </row>
    <row r="277" spans="3:7" ht="15" thickBot="1" x14ac:dyDescent="0.35">
      <c r="C277" s="70">
        <v>43161</v>
      </c>
      <c r="D277" s="71">
        <v>0.69112268518518516</v>
      </c>
      <c r="E277" s="72" t="s">
        <v>9</v>
      </c>
      <c r="F277" s="73">
        <v>35</v>
      </c>
      <c r="G277" s="72" t="s">
        <v>10</v>
      </c>
    </row>
    <row r="278" spans="3:7" ht="15" thickBot="1" x14ac:dyDescent="0.35">
      <c r="C278" s="70">
        <v>43161</v>
      </c>
      <c r="D278" s="71">
        <v>0.69144675925925936</v>
      </c>
      <c r="E278" s="72" t="s">
        <v>9</v>
      </c>
      <c r="F278" s="73">
        <v>29</v>
      </c>
      <c r="G278" s="72" t="s">
        <v>21</v>
      </c>
    </row>
    <row r="279" spans="3:7" ht="15" thickBot="1" x14ac:dyDescent="0.35">
      <c r="C279" s="70">
        <v>43161</v>
      </c>
      <c r="D279" s="71">
        <v>0.69180555555555545</v>
      </c>
      <c r="E279" s="72" t="s">
        <v>9</v>
      </c>
      <c r="F279" s="73">
        <v>36</v>
      </c>
      <c r="G279" s="72" t="s">
        <v>21</v>
      </c>
    </row>
    <row r="280" spans="3:7" ht="15" thickBot="1" x14ac:dyDescent="0.35">
      <c r="C280" s="70">
        <v>43161</v>
      </c>
      <c r="D280" s="71">
        <v>0.69216435185185177</v>
      </c>
      <c r="E280" s="72" t="s">
        <v>9</v>
      </c>
      <c r="F280" s="73">
        <v>35</v>
      </c>
      <c r="G280" s="72" t="s">
        <v>21</v>
      </c>
    </row>
    <row r="281" spans="3:7" ht="15" thickBot="1" x14ac:dyDescent="0.35">
      <c r="C281" s="70">
        <v>43161</v>
      </c>
      <c r="D281" s="71">
        <v>0.69306712962962969</v>
      </c>
      <c r="E281" s="72" t="s">
        <v>9</v>
      </c>
      <c r="F281" s="73">
        <v>33</v>
      </c>
      <c r="G281" s="72" t="s">
        <v>10</v>
      </c>
    </row>
    <row r="282" spans="3:7" ht="15" thickBot="1" x14ac:dyDescent="0.35">
      <c r="C282" s="70">
        <v>43161</v>
      </c>
      <c r="D282" s="71">
        <v>0.69425925925925924</v>
      </c>
      <c r="E282" s="72" t="s">
        <v>9</v>
      </c>
      <c r="F282" s="73">
        <v>27</v>
      </c>
      <c r="G282" s="72" t="s">
        <v>21</v>
      </c>
    </row>
    <row r="283" spans="3:7" ht="15" thickBot="1" x14ac:dyDescent="0.35">
      <c r="C283" s="70">
        <v>43161</v>
      </c>
      <c r="D283" s="71">
        <v>0.69464120370370364</v>
      </c>
      <c r="E283" s="72" t="s">
        <v>9</v>
      </c>
      <c r="F283" s="73">
        <v>29</v>
      </c>
      <c r="G283" s="72" t="s">
        <v>10</v>
      </c>
    </row>
    <row r="284" spans="3:7" ht="15" thickBot="1" x14ac:dyDescent="0.35">
      <c r="C284" s="70">
        <v>43161</v>
      </c>
      <c r="D284" s="71">
        <v>0.69525462962962958</v>
      </c>
      <c r="E284" s="72" t="s">
        <v>9</v>
      </c>
      <c r="F284" s="73">
        <v>29</v>
      </c>
      <c r="G284" s="72" t="s">
        <v>21</v>
      </c>
    </row>
    <row r="285" spans="3:7" ht="15" thickBot="1" x14ac:dyDescent="0.35">
      <c r="C285" s="70">
        <v>43161</v>
      </c>
      <c r="D285" s="71">
        <v>0.69526620370370373</v>
      </c>
      <c r="E285" s="72" t="s">
        <v>9</v>
      </c>
      <c r="F285" s="73">
        <v>22</v>
      </c>
      <c r="G285" s="72" t="s">
        <v>21</v>
      </c>
    </row>
    <row r="286" spans="3:7" ht="15" thickBot="1" x14ac:dyDescent="0.35">
      <c r="C286" s="70">
        <v>43161</v>
      </c>
      <c r="D286" s="71">
        <v>0.69526620370370373</v>
      </c>
      <c r="E286" s="72" t="s">
        <v>9</v>
      </c>
      <c r="F286" s="73">
        <v>25</v>
      </c>
      <c r="G286" s="72" t="s">
        <v>21</v>
      </c>
    </row>
    <row r="287" spans="3:7" ht="15" thickBot="1" x14ac:dyDescent="0.35">
      <c r="C287" s="70">
        <v>43161</v>
      </c>
      <c r="D287" s="71">
        <v>0.69527777777777777</v>
      </c>
      <c r="E287" s="72" t="s">
        <v>9</v>
      </c>
      <c r="F287" s="73">
        <v>24</v>
      </c>
      <c r="G287" s="72" t="s">
        <v>21</v>
      </c>
    </row>
    <row r="288" spans="3:7" ht="15" thickBot="1" x14ac:dyDescent="0.35">
      <c r="C288" s="70">
        <v>43161</v>
      </c>
      <c r="D288" s="71">
        <v>0.69679398148148142</v>
      </c>
      <c r="E288" s="72" t="s">
        <v>9</v>
      </c>
      <c r="F288" s="73">
        <v>42</v>
      </c>
      <c r="G288" s="72" t="s">
        <v>21</v>
      </c>
    </row>
    <row r="289" spans="3:7" ht="15" thickBot="1" x14ac:dyDescent="0.35">
      <c r="C289" s="70">
        <v>43161</v>
      </c>
      <c r="D289" s="71">
        <v>0.69707175925925924</v>
      </c>
      <c r="E289" s="72" t="s">
        <v>9</v>
      </c>
      <c r="F289" s="73">
        <v>25</v>
      </c>
      <c r="G289" s="72" t="s">
        <v>21</v>
      </c>
    </row>
    <row r="290" spans="3:7" ht="15" thickBot="1" x14ac:dyDescent="0.35">
      <c r="C290" s="70">
        <v>43161</v>
      </c>
      <c r="D290" s="71">
        <v>0.69721064814814815</v>
      </c>
      <c r="E290" s="72" t="s">
        <v>9</v>
      </c>
      <c r="F290" s="73">
        <v>35</v>
      </c>
      <c r="G290" s="72" t="s">
        <v>21</v>
      </c>
    </row>
    <row r="291" spans="3:7" ht="15" thickBot="1" x14ac:dyDescent="0.35">
      <c r="C291" s="70">
        <v>43161</v>
      </c>
      <c r="D291" s="71">
        <v>0.69895833333333324</v>
      </c>
      <c r="E291" s="72" t="s">
        <v>9</v>
      </c>
      <c r="F291" s="73">
        <v>35</v>
      </c>
      <c r="G291" s="72" t="s">
        <v>21</v>
      </c>
    </row>
    <row r="292" spans="3:7" ht="15" thickBot="1" x14ac:dyDescent="0.35">
      <c r="C292" s="70">
        <v>43161</v>
      </c>
      <c r="D292" s="71">
        <v>0.69905092592592588</v>
      </c>
      <c r="E292" s="72" t="s">
        <v>9</v>
      </c>
      <c r="F292" s="73">
        <v>36</v>
      </c>
      <c r="G292" s="72" t="s">
        <v>10</v>
      </c>
    </row>
    <row r="293" spans="3:7" ht="15" thickBot="1" x14ac:dyDescent="0.35">
      <c r="C293" s="70">
        <v>43161</v>
      </c>
      <c r="D293" s="71">
        <v>0.69989583333333327</v>
      </c>
      <c r="E293" s="72" t="s">
        <v>9</v>
      </c>
      <c r="F293" s="73">
        <v>16</v>
      </c>
      <c r="G293" s="72" t="s">
        <v>10</v>
      </c>
    </row>
    <row r="294" spans="3:7" ht="15" thickBot="1" x14ac:dyDescent="0.35">
      <c r="C294" s="70">
        <v>43161</v>
      </c>
      <c r="D294" s="71">
        <v>0.70090277777777776</v>
      </c>
      <c r="E294" s="72" t="s">
        <v>9</v>
      </c>
      <c r="F294" s="73">
        <v>35</v>
      </c>
      <c r="G294" s="72" t="s">
        <v>10</v>
      </c>
    </row>
    <row r="295" spans="3:7" ht="15" thickBot="1" x14ac:dyDescent="0.35">
      <c r="C295" s="70">
        <v>43161</v>
      </c>
      <c r="D295" s="71">
        <v>0.701238425925926</v>
      </c>
      <c r="E295" s="72" t="s">
        <v>9</v>
      </c>
      <c r="F295" s="73">
        <v>31</v>
      </c>
      <c r="G295" s="72" t="s">
        <v>10</v>
      </c>
    </row>
    <row r="296" spans="3:7" ht="15" thickBot="1" x14ac:dyDescent="0.35">
      <c r="C296" s="70">
        <v>43161</v>
      </c>
      <c r="D296" s="71">
        <v>0.70163194444444443</v>
      </c>
      <c r="E296" s="72" t="s">
        <v>9</v>
      </c>
      <c r="F296" s="73">
        <v>30</v>
      </c>
      <c r="G296" s="72" t="s">
        <v>21</v>
      </c>
    </row>
    <row r="297" spans="3:7" ht="15" thickBot="1" x14ac:dyDescent="0.35">
      <c r="C297" s="70">
        <v>43161</v>
      </c>
      <c r="D297" s="71">
        <v>0.70211805555555562</v>
      </c>
      <c r="E297" s="72" t="s">
        <v>9</v>
      </c>
      <c r="F297" s="73">
        <v>15</v>
      </c>
      <c r="G297" s="72" t="s">
        <v>21</v>
      </c>
    </row>
    <row r="298" spans="3:7" ht="15" thickBot="1" x14ac:dyDescent="0.35">
      <c r="C298" s="70">
        <v>43161</v>
      </c>
      <c r="D298" s="71">
        <v>0.70305555555555566</v>
      </c>
      <c r="E298" s="72" t="s">
        <v>9</v>
      </c>
      <c r="F298" s="73">
        <v>30</v>
      </c>
      <c r="G298" s="72" t="s">
        <v>21</v>
      </c>
    </row>
    <row r="299" spans="3:7" ht="15" thickBot="1" x14ac:dyDescent="0.35">
      <c r="C299" s="70">
        <v>43161</v>
      </c>
      <c r="D299" s="71">
        <v>0.70331018518518518</v>
      </c>
      <c r="E299" s="72" t="s">
        <v>9</v>
      </c>
      <c r="F299" s="73">
        <v>43</v>
      </c>
      <c r="G299" s="72" t="s">
        <v>10</v>
      </c>
    </row>
    <row r="300" spans="3:7" ht="15" thickBot="1" x14ac:dyDescent="0.35">
      <c r="C300" s="70">
        <v>43161</v>
      </c>
      <c r="D300" s="71">
        <v>0.70547453703703711</v>
      </c>
      <c r="E300" s="72" t="s">
        <v>9</v>
      </c>
      <c r="F300" s="73">
        <v>38</v>
      </c>
      <c r="G300" s="72" t="s">
        <v>10</v>
      </c>
    </row>
    <row r="301" spans="3:7" ht="15" thickBot="1" x14ac:dyDescent="0.35">
      <c r="C301" s="70">
        <v>43161</v>
      </c>
      <c r="D301" s="71">
        <v>0.70568287037037036</v>
      </c>
      <c r="E301" s="72" t="s">
        <v>9</v>
      </c>
      <c r="F301" s="73">
        <v>38</v>
      </c>
      <c r="G301" s="72" t="s">
        <v>21</v>
      </c>
    </row>
    <row r="302" spans="3:7" ht="15" thickBot="1" x14ac:dyDescent="0.35">
      <c r="C302" s="70">
        <v>43161</v>
      </c>
      <c r="D302" s="71">
        <v>0.70616898148148144</v>
      </c>
      <c r="E302" s="72" t="s">
        <v>9</v>
      </c>
      <c r="F302" s="73">
        <v>31</v>
      </c>
      <c r="G302" s="72" t="s">
        <v>21</v>
      </c>
    </row>
    <row r="303" spans="3:7" ht="15" thickBot="1" x14ac:dyDescent="0.35">
      <c r="C303" s="70">
        <v>43161</v>
      </c>
      <c r="D303" s="71">
        <v>0.70685185185185195</v>
      </c>
      <c r="E303" s="72" t="s">
        <v>9</v>
      </c>
      <c r="F303" s="73">
        <v>27</v>
      </c>
      <c r="G303" s="72" t="s">
        <v>10</v>
      </c>
    </row>
    <row r="304" spans="3:7" ht="15" thickBot="1" x14ac:dyDescent="0.35">
      <c r="C304" s="70">
        <v>43161</v>
      </c>
      <c r="D304" s="71">
        <v>0.70702546296296298</v>
      </c>
      <c r="E304" s="72" t="s">
        <v>9</v>
      </c>
      <c r="F304" s="73">
        <v>41</v>
      </c>
      <c r="G304" s="72" t="s">
        <v>10</v>
      </c>
    </row>
    <row r="305" spans="3:7" ht="15" thickBot="1" x14ac:dyDescent="0.35">
      <c r="C305" s="70">
        <v>43161</v>
      </c>
      <c r="D305" s="71">
        <v>0.70710648148148147</v>
      </c>
      <c r="E305" s="72" t="s">
        <v>9</v>
      </c>
      <c r="F305" s="73">
        <v>33</v>
      </c>
      <c r="G305" s="72" t="s">
        <v>21</v>
      </c>
    </row>
    <row r="306" spans="3:7" ht="15" thickBot="1" x14ac:dyDescent="0.35">
      <c r="C306" s="70">
        <v>43161</v>
      </c>
      <c r="D306" s="71">
        <v>0.70731481481481484</v>
      </c>
      <c r="E306" s="72" t="s">
        <v>9</v>
      </c>
      <c r="F306" s="73">
        <v>32</v>
      </c>
      <c r="G306" s="72" t="s">
        <v>21</v>
      </c>
    </row>
    <row r="307" spans="3:7" ht="15" thickBot="1" x14ac:dyDescent="0.35">
      <c r="C307" s="70">
        <v>43161</v>
      </c>
      <c r="D307" s="71">
        <v>0.70737268518518526</v>
      </c>
      <c r="E307" s="72" t="s">
        <v>9</v>
      </c>
      <c r="F307" s="73">
        <v>37</v>
      </c>
      <c r="G307" s="72" t="s">
        <v>21</v>
      </c>
    </row>
    <row r="308" spans="3:7" ht="15" thickBot="1" x14ac:dyDescent="0.35">
      <c r="C308" s="70">
        <v>43161</v>
      </c>
      <c r="D308" s="71">
        <v>0.70795138888888898</v>
      </c>
      <c r="E308" s="72" t="s">
        <v>9</v>
      </c>
      <c r="F308" s="73">
        <v>30</v>
      </c>
      <c r="G308" s="72" t="s">
        <v>10</v>
      </c>
    </row>
    <row r="309" spans="3:7" ht="15" thickBot="1" x14ac:dyDescent="0.35">
      <c r="C309" s="70">
        <v>43161</v>
      </c>
      <c r="D309" s="71">
        <v>0.70810185185185182</v>
      </c>
      <c r="E309" s="72" t="s">
        <v>9</v>
      </c>
      <c r="F309" s="73">
        <v>37</v>
      </c>
      <c r="G309" s="72" t="s">
        <v>21</v>
      </c>
    </row>
    <row r="310" spans="3:7" ht="15" thickBot="1" x14ac:dyDescent="0.35">
      <c r="C310" s="70">
        <v>43161</v>
      </c>
      <c r="D310" s="71">
        <v>0.70901620370370377</v>
      </c>
      <c r="E310" s="72" t="s">
        <v>9</v>
      </c>
      <c r="F310" s="73">
        <v>34</v>
      </c>
      <c r="G310" s="72" t="s">
        <v>10</v>
      </c>
    </row>
    <row r="311" spans="3:7" ht="15" thickBot="1" x14ac:dyDescent="0.35">
      <c r="C311" s="70">
        <v>43161</v>
      </c>
      <c r="D311" s="71">
        <v>0.7091087962962962</v>
      </c>
      <c r="E311" s="72" t="s">
        <v>9</v>
      </c>
      <c r="F311" s="73">
        <v>27</v>
      </c>
      <c r="G311" s="72" t="s">
        <v>10</v>
      </c>
    </row>
    <row r="312" spans="3:7" ht="15" thickBot="1" x14ac:dyDescent="0.35">
      <c r="C312" s="70">
        <v>43161</v>
      </c>
      <c r="D312" s="71">
        <v>0.70971064814814822</v>
      </c>
      <c r="E312" s="72" t="s">
        <v>9</v>
      </c>
      <c r="F312" s="73">
        <v>43</v>
      </c>
      <c r="G312" s="72" t="s">
        <v>21</v>
      </c>
    </row>
    <row r="313" spans="3:7" ht="15" thickBot="1" x14ac:dyDescent="0.35">
      <c r="C313" s="70">
        <v>43161</v>
      </c>
      <c r="D313" s="71">
        <v>0.71109953703703699</v>
      </c>
      <c r="E313" s="72" t="s">
        <v>9</v>
      </c>
      <c r="F313" s="73">
        <v>28</v>
      </c>
      <c r="G313" s="72" t="s">
        <v>10</v>
      </c>
    </row>
    <row r="314" spans="3:7" ht="15" thickBot="1" x14ac:dyDescent="0.35">
      <c r="C314" s="70">
        <v>43161</v>
      </c>
      <c r="D314" s="71">
        <v>0.7119212962962963</v>
      </c>
      <c r="E314" s="72" t="s">
        <v>9</v>
      </c>
      <c r="F314" s="73">
        <v>30</v>
      </c>
      <c r="G314" s="72" t="s">
        <v>21</v>
      </c>
    </row>
    <row r="315" spans="3:7" ht="15" thickBot="1" x14ac:dyDescent="0.35">
      <c r="C315" s="70">
        <v>43161</v>
      </c>
      <c r="D315" s="71">
        <v>0.71278935185185188</v>
      </c>
      <c r="E315" s="72" t="s">
        <v>9</v>
      </c>
      <c r="F315" s="73">
        <v>40</v>
      </c>
      <c r="G315" s="72" t="s">
        <v>21</v>
      </c>
    </row>
    <row r="316" spans="3:7" ht="15" thickBot="1" x14ac:dyDescent="0.35">
      <c r="C316" s="70">
        <v>43161</v>
      </c>
      <c r="D316" s="71">
        <v>0.71297453703703706</v>
      </c>
      <c r="E316" s="72" t="s">
        <v>9</v>
      </c>
      <c r="F316" s="73">
        <v>40</v>
      </c>
      <c r="G316" s="72" t="s">
        <v>10</v>
      </c>
    </row>
    <row r="317" spans="3:7" ht="15" thickBot="1" x14ac:dyDescent="0.35">
      <c r="C317" s="70">
        <v>43161</v>
      </c>
      <c r="D317" s="71">
        <v>0.71399305555555559</v>
      </c>
      <c r="E317" s="72" t="s">
        <v>9</v>
      </c>
      <c r="F317" s="73">
        <v>40</v>
      </c>
      <c r="G317" s="72" t="s">
        <v>10</v>
      </c>
    </row>
    <row r="318" spans="3:7" ht="15" thickBot="1" x14ac:dyDescent="0.35">
      <c r="C318" s="70">
        <v>43161</v>
      </c>
      <c r="D318" s="71">
        <v>0.71482638888888894</v>
      </c>
      <c r="E318" s="72" t="s">
        <v>9</v>
      </c>
      <c r="F318" s="73">
        <v>39</v>
      </c>
      <c r="G318" s="72" t="s">
        <v>10</v>
      </c>
    </row>
    <row r="319" spans="3:7" ht="15" thickBot="1" x14ac:dyDescent="0.35">
      <c r="C319" s="70">
        <v>43161</v>
      </c>
      <c r="D319" s="71">
        <v>0.71696759259259257</v>
      </c>
      <c r="E319" s="72" t="s">
        <v>9</v>
      </c>
      <c r="F319" s="73">
        <v>48</v>
      </c>
      <c r="G319" s="72" t="s">
        <v>21</v>
      </c>
    </row>
    <row r="320" spans="3:7" ht="15" thickBot="1" x14ac:dyDescent="0.35">
      <c r="C320" s="70">
        <v>43161</v>
      </c>
      <c r="D320" s="71">
        <v>0.7176851851851852</v>
      </c>
      <c r="E320" s="72" t="s">
        <v>9</v>
      </c>
      <c r="F320" s="73">
        <v>43</v>
      </c>
      <c r="G320" s="72" t="s">
        <v>10</v>
      </c>
    </row>
    <row r="321" spans="3:7" ht="15" thickBot="1" x14ac:dyDescent="0.35">
      <c r="C321" s="70">
        <v>43161</v>
      </c>
      <c r="D321" s="71">
        <v>0.71805555555555556</v>
      </c>
      <c r="E321" s="72" t="s">
        <v>9</v>
      </c>
      <c r="F321" s="73">
        <v>45</v>
      </c>
      <c r="G321" s="72" t="s">
        <v>10</v>
      </c>
    </row>
    <row r="322" spans="3:7" ht="15" thickBot="1" x14ac:dyDescent="0.35">
      <c r="C322" s="70">
        <v>43161</v>
      </c>
      <c r="D322" s="71">
        <v>0.71839120370370368</v>
      </c>
      <c r="E322" s="72" t="s">
        <v>9</v>
      </c>
      <c r="F322" s="73">
        <v>28</v>
      </c>
      <c r="G322" s="72" t="s">
        <v>10</v>
      </c>
    </row>
    <row r="323" spans="3:7" ht="15" thickBot="1" x14ac:dyDescent="0.35">
      <c r="C323" s="70">
        <v>43161</v>
      </c>
      <c r="D323" s="71">
        <v>0.71862268518518524</v>
      </c>
      <c r="E323" s="72" t="s">
        <v>9</v>
      </c>
      <c r="F323" s="73">
        <v>39</v>
      </c>
      <c r="G323" s="72" t="s">
        <v>21</v>
      </c>
    </row>
    <row r="324" spans="3:7" ht="15" thickBot="1" x14ac:dyDescent="0.35">
      <c r="C324" s="70">
        <v>43161</v>
      </c>
      <c r="D324" s="71">
        <v>0.72012731481481485</v>
      </c>
      <c r="E324" s="72" t="s">
        <v>9</v>
      </c>
      <c r="F324" s="73">
        <v>43</v>
      </c>
      <c r="G324" s="72" t="s">
        <v>10</v>
      </c>
    </row>
    <row r="325" spans="3:7" ht="15" thickBot="1" x14ac:dyDescent="0.35">
      <c r="C325" s="70">
        <v>43161</v>
      </c>
      <c r="D325" s="71">
        <v>0.72392361111111114</v>
      </c>
      <c r="E325" s="72" t="s">
        <v>9</v>
      </c>
      <c r="F325" s="73">
        <v>39</v>
      </c>
      <c r="G325" s="72" t="s">
        <v>21</v>
      </c>
    </row>
    <row r="326" spans="3:7" ht="15" thickBot="1" x14ac:dyDescent="0.35">
      <c r="C326" s="70">
        <v>43161</v>
      </c>
      <c r="D326" s="71">
        <v>0.72399305555555549</v>
      </c>
      <c r="E326" s="72" t="s">
        <v>9</v>
      </c>
      <c r="F326" s="73">
        <v>40</v>
      </c>
      <c r="G326" s="72" t="s">
        <v>21</v>
      </c>
    </row>
    <row r="327" spans="3:7" ht="15" thickBot="1" x14ac:dyDescent="0.35">
      <c r="C327" s="70">
        <v>43161</v>
      </c>
      <c r="D327" s="71">
        <v>0.72432870370370372</v>
      </c>
      <c r="E327" s="72" t="s">
        <v>9</v>
      </c>
      <c r="F327" s="73">
        <v>32</v>
      </c>
      <c r="G327" s="72" t="s">
        <v>10</v>
      </c>
    </row>
    <row r="328" spans="3:7" ht="15" thickBot="1" x14ac:dyDescent="0.35">
      <c r="C328" s="70">
        <v>43161</v>
      </c>
      <c r="D328" s="71">
        <v>0.72488425925925926</v>
      </c>
      <c r="E328" s="72" t="s">
        <v>9</v>
      </c>
      <c r="F328" s="73">
        <v>27</v>
      </c>
      <c r="G328" s="72" t="s">
        <v>10</v>
      </c>
    </row>
    <row r="329" spans="3:7" ht="15" thickBot="1" x14ac:dyDescent="0.35">
      <c r="C329" s="70">
        <v>43161</v>
      </c>
      <c r="D329" s="71">
        <v>0.72524305555555557</v>
      </c>
      <c r="E329" s="72" t="s">
        <v>9</v>
      </c>
      <c r="F329" s="73">
        <v>34</v>
      </c>
      <c r="G329" s="72" t="s">
        <v>21</v>
      </c>
    </row>
    <row r="330" spans="3:7" ht="15" thickBot="1" x14ac:dyDescent="0.35">
      <c r="C330" s="70">
        <v>43161</v>
      </c>
      <c r="D330" s="71">
        <v>0.72532407407407407</v>
      </c>
      <c r="E330" s="72" t="s">
        <v>9</v>
      </c>
      <c r="F330" s="73">
        <v>33</v>
      </c>
      <c r="G330" s="72" t="s">
        <v>21</v>
      </c>
    </row>
    <row r="331" spans="3:7" ht="15" thickBot="1" x14ac:dyDescent="0.35">
      <c r="C331" s="70">
        <v>43161</v>
      </c>
      <c r="D331" s="71">
        <v>0.7270833333333333</v>
      </c>
      <c r="E331" s="72" t="s">
        <v>9</v>
      </c>
      <c r="F331" s="73">
        <v>39</v>
      </c>
      <c r="G331" s="72" t="s">
        <v>21</v>
      </c>
    </row>
    <row r="332" spans="3:7" ht="15" thickBot="1" x14ac:dyDescent="0.35">
      <c r="C332" s="70">
        <v>43161</v>
      </c>
      <c r="D332" s="71">
        <v>0.72780092592592593</v>
      </c>
      <c r="E332" s="72" t="s">
        <v>9</v>
      </c>
      <c r="F332" s="73">
        <v>31</v>
      </c>
      <c r="G332" s="72" t="s">
        <v>10</v>
      </c>
    </row>
    <row r="333" spans="3:7" ht="15" thickBot="1" x14ac:dyDescent="0.35">
      <c r="C333" s="70">
        <v>43161</v>
      </c>
      <c r="D333" s="71">
        <v>0.73024305555555558</v>
      </c>
      <c r="E333" s="72" t="s">
        <v>9</v>
      </c>
      <c r="F333" s="73">
        <v>40</v>
      </c>
      <c r="G333" s="72" t="s">
        <v>21</v>
      </c>
    </row>
    <row r="334" spans="3:7" ht="15" thickBot="1" x14ac:dyDescent="0.35">
      <c r="C334" s="70">
        <v>43161</v>
      </c>
      <c r="D334" s="71">
        <v>0.73048611111111106</v>
      </c>
      <c r="E334" s="72" t="s">
        <v>9</v>
      </c>
      <c r="F334" s="73">
        <v>32</v>
      </c>
      <c r="G334" s="72" t="s">
        <v>21</v>
      </c>
    </row>
    <row r="335" spans="3:7" ht="15" thickBot="1" x14ac:dyDescent="0.35">
      <c r="C335" s="70">
        <v>43161</v>
      </c>
      <c r="D335" s="71">
        <v>0.73105324074074074</v>
      </c>
      <c r="E335" s="72" t="s">
        <v>9</v>
      </c>
      <c r="F335" s="73">
        <v>30</v>
      </c>
      <c r="G335" s="72" t="s">
        <v>10</v>
      </c>
    </row>
    <row r="336" spans="3:7" ht="15" thickBot="1" x14ac:dyDescent="0.35">
      <c r="C336" s="70">
        <v>43161</v>
      </c>
      <c r="D336" s="71">
        <v>0.73123842592592592</v>
      </c>
      <c r="E336" s="72" t="s">
        <v>9</v>
      </c>
      <c r="F336" s="73">
        <v>33</v>
      </c>
      <c r="G336" s="72" t="s">
        <v>21</v>
      </c>
    </row>
    <row r="337" spans="3:7" ht="15" thickBot="1" x14ac:dyDescent="0.35">
      <c r="C337" s="70">
        <v>43161</v>
      </c>
      <c r="D337" s="71">
        <v>0.73162037037037031</v>
      </c>
      <c r="E337" s="72" t="s">
        <v>9</v>
      </c>
      <c r="F337" s="73">
        <v>37</v>
      </c>
      <c r="G337" s="72" t="s">
        <v>21</v>
      </c>
    </row>
    <row r="338" spans="3:7" ht="15" thickBot="1" x14ac:dyDescent="0.35">
      <c r="C338" s="70">
        <v>43161</v>
      </c>
      <c r="D338" s="71">
        <v>0.73239583333333336</v>
      </c>
      <c r="E338" s="72" t="s">
        <v>9</v>
      </c>
      <c r="F338" s="73">
        <v>26</v>
      </c>
      <c r="G338" s="72" t="s">
        <v>10</v>
      </c>
    </row>
    <row r="339" spans="3:7" ht="15" thickBot="1" x14ac:dyDescent="0.35">
      <c r="C339" s="70">
        <v>43161</v>
      </c>
      <c r="D339" s="71">
        <v>0.73252314814814812</v>
      </c>
      <c r="E339" s="72" t="s">
        <v>9</v>
      </c>
      <c r="F339" s="73">
        <v>29</v>
      </c>
      <c r="G339" s="72" t="s">
        <v>21</v>
      </c>
    </row>
    <row r="340" spans="3:7" ht="15" thickBot="1" x14ac:dyDescent="0.35">
      <c r="C340" s="70">
        <v>43161</v>
      </c>
      <c r="D340" s="71">
        <v>0.7327893518518519</v>
      </c>
      <c r="E340" s="72" t="s">
        <v>9</v>
      </c>
      <c r="F340" s="73">
        <v>26</v>
      </c>
      <c r="G340" s="72" t="s">
        <v>10</v>
      </c>
    </row>
    <row r="341" spans="3:7" ht="15" thickBot="1" x14ac:dyDescent="0.35">
      <c r="C341" s="70">
        <v>43161</v>
      </c>
      <c r="D341" s="71">
        <v>0.73284722222222232</v>
      </c>
      <c r="E341" s="72" t="s">
        <v>9</v>
      </c>
      <c r="F341" s="73">
        <v>34</v>
      </c>
      <c r="G341" s="72" t="s">
        <v>21</v>
      </c>
    </row>
    <row r="342" spans="3:7" ht="15" thickBot="1" x14ac:dyDescent="0.35">
      <c r="C342" s="70">
        <v>43161</v>
      </c>
      <c r="D342" s="71">
        <v>0.73314814814814822</v>
      </c>
      <c r="E342" s="72" t="s">
        <v>9</v>
      </c>
      <c r="F342" s="73">
        <v>37</v>
      </c>
      <c r="G342" s="72" t="s">
        <v>10</v>
      </c>
    </row>
    <row r="343" spans="3:7" ht="15" thickBot="1" x14ac:dyDescent="0.35">
      <c r="C343" s="70">
        <v>43161</v>
      </c>
      <c r="D343" s="71">
        <v>0.73384259259259255</v>
      </c>
      <c r="E343" s="72" t="s">
        <v>9</v>
      </c>
      <c r="F343" s="73">
        <v>37</v>
      </c>
      <c r="G343" s="72" t="s">
        <v>10</v>
      </c>
    </row>
    <row r="344" spans="3:7" ht="15" thickBot="1" x14ac:dyDescent="0.35">
      <c r="C344" s="70">
        <v>43161</v>
      </c>
      <c r="D344" s="71">
        <v>0.73981481481481481</v>
      </c>
      <c r="E344" s="72" t="s">
        <v>9</v>
      </c>
      <c r="F344" s="73">
        <v>47</v>
      </c>
      <c r="G344" s="72" t="s">
        <v>21</v>
      </c>
    </row>
    <row r="345" spans="3:7" ht="15" thickBot="1" x14ac:dyDescent="0.35">
      <c r="C345" s="70">
        <v>43161</v>
      </c>
      <c r="D345" s="71">
        <v>0.74143518518518514</v>
      </c>
      <c r="E345" s="72" t="s">
        <v>9</v>
      </c>
      <c r="F345" s="73">
        <v>31</v>
      </c>
      <c r="G345" s="72" t="s">
        <v>21</v>
      </c>
    </row>
    <row r="346" spans="3:7" ht="15" thickBot="1" x14ac:dyDescent="0.35">
      <c r="C346" s="70">
        <v>43161</v>
      </c>
      <c r="D346" s="71">
        <v>0.74353009259259262</v>
      </c>
      <c r="E346" s="72" t="s">
        <v>9</v>
      </c>
      <c r="F346" s="73">
        <v>45</v>
      </c>
      <c r="G346" s="72" t="s">
        <v>21</v>
      </c>
    </row>
    <row r="347" spans="3:7" ht="15" thickBot="1" x14ac:dyDescent="0.35">
      <c r="C347" s="70">
        <v>43161</v>
      </c>
      <c r="D347" s="71">
        <v>0.74361111111111111</v>
      </c>
      <c r="E347" s="72" t="s">
        <v>9</v>
      </c>
      <c r="F347" s="73">
        <v>31</v>
      </c>
      <c r="G347" s="72" t="s">
        <v>10</v>
      </c>
    </row>
    <row r="348" spans="3:7" ht="15" thickBot="1" x14ac:dyDescent="0.35">
      <c r="C348" s="70">
        <v>43161</v>
      </c>
      <c r="D348" s="71">
        <v>0.745</v>
      </c>
      <c r="E348" s="72" t="s">
        <v>9</v>
      </c>
      <c r="F348" s="73">
        <v>27</v>
      </c>
      <c r="G348" s="72" t="s">
        <v>10</v>
      </c>
    </row>
    <row r="349" spans="3:7" ht="15" thickBot="1" x14ac:dyDescent="0.35">
      <c r="C349" s="70">
        <v>43161</v>
      </c>
      <c r="D349" s="71">
        <v>0.74503472222222233</v>
      </c>
      <c r="E349" s="72" t="s">
        <v>9</v>
      </c>
      <c r="F349" s="73">
        <v>34</v>
      </c>
      <c r="G349" s="72" t="s">
        <v>21</v>
      </c>
    </row>
    <row r="350" spans="3:7" ht="15" thickBot="1" x14ac:dyDescent="0.35">
      <c r="C350" s="70">
        <v>43161</v>
      </c>
      <c r="D350" s="71">
        <v>0.74520833333333336</v>
      </c>
      <c r="E350" s="72" t="s">
        <v>9</v>
      </c>
      <c r="F350" s="73">
        <v>40</v>
      </c>
      <c r="G350" s="72" t="s">
        <v>21</v>
      </c>
    </row>
    <row r="351" spans="3:7" ht="15" thickBot="1" x14ac:dyDescent="0.35">
      <c r="C351" s="70">
        <v>43161</v>
      </c>
      <c r="D351" s="71">
        <v>0.74700231481481483</v>
      </c>
      <c r="E351" s="72" t="s">
        <v>9</v>
      </c>
      <c r="F351" s="73">
        <v>36</v>
      </c>
      <c r="G351" s="72" t="s">
        <v>10</v>
      </c>
    </row>
    <row r="352" spans="3:7" ht="15" thickBot="1" x14ac:dyDescent="0.35">
      <c r="C352" s="70">
        <v>43161</v>
      </c>
      <c r="D352" s="71">
        <v>0.74806712962962962</v>
      </c>
      <c r="E352" s="72" t="s">
        <v>9</v>
      </c>
      <c r="F352" s="73">
        <v>31</v>
      </c>
      <c r="G352" s="72" t="s">
        <v>21</v>
      </c>
    </row>
    <row r="353" spans="3:7" ht="15" thickBot="1" x14ac:dyDescent="0.35">
      <c r="C353" s="70">
        <v>43161</v>
      </c>
      <c r="D353" s="71">
        <v>0.74829861111111118</v>
      </c>
      <c r="E353" s="72" t="s">
        <v>9</v>
      </c>
      <c r="F353" s="73">
        <v>38</v>
      </c>
      <c r="G353" s="72" t="s">
        <v>21</v>
      </c>
    </row>
    <row r="354" spans="3:7" ht="15" thickBot="1" x14ac:dyDescent="0.35">
      <c r="C354" s="70">
        <v>43161</v>
      </c>
      <c r="D354" s="71">
        <v>0.74967592592592591</v>
      </c>
      <c r="E354" s="72" t="s">
        <v>9</v>
      </c>
      <c r="F354" s="73">
        <v>26</v>
      </c>
      <c r="G354" s="72" t="s">
        <v>10</v>
      </c>
    </row>
    <row r="355" spans="3:7" ht="15" thickBot="1" x14ac:dyDescent="0.35">
      <c r="C355" s="70">
        <v>43161</v>
      </c>
      <c r="D355" s="71">
        <v>0.74973379629629633</v>
      </c>
      <c r="E355" s="72" t="s">
        <v>9</v>
      </c>
      <c r="F355" s="73">
        <v>40</v>
      </c>
      <c r="G355" s="72" t="s">
        <v>21</v>
      </c>
    </row>
    <row r="356" spans="3:7" ht="15" thickBot="1" x14ac:dyDescent="0.35">
      <c r="C356" s="70">
        <v>43161</v>
      </c>
      <c r="D356" s="71">
        <v>0.75467592592592592</v>
      </c>
      <c r="E356" s="72" t="s">
        <v>9</v>
      </c>
      <c r="F356" s="73">
        <v>26</v>
      </c>
      <c r="G356" s="72" t="s">
        <v>21</v>
      </c>
    </row>
    <row r="357" spans="3:7" ht="15" thickBot="1" x14ac:dyDescent="0.35">
      <c r="C357" s="70">
        <v>43161</v>
      </c>
      <c r="D357" s="71">
        <v>0.75486111111111109</v>
      </c>
      <c r="E357" s="72" t="s">
        <v>9</v>
      </c>
      <c r="F357" s="73">
        <v>33</v>
      </c>
      <c r="G357" s="72" t="s">
        <v>10</v>
      </c>
    </row>
    <row r="358" spans="3:7" ht="15" thickBot="1" x14ac:dyDescent="0.35">
      <c r="C358" s="70">
        <v>43161</v>
      </c>
      <c r="D358" s="71">
        <v>0.7553009259259259</v>
      </c>
      <c r="E358" s="72" t="s">
        <v>9</v>
      </c>
      <c r="F358" s="73">
        <v>28</v>
      </c>
      <c r="G358" s="72" t="s">
        <v>10</v>
      </c>
    </row>
    <row r="359" spans="3:7" ht="15" thickBot="1" x14ac:dyDescent="0.35">
      <c r="C359" s="70">
        <v>43161</v>
      </c>
      <c r="D359" s="71">
        <v>0.75612268518518511</v>
      </c>
      <c r="E359" s="72" t="s">
        <v>9</v>
      </c>
      <c r="F359" s="73">
        <v>35</v>
      </c>
      <c r="G359" s="72" t="s">
        <v>10</v>
      </c>
    </row>
    <row r="360" spans="3:7" ht="15" thickBot="1" x14ac:dyDescent="0.35">
      <c r="C360" s="70">
        <v>43161</v>
      </c>
      <c r="D360" s="71">
        <v>0.75643518518518515</v>
      </c>
      <c r="E360" s="72" t="s">
        <v>9</v>
      </c>
      <c r="F360" s="73">
        <v>35</v>
      </c>
      <c r="G360" s="72" t="s">
        <v>10</v>
      </c>
    </row>
    <row r="361" spans="3:7" ht="15" thickBot="1" x14ac:dyDescent="0.35">
      <c r="C361" s="70">
        <v>43161</v>
      </c>
      <c r="D361" s="71">
        <v>0.75663194444444448</v>
      </c>
      <c r="E361" s="72" t="s">
        <v>9</v>
      </c>
      <c r="F361" s="73">
        <v>44</v>
      </c>
      <c r="G361" s="72" t="s">
        <v>10</v>
      </c>
    </row>
    <row r="362" spans="3:7" ht="15" thickBot="1" x14ac:dyDescent="0.35">
      <c r="C362" s="70">
        <v>43161</v>
      </c>
      <c r="D362" s="71">
        <v>0.75902777777777775</v>
      </c>
      <c r="E362" s="72" t="s">
        <v>9</v>
      </c>
      <c r="F362" s="73">
        <v>39</v>
      </c>
      <c r="G362" s="72" t="s">
        <v>10</v>
      </c>
    </row>
    <row r="363" spans="3:7" ht="15" thickBot="1" x14ac:dyDescent="0.35">
      <c r="C363" s="70">
        <v>43161</v>
      </c>
      <c r="D363" s="71">
        <v>0.76366898148148143</v>
      </c>
      <c r="E363" s="72" t="s">
        <v>9</v>
      </c>
      <c r="F363" s="73">
        <v>34</v>
      </c>
      <c r="G363" s="72" t="s">
        <v>10</v>
      </c>
    </row>
    <row r="364" spans="3:7" ht="15" thickBot="1" x14ac:dyDescent="0.35">
      <c r="C364" s="70">
        <v>43161</v>
      </c>
      <c r="D364" s="71">
        <v>0.7637962962962962</v>
      </c>
      <c r="E364" s="72" t="s">
        <v>9</v>
      </c>
      <c r="F364" s="73">
        <v>30</v>
      </c>
      <c r="G364" s="72" t="s">
        <v>10</v>
      </c>
    </row>
    <row r="365" spans="3:7" ht="15" thickBot="1" x14ac:dyDescent="0.35">
      <c r="C365" s="70">
        <v>43161</v>
      </c>
      <c r="D365" s="71">
        <v>0.76504629629629628</v>
      </c>
      <c r="E365" s="72" t="s">
        <v>9</v>
      </c>
      <c r="F365" s="73">
        <v>21</v>
      </c>
      <c r="G365" s="72" t="s">
        <v>21</v>
      </c>
    </row>
    <row r="366" spans="3:7" ht="15" thickBot="1" x14ac:dyDescent="0.35">
      <c r="C366" s="70">
        <v>43161</v>
      </c>
      <c r="D366" s="71">
        <v>0.765162037037037</v>
      </c>
      <c r="E366" s="72" t="s">
        <v>9</v>
      </c>
      <c r="F366" s="73">
        <v>28</v>
      </c>
      <c r="G366" s="72" t="s">
        <v>21</v>
      </c>
    </row>
    <row r="367" spans="3:7" ht="15" thickBot="1" x14ac:dyDescent="0.35">
      <c r="C367" s="70">
        <v>43161</v>
      </c>
      <c r="D367" s="71">
        <v>0.76567129629629627</v>
      </c>
      <c r="E367" s="72" t="s">
        <v>9</v>
      </c>
      <c r="F367" s="73">
        <v>24</v>
      </c>
      <c r="G367" s="72" t="s">
        <v>10</v>
      </c>
    </row>
    <row r="368" spans="3:7" ht="15" thickBot="1" x14ac:dyDescent="0.35">
      <c r="C368" s="70">
        <v>43161</v>
      </c>
      <c r="D368" s="71">
        <v>0.76673611111111117</v>
      </c>
      <c r="E368" s="72" t="s">
        <v>9</v>
      </c>
      <c r="F368" s="73">
        <v>34</v>
      </c>
      <c r="G368" s="72" t="s">
        <v>10</v>
      </c>
    </row>
    <row r="369" spans="3:7" ht="15" thickBot="1" x14ac:dyDescent="0.35">
      <c r="C369" s="70">
        <v>43161</v>
      </c>
      <c r="D369" s="71">
        <v>0.76733796296296297</v>
      </c>
      <c r="E369" s="72" t="s">
        <v>9</v>
      </c>
      <c r="F369" s="73">
        <v>31</v>
      </c>
      <c r="G369" s="72" t="s">
        <v>10</v>
      </c>
    </row>
    <row r="370" spans="3:7" ht="15" thickBot="1" x14ac:dyDescent="0.35">
      <c r="C370" s="70">
        <v>43161</v>
      </c>
      <c r="D370" s="71">
        <v>0.7684375</v>
      </c>
      <c r="E370" s="72" t="s">
        <v>9</v>
      </c>
      <c r="F370" s="73">
        <v>28</v>
      </c>
      <c r="G370" s="72" t="s">
        <v>21</v>
      </c>
    </row>
    <row r="371" spans="3:7" ht="15" thickBot="1" x14ac:dyDescent="0.35">
      <c r="C371" s="70">
        <v>43161</v>
      </c>
      <c r="D371" s="71">
        <v>0.76918981481481474</v>
      </c>
      <c r="E371" s="72" t="s">
        <v>9</v>
      </c>
      <c r="F371" s="73">
        <v>34</v>
      </c>
      <c r="G371" s="72" t="s">
        <v>21</v>
      </c>
    </row>
    <row r="372" spans="3:7" ht="15" thickBot="1" x14ac:dyDescent="0.35">
      <c r="C372" s="70">
        <v>43161</v>
      </c>
      <c r="D372" s="71">
        <v>0.76923611111111112</v>
      </c>
      <c r="E372" s="72" t="s">
        <v>9</v>
      </c>
      <c r="F372" s="73">
        <v>49</v>
      </c>
      <c r="G372" s="72" t="s">
        <v>10</v>
      </c>
    </row>
    <row r="373" spans="3:7" ht="15" thickBot="1" x14ac:dyDescent="0.35">
      <c r="C373" s="70">
        <v>43161</v>
      </c>
      <c r="D373" s="71">
        <v>0.76973379629629635</v>
      </c>
      <c r="E373" s="72" t="s">
        <v>9</v>
      </c>
      <c r="F373" s="73">
        <v>41</v>
      </c>
      <c r="G373" s="72" t="s">
        <v>21</v>
      </c>
    </row>
    <row r="374" spans="3:7" ht="15" thickBot="1" x14ac:dyDescent="0.35">
      <c r="C374" s="70">
        <v>43161</v>
      </c>
      <c r="D374" s="71">
        <v>0.77048611111111109</v>
      </c>
      <c r="E374" s="72" t="s">
        <v>9</v>
      </c>
      <c r="F374" s="73">
        <v>27</v>
      </c>
      <c r="G374" s="72" t="s">
        <v>10</v>
      </c>
    </row>
    <row r="375" spans="3:7" ht="15" thickBot="1" x14ac:dyDescent="0.35">
      <c r="C375" s="70">
        <v>43161</v>
      </c>
      <c r="D375" s="71">
        <v>0.77212962962962972</v>
      </c>
      <c r="E375" s="72" t="s">
        <v>9</v>
      </c>
      <c r="F375" s="73">
        <v>32</v>
      </c>
      <c r="G375" s="72" t="s">
        <v>10</v>
      </c>
    </row>
    <row r="376" spans="3:7" ht="15" thickBot="1" x14ac:dyDescent="0.35">
      <c r="C376" s="70">
        <v>43161</v>
      </c>
      <c r="D376" s="71">
        <v>0.77232638888888883</v>
      </c>
      <c r="E376" s="72" t="s">
        <v>9</v>
      </c>
      <c r="F376" s="73">
        <v>19</v>
      </c>
      <c r="G376" s="72" t="s">
        <v>10</v>
      </c>
    </row>
    <row r="377" spans="3:7" ht="15" thickBot="1" x14ac:dyDescent="0.35">
      <c r="C377" s="70">
        <v>43161</v>
      </c>
      <c r="D377" s="71">
        <v>0.77458333333333329</v>
      </c>
      <c r="E377" s="72" t="s">
        <v>9</v>
      </c>
      <c r="F377" s="73">
        <v>35</v>
      </c>
      <c r="G377" s="72" t="s">
        <v>21</v>
      </c>
    </row>
    <row r="378" spans="3:7" ht="15" thickBot="1" x14ac:dyDescent="0.35">
      <c r="C378" s="70">
        <v>43161</v>
      </c>
      <c r="D378" s="71">
        <v>0.77590277777777772</v>
      </c>
      <c r="E378" s="72" t="s">
        <v>9</v>
      </c>
      <c r="F378" s="73">
        <v>36</v>
      </c>
      <c r="G378" s="72" t="s">
        <v>21</v>
      </c>
    </row>
    <row r="379" spans="3:7" ht="15" thickBot="1" x14ac:dyDescent="0.35">
      <c r="C379" s="70">
        <v>43161</v>
      </c>
      <c r="D379" s="71">
        <v>0.77642361111111102</v>
      </c>
      <c r="E379" s="72" t="s">
        <v>9</v>
      </c>
      <c r="F379" s="73">
        <v>36</v>
      </c>
      <c r="G379" s="72" t="s">
        <v>21</v>
      </c>
    </row>
    <row r="380" spans="3:7" ht="15" thickBot="1" x14ac:dyDescent="0.35">
      <c r="C380" s="70">
        <v>43161</v>
      </c>
      <c r="D380" s="71">
        <v>0.78055555555555556</v>
      </c>
      <c r="E380" s="72" t="s">
        <v>9</v>
      </c>
      <c r="F380" s="73">
        <v>27</v>
      </c>
      <c r="G380" s="72" t="s">
        <v>21</v>
      </c>
    </row>
    <row r="381" spans="3:7" ht="15" thickBot="1" x14ac:dyDescent="0.35">
      <c r="C381" s="70">
        <v>43161</v>
      </c>
      <c r="D381" s="71">
        <v>0.78082175925925934</v>
      </c>
      <c r="E381" s="72" t="s">
        <v>9</v>
      </c>
      <c r="F381" s="73">
        <v>40</v>
      </c>
      <c r="G381" s="72" t="s">
        <v>21</v>
      </c>
    </row>
    <row r="382" spans="3:7" ht="15" thickBot="1" x14ac:dyDescent="0.35">
      <c r="C382" s="70">
        <v>43161</v>
      </c>
      <c r="D382" s="71">
        <v>0.78149305555555559</v>
      </c>
      <c r="E382" s="72" t="s">
        <v>9</v>
      </c>
      <c r="F382" s="73">
        <v>34</v>
      </c>
      <c r="G382" s="72" t="s">
        <v>10</v>
      </c>
    </row>
    <row r="383" spans="3:7" ht="15" thickBot="1" x14ac:dyDescent="0.35">
      <c r="C383" s="70">
        <v>43161</v>
      </c>
      <c r="D383" s="71">
        <v>0.78391203703703705</v>
      </c>
      <c r="E383" s="72" t="s">
        <v>9</v>
      </c>
      <c r="F383" s="73">
        <v>15</v>
      </c>
      <c r="G383" s="72" t="s">
        <v>21</v>
      </c>
    </row>
    <row r="384" spans="3:7" ht="15" thickBot="1" x14ac:dyDescent="0.35">
      <c r="C384" s="70">
        <v>43161</v>
      </c>
      <c r="D384" s="71">
        <v>0.78431712962962974</v>
      </c>
      <c r="E384" s="72" t="s">
        <v>9</v>
      </c>
      <c r="F384" s="73">
        <v>23</v>
      </c>
      <c r="G384" s="72" t="s">
        <v>21</v>
      </c>
    </row>
    <row r="385" spans="3:7" ht="15" thickBot="1" x14ac:dyDescent="0.35">
      <c r="C385" s="70">
        <v>43161</v>
      </c>
      <c r="D385" s="71">
        <v>0.78464120370370372</v>
      </c>
      <c r="E385" s="72" t="s">
        <v>9</v>
      </c>
      <c r="F385" s="73">
        <v>44</v>
      </c>
      <c r="G385" s="72" t="s">
        <v>21</v>
      </c>
    </row>
    <row r="386" spans="3:7" ht="15" thickBot="1" x14ac:dyDescent="0.35">
      <c r="C386" s="70">
        <v>43161</v>
      </c>
      <c r="D386" s="71">
        <v>0.78502314814814811</v>
      </c>
      <c r="E386" s="72" t="s">
        <v>9</v>
      </c>
      <c r="F386" s="73">
        <v>28</v>
      </c>
      <c r="G386" s="72" t="s">
        <v>21</v>
      </c>
    </row>
    <row r="387" spans="3:7" ht="15" thickBot="1" x14ac:dyDescent="0.35">
      <c r="C387" s="70">
        <v>43161</v>
      </c>
      <c r="D387" s="71">
        <v>0.78574074074074074</v>
      </c>
      <c r="E387" s="72" t="s">
        <v>9</v>
      </c>
      <c r="F387" s="73">
        <v>36</v>
      </c>
      <c r="G387" s="72" t="s">
        <v>21</v>
      </c>
    </row>
    <row r="388" spans="3:7" ht="15" thickBot="1" x14ac:dyDescent="0.35">
      <c r="C388" s="70">
        <v>43161</v>
      </c>
      <c r="D388" s="71">
        <v>0.78653935185185186</v>
      </c>
      <c r="E388" s="72" t="s">
        <v>9</v>
      </c>
      <c r="F388" s="73">
        <v>29</v>
      </c>
      <c r="G388" s="72" t="s">
        <v>10</v>
      </c>
    </row>
    <row r="389" spans="3:7" ht="15" thickBot="1" x14ac:dyDescent="0.35">
      <c r="C389" s="70">
        <v>43161</v>
      </c>
      <c r="D389" s="71">
        <v>0.79206018518518517</v>
      </c>
      <c r="E389" s="72" t="s">
        <v>9</v>
      </c>
      <c r="F389" s="73">
        <v>29</v>
      </c>
      <c r="G389" s="72" t="s">
        <v>21</v>
      </c>
    </row>
    <row r="390" spans="3:7" ht="15" thickBot="1" x14ac:dyDescent="0.35">
      <c r="C390" s="70">
        <v>43161</v>
      </c>
      <c r="D390" s="71">
        <v>0.79221064814814823</v>
      </c>
      <c r="E390" s="72" t="s">
        <v>9</v>
      </c>
      <c r="F390" s="73">
        <v>43</v>
      </c>
      <c r="G390" s="72" t="s">
        <v>21</v>
      </c>
    </row>
    <row r="391" spans="3:7" ht="15" thickBot="1" x14ac:dyDescent="0.35">
      <c r="C391" s="70">
        <v>43161</v>
      </c>
      <c r="D391" s="71">
        <v>0.79355324074074074</v>
      </c>
      <c r="E391" s="72" t="s">
        <v>9</v>
      </c>
      <c r="F391" s="73">
        <v>36</v>
      </c>
      <c r="G391" s="72" t="s">
        <v>21</v>
      </c>
    </row>
    <row r="392" spans="3:7" ht="15" thickBot="1" x14ac:dyDescent="0.35">
      <c r="C392" s="70">
        <v>43161</v>
      </c>
      <c r="D392" s="71">
        <v>0.79390046296296291</v>
      </c>
      <c r="E392" s="72" t="s">
        <v>9</v>
      </c>
      <c r="F392" s="73">
        <v>34</v>
      </c>
      <c r="G392" s="72" t="s">
        <v>10</v>
      </c>
    </row>
    <row r="393" spans="3:7" ht="15" thickBot="1" x14ac:dyDescent="0.35">
      <c r="C393" s="70">
        <v>43161</v>
      </c>
      <c r="D393" s="71">
        <v>0.79449074074074078</v>
      </c>
      <c r="E393" s="72" t="s">
        <v>9</v>
      </c>
      <c r="F393" s="73">
        <v>35</v>
      </c>
      <c r="G393" s="72" t="s">
        <v>21</v>
      </c>
    </row>
    <row r="394" spans="3:7" ht="15" thickBot="1" x14ac:dyDescent="0.35">
      <c r="C394" s="70">
        <v>43161</v>
      </c>
      <c r="D394" s="71">
        <v>0.80033564814814817</v>
      </c>
      <c r="E394" s="72" t="s">
        <v>9</v>
      </c>
      <c r="F394" s="73">
        <v>43</v>
      </c>
      <c r="G394" s="72" t="s">
        <v>10</v>
      </c>
    </row>
    <row r="395" spans="3:7" ht="15" thickBot="1" x14ac:dyDescent="0.35">
      <c r="C395" s="70">
        <v>43161</v>
      </c>
      <c r="D395" s="71">
        <v>0.80748842592592596</v>
      </c>
      <c r="E395" s="72" t="s">
        <v>9</v>
      </c>
      <c r="F395" s="73">
        <v>38</v>
      </c>
      <c r="G395" s="72" t="s">
        <v>21</v>
      </c>
    </row>
    <row r="396" spans="3:7" ht="15" thickBot="1" x14ac:dyDescent="0.35">
      <c r="C396" s="70">
        <v>43161</v>
      </c>
      <c r="D396" s="71">
        <v>0.80765046296296295</v>
      </c>
      <c r="E396" s="72" t="s">
        <v>9</v>
      </c>
      <c r="F396" s="73">
        <v>18</v>
      </c>
      <c r="G396" s="72" t="s">
        <v>21</v>
      </c>
    </row>
    <row r="397" spans="3:7" ht="15" thickBot="1" x14ac:dyDescent="0.35">
      <c r="C397" s="70">
        <v>43161</v>
      </c>
      <c r="D397" s="71">
        <v>0.81016203703703704</v>
      </c>
      <c r="E397" s="72" t="s">
        <v>9</v>
      </c>
      <c r="F397" s="73">
        <v>27</v>
      </c>
      <c r="G397" s="72" t="s">
        <v>21</v>
      </c>
    </row>
    <row r="398" spans="3:7" ht="15" thickBot="1" x14ac:dyDescent="0.35">
      <c r="C398" s="70">
        <v>43161</v>
      </c>
      <c r="D398" s="71">
        <v>0.81023148148148139</v>
      </c>
      <c r="E398" s="72" t="s">
        <v>9</v>
      </c>
      <c r="F398" s="73">
        <v>32</v>
      </c>
      <c r="G398" s="72" t="s">
        <v>21</v>
      </c>
    </row>
    <row r="399" spans="3:7" ht="15" thickBot="1" x14ac:dyDescent="0.35">
      <c r="C399" s="70">
        <v>43161</v>
      </c>
      <c r="D399" s="71">
        <v>0.8109143518518519</v>
      </c>
      <c r="E399" s="72" t="s">
        <v>9</v>
      </c>
      <c r="F399" s="73">
        <v>25</v>
      </c>
      <c r="G399" s="72" t="s">
        <v>10</v>
      </c>
    </row>
    <row r="400" spans="3:7" ht="15" thickBot="1" x14ac:dyDescent="0.35">
      <c r="C400" s="70">
        <v>43161</v>
      </c>
      <c r="D400" s="71">
        <v>0.81150462962962966</v>
      </c>
      <c r="E400" s="72" t="s">
        <v>9</v>
      </c>
      <c r="F400" s="73">
        <v>34</v>
      </c>
      <c r="G400" s="72" t="s">
        <v>21</v>
      </c>
    </row>
    <row r="401" spans="3:7" ht="15" thickBot="1" x14ac:dyDescent="0.35">
      <c r="C401" s="70">
        <v>43161</v>
      </c>
      <c r="D401" s="71">
        <v>0.81329861111111112</v>
      </c>
      <c r="E401" s="72" t="s">
        <v>9</v>
      </c>
      <c r="F401" s="73">
        <v>53</v>
      </c>
      <c r="G401" s="72" t="s">
        <v>21</v>
      </c>
    </row>
    <row r="402" spans="3:7" ht="15" thickBot="1" x14ac:dyDescent="0.35">
      <c r="C402" s="70">
        <v>43161</v>
      </c>
      <c r="D402" s="71">
        <v>0.8140856481481481</v>
      </c>
      <c r="E402" s="72" t="s">
        <v>9</v>
      </c>
      <c r="F402" s="73">
        <v>29</v>
      </c>
      <c r="G402" s="72" t="s">
        <v>10</v>
      </c>
    </row>
    <row r="403" spans="3:7" ht="15" thickBot="1" x14ac:dyDescent="0.35">
      <c r="C403" s="70">
        <v>43161</v>
      </c>
      <c r="D403" s="71">
        <v>0.81824074074074071</v>
      </c>
      <c r="E403" s="72" t="s">
        <v>9</v>
      </c>
      <c r="F403" s="73">
        <v>62</v>
      </c>
      <c r="G403" s="72" t="s">
        <v>21</v>
      </c>
    </row>
    <row r="404" spans="3:7" ht="15" thickBot="1" x14ac:dyDescent="0.35">
      <c r="C404" s="70">
        <v>43161</v>
      </c>
      <c r="D404" s="71">
        <v>0.81831018518518517</v>
      </c>
      <c r="E404" s="72" t="s">
        <v>9</v>
      </c>
      <c r="F404" s="73">
        <v>32</v>
      </c>
      <c r="G404" s="72" t="s">
        <v>10</v>
      </c>
    </row>
    <row r="405" spans="3:7" ht="15" thickBot="1" x14ac:dyDescent="0.35">
      <c r="C405" s="70">
        <v>43161</v>
      </c>
      <c r="D405" s="71">
        <v>0.81833333333333336</v>
      </c>
      <c r="E405" s="72" t="s">
        <v>9</v>
      </c>
      <c r="F405" s="73">
        <v>39</v>
      </c>
      <c r="G405" s="72" t="s">
        <v>21</v>
      </c>
    </row>
    <row r="406" spans="3:7" ht="15" thickBot="1" x14ac:dyDescent="0.35">
      <c r="C406" s="70">
        <v>43161</v>
      </c>
      <c r="D406" s="71">
        <v>0.81900462962962972</v>
      </c>
      <c r="E406" s="72" t="s">
        <v>9</v>
      </c>
      <c r="F406" s="73">
        <v>32</v>
      </c>
      <c r="G406" s="72" t="s">
        <v>10</v>
      </c>
    </row>
    <row r="407" spans="3:7" ht="15" thickBot="1" x14ac:dyDescent="0.35">
      <c r="C407" s="70">
        <v>43161</v>
      </c>
      <c r="D407" s="71">
        <v>0.81930555555555562</v>
      </c>
      <c r="E407" s="72" t="s">
        <v>9</v>
      </c>
      <c r="F407" s="73">
        <v>34</v>
      </c>
      <c r="G407" s="72" t="s">
        <v>21</v>
      </c>
    </row>
    <row r="408" spans="3:7" ht="15" thickBot="1" x14ac:dyDescent="0.35">
      <c r="C408" s="70">
        <v>43161</v>
      </c>
      <c r="D408" s="71">
        <v>0.82050925925925933</v>
      </c>
      <c r="E408" s="72" t="s">
        <v>9</v>
      </c>
      <c r="F408" s="73">
        <v>29</v>
      </c>
      <c r="G408" s="72" t="s">
        <v>21</v>
      </c>
    </row>
    <row r="409" spans="3:7" ht="15" thickBot="1" x14ac:dyDescent="0.35">
      <c r="C409" s="70">
        <v>43161</v>
      </c>
      <c r="D409" s="71">
        <v>0.82056712962962963</v>
      </c>
      <c r="E409" s="72" t="s">
        <v>9</v>
      </c>
      <c r="F409" s="73">
        <v>37</v>
      </c>
      <c r="G409" s="72" t="s">
        <v>10</v>
      </c>
    </row>
    <row r="410" spans="3:7" ht="15" thickBot="1" x14ac:dyDescent="0.35">
      <c r="C410" s="70">
        <v>43161</v>
      </c>
      <c r="D410" s="71">
        <v>0.82087962962962957</v>
      </c>
      <c r="E410" s="72" t="s">
        <v>9</v>
      </c>
      <c r="F410" s="73">
        <v>39</v>
      </c>
      <c r="G410" s="72" t="s">
        <v>10</v>
      </c>
    </row>
    <row r="411" spans="3:7" ht="15" thickBot="1" x14ac:dyDescent="0.35">
      <c r="C411" s="70">
        <v>43161</v>
      </c>
      <c r="D411" s="71">
        <v>0.8224421296296297</v>
      </c>
      <c r="E411" s="72" t="s">
        <v>9</v>
      </c>
      <c r="F411" s="73">
        <v>37</v>
      </c>
      <c r="G411" s="72" t="s">
        <v>21</v>
      </c>
    </row>
    <row r="412" spans="3:7" ht="15" thickBot="1" x14ac:dyDescent="0.35">
      <c r="C412" s="70">
        <v>43161</v>
      </c>
      <c r="D412" s="71">
        <v>0.82327546296296295</v>
      </c>
      <c r="E412" s="72" t="s">
        <v>9</v>
      </c>
      <c r="F412" s="73">
        <v>31</v>
      </c>
      <c r="G412" s="72" t="s">
        <v>21</v>
      </c>
    </row>
    <row r="413" spans="3:7" ht="15" thickBot="1" x14ac:dyDescent="0.35">
      <c r="C413" s="70">
        <v>43161</v>
      </c>
      <c r="D413" s="71">
        <v>0.82392361111111112</v>
      </c>
      <c r="E413" s="72" t="s">
        <v>9</v>
      </c>
      <c r="F413" s="73">
        <v>41</v>
      </c>
      <c r="G413" s="72" t="s">
        <v>21</v>
      </c>
    </row>
    <row r="414" spans="3:7" ht="15" thickBot="1" x14ac:dyDescent="0.35">
      <c r="C414" s="70">
        <v>43161</v>
      </c>
      <c r="D414" s="71">
        <v>0.82581018518518512</v>
      </c>
      <c r="E414" s="72" t="s">
        <v>9</v>
      </c>
      <c r="F414" s="73">
        <v>42</v>
      </c>
      <c r="G414" s="72" t="s">
        <v>21</v>
      </c>
    </row>
    <row r="415" spans="3:7" ht="15" thickBot="1" x14ac:dyDescent="0.35">
      <c r="C415" s="70">
        <v>43161</v>
      </c>
      <c r="D415" s="71">
        <v>0.82586805555555554</v>
      </c>
      <c r="E415" s="72" t="s">
        <v>9</v>
      </c>
      <c r="F415" s="73">
        <v>36</v>
      </c>
      <c r="G415" s="72" t="s">
        <v>10</v>
      </c>
    </row>
    <row r="416" spans="3:7" ht="15" thickBot="1" x14ac:dyDescent="0.35">
      <c r="C416" s="70">
        <v>43161</v>
      </c>
      <c r="D416" s="71">
        <v>0.8259143518518518</v>
      </c>
      <c r="E416" s="72" t="s">
        <v>9</v>
      </c>
      <c r="F416" s="73">
        <v>27</v>
      </c>
      <c r="G416" s="72" t="s">
        <v>21</v>
      </c>
    </row>
    <row r="417" spans="3:7" ht="15" thickBot="1" x14ac:dyDescent="0.35">
      <c r="C417" s="70">
        <v>43161</v>
      </c>
      <c r="D417" s="71">
        <v>0.826238425925926</v>
      </c>
      <c r="E417" s="72" t="s">
        <v>9</v>
      </c>
      <c r="F417" s="73">
        <v>34</v>
      </c>
      <c r="G417" s="72" t="s">
        <v>10</v>
      </c>
    </row>
    <row r="418" spans="3:7" ht="15" thickBot="1" x14ac:dyDescent="0.35">
      <c r="C418" s="70">
        <v>43161</v>
      </c>
      <c r="D418" s="71">
        <v>0.82678240740740738</v>
      </c>
      <c r="E418" s="72" t="s">
        <v>9</v>
      </c>
      <c r="F418" s="73">
        <v>35</v>
      </c>
      <c r="G418" s="72" t="s">
        <v>10</v>
      </c>
    </row>
    <row r="419" spans="3:7" ht="15" thickBot="1" x14ac:dyDescent="0.35">
      <c r="C419" s="70">
        <v>43161</v>
      </c>
      <c r="D419" s="71">
        <v>0.82738425925925929</v>
      </c>
      <c r="E419" s="72" t="s">
        <v>9</v>
      </c>
      <c r="F419" s="73">
        <v>40</v>
      </c>
      <c r="G419" s="72" t="s">
        <v>21</v>
      </c>
    </row>
    <row r="420" spans="3:7" ht="15" thickBot="1" x14ac:dyDescent="0.35">
      <c r="C420" s="70">
        <v>43161</v>
      </c>
      <c r="D420" s="71">
        <v>0.82873842592592595</v>
      </c>
      <c r="E420" s="72" t="s">
        <v>9</v>
      </c>
      <c r="F420" s="73">
        <v>43</v>
      </c>
      <c r="G420" s="72" t="s">
        <v>21</v>
      </c>
    </row>
    <row r="421" spans="3:7" ht="15" thickBot="1" x14ac:dyDescent="0.35">
      <c r="C421" s="70">
        <v>43161</v>
      </c>
      <c r="D421" s="71">
        <v>0.83251157407407417</v>
      </c>
      <c r="E421" s="72" t="s">
        <v>9</v>
      </c>
      <c r="F421" s="73">
        <v>36</v>
      </c>
      <c r="G421" s="72" t="s">
        <v>10</v>
      </c>
    </row>
    <row r="422" spans="3:7" ht="15" thickBot="1" x14ac:dyDescent="0.35">
      <c r="C422" s="70">
        <v>43161</v>
      </c>
      <c r="D422" s="71">
        <v>0.83557870370370368</v>
      </c>
      <c r="E422" s="72" t="s">
        <v>9</v>
      </c>
      <c r="F422" s="73">
        <v>29</v>
      </c>
      <c r="G422" s="72" t="s">
        <v>10</v>
      </c>
    </row>
    <row r="423" spans="3:7" ht="15" thickBot="1" x14ac:dyDescent="0.35">
      <c r="C423" s="70">
        <v>43161</v>
      </c>
      <c r="D423" s="71">
        <v>0.83674768518518527</v>
      </c>
      <c r="E423" s="72" t="s">
        <v>9</v>
      </c>
      <c r="F423" s="73">
        <v>21</v>
      </c>
      <c r="G423" s="72" t="s">
        <v>21</v>
      </c>
    </row>
    <row r="424" spans="3:7" ht="15" thickBot="1" x14ac:dyDescent="0.35">
      <c r="C424" s="70">
        <v>43161</v>
      </c>
      <c r="D424" s="71">
        <v>0.83680555555555547</v>
      </c>
      <c r="E424" s="72" t="s">
        <v>9</v>
      </c>
      <c r="F424" s="73">
        <v>52</v>
      </c>
      <c r="G424" s="72" t="s">
        <v>21</v>
      </c>
    </row>
    <row r="425" spans="3:7" ht="15" thickBot="1" x14ac:dyDescent="0.35">
      <c r="C425" s="70">
        <v>43161</v>
      </c>
      <c r="D425" s="71">
        <v>0.83701388888888895</v>
      </c>
      <c r="E425" s="72" t="s">
        <v>9</v>
      </c>
      <c r="F425" s="73">
        <v>40</v>
      </c>
      <c r="G425" s="72" t="s">
        <v>10</v>
      </c>
    </row>
    <row r="426" spans="3:7" ht="15" thickBot="1" x14ac:dyDescent="0.35">
      <c r="C426" s="70">
        <v>43161</v>
      </c>
      <c r="D426" s="71">
        <v>0.83878472222222211</v>
      </c>
      <c r="E426" s="72" t="s">
        <v>9</v>
      </c>
      <c r="F426" s="73">
        <v>22</v>
      </c>
      <c r="G426" s="72" t="s">
        <v>10</v>
      </c>
    </row>
    <row r="427" spans="3:7" ht="15" thickBot="1" x14ac:dyDescent="0.35">
      <c r="C427" s="70">
        <v>43161</v>
      </c>
      <c r="D427" s="71">
        <v>0.83934027777777775</v>
      </c>
      <c r="E427" s="72" t="s">
        <v>9</v>
      </c>
      <c r="F427" s="73">
        <v>50</v>
      </c>
      <c r="G427" s="72" t="s">
        <v>21</v>
      </c>
    </row>
    <row r="428" spans="3:7" ht="15" thickBot="1" x14ac:dyDescent="0.35">
      <c r="C428" s="70">
        <v>43161</v>
      </c>
      <c r="D428" s="71">
        <v>0.83958333333333324</v>
      </c>
      <c r="E428" s="72" t="s">
        <v>9</v>
      </c>
      <c r="F428" s="73">
        <v>45</v>
      </c>
      <c r="G428" s="72" t="s">
        <v>10</v>
      </c>
    </row>
    <row r="429" spans="3:7" ht="15" thickBot="1" x14ac:dyDescent="0.35">
      <c r="C429" s="70">
        <v>43161</v>
      </c>
      <c r="D429" s="71">
        <v>0.83993055555555562</v>
      </c>
      <c r="E429" s="72" t="s">
        <v>9</v>
      </c>
      <c r="F429" s="73">
        <v>37</v>
      </c>
      <c r="G429" s="72" t="s">
        <v>21</v>
      </c>
    </row>
    <row r="430" spans="3:7" ht="15" thickBot="1" x14ac:dyDescent="0.35">
      <c r="C430" s="70">
        <v>43161</v>
      </c>
      <c r="D430" s="71">
        <v>0.8416203703703703</v>
      </c>
      <c r="E430" s="72" t="s">
        <v>9</v>
      </c>
      <c r="F430" s="73">
        <v>14</v>
      </c>
      <c r="G430" s="72" t="s">
        <v>21</v>
      </c>
    </row>
    <row r="431" spans="3:7" ht="15" thickBot="1" x14ac:dyDescent="0.35">
      <c r="C431" s="70">
        <v>43161</v>
      </c>
      <c r="D431" s="71">
        <v>0.8424652777777778</v>
      </c>
      <c r="E431" s="72" t="s">
        <v>9</v>
      </c>
      <c r="F431" s="73">
        <v>21</v>
      </c>
      <c r="G431" s="72" t="s">
        <v>10</v>
      </c>
    </row>
    <row r="432" spans="3:7" ht="15" thickBot="1" x14ac:dyDescent="0.35">
      <c r="C432" s="70">
        <v>43161</v>
      </c>
      <c r="D432" s="71">
        <v>0.8426851851851852</v>
      </c>
      <c r="E432" s="72" t="s">
        <v>9</v>
      </c>
      <c r="F432" s="73">
        <v>26</v>
      </c>
      <c r="G432" s="72" t="s">
        <v>21</v>
      </c>
    </row>
    <row r="433" spans="3:7" ht="15" thickBot="1" x14ac:dyDescent="0.35">
      <c r="C433" s="70">
        <v>43161</v>
      </c>
      <c r="D433" s="71">
        <v>0.8434490740740741</v>
      </c>
      <c r="E433" s="72" t="s">
        <v>9</v>
      </c>
      <c r="F433" s="73">
        <v>43</v>
      </c>
      <c r="G433" s="72" t="s">
        <v>21</v>
      </c>
    </row>
    <row r="434" spans="3:7" ht="15" thickBot="1" x14ac:dyDescent="0.35">
      <c r="C434" s="70">
        <v>43161</v>
      </c>
      <c r="D434" s="71">
        <v>0.84358796296296301</v>
      </c>
      <c r="E434" s="72" t="s">
        <v>9</v>
      </c>
      <c r="F434" s="73">
        <v>36</v>
      </c>
      <c r="G434" s="72" t="s">
        <v>21</v>
      </c>
    </row>
    <row r="435" spans="3:7" ht="15" thickBot="1" x14ac:dyDescent="0.35">
      <c r="C435" s="70">
        <v>43161</v>
      </c>
      <c r="D435" s="71">
        <v>0.84385416666666668</v>
      </c>
      <c r="E435" s="72" t="s">
        <v>9</v>
      </c>
      <c r="F435" s="73">
        <v>41</v>
      </c>
      <c r="G435" s="72" t="s">
        <v>10</v>
      </c>
    </row>
    <row r="436" spans="3:7" ht="15" thickBot="1" x14ac:dyDescent="0.35">
      <c r="C436" s="70">
        <v>43161</v>
      </c>
      <c r="D436" s="71">
        <v>0.84460648148148154</v>
      </c>
      <c r="E436" s="72" t="s">
        <v>9</v>
      </c>
      <c r="F436" s="73">
        <v>34</v>
      </c>
      <c r="G436" s="72" t="s">
        <v>21</v>
      </c>
    </row>
    <row r="437" spans="3:7" ht="15" thickBot="1" x14ac:dyDescent="0.35">
      <c r="C437" s="70">
        <v>43161</v>
      </c>
      <c r="D437" s="71">
        <v>0.84831018518518519</v>
      </c>
      <c r="E437" s="72" t="s">
        <v>9</v>
      </c>
      <c r="F437" s="73">
        <v>51</v>
      </c>
      <c r="G437" s="72" t="s">
        <v>21</v>
      </c>
    </row>
    <row r="438" spans="3:7" ht="15" thickBot="1" x14ac:dyDescent="0.35">
      <c r="C438" s="70">
        <v>43161</v>
      </c>
      <c r="D438" s="71">
        <v>0.84884259259259265</v>
      </c>
      <c r="E438" s="72" t="s">
        <v>9</v>
      </c>
      <c r="F438" s="73">
        <v>26</v>
      </c>
      <c r="G438" s="72" t="s">
        <v>21</v>
      </c>
    </row>
    <row r="439" spans="3:7" ht="15" thickBot="1" x14ac:dyDescent="0.35">
      <c r="C439" s="70">
        <v>43161</v>
      </c>
      <c r="D439" s="71">
        <v>0.85069444444444453</v>
      </c>
      <c r="E439" s="72" t="s">
        <v>9</v>
      </c>
      <c r="F439" s="73">
        <v>44</v>
      </c>
      <c r="G439" s="72" t="s">
        <v>21</v>
      </c>
    </row>
    <row r="440" spans="3:7" ht="15" thickBot="1" x14ac:dyDescent="0.35">
      <c r="C440" s="70">
        <v>43161</v>
      </c>
      <c r="D440" s="71">
        <v>0.85112268518518519</v>
      </c>
      <c r="E440" s="72" t="s">
        <v>9</v>
      </c>
      <c r="F440" s="73">
        <v>24</v>
      </c>
      <c r="G440" s="72" t="s">
        <v>10</v>
      </c>
    </row>
    <row r="441" spans="3:7" ht="15" thickBot="1" x14ac:dyDescent="0.35">
      <c r="C441" s="70">
        <v>43161</v>
      </c>
      <c r="D441" s="71">
        <v>0.85833333333333339</v>
      </c>
      <c r="E441" s="72" t="s">
        <v>9</v>
      </c>
      <c r="F441" s="73">
        <v>33</v>
      </c>
      <c r="G441" s="72" t="s">
        <v>10</v>
      </c>
    </row>
    <row r="442" spans="3:7" ht="15" thickBot="1" x14ac:dyDescent="0.35">
      <c r="C442" s="70">
        <v>43161</v>
      </c>
      <c r="D442" s="71">
        <v>0.86203703703703705</v>
      </c>
      <c r="E442" s="72" t="s">
        <v>9</v>
      </c>
      <c r="F442" s="73">
        <v>32</v>
      </c>
      <c r="G442" s="72" t="s">
        <v>21</v>
      </c>
    </row>
    <row r="443" spans="3:7" ht="15" thickBot="1" x14ac:dyDescent="0.35">
      <c r="C443" s="70">
        <v>43161</v>
      </c>
      <c r="D443" s="71">
        <v>0.86212962962962969</v>
      </c>
      <c r="E443" s="72" t="s">
        <v>9</v>
      </c>
      <c r="F443" s="73">
        <v>33</v>
      </c>
      <c r="G443" s="72" t="s">
        <v>21</v>
      </c>
    </row>
    <row r="444" spans="3:7" ht="15" thickBot="1" x14ac:dyDescent="0.35">
      <c r="C444" s="70">
        <v>43161</v>
      </c>
      <c r="D444" s="71">
        <v>0.86487268518518512</v>
      </c>
      <c r="E444" s="72" t="s">
        <v>9</v>
      </c>
      <c r="F444" s="73">
        <v>34</v>
      </c>
      <c r="G444" s="72" t="s">
        <v>10</v>
      </c>
    </row>
    <row r="445" spans="3:7" ht="15" thickBot="1" x14ac:dyDescent="0.35">
      <c r="C445" s="70">
        <v>43161</v>
      </c>
      <c r="D445" s="71">
        <v>0.88121527777777775</v>
      </c>
      <c r="E445" s="72" t="s">
        <v>9</v>
      </c>
      <c r="F445" s="73">
        <v>35</v>
      </c>
      <c r="G445" s="72" t="s">
        <v>21</v>
      </c>
    </row>
    <row r="446" spans="3:7" ht="15" thickBot="1" x14ac:dyDescent="0.35">
      <c r="C446" s="70">
        <v>43161</v>
      </c>
      <c r="D446" s="71">
        <v>0.88395833333333329</v>
      </c>
      <c r="E446" s="72" t="s">
        <v>9</v>
      </c>
      <c r="F446" s="73">
        <v>31</v>
      </c>
      <c r="G446" s="72" t="s">
        <v>10</v>
      </c>
    </row>
    <row r="447" spans="3:7" ht="15" thickBot="1" x14ac:dyDescent="0.35">
      <c r="C447" s="70">
        <v>43161</v>
      </c>
      <c r="D447" s="71">
        <v>0.88431712962962961</v>
      </c>
      <c r="E447" s="72" t="s">
        <v>9</v>
      </c>
      <c r="F447" s="73">
        <v>35</v>
      </c>
      <c r="G447" s="72" t="s">
        <v>10</v>
      </c>
    </row>
    <row r="448" spans="3:7" ht="15" thickBot="1" x14ac:dyDescent="0.35">
      <c r="C448" s="70">
        <v>43161</v>
      </c>
      <c r="D448" s="71">
        <v>0.89120370370370372</v>
      </c>
      <c r="E448" s="72" t="s">
        <v>9</v>
      </c>
      <c r="F448" s="73">
        <v>33</v>
      </c>
      <c r="G448" s="72" t="s">
        <v>21</v>
      </c>
    </row>
    <row r="449" spans="3:7" ht="15" thickBot="1" x14ac:dyDescent="0.35">
      <c r="C449" s="70">
        <v>43161</v>
      </c>
      <c r="D449" s="71">
        <v>0.89140046296296294</v>
      </c>
      <c r="E449" s="72" t="s">
        <v>9</v>
      </c>
      <c r="F449" s="73">
        <v>27</v>
      </c>
      <c r="G449" s="72" t="s">
        <v>21</v>
      </c>
    </row>
    <row r="450" spans="3:7" ht="15" thickBot="1" x14ac:dyDescent="0.35">
      <c r="C450" s="70">
        <v>43161</v>
      </c>
      <c r="D450" s="71">
        <v>0.89280092592592597</v>
      </c>
      <c r="E450" s="72" t="s">
        <v>9</v>
      </c>
      <c r="F450" s="73">
        <v>32</v>
      </c>
      <c r="G450" s="72" t="s">
        <v>21</v>
      </c>
    </row>
    <row r="451" spans="3:7" ht="15" thickBot="1" x14ac:dyDescent="0.35">
      <c r="C451" s="70">
        <v>43161</v>
      </c>
      <c r="D451" s="71">
        <v>0.89498842592592587</v>
      </c>
      <c r="E451" s="72" t="s">
        <v>9</v>
      </c>
      <c r="F451" s="73">
        <v>19</v>
      </c>
      <c r="G451" s="72" t="s">
        <v>10</v>
      </c>
    </row>
    <row r="452" spans="3:7" ht="15" thickBot="1" x14ac:dyDescent="0.35">
      <c r="C452" s="70">
        <v>43161</v>
      </c>
      <c r="D452" s="71">
        <v>0.90232638888888894</v>
      </c>
      <c r="E452" s="72" t="s">
        <v>9</v>
      </c>
      <c r="F452" s="73">
        <v>33</v>
      </c>
      <c r="G452" s="72" t="s">
        <v>21</v>
      </c>
    </row>
    <row r="453" spans="3:7" ht="15" thickBot="1" x14ac:dyDescent="0.35">
      <c r="C453" s="70">
        <v>43161</v>
      </c>
      <c r="D453" s="71">
        <v>0.91313657407407411</v>
      </c>
      <c r="E453" s="72" t="s">
        <v>9</v>
      </c>
      <c r="F453" s="73">
        <v>43</v>
      </c>
      <c r="G453" s="72" t="s">
        <v>21</v>
      </c>
    </row>
    <row r="454" spans="3:7" ht="15" thickBot="1" x14ac:dyDescent="0.35">
      <c r="C454" s="70">
        <v>43161</v>
      </c>
      <c r="D454" s="71">
        <v>0.91700231481481476</v>
      </c>
      <c r="E454" s="72" t="s">
        <v>9</v>
      </c>
      <c r="F454" s="73">
        <v>36</v>
      </c>
      <c r="G454" s="72" t="s">
        <v>21</v>
      </c>
    </row>
    <row r="455" spans="3:7" ht="15" thickBot="1" x14ac:dyDescent="0.35">
      <c r="C455" s="70">
        <v>43161</v>
      </c>
      <c r="D455" s="71">
        <v>0.91915509259259265</v>
      </c>
      <c r="E455" s="72" t="s">
        <v>9</v>
      </c>
      <c r="F455" s="73">
        <v>41</v>
      </c>
      <c r="G455" s="72" t="s">
        <v>10</v>
      </c>
    </row>
    <row r="456" spans="3:7" ht="15" thickBot="1" x14ac:dyDescent="0.35">
      <c r="C456" s="70">
        <v>43161</v>
      </c>
      <c r="D456" s="71">
        <v>0.93185185185185182</v>
      </c>
      <c r="E456" s="72" t="s">
        <v>9</v>
      </c>
      <c r="F456" s="73">
        <v>40</v>
      </c>
      <c r="G456" s="72" t="s">
        <v>21</v>
      </c>
    </row>
    <row r="457" spans="3:7" ht="15" thickBot="1" x14ac:dyDescent="0.35">
      <c r="C457" s="70">
        <v>43161</v>
      </c>
      <c r="D457" s="71">
        <v>0.9393055555555555</v>
      </c>
      <c r="E457" s="72" t="s">
        <v>9</v>
      </c>
      <c r="F457" s="73">
        <v>19</v>
      </c>
      <c r="G457" s="72" t="s">
        <v>21</v>
      </c>
    </row>
    <row r="458" spans="3:7" ht="15" thickBot="1" x14ac:dyDescent="0.35">
      <c r="C458" s="70">
        <v>43161</v>
      </c>
      <c r="D458" s="71">
        <v>0.93936342592592592</v>
      </c>
      <c r="E458" s="72" t="s">
        <v>9</v>
      </c>
      <c r="F458" s="73">
        <v>28</v>
      </c>
      <c r="G458" s="72" t="s">
        <v>10</v>
      </c>
    </row>
    <row r="459" spans="3:7" ht="15" thickBot="1" x14ac:dyDescent="0.35">
      <c r="C459" s="70">
        <v>43161</v>
      </c>
      <c r="D459" s="71">
        <v>0.94035879629629626</v>
      </c>
      <c r="E459" s="72" t="s">
        <v>9</v>
      </c>
      <c r="F459" s="73">
        <v>37</v>
      </c>
      <c r="G459" s="72" t="s">
        <v>21</v>
      </c>
    </row>
    <row r="460" spans="3:7" ht="15" thickBot="1" x14ac:dyDescent="0.35">
      <c r="C460" s="70">
        <v>43161</v>
      </c>
      <c r="D460" s="71">
        <v>0.9509375000000001</v>
      </c>
      <c r="E460" s="72" t="s">
        <v>9</v>
      </c>
      <c r="F460" s="73">
        <v>27</v>
      </c>
      <c r="G460" s="72" t="s">
        <v>21</v>
      </c>
    </row>
    <row r="461" spans="3:7" ht="15" thickBot="1" x14ac:dyDescent="0.35">
      <c r="C461" s="70">
        <v>43161</v>
      </c>
      <c r="D461" s="71">
        <v>0.95385416666666656</v>
      </c>
      <c r="E461" s="72" t="s">
        <v>9</v>
      </c>
      <c r="F461" s="73">
        <v>29</v>
      </c>
      <c r="G461" s="72" t="s">
        <v>10</v>
      </c>
    </row>
    <row r="462" spans="3:7" ht="15" thickBot="1" x14ac:dyDescent="0.35">
      <c r="C462" s="70">
        <v>43161</v>
      </c>
      <c r="D462" s="71">
        <v>0.95856481481481481</v>
      </c>
      <c r="E462" s="72" t="s">
        <v>9</v>
      </c>
      <c r="F462" s="73">
        <v>35</v>
      </c>
      <c r="G462" s="72" t="s">
        <v>10</v>
      </c>
    </row>
    <row r="463" spans="3:7" ht="15" thickBot="1" x14ac:dyDescent="0.35">
      <c r="C463" s="70">
        <v>43161</v>
      </c>
      <c r="D463" s="71">
        <v>0.97100694444444446</v>
      </c>
      <c r="E463" s="72" t="s">
        <v>9</v>
      </c>
      <c r="F463" s="73">
        <v>29</v>
      </c>
      <c r="G463" s="72" t="s">
        <v>21</v>
      </c>
    </row>
    <row r="464" spans="3:7" ht="15" thickBot="1" x14ac:dyDescent="0.35">
      <c r="C464" s="70">
        <v>43161</v>
      </c>
      <c r="D464" s="71">
        <v>0.9744328703703703</v>
      </c>
      <c r="E464" s="72" t="s">
        <v>9</v>
      </c>
      <c r="F464" s="73">
        <v>69</v>
      </c>
      <c r="G464" s="72" t="s">
        <v>21</v>
      </c>
    </row>
    <row r="465" spans="3:7" ht="15" thickBot="1" x14ac:dyDescent="0.35">
      <c r="C465" s="70">
        <v>43161</v>
      </c>
      <c r="D465" s="71">
        <v>0.97446759259259252</v>
      </c>
      <c r="E465" s="72" t="s">
        <v>9</v>
      </c>
      <c r="F465" s="73">
        <v>54</v>
      </c>
      <c r="G465" s="72" t="s">
        <v>10</v>
      </c>
    </row>
    <row r="466" spans="3:7" ht="15" thickBot="1" x14ac:dyDescent="0.35">
      <c r="C466" s="70">
        <v>43161</v>
      </c>
      <c r="D466" s="71">
        <v>0.97594907407407405</v>
      </c>
      <c r="E466" s="72" t="s">
        <v>9</v>
      </c>
      <c r="F466" s="73">
        <v>17</v>
      </c>
      <c r="G466" s="72" t="s">
        <v>10</v>
      </c>
    </row>
    <row r="467" spans="3:7" ht="15" thickBot="1" x14ac:dyDescent="0.35">
      <c r="C467" s="70">
        <v>43162</v>
      </c>
      <c r="D467" s="71">
        <v>1.2314814814814815E-2</v>
      </c>
      <c r="E467" s="72" t="s">
        <v>9</v>
      </c>
      <c r="F467" s="73">
        <v>43</v>
      </c>
      <c r="G467" s="72" t="s">
        <v>21</v>
      </c>
    </row>
    <row r="468" spans="3:7" ht="15" thickBot="1" x14ac:dyDescent="0.35">
      <c r="C468" s="70">
        <v>43162</v>
      </c>
      <c r="D468" s="71">
        <v>1.3032407407407407E-2</v>
      </c>
      <c r="E468" s="72" t="s">
        <v>9</v>
      </c>
      <c r="F468" s="73">
        <v>40</v>
      </c>
      <c r="G468" s="72" t="s">
        <v>10</v>
      </c>
    </row>
    <row r="469" spans="3:7" ht="15" thickBot="1" x14ac:dyDescent="0.35">
      <c r="C469" s="70">
        <v>43162</v>
      </c>
      <c r="D469" s="71">
        <v>2.4895833333333336E-2</v>
      </c>
      <c r="E469" s="72" t="s">
        <v>9</v>
      </c>
      <c r="F469" s="73">
        <v>23</v>
      </c>
      <c r="G469" s="72" t="s">
        <v>21</v>
      </c>
    </row>
    <row r="470" spans="3:7" ht="15" thickBot="1" x14ac:dyDescent="0.35">
      <c r="C470" s="70">
        <v>43162</v>
      </c>
      <c r="D470" s="71">
        <v>2.7430555555555555E-2</v>
      </c>
      <c r="E470" s="72" t="s">
        <v>9</v>
      </c>
      <c r="F470" s="73">
        <v>30</v>
      </c>
      <c r="G470" s="72" t="s">
        <v>10</v>
      </c>
    </row>
    <row r="471" spans="3:7" ht="15" thickBot="1" x14ac:dyDescent="0.35">
      <c r="C471" s="70">
        <v>43162</v>
      </c>
      <c r="D471" s="71">
        <v>3.0925925925925926E-2</v>
      </c>
      <c r="E471" s="72" t="s">
        <v>9</v>
      </c>
      <c r="F471" s="73">
        <v>34</v>
      </c>
      <c r="G471" s="72" t="s">
        <v>21</v>
      </c>
    </row>
    <row r="472" spans="3:7" ht="15" thickBot="1" x14ac:dyDescent="0.35">
      <c r="C472" s="70">
        <v>43162</v>
      </c>
      <c r="D472" s="71">
        <v>3.0972222222222224E-2</v>
      </c>
      <c r="E472" s="72" t="s">
        <v>9</v>
      </c>
      <c r="F472" s="73">
        <v>49</v>
      </c>
      <c r="G472" s="72" t="s">
        <v>10</v>
      </c>
    </row>
    <row r="473" spans="3:7" ht="15" thickBot="1" x14ac:dyDescent="0.35">
      <c r="C473" s="70">
        <v>43162</v>
      </c>
      <c r="D473" s="71">
        <v>4.3067129629629629E-2</v>
      </c>
      <c r="E473" s="72" t="s">
        <v>9</v>
      </c>
      <c r="F473" s="73">
        <v>33</v>
      </c>
      <c r="G473" s="72" t="s">
        <v>21</v>
      </c>
    </row>
    <row r="474" spans="3:7" ht="15" thickBot="1" x14ac:dyDescent="0.35">
      <c r="C474" s="70">
        <v>43162</v>
      </c>
      <c r="D474" s="71">
        <v>0.14519675925925926</v>
      </c>
      <c r="E474" s="72" t="s">
        <v>9</v>
      </c>
      <c r="F474" s="73">
        <v>41</v>
      </c>
      <c r="G474" s="72" t="s">
        <v>21</v>
      </c>
    </row>
    <row r="475" spans="3:7" ht="15" thickBot="1" x14ac:dyDescent="0.35">
      <c r="C475" s="70">
        <v>43162</v>
      </c>
      <c r="D475" s="71">
        <v>0.15211805555555555</v>
      </c>
      <c r="E475" s="72" t="s">
        <v>9</v>
      </c>
      <c r="F475" s="73">
        <v>46</v>
      </c>
      <c r="G475" s="72" t="s">
        <v>21</v>
      </c>
    </row>
    <row r="476" spans="3:7" ht="15" thickBot="1" x14ac:dyDescent="0.35">
      <c r="C476" s="70">
        <v>43162</v>
      </c>
      <c r="D476" s="71">
        <v>0.15951388888888887</v>
      </c>
      <c r="E476" s="72" t="s">
        <v>9</v>
      </c>
      <c r="F476" s="73">
        <v>27</v>
      </c>
      <c r="G476" s="72" t="s">
        <v>10</v>
      </c>
    </row>
    <row r="477" spans="3:7" ht="15" thickBot="1" x14ac:dyDescent="0.35">
      <c r="C477" s="70">
        <v>43162</v>
      </c>
      <c r="D477" s="71">
        <v>0.21278935185185185</v>
      </c>
      <c r="E477" s="72" t="s">
        <v>9</v>
      </c>
      <c r="F477" s="73">
        <v>25</v>
      </c>
      <c r="G477" s="72" t="s">
        <v>21</v>
      </c>
    </row>
    <row r="478" spans="3:7" ht="15" thickBot="1" x14ac:dyDescent="0.35">
      <c r="C478" s="70">
        <v>43162</v>
      </c>
      <c r="D478" s="71">
        <v>0.21283564814814815</v>
      </c>
      <c r="E478" s="72" t="s">
        <v>9</v>
      </c>
      <c r="F478" s="73">
        <v>48</v>
      </c>
      <c r="G478" s="72" t="s">
        <v>10</v>
      </c>
    </row>
    <row r="479" spans="3:7" ht="15" thickBot="1" x14ac:dyDescent="0.35">
      <c r="C479" s="70">
        <v>43162</v>
      </c>
      <c r="D479" s="71">
        <v>0.26415509259259257</v>
      </c>
      <c r="E479" s="72" t="s">
        <v>9</v>
      </c>
      <c r="F479" s="73">
        <v>30</v>
      </c>
      <c r="G479" s="72" t="s">
        <v>10</v>
      </c>
    </row>
    <row r="480" spans="3:7" ht="15" thickBot="1" x14ac:dyDescent="0.35">
      <c r="C480" s="70">
        <v>43162</v>
      </c>
      <c r="D480" s="71">
        <v>0.28346064814814814</v>
      </c>
      <c r="E480" s="72" t="s">
        <v>9</v>
      </c>
      <c r="F480" s="73">
        <v>27</v>
      </c>
      <c r="G480" s="72" t="s">
        <v>21</v>
      </c>
    </row>
    <row r="481" spans="3:7" ht="15" thickBot="1" x14ac:dyDescent="0.35">
      <c r="C481" s="70">
        <v>43162</v>
      </c>
      <c r="D481" s="71">
        <v>0.29013888888888889</v>
      </c>
      <c r="E481" s="72" t="s">
        <v>9</v>
      </c>
      <c r="F481" s="73">
        <v>39</v>
      </c>
      <c r="G481" s="72" t="s">
        <v>10</v>
      </c>
    </row>
    <row r="482" spans="3:7" ht="15" thickBot="1" x14ac:dyDescent="0.35">
      <c r="C482" s="70">
        <v>43162</v>
      </c>
      <c r="D482" s="71">
        <v>0.29239583333333335</v>
      </c>
      <c r="E482" s="72" t="s">
        <v>9</v>
      </c>
      <c r="F482" s="73">
        <v>33</v>
      </c>
      <c r="G482" s="72" t="s">
        <v>10</v>
      </c>
    </row>
    <row r="483" spans="3:7" ht="15" thickBot="1" x14ac:dyDescent="0.35">
      <c r="C483" s="70">
        <v>43162</v>
      </c>
      <c r="D483" s="71">
        <v>0.29362268518518519</v>
      </c>
      <c r="E483" s="72" t="s">
        <v>9</v>
      </c>
      <c r="F483" s="73">
        <v>15</v>
      </c>
      <c r="G483" s="72" t="s">
        <v>21</v>
      </c>
    </row>
    <row r="484" spans="3:7" ht="15" thickBot="1" x14ac:dyDescent="0.35">
      <c r="C484" s="70">
        <v>43162</v>
      </c>
      <c r="D484" s="71">
        <v>0.30451388888888892</v>
      </c>
      <c r="E484" s="72" t="s">
        <v>9</v>
      </c>
      <c r="F484" s="73">
        <v>26</v>
      </c>
      <c r="G484" s="72" t="s">
        <v>21</v>
      </c>
    </row>
    <row r="485" spans="3:7" ht="15" thickBot="1" x14ac:dyDescent="0.35">
      <c r="C485" s="70">
        <v>43162</v>
      </c>
      <c r="D485" s="71">
        <v>0.30473379629629632</v>
      </c>
      <c r="E485" s="72" t="s">
        <v>9</v>
      </c>
      <c r="F485" s="73">
        <v>38</v>
      </c>
      <c r="G485" s="72" t="s">
        <v>10</v>
      </c>
    </row>
    <row r="486" spans="3:7" ht="15" thickBot="1" x14ac:dyDescent="0.35">
      <c r="C486" s="70">
        <v>43162</v>
      </c>
      <c r="D486" s="71">
        <v>0.31188657407407411</v>
      </c>
      <c r="E486" s="72" t="s">
        <v>9</v>
      </c>
      <c r="F486" s="73">
        <v>36</v>
      </c>
      <c r="G486" s="72" t="s">
        <v>21</v>
      </c>
    </row>
    <row r="487" spans="3:7" ht="15" thickBot="1" x14ac:dyDescent="0.35">
      <c r="C487" s="70">
        <v>43162</v>
      </c>
      <c r="D487" s="71">
        <v>0.31192129629629628</v>
      </c>
      <c r="E487" s="72" t="s">
        <v>9</v>
      </c>
      <c r="F487" s="73">
        <v>17</v>
      </c>
      <c r="G487" s="72" t="s">
        <v>10</v>
      </c>
    </row>
    <row r="488" spans="3:7" ht="15" thickBot="1" x14ac:dyDescent="0.35">
      <c r="C488" s="70">
        <v>43162</v>
      </c>
      <c r="D488" s="71">
        <v>0.3140162037037037</v>
      </c>
      <c r="E488" s="72" t="s">
        <v>9</v>
      </c>
      <c r="F488" s="73">
        <v>36</v>
      </c>
      <c r="G488" s="72" t="s">
        <v>10</v>
      </c>
    </row>
    <row r="489" spans="3:7" ht="15" thickBot="1" x14ac:dyDescent="0.35">
      <c r="C489" s="70">
        <v>43162</v>
      </c>
      <c r="D489" s="71">
        <v>0.31525462962962963</v>
      </c>
      <c r="E489" s="72" t="s">
        <v>9</v>
      </c>
      <c r="F489" s="73">
        <v>12</v>
      </c>
      <c r="G489" s="72" t="s">
        <v>10</v>
      </c>
    </row>
    <row r="490" spans="3:7" ht="15" thickBot="1" x14ac:dyDescent="0.35">
      <c r="C490" s="70">
        <v>43162</v>
      </c>
      <c r="D490" s="71">
        <v>0.33189814814814816</v>
      </c>
      <c r="E490" s="72" t="s">
        <v>9</v>
      </c>
      <c r="F490" s="73">
        <v>43</v>
      </c>
      <c r="G490" s="72" t="s">
        <v>10</v>
      </c>
    </row>
    <row r="491" spans="3:7" ht="15" thickBot="1" x14ac:dyDescent="0.35">
      <c r="C491" s="70">
        <v>43162</v>
      </c>
      <c r="D491" s="71">
        <v>0.33271990740740742</v>
      </c>
      <c r="E491" s="72" t="s">
        <v>9</v>
      </c>
      <c r="F491" s="73">
        <v>34</v>
      </c>
      <c r="G491" s="72" t="s">
        <v>10</v>
      </c>
    </row>
    <row r="492" spans="3:7" ht="15" thickBot="1" x14ac:dyDescent="0.35">
      <c r="C492" s="70">
        <v>43162</v>
      </c>
      <c r="D492" s="71">
        <v>0.33483796296296298</v>
      </c>
      <c r="E492" s="72" t="s">
        <v>9</v>
      </c>
      <c r="F492" s="73">
        <v>42</v>
      </c>
      <c r="G492" s="72" t="s">
        <v>10</v>
      </c>
    </row>
    <row r="493" spans="3:7" ht="15" thickBot="1" x14ac:dyDescent="0.35">
      <c r="C493" s="70">
        <v>43162</v>
      </c>
      <c r="D493" s="71">
        <v>0.33680555555555558</v>
      </c>
      <c r="E493" s="72" t="s">
        <v>9</v>
      </c>
      <c r="F493" s="73">
        <v>34</v>
      </c>
      <c r="G493" s="72" t="s">
        <v>10</v>
      </c>
    </row>
    <row r="494" spans="3:7" ht="15" thickBot="1" x14ac:dyDescent="0.35">
      <c r="C494" s="70">
        <v>43162</v>
      </c>
      <c r="D494" s="71">
        <v>0.34</v>
      </c>
      <c r="E494" s="72" t="s">
        <v>9</v>
      </c>
      <c r="F494" s="73">
        <v>58</v>
      </c>
      <c r="G494" s="72" t="s">
        <v>21</v>
      </c>
    </row>
    <row r="495" spans="3:7" ht="15" thickBot="1" x14ac:dyDescent="0.35">
      <c r="C495" s="70">
        <v>43162</v>
      </c>
      <c r="D495" s="71">
        <v>0.34120370370370368</v>
      </c>
      <c r="E495" s="72" t="s">
        <v>9</v>
      </c>
      <c r="F495" s="73">
        <v>40</v>
      </c>
      <c r="G495" s="72" t="s">
        <v>10</v>
      </c>
    </row>
    <row r="496" spans="3:7" ht="15" thickBot="1" x14ac:dyDescent="0.35">
      <c r="C496" s="70">
        <v>43162</v>
      </c>
      <c r="D496" s="71">
        <v>0.3439814814814815</v>
      </c>
      <c r="E496" s="72" t="s">
        <v>9</v>
      </c>
      <c r="F496" s="73">
        <v>21</v>
      </c>
      <c r="G496" s="72" t="s">
        <v>10</v>
      </c>
    </row>
    <row r="497" spans="3:7" ht="15" thickBot="1" x14ac:dyDescent="0.35">
      <c r="C497" s="70">
        <v>43162</v>
      </c>
      <c r="D497" s="71">
        <v>0.35305555555555551</v>
      </c>
      <c r="E497" s="72" t="s">
        <v>9</v>
      </c>
      <c r="F497" s="73">
        <v>38</v>
      </c>
      <c r="G497" s="72" t="s">
        <v>10</v>
      </c>
    </row>
    <row r="498" spans="3:7" ht="15" thickBot="1" x14ac:dyDescent="0.35">
      <c r="C498" s="70">
        <v>43162</v>
      </c>
      <c r="D498" s="71">
        <v>0.35628472222222224</v>
      </c>
      <c r="E498" s="72" t="s">
        <v>9</v>
      </c>
      <c r="F498" s="73">
        <v>38</v>
      </c>
      <c r="G498" s="72" t="s">
        <v>10</v>
      </c>
    </row>
    <row r="499" spans="3:7" ht="15" thickBot="1" x14ac:dyDescent="0.35">
      <c r="C499" s="70">
        <v>43162</v>
      </c>
      <c r="D499" s="71">
        <v>0.35849537037037038</v>
      </c>
      <c r="E499" s="72" t="s">
        <v>9</v>
      </c>
      <c r="F499" s="73">
        <v>23</v>
      </c>
      <c r="G499" s="72" t="s">
        <v>10</v>
      </c>
    </row>
    <row r="500" spans="3:7" ht="15" thickBot="1" x14ac:dyDescent="0.35">
      <c r="C500" s="70">
        <v>43162</v>
      </c>
      <c r="D500" s="71">
        <v>0.36096064814814816</v>
      </c>
      <c r="E500" s="72" t="s">
        <v>9</v>
      </c>
      <c r="F500" s="73">
        <v>21</v>
      </c>
      <c r="G500" s="72" t="s">
        <v>21</v>
      </c>
    </row>
    <row r="501" spans="3:7" ht="15" thickBot="1" x14ac:dyDescent="0.35">
      <c r="C501" s="70">
        <v>43162</v>
      </c>
      <c r="D501" s="71">
        <v>0.36232638888888885</v>
      </c>
      <c r="E501" s="72" t="s">
        <v>9</v>
      </c>
      <c r="F501" s="73">
        <v>44</v>
      </c>
      <c r="G501" s="72" t="s">
        <v>21</v>
      </c>
    </row>
    <row r="502" spans="3:7" ht="15" thickBot="1" x14ac:dyDescent="0.35">
      <c r="C502" s="70">
        <v>43162</v>
      </c>
      <c r="D502" s="71">
        <v>0.3629398148148148</v>
      </c>
      <c r="E502" s="72" t="s">
        <v>9</v>
      </c>
      <c r="F502" s="73">
        <v>38</v>
      </c>
      <c r="G502" s="72" t="s">
        <v>10</v>
      </c>
    </row>
    <row r="503" spans="3:7" ht="15" thickBot="1" x14ac:dyDescent="0.35">
      <c r="C503" s="70">
        <v>43162</v>
      </c>
      <c r="D503" s="71">
        <v>0.36454861111111114</v>
      </c>
      <c r="E503" s="72" t="s">
        <v>9</v>
      </c>
      <c r="F503" s="73">
        <v>45</v>
      </c>
      <c r="G503" s="72" t="s">
        <v>10</v>
      </c>
    </row>
    <row r="504" spans="3:7" ht="15" thickBot="1" x14ac:dyDescent="0.35">
      <c r="C504" s="70">
        <v>43162</v>
      </c>
      <c r="D504" s="71">
        <v>0.36520833333333336</v>
      </c>
      <c r="E504" s="72" t="s">
        <v>9</v>
      </c>
      <c r="F504" s="73">
        <v>26</v>
      </c>
      <c r="G504" s="72" t="s">
        <v>10</v>
      </c>
    </row>
    <row r="505" spans="3:7" ht="15" thickBot="1" x14ac:dyDescent="0.35">
      <c r="C505" s="70">
        <v>43162</v>
      </c>
      <c r="D505" s="71">
        <v>0.36575231481481479</v>
      </c>
      <c r="E505" s="72" t="s">
        <v>9</v>
      </c>
      <c r="F505" s="73">
        <v>38</v>
      </c>
      <c r="G505" s="72" t="s">
        <v>10</v>
      </c>
    </row>
    <row r="506" spans="3:7" ht="15" thickBot="1" x14ac:dyDescent="0.35">
      <c r="C506" s="70">
        <v>43162</v>
      </c>
      <c r="D506" s="71">
        <v>0.36884259259259261</v>
      </c>
      <c r="E506" s="72" t="s">
        <v>9</v>
      </c>
      <c r="F506" s="73">
        <v>36</v>
      </c>
      <c r="G506" s="72" t="s">
        <v>10</v>
      </c>
    </row>
    <row r="507" spans="3:7" ht="15" thickBot="1" x14ac:dyDescent="0.35">
      <c r="C507" s="70">
        <v>43162</v>
      </c>
      <c r="D507" s="71">
        <v>0.36966435185185187</v>
      </c>
      <c r="E507" s="72" t="s">
        <v>9</v>
      </c>
      <c r="F507" s="73">
        <v>38</v>
      </c>
      <c r="G507" s="72" t="s">
        <v>10</v>
      </c>
    </row>
    <row r="508" spans="3:7" ht="15" thickBot="1" x14ac:dyDescent="0.35">
      <c r="C508" s="70">
        <v>43162</v>
      </c>
      <c r="D508" s="71">
        <v>0.37422453703703701</v>
      </c>
      <c r="E508" s="72" t="s">
        <v>9</v>
      </c>
      <c r="F508" s="73">
        <v>26</v>
      </c>
      <c r="G508" s="72" t="s">
        <v>10</v>
      </c>
    </row>
    <row r="509" spans="3:7" ht="15" thickBot="1" x14ac:dyDescent="0.35">
      <c r="C509" s="70">
        <v>43162</v>
      </c>
      <c r="D509" s="71">
        <v>0.37458333333333332</v>
      </c>
      <c r="E509" s="72" t="s">
        <v>9</v>
      </c>
      <c r="F509" s="73">
        <v>32</v>
      </c>
      <c r="G509" s="72" t="s">
        <v>10</v>
      </c>
    </row>
    <row r="510" spans="3:7" ht="15" thickBot="1" x14ac:dyDescent="0.35">
      <c r="C510" s="70">
        <v>43162</v>
      </c>
      <c r="D510" s="71">
        <v>0.37520833333333337</v>
      </c>
      <c r="E510" s="72" t="s">
        <v>9</v>
      </c>
      <c r="F510" s="73">
        <v>41</v>
      </c>
      <c r="G510" s="72" t="s">
        <v>10</v>
      </c>
    </row>
    <row r="511" spans="3:7" ht="15" thickBot="1" x14ac:dyDescent="0.35">
      <c r="C511" s="70">
        <v>43162</v>
      </c>
      <c r="D511" s="71">
        <v>0.37539351851851849</v>
      </c>
      <c r="E511" s="72" t="s">
        <v>9</v>
      </c>
      <c r="F511" s="73">
        <v>42</v>
      </c>
      <c r="G511" s="72" t="s">
        <v>21</v>
      </c>
    </row>
    <row r="512" spans="3:7" ht="15" thickBot="1" x14ac:dyDescent="0.35">
      <c r="C512" s="70">
        <v>43162</v>
      </c>
      <c r="D512" s="71">
        <v>0.37729166666666664</v>
      </c>
      <c r="E512" s="72" t="s">
        <v>9</v>
      </c>
      <c r="F512" s="73">
        <v>35</v>
      </c>
      <c r="G512" s="72" t="s">
        <v>21</v>
      </c>
    </row>
    <row r="513" spans="3:7" ht="15" thickBot="1" x14ac:dyDescent="0.35">
      <c r="C513" s="70">
        <v>43162</v>
      </c>
      <c r="D513" s="71">
        <v>0.37737268518518513</v>
      </c>
      <c r="E513" s="72" t="s">
        <v>9</v>
      </c>
      <c r="F513" s="73">
        <v>42</v>
      </c>
      <c r="G513" s="72" t="s">
        <v>10</v>
      </c>
    </row>
    <row r="514" spans="3:7" ht="15" thickBot="1" x14ac:dyDescent="0.35">
      <c r="C514" s="70">
        <v>43162</v>
      </c>
      <c r="D514" s="71">
        <v>0.37870370370370371</v>
      </c>
      <c r="E514" s="72" t="s">
        <v>9</v>
      </c>
      <c r="F514" s="73">
        <v>30</v>
      </c>
      <c r="G514" s="72" t="s">
        <v>10</v>
      </c>
    </row>
    <row r="515" spans="3:7" ht="15" thickBot="1" x14ac:dyDescent="0.35">
      <c r="C515" s="70">
        <v>43162</v>
      </c>
      <c r="D515" s="71">
        <v>0.37913194444444448</v>
      </c>
      <c r="E515" s="72" t="s">
        <v>9</v>
      </c>
      <c r="F515" s="73">
        <v>47</v>
      </c>
      <c r="G515" s="72" t="s">
        <v>10</v>
      </c>
    </row>
    <row r="516" spans="3:7" ht="15" thickBot="1" x14ac:dyDescent="0.35">
      <c r="C516" s="70">
        <v>43162</v>
      </c>
      <c r="D516" s="71">
        <v>0.38018518518518518</v>
      </c>
      <c r="E516" s="72" t="s">
        <v>9</v>
      </c>
      <c r="F516" s="73">
        <v>40</v>
      </c>
      <c r="G516" s="72" t="s">
        <v>10</v>
      </c>
    </row>
    <row r="517" spans="3:7" ht="15" thickBot="1" x14ac:dyDescent="0.35">
      <c r="C517" s="70">
        <v>43162</v>
      </c>
      <c r="D517" s="71">
        <v>0.38885416666666667</v>
      </c>
      <c r="E517" s="72" t="s">
        <v>9</v>
      </c>
      <c r="F517" s="73">
        <v>38</v>
      </c>
      <c r="G517" s="72" t="s">
        <v>21</v>
      </c>
    </row>
    <row r="518" spans="3:7" ht="15" thickBot="1" x14ac:dyDescent="0.35">
      <c r="C518" s="70">
        <v>43162</v>
      </c>
      <c r="D518" s="71">
        <v>0.39405092592592594</v>
      </c>
      <c r="E518" s="72" t="s">
        <v>9</v>
      </c>
      <c r="F518" s="73">
        <v>28</v>
      </c>
      <c r="G518" s="72" t="s">
        <v>10</v>
      </c>
    </row>
    <row r="519" spans="3:7" ht="15" thickBot="1" x14ac:dyDescent="0.35">
      <c r="C519" s="70">
        <v>43162</v>
      </c>
      <c r="D519" s="71">
        <v>0.39679398148148143</v>
      </c>
      <c r="E519" s="72" t="s">
        <v>9</v>
      </c>
      <c r="F519" s="73">
        <v>32</v>
      </c>
      <c r="G519" s="72" t="s">
        <v>10</v>
      </c>
    </row>
    <row r="520" spans="3:7" ht="15" thickBot="1" x14ac:dyDescent="0.35">
      <c r="C520" s="70">
        <v>43162</v>
      </c>
      <c r="D520" s="71">
        <v>0.39980324074074075</v>
      </c>
      <c r="E520" s="72" t="s">
        <v>9</v>
      </c>
      <c r="F520" s="73">
        <v>29</v>
      </c>
      <c r="G520" s="72" t="s">
        <v>21</v>
      </c>
    </row>
    <row r="521" spans="3:7" ht="15" thickBot="1" x14ac:dyDescent="0.35">
      <c r="C521" s="70">
        <v>43162</v>
      </c>
      <c r="D521" s="71">
        <v>0.39987268518518521</v>
      </c>
      <c r="E521" s="72" t="s">
        <v>9</v>
      </c>
      <c r="F521" s="73">
        <v>35</v>
      </c>
      <c r="G521" s="72" t="s">
        <v>10</v>
      </c>
    </row>
    <row r="522" spans="3:7" ht="15" thickBot="1" x14ac:dyDescent="0.35">
      <c r="C522" s="70">
        <v>43162</v>
      </c>
      <c r="D522" s="71">
        <v>0.40660879629629632</v>
      </c>
      <c r="E522" s="72" t="s">
        <v>9</v>
      </c>
      <c r="F522" s="73">
        <v>20</v>
      </c>
      <c r="G522" s="72" t="s">
        <v>10</v>
      </c>
    </row>
    <row r="523" spans="3:7" ht="15" thickBot="1" x14ac:dyDescent="0.35">
      <c r="C523" s="70">
        <v>43162</v>
      </c>
      <c r="D523" s="71">
        <v>0.40768518518518521</v>
      </c>
      <c r="E523" s="72" t="s">
        <v>9</v>
      </c>
      <c r="F523" s="73">
        <v>41</v>
      </c>
      <c r="G523" s="72" t="s">
        <v>10</v>
      </c>
    </row>
    <row r="524" spans="3:7" ht="15" thickBot="1" x14ac:dyDescent="0.35">
      <c r="C524" s="70">
        <v>43162</v>
      </c>
      <c r="D524" s="71">
        <v>0.40909722222222222</v>
      </c>
      <c r="E524" s="72" t="s">
        <v>9</v>
      </c>
      <c r="F524" s="73">
        <v>32</v>
      </c>
      <c r="G524" s="72" t="s">
        <v>10</v>
      </c>
    </row>
    <row r="525" spans="3:7" ht="15" thickBot="1" x14ac:dyDescent="0.35">
      <c r="C525" s="70">
        <v>43162</v>
      </c>
      <c r="D525" s="71">
        <v>0.41146990740740735</v>
      </c>
      <c r="E525" s="72" t="s">
        <v>9</v>
      </c>
      <c r="F525" s="73">
        <v>40</v>
      </c>
      <c r="G525" s="72" t="s">
        <v>21</v>
      </c>
    </row>
    <row r="526" spans="3:7" ht="15" thickBot="1" x14ac:dyDescent="0.35">
      <c r="C526" s="70">
        <v>43162</v>
      </c>
      <c r="D526" s="71">
        <v>0.41443287037037035</v>
      </c>
      <c r="E526" s="72" t="s">
        <v>9</v>
      </c>
      <c r="F526" s="73">
        <v>32</v>
      </c>
      <c r="G526" s="72" t="s">
        <v>10</v>
      </c>
    </row>
    <row r="527" spans="3:7" ht="15" thickBot="1" x14ac:dyDescent="0.35">
      <c r="C527" s="70">
        <v>43162</v>
      </c>
      <c r="D527" s="71">
        <v>0.41480324074074071</v>
      </c>
      <c r="E527" s="72" t="s">
        <v>9</v>
      </c>
      <c r="F527" s="73">
        <v>18</v>
      </c>
      <c r="G527" s="72" t="s">
        <v>10</v>
      </c>
    </row>
    <row r="528" spans="3:7" ht="15" thickBot="1" x14ac:dyDescent="0.35">
      <c r="C528" s="70">
        <v>43162</v>
      </c>
      <c r="D528" s="71">
        <v>0.41641203703703705</v>
      </c>
      <c r="E528" s="72" t="s">
        <v>9</v>
      </c>
      <c r="F528" s="73">
        <v>21</v>
      </c>
      <c r="G528" s="72" t="s">
        <v>10</v>
      </c>
    </row>
    <row r="529" spans="3:7" ht="15" thickBot="1" x14ac:dyDescent="0.35">
      <c r="C529" s="70">
        <v>43162</v>
      </c>
      <c r="D529" s="71">
        <v>0.41791666666666666</v>
      </c>
      <c r="E529" s="72" t="s">
        <v>9</v>
      </c>
      <c r="F529" s="73">
        <v>29</v>
      </c>
      <c r="G529" s="72" t="s">
        <v>10</v>
      </c>
    </row>
    <row r="530" spans="3:7" ht="15" thickBot="1" x14ac:dyDescent="0.35">
      <c r="C530" s="70">
        <v>43162</v>
      </c>
      <c r="D530" s="71">
        <v>0.42083333333333334</v>
      </c>
      <c r="E530" s="72" t="s">
        <v>9</v>
      </c>
      <c r="F530" s="73">
        <v>43</v>
      </c>
      <c r="G530" s="72" t="s">
        <v>10</v>
      </c>
    </row>
    <row r="531" spans="3:7" ht="15" thickBot="1" x14ac:dyDescent="0.35">
      <c r="C531" s="70">
        <v>43162</v>
      </c>
      <c r="D531" s="71">
        <v>0.42499999999999999</v>
      </c>
      <c r="E531" s="72" t="s">
        <v>9</v>
      </c>
      <c r="F531" s="73">
        <v>31</v>
      </c>
      <c r="G531" s="72" t="s">
        <v>10</v>
      </c>
    </row>
    <row r="532" spans="3:7" ht="15" thickBot="1" x14ac:dyDescent="0.35">
      <c r="C532" s="70">
        <v>43162</v>
      </c>
      <c r="D532" s="71">
        <v>0.42615740740740743</v>
      </c>
      <c r="E532" s="72" t="s">
        <v>9</v>
      </c>
      <c r="F532" s="73">
        <v>24</v>
      </c>
      <c r="G532" s="72" t="s">
        <v>21</v>
      </c>
    </row>
    <row r="533" spans="3:7" ht="15" thickBot="1" x14ac:dyDescent="0.35">
      <c r="C533" s="70">
        <v>43162</v>
      </c>
      <c r="D533" s="71">
        <v>0.42835648148148148</v>
      </c>
      <c r="E533" s="72" t="s">
        <v>9</v>
      </c>
      <c r="F533" s="73">
        <v>25</v>
      </c>
      <c r="G533" s="72" t="s">
        <v>21</v>
      </c>
    </row>
    <row r="534" spans="3:7" ht="15" thickBot="1" x14ac:dyDescent="0.35">
      <c r="C534" s="70">
        <v>43162</v>
      </c>
      <c r="D534" s="71">
        <v>0.42964120370370368</v>
      </c>
      <c r="E534" s="72" t="s">
        <v>9</v>
      </c>
      <c r="F534" s="73">
        <v>30</v>
      </c>
      <c r="G534" s="72" t="s">
        <v>21</v>
      </c>
    </row>
    <row r="535" spans="3:7" ht="15" thickBot="1" x14ac:dyDescent="0.35">
      <c r="C535" s="70">
        <v>43162</v>
      </c>
      <c r="D535" s="71">
        <v>0.43</v>
      </c>
      <c r="E535" s="72" t="s">
        <v>9</v>
      </c>
      <c r="F535" s="73">
        <v>32</v>
      </c>
      <c r="G535" s="72" t="s">
        <v>21</v>
      </c>
    </row>
    <row r="536" spans="3:7" ht="15" thickBot="1" x14ac:dyDescent="0.35">
      <c r="C536" s="70">
        <v>43162</v>
      </c>
      <c r="D536" s="71">
        <v>0.43065972222222221</v>
      </c>
      <c r="E536" s="72" t="s">
        <v>9</v>
      </c>
      <c r="F536" s="73">
        <v>34</v>
      </c>
      <c r="G536" s="72" t="s">
        <v>10</v>
      </c>
    </row>
    <row r="537" spans="3:7" ht="15" thickBot="1" x14ac:dyDescent="0.35">
      <c r="C537" s="70">
        <v>43162</v>
      </c>
      <c r="D537" s="71">
        <v>0.43387731481481479</v>
      </c>
      <c r="E537" s="72" t="s">
        <v>9</v>
      </c>
      <c r="F537" s="73">
        <v>34</v>
      </c>
      <c r="G537" s="72" t="s">
        <v>21</v>
      </c>
    </row>
    <row r="538" spans="3:7" ht="15" thickBot="1" x14ac:dyDescent="0.35">
      <c r="C538" s="70">
        <v>43162</v>
      </c>
      <c r="D538" s="71">
        <v>0.43527777777777782</v>
      </c>
      <c r="E538" s="72" t="s">
        <v>9</v>
      </c>
      <c r="F538" s="73">
        <v>39</v>
      </c>
      <c r="G538" s="72" t="s">
        <v>21</v>
      </c>
    </row>
    <row r="539" spans="3:7" ht="15" thickBot="1" x14ac:dyDescent="0.35">
      <c r="C539" s="70">
        <v>43162</v>
      </c>
      <c r="D539" s="71">
        <v>0.43590277777777775</v>
      </c>
      <c r="E539" s="72" t="s">
        <v>9</v>
      </c>
      <c r="F539" s="73">
        <v>29</v>
      </c>
      <c r="G539" s="72" t="s">
        <v>10</v>
      </c>
    </row>
    <row r="540" spans="3:7" ht="15" thickBot="1" x14ac:dyDescent="0.35">
      <c r="C540" s="70">
        <v>43162</v>
      </c>
      <c r="D540" s="71">
        <v>0.43597222222222221</v>
      </c>
      <c r="E540" s="72" t="s">
        <v>9</v>
      </c>
      <c r="F540" s="73">
        <v>23</v>
      </c>
      <c r="G540" s="72" t="s">
        <v>10</v>
      </c>
    </row>
    <row r="541" spans="3:7" ht="15" thickBot="1" x14ac:dyDescent="0.35">
      <c r="C541" s="70">
        <v>43162</v>
      </c>
      <c r="D541" s="71">
        <v>0.43637731481481484</v>
      </c>
      <c r="E541" s="72" t="s">
        <v>9</v>
      </c>
      <c r="F541" s="73">
        <v>27</v>
      </c>
      <c r="G541" s="72" t="s">
        <v>10</v>
      </c>
    </row>
    <row r="542" spans="3:7" ht="15" thickBot="1" x14ac:dyDescent="0.35">
      <c r="C542" s="70">
        <v>43162</v>
      </c>
      <c r="D542" s="71">
        <v>0.43715277777777778</v>
      </c>
      <c r="E542" s="72" t="s">
        <v>9</v>
      </c>
      <c r="F542" s="73">
        <v>21</v>
      </c>
      <c r="G542" s="72" t="s">
        <v>10</v>
      </c>
    </row>
    <row r="543" spans="3:7" ht="15" thickBot="1" x14ac:dyDescent="0.35">
      <c r="C543" s="70">
        <v>43162</v>
      </c>
      <c r="D543" s="71">
        <v>0.43961805555555555</v>
      </c>
      <c r="E543" s="72" t="s">
        <v>9</v>
      </c>
      <c r="F543" s="73">
        <v>22</v>
      </c>
      <c r="G543" s="72" t="s">
        <v>21</v>
      </c>
    </row>
    <row r="544" spans="3:7" ht="15" thickBot="1" x14ac:dyDescent="0.35">
      <c r="C544" s="70">
        <v>43162</v>
      </c>
      <c r="D544" s="71">
        <v>0.44004629629629632</v>
      </c>
      <c r="E544" s="72" t="s">
        <v>9</v>
      </c>
      <c r="F544" s="73">
        <v>32</v>
      </c>
      <c r="G544" s="72" t="s">
        <v>21</v>
      </c>
    </row>
    <row r="545" spans="3:7" ht="15" thickBot="1" x14ac:dyDescent="0.35">
      <c r="C545" s="70">
        <v>43162</v>
      </c>
      <c r="D545" s="71">
        <v>0.44020833333333331</v>
      </c>
      <c r="E545" s="72" t="s">
        <v>9</v>
      </c>
      <c r="F545" s="73">
        <v>16</v>
      </c>
      <c r="G545" s="72" t="s">
        <v>10</v>
      </c>
    </row>
    <row r="546" spans="3:7" ht="15" thickBot="1" x14ac:dyDescent="0.35">
      <c r="C546" s="70">
        <v>43162</v>
      </c>
      <c r="D546" s="71">
        <v>0.44152777777777774</v>
      </c>
      <c r="E546" s="72" t="s">
        <v>9</v>
      </c>
      <c r="F546" s="73">
        <v>29</v>
      </c>
      <c r="G546" s="72" t="s">
        <v>10</v>
      </c>
    </row>
    <row r="547" spans="3:7" ht="15" thickBot="1" x14ac:dyDescent="0.35">
      <c r="C547" s="70">
        <v>43162</v>
      </c>
      <c r="D547" s="71">
        <v>0.44178240740740743</v>
      </c>
      <c r="E547" s="72" t="s">
        <v>9</v>
      </c>
      <c r="F547" s="73">
        <v>42</v>
      </c>
      <c r="G547" s="72" t="s">
        <v>21</v>
      </c>
    </row>
    <row r="548" spans="3:7" ht="15" thickBot="1" x14ac:dyDescent="0.35">
      <c r="C548" s="70">
        <v>43162</v>
      </c>
      <c r="D548" s="71">
        <v>0.44298611111111108</v>
      </c>
      <c r="E548" s="72" t="s">
        <v>9</v>
      </c>
      <c r="F548" s="73">
        <v>30</v>
      </c>
      <c r="G548" s="72" t="s">
        <v>21</v>
      </c>
    </row>
    <row r="549" spans="3:7" ht="15" thickBot="1" x14ac:dyDescent="0.35">
      <c r="C549" s="70">
        <v>43162</v>
      </c>
      <c r="D549" s="71">
        <v>0.44464120370370369</v>
      </c>
      <c r="E549" s="72" t="s">
        <v>9</v>
      </c>
      <c r="F549" s="73">
        <v>16</v>
      </c>
      <c r="G549" s="72" t="s">
        <v>10</v>
      </c>
    </row>
    <row r="550" spans="3:7" ht="15" thickBot="1" x14ac:dyDescent="0.35">
      <c r="C550" s="70">
        <v>43162</v>
      </c>
      <c r="D550" s="71">
        <v>0.44608796296296299</v>
      </c>
      <c r="E550" s="72" t="s">
        <v>9</v>
      </c>
      <c r="F550" s="73">
        <v>33</v>
      </c>
      <c r="G550" s="72" t="s">
        <v>10</v>
      </c>
    </row>
    <row r="551" spans="3:7" ht="15" thickBot="1" x14ac:dyDescent="0.35">
      <c r="C551" s="70">
        <v>43162</v>
      </c>
      <c r="D551" s="71">
        <v>0.44815972222222222</v>
      </c>
      <c r="E551" s="72" t="s">
        <v>9</v>
      </c>
      <c r="F551" s="73">
        <v>39</v>
      </c>
      <c r="G551" s="72" t="s">
        <v>21</v>
      </c>
    </row>
    <row r="552" spans="3:7" ht="15" thickBot="1" x14ac:dyDescent="0.35">
      <c r="C552" s="70">
        <v>43162</v>
      </c>
      <c r="D552" s="71">
        <v>0.44925925925925925</v>
      </c>
      <c r="E552" s="72" t="s">
        <v>9</v>
      </c>
      <c r="F552" s="73">
        <v>29</v>
      </c>
      <c r="G552" s="72" t="s">
        <v>10</v>
      </c>
    </row>
    <row r="553" spans="3:7" ht="15" thickBot="1" x14ac:dyDescent="0.35">
      <c r="C553" s="70">
        <v>43162</v>
      </c>
      <c r="D553" s="71">
        <v>0.45071759259259259</v>
      </c>
      <c r="E553" s="72" t="s">
        <v>9</v>
      </c>
      <c r="F553" s="73">
        <v>46</v>
      </c>
      <c r="G553" s="72" t="s">
        <v>10</v>
      </c>
    </row>
    <row r="554" spans="3:7" ht="15" thickBot="1" x14ac:dyDescent="0.35">
      <c r="C554" s="70">
        <v>43162</v>
      </c>
      <c r="D554" s="71">
        <v>0.45215277777777779</v>
      </c>
      <c r="E554" s="72" t="s">
        <v>9</v>
      </c>
      <c r="F554" s="73">
        <v>29</v>
      </c>
      <c r="G554" s="72" t="s">
        <v>10</v>
      </c>
    </row>
    <row r="555" spans="3:7" ht="15" thickBot="1" x14ac:dyDescent="0.35">
      <c r="C555" s="70">
        <v>43162</v>
      </c>
      <c r="D555" s="71">
        <v>0.45261574074074074</v>
      </c>
      <c r="E555" s="72" t="s">
        <v>9</v>
      </c>
      <c r="F555" s="73">
        <v>63</v>
      </c>
      <c r="G555" s="72" t="s">
        <v>21</v>
      </c>
    </row>
    <row r="556" spans="3:7" ht="15" thickBot="1" x14ac:dyDescent="0.35">
      <c r="C556" s="70">
        <v>43162</v>
      </c>
      <c r="D556" s="71">
        <v>0.45298611111111109</v>
      </c>
      <c r="E556" s="72" t="s">
        <v>9</v>
      </c>
      <c r="F556" s="73">
        <v>26</v>
      </c>
      <c r="G556" s="72" t="s">
        <v>10</v>
      </c>
    </row>
    <row r="557" spans="3:7" ht="15" thickBot="1" x14ac:dyDescent="0.35">
      <c r="C557" s="70">
        <v>43162</v>
      </c>
      <c r="D557" s="71">
        <v>0.45415509259259257</v>
      </c>
      <c r="E557" s="72" t="s">
        <v>9</v>
      </c>
      <c r="F557" s="73">
        <v>29</v>
      </c>
      <c r="G557" s="72" t="s">
        <v>21</v>
      </c>
    </row>
    <row r="558" spans="3:7" ht="15" thickBot="1" x14ac:dyDescent="0.35">
      <c r="C558" s="70">
        <v>43162</v>
      </c>
      <c r="D558" s="71">
        <v>0.45481481481481478</v>
      </c>
      <c r="E558" s="72" t="s">
        <v>9</v>
      </c>
      <c r="F558" s="73">
        <v>40</v>
      </c>
      <c r="G558" s="72" t="s">
        <v>10</v>
      </c>
    </row>
    <row r="559" spans="3:7" ht="15" thickBot="1" x14ac:dyDescent="0.35">
      <c r="C559" s="70">
        <v>43162</v>
      </c>
      <c r="D559" s="71">
        <v>0.45675925925925925</v>
      </c>
      <c r="E559" s="72" t="s">
        <v>9</v>
      </c>
      <c r="F559" s="73">
        <v>32</v>
      </c>
      <c r="G559" s="72" t="s">
        <v>21</v>
      </c>
    </row>
    <row r="560" spans="3:7" ht="15" thickBot="1" x14ac:dyDescent="0.35">
      <c r="C560" s="70">
        <v>43162</v>
      </c>
      <c r="D560" s="71">
        <v>0.45682870370370371</v>
      </c>
      <c r="E560" s="72" t="s">
        <v>9</v>
      </c>
      <c r="F560" s="73">
        <v>35</v>
      </c>
      <c r="G560" s="72" t="s">
        <v>10</v>
      </c>
    </row>
    <row r="561" spans="3:7" ht="15" thickBot="1" x14ac:dyDescent="0.35">
      <c r="C561" s="70">
        <v>43162</v>
      </c>
      <c r="D561" s="71">
        <v>0.45890046296296294</v>
      </c>
      <c r="E561" s="72" t="s">
        <v>9</v>
      </c>
      <c r="F561" s="73">
        <v>31</v>
      </c>
      <c r="G561" s="72" t="s">
        <v>21</v>
      </c>
    </row>
    <row r="562" spans="3:7" ht="15" thickBot="1" x14ac:dyDescent="0.35">
      <c r="C562" s="70">
        <v>43162</v>
      </c>
      <c r="D562" s="71">
        <v>0.45892361111111107</v>
      </c>
      <c r="E562" s="72" t="s">
        <v>9</v>
      </c>
      <c r="F562" s="73">
        <v>21</v>
      </c>
      <c r="G562" s="72" t="s">
        <v>10</v>
      </c>
    </row>
    <row r="563" spans="3:7" ht="15" thickBot="1" x14ac:dyDescent="0.35">
      <c r="C563" s="70">
        <v>43162</v>
      </c>
      <c r="D563" s="71">
        <v>0.46027777777777779</v>
      </c>
      <c r="E563" s="72" t="s">
        <v>9</v>
      </c>
      <c r="F563" s="73">
        <v>40</v>
      </c>
      <c r="G563" s="72" t="s">
        <v>21</v>
      </c>
    </row>
    <row r="564" spans="3:7" ht="15" thickBot="1" x14ac:dyDescent="0.35">
      <c r="C564" s="70">
        <v>43162</v>
      </c>
      <c r="D564" s="71">
        <v>0.46206018518518516</v>
      </c>
      <c r="E564" s="72" t="s">
        <v>9</v>
      </c>
      <c r="F564" s="73">
        <v>15</v>
      </c>
      <c r="G564" s="72" t="s">
        <v>21</v>
      </c>
    </row>
    <row r="565" spans="3:7" ht="15" thickBot="1" x14ac:dyDescent="0.35">
      <c r="C565" s="70">
        <v>43162</v>
      </c>
      <c r="D565" s="71">
        <v>0.46460648148148148</v>
      </c>
      <c r="E565" s="72" t="s">
        <v>9</v>
      </c>
      <c r="F565" s="73">
        <v>32</v>
      </c>
      <c r="G565" s="72" t="s">
        <v>21</v>
      </c>
    </row>
    <row r="566" spans="3:7" ht="15" thickBot="1" x14ac:dyDescent="0.35">
      <c r="C566" s="70">
        <v>43162</v>
      </c>
      <c r="D566" s="71">
        <v>0.46498842592592587</v>
      </c>
      <c r="E566" s="72" t="s">
        <v>9</v>
      </c>
      <c r="F566" s="73">
        <v>32</v>
      </c>
      <c r="G566" s="72" t="s">
        <v>10</v>
      </c>
    </row>
    <row r="567" spans="3:7" ht="15" thickBot="1" x14ac:dyDescent="0.35">
      <c r="C567" s="70">
        <v>43162</v>
      </c>
      <c r="D567" s="71">
        <v>0.46521990740740743</v>
      </c>
      <c r="E567" s="72" t="s">
        <v>9</v>
      </c>
      <c r="F567" s="73">
        <v>17</v>
      </c>
      <c r="G567" s="72" t="s">
        <v>21</v>
      </c>
    </row>
    <row r="568" spans="3:7" ht="15" thickBot="1" x14ac:dyDescent="0.35">
      <c r="C568" s="70">
        <v>43162</v>
      </c>
      <c r="D568" s="71">
        <v>0.4652662037037037</v>
      </c>
      <c r="E568" s="72" t="s">
        <v>9</v>
      </c>
      <c r="F568" s="73">
        <v>15</v>
      </c>
      <c r="G568" s="72" t="s">
        <v>10</v>
      </c>
    </row>
    <row r="569" spans="3:7" ht="15" thickBot="1" x14ac:dyDescent="0.35">
      <c r="C569" s="70">
        <v>43162</v>
      </c>
      <c r="D569" s="71">
        <v>0.46533564814814815</v>
      </c>
      <c r="E569" s="72" t="s">
        <v>9</v>
      </c>
      <c r="F569" s="73">
        <v>15</v>
      </c>
      <c r="G569" s="72" t="s">
        <v>10</v>
      </c>
    </row>
    <row r="570" spans="3:7" ht="15" thickBot="1" x14ac:dyDescent="0.35">
      <c r="C570" s="70">
        <v>43162</v>
      </c>
      <c r="D570" s="71">
        <v>0.46555555555555556</v>
      </c>
      <c r="E570" s="72" t="s">
        <v>9</v>
      </c>
      <c r="F570" s="73">
        <v>32</v>
      </c>
      <c r="G570" s="72" t="s">
        <v>21</v>
      </c>
    </row>
    <row r="571" spans="3:7" ht="15" thickBot="1" x14ac:dyDescent="0.35">
      <c r="C571" s="70">
        <v>43162</v>
      </c>
      <c r="D571" s="71">
        <v>0.46609953703703705</v>
      </c>
      <c r="E571" s="72" t="s">
        <v>9</v>
      </c>
      <c r="F571" s="73">
        <v>34</v>
      </c>
      <c r="G571" s="72" t="s">
        <v>10</v>
      </c>
    </row>
    <row r="572" spans="3:7" ht="15" thickBot="1" x14ac:dyDescent="0.35">
      <c r="C572" s="70">
        <v>43162</v>
      </c>
      <c r="D572" s="71">
        <v>0.46746527777777774</v>
      </c>
      <c r="E572" s="72" t="s">
        <v>9</v>
      </c>
      <c r="F572" s="73">
        <v>33</v>
      </c>
      <c r="G572" s="72" t="s">
        <v>10</v>
      </c>
    </row>
    <row r="573" spans="3:7" ht="15" thickBot="1" x14ac:dyDescent="0.35">
      <c r="C573" s="70">
        <v>43162</v>
      </c>
      <c r="D573" s="71">
        <v>0.4678356481481481</v>
      </c>
      <c r="E573" s="72" t="s">
        <v>9</v>
      </c>
      <c r="F573" s="73">
        <v>18</v>
      </c>
      <c r="G573" s="72" t="s">
        <v>21</v>
      </c>
    </row>
    <row r="574" spans="3:7" ht="15" thickBot="1" x14ac:dyDescent="0.35">
      <c r="C574" s="70">
        <v>43162</v>
      </c>
      <c r="D574" s="71">
        <v>0.46790509259259255</v>
      </c>
      <c r="E574" s="72" t="s">
        <v>9</v>
      </c>
      <c r="F574" s="73">
        <v>15</v>
      </c>
      <c r="G574" s="72" t="s">
        <v>21</v>
      </c>
    </row>
    <row r="575" spans="3:7" ht="15" thickBot="1" x14ac:dyDescent="0.35">
      <c r="C575" s="70">
        <v>43162</v>
      </c>
      <c r="D575" s="71">
        <v>0.46790509259259255</v>
      </c>
      <c r="E575" s="72" t="s">
        <v>9</v>
      </c>
      <c r="F575" s="73">
        <v>15</v>
      </c>
      <c r="G575" s="72" t="s">
        <v>21</v>
      </c>
    </row>
    <row r="576" spans="3:7" ht="15" thickBot="1" x14ac:dyDescent="0.35">
      <c r="C576" s="70">
        <v>43162</v>
      </c>
      <c r="D576" s="71">
        <v>0.46932870370370372</v>
      </c>
      <c r="E576" s="72" t="s">
        <v>9</v>
      </c>
      <c r="F576" s="73">
        <v>27</v>
      </c>
      <c r="G576" s="72" t="s">
        <v>21</v>
      </c>
    </row>
    <row r="577" spans="3:7" ht="15" thickBot="1" x14ac:dyDescent="0.35">
      <c r="C577" s="70">
        <v>43162</v>
      </c>
      <c r="D577" s="71">
        <v>0.47006944444444443</v>
      </c>
      <c r="E577" s="72" t="s">
        <v>9</v>
      </c>
      <c r="F577" s="73">
        <v>26</v>
      </c>
      <c r="G577" s="72" t="s">
        <v>10</v>
      </c>
    </row>
    <row r="578" spans="3:7" ht="15" thickBot="1" x14ac:dyDescent="0.35">
      <c r="C578" s="70">
        <v>43162</v>
      </c>
      <c r="D578" s="71">
        <v>0.47015046296296298</v>
      </c>
      <c r="E578" s="72" t="s">
        <v>9</v>
      </c>
      <c r="F578" s="73">
        <v>35</v>
      </c>
      <c r="G578" s="72" t="s">
        <v>10</v>
      </c>
    </row>
    <row r="579" spans="3:7" ht="15" thickBot="1" x14ac:dyDescent="0.35">
      <c r="C579" s="70">
        <v>43162</v>
      </c>
      <c r="D579" s="71">
        <v>0.47070601851851851</v>
      </c>
      <c r="E579" s="72" t="s">
        <v>9</v>
      </c>
      <c r="F579" s="73">
        <v>35</v>
      </c>
      <c r="G579" s="72" t="s">
        <v>10</v>
      </c>
    </row>
    <row r="580" spans="3:7" ht="15" thickBot="1" x14ac:dyDescent="0.35">
      <c r="C580" s="70">
        <v>43162</v>
      </c>
      <c r="D580" s="71">
        <v>0.47121527777777777</v>
      </c>
      <c r="E580" s="72" t="s">
        <v>9</v>
      </c>
      <c r="F580" s="73">
        <v>40</v>
      </c>
      <c r="G580" s="72" t="s">
        <v>21</v>
      </c>
    </row>
    <row r="581" spans="3:7" ht="15" thickBot="1" x14ac:dyDescent="0.35">
      <c r="C581" s="70">
        <v>43162</v>
      </c>
      <c r="D581" s="71">
        <v>0.4716319444444444</v>
      </c>
      <c r="E581" s="72" t="s">
        <v>9</v>
      </c>
      <c r="F581" s="73">
        <v>31</v>
      </c>
      <c r="G581" s="72" t="s">
        <v>21</v>
      </c>
    </row>
    <row r="582" spans="3:7" ht="15" thickBot="1" x14ac:dyDescent="0.35">
      <c r="C582" s="70">
        <v>43162</v>
      </c>
      <c r="D582" s="71">
        <v>0.47194444444444444</v>
      </c>
      <c r="E582" s="72" t="s">
        <v>9</v>
      </c>
      <c r="F582" s="73">
        <v>43</v>
      </c>
      <c r="G582" s="72" t="s">
        <v>10</v>
      </c>
    </row>
    <row r="583" spans="3:7" ht="15" thickBot="1" x14ac:dyDescent="0.35">
      <c r="C583" s="70">
        <v>43162</v>
      </c>
      <c r="D583" s="71">
        <v>0.47210648148148149</v>
      </c>
      <c r="E583" s="72" t="s">
        <v>9</v>
      </c>
      <c r="F583" s="73">
        <v>33</v>
      </c>
      <c r="G583" s="72" t="s">
        <v>10</v>
      </c>
    </row>
    <row r="584" spans="3:7" ht="15" thickBot="1" x14ac:dyDescent="0.35">
      <c r="C584" s="70">
        <v>43162</v>
      </c>
      <c r="D584" s="71">
        <v>0.47278935185185184</v>
      </c>
      <c r="E584" s="72" t="s">
        <v>9</v>
      </c>
      <c r="F584" s="73">
        <v>31</v>
      </c>
      <c r="G584" s="72" t="s">
        <v>21</v>
      </c>
    </row>
    <row r="585" spans="3:7" ht="15" thickBot="1" x14ac:dyDescent="0.35">
      <c r="C585" s="70">
        <v>43162</v>
      </c>
      <c r="D585" s="71">
        <v>0.47302083333333328</v>
      </c>
      <c r="E585" s="72" t="s">
        <v>9</v>
      </c>
      <c r="F585" s="73">
        <v>26</v>
      </c>
      <c r="G585" s="72" t="s">
        <v>21</v>
      </c>
    </row>
    <row r="586" spans="3:7" ht="15" thickBot="1" x14ac:dyDescent="0.35">
      <c r="C586" s="70">
        <v>43162</v>
      </c>
      <c r="D586" s="71">
        <v>0.47350694444444441</v>
      </c>
      <c r="E586" s="72" t="s">
        <v>9</v>
      </c>
      <c r="F586" s="73">
        <v>34</v>
      </c>
      <c r="G586" s="72" t="s">
        <v>21</v>
      </c>
    </row>
    <row r="587" spans="3:7" ht="15" thickBot="1" x14ac:dyDescent="0.35">
      <c r="C587" s="70">
        <v>43162</v>
      </c>
      <c r="D587" s="71">
        <v>0.47399305555555554</v>
      </c>
      <c r="E587" s="72" t="s">
        <v>9</v>
      </c>
      <c r="F587" s="73">
        <v>25</v>
      </c>
      <c r="G587" s="72" t="s">
        <v>21</v>
      </c>
    </row>
    <row r="588" spans="3:7" ht="15" thickBot="1" x14ac:dyDescent="0.35">
      <c r="C588" s="70">
        <v>43162</v>
      </c>
      <c r="D588" s="71">
        <v>0.47446759259259258</v>
      </c>
      <c r="E588" s="72" t="s">
        <v>9</v>
      </c>
      <c r="F588" s="73">
        <v>35</v>
      </c>
      <c r="G588" s="72" t="s">
        <v>10</v>
      </c>
    </row>
    <row r="589" spans="3:7" ht="15" thickBot="1" x14ac:dyDescent="0.35">
      <c r="C589" s="70">
        <v>43162</v>
      </c>
      <c r="D589" s="71">
        <v>0.47612268518518519</v>
      </c>
      <c r="E589" s="72" t="s">
        <v>9</v>
      </c>
      <c r="F589" s="73">
        <v>37</v>
      </c>
      <c r="G589" s="72" t="s">
        <v>10</v>
      </c>
    </row>
    <row r="590" spans="3:7" ht="15" thickBot="1" x14ac:dyDescent="0.35">
      <c r="C590" s="70">
        <v>43162</v>
      </c>
      <c r="D590" s="71">
        <v>0.47648148148148151</v>
      </c>
      <c r="E590" s="72" t="s">
        <v>9</v>
      </c>
      <c r="F590" s="73">
        <v>29</v>
      </c>
      <c r="G590" s="72" t="s">
        <v>21</v>
      </c>
    </row>
    <row r="591" spans="3:7" ht="15" thickBot="1" x14ac:dyDescent="0.35">
      <c r="C591" s="70">
        <v>43162</v>
      </c>
      <c r="D591" s="71">
        <v>0.47715277777777776</v>
      </c>
      <c r="E591" s="72" t="s">
        <v>9</v>
      </c>
      <c r="F591" s="73">
        <v>18</v>
      </c>
      <c r="G591" s="72" t="s">
        <v>10</v>
      </c>
    </row>
    <row r="592" spans="3:7" ht="15" thickBot="1" x14ac:dyDescent="0.35">
      <c r="C592" s="70">
        <v>43162</v>
      </c>
      <c r="D592" s="71">
        <v>0.4776157407407407</v>
      </c>
      <c r="E592" s="72" t="s">
        <v>9</v>
      </c>
      <c r="F592" s="73">
        <v>46</v>
      </c>
      <c r="G592" s="72" t="s">
        <v>10</v>
      </c>
    </row>
    <row r="593" spans="3:7" ht="15" thickBot="1" x14ac:dyDescent="0.35">
      <c r="C593" s="70">
        <v>43162</v>
      </c>
      <c r="D593" s="71">
        <v>0.47909722222222223</v>
      </c>
      <c r="E593" s="72" t="s">
        <v>9</v>
      </c>
      <c r="F593" s="73">
        <v>46</v>
      </c>
      <c r="G593" s="72" t="s">
        <v>10</v>
      </c>
    </row>
    <row r="594" spans="3:7" ht="15" thickBot="1" x14ac:dyDescent="0.35">
      <c r="C594" s="70">
        <v>43162</v>
      </c>
      <c r="D594" s="71">
        <v>0.48083333333333328</v>
      </c>
      <c r="E594" s="72" t="s">
        <v>9</v>
      </c>
      <c r="F594" s="73">
        <v>37</v>
      </c>
      <c r="G594" s="72" t="s">
        <v>10</v>
      </c>
    </row>
    <row r="595" spans="3:7" ht="15" thickBot="1" x14ac:dyDescent="0.35">
      <c r="C595" s="70">
        <v>43162</v>
      </c>
      <c r="D595" s="71">
        <v>0.48143518518518519</v>
      </c>
      <c r="E595" s="72" t="s">
        <v>9</v>
      </c>
      <c r="F595" s="73">
        <v>40</v>
      </c>
      <c r="G595" s="72" t="s">
        <v>21</v>
      </c>
    </row>
    <row r="596" spans="3:7" ht="15" thickBot="1" x14ac:dyDescent="0.35">
      <c r="C596" s="70">
        <v>43162</v>
      </c>
      <c r="D596" s="71">
        <v>0.48266203703703708</v>
      </c>
      <c r="E596" s="72" t="s">
        <v>9</v>
      </c>
      <c r="F596" s="73">
        <v>40</v>
      </c>
      <c r="G596" s="72" t="s">
        <v>21</v>
      </c>
    </row>
    <row r="597" spans="3:7" ht="15" thickBot="1" x14ac:dyDescent="0.35">
      <c r="C597" s="70">
        <v>43162</v>
      </c>
      <c r="D597" s="71">
        <v>0.48394675925925923</v>
      </c>
      <c r="E597" s="72" t="s">
        <v>9</v>
      </c>
      <c r="F597" s="73">
        <v>44</v>
      </c>
      <c r="G597" s="72" t="s">
        <v>10</v>
      </c>
    </row>
    <row r="598" spans="3:7" ht="15" thickBot="1" x14ac:dyDescent="0.35">
      <c r="C598" s="70">
        <v>43162</v>
      </c>
      <c r="D598" s="71">
        <v>0.48418981481481477</v>
      </c>
      <c r="E598" s="72" t="s">
        <v>9</v>
      </c>
      <c r="F598" s="73">
        <v>37</v>
      </c>
      <c r="G598" s="72" t="s">
        <v>10</v>
      </c>
    </row>
    <row r="599" spans="3:7" ht="15" thickBot="1" x14ac:dyDescent="0.35">
      <c r="C599" s="70">
        <v>43162</v>
      </c>
      <c r="D599" s="71">
        <v>0.48425925925925922</v>
      </c>
      <c r="E599" s="72" t="s">
        <v>9</v>
      </c>
      <c r="F599" s="73">
        <v>37</v>
      </c>
      <c r="G599" s="72" t="s">
        <v>10</v>
      </c>
    </row>
    <row r="600" spans="3:7" ht="15" thickBot="1" x14ac:dyDescent="0.35">
      <c r="C600" s="70">
        <v>43162</v>
      </c>
      <c r="D600" s="71">
        <v>0.48452546296296295</v>
      </c>
      <c r="E600" s="72" t="s">
        <v>9</v>
      </c>
      <c r="F600" s="73">
        <v>42</v>
      </c>
      <c r="G600" s="72" t="s">
        <v>10</v>
      </c>
    </row>
    <row r="601" spans="3:7" ht="15" thickBot="1" x14ac:dyDescent="0.35">
      <c r="C601" s="70">
        <v>43162</v>
      </c>
      <c r="D601" s="71">
        <v>0.48484953703703698</v>
      </c>
      <c r="E601" s="72" t="s">
        <v>9</v>
      </c>
      <c r="F601" s="73">
        <v>39</v>
      </c>
      <c r="G601" s="72" t="s">
        <v>10</v>
      </c>
    </row>
    <row r="602" spans="3:7" ht="15" thickBot="1" x14ac:dyDescent="0.35">
      <c r="C602" s="70">
        <v>43162</v>
      </c>
      <c r="D602" s="71">
        <v>0.48775462962962962</v>
      </c>
      <c r="E602" s="72" t="s">
        <v>9</v>
      </c>
      <c r="F602" s="73">
        <v>41</v>
      </c>
      <c r="G602" s="72" t="s">
        <v>10</v>
      </c>
    </row>
    <row r="603" spans="3:7" ht="15" thickBot="1" x14ac:dyDescent="0.35">
      <c r="C603" s="70">
        <v>43162</v>
      </c>
      <c r="D603" s="71">
        <v>0.48804398148148148</v>
      </c>
      <c r="E603" s="72" t="s">
        <v>9</v>
      </c>
      <c r="F603" s="73">
        <v>23</v>
      </c>
      <c r="G603" s="72" t="s">
        <v>21</v>
      </c>
    </row>
    <row r="604" spans="3:7" ht="15" thickBot="1" x14ac:dyDescent="0.35">
      <c r="C604" s="70">
        <v>43162</v>
      </c>
      <c r="D604" s="71">
        <v>0.48959490740740735</v>
      </c>
      <c r="E604" s="72" t="s">
        <v>9</v>
      </c>
      <c r="F604" s="73">
        <v>30</v>
      </c>
      <c r="G604" s="72" t="s">
        <v>21</v>
      </c>
    </row>
    <row r="605" spans="3:7" ht="15" thickBot="1" x14ac:dyDescent="0.35">
      <c r="C605" s="70">
        <v>43162</v>
      </c>
      <c r="D605" s="71">
        <v>0.48980324074074072</v>
      </c>
      <c r="E605" s="72" t="s">
        <v>9</v>
      </c>
      <c r="F605" s="73">
        <v>40</v>
      </c>
      <c r="G605" s="72" t="s">
        <v>21</v>
      </c>
    </row>
    <row r="606" spans="3:7" ht="15" thickBot="1" x14ac:dyDescent="0.35">
      <c r="C606" s="70">
        <v>43162</v>
      </c>
      <c r="D606" s="71">
        <v>0.49126157407407406</v>
      </c>
      <c r="E606" s="72" t="s">
        <v>9</v>
      </c>
      <c r="F606" s="73">
        <v>35</v>
      </c>
      <c r="G606" s="72" t="s">
        <v>10</v>
      </c>
    </row>
    <row r="607" spans="3:7" ht="15" thickBot="1" x14ac:dyDescent="0.35">
      <c r="C607" s="70">
        <v>43162</v>
      </c>
      <c r="D607" s="71">
        <v>0.49311342592592594</v>
      </c>
      <c r="E607" s="72" t="s">
        <v>9</v>
      </c>
      <c r="F607" s="73">
        <v>34</v>
      </c>
      <c r="G607" s="72" t="s">
        <v>10</v>
      </c>
    </row>
    <row r="608" spans="3:7" ht="15" thickBot="1" x14ac:dyDescent="0.35">
      <c r="C608" s="70">
        <v>43162</v>
      </c>
      <c r="D608" s="71">
        <v>0.49412037037037032</v>
      </c>
      <c r="E608" s="72" t="s">
        <v>9</v>
      </c>
      <c r="F608" s="73">
        <v>44</v>
      </c>
      <c r="G608" s="72" t="s">
        <v>10</v>
      </c>
    </row>
    <row r="609" spans="3:7" ht="15" thickBot="1" x14ac:dyDescent="0.35">
      <c r="C609" s="70">
        <v>43162</v>
      </c>
      <c r="D609" s="71">
        <v>0.49692129629629633</v>
      </c>
      <c r="E609" s="72" t="s">
        <v>9</v>
      </c>
      <c r="F609" s="73">
        <v>32</v>
      </c>
      <c r="G609" s="72" t="s">
        <v>21</v>
      </c>
    </row>
    <row r="610" spans="3:7" ht="15" thickBot="1" x14ac:dyDescent="0.35">
      <c r="C610" s="70">
        <v>43162</v>
      </c>
      <c r="D610" s="71">
        <v>0.4972569444444444</v>
      </c>
      <c r="E610" s="72" t="s">
        <v>9</v>
      </c>
      <c r="F610" s="73">
        <v>40</v>
      </c>
      <c r="G610" s="72" t="s">
        <v>10</v>
      </c>
    </row>
    <row r="611" spans="3:7" ht="15" thickBot="1" x14ac:dyDescent="0.35">
      <c r="C611" s="70">
        <v>43162</v>
      </c>
      <c r="D611" s="71">
        <v>0.49733796296296301</v>
      </c>
      <c r="E611" s="72" t="s">
        <v>9</v>
      </c>
      <c r="F611" s="73">
        <v>33</v>
      </c>
      <c r="G611" s="72" t="s">
        <v>21</v>
      </c>
    </row>
    <row r="612" spans="3:7" ht="15" thickBot="1" x14ac:dyDescent="0.35">
      <c r="C612" s="70">
        <v>43162</v>
      </c>
      <c r="D612" s="71">
        <v>0.49800925925925926</v>
      </c>
      <c r="E612" s="72" t="s">
        <v>9</v>
      </c>
      <c r="F612" s="73">
        <v>46</v>
      </c>
      <c r="G612" s="72" t="s">
        <v>21</v>
      </c>
    </row>
    <row r="613" spans="3:7" ht="15" thickBot="1" x14ac:dyDescent="0.35">
      <c r="C613" s="70">
        <v>43162</v>
      </c>
      <c r="D613" s="71">
        <v>0.49872685185185189</v>
      </c>
      <c r="E613" s="72" t="s">
        <v>9</v>
      </c>
      <c r="F613" s="73">
        <v>25</v>
      </c>
      <c r="G613" s="72" t="s">
        <v>21</v>
      </c>
    </row>
    <row r="614" spans="3:7" ht="15" thickBot="1" x14ac:dyDescent="0.35">
      <c r="C614" s="70">
        <v>43162</v>
      </c>
      <c r="D614" s="71">
        <v>0.4991666666666667</v>
      </c>
      <c r="E614" s="72" t="s">
        <v>9</v>
      </c>
      <c r="F614" s="73">
        <v>16</v>
      </c>
      <c r="G614" s="72" t="s">
        <v>10</v>
      </c>
    </row>
    <row r="615" spans="3:7" ht="15" thickBot="1" x14ac:dyDescent="0.35">
      <c r="C615" s="70">
        <v>43162</v>
      </c>
      <c r="D615" s="71">
        <v>0.49981481481481477</v>
      </c>
      <c r="E615" s="72" t="s">
        <v>9</v>
      </c>
      <c r="F615" s="73">
        <v>28</v>
      </c>
      <c r="G615" s="72" t="s">
        <v>10</v>
      </c>
    </row>
    <row r="616" spans="3:7" ht="15" thickBot="1" x14ac:dyDescent="0.35">
      <c r="C616" s="70">
        <v>43162</v>
      </c>
      <c r="D616" s="71">
        <v>0.50172453703703701</v>
      </c>
      <c r="E616" s="72" t="s">
        <v>9</v>
      </c>
      <c r="F616" s="73">
        <v>42</v>
      </c>
      <c r="G616" s="72" t="s">
        <v>21</v>
      </c>
    </row>
    <row r="617" spans="3:7" ht="15" thickBot="1" x14ac:dyDescent="0.35">
      <c r="C617" s="70">
        <v>43162</v>
      </c>
      <c r="D617" s="71">
        <v>0.50178240740740743</v>
      </c>
      <c r="E617" s="72" t="s">
        <v>9</v>
      </c>
      <c r="F617" s="73">
        <v>34</v>
      </c>
      <c r="G617" s="72" t="s">
        <v>10</v>
      </c>
    </row>
    <row r="618" spans="3:7" ht="15" thickBot="1" x14ac:dyDescent="0.35">
      <c r="C618" s="70">
        <v>43162</v>
      </c>
      <c r="D618" s="71">
        <v>0.50467592592592592</v>
      </c>
      <c r="E618" s="72" t="s">
        <v>9</v>
      </c>
      <c r="F618" s="73">
        <v>31</v>
      </c>
      <c r="G618" s="72" t="s">
        <v>10</v>
      </c>
    </row>
    <row r="619" spans="3:7" ht="15" thickBot="1" x14ac:dyDescent="0.35">
      <c r="C619" s="70">
        <v>43162</v>
      </c>
      <c r="D619" s="71">
        <v>0.50497685185185182</v>
      </c>
      <c r="E619" s="72" t="s">
        <v>9</v>
      </c>
      <c r="F619" s="73">
        <v>42</v>
      </c>
      <c r="G619" s="72" t="s">
        <v>10</v>
      </c>
    </row>
    <row r="620" spans="3:7" ht="15" thickBot="1" x14ac:dyDescent="0.35">
      <c r="C620" s="70">
        <v>43162</v>
      </c>
      <c r="D620" s="71">
        <v>0.50843749999999999</v>
      </c>
      <c r="E620" s="72" t="s">
        <v>9</v>
      </c>
      <c r="F620" s="73">
        <v>42</v>
      </c>
      <c r="G620" s="72" t="s">
        <v>21</v>
      </c>
    </row>
    <row r="621" spans="3:7" ht="15" thickBot="1" x14ac:dyDescent="0.35">
      <c r="C621" s="70">
        <v>43162</v>
      </c>
      <c r="D621" s="71">
        <v>0.50871527777777781</v>
      </c>
      <c r="E621" s="72" t="s">
        <v>9</v>
      </c>
      <c r="F621" s="73">
        <v>37</v>
      </c>
      <c r="G621" s="72" t="s">
        <v>21</v>
      </c>
    </row>
    <row r="622" spans="3:7" ht="15" thickBot="1" x14ac:dyDescent="0.35">
      <c r="C622" s="70">
        <v>43162</v>
      </c>
      <c r="D622" s="71">
        <v>0.50915509259259262</v>
      </c>
      <c r="E622" s="72" t="s">
        <v>9</v>
      </c>
      <c r="F622" s="73">
        <v>38</v>
      </c>
      <c r="G622" s="72" t="s">
        <v>21</v>
      </c>
    </row>
    <row r="623" spans="3:7" ht="15" thickBot="1" x14ac:dyDescent="0.35">
      <c r="C623" s="70">
        <v>43162</v>
      </c>
      <c r="D623" s="71">
        <v>0.50980324074074079</v>
      </c>
      <c r="E623" s="72" t="s">
        <v>9</v>
      </c>
      <c r="F623" s="73">
        <v>43</v>
      </c>
      <c r="G623" s="72" t="s">
        <v>10</v>
      </c>
    </row>
    <row r="624" spans="3:7" ht="15" thickBot="1" x14ac:dyDescent="0.35">
      <c r="C624" s="70">
        <v>43162</v>
      </c>
      <c r="D624" s="71">
        <v>0.5136574074074074</v>
      </c>
      <c r="E624" s="72" t="s">
        <v>9</v>
      </c>
      <c r="F624" s="73">
        <v>29</v>
      </c>
      <c r="G624" s="72" t="s">
        <v>21</v>
      </c>
    </row>
    <row r="625" spans="3:7" ht="15" thickBot="1" x14ac:dyDescent="0.35">
      <c r="C625" s="70">
        <v>43162</v>
      </c>
      <c r="D625" s="71">
        <v>0.51828703703703705</v>
      </c>
      <c r="E625" s="72" t="s">
        <v>9</v>
      </c>
      <c r="F625" s="73">
        <v>33</v>
      </c>
      <c r="G625" s="72" t="s">
        <v>10</v>
      </c>
    </row>
    <row r="626" spans="3:7" ht="15" thickBot="1" x14ac:dyDescent="0.35">
      <c r="C626" s="70">
        <v>43162</v>
      </c>
      <c r="D626" s="71">
        <v>0.51918981481481474</v>
      </c>
      <c r="E626" s="72" t="s">
        <v>9</v>
      </c>
      <c r="F626" s="73">
        <v>28</v>
      </c>
      <c r="G626" s="72" t="s">
        <v>10</v>
      </c>
    </row>
    <row r="627" spans="3:7" ht="15" thickBot="1" x14ac:dyDescent="0.35">
      <c r="C627" s="70">
        <v>43162</v>
      </c>
      <c r="D627" s="71">
        <v>0.51924768518518516</v>
      </c>
      <c r="E627" s="72" t="s">
        <v>9</v>
      </c>
      <c r="F627" s="73">
        <v>32</v>
      </c>
      <c r="G627" s="72" t="s">
        <v>21</v>
      </c>
    </row>
    <row r="628" spans="3:7" ht="15" thickBot="1" x14ac:dyDescent="0.35">
      <c r="C628" s="70">
        <v>43162</v>
      </c>
      <c r="D628" s="71">
        <v>0.52181712962962956</v>
      </c>
      <c r="E628" s="72" t="s">
        <v>9</v>
      </c>
      <c r="F628" s="73">
        <v>42</v>
      </c>
      <c r="G628" s="72" t="s">
        <v>10</v>
      </c>
    </row>
    <row r="629" spans="3:7" ht="15" thickBot="1" x14ac:dyDescent="0.35">
      <c r="C629" s="70">
        <v>43162</v>
      </c>
      <c r="D629" s="71">
        <v>0.52505787037037044</v>
      </c>
      <c r="E629" s="72" t="s">
        <v>9</v>
      </c>
      <c r="F629" s="73">
        <v>45</v>
      </c>
      <c r="G629" s="72" t="s">
        <v>10</v>
      </c>
    </row>
    <row r="630" spans="3:7" ht="15" thickBot="1" x14ac:dyDescent="0.35">
      <c r="C630" s="70">
        <v>43162</v>
      </c>
      <c r="D630" s="71">
        <v>0.52740740740740744</v>
      </c>
      <c r="E630" s="72" t="s">
        <v>9</v>
      </c>
      <c r="F630" s="73">
        <v>15</v>
      </c>
      <c r="G630" s="72" t="s">
        <v>21</v>
      </c>
    </row>
    <row r="631" spans="3:7" ht="15" thickBot="1" x14ac:dyDescent="0.35">
      <c r="C631" s="70">
        <v>43162</v>
      </c>
      <c r="D631" s="71">
        <v>0.5284375</v>
      </c>
      <c r="E631" s="72" t="s">
        <v>9</v>
      </c>
      <c r="F631" s="73">
        <v>34</v>
      </c>
      <c r="G631" s="72" t="s">
        <v>21</v>
      </c>
    </row>
    <row r="632" spans="3:7" ht="15" thickBot="1" x14ac:dyDescent="0.35">
      <c r="C632" s="70">
        <v>43162</v>
      </c>
      <c r="D632" s="71">
        <v>0.52848379629629627</v>
      </c>
      <c r="E632" s="72" t="s">
        <v>9</v>
      </c>
      <c r="F632" s="73">
        <v>35</v>
      </c>
      <c r="G632" s="72" t="s">
        <v>10</v>
      </c>
    </row>
    <row r="633" spans="3:7" ht="15" thickBot="1" x14ac:dyDescent="0.35">
      <c r="C633" s="70">
        <v>43162</v>
      </c>
      <c r="D633" s="71">
        <v>0.5294444444444445</v>
      </c>
      <c r="E633" s="72" t="s">
        <v>9</v>
      </c>
      <c r="F633" s="73">
        <v>43</v>
      </c>
      <c r="G633" s="72" t="s">
        <v>10</v>
      </c>
    </row>
    <row r="634" spans="3:7" ht="15" thickBot="1" x14ac:dyDescent="0.35">
      <c r="C634" s="70">
        <v>43162</v>
      </c>
      <c r="D634" s="71">
        <v>0.52995370370370376</v>
      </c>
      <c r="E634" s="72" t="s">
        <v>9</v>
      </c>
      <c r="F634" s="73">
        <v>45</v>
      </c>
      <c r="G634" s="72" t="s">
        <v>21</v>
      </c>
    </row>
    <row r="635" spans="3:7" ht="15" thickBot="1" x14ac:dyDescent="0.35">
      <c r="C635" s="70">
        <v>43162</v>
      </c>
      <c r="D635" s="71">
        <v>0.53196759259259252</v>
      </c>
      <c r="E635" s="72" t="s">
        <v>9</v>
      </c>
      <c r="F635" s="73">
        <v>35</v>
      </c>
      <c r="G635" s="72" t="s">
        <v>10</v>
      </c>
    </row>
    <row r="636" spans="3:7" ht="15" thickBot="1" x14ac:dyDescent="0.35">
      <c r="C636" s="70">
        <v>43162</v>
      </c>
      <c r="D636" s="71">
        <v>0.53224537037037034</v>
      </c>
      <c r="E636" s="72" t="s">
        <v>9</v>
      </c>
      <c r="F636" s="73">
        <v>56</v>
      </c>
      <c r="G636" s="72" t="s">
        <v>10</v>
      </c>
    </row>
    <row r="637" spans="3:7" ht="15" thickBot="1" x14ac:dyDescent="0.35">
      <c r="C637" s="70">
        <v>43162</v>
      </c>
      <c r="D637" s="71">
        <v>0.53256944444444443</v>
      </c>
      <c r="E637" s="72" t="s">
        <v>9</v>
      </c>
      <c r="F637" s="73">
        <v>43</v>
      </c>
      <c r="G637" s="72" t="s">
        <v>21</v>
      </c>
    </row>
    <row r="638" spans="3:7" ht="15" thickBot="1" x14ac:dyDescent="0.35">
      <c r="C638" s="70">
        <v>43162</v>
      </c>
      <c r="D638" s="71">
        <v>0.53342592592592586</v>
      </c>
      <c r="E638" s="72" t="s">
        <v>9</v>
      </c>
      <c r="F638" s="73">
        <v>44</v>
      </c>
      <c r="G638" s="72" t="s">
        <v>21</v>
      </c>
    </row>
    <row r="639" spans="3:7" ht="15" thickBot="1" x14ac:dyDescent="0.35">
      <c r="C639" s="70">
        <v>43162</v>
      </c>
      <c r="D639" s="71">
        <v>0.53349537037037031</v>
      </c>
      <c r="E639" s="72" t="s">
        <v>9</v>
      </c>
      <c r="F639" s="73">
        <v>42</v>
      </c>
      <c r="G639" s="72" t="s">
        <v>10</v>
      </c>
    </row>
    <row r="640" spans="3:7" ht="15" thickBot="1" x14ac:dyDescent="0.35">
      <c r="C640" s="70">
        <v>43162</v>
      </c>
      <c r="D640" s="71">
        <v>0.53512731481481479</v>
      </c>
      <c r="E640" s="72" t="s">
        <v>9</v>
      </c>
      <c r="F640" s="73">
        <v>31</v>
      </c>
      <c r="G640" s="72" t="s">
        <v>10</v>
      </c>
    </row>
    <row r="641" spans="3:7" ht="15" thickBot="1" x14ac:dyDescent="0.35">
      <c r="C641" s="70">
        <v>43162</v>
      </c>
      <c r="D641" s="71">
        <v>0.5355092592592593</v>
      </c>
      <c r="E641" s="72" t="s">
        <v>9</v>
      </c>
      <c r="F641" s="73">
        <v>27</v>
      </c>
      <c r="G641" s="72" t="s">
        <v>10</v>
      </c>
    </row>
    <row r="642" spans="3:7" ht="15" thickBot="1" x14ac:dyDescent="0.35">
      <c r="C642" s="70">
        <v>43162</v>
      </c>
      <c r="D642" s="71">
        <v>0.53613425925925928</v>
      </c>
      <c r="E642" s="72" t="s">
        <v>9</v>
      </c>
      <c r="F642" s="73">
        <v>33</v>
      </c>
      <c r="G642" s="72" t="s">
        <v>21</v>
      </c>
    </row>
    <row r="643" spans="3:7" ht="15" thickBot="1" x14ac:dyDescent="0.35">
      <c r="C643" s="70">
        <v>43162</v>
      </c>
      <c r="D643" s="71">
        <v>0.53677083333333331</v>
      </c>
      <c r="E643" s="72" t="s">
        <v>9</v>
      </c>
      <c r="F643" s="73">
        <v>32</v>
      </c>
      <c r="G643" s="72" t="s">
        <v>21</v>
      </c>
    </row>
    <row r="644" spans="3:7" ht="15" thickBot="1" x14ac:dyDescent="0.35">
      <c r="C644" s="70">
        <v>43162</v>
      </c>
      <c r="D644" s="71">
        <v>0.53682870370370372</v>
      </c>
      <c r="E644" s="72" t="s">
        <v>9</v>
      </c>
      <c r="F644" s="73">
        <v>33</v>
      </c>
      <c r="G644" s="72" t="s">
        <v>21</v>
      </c>
    </row>
    <row r="645" spans="3:7" ht="15" thickBot="1" x14ac:dyDescent="0.35">
      <c r="C645" s="70">
        <v>43162</v>
      </c>
      <c r="D645" s="71">
        <v>0.53878472222222229</v>
      </c>
      <c r="E645" s="72" t="s">
        <v>9</v>
      </c>
      <c r="F645" s="73">
        <v>31</v>
      </c>
      <c r="G645" s="72" t="s">
        <v>10</v>
      </c>
    </row>
    <row r="646" spans="3:7" ht="15" thickBot="1" x14ac:dyDescent="0.35">
      <c r="C646" s="70">
        <v>43162</v>
      </c>
      <c r="D646" s="71">
        <v>0.53964120370370372</v>
      </c>
      <c r="E646" s="72" t="s">
        <v>9</v>
      </c>
      <c r="F646" s="73">
        <v>25</v>
      </c>
      <c r="G646" s="72" t="s">
        <v>21</v>
      </c>
    </row>
    <row r="647" spans="3:7" ht="15" thickBot="1" x14ac:dyDescent="0.35">
      <c r="C647" s="70">
        <v>43162</v>
      </c>
      <c r="D647" s="71">
        <v>0.5400462962962963</v>
      </c>
      <c r="E647" s="72" t="s">
        <v>9</v>
      </c>
      <c r="F647" s="73">
        <v>43</v>
      </c>
      <c r="G647" s="72" t="s">
        <v>21</v>
      </c>
    </row>
    <row r="648" spans="3:7" ht="15" thickBot="1" x14ac:dyDescent="0.35">
      <c r="C648" s="70">
        <v>43162</v>
      </c>
      <c r="D648" s="71">
        <v>0.54587962962962966</v>
      </c>
      <c r="E648" s="72" t="s">
        <v>9</v>
      </c>
      <c r="F648" s="73">
        <v>24</v>
      </c>
      <c r="G648" s="72" t="s">
        <v>10</v>
      </c>
    </row>
    <row r="649" spans="3:7" ht="15" thickBot="1" x14ac:dyDescent="0.35">
      <c r="C649" s="70">
        <v>43162</v>
      </c>
      <c r="D649" s="71">
        <v>0.54981481481481487</v>
      </c>
      <c r="E649" s="72" t="s">
        <v>9</v>
      </c>
      <c r="F649" s="73">
        <v>40</v>
      </c>
      <c r="G649" s="72" t="s">
        <v>21</v>
      </c>
    </row>
    <row r="650" spans="3:7" ht="15" thickBot="1" x14ac:dyDescent="0.35">
      <c r="C650" s="70">
        <v>43162</v>
      </c>
      <c r="D650" s="71">
        <v>0.54988425925925932</v>
      </c>
      <c r="E650" s="72" t="s">
        <v>9</v>
      </c>
      <c r="F650" s="73">
        <v>50</v>
      </c>
      <c r="G650" s="72" t="s">
        <v>21</v>
      </c>
    </row>
    <row r="651" spans="3:7" ht="15" thickBot="1" x14ac:dyDescent="0.35">
      <c r="C651" s="70">
        <v>43162</v>
      </c>
      <c r="D651" s="71">
        <v>0.55151620370370369</v>
      </c>
      <c r="E651" s="72" t="s">
        <v>9</v>
      </c>
      <c r="F651" s="73">
        <v>37</v>
      </c>
      <c r="G651" s="72" t="s">
        <v>21</v>
      </c>
    </row>
    <row r="652" spans="3:7" ht="15" thickBot="1" x14ac:dyDescent="0.35">
      <c r="C652" s="70">
        <v>43162</v>
      </c>
      <c r="D652" s="71">
        <v>0.55377314814814815</v>
      </c>
      <c r="E652" s="72" t="s">
        <v>9</v>
      </c>
      <c r="F652" s="73">
        <v>50</v>
      </c>
      <c r="G652" s="72" t="s">
        <v>10</v>
      </c>
    </row>
    <row r="653" spans="3:7" ht="15" thickBot="1" x14ac:dyDescent="0.35">
      <c r="C653" s="70">
        <v>43162</v>
      </c>
      <c r="D653" s="71">
        <v>0.55467592592592596</v>
      </c>
      <c r="E653" s="72" t="s">
        <v>9</v>
      </c>
      <c r="F653" s="73">
        <v>25</v>
      </c>
      <c r="G653" s="72" t="s">
        <v>21</v>
      </c>
    </row>
    <row r="654" spans="3:7" ht="15" thickBot="1" x14ac:dyDescent="0.35">
      <c r="C654" s="70">
        <v>43162</v>
      </c>
      <c r="D654" s="71">
        <v>0.55638888888888893</v>
      </c>
      <c r="E654" s="72" t="s">
        <v>9</v>
      </c>
      <c r="F654" s="73">
        <v>32</v>
      </c>
      <c r="G654" s="72" t="s">
        <v>10</v>
      </c>
    </row>
    <row r="655" spans="3:7" ht="15" thickBot="1" x14ac:dyDescent="0.35">
      <c r="C655" s="70">
        <v>43162</v>
      </c>
      <c r="D655" s="71">
        <v>0.55687500000000001</v>
      </c>
      <c r="E655" s="72" t="s">
        <v>9</v>
      </c>
      <c r="F655" s="73">
        <v>34</v>
      </c>
      <c r="G655" s="72" t="s">
        <v>10</v>
      </c>
    </row>
    <row r="656" spans="3:7" ht="15" thickBot="1" x14ac:dyDescent="0.35">
      <c r="C656" s="70">
        <v>43162</v>
      </c>
      <c r="D656" s="71">
        <v>0.55776620370370367</v>
      </c>
      <c r="E656" s="72" t="s">
        <v>9</v>
      </c>
      <c r="F656" s="73">
        <v>35</v>
      </c>
      <c r="G656" s="72" t="s">
        <v>21</v>
      </c>
    </row>
    <row r="657" spans="3:7" ht="15" thickBot="1" x14ac:dyDescent="0.35">
      <c r="C657" s="70">
        <v>43162</v>
      </c>
      <c r="D657" s="71">
        <v>0.55923611111111116</v>
      </c>
      <c r="E657" s="72" t="s">
        <v>9</v>
      </c>
      <c r="F657" s="73">
        <v>37</v>
      </c>
      <c r="G657" s="72" t="s">
        <v>10</v>
      </c>
    </row>
    <row r="658" spans="3:7" ht="15" thickBot="1" x14ac:dyDescent="0.35">
      <c r="C658" s="70">
        <v>43162</v>
      </c>
      <c r="D658" s="71">
        <v>0.56013888888888885</v>
      </c>
      <c r="E658" s="72" t="s">
        <v>9</v>
      </c>
      <c r="F658" s="73">
        <v>37</v>
      </c>
      <c r="G658" s="72" t="s">
        <v>10</v>
      </c>
    </row>
    <row r="659" spans="3:7" ht="15" thickBot="1" x14ac:dyDescent="0.35">
      <c r="C659" s="70">
        <v>43162</v>
      </c>
      <c r="D659" s="71">
        <v>0.56077546296296299</v>
      </c>
      <c r="E659" s="72" t="s">
        <v>9</v>
      </c>
      <c r="F659" s="73">
        <v>41</v>
      </c>
      <c r="G659" s="72" t="s">
        <v>21</v>
      </c>
    </row>
    <row r="660" spans="3:7" ht="15" thickBot="1" x14ac:dyDescent="0.35">
      <c r="C660" s="70">
        <v>43162</v>
      </c>
      <c r="D660" s="71">
        <v>0.56081018518518522</v>
      </c>
      <c r="E660" s="72" t="s">
        <v>9</v>
      </c>
      <c r="F660" s="73">
        <v>51</v>
      </c>
      <c r="G660" s="72" t="s">
        <v>21</v>
      </c>
    </row>
    <row r="661" spans="3:7" ht="15" thickBot="1" x14ac:dyDescent="0.35">
      <c r="C661" s="70">
        <v>43162</v>
      </c>
      <c r="D661" s="71">
        <v>0.56106481481481485</v>
      </c>
      <c r="E661" s="72" t="s">
        <v>9</v>
      </c>
      <c r="F661" s="73">
        <v>41</v>
      </c>
      <c r="G661" s="72" t="s">
        <v>10</v>
      </c>
    </row>
    <row r="662" spans="3:7" ht="15" thickBot="1" x14ac:dyDescent="0.35">
      <c r="C662" s="70">
        <v>43162</v>
      </c>
      <c r="D662" s="71">
        <v>0.56240740740740736</v>
      </c>
      <c r="E662" s="72" t="s">
        <v>9</v>
      </c>
      <c r="F662" s="73">
        <v>37</v>
      </c>
      <c r="G662" s="72" t="s">
        <v>21</v>
      </c>
    </row>
    <row r="663" spans="3:7" ht="15" thickBot="1" x14ac:dyDescent="0.35">
      <c r="C663" s="70">
        <v>43162</v>
      </c>
      <c r="D663" s="71">
        <v>0.56270833333333337</v>
      </c>
      <c r="E663" s="72" t="s">
        <v>9</v>
      </c>
      <c r="F663" s="73">
        <v>42</v>
      </c>
      <c r="G663" s="72" t="s">
        <v>21</v>
      </c>
    </row>
    <row r="664" spans="3:7" ht="15" thickBot="1" x14ac:dyDescent="0.35">
      <c r="C664" s="70">
        <v>43162</v>
      </c>
      <c r="D664" s="71">
        <v>0.56480324074074073</v>
      </c>
      <c r="E664" s="72" t="s">
        <v>9</v>
      </c>
      <c r="F664" s="73">
        <v>47</v>
      </c>
      <c r="G664" s="72" t="s">
        <v>21</v>
      </c>
    </row>
    <row r="665" spans="3:7" ht="15" thickBot="1" x14ac:dyDescent="0.35">
      <c r="C665" s="70">
        <v>43162</v>
      </c>
      <c r="D665" s="71">
        <v>0.56504629629629632</v>
      </c>
      <c r="E665" s="72" t="s">
        <v>9</v>
      </c>
      <c r="F665" s="73">
        <v>40</v>
      </c>
      <c r="G665" s="72" t="s">
        <v>21</v>
      </c>
    </row>
    <row r="666" spans="3:7" ht="15" thickBot="1" x14ac:dyDescent="0.35">
      <c r="C666" s="70">
        <v>43162</v>
      </c>
      <c r="D666" s="71">
        <v>0.56744212962962959</v>
      </c>
      <c r="E666" s="72" t="s">
        <v>9</v>
      </c>
      <c r="F666" s="73">
        <v>39</v>
      </c>
      <c r="G666" s="72" t="s">
        <v>21</v>
      </c>
    </row>
    <row r="667" spans="3:7" ht="15" thickBot="1" x14ac:dyDescent="0.35">
      <c r="C667" s="70">
        <v>43162</v>
      </c>
      <c r="D667" s="71">
        <v>0.56751157407407404</v>
      </c>
      <c r="E667" s="72" t="s">
        <v>9</v>
      </c>
      <c r="F667" s="73">
        <v>29</v>
      </c>
      <c r="G667" s="72" t="s">
        <v>10</v>
      </c>
    </row>
    <row r="668" spans="3:7" ht="15" thickBot="1" x14ac:dyDescent="0.35">
      <c r="C668" s="70">
        <v>43162</v>
      </c>
      <c r="D668" s="71">
        <v>0.56829861111111113</v>
      </c>
      <c r="E668" s="72" t="s">
        <v>9</v>
      </c>
      <c r="F668" s="73">
        <v>35</v>
      </c>
      <c r="G668" s="72" t="s">
        <v>10</v>
      </c>
    </row>
    <row r="669" spans="3:7" ht="15" thickBot="1" x14ac:dyDescent="0.35">
      <c r="C669" s="70">
        <v>43162</v>
      </c>
      <c r="D669" s="71">
        <v>0.57039351851851849</v>
      </c>
      <c r="E669" s="72" t="s">
        <v>9</v>
      </c>
      <c r="F669" s="73">
        <v>37</v>
      </c>
      <c r="G669" s="72" t="s">
        <v>10</v>
      </c>
    </row>
    <row r="670" spans="3:7" ht="15" thickBot="1" x14ac:dyDescent="0.35">
      <c r="C670" s="70">
        <v>43162</v>
      </c>
      <c r="D670" s="71">
        <v>0.57106481481481486</v>
      </c>
      <c r="E670" s="72" t="s">
        <v>9</v>
      </c>
      <c r="F670" s="73">
        <v>32</v>
      </c>
      <c r="G670" s="72" t="s">
        <v>21</v>
      </c>
    </row>
    <row r="671" spans="3:7" ht="15" thickBot="1" x14ac:dyDescent="0.35">
      <c r="C671" s="70">
        <v>43162</v>
      </c>
      <c r="D671" s="71">
        <v>0.57146990740740744</v>
      </c>
      <c r="E671" s="72" t="s">
        <v>9</v>
      </c>
      <c r="F671" s="73">
        <v>38</v>
      </c>
      <c r="G671" s="72" t="s">
        <v>21</v>
      </c>
    </row>
    <row r="672" spans="3:7" ht="15" thickBot="1" x14ac:dyDescent="0.35">
      <c r="C672" s="70">
        <v>43162</v>
      </c>
      <c r="D672" s="71">
        <v>0.57182870370370364</v>
      </c>
      <c r="E672" s="72" t="s">
        <v>9</v>
      </c>
      <c r="F672" s="73">
        <v>26</v>
      </c>
      <c r="G672" s="72" t="s">
        <v>10</v>
      </c>
    </row>
    <row r="673" spans="3:7" ht="15" thickBot="1" x14ac:dyDescent="0.35">
      <c r="C673" s="70">
        <v>43162</v>
      </c>
      <c r="D673" s="71">
        <v>0.57456018518518526</v>
      </c>
      <c r="E673" s="72" t="s">
        <v>9</v>
      </c>
      <c r="F673" s="73">
        <v>31</v>
      </c>
      <c r="G673" s="72" t="s">
        <v>21</v>
      </c>
    </row>
    <row r="674" spans="3:7" ht="15" thickBot="1" x14ac:dyDescent="0.35">
      <c r="C674" s="70">
        <v>43162</v>
      </c>
      <c r="D674" s="71">
        <v>0.57474537037037032</v>
      </c>
      <c r="E674" s="72" t="s">
        <v>9</v>
      </c>
      <c r="F674" s="73">
        <v>42</v>
      </c>
      <c r="G674" s="72" t="s">
        <v>21</v>
      </c>
    </row>
    <row r="675" spans="3:7" ht="15" thickBot="1" x14ac:dyDescent="0.35">
      <c r="C675" s="70">
        <v>43162</v>
      </c>
      <c r="D675" s="71">
        <v>0.57483796296296297</v>
      </c>
      <c r="E675" s="72" t="s">
        <v>9</v>
      </c>
      <c r="F675" s="73">
        <v>29</v>
      </c>
      <c r="G675" s="72" t="s">
        <v>10</v>
      </c>
    </row>
    <row r="676" spans="3:7" ht="15" thickBot="1" x14ac:dyDescent="0.35">
      <c r="C676" s="70">
        <v>43162</v>
      </c>
      <c r="D676" s="71">
        <v>0.57708333333333328</v>
      </c>
      <c r="E676" s="72" t="s">
        <v>9</v>
      </c>
      <c r="F676" s="73">
        <v>40</v>
      </c>
      <c r="G676" s="72" t="s">
        <v>10</v>
      </c>
    </row>
    <row r="677" spans="3:7" ht="15" thickBot="1" x14ac:dyDescent="0.35">
      <c r="C677" s="70">
        <v>43162</v>
      </c>
      <c r="D677" s="71">
        <v>0.57740740740740748</v>
      </c>
      <c r="E677" s="72" t="s">
        <v>9</v>
      </c>
      <c r="F677" s="73">
        <v>38</v>
      </c>
      <c r="G677" s="72" t="s">
        <v>10</v>
      </c>
    </row>
    <row r="678" spans="3:7" ht="15" thickBot="1" x14ac:dyDescent="0.35">
      <c r="C678" s="70">
        <v>43162</v>
      </c>
      <c r="D678" s="71">
        <v>0.57825231481481476</v>
      </c>
      <c r="E678" s="72" t="s">
        <v>9</v>
      </c>
      <c r="F678" s="73">
        <v>36</v>
      </c>
      <c r="G678" s="72" t="s">
        <v>10</v>
      </c>
    </row>
    <row r="679" spans="3:7" ht="15" thickBot="1" x14ac:dyDescent="0.35">
      <c r="C679" s="70">
        <v>43162</v>
      </c>
      <c r="D679" s="71">
        <v>0.58123842592592589</v>
      </c>
      <c r="E679" s="72" t="s">
        <v>9</v>
      </c>
      <c r="F679" s="73">
        <v>30</v>
      </c>
      <c r="G679" s="72" t="s">
        <v>10</v>
      </c>
    </row>
    <row r="680" spans="3:7" ht="15" thickBot="1" x14ac:dyDescent="0.35">
      <c r="C680" s="70">
        <v>43162</v>
      </c>
      <c r="D680" s="71">
        <v>0.58211805555555551</v>
      </c>
      <c r="E680" s="72" t="s">
        <v>9</v>
      </c>
      <c r="F680" s="73">
        <v>36</v>
      </c>
      <c r="G680" s="72" t="s">
        <v>10</v>
      </c>
    </row>
    <row r="681" spans="3:7" ht="15" thickBot="1" x14ac:dyDescent="0.35">
      <c r="C681" s="70">
        <v>43162</v>
      </c>
      <c r="D681" s="71">
        <v>0.58218749999999997</v>
      </c>
      <c r="E681" s="72" t="s">
        <v>9</v>
      </c>
      <c r="F681" s="73">
        <v>42</v>
      </c>
      <c r="G681" s="72" t="s">
        <v>10</v>
      </c>
    </row>
    <row r="682" spans="3:7" ht="15" thickBot="1" x14ac:dyDescent="0.35">
      <c r="C682" s="70">
        <v>43162</v>
      </c>
      <c r="D682" s="71">
        <v>0.58310185185185182</v>
      </c>
      <c r="E682" s="72" t="s">
        <v>9</v>
      </c>
      <c r="F682" s="73">
        <v>22</v>
      </c>
      <c r="G682" s="72" t="s">
        <v>21</v>
      </c>
    </row>
    <row r="683" spans="3:7" ht="15" thickBot="1" x14ac:dyDescent="0.35">
      <c r="C683" s="70">
        <v>43162</v>
      </c>
      <c r="D683" s="71">
        <v>0.58318287037037042</v>
      </c>
      <c r="E683" s="72" t="s">
        <v>9</v>
      </c>
      <c r="F683" s="73">
        <v>31</v>
      </c>
      <c r="G683" s="72" t="s">
        <v>10</v>
      </c>
    </row>
    <row r="684" spans="3:7" ht="15" thickBot="1" x14ac:dyDescent="0.35">
      <c r="C684" s="70">
        <v>43162</v>
      </c>
      <c r="D684" s="71">
        <v>0.58417824074074076</v>
      </c>
      <c r="E684" s="72" t="s">
        <v>9</v>
      </c>
      <c r="F684" s="73">
        <v>39</v>
      </c>
      <c r="G684" s="72" t="s">
        <v>10</v>
      </c>
    </row>
    <row r="685" spans="3:7" ht="15" thickBot="1" x14ac:dyDescent="0.35">
      <c r="C685" s="70">
        <v>43162</v>
      </c>
      <c r="D685" s="71">
        <v>0.58531250000000001</v>
      </c>
      <c r="E685" s="72" t="s">
        <v>9</v>
      </c>
      <c r="F685" s="73">
        <v>37</v>
      </c>
      <c r="G685" s="72" t="s">
        <v>10</v>
      </c>
    </row>
    <row r="686" spans="3:7" ht="15" thickBot="1" x14ac:dyDescent="0.35">
      <c r="C686" s="70">
        <v>43162</v>
      </c>
      <c r="D686" s="71">
        <v>0.58709490740740744</v>
      </c>
      <c r="E686" s="72" t="s">
        <v>9</v>
      </c>
      <c r="F686" s="73">
        <v>36</v>
      </c>
      <c r="G686" s="72" t="s">
        <v>21</v>
      </c>
    </row>
    <row r="687" spans="3:7" ht="15" thickBot="1" x14ac:dyDescent="0.35">
      <c r="C687" s="70">
        <v>43162</v>
      </c>
      <c r="D687" s="71">
        <v>0.58875</v>
      </c>
      <c r="E687" s="72" t="s">
        <v>9</v>
      </c>
      <c r="F687" s="73">
        <v>34</v>
      </c>
      <c r="G687" s="72" t="s">
        <v>21</v>
      </c>
    </row>
    <row r="688" spans="3:7" ht="15" thickBot="1" x14ac:dyDescent="0.35">
      <c r="C688" s="70">
        <v>43162</v>
      </c>
      <c r="D688" s="71">
        <v>0.58880787037037041</v>
      </c>
      <c r="E688" s="72" t="s">
        <v>9</v>
      </c>
      <c r="F688" s="73">
        <v>31</v>
      </c>
      <c r="G688" s="72" t="s">
        <v>10</v>
      </c>
    </row>
    <row r="689" spans="3:7" ht="15" thickBot="1" x14ac:dyDescent="0.35">
      <c r="C689" s="70">
        <v>43162</v>
      </c>
      <c r="D689" s="71">
        <v>0.59185185185185185</v>
      </c>
      <c r="E689" s="72" t="s">
        <v>9</v>
      </c>
      <c r="F689" s="73">
        <v>35</v>
      </c>
      <c r="G689" s="72" t="s">
        <v>10</v>
      </c>
    </row>
    <row r="690" spans="3:7" ht="15" thickBot="1" x14ac:dyDescent="0.35">
      <c r="C690" s="70">
        <v>43162</v>
      </c>
      <c r="D690" s="71">
        <v>0.5934490740740741</v>
      </c>
      <c r="E690" s="72" t="s">
        <v>9</v>
      </c>
      <c r="F690" s="73">
        <v>39</v>
      </c>
      <c r="G690" s="72" t="s">
        <v>21</v>
      </c>
    </row>
    <row r="691" spans="3:7" ht="15" thickBot="1" x14ac:dyDescent="0.35">
      <c r="C691" s="70">
        <v>43162</v>
      </c>
      <c r="D691" s="71">
        <v>0.59355324074074078</v>
      </c>
      <c r="E691" s="72" t="s">
        <v>9</v>
      </c>
      <c r="F691" s="73">
        <v>33</v>
      </c>
      <c r="G691" s="72" t="s">
        <v>21</v>
      </c>
    </row>
    <row r="692" spans="3:7" ht="15" thickBot="1" x14ac:dyDescent="0.35">
      <c r="C692" s="70">
        <v>43162</v>
      </c>
      <c r="D692" s="71">
        <v>0.59364583333333332</v>
      </c>
      <c r="E692" s="72" t="s">
        <v>9</v>
      </c>
      <c r="F692" s="73">
        <v>27</v>
      </c>
      <c r="G692" s="72" t="s">
        <v>10</v>
      </c>
    </row>
    <row r="693" spans="3:7" ht="15" thickBot="1" x14ac:dyDescent="0.35">
      <c r="C693" s="70">
        <v>43162</v>
      </c>
      <c r="D693" s="71">
        <v>0.59423611111111108</v>
      </c>
      <c r="E693" s="72" t="s">
        <v>9</v>
      </c>
      <c r="F693" s="73">
        <v>31</v>
      </c>
      <c r="G693" s="72" t="s">
        <v>21</v>
      </c>
    </row>
    <row r="694" spans="3:7" ht="15" thickBot="1" x14ac:dyDescent="0.35">
      <c r="C694" s="70">
        <v>43162</v>
      </c>
      <c r="D694" s="71">
        <v>0.59438657407407403</v>
      </c>
      <c r="E694" s="72" t="s">
        <v>9</v>
      </c>
      <c r="F694" s="73">
        <v>37</v>
      </c>
      <c r="G694" s="72" t="s">
        <v>21</v>
      </c>
    </row>
    <row r="695" spans="3:7" ht="15" thickBot="1" x14ac:dyDescent="0.35">
      <c r="C695" s="70">
        <v>43162</v>
      </c>
      <c r="D695" s="71">
        <v>0.59540509259259256</v>
      </c>
      <c r="E695" s="72" t="s">
        <v>9</v>
      </c>
      <c r="F695" s="73">
        <v>26</v>
      </c>
      <c r="G695" s="72" t="s">
        <v>21</v>
      </c>
    </row>
    <row r="696" spans="3:7" ht="15" thickBot="1" x14ac:dyDescent="0.35">
      <c r="C696" s="70">
        <v>43162</v>
      </c>
      <c r="D696" s="71">
        <v>0.59751157407407407</v>
      </c>
      <c r="E696" s="72" t="s">
        <v>9</v>
      </c>
      <c r="F696" s="73">
        <v>33</v>
      </c>
      <c r="G696" s="72" t="s">
        <v>10</v>
      </c>
    </row>
    <row r="697" spans="3:7" ht="15" thickBot="1" x14ac:dyDescent="0.35">
      <c r="C697" s="70">
        <v>43162</v>
      </c>
      <c r="D697" s="71">
        <v>0.59763888888888894</v>
      </c>
      <c r="E697" s="72" t="s">
        <v>9</v>
      </c>
      <c r="F697" s="73">
        <v>43</v>
      </c>
      <c r="G697" s="72" t="s">
        <v>10</v>
      </c>
    </row>
    <row r="698" spans="3:7" ht="15" thickBot="1" x14ac:dyDescent="0.35">
      <c r="C698" s="70">
        <v>43162</v>
      </c>
      <c r="D698" s="71">
        <v>0.59850694444444441</v>
      </c>
      <c r="E698" s="72" t="s">
        <v>9</v>
      </c>
      <c r="F698" s="73">
        <v>33</v>
      </c>
      <c r="G698" s="72" t="s">
        <v>21</v>
      </c>
    </row>
    <row r="699" spans="3:7" ht="15" thickBot="1" x14ac:dyDescent="0.35">
      <c r="C699" s="70">
        <v>43162</v>
      </c>
      <c r="D699" s="71">
        <v>0.59993055555555552</v>
      </c>
      <c r="E699" s="72" t="s">
        <v>9</v>
      </c>
      <c r="F699" s="73">
        <v>56</v>
      </c>
      <c r="G699" s="72" t="s">
        <v>21</v>
      </c>
    </row>
    <row r="700" spans="3:7" ht="15" thickBot="1" x14ac:dyDescent="0.35">
      <c r="C700" s="70">
        <v>43162</v>
      </c>
      <c r="D700" s="71">
        <v>0.60002314814814817</v>
      </c>
      <c r="E700" s="72" t="s">
        <v>9</v>
      </c>
      <c r="F700" s="73">
        <v>32</v>
      </c>
      <c r="G700" s="72" t="s">
        <v>21</v>
      </c>
    </row>
    <row r="701" spans="3:7" ht="15" thickBot="1" x14ac:dyDescent="0.35">
      <c r="C701" s="70">
        <v>43162</v>
      </c>
      <c r="D701" s="71">
        <v>0.60008101851851847</v>
      </c>
      <c r="E701" s="72" t="s">
        <v>9</v>
      </c>
      <c r="F701" s="73">
        <v>41</v>
      </c>
      <c r="G701" s="72" t="s">
        <v>21</v>
      </c>
    </row>
    <row r="702" spans="3:7" ht="15" thickBot="1" x14ac:dyDescent="0.35">
      <c r="C702" s="70">
        <v>43162</v>
      </c>
      <c r="D702" s="71">
        <v>0.60077546296296302</v>
      </c>
      <c r="E702" s="72" t="s">
        <v>9</v>
      </c>
      <c r="F702" s="73">
        <v>46</v>
      </c>
      <c r="G702" s="72" t="s">
        <v>21</v>
      </c>
    </row>
    <row r="703" spans="3:7" ht="15" thickBot="1" x14ac:dyDescent="0.35">
      <c r="C703" s="70">
        <v>43162</v>
      </c>
      <c r="D703" s="71">
        <v>0.60144675925925928</v>
      </c>
      <c r="E703" s="72" t="s">
        <v>9</v>
      </c>
      <c r="F703" s="73">
        <v>44</v>
      </c>
      <c r="G703" s="72" t="s">
        <v>21</v>
      </c>
    </row>
    <row r="704" spans="3:7" ht="15" thickBot="1" x14ac:dyDescent="0.35">
      <c r="C704" s="70">
        <v>43162</v>
      </c>
      <c r="D704" s="71">
        <v>0.60152777777777777</v>
      </c>
      <c r="E704" s="72" t="s">
        <v>9</v>
      </c>
      <c r="F704" s="73">
        <v>34</v>
      </c>
      <c r="G704" s="72" t="s">
        <v>21</v>
      </c>
    </row>
    <row r="705" spans="3:7" ht="15" thickBot="1" x14ac:dyDescent="0.35">
      <c r="C705" s="70">
        <v>43162</v>
      </c>
      <c r="D705" s="71">
        <v>0.60158564814814819</v>
      </c>
      <c r="E705" s="72" t="s">
        <v>9</v>
      </c>
      <c r="F705" s="73">
        <v>35</v>
      </c>
      <c r="G705" s="72" t="s">
        <v>10</v>
      </c>
    </row>
    <row r="706" spans="3:7" ht="15" thickBot="1" x14ac:dyDescent="0.35">
      <c r="C706" s="70">
        <v>43162</v>
      </c>
      <c r="D706" s="71">
        <v>0.60177083333333337</v>
      </c>
      <c r="E706" s="72" t="s">
        <v>9</v>
      </c>
      <c r="F706" s="73">
        <v>39</v>
      </c>
      <c r="G706" s="72" t="s">
        <v>21</v>
      </c>
    </row>
    <row r="707" spans="3:7" ht="15" thickBot="1" x14ac:dyDescent="0.35">
      <c r="C707" s="70">
        <v>43162</v>
      </c>
      <c r="D707" s="71">
        <v>0.60366898148148151</v>
      </c>
      <c r="E707" s="72" t="s">
        <v>9</v>
      </c>
      <c r="F707" s="73">
        <v>60</v>
      </c>
      <c r="G707" s="72" t="s">
        <v>21</v>
      </c>
    </row>
    <row r="708" spans="3:7" ht="15" thickBot="1" x14ac:dyDescent="0.35">
      <c r="C708" s="70">
        <v>43162</v>
      </c>
      <c r="D708" s="71">
        <v>0.60480324074074077</v>
      </c>
      <c r="E708" s="72" t="s">
        <v>9</v>
      </c>
      <c r="F708" s="73">
        <v>49</v>
      </c>
      <c r="G708" s="72" t="s">
        <v>21</v>
      </c>
    </row>
    <row r="709" spans="3:7" ht="15" thickBot="1" x14ac:dyDescent="0.35">
      <c r="C709" s="70">
        <v>43162</v>
      </c>
      <c r="D709" s="71">
        <v>0.60486111111111118</v>
      </c>
      <c r="E709" s="72" t="s">
        <v>9</v>
      </c>
      <c r="F709" s="73">
        <v>41</v>
      </c>
      <c r="G709" s="72" t="s">
        <v>10</v>
      </c>
    </row>
    <row r="710" spans="3:7" ht="15" thickBot="1" x14ac:dyDescent="0.35">
      <c r="C710" s="70">
        <v>43162</v>
      </c>
      <c r="D710" s="71">
        <v>0.60538194444444449</v>
      </c>
      <c r="E710" s="72" t="s">
        <v>9</v>
      </c>
      <c r="F710" s="73">
        <v>39</v>
      </c>
      <c r="G710" s="72" t="s">
        <v>10</v>
      </c>
    </row>
    <row r="711" spans="3:7" ht="15" thickBot="1" x14ac:dyDescent="0.35">
      <c r="C711" s="70">
        <v>43162</v>
      </c>
      <c r="D711" s="71">
        <v>0.60649305555555555</v>
      </c>
      <c r="E711" s="72" t="s">
        <v>9</v>
      </c>
      <c r="F711" s="73">
        <v>51</v>
      </c>
      <c r="G711" s="72" t="s">
        <v>10</v>
      </c>
    </row>
    <row r="712" spans="3:7" ht="15" thickBot="1" x14ac:dyDescent="0.35">
      <c r="C712" s="70">
        <v>43162</v>
      </c>
      <c r="D712" s="71">
        <v>0.60805555555555557</v>
      </c>
      <c r="E712" s="72" t="s">
        <v>9</v>
      </c>
      <c r="F712" s="73">
        <v>26</v>
      </c>
      <c r="G712" s="72" t="s">
        <v>21</v>
      </c>
    </row>
    <row r="713" spans="3:7" ht="15" thickBot="1" x14ac:dyDescent="0.35">
      <c r="C713" s="70">
        <v>43162</v>
      </c>
      <c r="D713" s="71">
        <v>0.60812500000000003</v>
      </c>
      <c r="E713" s="72" t="s">
        <v>9</v>
      </c>
      <c r="F713" s="73">
        <v>27</v>
      </c>
      <c r="G713" s="72" t="s">
        <v>21</v>
      </c>
    </row>
    <row r="714" spans="3:7" ht="15" thickBot="1" x14ac:dyDescent="0.35">
      <c r="C714" s="70">
        <v>43162</v>
      </c>
      <c r="D714" s="71">
        <v>0.60892361111111104</v>
      </c>
      <c r="E714" s="72" t="s">
        <v>9</v>
      </c>
      <c r="F714" s="73">
        <v>36</v>
      </c>
      <c r="G714" s="72" t="s">
        <v>21</v>
      </c>
    </row>
    <row r="715" spans="3:7" ht="15" thickBot="1" x14ac:dyDescent="0.35">
      <c r="C715" s="70">
        <v>43162</v>
      </c>
      <c r="D715" s="71">
        <v>0.60893518518518519</v>
      </c>
      <c r="E715" s="72" t="s">
        <v>9</v>
      </c>
      <c r="F715" s="73">
        <v>36</v>
      </c>
      <c r="G715" s="72" t="s">
        <v>10</v>
      </c>
    </row>
    <row r="716" spans="3:7" ht="15" thickBot="1" x14ac:dyDescent="0.35">
      <c r="C716" s="70">
        <v>43162</v>
      </c>
      <c r="D716" s="71">
        <v>0.60894675925925923</v>
      </c>
      <c r="E716" s="72" t="s">
        <v>9</v>
      </c>
      <c r="F716" s="73">
        <v>33</v>
      </c>
      <c r="G716" s="72" t="s">
        <v>21</v>
      </c>
    </row>
    <row r="717" spans="3:7" ht="15" thickBot="1" x14ac:dyDescent="0.35">
      <c r="C717" s="70">
        <v>43162</v>
      </c>
      <c r="D717" s="71">
        <v>0.6089930555555555</v>
      </c>
      <c r="E717" s="72" t="s">
        <v>9</v>
      </c>
      <c r="F717" s="73">
        <v>33</v>
      </c>
      <c r="G717" s="72" t="s">
        <v>10</v>
      </c>
    </row>
    <row r="718" spans="3:7" ht="15" thickBot="1" x14ac:dyDescent="0.35">
      <c r="C718" s="70">
        <v>43162</v>
      </c>
      <c r="D718" s="71">
        <v>0.61144675925925929</v>
      </c>
      <c r="E718" s="72" t="s">
        <v>9</v>
      </c>
      <c r="F718" s="73">
        <v>49</v>
      </c>
      <c r="G718" s="72" t="s">
        <v>21</v>
      </c>
    </row>
    <row r="719" spans="3:7" ht="15" thickBot="1" x14ac:dyDescent="0.35">
      <c r="C719" s="70">
        <v>43162</v>
      </c>
      <c r="D719" s="71">
        <v>0.61284722222222221</v>
      </c>
      <c r="E719" s="72" t="s">
        <v>9</v>
      </c>
      <c r="F719" s="73">
        <v>31</v>
      </c>
      <c r="G719" s="72" t="s">
        <v>21</v>
      </c>
    </row>
    <row r="720" spans="3:7" ht="15" thickBot="1" x14ac:dyDescent="0.35">
      <c r="C720" s="70">
        <v>43162</v>
      </c>
      <c r="D720" s="71">
        <v>0.6132291666666666</v>
      </c>
      <c r="E720" s="72" t="s">
        <v>9</v>
      </c>
      <c r="F720" s="73">
        <v>35</v>
      </c>
      <c r="G720" s="72" t="s">
        <v>21</v>
      </c>
    </row>
    <row r="721" spans="3:7" ht="15" thickBot="1" x14ac:dyDescent="0.35">
      <c r="C721" s="70">
        <v>43162</v>
      </c>
      <c r="D721" s="71">
        <v>0.61546296296296299</v>
      </c>
      <c r="E721" s="72" t="s">
        <v>9</v>
      </c>
      <c r="F721" s="73">
        <v>32</v>
      </c>
      <c r="G721" s="72" t="s">
        <v>21</v>
      </c>
    </row>
    <row r="722" spans="3:7" ht="15" thickBot="1" x14ac:dyDescent="0.35">
      <c r="C722" s="70">
        <v>43162</v>
      </c>
      <c r="D722" s="71">
        <v>0.61567129629629636</v>
      </c>
      <c r="E722" s="72" t="s">
        <v>9</v>
      </c>
      <c r="F722" s="73">
        <v>36</v>
      </c>
      <c r="G722" s="72" t="s">
        <v>21</v>
      </c>
    </row>
    <row r="723" spans="3:7" ht="15" thickBot="1" x14ac:dyDescent="0.35">
      <c r="C723" s="70">
        <v>43162</v>
      </c>
      <c r="D723" s="71">
        <v>0.61574074074074081</v>
      </c>
      <c r="E723" s="72" t="s">
        <v>9</v>
      </c>
      <c r="F723" s="73">
        <v>38</v>
      </c>
      <c r="G723" s="72" t="s">
        <v>21</v>
      </c>
    </row>
    <row r="724" spans="3:7" ht="15" thickBot="1" x14ac:dyDescent="0.35">
      <c r="C724" s="70">
        <v>43162</v>
      </c>
      <c r="D724" s="71">
        <v>0.61835648148148148</v>
      </c>
      <c r="E724" s="72" t="s">
        <v>9</v>
      </c>
      <c r="F724" s="73">
        <v>33</v>
      </c>
      <c r="G724" s="72" t="s">
        <v>21</v>
      </c>
    </row>
    <row r="725" spans="3:7" ht="15" thickBot="1" x14ac:dyDescent="0.35">
      <c r="C725" s="70">
        <v>43162</v>
      </c>
      <c r="D725" s="71">
        <v>0.62123842592592593</v>
      </c>
      <c r="E725" s="72" t="s">
        <v>9</v>
      </c>
      <c r="F725" s="73">
        <v>20</v>
      </c>
      <c r="G725" s="72" t="s">
        <v>21</v>
      </c>
    </row>
    <row r="726" spans="3:7" ht="15" thickBot="1" x14ac:dyDescent="0.35">
      <c r="C726" s="70">
        <v>43162</v>
      </c>
      <c r="D726" s="71">
        <v>0.62254629629629632</v>
      </c>
      <c r="E726" s="72" t="s">
        <v>9</v>
      </c>
      <c r="F726" s="73">
        <v>42</v>
      </c>
      <c r="G726" s="72" t="s">
        <v>21</v>
      </c>
    </row>
    <row r="727" spans="3:7" ht="15" thickBot="1" x14ac:dyDescent="0.35">
      <c r="C727" s="70">
        <v>43162</v>
      </c>
      <c r="D727" s="71">
        <v>0.62531250000000005</v>
      </c>
      <c r="E727" s="72" t="s">
        <v>9</v>
      </c>
      <c r="F727" s="73">
        <v>40</v>
      </c>
      <c r="G727" s="72" t="s">
        <v>21</v>
      </c>
    </row>
    <row r="728" spans="3:7" ht="15" thickBot="1" x14ac:dyDescent="0.35">
      <c r="C728" s="70">
        <v>43162</v>
      </c>
      <c r="D728" s="71">
        <v>0.62537037037037035</v>
      </c>
      <c r="E728" s="72" t="s">
        <v>9</v>
      </c>
      <c r="F728" s="73">
        <v>39</v>
      </c>
      <c r="G728" s="72" t="s">
        <v>10</v>
      </c>
    </row>
    <row r="729" spans="3:7" ht="15" thickBot="1" x14ac:dyDescent="0.35">
      <c r="C729" s="70">
        <v>43162</v>
      </c>
      <c r="D729" s="71">
        <v>0.62799768518518517</v>
      </c>
      <c r="E729" s="72" t="s">
        <v>9</v>
      </c>
      <c r="F729" s="73">
        <v>45</v>
      </c>
      <c r="G729" s="72" t="s">
        <v>10</v>
      </c>
    </row>
    <row r="730" spans="3:7" ht="15" thickBot="1" x14ac:dyDescent="0.35">
      <c r="C730" s="70">
        <v>43162</v>
      </c>
      <c r="D730" s="71">
        <v>0.6280324074074074</v>
      </c>
      <c r="E730" s="72" t="s">
        <v>9</v>
      </c>
      <c r="F730" s="73">
        <v>25</v>
      </c>
      <c r="G730" s="72" t="s">
        <v>21</v>
      </c>
    </row>
    <row r="731" spans="3:7" ht="15" thickBot="1" x14ac:dyDescent="0.35">
      <c r="C731" s="70">
        <v>43162</v>
      </c>
      <c r="D731" s="71">
        <v>0.62908564814814816</v>
      </c>
      <c r="E731" s="72" t="s">
        <v>9</v>
      </c>
      <c r="F731" s="73">
        <v>36</v>
      </c>
      <c r="G731" s="72" t="s">
        <v>10</v>
      </c>
    </row>
    <row r="732" spans="3:7" ht="15" thickBot="1" x14ac:dyDescent="0.35">
      <c r="C732" s="70">
        <v>43162</v>
      </c>
      <c r="D732" s="71">
        <v>0.63217592592592597</v>
      </c>
      <c r="E732" s="72" t="s">
        <v>9</v>
      </c>
      <c r="F732" s="73">
        <v>34</v>
      </c>
      <c r="G732" s="72" t="s">
        <v>21</v>
      </c>
    </row>
    <row r="733" spans="3:7" ht="15" thickBot="1" x14ac:dyDescent="0.35">
      <c r="C733" s="70">
        <v>43162</v>
      </c>
      <c r="D733" s="71">
        <v>0.63224537037037043</v>
      </c>
      <c r="E733" s="72" t="s">
        <v>9</v>
      </c>
      <c r="F733" s="73">
        <v>37</v>
      </c>
      <c r="G733" s="72" t="s">
        <v>10</v>
      </c>
    </row>
    <row r="734" spans="3:7" ht="15" thickBot="1" x14ac:dyDescent="0.35">
      <c r="C734" s="70">
        <v>43162</v>
      </c>
      <c r="D734" s="71">
        <v>0.63283564814814819</v>
      </c>
      <c r="E734" s="72" t="s">
        <v>9</v>
      </c>
      <c r="F734" s="73">
        <v>41</v>
      </c>
      <c r="G734" s="72" t="s">
        <v>21</v>
      </c>
    </row>
    <row r="735" spans="3:7" ht="15" thickBot="1" x14ac:dyDescent="0.35">
      <c r="C735" s="70">
        <v>43162</v>
      </c>
      <c r="D735" s="71">
        <v>0.63436342592592598</v>
      </c>
      <c r="E735" s="72" t="s">
        <v>9</v>
      </c>
      <c r="F735" s="73">
        <v>41</v>
      </c>
      <c r="G735" s="72" t="s">
        <v>21</v>
      </c>
    </row>
    <row r="736" spans="3:7" ht="15" thickBot="1" x14ac:dyDescent="0.35">
      <c r="C736" s="70">
        <v>43162</v>
      </c>
      <c r="D736" s="71">
        <v>0.63649305555555558</v>
      </c>
      <c r="E736" s="72" t="s">
        <v>9</v>
      </c>
      <c r="F736" s="73">
        <v>29</v>
      </c>
      <c r="G736" s="72" t="s">
        <v>21</v>
      </c>
    </row>
    <row r="737" spans="3:7" ht="15" thickBot="1" x14ac:dyDescent="0.35">
      <c r="C737" s="70">
        <v>43162</v>
      </c>
      <c r="D737" s="71">
        <v>0.63653935185185184</v>
      </c>
      <c r="E737" s="72" t="s">
        <v>9</v>
      </c>
      <c r="F737" s="73">
        <v>35</v>
      </c>
      <c r="G737" s="72" t="s">
        <v>21</v>
      </c>
    </row>
    <row r="738" spans="3:7" ht="15" thickBot="1" x14ac:dyDescent="0.35">
      <c r="C738" s="70">
        <v>43162</v>
      </c>
      <c r="D738" s="71">
        <v>0.63866898148148155</v>
      </c>
      <c r="E738" s="72" t="s">
        <v>9</v>
      </c>
      <c r="F738" s="73">
        <v>32</v>
      </c>
      <c r="G738" s="72" t="s">
        <v>21</v>
      </c>
    </row>
    <row r="739" spans="3:7" ht="15" thickBot="1" x14ac:dyDescent="0.35">
      <c r="C739" s="70">
        <v>43162</v>
      </c>
      <c r="D739" s="71">
        <v>0.63944444444444448</v>
      </c>
      <c r="E739" s="72" t="s">
        <v>9</v>
      </c>
      <c r="F739" s="73">
        <v>34</v>
      </c>
      <c r="G739" s="72" t="s">
        <v>21</v>
      </c>
    </row>
    <row r="740" spans="3:7" ht="15" thickBot="1" x14ac:dyDescent="0.35">
      <c r="C740" s="70">
        <v>43162</v>
      </c>
      <c r="D740" s="71">
        <v>0.63952546296296298</v>
      </c>
      <c r="E740" s="72" t="s">
        <v>9</v>
      </c>
      <c r="F740" s="73">
        <v>43</v>
      </c>
      <c r="G740" s="72" t="s">
        <v>10</v>
      </c>
    </row>
    <row r="741" spans="3:7" ht="15" thickBot="1" x14ac:dyDescent="0.35">
      <c r="C741" s="70">
        <v>43162</v>
      </c>
      <c r="D741" s="71">
        <v>0.64072916666666668</v>
      </c>
      <c r="E741" s="72" t="s">
        <v>9</v>
      </c>
      <c r="F741" s="73">
        <v>36</v>
      </c>
      <c r="G741" s="72" t="s">
        <v>21</v>
      </c>
    </row>
    <row r="742" spans="3:7" ht="15" thickBot="1" x14ac:dyDescent="0.35">
      <c r="C742" s="70">
        <v>43162</v>
      </c>
      <c r="D742" s="71">
        <v>0.64146990740740739</v>
      </c>
      <c r="E742" s="72" t="s">
        <v>9</v>
      </c>
      <c r="F742" s="73">
        <v>33</v>
      </c>
      <c r="G742" s="72" t="s">
        <v>21</v>
      </c>
    </row>
    <row r="743" spans="3:7" ht="15" thickBot="1" x14ac:dyDescent="0.35">
      <c r="C743" s="70">
        <v>43162</v>
      </c>
      <c r="D743" s="71">
        <v>0.64280092592592586</v>
      </c>
      <c r="E743" s="72" t="s">
        <v>9</v>
      </c>
      <c r="F743" s="73">
        <v>41</v>
      </c>
      <c r="G743" s="72" t="s">
        <v>21</v>
      </c>
    </row>
    <row r="744" spans="3:7" ht="15" thickBot="1" x14ac:dyDescent="0.35">
      <c r="C744" s="70">
        <v>43162</v>
      </c>
      <c r="D744" s="71">
        <v>0.6428935185185185</v>
      </c>
      <c r="E744" s="72" t="s">
        <v>9</v>
      </c>
      <c r="F744" s="73">
        <v>29</v>
      </c>
      <c r="G744" s="72" t="s">
        <v>10</v>
      </c>
    </row>
    <row r="745" spans="3:7" ht="15" thickBot="1" x14ac:dyDescent="0.35">
      <c r="C745" s="70">
        <v>43162</v>
      </c>
      <c r="D745" s="71">
        <v>0.64299768518518519</v>
      </c>
      <c r="E745" s="72" t="s">
        <v>9</v>
      </c>
      <c r="F745" s="73">
        <v>48</v>
      </c>
      <c r="G745" s="72" t="s">
        <v>10</v>
      </c>
    </row>
    <row r="746" spans="3:7" ht="15" thickBot="1" x14ac:dyDescent="0.35">
      <c r="C746" s="70">
        <v>43162</v>
      </c>
      <c r="D746" s="71">
        <v>0.64326388888888886</v>
      </c>
      <c r="E746" s="72" t="s">
        <v>9</v>
      </c>
      <c r="F746" s="73">
        <v>33</v>
      </c>
      <c r="G746" s="72" t="s">
        <v>10</v>
      </c>
    </row>
    <row r="747" spans="3:7" ht="15" thickBot="1" x14ac:dyDescent="0.35">
      <c r="C747" s="70">
        <v>43162</v>
      </c>
      <c r="D747" s="71">
        <v>0.6445833333333334</v>
      </c>
      <c r="E747" s="72" t="s">
        <v>9</v>
      </c>
      <c r="F747" s="73">
        <v>39</v>
      </c>
      <c r="G747" s="72" t="s">
        <v>10</v>
      </c>
    </row>
    <row r="748" spans="3:7" ht="15" thickBot="1" x14ac:dyDescent="0.35">
      <c r="C748" s="70">
        <v>43162</v>
      </c>
      <c r="D748" s="71">
        <v>0.64640046296296294</v>
      </c>
      <c r="E748" s="72" t="s">
        <v>9</v>
      </c>
      <c r="F748" s="73">
        <v>30</v>
      </c>
      <c r="G748" s="72" t="s">
        <v>21</v>
      </c>
    </row>
    <row r="749" spans="3:7" ht="15" thickBot="1" x14ac:dyDescent="0.35">
      <c r="C749" s="70">
        <v>43162</v>
      </c>
      <c r="D749" s="71">
        <v>0.64749999999999996</v>
      </c>
      <c r="E749" s="72" t="s">
        <v>9</v>
      </c>
      <c r="F749" s="73">
        <v>36</v>
      </c>
      <c r="G749" s="72" t="s">
        <v>21</v>
      </c>
    </row>
    <row r="750" spans="3:7" ht="15" thickBot="1" x14ac:dyDescent="0.35">
      <c r="C750" s="70">
        <v>43162</v>
      </c>
      <c r="D750" s="71">
        <v>0.64756944444444442</v>
      </c>
      <c r="E750" s="72" t="s">
        <v>9</v>
      </c>
      <c r="F750" s="73">
        <v>39</v>
      </c>
      <c r="G750" s="72" t="s">
        <v>10</v>
      </c>
    </row>
    <row r="751" spans="3:7" ht="15" thickBot="1" x14ac:dyDescent="0.35">
      <c r="C751" s="70">
        <v>43162</v>
      </c>
      <c r="D751" s="71">
        <v>0.64780092592592597</v>
      </c>
      <c r="E751" s="72" t="s">
        <v>9</v>
      </c>
      <c r="F751" s="73">
        <v>35</v>
      </c>
      <c r="G751" s="72" t="s">
        <v>21</v>
      </c>
    </row>
    <row r="752" spans="3:7" ht="15" thickBot="1" x14ac:dyDescent="0.35">
      <c r="C752" s="70">
        <v>43162</v>
      </c>
      <c r="D752" s="71">
        <v>0.64787037037037043</v>
      </c>
      <c r="E752" s="72" t="s">
        <v>9</v>
      </c>
      <c r="F752" s="73">
        <v>31</v>
      </c>
      <c r="G752" s="72" t="s">
        <v>10</v>
      </c>
    </row>
    <row r="753" spans="3:7" ht="15" thickBot="1" x14ac:dyDescent="0.35">
      <c r="C753" s="70">
        <v>43162</v>
      </c>
      <c r="D753" s="71">
        <v>0.64811342592592591</v>
      </c>
      <c r="E753" s="72" t="s">
        <v>9</v>
      </c>
      <c r="F753" s="73">
        <v>42</v>
      </c>
      <c r="G753" s="72" t="s">
        <v>21</v>
      </c>
    </row>
    <row r="754" spans="3:7" ht="15" thickBot="1" x14ac:dyDescent="0.35">
      <c r="C754" s="70">
        <v>43162</v>
      </c>
      <c r="D754" s="71">
        <v>0.64836805555555554</v>
      </c>
      <c r="E754" s="72" t="s">
        <v>9</v>
      </c>
      <c r="F754" s="73">
        <v>35</v>
      </c>
      <c r="G754" s="72" t="s">
        <v>10</v>
      </c>
    </row>
    <row r="755" spans="3:7" ht="15" thickBot="1" x14ac:dyDescent="0.35">
      <c r="C755" s="70">
        <v>43162</v>
      </c>
      <c r="D755" s="71">
        <v>0.64844907407407404</v>
      </c>
      <c r="E755" s="72" t="s">
        <v>9</v>
      </c>
      <c r="F755" s="73">
        <v>33</v>
      </c>
      <c r="G755" s="72" t="s">
        <v>21</v>
      </c>
    </row>
    <row r="756" spans="3:7" ht="15" thickBot="1" x14ac:dyDescent="0.35">
      <c r="C756" s="70">
        <v>43162</v>
      </c>
      <c r="D756" s="71">
        <v>0.65043981481481483</v>
      </c>
      <c r="E756" s="72" t="s">
        <v>9</v>
      </c>
      <c r="F756" s="73">
        <v>42</v>
      </c>
      <c r="G756" s="72" t="s">
        <v>21</v>
      </c>
    </row>
    <row r="757" spans="3:7" ht="15" thickBot="1" x14ac:dyDescent="0.35">
      <c r="C757" s="70">
        <v>43162</v>
      </c>
      <c r="D757" s="71">
        <v>0.65049768518518525</v>
      </c>
      <c r="E757" s="72" t="s">
        <v>9</v>
      </c>
      <c r="F757" s="73">
        <v>44</v>
      </c>
      <c r="G757" s="72" t="s">
        <v>21</v>
      </c>
    </row>
    <row r="758" spans="3:7" ht="15" thickBot="1" x14ac:dyDescent="0.35">
      <c r="C758" s="70">
        <v>43162</v>
      </c>
      <c r="D758" s="71">
        <v>0.65108796296296301</v>
      </c>
      <c r="E758" s="72" t="s">
        <v>9</v>
      </c>
      <c r="F758" s="73">
        <v>26</v>
      </c>
      <c r="G758" s="72" t="s">
        <v>21</v>
      </c>
    </row>
    <row r="759" spans="3:7" ht="15" thickBot="1" x14ac:dyDescent="0.35">
      <c r="C759" s="70">
        <v>43162</v>
      </c>
      <c r="D759" s="71">
        <v>0.65115740740740746</v>
      </c>
      <c r="E759" s="72" t="s">
        <v>9</v>
      </c>
      <c r="F759" s="73">
        <v>30</v>
      </c>
      <c r="G759" s="72" t="s">
        <v>10</v>
      </c>
    </row>
    <row r="760" spans="3:7" ht="15" thickBot="1" x14ac:dyDescent="0.35">
      <c r="C760" s="70">
        <v>43162</v>
      </c>
      <c r="D760" s="71">
        <v>0.65186342592592594</v>
      </c>
      <c r="E760" s="72" t="s">
        <v>9</v>
      </c>
      <c r="F760" s="73">
        <v>41</v>
      </c>
      <c r="G760" s="72" t="s">
        <v>21</v>
      </c>
    </row>
    <row r="761" spans="3:7" ht="15" thickBot="1" x14ac:dyDescent="0.35">
      <c r="C761" s="70">
        <v>43162</v>
      </c>
      <c r="D761" s="71">
        <v>0.65292824074074074</v>
      </c>
      <c r="E761" s="72" t="s">
        <v>9</v>
      </c>
      <c r="F761" s="73">
        <v>44</v>
      </c>
      <c r="G761" s="72" t="s">
        <v>10</v>
      </c>
    </row>
    <row r="762" spans="3:7" ht="15" thickBot="1" x14ac:dyDescent="0.35">
      <c r="C762" s="70">
        <v>43162</v>
      </c>
      <c r="D762" s="71">
        <v>0.65525462962962966</v>
      </c>
      <c r="E762" s="72" t="s">
        <v>9</v>
      </c>
      <c r="F762" s="73">
        <v>27</v>
      </c>
      <c r="G762" s="72" t="s">
        <v>10</v>
      </c>
    </row>
    <row r="763" spans="3:7" ht="15" thickBot="1" x14ac:dyDescent="0.35">
      <c r="C763" s="70">
        <v>43162</v>
      </c>
      <c r="D763" s="71">
        <v>0.65746527777777775</v>
      </c>
      <c r="E763" s="72" t="s">
        <v>9</v>
      </c>
      <c r="F763" s="73">
        <v>36</v>
      </c>
      <c r="G763" s="72" t="s">
        <v>10</v>
      </c>
    </row>
    <row r="764" spans="3:7" ht="15" thickBot="1" x14ac:dyDescent="0.35">
      <c r="C764" s="70">
        <v>43162</v>
      </c>
      <c r="D764" s="71">
        <v>0.65777777777777779</v>
      </c>
      <c r="E764" s="72" t="s">
        <v>9</v>
      </c>
      <c r="F764" s="73">
        <v>33</v>
      </c>
      <c r="G764" s="72" t="s">
        <v>10</v>
      </c>
    </row>
    <row r="765" spans="3:7" ht="15" thickBot="1" x14ac:dyDescent="0.35">
      <c r="C765" s="70">
        <v>43162</v>
      </c>
      <c r="D765" s="71">
        <v>0.6580555555555555</v>
      </c>
      <c r="E765" s="72" t="s">
        <v>9</v>
      </c>
      <c r="F765" s="73">
        <v>36</v>
      </c>
      <c r="G765" s="72" t="s">
        <v>10</v>
      </c>
    </row>
    <row r="766" spans="3:7" ht="15" thickBot="1" x14ac:dyDescent="0.35">
      <c r="C766" s="70">
        <v>43162</v>
      </c>
      <c r="D766" s="71">
        <v>0.66031249999999997</v>
      </c>
      <c r="E766" s="72" t="s">
        <v>9</v>
      </c>
      <c r="F766" s="73">
        <v>31</v>
      </c>
      <c r="G766" s="72" t="s">
        <v>10</v>
      </c>
    </row>
    <row r="767" spans="3:7" ht="15" thickBot="1" x14ac:dyDescent="0.35">
      <c r="C767" s="70">
        <v>43162</v>
      </c>
      <c r="D767" s="71">
        <v>0.66031249999999997</v>
      </c>
      <c r="E767" s="72" t="s">
        <v>9</v>
      </c>
      <c r="F767" s="73">
        <v>26</v>
      </c>
      <c r="G767" s="72" t="s">
        <v>10</v>
      </c>
    </row>
    <row r="768" spans="3:7" ht="15" thickBot="1" x14ac:dyDescent="0.35">
      <c r="C768" s="70">
        <v>43162</v>
      </c>
      <c r="D768" s="71">
        <v>0.66033564814814816</v>
      </c>
      <c r="E768" s="72" t="s">
        <v>9</v>
      </c>
      <c r="F768" s="73">
        <v>44</v>
      </c>
      <c r="G768" s="72" t="s">
        <v>10</v>
      </c>
    </row>
    <row r="769" spans="3:7" ht="15" thickBot="1" x14ac:dyDescent="0.35">
      <c r="C769" s="70">
        <v>43162</v>
      </c>
      <c r="D769" s="71">
        <v>0.66125</v>
      </c>
      <c r="E769" s="72" t="s">
        <v>9</v>
      </c>
      <c r="F769" s="73">
        <v>32</v>
      </c>
      <c r="G769" s="72" t="s">
        <v>21</v>
      </c>
    </row>
    <row r="770" spans="3:7" ht="15" thickBot="1" x14ac:dyDescent="0.35">
      <c r="C770" s="70">
        <v>43162</v>
      </c>
      <c r="D770" s="71">
        <v>0.66145833333333337</v>
      </c>
      <c r="E770" s="72" t="s">
        <v>9</v>
      </c>
      <c r="F770" s="73">
        <v>41</v>
      </c>
      <c r="G770" s="72" t="s">
        <v>21</v>
      </c>
    </row>
    <row r="771" spans="3:7" ht="15" thickBot="1" x14ac:dyDescent="0.35">
      <c r="C771" s="70">
        <v>43162</v>
      </c>
      <c r="D771" s="71">
        <v>0.66165509259259259</v>
      </c>
      <c r="E771" s="72" t="s">
        <v>9</v>
      </c>
      <c r="F771" s="73">
        <v>37</v>
      </c>
      <c r="G771" s="72" t="s">
        <v>10</v>
      </c>
    </row>
    <row r="772" spans="3:7" ht="15" thickBot="1" x14ac:dyDescent="0.35">
      <c r="C772" s="70">
        <v>43162</v>
      </c>
      <c r="D772" s="71">
        <v>0.66188657407407414</v>
      </c>
      <c r="E772" s="72" t="s">
        <v>9</v>
      </c>
      <c r="F772" s="73">
        <v>39</v>
      </c>
      <c r="G772" s="72" t="s">
        <v>21</v>
      </c>
    </row>
    <row r="773" spans="3:7" ht="15" thickBot="1" x14ac:dyDescent="0.35">
      <c r="C773" s="70">
        <v>43162</v>
      </c>
      <c r="D773" s="71">
        <v>0.66239583333333341</v>
      </c>
      <c r="E773" s="72" t="s">
        <v>9</v>
      </c>
      <c r="F773" s="73">
        <v>39</v>
      </c>
      <c r="G773" s="72" t="s">
        <v>21</v>
      </c>
    </row>
    <row r="774" spans="3:7" ht="15" thickBot="1" x14ac:dyDescent="0.35">
      <c r="C774" s="70">
        <v>43162</v>
      </c>
      <c r="D774" s="71">
        <v>0.66255787037037039</v>
      </c>
      <c r="E774" s="72" t="s">
        <v>9</v>
      </c>
      <c r="F774" s="73">
        <v>33</v>
      </c>
      <c r="G774" s="72" t="s">
        <v>21</v>
      </c>
    </row>
    <row r="775" spans="3:7" ht="15" thickBot="1" x14ac:dyDescent="0.35">
      <c r="C775" s="70">
        <v>43162</v>
      </c>
      <c r="D775" s="71">
        <v>0.66325231481481484</v>
      </c>
      <c r="E775" s="72" t="s">
        <v>9</v>
      </c>
      <c r="F775" s="73">
        <v>26</v>
      </c>
      <c r="G775" s="72" t="s">
        <v>10</v>
      </c>
    </row>
    <row r="776" spans="3:7" ht="15" thickBot="1" x14ac:dyDescent="0.35">
      <c r="C776" s="70">
        <v>43162</v>
      </c>
      <c r="D776" s="71">
        <v>0.66432870370370367</v>
      </c>
      <c r="E776" s="72" t="s">
        <v>9</v>
      </c>
      <c r="F776" s="73">
        <v>47</v>
      </c>
      <c r="G776" s="72" t="s">
        <v>21</v>
      </c>
    </row>
    <row r="777" spans="3:7" ht="15" thickBot="1" x14ac:dyDescent="0.35">
      <c r="C777" s="70">
        <v>43162</v>
      </c>
      <c r="D777" s="71">
        <v>0.6647453703703704</v>
      </c>
      <c r="E777" s="72" t="s">
        <v>9</v>
      </c>
      <c r="F777" s="73">
        <v>34</v>
      </c>
      <c r="G777" s="72" t="s">
        <v>21</v>
      </c>
    </row>
    <row r="778" spans="3:7" ht="15" thickBot="1" x14ac:dyDescent="0.35">
      <c r="C778" s="70">
        <v>43162</v>
      </c>
      <c r="D778" s="71">
        <v>0.66484953703703698</v>
      </c>
      <c r="E778" s="72" t="s">
        <v>9</v>
      </c>
      <c r="F778" s="73">
        <v>35</v>
      </c>
      <c r="G778" s="72" t="s">
        <v>21</v>
      </c>
    </row>
    <row r="779" spans="3:7" ht="15" thickBot="1" x14ac:dyDescent="0.35">
      <c r="C779" s="70">
        <v>43162</v>
      </c>
      <c r="D779" s="71">
        <v>0.66645833333333326</v>
      </c>
      <c r="E779" s="72" t="s">
        <v>9</v>
      </c>
      <c r="F779" s="73">
        <v>25</v>
      </c>
      <c r="G779" s="72" t="s">
        <v>21</v>
      </c>
    </row>
    <row r="780" spans="3:7" ht="15" thickBot="1" x14ac:dyDescent="0.35">
      <c r="C780" s="70">
        <v>43162</v>
      </c>
      <c r="D780" s="71">
        <v>0.66653935185185187</v>
      </c>
      <c r="E780" s="72" t="s">
        <v>9</v>
      </c>
      <c r="F780" s="73">
        <v>33</v>
      </c>
      <c r="G780" s="72" t="s">
        <v>10</v>
      </c>
    </row>
    <row r="781" spans="3:7" ht="15" thickBot="1" x14ac:dyDescent="0.35">
      <c r="C781" s="70">
        <v>43162</v>
      </c>
      <c r="D781" s="71">
        <v>0.6665740740740741</v>
      </c>
      <c r="E781" s="72" t="s">
        <v>9</v>
      </c>
      <c r="F781" s="73">
        <v>29</v>
      </c>
      <c r="G781" s="72" t="s">
        <v>21</v>
      </c>
    </row>
    <row r="782" spans="3:7" ht="15" thickBot="1" x14ac:dyDescent="0.35">
      <c r="C782" s="70">
        <v>43162</v>
      </c>
      <c r="D782" s="71">
        <v>0.66749999999999998</v>
      </c>
      <c r="E782" s="72" t="s">
        <v>9</v>
      </c>
      <c r="F782" s="73">
        <v>33</v>
      </c>
      <c r="G782" s="72" t="s">
        <v>21</v>
      </c>
    </row>
    <row r="783" spans="3:7" ht="15" thickBot="1" x14ac:dyDescent="0.35">
      <c r="C783" s="70">
        <v>43162</v>
      </c>
      <c r="D783" s="71">
        <v>0.6678587962962963</v>
      </c>
      <c r="E783" s="72" t="s">
        <v>9</v>
      </c>
      <c r="F783" s="73">
        <v>45</v>
      </c>
      <c r="G783" s="72" t="s">
        <v>10</v>
      </c>
    </row>
    <row r="784" spans="3:7" ht="15" thickBot="1" x14ac:dyDescent="0.35">
      <c r="C784" s="70">
        <v>43162</v>
      </c>
      <c r="D784" s="71">
        <v>0.66851851851851851</v>
      </c>
      <c r="E784" s="72" t="s">
        <v>9</v>
      </c>
      <c r="F784" s="73">
        <v>35</v>
      </c>
      <c r="G784" s="72" t="s">
        <v>21</v>
      </c>
    </row>
    <row r="785" spans="3:7" ht="15" thickBot="1" x14ac:dyDescent="0.35">
      <c r="C785" s="70">
        <v>43162</v>
      </c>
      <c r="D785" s="71">
        <v>0.66909722222222223</v>
      </c>
      <c r="E785" s="72" t="s">
        <v>9</v>
      </c>
      <c r="F785" s="73">
        <v>41</v>
      </c>
      <c r="G785" s="72" t="s">
        <v>10</v>
      </c>
    </row>
    <row r="786" spans="3:7" ht="15" thickBot="1" x14ac:dyDescent="0.35">
      <c r="C786" s="70">
        <v>43162</v>
      </c>
      <c r="D786" s="71">
        <v>0.66950231481481481</v>
      </c>
      <c r="E786" s="72" t="s">
        <v>9</v>
      </c>
      <c r="F786" s="73">
        <v>42</v>
      </c>
      <c r="G786" s="72" t="s">
        <v>10</v>
      </c>
    </row>
    <row r="787" spans="3:7" ht="15" thickBot="1" x14ac:dyDescent="0.35">
      <c r="C787" s="70">
        <v>43162</v>
      </c>
      <c r="D787" s="71">
        <v>0.67158564814814825</v>
      </c>
      <c r="E787" s="72" t="s">
        <v>9</v>
      </c>
      <c r="F787" s="73">
        <v>36</v>
      </c>
      <c r="G787" s="72" t="s">
        <v>21</v>
      </c>
    </row>
    <row r="788" spans="3:7" ht="15" thickBot="1" x14ac:dyDescent="0.35">
      <c r="C788" s="70">
        <v>43162</v>
      </c>
      <c r="D788" s="71">
        <v>0.67366898148148147</v>
      </c>
      <c r="E788" s="72" t="s">
        <v>9</v>
      </c>
      <c r="F788" s="73">
        <v>32</v>
      </c>
      <c r="G788" s="72" t="s">
        <v>10</v>
      </c>
    </row>
    <row r="789" spans="3:7" ht="15" thickBot="1" x14ac:dyDescent="0.35">
      <c r="C789" s="70">
        <v>43162</v>
      </c>
      <c r="D789" s="71">
        <v>0.67443287037037036</v>
      </c>
      <c r="E789" s="72" t="s">
        <v>9</v>
      </c>
      <c r="F789" s="73">
        <v>42</v>
      </c>
      <c r="G789" s="72" t="s">
        <v>10</v>
      </c>
    </row>
    <row r="790" spans="3:7" ht="15" thickBot="1" x14ac:dyDescent="0.35">
      <c r="C790" s="70">
        <v>43162</v>
      </c>
      <c r="D790" s="71">
        <v>0.67578703703703702</v>
      </c>
      <c r="E790" s="72" t="s">
        <v>9</v>
      </c>
      <c r="F790" s="73">
        <v>20</v>
      </c>
      <c r="G790" s="72" t="s">
        <v>10</v>
      </c>
    </row>
    <row r="791" spans="3:7" ht="15" thickBot="1" x14ac:dyDescent="0.35">
      <c r="C791" s="70">
        <v>43162</v>
      </c>
      <c r="D791" s="71">
        <v>0.67579861111111106</v>
      </c>
      <c r="E791" s="72" t="s">
        <v>9</v>
      </c>
      <c r="F791" s="73">
        <v>38</v>
      </c>
      <c r="G791" s="72" t="s">
        <v>21</v>
      </c>
    </row>
    <row r="792" spans="3:7" ht="15" thickBot="1" x14ac:dyDescent="0.35">
      <c r="C792" s="70">
        <v>43162</v>
      </c>
      <c r="D792" s="71">
        <v>0.67611111111111111</v>
      </c>
      <c r="E792" s="72" t="s">
        <v>9</v>
      </c>
      <c r="F792" s="73">
        <v>44</v>
      </c>
      <c r="G792" s="72" t="s">
        <v>21</v>
      </c>
    </row>
    <row r="793" spans="3:7" ht="15" thickBot="1" x14ac:dyDescent="0.35">
      <c r="C793" s="70">
        <v>43162</v>
      </c>
      <c r="D793" s="71">
        <v>0.6763541666666667</v>
      </c>
      <c r="E793" s="72" t="s">
        <v>9</v>
      </c>
      <c r="F793" s="73">
        <v>49</v>
      </c>
      <c r="G793" s="72" t="s">
        <v>21</v>
      </c>
    </row>
    <row r="794" spans="3:7" ht="15" thickBot="1" x14ac:dyDescent="0.35">
      <c r="C794" s="70">
        <v>43162</v>
      </c>
      <c r="D794" s="71">
        <v>0.67721064814814813</v>
      </c>
      <c r="E794" s="72" t="s">
        <v>9</v>
      </c>
      <c r="F794" s="73">
        <v>38</v>
      </c>
      <c r="G794" s="72" t="s">
        <v>21</v>
      </c>
    </row>
    <row r="795" spans="3:7" ht="15" thickBot="1" x14ac:dyDescent="0.35">
      <c r="C795" s="70">
        <v>43162</v>
      </c>
      <c r="D795" s="71">
        <v>0.6775810185185186</v>
      </c>
      <c r="E795" s="72" t="s">
        <v>9</v>
      </c>
      <c r="F795" s="73">
        <v>40</v>
      </c>
      <c r="G795" s="72" t="s">
        <v>21</v>
      </c>
    </row>
    <row r="796" spans="3:7" ht="15" thickBot="1" x14ac:dyDescent="0.35">
      <c r="C796" s="70">
        <v>43162</v>
      </c>
      <c r="D796" s="71">
        <v>0.67782407407407408</v>
      </c>
      <c r="E796" s="72" t="s">
        <v>9</v>
      </c>
      <c r="F796" s="73">
        <v>41</v>
      </c>
      <c r="G796" s="72" t="s">
        <v>21</v>
      </c>
    </row>
    <row r="797" spans="3:7" ht="15" thickBot="1" x14ac:dyDescent="0.35">
      <c r="C797" s="70">
        <v>43162</v>
      </c>
      <c r="D797" s="71">
        <v>0.67850694444444448</v>
      </c>
      <c r="E797" s="72" t="s">
        <v>9</v>
      </c>
      <c r="F797" s="73">
        <v>24</v>
      </c>
      <c r="G797" s="72" t="s">
        <v>21</v>
      </c>
    </row>
    <row r="798" spans="3:7" ht="15" thickBot="1" x14ac:dyDescent="0.35">
      <c r="C798" s="70">
        <v>43162</v>
      </c>
      <c r="D798" s="71">
        <v>0.68119212962962961</v>
      </c>
      <c r="E798" s="72" t="s">
        <v>9</v>
      </c>
      <c r="F798" s="73">
        <v>26</v>
      </c>
      <c r="G798" s="72" t="s">
        <v>10</v>
      </c>
    </row>
    <row r="799" spans="3:7" ht="15" thickBot="1" x14ac:dyDescent="0.35">
      <c r="C799" s="70">
        <v>43162</v>
      </c>
      <c r="D799" s="71">
        <v>0.68265046296296295</v>
      </c>
      <c r="E799" s="72" t="s">
        <v>9</v>
      </c>
      <c r="F799" s="73">
        <v>44</v>
      </c>
      <c r="G799" s="72" t="s">
        <v>10</v>
      </c>
    </row>
    <row r="800" spans="3:7" ht="15" thickBot="1" x14ac:dyDescent="0.35">
      <c r="C800" s="70">
        <v>43162</v>
      </c>
      <c r="D800" s="71">
        <v>0.68349537037037045</v>
      </c>
      <c r="E800" s="72" t="s">
        <v>9</v>
      </c>
      <c r="F800" s="73">
        <v>42</v>
      </c>
      <c r="G800" s="72" t="s">
        <v>21</v>
      </c>
    </row>
    <row r="801" spans="3:7" ht="15" thickBot="1" x14ac:dyDescent="0.35">
      <c r="C801" s="70">
        <v>43162</v>
      </c>
      <c r="D801" s="71">
        <v>0.68388888888888888</v>
      </c>
      <c r="E801" s="72" t="s">
        <v>9</v>
      </c>
      <c r="F801" s="73">
        <v>37</v>
      </c>
      <c r="G801" s="72" t="s">
        <v>21</v>
      </c>
    </row>
    <row r="802" spans="3:7" ht="15" thickBot="1" x14ac:dyDescent="0.35">
      <c r="C802" s="70">
        <v>43162</v>
      </c>
      <c r="D802" s="71">
        <v>0.6839467592592593</v>
      </c>
      <c r="E802" s="72" t="s">
        <v>9</v>
      </c>
      <c r="F802" s="73">
        <v>52</v>
      </c>
      <c r="G802" s="72" t="s">
        <v>10</v>
      </c>
    </row>
    <row r="803" spans="3:7" ht="15" thickBot="1" x14ac:dyDescent="0.35">
      <c r="C803" s="70">
        <v>43162</v>
      </c>
      <c r="D803" s="71">
        <v>0.6850694444444444</v>
      </c>
      <c r="E803" s="72" t="s">
        <v>9</v>
      </c>
      <c r="F803" s="73">
        <v>31</v>
      </c>
      <c r="G803" s="72" t="s">
        <v>10</v>
      </c>
    </row>
    <row r="804" spans="3:7" ht="15" thickBot="1" x14ac:dyDescent="0.35">
      <c r="C804" s="70">
        <v>43162</v>
      </c>
      <c r="D804" s="71">
        <v>0.68530092592592595</v>
      </c>
      <c r="E804" s="72" t="s">
        <v>9</v>
      </c>
      <c r="F804" s="73">
        <v>35</v>
      </c>
      <c r="G804" s="72" t="s">
        <v>21</v>
      </c>
    </row>
    <row r="805" spans="3:7" ht="15" thickBot="1" x14ac:dyDescent="0.35">
      <c r="C805" s="70">
        <v>43162</v>
      </c>
      <c r="D805" s="71">
        <v>0.68866898148148159</v>
      </c>
      <c r="E805" s="72" t="s">
        <v>9</v>
      </c>
      <c r="F805" s="73">
        <v>46</v>
      </c>
      <c r="G805" s="72" t="s">
        <v>21</v>
      </c>
    </row>
    <row r="806" spans="3:7" ht="15" thickBot="1" x14ac:dyDescent="0.35">
      <c r="C806" s="70">
        <v>43162</v>
      </c>
      <c r="D806" s="71">
        <v>0.68994212962962964</v>
      </c>
      <c r="E806" s="72" t="s">
        <v>9</v>
      </c>
      <c r="F806" s="73">
        <v>39</v>
      </c>
      <c r="G806" s="72" t="s">
        <v>10</v>
      </c>
    </row>
    <row r="807" spans="3:7" ht="15" thickBot="1" x14ac:dyDescent="0.35">
      <c r="C807" s="70">
        <v>43162</v>
      </c>
      <c r="D807" s="71">
        <v>0.6903125</v>
      </c>
      <c r="E807" s="72" t="s">
        <v>9</v>
      </c>
      <c r="F807" s="73">
        <v>37</v>
      </c>
      <c r="G807" s="72" t="s">
        <v>10</v>
      </c>
    </row>
    <row r="808" spans="3:7" ht="15" thickBot="1" x14ac:dyDescent="0.35">
      <c r="C808" s="70">
        <v>43162</v>
      </c>
      <c r="D808" s="71">
        <v>0.69261574074074073</v>
      </c>
      <c r="E808" s="72" t="s">
        <v>9</v>
      </c>
      <c r="F808" s="73">
        <v>42</v>
      </c>
      <c r="G808" s="72" t="s">
        <v>10</v>
      </c>
    </row>
    <row r="809" spans="3:7" ht="15" thickBot="1" x14ac:dyDescent="0.35">
      <c r="C809" s="70">
        <v>43162</v>
      </c>
      <c r="D809" s="71">
        <v>0.69331018518518517</v>
      </c>
      <c r="E809" s="72" t="s">
        <v>9</v>
      </c>
      <c r="F809" s="73">
        <v>34</v>
      </c>
      <c r="G809" s="72" t="s">
        <v>21</v>
      </c>
    </row>
    <row r="810" spans="3:7" ht="15" thickBot="1" x14ac:dyDescent="0.35">
      <c r="C810" s="70">
        <v>43162</v>
      </c>
      <c r="D810" s="71">
        <v>0.69574074074074066</v>
      </c>
      <c r="E810" s="72" t="s">
        <v>9</v>
      </c>
      <c r="F810" s="73">
        <v>46</v>
      </c>
      <c r="G810" s="72" t="s">
        <v>21</v>
      </c>
    </row>
    <row r="811" spans="3:7" ht="15" thickBot="1" x14ac:dyDescent="0.35">
      <c r="C811" s="70">
        <v>43162</v>
      </c>
      <c r="D811" s="71">
        <v>0.69678240740740749</v>
      </c>
      <c r="E811" s="72" t="s">
        <v>9</v>
      </c>
      <c r="F811" s="73">
        <v>21</v>
      </c>
      <c r="G811" s="72" t="s">
        <v>21</v>
      </c>
    </row>
    <row r="812" spans="3:7" ht="15" thickBot="1" x14ac:dyDescent="0.35">
      <c r="C812" s="70">
        <v>43162</v>
      </c>
      <c r="D812" s="71">
        <v>0.69857638888888884</v>
      </c>
      <c r="E812" s="72" t="s">
        <v>9</v>
      </c>
      <c r="F812" s="73">
        <v>47</v>
      </c>
      <c r="G812" s="72" t="s">
        <v>10</v>
      </c>
    </row>
    <row r="813" spans="3:7" ht="15" thickBot="1" x14ac:dyDescent="0.35">
      <c r="C813" s="70">
        <v>43162</v>
      </c>
      <c r="D813" s="71">
        <v>0.7006134259259259</v>
      </c>
      <c r="E813" s="72" t="s">
        <v>9</v>
      </c>
      <c r="F813" s="73">
        <v>33</v>
      </c>
      <c r="G813" s="72" t="s">
        <v>10</v>
      </c>
    </row>
    <row r="814" spans="3:7" ht="15" thickBot="1" x14ac:dyDescent="0.35">
      <c r="C814" s="70">
        <v>43162</v>
      </c>
      <c r="D814" s="71">
        <v>0.70165509259259251</v>
      </c>
      <c r="E814" s="72" t="s">
        <v>9</v>
      </c>
      <c r="F814" s="73">
        <v>43</v>
      </c>
      <c r="G814" s="72" t="s">
        <v>21</v>
      </c>
    </row>
    <row r="815" spans="3:7" ht="15" thickBot="1" x14ac:dyDescent="0.35">
      <c r="C815" s="70">
        <v>43162</v>
      </c>
      <c r="D815" s="71">
        <v>0.70309027777777777</v>
      </c>
      <c r="E815" s="72" t="s">
        <v>9</v>
      </c>
      <c r="F815" s="73">
        <v>38</v>
      </c>
      <c r="G815" s="72" t="s">
        <v>10</v>
      </c>
    </row>
    <row r="816" spans="3:7" ht="15" thickBot="1" x14ac:dyDescent="0.35">
      <c r="C816" s="70">
        <v>43162</v>
      </c>
      <c r="D816" s="71">
        <v>0.7033449074074074</v>
      </c>
      <c r="E816" s="72" t="s">
        <v>9</v>
      </c>
      <c r="F816" s="73">
        <v>23</v>
      </c>
      <c r="G816" s="72" t="s">
        <v>10</v>
      </c>
    </row>
    <row r="817" spans="3:7" ht="15" thickBot="1" x14ac:dyDescent="0.35">
      <c r="C817" s="70">
        <v>43162</v>
      </c>
      <c r="D817" s="71">
        <v>0.70614583333333336</v>
      </c>
      <c r="E817" s="72" t="s">
        <v>9</v>
      </c>
      <c r="F817" s="73">
        <v>35</v>
      </c>
      <c r="G817" s="72" t="s">
        <v>10</v>
      </c>
    </row>
    <row r="818" spans="3:7" ht="15" thickBot="1" x14ac:dyDescent="0.35">
      <c r="C818" s="70">
        <v>43162</v>
      </c>
      <c r="D818" s="71">
        <v>0.70664351851851848</v>
      </c>
      <c r="E818" s="72" t="s">
        <v>9</v>
      </c>
      <c r="F818" s="73">
        <v>24</v>
      </c>
      <c r="G818" s="72" t="s">
        <v>10</v>
      </c>
    </row>
    <row r="819" spans="3:7" ht="15" thickBot="1" x14ac:dyDescent="0.35">
      <c r="C819" s="70">
        <v>43162</v>
      </c>
      <c r="D819" s="71">
        <v>0.70763888888888893</v>
      </c>
      <c r="E819" s="72" t="s">
        <v>9</v>
      </c>
      <c r="F819" s="73">
        <v>30</v>
      </c>
      <c r="G819" s="72" t="s">
        <v>10</v>
      </c>
    </row>
    <row r="820" spans="3:7" ht="15" thickBot="1" x14ac:dyDescent="0.35">
      <c r="C820" s="70">
        <v>43162</v>
      </c>
      <c r="D820" s="71">
        <v>0.7082060185185185</v>
      </c>
      <c r="E820" s="72" t="s">
        <v>9</v>
      </c>
      <c r="F820" s="73">
        <v>40</v>
      </c>
      <c r="G820" s="72" t="s">
        <v>21</v>
      </c>
    </row>
    <row r="821" spans="3:7" ht="15" thickBot="1" x14ac:dyDescent="0.35">
      <c r="C821" s="70">
        <v>43162</v>
      </c>
      <c r="D821" s="71">
        <v>0.70827546296296295</v>
      </c>
      <c r="E821" s="72" t="s">
        <v>9</v>
      </c>
      <c r="F821" s="73">
        <v>39</v>
      </c>
      <c r="G821" s="72" t="s">
        <v>21</v>
      </c>
    </row>
    <row r="822" spans="3:7" ht="15" thickBot="1" x14ac:dyDescent="0.35">
      <c r="C822" s="70">
        <v>43162</v>
      </c>
      <c r="D822" s="71">
        <v>0.71194444444444438</v>
      </c>
      <c r="E822" s="72" t="s">
        <v>9</v>
      </c>
      <c r="F822" s="73">
        <v>42</v>
      </c>
      <c r="G822" s="72" t="s">
        <v>21</v>
      </c>
    </row>
    <row r="823" spans="3:7" ht="15" thickBot="1" x14ac:dyDescent="0.35">
      <c r="C823" s="70">
        <v>43162</v>
      </c>
      <c r="D823" s="71">
        <v>0.71201388888888895</v>
      </c>
      <c r="E823" s="72" t="s">
        <v>9</v>
      </c>
      <c r="F823" s="73">
        <v>34</v>
      </c>
      <c r="G823" s="72" t="s">
        <v>10</v>
      </c>
    </row>
    <row r="824" spans="3:7" ht="15" thickBot="1" x14ac:dyDescent="0.35">
      <c r="C824" s="70">
        <v>43162</v>
      </c>
      <c r="D824" s="71">
        <v>0.71320601851851861</v>
      </c>
      <c r="E824" s="72" t="s">
        <v>9</v>
      </c>
      <c r="F824" s="73">
        <v>47</v>
      </c>
      <c r="G824" s="72" t="s">
        <v>21</v>
      </c>
    </row>
    <row r="825" spans="3:7" ht="15" thickBot="1" x14ac:dyDescent="0.35">
      <c r="C825" s="70">
        <v>43162</v>
      </c>
      <c r="D825" s="71">
        <v>0.71335648148148145</v>
      </c>
      <c r="E825" s="72" t="s">
        <v>9</v>
      </c>
      <c r="F825" s="73">
        <v>26</v>
      </c>
      <c r="G825" s="72" t="s">
        <v>21</v>
      </c>
    </row>
    <row r="826" spans="3:7" ht="15" thickBot="1" x14ac:dyDescent="0.35">
      <c r="C826" s="70">
        <v>43162</v>
      </c>
      <c r="D826" s="71">
        <v>0.71378472222222211</v>
      </c>
      <c r="E826" s="72" t="s">
        <v>9</v>
      </c>
      <c r="F826" s="73">
        <v>30</v>
      </c>
      <c r="G826" s="72" t="s">
        <v>21</v>
      </c>
    </row>
    <row r="827" spans="3:7" ht="15" thickBot="1" x14ac:dyDescent="0.35">
      <c r="C827" s="70">
        <v>43162</v>
      </c>
      <c r="D827" s="71">
        <v>0.7144328703703704</v>
      </c>
      <c r="E827" s="72" t="s">
        <v>9</v>
      </c>
      <c r="F827" s="73">
        <v>41</v>
      </c>
      <c r="G827" s="72" t="s">
        <v>10</v>
      </c>
    </row>
    <row r="828" spans="3:7" ht="15" thickBot="1" x14ac:dyDescent="0.35">
      <c r="C828" s="70">
        <v>43162</v>
      </c>
      <c r="D828" s="71">
        <v>0.71458333333333324</v>
      </c>
      <c r="E828" s="72" t="s">
        <v>9</v>
      </c>
      <c r="F828" s="73">
        <v>35</v>
      </c>
      <c r="G828" s="72" t="s">
        <v>10</v>
      </c>
    </row>
    <row r="829" spans="3:7" ht="15" thickBot="1" x14ac:dyDescent="0.35">
      <c r="C829" s="70">
        <v>43162</v>
      </c>
      <c r="D829" s="71">
        <v>0.71592592592592597</v>
      </c>
      <c r="E829" s="72" t="s">
        <v>9</v>
      </c>
      <c r="F829" s="73">
        <v>31</v>
      </c>
      <c r="G829" s="72" t="s">
        <v>21</v>
      </c>
    </row>
    <row r="830" spans="3:7" ht="15" thickBot="1" x14ac:dyDescent="0.35">
      <c r="C830" s="70">
        <v>43162</v>
      </c>
      <c r="D830" s="71">
        <v>0.71680555555555558</v>
      </c>
      <c r="E830" s="72" t="s">
        <v>9</v>
      </c>
      <c r="F830" s="73">
        <v>33</v>
      </c>
      <c r="G830" s="72" t="s">
        <v>10</v>
      </c>
    </row>
    <row r="831" spans="3:7" ht="15" thickBot="1" x14ac:dyDescent="0.35">
      <c r="C831" s="70">
        <v>43162</v>
      </c>
      <c r="D831" s="71">
        <v>0.71715277777777775</v>
      </c>
      <c r="E831" s="72" t="s">
        <v>9</v>
      </c>
      <c r="F831" s="73">
        <v>36</v>
      </c>
      <c r="G831" s="72" t="s">
        <v>10</v>
      </c>
    </row>
    <row r="832" spans="3:7" ht="15" thickBot="1" x14ac:dyDescent="0.35">
      <c r="C832" s="70">
        <v>43162</v>
      </c>
      <c r="D832" s="71">
        <v>0.71922453703703704</v>
      </c>
      <c r="E832" s="72" t="s">
        <v>9</v>
      </c>
      <c r="F832" s="73">
        <v>38</v>
      </c>
      <c r="G832" s="72" t="s">
        <v>21</v>
      </c>
    </row>
    <row r="833" spans="3:7" ht="15" thickBot="1" x14ac:dyDescent="0.35">
      <c r="C833" s="70">
        <v>43162</v>
      </c>
      <c r="D833" s="71">
        <v>0.71928240740740745</v>
      </c>
      <c r="E833" s="72" t="s">
        <v>9</v>
      </c>
      <c r="F833" s="73">
        <v>44</v>
      </c>
      <c r="G833" s="72" t="s">
        <v>21</v>
      </c>
    </row>
    <row r="834" spans="3:7" ht="15" thickBot="1" x14ac:dyDescent="0.35">
      <c r="C834" s="70">
        <v>43162</v>
      </c>
      <c r="D834" s="71">
        <v>0.72056712962962965</v>
      </c>
      <c r="E834" s="72" t="s">
        <v>9</v>
      </c>
      <c r="F834" s="73">
        <v>25</v>
      </c>
      <c r="G834" s="72" t="s">
        <v>10</v>
      </c>
    </row>
    <row r="835" spans="3:7" ht="15" thickBot="1" x14ac:dyDescent="0.35">
      <c r="C835" s="70">
        <v>43162</v>
      </c>
      <c r="D835" s="71">
        <v>0.72070601851851857</v>
      </c>
      <c r="E835" s="72" t="s">
        <v>9</v>
      </c>
      <c r="F835" s="73">
        <v>37</v>
      </c>
      <c r="G835" s="72" t="s">
        <v>10</v>
      </c>
    </row>
    <row r="836" spans="3:7" ht="15" thickBot="1" x14ac:dyDescent="0.35">
      <c r="C836" s="70">
        <v>43162</v>
      </c>
      <c r="D836" s="71">
        <v>0.72144675925925927</v>
      </c>
      <c r="E836" s="72" t="s">
        <v>9</v>
      </c>
      <c r="F836" s="73">
        <v>46</v>
      </c>
      <c r="G836" s="72" t="s">
        <v>21</v>
      </c>
    </row>
    <row r="837" spans="3:7" ht="15" thickBot="1" x14ac:dyDescent="0.35">
      <c r="C837" s="70">
        <v>43162</v>
      </c>
      <c r="D837" s="71">
        <v>0.72172453703703709</v>
      </c>
      <c r="E837" s="72" t="s">
        <v>9</v>
      </c>
      <c r="F837" s="73">
        <v>39</v>
      </c>
      <c r="G837" s="72" t="s">
        <v>21</v>
      </c>
    </row>
    <row r="838" spans="3:7" ht="15" thickBot="1" x14ac:dyDescent="0.35">
      <c r="C838" s="70">
        <v>43162</v>
      </c>
      <c r="D838" s="71">
        <v>0.72348379629629633</v>
      </c>
      <c r="E838" s="72" t="s">
        <v>9</v>
      </c>
      <c r="F838" s="73">
        <v>45</v>
      </c>
      <c r="G838" s="72" t="s">
        <v>21</v>
      </c>
    </row>
    <row r="839" spans="3:7" ht="15" thickBot="1" x14ac:dyDescent="0.35">
      <c r="C839" s="70">
        <v>43162</v>
      </c>
      <c r="D839" s="71">
        <v>0.72361111111111109</v>
      </c>
      <c r="E839" s="72" t="s">
        <v>9</v>
      </c>
      <c r="F839" s="73">
        <v>37</v>
      </c>
      <c r="G839" s="72" t="s">
        <v>10</v>
      </c>
    </row>
    <row r="840" spans="3:7" ht="15" thickBot="1" x14ac:dyDescent="0.35">
      <c r="C840" s="70">
        <v>43162</v>
      </c>
      <c r="D840" s="71">
        <v>0.72423611111111119</v>
      </c>
      <c r="E840" s="72" t="s">
        <v>9</v>
      </c>
      <c r="F840" s="73">
        <v>22</v>
      </c>
      <c r="G840" s="72" t="s">
        <v>10</v>
      </c>
    </row>
    <row r="841" spans="3:7" ht="15" thickBot="1" x14ac:dyDescent="0.35">
      <c r="C841" s="70">
        <v>43162</v>
      </c>
      <c r="D841" s="71">
        <v>0.72506944444444443</v>
      </c>
      <c r="E841" s="72" t="s">
        <v>9</v>
      </c>
      <c r="F841" s="73">
        <v>32</v>
      </c>
      <c r="G841" s="72" t="s">
        <v>10</v>
      </c>
    </row>
    <row r="842" spans="3:7" ht="15" thickBot="1" x14ac:dyDescent="0.35">
      <c r="C842" s="70">
        <v>43162</v>
      </c>
      <c r="D842" s="71">
        <v>0.72781250000000008</v>
      </c>
      <c r="E842" s="72" t="s">
        <v>9</v>
      </c>
      <c r="F842" s="73">
        <v>35</v>
      </c>
      <c r="G842" s="72" t="s">
        <v>21</v>
      </c>
    </row>
    <row r="843" spans="3:7" ht="15" thickBot="1" x14ac:dyDescent="0.35">
      <c r="C843" s="70">
        <v>43162</v>
      </c>
      <c r="D843" s="71">
        <v>0.72944444444444445</v>
      </c>
      <c r="E843" s="72" t="s">
        <v>9</v>
      </c>
      <c r="F843" s="73">
        <v>34</v>
      </c>
      <c r="G843" s="72" t="s">
        <v>21</v>
      </c>
    </row>
    <row r="844" spans="3:7" ht="15" thickBot="1" x14ac:dyDescent="0.35">
      <c r="C844" s="70">
        <v>43162</v>
      </c>
      <c r="D844" s="71">
        <v>0.72952546296296295</v>
      </c>
      <c r="E844" s="72" t="s">
        <v>9</v>
      </c>
      <c r="F844" s="73">
        <v>42</v>
      </c>
      <c r="G844" s="72" t="s">
        <v>10</v>
      </c>
    </row>
    <row r="845" spans="3:7" ht="15" thickBot="1" x14ac:dyDescent="0.35">
      <c r="C845" s="70">
        <v>43162</v>
      </c>
      <c r="D845" s="71">
        <v>0.72978009259259258</v>
      </c>
      <c r="E845" s="72" t="s">
        <v>9</v>
      </c>
      <c r="F845" s="73">
        <v>33</v>
      </c>
      <c r="G845" s="72" t="s">
        <v>21</v>
      </c>
    </row>
    <row r="846" spans="3:7" ht="15" thickBot="1" x14ac:dyDescent="0.35">
      <c r="C846" s="70">
        <v>43162</v>
      </c>
      <c r="D846" s="71">
        <v>0.73056712962962955</v>
      </c>
      <c r="E846" s="72" t="s">
        <v>9</v>
      </c>
      <c r="F846" s="73">
        <v>49</v>
      </c>
      <c r="G846" s="72" t="s">
        <v>10</v>
      </c>
    </row>
    <row r="847" spans="3:7" ht="15" thickBot="1" x14ac:dyDescent="0.35">
      <c r="C847" s="70">
        <v>43162</v>
      </c>
      <c r="D847" s="71">
        <v>0.73150462962962959</v>
      </c>
      <c r="E847" s="72" t="s">
        <v>9</v>
      </c>
      <c r="F847" s="73">
        <v>37</v>
      </c>
      <c r="G847" s="72" t="s">
        <v>10</v>
      </c>
    </row>
    <row r="848" spans="3:7" ht="15" thickBot="1" x14ac:dyDescent="0.35">
      <c r="C848" s="70">
        <v>43162</v>
      </c>
      <c r="D848" s="71">
        <v>0.73181712962962964</v>
      </c>
      <c r="E848" s="72" t="s">
        <v>9</v>
      </c>
      <c r="F848" s="73">
        <v>37</v>
      </c>
      <c r="G848" s="72" t="s">
        <v>10</v>
      </c>
    </row>
    <row r="849" spans="3:7" ht="15" thickBot="1" x14ac:dyDescent="0.35">
      <c r="C849" s="70">
        <v>43162</v>
      </c>
      <c r="D849" s="71">
        <v>0.73219907407407403</v>
      </c>
      <c r="E849" s="72" t="s">
        <v>9</v>
      </c>
      <c r="F849" s="73">
        <v>39</v>
      </c>
      <c r="G849" s="72" t="s">
        <v>10</v>
      </c>
    </row>
    <row r="850" spans="3:7" ht="15" thickBot="1" x14ac:dyDescent="0.35">
      <c r="C850" s="70">
        <v>43162</v>
      </c>
      <c r="D850" s="71">
        <v>0.73237268518518517</v>
      </c>
      <c r="E850" s="72" t="s">
        <v>9</v>
      </c>
      <c r="F850" s="73">
        <v>35</v>
      </c>
      <c r="G850" s="72" t="s">
        <v>10</v>
      </c>
    </row>
    <row r="851" spans="3:7" ht="15" thickBot="1" x14ac:dyDescent="0.35">
      <c r="C851" s="70">
        <v>43162</v>
      </c>
      <c r="D851" s="71">
        <v>0.73274305555555552</v>
      </c>
      <c r="E851" s="72" t="s">
        <v>9</v>
      </c>
      <c r="F851" s="73">
        <v>35</v>
      </c>
      <c r="G851" s="72" t="s">
        <v>21</v>
      </c>
    </row>
    <row r="852" spans="3:7" ht="15" thickBot="1" x14ac:dyDescent="0.35">
      <c r="C852" s="70">
        <v>43162</v>
      </c>
      <c r="D852" s="71">
        <v>0.73342592592592604</v>
      </c>
      <c r="E852" s="72" t="s">
        <v>9</v>
      </c>
      <c r="F852" s="73">
        <v>39</v>
      </c>
      <c r="G852" s="72" t="s">
        <v>10</v>
      </c>
    </row>
    <row r="853" spans="3:7" ht="15" thickBot="1" x14ac:dyDescent="0.35">
      <c r="C853" s="70">
        <v>43162</v>
      </c>
      <c r="D853" s="71">
        <v>0.73585648148148142</v>
      </c>
      <c r="E853" s="72" t="s">
        <v>9</v>
      </c>
      <c r="F853" s="73">
        <v>35</v>
      </c>
      <c r="G853" s="72" t="s">
        <v>21</v>
      </c>
    </row>
    <row r="854" spans="3:7" ht="15" thickBot="1" x14ac:dyDescent="0.35">
      <c r="C854" s="70">
        <v>43162</v>
      </c>
      <c r="D854" s="71">
        <v>0.73800925925925931</v>
      </c>
      <c r="E854" s="72" t="s">
        <v>9</v>
      </c>
      <c r="F854" s="73">
        <v>35</v>
      </c>
      <c r="G854" s="72" t="s">
        <v>21</v>
      </c>
    </row>
    <row r="855" spans="3:7" ht="15" thickBot="1" x14ac:dyDescent="0.35">
      <c r="C855" s="70">
        <v>43162</v>
      </c>
      <c r="D855" s="71">
        <v>0.73883101851851851</v>
      </c>
      <c r="E855" s="72" t="s">
        <v>9</v>
      </c>
      <c r="F855" s="73">
        <v>46</v>
      </c>
      <c r="G855" s="72" t="s">
        <v>21</v>
      </c>
    </row>
    <row r="856" spans="3:7" ht="15" thickBot="1" x14ac:dyDescent="0.35">
      <c r="C856" s="70">
        <v>43162</v>
      </c>
      <c r="D856" s="71">
        <v>0.73891203703703701</v>
      </c>
      <c r="E856" s="72" t="s">
        <v>9</v>
      </c>
      <c r="F856" s="73">
        <v>37</v>
      </c>
      <c r="G856" s="72" t="s">
        <v>10</v>
      </c>
    </row>
    <row r="857" spans="3:7" ht="15" thickBot="1" x14ac:dyDescent="0.35">
      <c r="C857" s="70">
        <v>43162</v>
      </c>
      <c r="D857" s="71">
        <v>0.74089120370370365</v>
      </c>
      <c r="E857" s="72" t="s">
        <v>9</v>
      </c>
      <c r="F857" s="73">
        <v>44</v>
      </c>
      <c r="G857" s="72" t="s">
        <v>21</v>
      </c>
    </row>
    <row r="858" spans="3:7" ht="15" thickBot="1" x14ac:dyDescent="0.35">
      <c r="C858" s="70">
        <v>43162</v>
      </c>
      <c r="D858" s="71">
        <v>0.74223379629629627</v>
      </c>
      <c r="E858" s="72" t="s">
        <v>9</v>
      </c>
      <c r="F858" s="73">
        <v>31</v>
      </c>
      <c r="G858" s="72" t="s">
        <v>10</v>
      </c>
    </row>
    <row r="859" spans="3:7" ht="15" thickBot="1" x14ac:dyDescent="0.35">
      <c r="C859" s="70">
        <v>43162</v>
      </c>
      <c r="D859" s="71">
        <v>0.74312500000000004</v>
      </c>
      <c r="E859" s="72" t="s">
        <v>9</v>
      </c>
      <c r="F859" s="73">
        <v>45</v>
      </c>
      <c r="G859" s="72" t="s">
        <v>10</v>
      </c>
    </row>
    <row r="860" spans="3:7" ht="15" thickBot="1" x14ac:dyDescent="0.35">
      <c r="C860" s="70">
        <v>43162</v>
      </c>
      <c r="D860" s="71">
        <v>0.74564814814814817</v>
      </c>
      <c r="E860" s="72" t="s">
        <v>9</v>
      </c>
      <c r="F860" s="73">
        <v>32</v>
      </c>
      <c r="G860" s="72" t="s">
        <v>10</v>
      </c>
    </row>
    <row r="861" spans="3:7" ht="15" thickBot="1" x14ac:dyDescent="0.35">
      <c r="C861" s="70">
        <v>43162</v>
      </c>
      <c r="D861" s="71">
        <v>0.74662037037037043</v>
      </c>
      <c r="E861" s="72" t="s">
        <v>9</v>
      </c>
      <c r="F861" s="73">
        <v>36</v>
      </c>
      <c r="G861" s="72" t="s">
        <v>21</v>
      </c>
    </row>
    <row r="862" spans="3:7" ht="15" thickBot="1" x14ac:dyDescent="0.35">
      <c r="C862" s="70">
        <v>43162</v>
      </c>
      <c r="D862" s="71">
        <v>0.74670138888888893</v>
      </c>
      <c r="E862" s="72" t="s">
        <v>9</v>
      </c>
      <c r="F862" s="73">
        <v>33</v>
      </c>
      <c r="G862" s="72" t="s">
        <v>21</v>
      </c>
    </row>
    <row r="863" spans="3:7" ht="15" thickBot="1" x14ac:dyDescent="0.35">
      <c r="C863" s="70">
        <v>43162</v>
      </c>
      <c r="D863" s="71">
        <v>0.74732638888888892</v>
      </c>
      <c r="E863" s="72" t="s">
        <v>9</v>
      </c>
      <c r="F863" s="73">
        <v>52</v>
      </c>
      <c r="G863" s="72" t="s">
        <v>21</v>
      </c>
    </row>
    <row r="864" spans="3:7" ht="15" thickBot="1" x14ac:dyDescent="0.35">
      <c r="C864" s="70">
        <v>43162</v>
      </c>
      <c r="D864" s="71">
        <v>0.74785879629629637</v>
      </c>
      <c r="E864" s="72" t="s">
        <v>9</v>
      </c>
      <c r="F864" s="73">
        <v>47</v>
      </c>
      <c r="G864" s="72" t="s">
        <v>21</v>
      </c>
    </row>
    <row r="865" spans="3:7" ht="15" thickBot="1" x14ac:dyDescent="0.35">
      <c r="C865" s="70">
        <v>43162</v>
      </c>
      <c r="D865" s="71">
        <v>0.74795138888888879</v>
      </c>
      <c r="E865" s="72" t="s">
        <v>9</v>
      </c>
      <c r="F865" s="73">
        <v>42</v>
      </c>
      <c r="G865" s="72" t="s">
        <v>10</v>
      </c>
    </row>
    <row r="866" spans="3:7" ht="15" thickBot="1" x14ac:dyDescent="0.35">
      <c r="C866" s="70">
        <v>43162</v>
      </c>
      <c r="D866" s="71">
        <v>0.74855324074074081</v>
      </c>
      <c r="E866" s="72" t="s">
        <v>9</v>
      </c>
      <c r="F866" s="73">
        <v>39</v>
      </c>
      <c r="G866" s="72" t="s">
        <v>10</v>
      </c>
    </row>
    <row r="867" spans="3:7" ht="15" thickBot="1" x14ac:dyDescent="0.35">
      <c r="C867" s="70">
        <v>43162</v>
      </c>
      <c r="D867" s="71">
        <v>0.74937500000000001</v>
      </c>
      <c r="E867" s="72" t="s">
        <v>9</v>
      </c>
      <c r="F867" s="73">
        <v>21</v>
      </c>
      <c r="G867" s="72" t="s">
        <v>21</v>
      </c>
    </row>
    <row r="868" spans="3:7" ht="15" thickBot="1" x14ac:dyDescent="0.35">
      <c r="C868" s="70">
        <v>43162</v>
      </c>
      <c r="D868" s="71">
        <v>0.749537037037037</v>
      </c>
      <c r="E868" s="72" t="s">
        <v>9</v>
      </c>
      <c r="F868" s="73">
        <v>22</v>
      </c>
      <c r="G868" s="72" t="s">
        <v>10</v>
      </c>
    </row>
    <row r="869" spans="3:7" ht="15" thickBot="1" x14ac:dyDescent="0.35">
      <c r="C869" s="70">
        <v>43162</v>
      </c>
      <c r="D869" s="71">
        <v>0.75009259259259264</v>
      </c>
      <c r="E869" s="72" t="s">
        <v>9</v>
      </c>
      <c r="F869" s="73">
        <v>19</v>
      </c>
      <c r="G869" s="72" t="s">
        <v>10</v>
      </c>
    </row>
    <row r="870" spans="3:7" ht="15" thickBot="1" x14ac:dyDescent="0.35">
      <c r="C870" s="70">
        <v>43162</v>
      </c>
      <c r="D870" s="71">
        <v>0.75024305555555548</v>
      </c>
      <c r="E870" s="72" t="s">
        <v>9</v>
      </c>
      <c r="F870" s="73">
        <v>34</v>
      </c>
      <c r="G870" s="72" t="s">
        <v>21</v>
      </c>
    </row>
    <row r="871" spans="3:7" ht="15" thickBot="1" x14ac:dyDescent="0.35">
      <c r="C871" s="70">
        <v>43162</v>
      </c>
      <c r="D871" s="71">
        <v>0.75093750000000004</v>
      </c>
      <c r="E871" s="72" t="s">
        <v>9</v>
      </c>
      <c r="F871" s="73">
        <v>41</v>
      </c>
      <c r="G871" s="72" t="s">
        <v>10</v>
      </c>
    </row>
    <row r="872" spans="3:7" ht="15" thickBot="1" x14ac:dyDescent="0.35">
      <c r="C872" s="70">
        <v>43162</v>
      </c>
      <c r="D872" s="71">
        <v>0.75334490740740734</v>
      </c>
      <c r="E872" s="72" t="s">
        <v>9</v>
      </c>
      <c r="F872" s="73">
        <v>40</v>
      </c>
      <c r="G872" s="72" t="s">
        <v>21</v>
      </c>
    </row>
    <row r="873" spans="3:7" ht="15" thickBot="1" x14ac:dyDescent="0.35">
      <c r="C873" s="70">
        <v>43162</v>
      </c>
      <c r="D873" s="71">
        <v>0.75343749999999998</v>
      </c>
      <c r="E873" s="72" t="s">
        <v>9</v>
      </c>
      <c r="F873" s="73">
        <v>41</v>
      </c>
      <c r="G873" s="72" t="s">
        <v>21</v>
      </c>
    </row>
    <row r="874" spans="3:7" ht="15" thickBot="1" x14ac:dyDescent="0.35">
      <c r="C874" s="70">
        <v>43162</v>
      </c>
      <c r="D874" s="71">
        <v>0.75805555555555548</v>
      </c>
      <c r="E874" s="72" t="s">
        <v>9</v>
      </c>
      <c r="F874" s="73">
        <v>34</v>
      </c>
      <c r="G874" s="72" t="s">
        <v>21</v>
      </c>
    </row>
    <row r="875" spans="3:7" ht="15" thickBot="1" x14ac:dyDescent="0.35">
      <c r="C875" s="70">
        <v>43162</v>
      </c>
      <c r="D875" s="71">
        <v>0.75813657407407409</v>
      </c>
      <c r="E875" s="72" t="s">
        <v>9</v>
      </c>
      <c r="F875" s="73">
        <v>39</v>
      </c>
      <c r="G875" s="72" t="s">
        <v>21</v>
      </c>
    </row>
    <row r="876" spans="3:7" ht="15" thickBot="1" x14ac:dyDescent="0.35">
      <c r="C876" s="70">
        <v>43162</v>
      </c>
      <c r="D876" s="71">
        <v>0.76143518518518516</v>
      </c>
      <c r="E876" s="72" t="s">
        <v>9</v>
      </c>
      <c r="F876" s="73">
        <v>25</v>
      </c>
      <c r="G876" s="72" t="s">
        <v>10</v>
      </c>
    </row>
    <row r="877" spans="3:7" ht="15" thickBot="1" x14ac:dyDescent="0.35">
      <c r="C877" s="70">
        <v>43162</v>
      </c>
      <c r="D877" s="71">
        <v>0.76146990740740739</v>
      </c>
      <c r="E877" s="72" t="s">
        <v>9</v>
      </c>
      <c r="F877" s="73">
        <v>21</v>
      </c>
      <c r="G877" s="72" t="s">
        <v>10</v>
      </c>
    </row>
    <row r="878" spans="3:7" ht="15" thickBot="1" x14ac:dyDescent="0.35">
      <c r="C878" s="70">
        <v>43162</v>
      </c>
      <c r="D878" s="71">
        <v>0.76388888888888884</v>
      </c>
      <c r="E878" s="72" t="s">
        <v>9</v>
      </c>
      <c r="F878" s="73">
        <v>41</v>
      </c>
      <c r="G878" s="72" t="s">
        <v>21</v>
      </c>
    </row>
    <row r="879" spans="3:7" ht="15" thickBot="1" x14ac:dyDescent="0.35">
      <c r="C879" s="70">
        <v>43162</v>
      </c>
      <c r="D879" s="71">
        <v>0.76496527777777779</v>
      </c>
      <c r="E879" s="72" t="s">
        <v>9</v>
      </c>
      <c r="F879" s="73">
        <v>35</v>
      </c>
      <c r="G879" s="72" t="s">
        <v>10</v>
      </c>
    </row>
    <row r="880" spans="3:7" ht="15" thickBot="1" x14ac:dyDescent="0.35">
      <c r="C880" s="70">
        <v>43162</v>
      </c>
      <c r="D880" s="71">
        <v>0.76826388888888886</v>
      </c>
      <c r="E880" s="72" t="s">
        <v>9</v>
      </c>
      <c r="F880" s="73">
        <v>47</v>
      </c>
      <c r="G880" s="72" t="s">
        <v>21</v>
      </c>
    </row>
    <row r="881" spans="3:7" ht="15" thickBot="1" x14ac:dyDescent="0.35">
      <c r="C881" s="70">
        <v>43162</v>
      </c>
      <c r="D881" s="71">
        <v>0.76833333333333342</v>
      </c>
      <c r="E881" s="72" t="s">
        <v>9</v>
      </c>
      <c r="F881" s="73">
        <v>33</v>
      </c>
      <c r="G881" s="72" t="s">
        <v>10</v>
      </c>
    </row>
    <row r="882" spans="3:7" ht="15" thickBot="1" x14ac:dyDescent="0.35">
      <c r="C882" s="70">
        <v>43162</v>
      </c>
      <c r="D882" s="71">
        <v>0.77131944444444445</v>
      </c>
      <c r="E882" s="72" t="s">
        <v>9</v>
      </c>
      <c r="F882" s="73">
        <v>31</v>
      </c>
      <c r="G882" s="72" t="s">
        <v>21</v>
      </c>
    </row>
    <row r="883" spans="3:7" ht="15" thickBot="1" x14ac:dyDescent="0.35">
      <c r="C883" s="70">
        <v>43162</v>
      </c>
      <c r="D883" s="71">
        <v>0.77510416666666659</v>
      </c>
      <c r="E883" s="72" t="s">
        <v>9</v>
      </c>
      <c r="F883" s="73">
        <v>47</v>
      </c>
      <c r="G883" s="72" t="s">
        <v>10</v>
      </c>
    </row>
    <row r="884" spans="3:7" ht="15" thickBot="1" x14ac:dyDescent="0.35">
      <c r="C884" s="70">
        <v>43162</v>
      </c>
      <c r="D884" s="71">
        <v>0.77674768518518522</v>
      </c>
      <c r="E884" s="72" t="s">
        <v>9</v>
      </c>
      <c r="F884" s="73">
        <v>44</v>
      </c>
      <c r="G884" s="72" t="s">
        <v>21</v>
      </c>
    </row>
    <row r="885" spans="3:7" ht="15" thickBot="1" x14ac:dyDescent="0.35">
      <c r="C885" s="70">
        <v>43162</v>
      </c>
      <c r="D885" s="71">
        <v>0.77686342592592583</v>
      </c>
      <c r="E885" s="72" t="s">
        <v>9</v>
      </c>
      <c r="F885" s="73">
        <v>26</v>
      </c>
      <c r="G885" s="72" t="s">
        <v>10</v>
      </c>
    </row>
    <row r="886" spans="3:7" ht="15" thickBot="1" x14ac:dyDescent="0.35">
      <c r="C886" s="70">
        <v>43162</v>
      </c>
      <c r="D886" s="71">
        <v>0.77921296296296294</v>
      </c>
      <c r="E886" s="72" t="s">
        <v>9</v>
      </c>
      <c r="F886" s="73">
        <v>32</v>
      </c>
      <c r="G886" s="72" t="s">
        <v>10</v>
      </c>
    </row>
    <row r="887" spans="3:7" ht="15" thickBot="1" x14ac:dyDescent="0.35">
      <c r="C887" s="70">
        <v>43162</v>
      </c>
      <c r="D887" s="71">
        <v>0.7794212962962962</v>
      </c>
      <c r="E887" s="72" t="s">
        <v>9</v>
      </c>
      <c r="F887" s="73">
        <v>40</v>
      </c>
      <c r="G887" s="72" t="s">
        <v>10</v>
      </c>
    </row>
    <row r="888" spans="3:7" ht="15" thickBot="1" x14ac:dyDescent="0.35">
      <c r="C888" s="70">
        <v>43162</v>
      </c>
      <c r="D888" s="71">
        <v>0.78210648148148154</v>
      </c>
      <c r="E888" s="72" t="s">
        <v>9</v>
      </c>
      <c r="F888" s="73">
        <v>33</v>
      </c>
      <c r="G888" s="72" t="s">
        <v>21</v>
      </c>
    </row>
    <row r="889" spans="3:7" ht="15" thickBot="1" x14ac:dyDescent="0.35">
      <c r="C889" s="70">
        <v>43162</v>
      </c>
      <c r="D889" s="71">
        <v>0.78515046296296298</v>
      </c>
      <c r="E889" s="72" t="s">
        <v>9</v>
      </c>
      <c r="F889" s="73">
        <v>43</v>
      </c>
      <c r="G889" s="72" t="s">
        <v>21</v>
      </c>
    </row>
    <row r="890" spans="3:7" ht="15" thickBot="1" x14ac:dyDescent="0.35">
      <c r="C890" s="70">
        <v>43162</v>
      </c>
      <c r="D890" s="71">
        <v>0.78523148148148147</v>
      </c>
      <c r="E890" s="72" t="s">
        <v>9</v>
      </c>
      <c r="F890" s="73">
        <v>21</v>
      </c>
      <c r="G890" s="72" t="s">
        <v>10</v>
      </c>
    </row>
    <row r="891" spans="3:7" ht="15" thickBot="1" x14ac:dyDescent="0.35">
      <c r="C891" s="70">
        <v>43162</v>
      </c>
      <c r="D891" s="71">
        <v>0.78670138888888896</v>
      </c>
      <c r="E891" s="72" t="s">
        <v>9</v>
      </c>
      <c r="F891" s="73">
        <v>43</v>
      </c>
      <c r="G891" s="72" t="s">
        <v>21</v>
      </c>
    </row>
    <row r="892" spans="3:7" ht="15" thickBot="1" x14ac:dyDescent="0.35">
      <c r="C892" s="70">
        <v>43162</v>
      </c>
      <c r="D892" s="71">
        <v>0.7912499999999999</v>
      </c>
      <c r="E892" s="72" t="s">
        <v>9</v>
      </c>
      <c r="F892" s="73">
        <v>33</v>
      </c>
      <c r="G892" s="72" t="s">
        <v>21</v>
      </c>
    </row>
    <row r="893" spans="3:7" ht="15" thickBot="1" x14ac:dyDescent="0.35">
      <c r="C893" s="70">
        <v>43162</v>
      </c>
      <c r="D893" s="71">
        <v>0.79543981481481485</v>
      </c>
      <c r="E893" s="72" t="s">
        <v>9</v>
      </c>
      <c r="F893" s="73">
        <v>36</v>
      </c>
      <c r="G893" s="72" t="s">
        <v>21</v>
      </c>
    </row>
    <row r="894" spans="3:7" ht="15" thickBot="1" x14ac:dyDescent="0.35">
      <c r="C894" s="70">
        <v>43162</v>
      </c>
      <c r="D894" s="71">
        <v>0.79695601851851849</v>
      </c>
      <c r="E894" s="72" t="s">
        <v>9</v>
      </c>
      <c r="F894" s="73">
        <v>36</v>
      </c>
      <c r="G894" s="72" t="s">
        <v>10</v>
      </c>
    </row>
    <row r="895" spans="3:7" ht="15" thickBot="1" x14ac:dyDescent="0.35">
      <c r="C895" s="70">
        <v>43162</v>
      </c>
      <c r="D895" s="71">
        <v>0.79903935185185182</v>
      </c>
      <c r="E895" s="72" t="s">
        <v>9</v>
      </c>
      <c r="F895" s="73">
        <v>32</v>
      </c>
      <c r="G895" s="72" t="s">
        <v>21</v>
      </c>
    </row>
    <row r="896" spans="3:7" ht="15" thickBot="1" x14ac:dyDescent="0.35">
      <c r="C896" s="70">
        <v>43162</v>
      </c>
      <c r="D896" s="71">
        <v>0.80049768518518516</v>
      </c>
      <c r="E896" s="72" t="s">
        <v>9</v>
      </c>
      <c r="F896" s="73">
        <v>38</v>
      </c>
      <c r="G896" s="72" t="s">
        <v>10</v>
      </c>
    </row>
    <row r="897" spans="3:7" ht="15" thickBot="1" x14ac:dyDescent="0.35">
      <c r="C897" s="70">
        <v>43162</v>
      </c>
      <c r="D897" s="71">
        <v>0.80474537037037042</v>
      </c>
      <c r="E897" s="72" t="s">
        <v>9</v>
      </c>
      <c r="F897" s="73">
        <v>34</v>
      </c>
      <c r="G897" s="72" t="s">
        <v>21</v>
      </c>
    </row>
    <row r="898" spans="3:7" ht="15" thickBot="1" x14ac:dyDescent="0.35">
      <c r="C898" s="70">
        <v>43162</v>
      </c>
      <c r="D898" s="71">
        <v>0.80542824074074071</v>
      </c>
      <c r="E898" s="72" t="s">
        <v>9</v>
      </c>
      <c r="F898" s="73">
        <v>35</v>
      </c>
      <c r="G898" s="72" t="s">
        <v>10</v>
      </c>
    </row>
    <row r="899" spans="3:7" ht="15" thickBot="1" x14ac:dyDescent="0.35">
      <c r="C899" s="70">
        <v>43162</v>
      </c>
      <c r="D899" s="71">
        <v>0.81237268518518524</v>
      </c>
      <c r="E899" s="72" t="s">
        <v>9</v>
      </c>
      <c r="F899" s="73">
        <v>47</v>
      </c>
      <c r="G899" s="72" t="s">
        <v>21</v>
      </c>
    </row>
    <row r="900" spans="3:7" ht="15" thickBot="1" x14ac:dyDescent="0.35">
      <c r="C900" s="70">
        <v>43162</v>
      </c>
      <c r="D900" s="71">
        <v>0.81359953703703702</v>
      </c>
      <c r="E900" s="72" t="s">
        <v>9</v>
      </c>
      <c r="F900" s="73">
        <v>39</v>
      </c>
      <c r="G900" s="72" t="s">
        <v>21</v>
      </c>
    </row>
    <row r="901" spans="3:7" ht="15" thickBot="1" x14ac:dyDescent="0.35">
      <c r="C901" s="70">
        <v>43162</v>
      </c>
      <c r="D901" s="71">
        <v>0.81704861111111116</v>
      </c>
      <c r="E901" s="72" t="s">
        <v>9</v>
      </c>
      <c r="F901" s="73">
        <v>34</v>
      </c>
      <c r="G901" s="72" t="s">
        <v>10</v>
      </c>
    </row>
    <row r="902" spans="3:7" ht="15" thickBot="1" x14ac:dyDescent="0.35">
      <c r="C902" s="70">
        <v>43162</v>
      </c>
      <c r="D902" s="71">
        <v>0.81761574074074073</v>
      </c>
      <c r="E902" s="72" t="s">
        <v>9</v>
      </c>
      <c r="F902" s="73">
        <v>54</v>
      </c>
      <c r="G902" s="72" t="s">
        <v>10</v>
      </c>
    </row>
    <row r="903" spans="3:7" ht="15" thickBot="1" x14ac:dyDescent="0.35">
      <c r="C903" s="70">
        <v>43162</v>
      </c>
      <c r="D903" s="71">
        <v>0.81858796296296299</v>
      </c>
      <c r="E903" s="72" t="s">
        <v>9</v>
      </c>
      <c r="F903" s="73">
        <v>40</v>
      </c>
      <c r="G903" s="72" t="s">
        <v>21</v>
      </c>
    </row>
    <row r="904" spans="3:7" ht="15" thickBot="1" x14ac:dyDescent="0.35">
      <c r="C904" s="70">
        <v>43162</v>
      </c>
      <c r="D904" s="71">
        <v>0.81881944444444443</v>
      </c>
      <c r="E904" s="72" t="s">
        <v>9</v>
      </c>
      <c r="F904" s="73">
        <v>36</v>
      </c>
      <c r="G904" s="72" t="s">
        <v>10</v>
      </c>
    </row>
    <row r="905" spans="3:7" ht="15" thickBot="1" x14ac:dyDescent="0.35">
      <c r="C905" s="70">
        <v>43162</v>
      </c>
      <c r="D905" s="71">
        <v>0.8212962962962963</v>
      </c>
      <c r="E905" s="72" t="s">
        <v>9</v>
      </c>
      <c r="F905" s="73">
        <v>31</v>
      </c>
      <c r="G905" s="72" t="s">
        <v>21</v>
      </c>
    </row>
    <row r="906" spans="3:7" ht="15" thickBot="1" x14ac:dyDescent="0.35">
      <c r="C906" s="70">
        <v>43162</v>
      </c>
      <c r="D906" s="71">
        <v>0.82333333333333336</v>
      </c>
      <c r="E906" s="72" t="s">
        <v>9</v>
      </c>
      <c r="F906" s="73">
        <v>46</v>
      </c>
      <c r="G906" s="72" t="s">
        <v>21</v>
      </c>
    </row>
    <row r="907" spans="3:7" ht="15" thickBot="1" x14ac:dyDescent="0.35">
      <c r="C907" s="70">
        <v>43162</v>
      </c>
      <c r="D907" s="71">
        <v>0.82728009259259261</v>
      </c>
      <c r="E907" s="72" t="s">
        <v>9</v>
      </c>
      <c r="F907" s="73">
        <v>55</v>
      </c>
      <c r="G907" s="72" t="s">
        <v>21</v>
      </c>
    </row>
    <row r="908" spans="3:7" ht="15" thickBot="1" x14ac:dyDescent="0.35">
      <c r="C908" s="70">
        <v>43162</v>
      </c>
      <c r="D908" s="71">
        <v>0.83261574074074074</v>
      </c>
      <c r="E908" s="72" t="s">
        <v>9</v>
      </c>
      <c r="F908" s="73">
        <v>26</v>
      </c>
      <c r="G908" s="72" t="s">
        <v>21</v>
      </c>
    </row>
    <row r="909" spans="3:7" ht="15" thickBot="1" x14ac:dyDescent="0.35">
      <c r="C909" s="70">
        <v>43162</v>
      </c>
      <c r="D909" s="71">
        <v>0.83271990740740742</v>
      </c>
      <c r="E909" s="72" t="s">
        <v>9</v>
      </c>
      <c r="F909" s="73">
        <v>28</v>
      </c>
      <c r="G909" s="72" t="s">
        <v>10</v>
      </c>
    </row>
    <row r="910" spans="3:7" ht="15" thickBot="1" x14ac:dyDescent="0.35">
      <c r="C910" s="70">
        <v>43162</v>
      </c>
      <c r="D910" s="71">
        <v>0.83378472222222222</v>
      </c>
      <c r="E910" s="72" t="s">
        <v>9</v>
      </c>
      <c r="F910" s="73">
        <v>27</v>
      </c>
      <c r="G910" s="72" t="s">
        <v>10</v>
      </c>
    </row>
    <row r="911" spans="3:7" ht="15" thickBot="1" x14ac:dyDescent="0.35">
      <c r="C911" s="70">
        <v>43162</v>
      </c>
      <c r="D911" s="71">
        <v>0.83414351851851853</v>
      </c>
      <c r="E911" s="72" t="s">
        <v>9</v>
      </c>
      <c r="F911" s="73">
        <v>27</v>
      </c>
      <c r="G911" s="72" t="s">
        <v>21</v>
      </c>
    </row>
    <row r="912" spans="3:7" ht="15" thickBot="1" x14ac:dyDescent="0.35">
      <c r="C912" s="70">
        <v>43162</v>
      </c>
      <c r="D912" s="71">
        <v>0.83626157407407409</v>
      </c>
      <c r="E912" s="72" t="s">
        <v>9</v>
      </c>
      <c r="F912" s="73">
        <v>25</v>
      </c>
      <c r="G912" s="72" t="s">
        <v>10</v>
      </c>
    </row>
    <row r="913" spans="3:7" ht="15" thickBot="1" x14ac:dyDescent="0.35">
      <c r="C913" s="70">
        <v>43162</v>
      </c>
      <c r="D913" s="71">
        <v>0.83664351851851848</v>
      </c>
      <c r="E913" s="72" t="s">
        <v>9</v>
      </c>
      <c r="F913" s="73">
        <v>32</v>
      </c>
      <c r="G913" s="72" t="s">
        <v>21</v>
      </c>
    </row>
    <row r="914" spans="3:7" ht="15" thickBot="1" x14ac:dyDescent="0.35">
      <c r="C914" s="70">
        <v>43162</v>
      </c>
      <c r="D914" s="71">
        <v>0.84060185185185177</v>
      </c>
      <c r="E914" s="72" t="s">
        <v>9</v>
      </c>
      <c r="F914" s="73">
        <v>32</v>
      </c>
      <c r="G914" s="72" t="s">
        <v>21</v>
      </c>
    </row>
    <row r="915" spans="3:7" ht="15" thickBot="1" x14ac:dyDescent="0.35">
      <c r="C915" s="70">
        <v>43162</v>
      </c>
      <c r="D915" s="71">
        <v>0.84157407407407403</v>
      </c>
      <c r="E915" s="72" t="s">
        <v>9</v>
      </c>
      <c r="F915" s="73">
        <v>23</v>
      </c>
      <c r="G915" s="72" t="s">
        <v>21</v>
      </c>
    </row>
    <row r="916" spans="3:7" ht="15" thickBot="1" x14ac:dyDescent="0.35">
      <c r="C916" s="70">
        <v>43162</v>
      </c>
      <c r="D916" s="71">
        <v>0.84200231481481491</v>
      </c>
      <c r="E916" s="72" t="s">
        <v>9</v>
      </c>
      <c r="F916" s="73">
        <v>56</v>
      </c>
      <c r="G916" s="72" t="s">
        <v>21</v>
      </c>
    </row>
    <row r="917" spans="3:7" ht="15" thickBot="1" x14ac:dyDescent="0.35">
      <c r="C917" s="70">
        <v>43162</v>
      </c>
      <c r="D917" s="71">
        <v>0.84247685185185184</v>
      </c>
      <c r="E917" s="72" t="s">
        <v>9</v>
      </c>
      <c r="F917" s="73">
        <v>45</v>
      </c>
      <c r="G917" s="72" t="s">
        <v>10</v>
      </c>
    </row>
    <row r="918" spans="3:7" ht="15" thickBot="1" x14ac:dyDescent="0.35">
      <c r="C918" s="70">
        <v>43162</v>
      </c>
      <c r="D918" s="71">
        <v>0.84388888888888891</v>
      </c>
      <c r="E918" s="72" t="s">
        <v>9</v>
      </c>
      <c r="F918" s="73">
        <v>49</v>
      </c>
      <c r="G918" s="72" t="s">
        <v>10</v>
      </c>
    </row>
    <row r="919" spans="3:7" ht="15" thickBot="1" x14ac:dyDescent="0.35">
      <c r="C919" s="70">
        <v>43162</v>
      </c>
      <c r="D919" s="71">
        <v>0.84613425925925922</v>
      </c>
      <c r="E919" s="72" t="s">
        <v>9</v>
      </c>
      <c r="F919" s="73">
        <v>33</v>
      </c>
      <c r="G919" s="72" t="s">
        <v>10</v>
      </c>
    </row>
    <row r="920" spans="3:7" ht="15" thickBot="1" x14ac:dyDescent="0.35">
      <c r="C920" s="70">
        <v>43162</v>
      </c>
      <c r="D920" s="71">
        <v>0.84693287037037035</v>
      </c>
      <c r="E920" s="72" t="s">
        <v>9</v>
      </c>
      <c r="F920" s="73">
        <v>43</v>
      </c>
      <c r="G920" s="72" t="s">
        <v>21</v>
      </c>
    </row>
    <row r="921" spans="3:7" ht="15" thickBot="1" x14ac:dyDescent="0.35">
      <c r="C921" s="70">
        <v>43162</v>
      </c>
      <c r="D921" s="71">
        <v>0.84821759259259266</v>
      </c>
      <c r="E921" s="72" t="s">
        <v>9</v>
      </c>
      <c r="F921" s="73">
        <v>61</v>
      </c>
      <c r="G921" s="72" t="s">
        <v>21</v>
      </c>
    </row>
    <row r="922" spans="3:7" ht="15" thickBot="1" x14ac:dyDescent="0.35">
      <c r="C922" s="70">
        <v>43162</v>
      </c>
      <c r="D922" s="71">
        <v>0.84827546296296286</v>
      </c>
      <c r="E922" s="72" t="s">
        <v>9</v>
      </c>
      <c r="F922" s="73">
        <v>42</v>
      </c>
      <c r="G922" s="72" t="s">
        <v>10</v>
      </c>
    </row>
    <row r="923" spans="3:7" ht="15" thickBot="1" x14ac:dyDescent="0.35">
      <c r="C923" s="70">
        <v>43162</v>
      </c>
      <c r="D923" s="71">
        <v>0.84841435185185177</v>
      </c>
      <c r="E923" s="72" t="s">
        <v>9</v>
      </c>
      <c r="F923" s="73">
        <v>53</v>
      </c>
      <c r="G923" s="72" t="s">
        <v>21</v>
      </c>
    </row>
    <row r="924" spans="3:7" ht="15" thickBot="1" x14ac:dyDescent="0.35">
      <c r="C924" s="70">
        <v>43162</v>
      </c>
      <c r="D924" s="71">
        <v>0.84916666666666663</v>
      </c>
      <c r="E924" s="72" t="s">
        <v>9</v>
      </c>
      <c r="F924" s="73">
        <v>34</v>
      </c>
      <c r="G924" s="72" t="s">
        <v>21</v>
      </c>
    </row>
    <row r="925" spans="3:7" ht="15" thickBot="1" x14ac:dyDescent="0.35">
      <c r="C925" s="70">
        <v>43162</v>
      </c>
      <c r="D925" s="71">
        <v>0.84952546296296294</v>
      </c>
      <c r="E925" s="72" t="s">
        <v>9</v>
      </c>
      <c r="F925" s="73">
        <v>25</v>
      </c>
      <c r="G925" s="72" t="s">
        <v>21</v>
      </c>
    </row>
    <row r="926" spans="3:7" ht="15" thickBot="1" x14ac:dyDescent="0.35">
      <c r="C926" s="70">
        <v>43162</v>
      </c>
      <c r="D926" s="71">
        <v>0.85194444444444439</v>
      </c>
      <c r="E926" s="72" t="s">
        <v>9</v>
      </c>
      <c r="F926" s="73">
        <v>28</v>
      </c>
      <c r="G926" s="72" t="s">
        <v>10</v>
      </c>
    </row>
    <row r="927" spans="3:7" ht="15" thickBot="1" x14ac:dyDescent="0.35">
      <c r="C927" s="70">
        <v>43162</v>
      </c>
      <c r="D927" s="71">
        <v>0.85240740740740739</v>
      </c>
      <c r="E927" s="72" t="s">
        <v>9</v>
      </c>
      <c r="F927" s="73">
        <v>34</v>
      </c>
      <c r="G927" s="72" t="s">
        <v>10</v>
      </c>
    </row>
    <row r="928" spans="3:7" ht="15" thickBot="1" x14ac:dyDescent="0.35">
      <c r="C928" s="70">
        <v>43162</v>
      </c>
      <c r="D928" s="71">
        <v>0.85980324074074066</v>
      </c>
      <c r="E928" s="72" t="s">
        <v>9</v>
      </c>
      <c r="F928" s="73">
        <v>35</v>
      </c>
      <c r="G928" s="72" t="s">
        <v>21</v>
      </c>
    </row>
    <row r="929" spans="3:7" ht="15" thickBot="1" x14ac:dyDescent="0.35">
      <c r="C929" s="70">
        <v>43162</v>
      </c>
      <c r="D929" s="71">
        <v>0.86028935185185185</v>
      </c>
      <c r="E929" s="72" t="s">
        <v>9</v>
      </c>
      <c r="F929" s="73">
        <v>34</v>
      </c>
      <c r="G929" s="72" t="s">
        <v>21</v>
      </c>
    </row>
    <row r="930" spans="3:7" ht="15" thickBot="1" x14ac:dyDescent="0.35">
      <c r="C930" s="70">
        <v>43162</v>
      </c>
      <c r="D930" s="71">
        <v>0.86032407407407396</v>
      </c>
      <c r="E930" s="72" t="s">
        <v>9</v>
      </c>
      <c r="F930" s="73">
        <v>25</v>
      </c>
      <c r="G930" s="72" t="s">
        <v>10</v>
      </c>
    </row>
    <row r="931" spans="3:7" ht="15" thickBot="1" x14ac:dyDescent="0.35">
      <c r="C931" s="70">
        <v>43162</v>
      </c>
      <c r="D931" s="71">
        <v>0.86153935185185182</v>
      </c>
      <c r="E931" s="72" t="s">
        <v>9</v>
      </c>
      <c r="F931" s="73">
        <v>34</v>
      </c>
      <c r="G931" s="72" t="s">
        <v>21</v>
      </c>
    </row>
    <row r="932" spans="3:7" ht="15" thickBot="1" x14ac:dyDescent="0.35">
      <c r="C932" s="70">
        <v>43162</v>
      </c>
      <c r="D932" s="71">
        <v>0.86155092592592597</v>
      </c>
      <c r="E932" s="72" t="s">
        <v>9</v>
      </c>
      <c r="F932" s="73">
        <v>29</v>
      </c>
      <c r="G932" s="72" t="s">
        <v>21</v>
      </c>
    </row>
    <row r="933" spans="3:7" ht="15" thickBot="1" x14ac:dyDescent="0.35">
      <c r="C933" s="70">
        <v>43162</v>
      </c>
      <c r="D933" s="71">
        <v>0.86155092592592597</v>
      </c>
      <c r="E933" s="72" t="s">
        <v>9</v>
      </c>
      <c r="F933" s="73">
        <v>29</v>
      </c>
      <c r="G933" s="72" t="s">
        <v>21</v>
      </c>
    </row>
    <row r="934" spans="3:7" ht="15" thickBot="1" x14ac:dyDescent="0.35">
      <c r="C934" s="70">
        <v>43162</v>
      </c>
      <c r="D934" s="71">
        <v>0.8624074074074074</v>
      </c>
      <c r="E934" s="72" t="s">
        <v>9</v>
      </c>
      <c r="F934" s="73">
        <v>38</v>
      </c>
      <c r="G934" s="72" t="s">
        <v>21</v>
      </c>
    </row>
    <row r="935" spans="3:7" ht="15" thickBot="1" x14ac:dyDescent="0.35">
      <c r="C935" s="70">
        <v>43162</v>
      </c>
      <c r="D935" s="71">
        <v>0.86568287037037039</v>
      </c>
      <c r="E935" s="72" t="s">
        <v>9</v>
      </c>
      <c r="F935" s="73">
        <v>31</v>
      </c>
      <c r="G935" s="72" t="s">
        <v>21</v>
      </c>
    </row>
    <row r="936" spans="3:7" ht="15" thickBot="1" x14ac:dyDescent="0.35">
      <c r="C936" s="70">
        <v>43162</v>
      </c>
      <c r="D936" s="71">
        <v>0.86655092592592586</v>
      </c>
      <c r="E936" s="72" t="s">
        <v>9</v>
      </c>
      <c r="F936" s="73">
        <v>37</v>
      </c>
      <c r="G936" s="72" t="s">
        <v>21</v>
      </c>
    </row>
    <row r="937" spans="3:7" ht="15" thickBot="1" x14ac:dyDescent="0.35">
      <c r="C937" s="70">
        <v>43162</v>
      </c>
      <c r="D937" s="71">
        <v>0.86791666666666656</v>
      </c>
      <c r="E937" s="72" t="s">
        <v>9</v>
      </c>
      <c r="F937" s="73">
        <v>49</v>
      </c>
      <c r="G937" s="72" t="s">
        <v>21</v>
      </c>
    </row>
    <row r="938" spans="3:7" ht="15" thickBot="1" x14ac:dyDescent="0.35">
      <c r="C938" s="70">
        <v>43162</v>
      </c>
      <c r="D938" s="71">
        <v>0.86863425925925919</v>
      </c>
      <c r="E938" s="72" t="s">
        <v>9</v>
      </c>
      <c r="F938" s="73">
        <v>34</v>
      </c>
      <c r="G938" s="72" t="s">
        <v>10</v>
      </c>
    </row>
    <row r="939" spans="3:7" ht="15" thickBot="1" x14ac:dyDescent="0.35">
      <c r="C939" s="70">
        <v>43162</v>
      </c>
      <c r="D939" s="71">
        <v>0.87032407407407408</v>
      </c>
      <c r="E939" s="72" t="s">
        <v>9</v>
      </c>
      <c r="F939" s="73">
        <v>25</v>
      </c>
      <c r="G939" s="72" t="s">
        <v>21</v>
      </c>
    </row>
    <row r="940" spans="3:7" ht="15" thickBot="1" x14ac:dyDescent="0.35">
      <c r="C940" s="70">
        <v>43162</v>
      </c>
      <c r="D940" s="71">
        <v>0.87133101851851846</v>
      </c>
      <c r="E940" s="72" t="s">
        <v>9</v>
      </c>
      <c r="F940" s="73">
        <v>39</v>
      </c>
      <c r="G940" s="72" t="s">
        <v>10</v>
      </c>
    </row>
    <row r="941" spans="3:7" ht="15" thickBot="1" x14ac:dyDescent="0.35">
      <c r="C941" s="70">
        <v>43162</v>
      </c>
      <c r="D941" s="71">
        <v>0.87162037037037043</v>
      </c>
      <c r="E941" s="72" t="s">
        <v>9</v>
      </c>
      <c r="F941" s="73">
        <v>27</v>
      </c>
      <c r="G941" s="72" t="s">
        <v>10</v>
      </c>
    </row>
    <row r="942" spans="3:7" ht="15" thickBot="1" x14ac:dyDescent="0.35">
      <c r="C942" s="70">
        <v>43162</v>
      </c>
      <c r="D942" s="71">
        <v>0.87749999999999995</v>
      </c>
      <c r="E942" s="72" t="s">
        <v>9</v>
      </c>
      <c r="F942" s="73">
        <v>50</v>
      </c>
      <c r="G942" s="72" t="s">
        <v>10</v>
      </c>
    </row>
    <row r="943" spans="3:7" ht="15" thickBot="1" x14ac:dyDescent="0.35">
      <c r="C943" s="70">
        <v>43162</v>
      </c>
      <c r="D943" s="71">
        <v>0.8874305555555555</v>
      </c>
      <c r="E943" s="72" t="s">
        <v>9</v>
      </c>
      <c r="F943" s="73">
        <v>34</v>
      </c>
      <c r="G943" s="72" t="s">
        <v>21</v>
      </c>
    </row>
    <row r="944" spans="3:7" ht="15" thickBot="1" x14ac:dyDescent="0.35">
      <c r="C944" s="70">
        <v>43162</v>
      </c>
      <c r="D944" s="71">
        <v>0.89934027777777781</v>
      </c>
      <c r="E944" s="72" t="s">
        <v>9</v>
      </c>
      <c r="F944" s="73">
        <v>43</v>
      </c>
      <c r="G944" s="72" t="s">
        <v>10</v>
      </c>
    </row>
    <row r="945" spans="3:7" ht="15" thickBot="1" x14ac:dyDescent="0.35">
      <c r="C945" s="70">
        <v>43162</v>
      </c>
      <c r="D945" s="71">
        <v>0.90788194444444448</v>
      </c>
      <c r="E945" s="72" t="s">
        <v>9</v>
      </c>
      <c r="F945" s="73">
        <v>30</v>
      </c>
      <c r="G945" s="72" t="s">
        <v>21</v>
      </c>
    </row>
    <row r="946" spans="3:7" ht="15" thickBot="1" x14ac:dyDescent="0.35">
      <c r="C946" s="70">
        <v>43162</v>
      </c>
      <c r="D946" s="71">
        <v>0.9107291666666667</v>
      </c>
      <c r="E946" s="72" t="s">
        <v>9</v>
      </c>
      <c r="F946" s="73">
        <v>25</v>
      </c>
      <c r="G946" s="72" t="s">
        <v>10</v>
      </c>
    </row>
    <row r="947" spans="3:7" ht="15" thickBot="1" x14ac:dyDescent="0.35">
      <c r="C947" s="70">
        <v>43162</v>
      </c>
      <c r="D947" s="71">
        <v>0.92457175925925927</v>
      </c>
      <c r="E947" s="72" t="s">
        <v>9</v>
      </c>
      <c r="F947" s="73">
        <v>33</v>
      </c>
      <c r="G947" s="72" t="s">
        <v>10</v>
      </c>
    </row>
    <row r="948" spans="3:7" ht="15" thickBot="1" x14ac:dyDescent="0.35">
      <c r="C948" s="70">
        <v>43162</v>
      </c>
      <c r="D948" s="71">
        <v>0.92512731481481481</v>
      </c>
      <c r="E948" s="72" t="s">
        <v>9</v>
      </c>
      <c r="F948" s="73">
        <v>36</v>
      </c>
      <c r="G948" s="72" t="s">
        <v>10</v>
      </c>
    </row>
    <row r="949" spans="3:7" ht="15" thickBot="1" x14ac:dyDescent="0.35">
      <c r="C949" s="70">
        <v>43162</v>
      </c>
      <c r="D949" s="71">
        <v>0.92666666666666664</v>
      </c>
      <c r="E949" s="72" t="s">
        <v>9</v>
      </c>
      <c r="F949" s="73">
        <v>49</v>
      </c>
      <c r="G949" s="72" t="s">
        <v>21</v>
      </c>
    </row>
    <row r="950" spans="3:7" ht="15" thickBot="1" x14ac:dyDescent="0.35">
      <c r="C950" s="70">
        <v>43162</v>
      </c>
      <c r="D950" s="71">
        <v>0.92827546296296293</v>
      </c>
      <c r="E950" s="72" t="s">
        <v>9</v>
      </c>
      <c r="F950" s="73">
        <v>33</v>
      </c>
      <c r="G950" s="72" t="s">
        <v>21</v>
      </c>
    </row>
    <row r="951" spans="3:7" ht="15" thickBot="1" x14ac:dyDescent="0.35">
      <c r="C951" s="70">
        <v>43162</v>
      </c>
      <c r="D951" s="71">
        <v>0.92920138888888892</v>
      </c>
      <c r="E951" s="72" t="s">
        <v>9</v>
      </c>
      <c r="F951" s="73">
        <v>27</v>
      </c>
      <c r="G951" s="72" t="s">
        <v>21</v>
      </c>
    </row>
    <row r="952" spans="3:7" ht="15" thickBot="1" x14ac:dyDescent="0.35">
      <c r="C952" s="70">
        <v>43162</v>
      </c>
      <c r="D952" s="71">
        <v>0.93031249999999999</v>
      </c>
      <c r="E952" s="72" t="s">
        <v>9</v>
      </c>
      <c r="F952" s="73">
        <v>21</v>
      </c>
      <c r="G952" s="72" t="s">
        <v>21</v>
      </c>
    </row>
    <row r="953" spans="3:7" ht="15" thickBot="1" x14ac:dyDescent="0.35">
      <c r="C953" s="70">
        <v>43162</v>
      </c>
      <c r="D953" s="71">
        <v>0.9303703703703704</v>
      </c>
      <c r="E953" s="72" t="s">
        <v>9</v>
      </c>
      <c r="F953" s="73">
        <v>26</v>
      </c>
      <c r="G953" s="72" t="s">
        <v>21</v>
      </c>
    </row>
    <row r="954" spans="3:7" ht="15" thickBot="1" x14ac:dyDescent="0.35">
      <c r="C954" s="70">
        <v>43162</v>
      </c>
      <c r="D954" s="71">
        <v>0.93053240740740739</v>
      </c>
      <c r="E954" s="72" t="s">
        <v>9</v>
      </c>
      <c r="F954" s="73">
        <v>39</v>
      </c>
      <c r="G954" s="72" t="s">
        <v>10</v>
      </c>
    </row>
    <row r="955" spans="3:7" ht="15" thickBot="1" x14ac:dyDescent="0.35">
      <c r="C955" s="70">
        <v>43162</v>
      </c>
      <c r="D955" s="71">
        <v>0.93268518518518517</v>
      </c>
      <c r="E955" s="72" t="s">
        <v>9</v>
      </c>
      <c r="F955" s="73">
        <v>27</v>
      </c>
      <c r="G955" s="72" t="s">
        <v>10</v>
      </c>
    </row>
    <row r="956" spans="3:7" ht="15" thickBot="1" x14ac:dyDescent="0.35">
      <c r="C956" s="70">
        <v>43162</v>
      </c>
      <c r="D956" s="71">
        <v>0.93438657407407411</v>
      </c>
      <c r="E956" s="72" t="s">
        <v>9</v>
      </c>
      <c r="F956" s="73">
        <v>25</v>
      </c>
      <c r="G956" s="72" t="s">
        <v>21</v>
      </c>
    </row>
    <row r="957" spans="3:7" ht="15" thickBot="1" x14ac:dyDescent="0.35">
      <c r="C957" s="70">
        <v>43162</v>
      </c>
      <c r="D957" s="71">
        <v>0.93756944444444434</v>
      </c>
      <c r="E957" s="72" t="s">
        <v>9</v>
      </c>
      <c r="F957" s="73">
        <v>33</v>
      </c>
      <c r="G957" s="72" t="s">
        <v>10</v>
      </c>
    </row>
    <row r="958" spans="3:7" ht="15" thickBot="1" x14ac:dyDescent="0.35">
      <c r="C958" s="70">
        <v>43162</v>
      </c>
      <c r="D958" s="71">
        <v>0.93915509259259267</v>
      </c>
      <c r="E958" s="72" t="s">
        <v>9</v>
      </c>
      <c r="F958" s="73">
        <v>28</v>
      </c>
      <c r="G958" s="72" t="s">
        <v>21</v>
      </c>
    </row>
    <row r="959" spans="3:7" ht="15" thickBot="1" x14ac:dyDescent="0.35">
      <c r="C959" s="70">
        <v>43162</v>
      </c>
      <c r="D959" s="71">
        <v>0.94148148148148147</v>
      </c>
      <c r="E959" s="72" t="s">
        <v>9</v>
      </c>
      <c r="F959" s="73">
        <v>39</v>
      </c>
      <c r="G959" s="72" t="s">
        <v>10</v>
      </c>
    </row>
    <row r="960" spans="3:7" ht="15" thickBot="1" x14ac:dyDescent="0.35">
      <c r="C960" s="70">
        <v>43162</v>
      </c>
      <c r="D960" s="71">
        <v>0.94619212962962962</v>
      </c>
      <c r="E960" s="72" t="s">
        <v>9</v>
      </c>
      <c r="F960" s="73">
        <v>52</v>
      </c>
      <c r="G960" s="72" t="s">
        <v>21</v>
      </c>
    </row>
    <row r="961" spans="3:7" ht="15" thickBot="1" x14ac:dyDescent="0.35">
      <c r="C961" s="70">
        <v>43162</v>
      </c>
      <c r="D961" s="71">
        <v>0.94625000000000004</v>
      </c>
      <c r="E961" s="72" t="s">
        <v>9</v>
      </c>
      <c r="F961" s="73">
        <v>50</v>
      </c>
      <c r="G961" s="72" t="s">
        <v>10</v>
      </c>
    </row>
    <row r="962" spans="3:7" ht="15" thickBot="1" x14ac:dyDescent="0.35">
      <c r="C962" s="70">
        <v>43162</v>
      </c>
      <c r="D962" s="71">
        <v>0.95377314814814806</v>
      </c>
      <c r="E962" s="72" t="s">
        <v>9</v>
      </c>
      <c r="F962" s="73">
        <v>32</v>
      </c>
      <c r="G962" s="72" t="s">
        <v>10</v>
      </c>
    </row>
    <row r="963" spans="3:7" ht="15" thickBot="1" x14ac:dyDescent="0.35">
      <c r="C963" s="70">
        <v>43162</v>
      </c>
      <c r="D963" s="71">
        <v>0.96552083333333327</v>
      </c>
      <c r="E963" s="72" t="s">
        <v>9</v>
      </c>
      <c r="F963" s="73">
        <v>33</v>
      </c>
      <c r="G963" s="72" t="s">
        <v>10</v>
      </c>
    </row>
    <row r="964" spans="3:7" ht="15" thickBot="1" x14ac:dyDescent="0.35">
      <c r="C964" s="70">
        <v>43162</v>
      </c>
      <c r="D964" s="71">
        <v>0.96737268518518515</v>
      </c>
      <c r="E964" s="72" t="s">
        <v>9</v>
      </c>
      <c r="F964" s="73">
        <v>33</v>
      </c>
      <c r="G964" s="72" t="s">
        <v>10</v>
      </c>
    </row>
    <row r="965" spans="3:7" ht="15" thickBot="1" x14ac:dyDescent="0.35">
      <c r="C965" s="70">
        <v>43162</v>
      </c>
      <c r="D965" s="71">
        <v>0.96811342592592586</v>
      </c>
      <c r="E965" s="72" t="s">
        <v>9</v>
      </c>
      <c r="F965" s="73">
        <v>35</v>
      </c>
      <c r="G965" s="72" t="s">
        <v>21</v>
      </c>
    </row>
    <row r="966" spans="3:7" ht="15" thickBot="1" x14ac:dyDescent="0.35">
      <c r="C966" s="70">
        <v>43162</v>
      </c>
      <c r="D966" s="71">
        <v>0.97016203703703707</v>
      </c>
      <c r="E966" s="72" t="s">
        <v>9</v>
      </c>
      <c r="F966" s="73">
        <v>40</v>
      </c>
      <c r="G966" s="72" t="s">
        <v>10</v>
      </c>
    </row>
    <row r="967" spans="3:7" ht="15" thickBot="1" x14ac:dyDescent="0.35">
      <c r="C967" s="70">
        <v>43162</v>
      </c>
      <c r="D967" s="71">
        <v>0.97577546296296302</v>
      </c>
      <c r="E967" s="72" t="s">
        <v>9</v>
      </c>
      <c r="F967" s="73">
        <v>39</v>
      </c>
      <c r="G967" s="72" t="s">
        <v>21</v>
      </c>
    </row>
    <row r="968" spans="3:7" ht="15" thickBot="1" x14ac:dyDescent="0.35">
      <c r="C968" s="70">
        <v>43162</v>
      </c>
      <c r="D968" s="71">
        <v>0.99656250000000002</v>
      </c>
      <c r="E968" s="72" t="s">
        <v>9</v>
      </c>
      <c r="F968" s="73">
        <v>26</v>
      </c>
      <c r="G968" s="72" t="s">
        <v>21</v>
      </c>
    </row>
    <row r="969" spans="3:7" ht="15" thickBot="1" x14ac:dyDescent="0.35">
      <c r="C969" s="70">
        <v>43162</v>
      </c>
      <c r="D969" s="71">
        <v>0.99954861111111104</v>
      </c>
      <c r="E969" s="72" t="s">
        <v>9</v>
      </c>
      <c r="F969" s="73">
        <v>39</v>
      </c>
      <c r="G969" s="72" t="s">
        <v>10</v>
      </c>
    </row>
    <row r="970" spans="3:7" ht="15" thickBot="1" x14ac:dyDescent="0.35">
      <c r="C970" s="70">
        <v>43163</v>
      </c>
      <c r="D970" s="71">
        <v>1.230324074074074E-2</v>
      </c>
      <c r="E970" s="72" t="s">
        <v>9</v>
      </c>
      <c r="F970" s="73">
        <v>38</v>
      </c>
      <c r="G970" s="72" t="s">
        <v>10</v>
      </c>
    </row>
    <row r="971" spans="3:7" ht="15" thickBot="1" x14ac:dyDescent="0.35">
      <c r="C971" s="70">
        <v>43163</v>
      </c>
      <c r="D971" s="71">
        <v>2.3935185185185184E-2</v>
      </c>
      <c r="E971" s="72" t="s">
        <v>9</v>
      </c>
      <c r="F971" s="73">
        <v>36</v>
      </c>
      <c r="G971" s="72" t="s">
        <v>10</v>
      </c>
    </row>
    <row r="972" spans="3:7" ht="15" thickBot="1" x14ac:dyDescent="0.35">
      <c r="C972" s="70">
        <v>43163</v>
      </c>
      <c r="D972" s="71">
        <v>5.4456018518518522E-2</v>
      </c>
      <c r="E972" s="72" t="s">
        <v>9</v>
      </c>
      <c r="F972" s="73">
        <v>35</v>
      </c>
      <c r="G972" s="72" t="s">
        <v>21</v>
      </c>
    </row>
    <row r="973" spans="3:7" ht="15" thickBot="1" x14ac:dyDescent="0.35">
      <c r="C973" s="70">
        <v>43163</v>
      </c>
      <c r="D973" s="71">
        <v>7.4502314814814813E-2</v>
      </c>
      <c r="E973" s="72" t="s">
        <v>9</v>
      </c>
      <c r="F973" s="73">
        <v>41</v>
      </c>
      <c r="G973" s="72" t="s">
        <v>21</v>
      </c>
    </row>
    <row r="974" spans="3:7" ht="15" thickBot="1" x14ac:dyDescent="0.35">
      <c r="C974" s="70">
        <v>43163</v>
      </c>
      <c r="D974" s="71">
        <v>7.6909722222222213E-2</v>
      </c>
      <c r="E974" s="72" t="s">
        <v>9</v>
      </c>
      <c r="F974" s="73">
        <v>22</v>
      </c>
      <c r="G974" s="72" t="s">
        <v>21</v>
      </c>
    </row>
    <row r="975" spans="3:7" ht="15" thickBot="1" x14ac:dyDescent="0.35">
      <c r="C975" s="70">
        <v>43163</v>
      </c>
      <c r="D975" s="71">
        <v>7.694444444444444E-2</v>
      </c>
      <c r="E975" s="72" t="s">
        <v>9</v>
      </c>
      <c r="F975" s="73">
        <v>13</v>
      </c>
      <c r="G975" s="72" t="s">
        <v>10</v>
      </c>
    </row>
    <row r="976" spans="3:7" ht="15" thickBot="1" x14ac:dyDescent="0.35">
      <c r="C976" s="70">
        <v>43163</v>
      </c>
      <c r="D976" s="71">
        <v>7.7881944444444448E-2</v>
      </c>
      <c r="E976" s="72" t="s">
        <v>9</v>
      </c>
      <c r="F976" s="73">
        <v>36</v>
      </c>
      <c r="G976" s="72" t="s">
        <v>10</v>
      </c>
    </row>
    <row r="977" spans="3:7" ht="15" thickBot="1" x14ac:dyDescent="0.35">
      <c r="C977" s="70">
        <v>43163</v>
      </c>
      <c r="D977" s="71">
        <v>0.19240740740740739</v>
      </c>
      <c r="E977" s="72" t="s">
        <v>9</v>
      </c>
      <c r="F977" s="73">
        <v>30</v>
      </c>
      <c r="G977" s="72" t="s">
        <v>21</v>
      </c>
    </row>
    <row r="978" spans="3:7" ht="15" thickBot="1" x14ac:dyDescent="0.35">
      <c r="C978" s="70">
        <v>43163</v>
      </c>
      <c r="D978" s="71">
        <v>0.22765046296296296</v>
      </c>
      <c r="E978" s="72" t="s">
        <v>9</v>
      </c>
      <c r="F978" s="73">
        <v>49</v>
      </c>
      <c r="G978" s="72" t="s">
        <v>21</v>
      </c>
    </row>
    <row r="979" spans="3:7" ht="15" thickBot="1" x14ac:dyDescent="0.35">
      <c r="C979" s="70">
        <v>43163</v>
      </c>
      <c r="D979" s="71">
        <v>0.29325231481481479</v>
      </c>
      <c r="E979" s="72" t="s">
        <v>9</v>
      </c>
      <c r="F979" s="73">
        <v>44</v>
      </c>
      <c r="G979" s="72" t="s">
        <v>10</v>
      </c>
    </row>
    <row r="980" spans="3:7" ht="15" thickBot="1" x14ac:dyDescent="0.35">
      <c r="C980" s="70">
        <v>43163</v>
      </c>
      <c r="D980" s="71">
        <v>0.29738425925925926</v>
      </c>
      <c r="E980" s="72" t="s">
        <v>9</v>
      </c>
      <c r="F980" s="73">
        <v>38</v>
      </c>
      <c r="G980" s="72" t="s">
        <v>10</v>
      </c>
    </row>
    <row r="981" spans="3:7" ht="15" thickBot="1" x14ac:dyDescent="0.35">
      <c r="C981" s="70">
        <v>43163</v>
      </c>
      <c r="D981" s="71">
        <v>0.3027083333333333</v>
      </c>
      <c r="E981" s="72" t="s">
        <v>9</v>
      </c>
      <c r="F981" s="73">
        <v>23</v>
      </c>
      <c r="G981" s="72" t="s">
        <v>10</v>
      </c>
    </row>
    <row r="982" spans="3:7" ht="15" thickBot="1" x14ac:dyDescent="0.35">
      <c r="C982" s="70">
        <v>43163</v>
      </c>
      <c r="D982" s="71">
        <v>0.31605324074074076</v>
      </c>
      <c r="E982" s="72" t="s">
        <v>9</v>
      </c>
      <c r="F982" s="73">
        <v>40</v>
      </c>
      <c r="G982" s="72" t="s">
        <v>10</v>
      </c>
    </row>
    <row r="983" spans="3:7" ht="15" thickBot="1" x14ac:dyDescent="0.35">
      <c r="C983" s="70">
        <v>43163</v>
      </c>
      <c r="D983" s="71">
        <v>0.33747685185185183</v>
      </c>
      <c r="E983" s="72" t="s">
        <v>9</v>
      </c>
      <c r="F983" s="73">
        <v>46</v>
      </c>
      <c r="G983" s="72" t="s">
        <v>10</v>
      </c>
    </row>
    <row r="984" spans="3:7" ht="15" thickBot="1" x14ac:dyDescent="0.35">
      <c r="C984" s="70">
        <v>43163</v>
      </c>
      <c r="D984" s="71">
        <v>0.34172453703703703</v>
      </c>
      <c r="E984" s="72" t="s">
        <v>9</v>
      </c>
      <c r="F984" s="73">
        <v>39</v>
      </c>
      <c r="G984" s="72" t="s">
        <v>21</v>
      </c>
    </row>
    <row r="985" spans="3:7" ht="15" thickBot="1" x14ac:dyDescent="0.35">
      <c r="C985" s="70">
        <v>43163</v>
      </c>
      <c r="D985" s="71">
        <v>0.34797453703703707</v>
      </c>
      <c r="E985" s="72" t="s">
        <v>9</v>
      </c>
      <c r="F985" s="73">
        <v>36</v>
      </c>
      <c r="G985" s="72" t="s">
        <v>21</v>
      </c>
    </row>
    <row r="986" spans="3:7" ht="15" thickBot="1" x14ac:dyDescent="0.35">
      <c r="C986" s="70">
        <v>43163</v>
      </c>
      <c r="D986" s="71">
        <v>0.35289351851851852</v>
      </c>
      <c r="E986" s="72" t="s">
        <v>9</v>
      </c>
      <c r="F986" s="73">
        <v>27</v>
      </c>
      <c r="G986" s="72" t="s">
        <v>10</v>
      </c>
    </row>
    <row r="987" spans="3:7" ht="15" thickBot="1" x14ac:dyDescent="0.35">
      <c r="C987" s="70">
        <v>43163</v>
      </c>
      <c r="D987" s="71">
        <v>0.35494212962962962</v>
      </c>
      <c r="E987" s="72" t="s">
        <v>9</v>
      </c>
      <c r="F987" s="73">
        <v>41</v>
      </c>
      <c r="G987" s="72" t="s">
        <v>10</v>
      </c>
    </row>
    <row r="988" spans="3:7" ht="15" thickBot="1" x14ac:dyDescent="0.35">
      <c r="C988" s="70">
        <v>43163</v>
      </c>
      <c r="D988" s="71">
        <v>0.35855324074074074</v>
      </c>
      <c r="E988" s="72" t="s">
        <v>9</v>
      </c>
      <c r="F988" s="73">
        <v>42</v>
      </c>
      <c r="G988" s="72" t="s">
        <v>10</v>
      </c>
    </row>
    <row r="989" spans="3:7" ht="15" thickBot="1" x14ac:dyDescent="0.35">
      <c r="C989" s="70">
        <v>43163</v>
      </c>
      <c r="D989" s="71">
        <v>0.3591435185185185</v>
      </c>
      <c r="E989" s="72" t="s">
        <v>9</v>
      </c>
      <c r="F989" s="73">
        <v>40</v>
      </c>
      <c r="G989" s="72" t="s">
        <v>10</v>
      </c>
    </row>
    <row r="990" spans="3:7" ht="15" thickBot="1" x14ac:dyDescent="0.35">
      <c r="C990" s="70">
        <v>43163</v>
      </c>
      <c r="D990" s="71">
        <v>0.35947916666666663</v>
      </c>
      <c r="E990" s="72" t="s">
        <v>9</v>
      </c>
      <c r="F990" s="73">
        <v>33</v>
      </c>
      <c r="G990" s="72" t="s">
        <v>10</v>
      </c>
    </row>
    <row r="991" spans="3:7" ht="15" thickBot="1" x14ac:dyDescent="0.35">
      <c r="C991" s="70">
        <v>43163</v>
      </c>
      <c r="D991" s="71">
        <v>0.36135416666666664</v>
      </c>
      <c r="E991" s="72" t="s">
        <v>9</v>
      </c>
      <c r="F991" s="73">
        <v>24</v>
      </c>
      <c r="G991" s="72" t="s">
        <v>21</v>
      </c>
    </row>
    <row r="992" spans="3:7" ht="15" thickBot="1" x14ac:dyDescent="0.35">
      <c r="C992" s="70">
        <v>43163</v>
      </c>
      <c r="D992" s="71">
        <v>0.36497685185185186</v>
      </c>
      <c r="E992" s="72" t="s">
        <v>9</v>
      </c>
      <c r="F992" s="73">
        <v>42</v>
      </c>
      <c r="G992" s="72" t="s">
        <v>21</v>
      </c>
    </row>
    <row r="993" spans="3:7" ht="15" thickBot="1" x14ac:dyDescent="0.35">
      <c r="C993" s="70">
        <v>43163</v>
      </c>
      <c r="D993" s="71">
        <v>0.36601851851851852</v>
      </c>
      <c r="E993" s="72" t="s">
        <v>9</v>
      </c>
      <c r="F993" s="73">
        <v>49</v>
      </c>
      <c r="G993" s="72" t="s">
        <v>10</v>
      </c>
    </row>
    <row r="994" spans="3:7" ht="15" thickBot="1" x14ac:dyDescent="0.35">
      <c r="C994" s="70">
        <v>43163</v>
      </c>
      <c r="D994" s="71">
        <v>0.36629629629629629</v>
      </c>
      <c r="E994" s="72" t="s">
        <v>9</v>
      </c>
      <c r="F994" s="73">
        <v>25</v>
      </c>
      <c r="G994" s="72" t="s">
        <v>21</v>
      </c>
    </row>
    <row r="995" spans="3:7" ht="15" thickBot="1" x14ac:dyDescent="0.35">
      <c r="C995" s="70">
        <v>43163</v>
      </c>
      <c r="D995" s="71">
        <v>0.3682407407407407</v>
      </c>
      <c r="E995" s="72" t="s">
        <v>9</v>
      </c>
      <c r="F995" s="73">
        <v>23</v>
      </c>
      <c r="G995" s="72" t="s">
        <v>21</v>
      </c>
    </row>
    <row r="996" spans="3:7" ht="15" thickBot="1" x14ac:dyDescent="0.35">
      <c r="C996" s="70">
        <v>43163</v>
      </c>
      <c r="D996" s="71">
        <v>0.36846064814814811</v>
      </c>
      <c r="E996" s="72" t="s">
        <v>9</v>
      </c>
      <c r="F996" s="73">
        <v>36</v>
      </c>
      <c r="G996" s="72" t="s">
        <v>10</v>
      </c>
    </row>
    <row r="997" spans="3:7" ht="15" thickBot="1" x14ac:dyDescent="0.35">
      <c r="C997" s="70">
        <v>43163</v>
      </c>
      <c r="D997" s="71">
        <v>0.37116898148148153</v>
      </c>
      <c r="E997" s="72" t="s">
        <v>9</v>
      </c>
      <c r="F997" s="73">
        <v>22</v>
      </c>
      <c r="G997" s="72" t="s">
        <v>21</v>
      </c>
    </row>
    <row r="998" spans="3:7" ht="15" thickBot="1" x14ac:dyDescent="0.35">
      <c r="C998" s="70">
        <v>43163</v>
      </c>
      <c r="D998" s="71">
        <v>0.37121527777777774</v>
      </c>
      <c r="E998" s="72" t="s">
        <v>9</v>
      </c>
      <c r="F998" s="73">
        <v>47</v>
      </c>
      <c r="G998" s="72" t="s">
        <v>21</v>
      </c>
    </row>
    <row r="999" spans="3:7" ht="15" thickBot="1" x14ac:dyDescent="0.35">
      <c r="C999" s="70">
        <v>43163</v>
      </c>
      <c r="D999" s="71">
        <v>0.37195601851851851</v>
      </c>
      <c r="E999" s="72" t="s">
        <v>9</v>
      </c>
      <c r="F999" s="73">
        <v>45</v>
      </c>
      <c r="G999" s="72" t="s">
        <v>21</v>
      </c>
    </row>
    <row r="1000" spans="3:7" ht="15" thickBot="1" x14ac:dyDescent="0.35">
      <c r="C1000" s="70">
        <v>43163</v>
      </c>
      <c r="D1000" s="71">
        <v>0.37208333333333332</v>
      </c>
      <c r="E1000" s="72" t="s">
        <v>9</v>
      </c>
      <c r="F1000" s="73">
        <v>27</v>
      </c>
      <c r="G1000" s="72" t="s">
        <v>21</v>
      </c>
    </row>
    <row r="1001" spans="3:7" ht="15" thickBot="1" x14ac:dyDescent="0.35">
      <c r="C1001" s="70">
        <v>43163</v>
      </c>
      <c r="D1001" s="71">
        <v>0.37309027777777781</v>
      </c>
      <c r="E1001" s="72" t="s">
        <v>9</v>
      </c>
      <c r="F1001" s="73">
        <v>47</v>
      </c>
      <c r="G1001" s="72" t="s">
        <v>10</v>
      </c>
    </row>
    <row r="1002" spans="3:7" ht="15" thickBot="1" x14ac:dyDescent="0.35">
      <c r="C1002" s="70">
        <v>43163</v>
      </c>
      <c r="D1002" s="71">
        <v>0.37412037037037038</v>
      </c>
      <c r="E1002" s="72" t="s">
        <v>9</v>
      </c>
      <c r="F1002" s="73">
        <v>31</v>
      </c>
      <c r="G1002" s="72" t="s">
        <v>10</v>
      </c>
    </row>
    <row r="1003" spans="3:7" ht="15" thickBot="1" x14ac:dyDescent="0.35">
      <c r="C1003" s="70">
        <v>43163</v>
      </c>
      <c r="D1003" s="71">
        <v>0.37582175925925926</v>
      </c>
      <c r="E1003" s="72" t="s">
        <v>9</v>
      </c>
      <c r="F1003" s="73">
        <v>39</v>
      </c>
      <c r="G1003" s="72" t="s">
        <v>21</v>
      </c>
    </row>
    <row r="1004" spans="3:7" ht="15" thickBot="1" x14ac:dyDescent="0.35">
      <c r="C1004" s="70">
        <v>43163</v>
      </c>
      <c r="D1004" s="71">
        <v>0.37820601851851854</v>
      </c>
      <c r="E1004" s="72" t="s">
        <v>9</v>
      </c>
      <c r="F1004" s="73">
        <v>36</v>
      </c>
      <c r="G1004" s="72" t="s">
        <v>10</v>
      </c>
    </row>
    <row r="1005" spans="3:7" ht="15" thickBot="1" x14ac:dyDescent="0.35">
      <c r="C1005" s="70">
        <v>43163</v>
      </c>
      <c r="D1005" s="71">
        <v>0.3850810185185185</v>
      </c>
      <c r="E1005" s="72" t="s">
        <v>9</v>
      </c>
      <c r="F1005" s="73">
        <v>21</v>
      </c>
      <c r="G1005" s="72" t="s">
        <v>10</v>
      </c>
    </row>
    <row r="1006" spans="3:7" ht="15" thickBot="1" x14ac:dyDescent="0.35">
      <c r="C1006" s="70">
        <v>43163</v>
      </c>
      <c r="D1006" s="71">
        <v>0.38844907407407409</v>
      </c>
      <c r="E1006" s="72" t="s">
        <v>9</v>
      </c>
      <c r="F1006" s="73">
        <v>48</v>
      </c>
      <c r="G1006" s="72" t="s">
        <v>10</v>
      </c>
    </row>
    <row r="1007" spans="3:7" ht="15" thickBot="1" x14ac:dyDescent="0.35">
      <c r="C1007" s="70">
        <v>43163</v>
      </c>
      <c r="D1007" s="71">
        <v>0.38901620370370371</v>
      </c>
      <c r="E1007" s="72" t="s">
        <v>9</v>
      </c>
      <c r="F1007" s="73">
        <v>31</v>
      </c>
      <c r="G1007" s="72" t="s">
        <v>10</v>
      </c>
    </row>
    <row r="1008" spans="3:7" ht="15" thickBot="1" x14ac:dyDescent="0.35">
      <c r="C1008" s="70">
        <v>43163</v>
      </c>
      <c r="D1008" s="71">
        <v>0.38958333333333334</v>
      </c>
      <c r="E1008" s="72" t="s">
        <v>9</v>
      </c>
      <c r="F1008" s="73">
        <v>30</v>
      </c>
      <c r="G1008" s="72" t="s">
        <v>10</v>
      </c>
    </row>
    <row r="1009" spans="3:7" ht="15" thickBot="1" x14ac:dyDescent="0.35">
      <c r="C1009" s="70">
        <v>43163</v>
      </c>
      <c r="D1009" s="71">
        <v>0.39362268518518517</v>
      </c>
      <c r="E1009" s="72" t="s">
        <v>9</v>
      </c>
      <c r="F1009" s="73">
        <v>35</v>
      </c>
      <c r="G1009" s="72" t="s">
        <v>21</v>
      </c>
    </row>
    <row r="1010" spans="3:7" ht="15" thickBot="1" x14ac:dyDescent="0.35">
      <c r="C1010" s="70">
        <v>43163</v>
      </c>
      <c r="D1010" s="71">
        <v>0.3963888888888889</v>
      </c>
      <c r="E1010" s="72" t="s">
        <v>9</v>
      </c>
      <c r="F1010" s="73">
        <v>44</v>
      </c>
      <c r="G1010" s="72" t="s">
        <v>10</v>
      </c>
    </row>
    <row r="1011" spans="3:7" ht="15" thickBot="1" x14ac:dyDescent="0.35">
      <c r="C1011" s="70">
        <v>43163</v>
      </c>
      <c r="D1011" s="71">
        <v>0.39792824074074074</v>
      </c>
      <c r="E1011" s="72" t="s">
        <v>9</v>
      </c>
      <c r="F1011" s="73">
        <v>35</v>
      </c>
      <c r="G1011" s="72" t="s">
        <v>21</v>
      </c>
    </row>
    <row r="1012" spans="3:7" ht="15" thickBot="1" x14ac:dyDescent="0.35">
      <c r="C1012" s="70">
        <v>43163</v>
      </c>
      <c r="D1012" s="71">
        <v>0.39799768518518519</v>
      </c>
      <c r="E1012" s="72" t="s">
        <v>9</v>
      </c>
      <c r="F1012" s="73">
        <v>40</v>
      </c>
      <c r="G1012" s="72" t="s">
        <v>10</v>
      </c>
    </row>
    <row r="1013" spans="3:7" ht="15" thickBot="1" x14ac:dyDescent="0.35">
      <c r="C1013" s="70">
        <v>43163</v>
      </c>
      <c r="D1013" s="71">
        <v>0.39842592592592596</v>
      </c>
      <c r="E1013" s="72" t="s">
        <v>9</v>
      </c>
      <c r="F1013" s="73">
        <v>50</v>
      </c>
      <c r="G1013" s="72" t="s">
        <v>21</v>
      </c>
    </row>
    <row r="1014" spans="3:7" ht="15" thickBot="1" x14ac:dyDescent="0.35">
      <c r="C1014" s="70">
        <v>43163</v>
      </c>
      <c r="D1014" s="71">
        <v>0.39931712962962962</v>
      </c>
      <c r="E1014" s="72" t="s">
        <v>9</v>
      </c>
      <c r="F1014" s="73">
        <v>40</v>
      </c>
      <c r="G1014" s="72" t="s">
        <v>10</v>
      </c>
    </row>
    <row r="1015" spans="3:7" ht="15" thickBot="1" x14ac:dyDescent="0.35">
      <c r="C1015" s="70">
        <v>43163</v>
      </c>
      <c r="D1015" s="71">
        <v>0.40224537037037034</v>
      </c>
      <c r="E1015" s="72" t="s">
        <v>9</v>
      </c>
      <c r="F1015" s="73">
        <v>53</v>
      </c>
      <c r="G1015" s="72" t="s">
        <v>10</v>
      </c>
    </row>
    <row r="1016" spans="3:7" ht="15" thickBot="1" x14ac:dyDescent="0.35">
      <c r="C1016" s="70">
        <v>43163</v>
      </c>
      <c r="D1016" s="71">
        <v>0.4024537037037037</v>
      </c>
      <c r="E1016" s="72" t="s">
        <v>9</v>
      </c>
      <c r="F1016" s="73">
        <v>21</v>
      </c>
      <c r="G1016" s="72" t="s">
        <v>21</v>
      </c>
    </row>
    <row r="1017" spans="3:7" ht="15" thickBot="1" x14ac:dyDescent="0.35">
      <c r="C1017" s="70">
        <v>43163</v>
      </c>
      <c r="D1017" s="71">
        <v>0.40405092592592595</v>
      </c>
      <c r="E1017" s="72" t="s">
        <v>9</v>
      </c>
      <c r="F1017" s="73">
        <v>42</v>
      </c>
      <c r="G1017" s="72" t="s">
        <v>21</v>
      </c>
    </row>
    <row r="1018" spans="3:7" ht="15" thickBot="1" x14ac:dyDescent="0.35">
      <c r="C1018" s="70">
        <v>43163</v>
      </c>
      <c r="D1018" s="71">
        <v>0.40416666666666662</v>
      </c>
      <c r="E1018" s="72" t="s">
        <v>9</v>
      </c>
      <c r="F1018" s="73">
        <v>57</v>
      </c>
      <c r="G1018" s="72" t="s">
        <v>21</v>
      </c>
    </row>
    <row r="1019" spans="3:7" ht="15" thickBot="1" x14ac:dyDescent="0.35">
      <c r="C1019" s="70">
        <v>43163</v>
      </c>
      <c r="D1019" s="71">
        <v>0.40546296296296297</v>
      </c>
      <c r="E1019" s="72" t="s">
        <v>9</v>
      </c>
      <c r="F1019" s="73">
        <v>35</v>
      </c>
      <c r="G1019" s="72" t="s">
        <v>10</v>
      </c>
    </row>
    <row r="1020" spans="3:7" ht="15" thickBot="1" x14ac:dyDescent="0.35">
      <c r="C1020" s="70">
        <v>43163</v>
      </c>
      <c r="D1020" s="71">
        <v>0.40640046296296295</v>
      </c>
      <c r="E1020" s="72" t="s">
        <v>9</v>
      </c>
      <c r="F1020" s="73">
        <v>37</v>
      </c>
      <c r="G1020" s="72" t="s">
        <v>10</v>
      </c>
    </row>
    <row r="1021" spans="3:7" ht="15" thickBot="1" x14ac:dyDescent="0.35">
      <c r="C1021" s="70">
        <v>43163</v>
      </c>
      <c r="D1021" s="71">
        <v>0.40777777777777779</v>
      </c>
      <c r="E1021" s="72" t="s">
        <v>9</v>
      </c>
      <c r="F1021" s="73">
        <v>45</v>
      </c>
      <c r="G1021" s="72" t="s">
        <v>10</v>
      </c>
    </row>
    <row r="1022" spans="3:7" ht="15" thickBot="1" x14ac:dyDescent="0.35">
      <c r="C1022" s="70">
        <v>43163</v>
      </c>
      <c r="D1022" s="71">
        <v>0.40876157407407404</v>
      </c>
      <c r="E1022" s="72" t="s">
        <v>9</v>
      </c>
      <c r="F1022" s="73">
        <v>38</v>
      </c>
      <c r="G1022" s="72" t="s">
        <v>10</v>
      </c>
    </row>
    <row r="1023" spans="3:7" ht="15" thickBot="1" x14ac:dyDescent="0.35">
      <c r="C1023" s="70">
        <v>43163</v>
      </c>
      <c r="D1023" s="71">
        <v>0.41202546296296294</v>
      </c>
      <c r="E1023" s="72" t="s">
        <v>9</v>
      </c>
      <c r="F1023" s="73">
        <v>26</v>
      </c>
      <c r="G1023" s="72" t="s">
        <v>10</v>
      </c>
    </row>
    <row r="1024" spans="3:7" ht="15" thickBot="1" x14ac:dyDescent="0.35">
      <c r="C1024" s="70">
        <v>43163</v>
      </c>
      <c r="D1024" s="71">
        <v>0.41542824074074075</v>
      </c>
      <c r="E1024" s="72" t="s">
        <v>9</v>
      </c>
      <c r="F1024" s="73">
        <v>32</v>
      </c>
      <c r="G1024" s="72" t="s">
        <v>10</v>
      </c>
    </row>
    <row r="1025" spans="3:7" ht="15" thickBot="1" x14ac:dyDescent="0.35">
      <c r="C1025" s="70">
        <v>43163</v>
      </c>
      <c r="D1025" s="71">
        <v>0.4173842592592592</v>
      </c>
      <c r="E1025" s="72" t="s">
        <v>9</v>
      </c>
      <c r="F1025" s="73">
        <v>31</v>
      </c>
      <c r="G1025" s="72" t="s">
        <v>10</v>
      </c>
    </row>
    <row r="1026" spans="3:7" ht="15" thickBot="1" x14ac:dyDescent="0.35">
      <c r="C1026" s="70">
        <v>43163</v>
      </c>
      <c r="D1026" s="71">
        <v>0.42081018518518515</v>
      </c>
      <c r="E1026" s="72" t="s">
        <v>9</v>
      </c>
      <c r="F1026" s="73">
        <v>27</v>
      </c>
      <c r="G1026" s="72" t="s">
        <v>21</v>
      </c>
    </row>
    <row r="1027" spans="3:7" ht="15" thickBot="1" x14ac:dyDescent="0.35">
      <c r="C1027" s="70">
        <v>43163</v>
      </c>
      <c r="D1027" s="71">
        <v>0.42206018518518523</v>
      </c>
      <c r="E1027" s="72" t="s">
        <v>9</v>
      </c>
      <c r="F1027" s="73">
        <v>38</v>
      </c>
      <c r="G1027" s="72" t="s">
        <v>10</v>
      </c>
    </row>
    <row r="1028" spans="3:7" ht="15" thickBot="1" x14ac:dyDescent="0.35">
      <c r="C1028" s="70">
        <v>43163</v>
      </c>
      <c r="D1028" s="71">
        <v>0.42449074074074072</v>
      </c>
      <c r="E1028" s="72" t="s">
        <v>9</v>
      </c>
      <c r="F1028" s="73">
        <v>46</v>
      </c>
      <c r="G1028" s="72" t="s">
        <v>21</v>
      </c>
    </row>
    <row r="1029" spans="3:7" ht="15" thickBot="1" x14ac:dyDescent="0.35">
      <c r="C1029" s="70">
        <v>43163</v>
      </c>
      <c r="D1029" s="71">
        <v>0.42593750000000002</v>
      </c>
      <c r="E1029" s="72" t="s">
        <v>9</v>
      </c>
      <c r="F1029" s="73">
        <v>39</v>
      </c>
      <c r="G1029" s="72" t="s">
        <v>10</v>
      </c>
    </row>
    <row r="1030" spans="3:7" ht="15" thickBot="1" x14ac:dyDescent="0.35">
      <c r="C1030" s="70">
        <v>43163</v>
      </c>
      <c r="D1030" s="71">
        <v>0.42743055555555554</v>
      </c>
      <c r="E1030" s="72" t="s">
        <v>9</v>
      </c>
      <c r="F1030" s="73">
        <v>33</v>
      </c>
      <c r="G1030" s="72" t="s">
        <v>10</v>
      </c>
    </row>
    <row r="1031" spans="3:7" ht="15" thickBot="1" x14ac:dyDescent="0.35">
      <c r="C1031" s="70">
        <v>43163</v>
      </c>
      <c r="D1031" s="71">
        <v>0.43033564814814818</v>
      </c>
      <c r="E1031" s="72" t="s">
        <v>9</v>
      </c>
      <c r="F1031" s="73">
        <v>27</v>
      </c>
      <c r="G1031" s="72" t="s">
        <v>21</v>
      </c>
    </row>
    <row r="1032" spans="3:7" ht="15" thickBot="1" x14ac:dyDescent="0.35">
      <c r="C1032" s="70">
        <v>43163</v>
      </c>
      <c r="D1032" s="71">
        <v>0.43201388888888892</v>
      </c>
      <c r="E1032" s="72" t="s">
        <v>9</v>
      </c>
      <c r="F1032" s="73">
        <v>36</v>
      </c>
      <c r="G1032" s="72" t="s">
        <v>21</v>
      </c>
    </row>
    <row r="1033" spans="3:7" ht="15" thickBot="1" x14ac:dyDescent="0.35">
      <c r="C1033" s="70">
        <v>43163</v>
      </c>
      <c r="D1033" s="71">
        <v>0.43269675925925927</v>
      </c>
      <c r="E1033" s="72" t="s">
        <v>9</v>
      </c>
      <c r="F1033" s="73">
        <v>38</v>
      </c>
      <c r="G1033" s="72" t="s">
        <v>10</v>
      </c>
    </row>
    <row r="1034" spans="3:7" ht="15" thickBot="1" x14ac:dyDescent="0.35">
      <c r="C1034" s="70">
        <v>43163</v>
      </c>
      <c r="D1034" s="71">
        <v>0.43314814814814812</v>
      </c>
      <c r="E1034" s="72" t="s">
        <v>9</v>
      </c>
      <c r="F1034" s="73">
        <v>33</v>
      </c>
      <c r="G1034" s="72" t="s">
        <v>10</v>
      </c>
    </row>
    <row r="1035" spans="3:7" ht="15" thickBot="1" x14ac:dyDescent="0.35">
      <c r="C1035" s="70">
        <v>43163</v>
      </c>
      <c r="D1035" s="71">
        <v>0.43462962962962964</v>
      </c>
      <c r="E1035" s="72" t="s">
        <v>9</v>
      </c>
      <c r="F1035" s="73">
        <v>31</v>
      </c>
      <c r="G1035" s="72" t="s">
        <v>10</v>
      </c>
    </row>
    <row r="1036" spans="3:7" ht="15" thickBot="1" x14ac:dyDescent="0.35">
      <c r="C1036" s="70">
        <v>43163</v>
      </c>
      <c r="D1036" s="71">
        <v>0.43527777777777782</v>
      </c>
      <c r="E1036" s="72" t="s">
        <v>9</v>
      </c>
      <c r="F1036" s="73">
        <v>25</v>
      </c>
      <c r="G1036" s="72" t="s">
        <v>21</v>
      </c>
    </row>
    <row r="1037" spans="3:7" ht="15" thickBot="1" x14ac:dyDescent="0.35">
      <c r="C1037" s="70">
        <v>43163</v>
      </c>
      <c r="D1037" s="71">
        <v>0.43561342592592595</v>
      </c>
      <c r="E1037" s="72" t="s">
        <v>9</v>
      </c>
      <c r="F1037" s="73">
        <v>35</v>
      </c>
      <c r="G1037" s="72" t="s">
        <v>10</v>
      </c>
    </row>
    <row r="1038" spans="3:7" ht="15" thickBot="1" x14ac:dyDescent="0.35">
      <c r="C1038" s="70">
        <v>43163</v>
      </c>
      <c r="D1038" s="71">
        <v>0.43616898148148148</v>
      </c>
      <c r="E1038" s="72" t="s">
        <v>9</v>
      </c>
      <c r="F1038" s="73">
        <v>33</v>
      </c>
      <c r="G1038" s="72" t="s">
        <v>10</v>
      </c>
    </row>
    <row r="1039" spans="3:7" ht="15" thickBot="1" x14ac:dyDescent="0.35">
      <c r="C1039" s="70">
        <v>43163</v>
      </c>
      <c r="D1039" s="71">
        <v>0.4362037037037037</v>
      </c>
      <c r="E1039" s="72" t="s">
        <v>9</v>
      </c>
      <c r="F1039" s="73">
        <v>25</v>
      </c>
      <c r="G1039" s="72" t="s">
        <v>10</v>
      </c>
    </row>
    <row r="1040" spans="3:7" ht="15" thickBot="1" x14ac:dyDescent="0.35">
      <c r="C1040" s="70">
        <v>43163</v>
      </c>
      <c r="D1040" s="71">
        <v>0.44089120370370366</v>
      </c>
      <c r="E1040" s="72" t="s">
        <v>9</v>
      </c>
      <c r="F1040" s="73">
        <v>37</v>
      </c>
      <c r="G1040" s="72" t="s">
        <v>10</v>
      </c>
    </row>
    <row r="1041" spans="3:7" ht="15" thickBot="1" x14ac:dyDescent="0.35">
      <c r="C1041" s="70">
        <v>43163</v>
      </c>
      <c r="D1041" s="71">
        <v>0.44104166666666672</v>
      </c>
      <c r="E1041" s="72" t="s">
        <v>9</v>
      </c>
      <c r="F1041" s="73">
        <v>41</v>
      </c>
      <c r="G1041" s="72" t="s">
        <v>21</v>
      </c>
    </row>
    <row r="1042" spans="3:7" ht="15" thickBot="1" x14ac:dyDescent="0.35">
      <c r="C1042" s="70">
        <v>43163</v>
      </c>
      <c r="D1042" s="71">
        <v>0.44226851851851851</v>
      </c>
      <c r="E1042" s="72" t="s">
        <v>9</v>
      </c>
      <c r="F1042" s="73">
        <v>35</v>
      </c>
      <c r="G1042" s="72" t="s">
        <v>10</v>
      </c>
    </row>
    <row r="1043" spans="3:7" ht="15" thickBot="1" x14ac:dyDescent="0.35">
      <c r="C1043" s="70">
        <v>43163</v>
      </c>
      <c r="D1043" s="71">
        <v>0.4430324074074074</v>
      </c>
      <c r="E1043" s="72" t="s">
        <v>9</v>
      </c>
      <c r="F1043" s="73">
        <v>23</v>
      </c>
      <c r="G1043" s="72" t="s">
        <v>10</v>
      </c>
    </row>
    <row r="1044" spans="3:7" ht="15" thickBot="1" x14ac:dyDescent="0.35">
      <c r="C1044" s="70">
        <v>43163</v>
      </c>
      <c r="D1044" s="71">
        <v>0.44395833333333329</v>
      </c>
      <c r="E1044" s="72" t="s">
        <v>9</v>
      </c>
      <c r="F1044" s="73">
        <v>47</v>
      </c>
      <c r="G1044" s="72" t="s">
        <v>21</v>
      </c>
    </row>
    <row r="1045" spans="3:7" ht="15" thickBot="1" x14ac:dyDescent="0.35">
      <c r="C1045" s="70">
        <v>43163</v>
      </c>
      <c r="D1045" s="71">
        <v>0.44405092592592593</v>
      </c>
      <c r="E1045" s="72" t="s">
        <v>9</v>
      </c>
      <c r="F1045" s="73">
        <v>31</v>
      </c>
      <c r="G1045" s="72" t="s">
        <v>10</v>
      </c>
    </row>
    <row r="1046" spans="3:7" ht="15" thickBot="1" x14ac:dyDescent="0.35">
      <c r="C1046" s="70">
        <v>43163</v>
      </c>
      <c r="D1046" s="71">
        <v>0.44454861111111116</v>
      </c>
      <c r="E1046" s="72" t="s">
        <v>9</v>
      </c>
      <c r="F1046" s="73">
        <v>38</v>
      </c>
      <c r="G1046" s="72" t="s">
        <v>10</v>
      </c>
    </row>
    <row r="1047" spans="3:7" ht="15" thickBot="1" x14ac:dyDescent="0.35">
      <c r="C1047" s="70">
        <v>43163</v>
      </c>
      <c r="D1047" s="71">
        <v>0.44945601851851852</v>
      </c>
      <c r="E1047" s="72" t="s">
        <v>9</v>
      </c>
      <c r="F1047" s="73">
        <v>38</v>
      </c>
      <c r="G1047" s="72" t="s">
        <v>10</v>
      </c>
    </row>
    <row r="1048" spans="3:7" ht="15" thickBot="1" x14ac:dyDescent="0.35">
      <c r="C1048" s="70">
        <v>43163</v>
      </c>
      <c r="D1048" s="71">
        <v>0.45020833333333332</v>
      </c>
      <c r="E1048" s="72" t="s">
        <v>9</v>
      </c>
      <c r="F1048" s="73">
        <v>40</v>
      </c>
      <c r="G1048" s="72" t="s">
        <v>21</v>
      </c>
    </row>
    <row r="1049" spans="3:7" ht="15" thickBot="1" x14ac:dyDescent="0.35">
      <c r="C1049" s="70">
        <v>43163</v>
      </c>
      <c r="D1049" s="71">
        <v>0.45077546296296295</v>
      </c>
      <c r="E1049" s="72" t="s">
        <v>9</v>
      </c>
      <c r="F1049" s="73">
        <v>31</v>
      </c>
      <c r="G1049" s="72" t="s">
        <v>10</v>
      </c>
    </row>
    <row r="1050" spans="3:7" ht="15" thickBot="1" x14ac:dyDescent="0.35">
      <c r="C1050" s="70">
        <v>43163</v>
      </c>
      <c r="D1050" s="71">
        <v>0.45384259259259258</v>
      </c>
      <c r="E1050" s="72" t="s">
        <v>9</v>
      </c>
      <c r="F1050" s="73">
        <v>30</v>
      </c>
      <c r="G1050" s="72" t="s">
        <v>10</v>
      </c>
    </row>
    <row r="1051" spans="3:7" ht="15" thickBot="1" x14ac:dyDescent="0.35">
      <c r="C1051" s="70">
        <v>43163</v>
      </c>
      <c r="D1051" s="71">
        <v>0.45457175925925924</v>
      </c>
      <c r="E1051" s="72" t="s">
        <v>9</v>
      </c>
      <c r="F1051" s="73">
        <v>47</v>
      </c>
      <c r="G1051" s="72" t="s">
        <v>10</v>
      </c>
    </row>
    <row r="1052" spans="3:7" ht="15" thickBot="1" x14ac:dyDescent="0.35">
      <c r="C1052" s="70">
        <v>43163</v>
      </c>
      <c r="D1052" s="71">
        <v>0.45565972222222223</v>
      </c>
      <c r="E1052" s="72" t="s">
        <v>9</v>
      </c>
      <c r="F1052" s="73">
        <v>46</v>
      </c>
      <c r="G1052" s="72" t="s">
        <v>21</v>
      </c>
    </row>
    <row r="1053" spans="3:7" ht="15" thickBot="1" x14ac:dyDescent="0.35">
      <c r="C1053" s="70">
        <v>43163</v>
      </c>
      <c r="D1053" s="71">
        <v>0.45623842592592595</v>
      </c>
      <c r="E1053" s="72" t="s">
        <v>9</v>
      </c>
      <c r="F1053" s="73">
        <v>37</v>
      </c>
      <c r="G1053" s="72" t="s">
        <v>21</v>
      </c>
    </row>
    <row r="1054" spans="3:7" ht="15" thickBot="1" x14ac:dyDescent="0.35">
      <c r="C1054" s="70">
        <v>43163</v>
      </c>
      <c r="D1054" s="71">
        <v>0.45649305555555553</v>
      </c>
      <c r="E1054" s="72" t="s">
        <v>9</v>
      </c>
      <c r="F1054" s="73">
        <v>42</v>
      </c>
      <c r="G1054" s="72" t="s">
        <v>21</v>
      </c>
    </row>
    <row r="1055" spans="3:7" ht="15" thickBot="1" x14ac:dyDescent="0.35">
      <c r="C1055" s="70">
        <v>43163</v>
      </c>
      <c r="D1055" s="71">
        <v>0.45708333333333334</v>
      </c>
      <c r="E1055" s="72" t="s">
        <v>9</v>
      </c>
      <c r="F1055" s="73">
        <v>42</v>
      </c>
      <c r="G1055" s="72" t="s">
        <v>10</v>
      </c>
    </row>
    <row r="1056" spans="3:7" ht="15" thickBot="1" x14ac:dyDescent="0.35">
      <c r="C1056" s="70">
        <v>43163</v>
      </c>
      <c r="D1056" s="71">
        <v>0.4573726851851852</v>
      </c>
      <c r="E1056" s="72" t="s">
        <v>9</v>
      </c>
      <c r="F1056" s="73">
        <v>40</v>
      </c>
      <c r="G1056" s="72" t="s">
        <v>10</v>
      </c>
    </row>
    <row r="1057" spans="3:7" ht="15" thickBot="1" x14ac:dyDescent="0.35">
      <c r="C1057" s="70">
        <v>43163</v>
      </c>
      <c r="D1057" s="71">
        <v>0.45884259259259258</v>
      </c>
      <c r="E1057" s="72" t="s">
        <v>9</v>
      </c>
      <c r="F1057" s="73">
        <v>43</v>
      </c>
      <c r="G1057" s="72" t="s">
        <v>10</v>
      </c>
    </row>
    <row r="1058" spans="3:7" ht="15" thickBot="1" x14ac:dyDescent="0.35">
      <c r="C1058" s="70">
        <v>43163</v>
      </c>
      <c r="D1058" s="71">
        <v>0.45903935185185185</v>
      </c>
      <c r="E1058" s="72" t="s">
        <v>9</v>
      </c>
      <c r="F1058" s="73">
        <v>40</v>
      </c>
      <c r="G1058" s="72" t="s">
        <v>10</v>
      </c>
    </row>
    <row r="1059" spans="3:7" ht="15" thickBot="1" x14ac:dyDescent="0.35">
      <c r="C1059" s="70">
        <v>43163</v>
      </c>
      <c r="D1059" s="71">
        <v>0.45913194444444444</v>
      </c>
      <c r="E1059" s="72" t="s">
        <v>9</v>
      </c>
      <c r="F1059" s="73">
        <v>39</v>
      </c>
      <c r="G1059" s="72" t="s">
        <v>10</v>
      </c>
    </row>
    <row r="1060" spans="3:7" ht="15" thickBot="1" x14ac:dyDescent="0.35">
      <c r="C1060" s="70">
        <v>43163</v>
      </c>
      <c r="D1060" s="71">
        <v>0.45974537037037039</v>
      </c>
      <c r="E1060" s="72" t="s">
        <v>9</v>
      </c>
      <c r="F1060" s="73">
        <v>32</v>
      </c>
      <c r="G1060" s="72" t="s">
        <v>10</v>
      </c>
    </row>
    <row r="1061" spans="3:7" ht="15" thickBot="1" x14ac:dyDescent="0.35">
      <c r="C1061" s="70">
        <v>43163</v>
      </c>
      <c r="D1061" s="71">
        <v>0.4624537037037037</v>
      </c>
      <c r="E1061" s="72" t="s">
        <v>9</v>
      </c>
      <c r="F1061" s="73">
        <v>30</v>
      </c>
      <c r="G1061" s="72" t="s">
        <v>21</v>
      </c>
    </row>
    <row r="1062" spans="3:7" ht="15" thickBot="1" x14ac:dyDescent="0.35">
      <c r="C1062" s="70">
        <v>43163</v>
      </c>
      <c r="D1062" s="71">
        <v>0.46251157407407412</v>
      </c>
      <c r="E1062" s="72" t="s">
        <v>9</v>
      </c>
      <c r="F1062" s="73">
        <v>29</v>
      </c>
      <c r="G1062" s="72" t="s">
        <v>21</v>
      </c>
    </row>
    <row r="1063" spans="3:7" ht="15" thickBot="1" x14ac:dyDescent="0.35">
      <c r="C1063" s="70">
        <v>43163</v>
      </c>
      <c r="D1063" s="71">
        <v>0.4670138888888889</v>
      </c>
      <c r="E1063" s="72" t="s">
        <v>9</v>
      </c>
      <c r="F1063" s="73">
        <v>44</v>
      </c>
      <c r="G1063" s="72" t="s">
        <v>21</v>
      </c>
    </row>
    <row r="1064" spans="3:7" ht="15" thickBot="1" x14ac:dyDescent="0.35">
      <c r="C1064" s="70">
        <v>43163</v>
      </c>
      <c r="D1064" s="71">
        <v>0.46711805555555558</v>
      </c>
      <c r="E1064" s="72" t="s">
        <v>9</v>
      </c>
      <c r="F1064" s="73">
        <v>24</v>
      </c>
      <c r="G1064" s="72" t="s">
        <v>21</v>
      </c>
    </row>
    <row r="1065" spans="3:7" ht="15" thickBot="1" x14ac:dyDescent="0.35">
      <c r="C1065" s="70">
        <v>43163</v>
      </c>
      <c r="D1065" s="71">
        <v>0.4692708333333333</v>
      </c>
      <c r="E1065" s="72" t="s">
        <v>9</v>
      </c>
      <c r="F1065" s="73">
        <v>28</v>
      </c>
      <c r="G1065" s="72" t="s">
        <v>21</v>
      </c>
    </row>
    <row r="1066" spans="3:7" ht="15" thickBot="1" x14ac:dyDescent="0.35">
      <c r="C1066" s="70">
        <v>43163</v>
      </c>
      <c r="D1066" s="71">
        <v>0.46982638888888889</v>
      </c>
      <c r="E1066" s="72" t="s">
        <v>9</v>
      </c>
      <c r="F1066" s="73">
        <v>37</v>
      </c>
      <c r="G1066" s="72" t="s">
        <v>10</v>
      </c>
    </row>
    <row r="1067" spans="3:7" ht="15" thickBot="1" x14ac:dyDescent="0.35">
      <c r="C1067" s="70">
        <v>43163</v>
      </c>
      <c r="D1067" s="71">
        <v>0.4715509259259259</v>
      </c>
      <c r="E1067" s="72" t="s">
        <v>9</v>
      </c>
      <c r="F1067" s="73">
        <v>21</v>
      </c>
      <c r="G1067" s="72" t="s">
        <v>10</v>
      </c>
    </row>
    <row r="1068" spans="3:7" ht="15" thickBot="1" x14ac:dyDescent="0.35">
      <c r="C1068" s="70">
        <v>43163</v>
      </c>
      <c r="D1068" s="71">
        <v>0.47328703703703701</v>
      </c>
      <c r="E1068" s="72" t="s">
        <v>9</v>
      </c>
      <c r="F1068" s="73">
        <v>35</v>
      </c>
      <c r="G1068" s="72" t="s">
        <v>10</v>
      </c>
    </row>
    <row r="1069" spans="3:7" ht="15" thickBot="1" x14ac:dyDescent="0.35">
      <c r="C1069" s="70">
        <v>43163</v>
      </c>
      <c r="D1069" s="71">
        <v>0.47353009259259254</v>
      </c>
      <c r="E1069" s="72" t="s">
        <v>9</v>
      </c>
      <c r="F1069" s="73">
        <v>32</v>
      </c>
      <c r="G1069" s="72" t="s">
        <v>10</v>
      </c>
    </row>
    <row r="1070" spans="3:7" ht="15" thickBot="1" x14ac:dyDescent="0.35">
      <c r="C1070" s="70">
        <v>43163</v>
      </c>
      <c r="D1070" s="71">
        <v>0.47468749999999998</v>
      </c>
      <c r="E1070" s="72" t="s">
        <v>9</v>
      </c>
      <c r="F1070" s="73">
        <v>49</v>
      </c>
      <c r="G1070" s="72" t="s">
        <v>21</v>
      </c>
    </row>
    <row r="1071" spans="3:7" ht="15" thickBot="1" x14ac:dyDescent="0.35">
      <c r="C1071" s="70">
        <v>43163</v>
      </c>
      <c r="D1071" s="71">
        <v>0.47612268518518519</v>
      </c>
      <c r="E1071" s="72" t="s">
        <v>9</v>
      </c>
      <c r="F1071" s="73">
        <v>32</v>
      </c>
      <c r="G1071" s="72" t="s">
        <v>10</v>
      </c>
    </row>
    <row r="1072" spans="3:7" ht="15" thickBot="1" x14ac:dyDescent="0.35">
      <c r="C1072" s="70">
        <v>43163</v>
      </c>
      <c r="D1072" s="71">
        <v>0.47810185185185183</v>
      </c>
      <c r="E1072" s="72" t="s">
        <v>9</v>
      </c>
      <c r="F1072" s="73">
        <v>47</v>
      </c>
      <c r="G1072" s="72" t="s">
        <v>10</v>
      </c>
    </row>
    <row r="1073" spans="3:7" ht="15" thickBot="1" x14ac:dyDescent="0.35">
      <c r="C1073" s="70">
        <v>43163</v>
      </c>
      <c r="D1073" s="71">
        <v>0.48016203703703703</v>
      </c>
      <c r="E1073" s="72" t="s">
        <v>9</v>
      </c>
      <c r="F1073" s="73">
        <v>38</v>
      </c>
      <c r="G1073" s="72" t="s">
        <v>10</v>
      </c>
    </row>
    <row r="1074" spans="3:7" ht="15" thickBot="1" x14ac:dyDescent="0.35">
      <c r="C1074" s="70">
        <v>43163</v>
      </c>
      <c r="D1074" s="71">
        <v>0.48031249999999998</v>
      </c>
      <c r="E1074" s="72" t="s">
        <v>9</v>
      </c>
      <c r="F1074" s="73">
        <v>38</v>
      </c>
      <c r="G1074" s="72" t="s">
        <v>21</v>
      </c>
    </row>
    <row r="1075" spans="3:7" ht="15" thickBot="1" x14ac:dyDescent="0.35">
      <c r="C1075" s="70">
        <v>43163</v>
      </c>
      <c r="D1075" s="71">
        <v>0.4841550925925926</v>
      </c>
      <c r="E1075" s="72" t="s">
        <v>9</v>
      </c>
      <c r="F1075" s="73">
        <v>26</v>
      </c>
      <c r="G1075" s="72" t="s">
        <v>10</v>
      </c>
    </row>
    <row r="1076" spans="3:7" ht="15" thickBot="1" x14ac:dyDescent="0.35">
      <c r="C1076" s="70">
        <v>43163</v>
      </c>
      <c r="D1076" s="71">
        <v>0.48641203703703706</v>
      </c>
      <c r="E1076" s="72" t="s">
        <v>9</v>
      </c>
      <c r="F1076" s="73">
        <v>31</v>
      </c>
      <c r="G1076" s="72" t="s">
        <v>21</v>
      </c>
    </row>
    <row r="1077" spans="3:7" ht="15" thickBot="1" x14ac:dyDescent="0.35">
      <c r="C1077" s="70">
        <v>43163</v>
      </c>
      <c r="D1077" s="71">
        <v>0.48746527777777776</v>
      </c>
      <c r="E1077" s="72" t="s">
        <v>9</v>
      </c>
      <c r="F1077" s="73">
        <v>46</v>
      </c>
      <c r="G1077" s="72" t="s">
        <v>21</v>
      </c>
    </row>
    <row r="1078" spans="3:7" ht="15" thickBot="1" x14ac:dyDescent="0.35">
      <c r="C1078" s="70">
        <v>43163</v>
      </c>
      <c r="D1078" s="71">
        <v>0.48754629629629626</v>
      </c>
      <c r="E1078" s="72" t="s">
        <v>9</v>
      </c>
      <c r="F1078" s="73">
        <v>40</v>
      </c>
      <c r="G1078" s="72" t="s">
        <v>21</v>
      </c>
    </row>
    <row r="1079" spans="3:7" ht="15" thickBot="1" x14ac:dyDescent="0.35">
      <c r="C1079" s="70">
        <v>43163</v>
      </c>
      <c r="D1079" s="71">
        <v>0.49589120370370371</v>
      </c>
      <c r="E1079" s="72" t="s">
        <v>9</v>
      </c>
      <c r="F1079" s="73">
        <v>40</v>
      </c>
      <c r="G1079" s="72" t="s">
        <v>10</v>
      </c>
    </row>
    <row r="1080" spans="3:7" ht="15" thickBot="1" x14ac:dyDescent="0.35">
      <c r="C1080" s="70">
        <v>43163</v>
      </c>
      <c r="D1080" s="71">
        <v>0.4965162037037037</v>
      </c>
      <c r="E1080" s="72" t="s">
        <v>9</v>
      </c>
      <c r="F1080" s="73">
        <v>39</v>
      </c>
      <c r="G1080" s="72" t="s">
        <v>21</v>
      </c>
    </row>
    <row r="1081" spans="3:7" ht="15" thickBot="1" x14ac:dyDescent="0.35">
      <c r="C1081" s="70">
        <v>43163</v>
      </c>
      <c r="D1081" s="71">
        <v>0.49659722222222219</v>
      </c>
      <c r="E1081" s="72" t="s">
        <v>9</v>
      </c>
      <c r="F1081" s="73">
        <v>37</v>
      </c>
      <c r="G1081" s="72" t="s">
        <v>21</v>
      </c>
    </row>
    <row r="1082" spans="3:7" ht="15" thickBot="1" x14ac:dyDescent="0.35">
      <c r="C1082" s="70">
        <v>43163</v>
      </c>
      <c r="D1082" s="71">
        <v>0.49678240740740742</v>
      </c>
      <c r="E1082" s="72" t="s">
        <v>9</v>
      </c>
      <c r="F1082" s="73">
        <v>33</v>
      </c>
      <c r="G1082" s="72" t="s">
        <v>21</v>
      </c>
    </row>
    <row r="1083" spans="3:7" ht="15" thickBot="1" x14ac:dyDescent="0.35">
      <c r="C1083" s="70">
        <v>43163</v>
      </c>
      <c r="D1083" s="71">
        <v>0.50231481481481477</v>
      </c>
      <c r="E1083" s="72" t="s">
        <v>9</v>
      </c>
      <c r="F1083" s="73">
        <v>47</v>
      </c>
      <c r="G1083" s="72" t="s">
        <v>10</v>
      </c>
    </row>
    <row r="1084" spans="3:7" ht="15" thickBot="1" x14ac:dyDescent="0.35">
      <c r="C1084" s="70">
        <v>43163</v>
      </c>
      <c r="D1084" s="71">
        <v>0.50259259259259259</v>
      </c>
      <c r="E1084" s="72" t="s">
        <v>9</v>
      </c>
      <c r="F1084" s="73">
        <v>37</v>
      </c>
      <c r="G1084" s="72" t="s">
        <v>21</v>
      </c>
    </row>
    <row r="1085" spans="3:7" ht="15" thickBot="1" x14ac:dyDescent="0.35">
      <c r="C1085" s="70">
        <v>43163</v>
      </c>
      <c r="D1085" s="71">
        <v>0.5028125</v>
      </c>
      <c r="E1085" s="72" t="s">
        <v>9</v>
      </c>
      <c r="F1085" s="73">
        <v>32</v>
      </c>
      <c r="G1085" s="72" t="s">
        <v>10</v>
      </c>
    </row>
    <row r="1086" spans="3:7" ht="15" thickBot="1" x14ac:dyDescent="0.35">
      <c r="C1086" s="70">
        <v>43163</v>
      </c>
      <c r="D1086" s="71">
        <v>0.5037152777777778</v>
      </c>
      <c r="E1086" s="72" t="s">
        <v>9</v>
      </c>
      <c r="F1086" s="73">
        <v>29</v>
      </c>
      <c r="G1086" s="72" t="s">
        <v>21</v>
      </c>
    </row>
    <row r="1087" spans="3:7" ht="15" thickBot="1" x14ac:dyDescent="0.35">
      <c r="C1087" s="70">
        <v>43163</v>
      </c>
      <c r="D1087" s="71">
        <v>0.50410879629629635</v>
      </c>
      <c r="E1087" s="72" t="s">
        <v>9</v>
      </c>
      <c r="F1087" s="73">
        <v>35</v>
      </c>
      <c r="G1087" s="72" t="s">
        <v>10</v>
      </c>
    </row>
    <row r="1088" spans="3:7" ht="15" thickBot="1" x14ac:dyDescent="0.35">
      <c r="C1088" s="70">
        <v>43163</v>
      </c>
      <c r="D1088" s="71">
        <v>0.50465277777777773</v>
      </c>
      <c r="E1088" s="72" t="s">
        <v>9</v>
      </c>
      <c r="F1088" s="73">
        <v>38</v>
      </c>
      <c r="G1088" s="72" t="s">
        <v>10</v>
      </c>
    </row>
    <row r="1089" spans="3:7" ht="15" thickBot="1" x14ac:dyDescent="0.35">
      <c r="C1089" s="70">
        <v>43163</v>
      </c>
      <c r="D1089" s="71">
        <v>0.50496527777777778</v>
      </c>
      <c r="E1089" s="72" t="s">
        <v>9</v>
      </c>
      <c r="F1089" s="73">
        <v>34</v>
      </c>
      <c r="G1089" s="72" t="s">
        <v>10</v>
      </c>
    </row>
    <row r="1090" spans="3:7" ht="15" thickBot="1" x14ac:dyDescent="0.35">
      <c r="C1090" s="70">
        <v>43163</v>
      </c>
      <c r="D1090" s="71">
        <v>0.50651620370370376</v>
      </c>
      <c r="E1090" s="72" t="s">
        <v>9</v>
      </c>
      <c r="F1090" s="73">
        <v>43</v>
      </c>
      <c r="G1090" s="72" t="s">
        <v>21</v>
      </c>
    </row>
    <row r="1091" spans="3:7" ht="15" thickBot="1" x14ac:dyDescent="0.35">
      <c r="C1091" s="70">
        <v>43163</v>
      </c>
      <c r="D1091" s="71">
        <v>0.50737268518518519</v>
      </c>
      <c r="E1091" s="72" t="s">
        <v>9</v>
      </c>
      <c r="F1091" s="73">
        <v>29</v>
      </c>
      <c r="G1091" s="72" t="s">
        <v>10</v>
      </c>
    </row>
    <row r="1092" spans="3:7" ht="15" thickBot="1" x14ac:dyDescent="0.35">
      <c r="C1092" s="70">
        <v>43163</v>
      </c>
      <c r="D1092" s="71">
        <v>0.51214120370370375</v>
      </c>
      <c r="E1092" s="72" t="s">
        <v>9</v>
      </c>
      <c r="F1092" s="73">
        <v>61</v>
      </c>
      <c r="G1092" s="72" t="s">
        <v>21</v>
      </c>
    </row>
    <row r="1093" spans="3:7" ht="15" thickBot="1" x14ac:dyDescent="0.35">
      <c r="C1093" s="70">
        <v>43163</v>
      </c>
      <c r="D1093" s="71">
        <v>0.51226851851851851</v>
      </c>
      <c r="E1093" s="72" t="s">
        <v>9</v>
      </c>
      <c r="F1093" s="73">
        <v>24</v>
      </c>
      <c r="G1093" s="72" t="s">
        <v>21</v>
      </c>
    </row>
    <row r="1094" spans="3:7" ht="15" thickBot="1" x14ac:dyDescent="0.35">
      <c r="C1094" s="70">
        <v>43163</v>
      </c>
      <c r="D1094" s="71">
        <v>0.51364583333333336</v>
      </c>
      <c r="E1094" s="72" t="s">
        <v>9</v>
      </c>
      <c r="F1094" s="73">
        <v>45</v>
      </c>
      <c r="G1094" s="72" t="s">
        <v>21</v>
      </c>
    </row>
    <row r="1095" spans="3:7" ht="15" thickBot="1" x14ac:dyDescent="0.35">
      <c r="C1095" s="70">
        <v>43163</v>
      </c>
      <c r="D1095" s="71">
        <v>0.513738425925926</v>
      </c>
      <c r="E1095" s="72" t="s">
        <v>9</v>
      </c>
      <c r="F1095" s="73">
        <v>35</v>
      </c>
      <c r="G1095" s="72" t="s">
        <v>21</v>
      </c>
    </row>
    <row r="1096" spans="3:7" ht="15" thickBot="1" x14ac:dyDescent="0.35">
      <c r="C1096" s="70">
        <v>43163</v>
      </c>
      <c r="D1096" s="71">
        <v>0.51858796296296295</v>
      </c>
      <c r="E1096" s="72" t="s">
        <v>9</v>
      </c>
      <c r="F1096" s="73">
        <v>23</v>
      </c>
      <c r="G1096" s="72" t="s">
        <v>10</v>
      </c>
    </row>
    <row r="1097" spans="3:7" ht="15" thickBot="1" x14ac:dyDescent="0.35">
      <c r="C1097" s="70">
        <v>43163</v>
      </c>
      <c r="D1097" s="71">
        <v>0.51869212962962963</v>
      </c>
      <c r="E1097" s="72" t="s">
        <v>9</v>
      </c>
      <c r="F1097" s="73">
        <v>34</v>
      </c>
      <c r="G1097" s="72" t="s">
        <v>10</v>
      </c>
    </row>
    <row r="1098" spans="3:7" ht="15" thickBot="1" x14ac:dyDescent="0.35">
      <c r="C1098" s="70">
        <v>43163</v>
      </c>
      <c r="D1098" s="71">
        <v>0.52211805555555557</v>
      </c>
      <c r="E1098" s="72" t="s">
        <v>9</v>
      </c>
      <c r="F1098" s="73">
        <v>18</v>
      </c>
      <c r="G1098" s="72" t="s">
        <v>10</v>
      </c>
    </row>
    <row r="1099" spans="3:7" ht="15" thickBot="1" x14ac:dyDescent="0.35">
      <c r="C1099" s="70">
        <v>43163</v>
      </c>
      <c r="D1099" s="71">
        <v>0.52690972222222221</v>
      </c>
      <c r="E1099" s="72" t="s">
        <v>9</v>
      </c>
      <c r="F1099" s="73">
        <v>35</v>
      </c>
      <c r="G1099" s="72" t="s">
        <v>10</v>
      </c>
    </row>
    <row r="1100" spans="3:7" ht="15" thickBot="1" x14ac:dyDescent="0.35">
      <c r="C1100" s="70">
        <v>43163</v>
      </c>
      <c r="D1100" s="71">
        <v>0.52892361111111108</v>
      </c>
      <c r="E1100" s="72" t="s">
        <v>9</v>
      </c>
      <c r="F1100" s="73">
        <v>38</v>
      </c>
      <c r="G1100" s="72" t="s">
        <v>10</v>
      </c>
    </row>
    <row r="1101" spans="3:7" ht="15" thickBot="1" x14ac:dyDescent="0.35">
      <c r="C1101" s="70">
        <v>43163</v>
      </c>
      <c r="D1101" s="71">
        <v>0.53052083333333333</v>
      </c>
      <c r="E1101" s="72" t="s">
        <v>9</v>
      </c>
      <c r="F1101" s="73">
        <v>31</v>
      </c>
      <c r="G1101" s="72" t="s">
        <v>21</v>
      </c>
    </row>
    <row r="1102" spans="3:7" ht="15" thickBot="1" x14ac:dyDescent="0.35">
      <c r="C1102" s="70">
        <v>43163</v>
      </c>
      <c r="D1102" s="71">
        <v>0.53077546296296296</v>
      </c>
      <c r="E1102" s="72" t="s">
        <v>9</v>
      </c>
      <c r="F1102" s="73">
        <v>39</v>
      </c>
      <c r="G1102" s="72" t="s">
        <v>10</v>
      </c>
    </row>
    <row r="1103" spans="3:7" ht="15" thickBot="1" x14ac:dyDescent="0.35">
      <c r="C1103" s="70">
        <v>43163</v>
      </c>
      <c r="D1103" s="71">
        <v>0.53093749999999995</v>
      </c>
      <c r="E1103" s="72" t="s">
        <v>9</v>
      </c>
      <c r="F1103" s="73">
        <v>46</v>
      </c>
      <c r="G1103" s="72" t="s">
        <v>21</v>
      </c>
    </row>
    <row r="1104" spans="3:7" ht="15" thickBot="1" x14ac:dyDescent="0.35">
      <c r="C1104" s="70">
        <v>43163</v>
      </c>
      <c r="D1104" s="71">
        <v>0.53140046296296295</v>
      </c>
      <c r="E1104" s="72" t="s">
        <v>9</v>
      </c>
      <c r="F1104" s="73">
        <v>56</v>
      </c>
      <c r="G1104" s="72" t="s">
        <v>21</v>
      </c>
    </row>
    <row r="1105" spans="3:7" ht="15" thickBot="1" x14ac:dyDescent="0.35">
      <c r="C1105" s="70">
        <v>43163</v>
      </c>
      <c r="D1105" s="71">
        <v>0.53357638888888892</v>
      </c>
      <c r="E1105" s="72" t="s">
        <v>9</v>
      </c>
      <c r="F1105" s="73">
        <v>32</v>
      </c>
      <c r="G1105" s="72" t="s">
        <v>10</v>
      </c>
    </row>
    <row r="1106" spans="3:7" ht="15" thickBot="1" x14ac:dyDescent="0.35">
      <c r="C1106" s="70">
        <v>43163</v>
      </c>
      <c r="D1106" s="71">
        <v>0.54010416666666672</v>
      </c>
      <c r="E1106" s="72" t="s">
        <v>9</v>
      </c>
      <c r="F1106" s="73">
        <v>49</v>
      </c>
      <c r="G1106" s="72" t="s">
        <v>21</v>
      </c>
    </row>
    <row r="1107" spans="3:7" ht="15" thickBot="1" x14ac:dyDescent="0.35">
      <c r="C1107" s="70">
        <v>43163</v>
      </c>
      <c r="D1107" s="71">
        <v>0.54015046296296299</v>
      </c>
      <c r="E1107" s="72" t="s">
        <v>9</v>
      </c>
      <c r="F1107" s="73">
        <v>48</v>
      </c>
      <c r="G1107" s="72" t="s">
        <v>10</v>
      </c>
    </row>
    <row r="1108" spans="3:7" ht="15" thickBot="1" x14ac:dyDescent="0.35">
      <c r="C1108" s="70">
        <v>43163</v>
      </c>
      <c r="D1108" s="71">
        <v>0.54018518518518521</v>
      </c>
      <c r="E1108" s="72" t="s">
        <v>9</v>
      </c>
      <c r="F1108" s="73">
        <v>47</v>
      </c>
      <c r="G1108" s="72" t="s">
        <v>21</v>
      </c>
    </row>
    <row r="1109" spans="3:7" ht="15" thickBot="1" x14ac:dyDescent="0.35">
      <c r="C1109" s="70">
        <v>43163</v>
      </c>
      <c r="D1109" s="71">
        <v>0.54247685185185179</v>
      </c>
      <c r="E1109" s="72" t="s">
        <v>9</v>
      </c>
      <c r="F1109" s="73">
        <v>35</v>
      </c>
      <c r="G1109" s="72" t="s">
        <v>21</v>
      </c>
    </row>
    <row r="1110" spans="3:7" ht="15" thickBot="1" x14ac:dyDescent="0.35">
      <c r="C1110" s="70">
        <v>43163</v>
      </c>
      <c r="D1110" s="71">
        <v>0.54340277777777779</v>
      </c>
      <c r="E1110" s="72" t="s">
        <v>9</v>
      </c>
      <c r="F1110" s="73">
        <v>30</v>
      </c>
      <c r="G1110" s="72" t="s">
        <v>21</v>
      </c>
    </row>
    <row r="1111" spans="3:7" ht="15" thickBot="1" x14ac:dyDescent="0.35">
      <c r="C1111" s="70">
        <v>43163</v>
      </c>
      <c r="D1111" s="71">
        <v>0.54385416666666664</v>
      </c>
      <c r="E1111" s="72" t="s">
        <v>9</v>
      </c>
      <c r="F1111" s="73">
        <v>43</v>
      </c>
      <c r="G1111" s="72" t="s">
        <v>21</v>
      </c>
    </row>
    <row r="1112" spans="3:7" ht="15" thickBot="1" x14ac:dyDescent="0.35">
      <c r="C1112" s="70">
        <v>43163</v>
      </c>
      <c r="D1112" s="71">
        <v>0.54524305555555552</v>
      </c>
      <c r="E1112" s="72" t="s">
        <v>9</v>
      </c>
      <c r="F1112" s="73">
        <v>36</v>
      </c>
      <c r="G1112" s="72" t="s">
        <v>10</v>
      </c>
    </row>
    <row r="1113" spans="3:7" ht="15" thickBot="1" x14ac:dyDescent="0.35">
      <c r="C1113" s="70">
        <v>43163</v>
      </c>
      <c r="D1113" s="71">
        <v>0.54888888888888887</v>
      </c>
      <c r="E1113" s="72" t="s">
        <v>9</v>
      </c>
      <c r="F1113" s="73">
        <v>43</v>
      </c>
      <c r="G1113" s="72" t="s">
        <v>10</v>
      </c>
    </row>
    <row r="1114" spans="3:7" ht="15" thickBot="1" x14ac:dyDescent="0.35">
      <c r="C1114" s="70">
        <v>43163</v>
      </c>
      <c r="D1114" s="71">
        <v>0.54936342592592591</v>
      </c>
      <c r="E1114" s="72" t="s">
        <v>9</v>
      </c>
      <c r="F1114" s="73">
        <v>26</v>
      </c>
      <c r="G1114" s="72" t="s">
        <v>21</v>
      </c>
    </row>
    <row r="1115" spans="3:7" ht="15" thickBot="1" x14ac:dyDescent="0.35">
      <c r="C1115" s="70">
        <v>43163</v>
      </c>
      <c r="D1115" s="71">
        <v>0.55039351851851859</v>
      </c>
      <c r="E1115" s="72" t="s">
        <v>9</v>
      </c>
      <c r="F1115" s="73">
        <v>36</v>
      </c>
      <c r="G1115" s="72" t="s">
        <v>10</v>
      </c>
    </row>
    <row r="1116" spans="3:7" ht="15" thickBot="1" x14ac:dyDescent="0.35">
      <c r="C1116" s="70">
        <v>43163</v>
      </c>
      <c r="D1116" s="71">
        <v>0.55101851851851846</v>
      </c>
      <c r="E1116" s="72" t="s">
        <v>9</v>
      </c>
      <c r="F1116" s="73">
        <v>23</v>
      </c>
      <c r="G1116" s="72" t="s">
        <v>21</v>
      </c>
    </row>
    <row r="1117" spans="3:7" ht="15" thickBot="1" x14ac:dyDescent="0.35">
      <c r="C1117" s="70">
        <v>43163</v>
      </c>
      <c r="D1117" s="71">
        <v>0.55224537037037036</v>
      </c>
      <c r="E1117" s="72" t="s">
        <v>9</v>
      </c>
      <c r="F1117" s="73">
        <v>41</v>
      </c>
      <c r="G1117" s="72" t="s">
        <v>21</v>
      </c>
    </row>
    <row r="1118" spans="3:7" ht="15" thickBot="1" x14ac:dyDescent="0.35">
      <c r="C1118" s="70">
        <v>43163</v>
      </c>
      <c r="D1118" s="71">
        <v>0.55281250000000004</v>
      </c>
      <c r="E1118" s="72" t="s">
        <v>9</v>
      </c>
      <c r="F1118" s="73">
        <v>30</v>
      </c>
      <c r="G1118" s="72" t="s">
        <v>21</v>
      </c>
    </row>
    <row r="1119" spans="3:7" ht="15" thickBot="1" x14ac:dyDescent="0.35">
      <c r="C1119" s="70">
        <v>43163</v>
      </c>
      <c r="D1119" s="71">
        <v>0.55408564814814809</v>
      </c>
      <c r="E1119" s="72" t="s">
        <v>9</v>
      </c>
      <c r="F1119" s="73">
        <v>47</v>
      </c>
      <c r="G1119" s="72" t="s">
        <v>21</v>
      </c>
    </row>
    <row r="1120" spans="3:7" ht="15" thickBot="1" x14ac:dyDescent="0.35">
      <c r="C1120" s="70">
        <v>43163</v>
      </c>
      <c r="D1120" s="71">
        <v>0.55435185185185187</v>
      </c>
      <c r="E1120" s="72" t="s">
        <v>9</v>
      </c>
      <c r="F1120" s="73">
        <v>34</v>
      </c>
      <c r="G1120" s="72" t="s">
        <v>10</v>
      </c>
    </row>
    <row r="1121" spans="3:7" ht="15" thickBot="1" x14ac:dyDescent="0.35">
      <c r="C1121" s="70">
        <v>43163</v>
      </c>
      <c r="D1121" s="71">
        <v>0.55576388888888884</v>
      </c>
      <c r="E1121" s="72" t="s">
        <v>9</v>
      </c>
      <c r="F1121" s="73">
        <v>33</v>
      </c>
      <c r="G1121" s="72" t="s">
        <v>10</v>
      </c>
    </row>
    <row r="1122" spans="3:7" ht="15" thickBot="1" x14ac:dyDescent="0.35">
      <c r="C1122" s="70">
        <v>43163</v>
      </c>
      <c r="D1122" s="71">
        <v>0.55604166666666666</v>
      </c>
      <c r="E1122" s="72" t="s">
        <v>9</v>
      </c>
      <c r="F1122" s="73">
        <v>33</v>
      </c>
      <c r="G1122" s="72" t="s">
        <v>10</v>
      </c>
    </row>
    <row r="1123" spans="3:7" ht="15" thickBot="1" x14ac:dyDescent="0.35">
      <c r="C1123" s="70">
        <v>43163</v>
      </c>
      <c r="D1123" s="71">
        <v>0.55618055555555557</v>
      </c>
      <c r="E1123" s="72" t="s">
        <v>9</v>
      </c>
      <c r="F1123" s="73">
        <v>39</v>
      </c>
      <c r="G1123" s="72" t="s">
        <v>10</v>
      </c>
    </row>
    <row r="1124" spans="3:7" ht="15" thickBot="1" x14ac:dyDescent="0.35">
      <c r="C1124" s="70">
        <v>43163</v>
      </c>
      <c r="D1124" s="71">
        <v>0.55692129629629628</v>
      </c>
      <c r="E1124" s="72" t="s">
        <v>9</v>
      </c>
      <c r="F1124" s="73">
        <v>30</v>
      </c>
      <c r="G1124" s="72" t="s">
        <v>10</v>
      </c>
    </row>
    <row r="1125" spans="3:7" ht="15" thickBot="1" x14ac:dyDescent="0.35">
      <c r="C1125" s="70">
        <v>43163</v>
      </c>
      <c r="D1125" s="71">
        <v>0.55925925925925923</v>
      </c>
      <c r="E1125" s="72" t="s">
        <v>9</v>
      </c>
      <c r="F1125" s="73">
        <v>40</v>
      </c>
      <c r="G1125" s="72" t="s">
        <v>21</v>
      </c>
    </row>
    <row r="1126" spans="3:7" ht="15" thickBot="1" x14ac:dyDescent="0.35">
      <c r="C1126" s="70">
        <v>43163</v>
      </c>
      <c r="D1126" s="71">
        <v>0.55934027777777773</v>
      </c>
      <c r="E1126" s="72" t="s">
        <v>9</v>
      </c>
      <c r="F1126" s="73">
        <v>36</v>
      </c>
      <c r="G1126" s="72" t="s">
        <v>10</v>
      </c>
    </row>
    <row r="1127" spans="3:7" ht="15" thickBot="1" x14ac:dyDescent="0.35">
      <c r="C1127" s="70">
        <v>43163</v>
      </c>
      <c r="D1127" s="71">
        <v>0.55938657407407411</v>
      </c>
      <c r="E1127" s="72" t="s">
        <v>9</v>
      </c>
      <c r="F1127" s="73">
        <v>42</v>
      </c>
      <c r="G1127" s="72" t="s">
        <v>21</v>
      </c>
    </row>
    <row r="1128" spans="3:7" ht="15" thickBot="1" x14ac:dyDescent="0.35">
      <c r="C1128" s="70">
        <v>43163</v>
      </c>
      <c r="D1128" s="71">
        <v>0.55972222222222223</v>
      </c>
      <c r="E1128" s="72" t="s">
        <v>9</v>
      </c>
      <c r="F1128" s="73">
        <v>40</v>
      </c>
      <c r="G1128" s="72" t="s">
        <v>10</v>
      </c>
    </row>
    <row r="1129" spans="3:7" ht="15" thickBot="1" x14ac:dyDescent="0.35">
      <c r="C1129" s="70">
        <v>43163</v>
      </c>
      <c r="D1129" s="71">
        <v>0.56212962962962965</v>
      </c>
      <c r="E1129" s="72" t="s">
        <v>9</v>
      </c>
      <c r="F1129" s="73">
        <v>34</v>
      </c>
      <c r="G1129" s="72" t="s">
        <v>10</v>
      </c>
    </row>
    <row r="1130" spans="3:7" ht="15" thickBot="1" x14ac:dyDescent="0.35">
      <c r="C1130" s="70">
        <v>43163</v>
      </c>
      <c r="D1130" s="71">
        <v>0.56461805555555555</v>
      </c>
      <c r="E1130" s="72" t="s">
        <v>9</v>
      </c>
      <c r="F1130" s="73">
        <v>38</v>
      </c>
      <c r="G1130" s="72" t="s">
        <v>10</v>
      </c>
    </row>
    <row r="1131" spans="3:7" ht="15" thickBot="1" x14ac:dyDescent="0.35">
      <c r="C1131" s="70">
        <v>43163</v>
      </c>
      <c r="D1131" s="71">
        <v>0.56518518518518512</v>
      </c>
      <c r="E1131" s="72" t="s">
        <v>9</v>
      </c>
      <c r="F1131" s="73">
        <v>59</v>
      </c>
      <c r="G1131" s="72" t="s">
        <v>10</v>
      </c>
    </row>
    <row r="1132" spans="3:7" ht="15" thickBot="1" x14ac:dyDescent="0.35">
      <c r="C1132" s="70">
        <v>43163</v>
      </c>
      <c r="D1132" s="71">
        <v>0.56579861111111118</v>
      </c>
      <c r="E1132" s="72" t="s">
        <v>9</v>
      </c>
      <c r="F1132" s="73">
        <v>24</v>
      </c>
      <c r="G1132" s="72" t="s">
        <v>21</v>
      </c>
    </row>
    <row r="1133" spans="3:7" ht="15" thickBot="1" x14ac:dyDescent="0.35">
      <c r="C1133" s="70">
        <v>43163</v>
      </c>
      <c r="D1133" s="71">
        <v>0.56702546296296297</v>
      </c>
      <c r="E1133" s="72" t="s">
        <v>9</v>
      </c>
      <c r="F1133" s="73">
        <v>29</v>
      </c>
      <c r="G1133" s="72" t="s">
        <v>10</v>
      </c>
    </row>
    <row r="1134" spans="3:7" ht="15" thickBot="1" x14ac:dyDescent="0.35">
      <c r="C1134" s="70">
        <v>43163</v>
      </c>
      <c r="D1134" s="71">
        <v>0.57043981481481476</v>
      </c>
      <c r="E1134" s="72" t="s">
        <v>9</v>
      </c>
      <c r="F1134" s="73">
        <v>27</v>
      </c>
      <c r="G1134" s="72" t="s">
        <v>21</v>
      </c>
    </row>
    <row r="1135" spans="3:7" ht="15" thickBot="1" x14ac:dyDescent="0.35">
      <c r="C1135" s="70">
        <v>43163</v>
      </c>
      <c r="D1135" s="71">
        <v>0.57126157407407407</v>
      </c>
      <c r="E1135" s="72" t="s">
        <v>9</v>
      </c>
      <c r="F1135" s="73">
        <v>31</v>
      </c>
      <c r="G1135" s="72" t="s">
        <v>10</v>
      </c>
    </row>
    <row r="1136" spans="3:7" ht="15" thickBot="1" x14ac:dyDescent="0.35">
      <c r="C1136" s="70">
        <v>43163</v>
      </c>
      <c r="D1136" s="71">
        <v>0.57128472222222226</v>
      </c>
      <c r="E1136" s="72" t="s">
        <v>9</v>
      </c>
      <c r="F1136" s="73">
        <v>38</v>
      </c>
      <c r="G1136" s="72" t="s">
        <v>21</v>
      </c>
    </row>
    <row r="1137" spans="3:7" ht="15" thickBot="1" x14ac:dyDescent="0.35">
      <c r="C1137" s="70">
        <v>43163</v>
      </c>
      <c r="D1137" s="71">
        <v>0.57212962962962965</v>
      </c>
      <c r="E1137" s="72" t="s">
        <v>9</v>
      </c>
      <c r="F1137" s="73">
        <v>41</v>
      </c>
      <c r="G1137" s="72" t="s">
        <v>21</v>
      </c>
    </row>
    <row r="1138" spans="3:7" ht="15" thickBot="1" x14ac:dyDescent="0.35">
      <c r="C1138" s="70">
        <v>43163</v>
      </c>
      <c r="D1138" s="71">
        <v>0.57302083333333331</v>
      </c>
      <c r="E1138" s="72" t="s">
        <v>9</v>
      </c>
      <c r="F1138" s="73">
        <v>34</v>
      </c>
      <c r="G1138" s="72" t="s">
        <v>21</v>
      </c>
    </row>
    <row r="1139" spans="3:7" ht="15" thickBot="1" x14ac:dyDescent="0.35">
      <c r="C1139" s="70">
        <v>43163</v>
      </c>
      <c r="D1139" s="71">
        <v>0.57412037037037034</v>
      </c>
      <c r="E1139" s="72" t="s">
        <v>9</v>
      </c>
      <c r="F1139" s="73">
        <v>37</v>
      </c>
      <c r="G1139" s="72" t="s">
        <v>10</v>
      </c>
    </row>
    <row r="1140" spans="3:7" ht="15" thickBot="1" x14ac:dyDescent="0.35">
      <c r="C1140" s="70">
        <v>43163</v>
      </c>
      <c r="D1140" s="71">
        <v>0.57429398148148147</v>
      </c>
      <c r="E1140" s="72" t="s">
        <v>9</v>
      </c>
      <c r="F1140" s="73">
        <v>39</v>
      </c>
      <c r="G1140" s="72" t="s">
        <v>10</v>
      </c>
    </row>
    <row r="1141" spans="3:7" ht="15" thickBot="1" x14ac:dyDescent="0.35">
      <c r="C1141" s="70">
        <v>43163</v>
      </c>
      <c r="D1141" s="71">
        <v>0.57475694444444447</v>
      </c>
      <c r="E1141" s="72" t="s">
        <v>9</v>
      </c>
      <c r="F1141" s="73">
        <v>39</v>
      </c>
      <c r="G1141" s="72" t="s">
        <v>21</v>
      </c>
    </row>
    <row r="1142" spans="3:7" ht="15" thickBot="1" x14ac:dyDescent="0.35">
      <c r="C1142" s="70">
        <v>43163</v>
      </c>
      <c r="D1142" s="71">
        <v>0.57490740740740742</v>
      </c>
      <c r="E1142" s="72" t="s">
        <v>9</v>
      </c>
      <c r="F1142" s="73">
        <v>31</v>
      </c>
      <c r="G1142" s="72" t="s">
        <v>21</v>
      </c>
    </row>
    <row r="1143" spans="3:7" ht="15" thickBot="1" x14ac:dyDescent="0.35">
      <c r="C1143" s="70">
        <v>43163</v>
      </c>
      <c r="D1143" s="71">
        <v>0.57758101851851851</v>
      </c>
      <c r="E1143" s="72" t="s">
        <v>9</v>
      </c>
      <c r="F1143" s="73">
        <v>27</v>
      </c>
      <c r="G1143" s="72" t="s">
        <v>21</v>
      </c>
    </row>
    <row r="1144" spans="3:7" ht="15" thickBot="1" x14ac:dyDescent="0.35">
      <c r="C1144" s="70">
        <v>43163</v>
      </c>
      <c r="D1144" s="71">
        <v>0.57788194444444441</v>
      </c>
      <c r="E1144" s="72" t="s">
        <v>9</v>
      </c>
      <c r="F1144" s="73">
        <v>35</v>
      </c>
      <c r="G1144" s="72" t="s">
        <v>10</v>
      </c>
    </row>
    <row r="1145" spans="3:7" ht="15" thickBot="1" x14ac:dyDescent="0.35">
      <c r="C1145" s="70">
        <v>43163</v>
      </c>
      <c r="D1145" s="71">
        <v>0.57814814814814819</v>
      </c>
      <c r="E1145" s="72" t="s">
        <v>9</v>
      </c>
      <c r="F1145" s="73">
        <v>48</v>
      </c>
      <c r="G1145" s="72" t="s">
        <v>10</v>
      </c>
    </row>
    <row r="1146" spans="3:7" ht="15" thickBot="1" x14ac:dyDescent="0.35">
      <c r="C1146" s="70">
        <v>43163</v>
      </c>
      <c r="D1146" s="71">
        <v>0.57866898148148149</v>
      </c>
      <c r="E1146" s="72" t="s">
        <v>9</v>
      </c>
      <c r="F1146" s="73">
        <v>42</v>
      </c>
      <c r="G1146" s="72" t="s">
        <v>10</v>
      </c>
    </row>
    <row r="1147" spans="3:7" ht="15" thickBot="1" x14ac:dyDescent="0.35">
      <c r="C1147" s="70">
        <v>43163</v>
      </c>
      <c r="D1147" s="71">
        <v>0.58339120370370368</v>
      </c>
      <c r="E1147" s="72" t="s">
        <v>9</v>
      </c>
      <c r="F1147" s="73">
        <v>29</v>
      </c>
      <c r="G1147" s="72" t="s">
        <v>21</v>
      </c>
    </row>
    <row r="1148" spans="3:7" ht="15" thickBot="1" x14ac:dyDescent="0.35">
      <c r="C1148" s="70">
        <v>43163</v>
      </c>
      <c r="D1148" s="71">
        <v>0.58447916666666666</v>
      </c>
      <c r="E1148" s="72" t="s">
        <v>9</v>
      </c>
      <c r="F1148" s="73">
        <v>31</v>
      </c>
      <c r="G1148" s="72" t="s">
        <v>21</v>
      </c>
    </row>
    <row r="1149" spans="3:7" ht="15" thickBot="1" x14ac:dyDescent="0.35">
      <c r="C1149" s="70">
        <v>43163</v>
      </c>
      <c r="D1149" s="71">
        <v>0.5849537037037037</v>
      </c>
      <c r="E1149" s="72" t="s">
        <v>9</v>
      </c>
      <c r="F1149" s="73">
        <v>42</v>
      </c>
      <c r="G1149" s="72" t="s">
        <v>10</v>
      </c>
    </row>
    <row r="1150" spans="3:7" ht="15" thickBot="1" x14ac:dyDescent="0.35">
      <c r="C1150" s="70">
        <v>43163</v>
      </c>
      <c r="D1150" s="71">
        <v>0.58520833333333333</v>
      </c>
      <c r="E1150" s="72" t="s">
        <v>9</v>
      </c>
      <c r="F1150" s="73">
        <v>27</v>
      </c>
      <c r="G1150" s="72" t="s">
        <v>21</v>
      </c>
    </row>
    <row r="1151" spans="3:7" ht="15" thickBot="1" x14ac:dyDescent="0.35">
      <c r="C1151" s="70">
        <v>43163</v>
      </c>
      <c r="D1151" s="71">
        <v>0.58738425925925919</v>
      </c>
      <c r="E1151" s="72" t="s">
        <v>9</v>
      </c>
      <c r="F1151" s="73">
        <v>30</v>
      </c>
      <c r="G1151" s="72" t="s">
        <v>10</v>
      </c>
    </row>
    <row r="1152" spans="3:7" ht="15" thickBot="1" x14ac:dyDescent="0.35">
      <c r="C1152" s="70">
        <v>43163</v>
      </c>
      <c r="D1152" s="71">
        <v>0.58894675925925932</v>
      </c>
      <c r="E1152" s="72" t="s">
        <v>9</v>
      </c>
      <c r="F1152" s="73">
        <v>47</v>
      </c>
      <c r="G1152" s="72" t="s">
        <v>21</v>
      </c>
    </row>
    <row r="1153" spans="3:7" ht="15" thickBot="1" x14ac:dyDescent="0.35">
      <c r="C1153" s="70">
        <v>43163</v>
      </c>
      <c r="D1153" s="71">
        <v>0.58942129629629625</v>
      </c>
      <c r="E1153" s="72" t="s">
        <v>9</v>
      </c>
      <c r="F1153" s="73">
        <v>22</v>
      </c>
      <c r="G1153" s="72" t="s">
        <v>21</v>
      </c>
    </row>
    <row r="1154" spans="3:7" ht="15" thickBot="1" x14ac:dyDescent="0.35">
      <c r="C1154" s="70">
        <v>43163</v>
      </c>
      <c r="D1154" s="71">
        <v>0.58959490740740739</v>
      </c>
      <c r="E1154" s="72" t="s">
        <v>9</v>
      </c>
      <c r="F1154" s="73">
        <v>26</v>
      </c>
      <c r="G1154" s="72" t="s">
        <v>21</v>
      </c>
    </row>
    <row r="1155" spans="3:7" ht="15" thickBot="1" x14ac:dyDescent="0.35">
      <c r="C1155" s="70">
        <v>43163</v>
      </c>
      <c r="D1155" s="71">
        <v>0.59174768518518517</v>
      </c>
      <c r="E1155" s="72" t="s">
        <v>9</v>
      </c>
      <c r="F1155" s="73">
        <v>30</v>
      </c>
      <c r="G1155" s="72" t="s">
        <v>21</v>
      </c>
    </row>
    <row r="1156" spans="3:7" ht="15" thickBot="1" x14ac:dyDescent="0.35">
      <c r="C1156" s="70">
        <v>43163</v>
      </c>
      <c r="D1156" s="71">
        <v>0.59239583333333334</v>
      </c>
      <c r="E1156" s="72" t="s">
        <v>9</v>
      </c>
      <c r="F1156" s="73">
        <v>31</v>
      </c>
      <c r="G1156" s="72" t="s">
        <v>10</v>
      </c>
    </row>
    <row r="1157" spans="3:7" ht="15" thickBot="1" x14ac:dyDescent="0.35">
      <c r="C1157" s="70">
        <v>43163</v>
      </c>
      <c r="D1157" s="71">
        <v>0.59343749999999995</v>
      </c>
      <c r="E1157" s="72" t="s">
        <v>9</v>
      </c>
      <c r="F1157" s="73">
        <v>22</v>
      </c>
      <c r="G1157" s="72" t="s">
        <v>21</v>
      </c>
    </row>
    <row r="1158" spans="3:7" ht="15" thickBot="1" x14ac:dyDescent="0.35">
      <c r="C1158" s="70">
        <v>43163</v>
      </c>
      <c r="D1158" s="71">
        <v>0.59608796296296296</v>
      </c>
      <c r="E1158" s="72" t="s">
        <v>9</v>
      </c>
      <c r="F1158" s="73">
        <v>36</v>
      </c>
      <c r="G1158" s="72" t="s">
        <v>10</v>
      </c>
    </row>
    <row r="1159" spans="3:7" ht="15" thickBot="1" x14ac:dyDescent="0.35">
      <c r="C1159" s="70">
        <v>43163</v>
      </c>
      <c r="D1159" s="71">
        <v>0.5977083333333334</v>
      </c>
      <c r="E1159" s="72" t="s">
        <v>9</v>
      </c>
      <c r="F1159" s="73">
        <v>39</v>
      </c>
      <c r="G1159" s="72" t="s">
        <v>10</v>
      </c>
    </row>
    <row r="1160" spans="3:7" ht="15" thickBot="1" x14ac:dyDescent="0.35">
      <c r="C1160" s="70">
        <v>43163</v>
      </c>
      <c r="D1160" s="71">
        <v>0.60075231481481484</v>
      </c>
      <c r="E1160" s="72" t="s">
        <v>9</v>
      </c>
      <c r="F1160" s="73">
        <v>38</v>
      </c>
      <c r="G1160" s="72" t="s">
        <v>10</v>
      </c>
    </row>
    <row r="1161" spans="3:7" ht="15" thickBot="1" x14ac:dyDescent="0.35">
      <c r="C1161" s="70">
        <v>43163</v>
      </c>
      <c r="D1161" s="71">
        <v>0.60188657407407409</v>
      </c>
      <c r="E1161" s="72" t="s">
        <v>9</v>
      </c>
      <c r="F1161" s="73">
        <v>29</v>
      </c>
      <c r="G1161" s="72" t="s">
        <v>21</v>
      </c>
    </row>
    <row r="1162" spans="3:7" ht="15" thickBot="1" x14ac:dyDescent="0.35">
      <c r="C1162" s="70">
        <v>43163</v>
      </c>
      <c r="D1162" s="71">
        <v>0.60201388888888896</v>
      </c>
      <c r="E1162" s="72" t="s">
        <v>9</v>
      </c>
      <c r="F1162" s="73">
        <v>35</v>
      </c>
      <c r="G1162" s="72" t="s">
        <v>10</v>
      </c>
    </row>
    <row r="1163" spans="3:7" ht="15" thickBot="1" x14ac:dyDescent="0.35">
      <c r="C1163" s="70">
        <v>43163</v>
      </c>
      <c r="D1163" s="71">
        <v>0.60424768518518512</v>
      </c>
      <c r="E1163" s="72" t="s">
        <v>9</v>
      </c>
      <c r="F1163" s="73">
        <v>31</v>
      </c>
      <c r="G1163" s="72" t="s">
        <v>21</v>
      </c>
    </row>
    <row r="1164" spans="3:7" ht="15" thickBot="1" x14ac:dyDescent="0.35">
      <c r="C1164" s="70">
        <v>43163</v>
      </c>
      <c r="D1164" s="71">
        <v>0.60434027777777777</v>
      </c>
      <c r="E1164" s="72" t="s">
        <v>9</v>
      </c>
      <c r="F1164" s="73">
        <v>33</v>
      </c>
      <c r="G1164" s="72" t="s">
        <v>10</v>
      </c>
    </row>
    <row r="1165" spans="3:7" ht="15" thickBot="1" x14ac:dyDescent="0.35">
      <c r="C1165" s="70">
        <v>43163</v>
      </c>
      <c r="D1165" s="71">
        <v>0.60450231481481487</v>
      </c>
      <c r="E1165" s="72" t="s">
        <v>9</v>
      </c>
      <c r="F1165" s="73">
        <v>37</v>
      </c>
      <c r="G1165" s="72" t="s">
        <v>21</v>
      </c>
    </row>
    <row r="1166" spans="3:7" ht="15" thickBot="1" x14ac:dyDescent="0.35">
      <c r="C1166" s="70">
        <v>43163</v>
      </c>
      <c r="D1166" s="71">
        <v>0.60618055555555561</v>
      </c>
      <c r="E1166" s="72" t="s">
        <v>9</v>
      </c>
      <c r="F1166" s="73">
        <v>45</v>
      </c>
      <c r="G1166" s="72" t="s">
        <v>21</v>
      </c>
    </row>
    <row r="1167" spans="3:7" ht="15" thickBot="1" x14ac:dyDescent="0.35">
      <c r="C1167" s="70">
        <v>43163</v>
      </c>
      <c r="D1167" s="71">
        <v>0.60628472222222218</v>
      </c>
      <c r="E1167" s="72" t="s">
        <v>9</v>
      </c>
      <c r="F1167" s="73">
        <v>36</v>
      </c>
      <c r="G1167" s="72" t="s">
        <v>10</v>
      </c>
    </row>
    <row r="1168" spans="3:7" ht="15" thickBot="1" x14ac:dyDescent="0.35">
      <c r="C1168" s="70">
        <v>43163</v>
      </c>
      <c r="D1168" s="71">
        <v>0.60631944444444441</v>
      </c>
      <c r="E1168" s="72" t="s">
        <v>9</v>
      </c>
      <c r="F1168" s="73">
        <v>32</v>
      </c>
      <c r="G1168" s="72" t="s">
        <v>10</v>
      </c>
    </row>
    <row r="1169" spans="3:7" ht="15" thickBot="1" x14ac:dyDescent="0.35">
      <c r="C1169" s="70">
        <v>43163</v>
      </c>
      <c r="D1169" s="71">
        <v>0.60665509259259254</v>
      </c>
      <c r="E1169" s="72" t="s">
        <v>9</v>
      </c>
      <c r="F1169" s="73">
        <v>24</v>
      </c>
      <c r="G1169" s="72" t="s">
        <v>21</v>
      </c>
    </row>
    <row r="1170" spans="3:7" ht="15" thickBot="1" x14ac:dyDescent="0.35">
      <c r="C1170" s="70">
        <v>43163</v>
      </c>
      <c r="D1170" s="71">
        <v>0.60815972222222225</v>
      </c>
      <c r="E1170" s="72" t="s">
        <v>9</v>
      </c>
      <c r="F1170" s="73">
        <v>33</v>
      </c>
      <c r="G1170" s="72" t="s">
        <v>21</v>
      </c>
    </row>
    <row r="1171" spans="3:7" ht="15" thickBot="1" x14ac:dyDescent="0.35">
      <c r="C1171" s="70">
        <v>43163</v>
      </c>
      <c r="D1171" s="71">
        <v>0.61075231481481485</v>
      </c>
      <c r="E1171" s="72" t="s">
        <v>9</v>
      </c>
      <c r="F1171" s="73">
        <v>42</v>
      </c>
      <c r="G1171" s="72" t="s">
        <v>21</v>
      </c>
    </row>
    <row r="1172" spans="3:7" ht="15" thickBot="1" x14ac:dyDescent="0.35">
      <c r="C1172" s="70">
        <v>43163</v>
      </c>
      <c r="D1172" s="71">
        <v>0.6115046296296297</v>
      </c>
      <c r="E1172" s="72" t="s">
        <v>9</v>
      </c>
      <c r="F1172" s="73">
        <v>19</v>
      </c>
      <c r="G1172" s="72" t="s">
        <v>10</v>
      </c>
    </row>
    <row r="1173" spans="3:7" ht="15" thickBot="1" x14ac:dyDescent="0.35">
      <c r="C1173" s="70">
        <v>43163</v>
      </c>
      <c r="D1173" s="71">
        <v>0.61163194444444446</v>
      </c>
      <c r="E1173" s="72" t="s">
        <v>9</v>
      </c>
      <c r="F1173" s="73">
        <v>36</v>
      </c>
      <c r="G1173" s="72" t="s">
        <v>10</v>
      </c>
    </row>
    <row r="1174" spans="3:7" ht="15" thickBot="1" x14ac:dyDescent="0.35">
      <c r="C1174" s="70">
        <v>43163</v>
      </c>
      <c r="D1174" s="71">
        <v>0.61271990740740734</v>
      </c>
      <c r="E1174" s="72" t="s">
        <v>9</v>
      </c>
      <c r="F1174" s="73">
        <v>17</v>
      </c>
      <c r="G1174" s="72" t="s">
        <v>10</v>
      </c>
    </row>
    <row r="1175" spans="3:7" ht="15" thickBot="1" x14ac:dyDescent="0.35">
      <c r="C1175" s="70">
        <v>43163</v>
      </c>
      <c r="D1175" s="71">
        <v>0.61378472222222225</v>
      </c>
      <c r="E1175" s="72" t="s">
        <v>9</v>
      </c>
      <c r="F1175" s="73">
        <v>35</v>
      </c>
      <c r="G1175" s="72" t="s">
        <v>10</v>
      </c>
    </row>
    <row r="1176" spans="3:7" ht="15" thickBot="1" x14ac:dyDescent="0.35">
      <c r="C1176" s="70">
        <v>43163</v>
      </c>
      <c r="D1176" s="71">
        <v>0.61400462962962965</v>
      </c>
      <c r="E1176" s="72" t="s">
        <v>9</v>
      </c>
      <c r="F1176" s="73">
        <v>36</v>
      </c>
      <c r="G1176" s="72" t="s">
        <v>10</v>
      </c>
    </row>
    <row r="1177" spans="3:7" ht="15" thickBot="1" x14ac:dyDescent="0.35">
      <c r="C1177" s="70">
        <v>43163</v>
      </c>
      <c r="D1177" s="71">
        <v>0.6149768518518518</v>
      </c>
      <c r="E1177" s="72" t="s">
        <v>9</v>
      </c>
      <c r="F1177" s="73">
        <v>41</v>
      </c>
      <c r="G1177" s="72" t="s">
        <v>21</v>
      </c>
    </row>
    <row r="1178" spans="3:7" ht="15" thickBot="1" x14ac:dyDescent="0.35">
      <c r="C1178" s="70">
        <v>43163</v>
      </c>
      <c r="D1178" s="71">
        <v>0.61501157407407414</v>
      </c>
      <c r="E1178" s="72" t="s">
        <v>9</v>
      </c>
      <c r="F1178" s="73">
        <v>41</v>
      </c>
      <c r="G1178" s="72" t="s">
        <v>21</v>
      </c>
    </row>
    <row r="1179" spans="3:7" ht="15" thickBot="1" x14ac:dyDescent="0.35">
      <c r="C1179" s="70">
        <v>43163</v>
      </c>
      <c r="D1179" s="71">
        <v>0.61607638888888883</v>
      </c>
      <c r="E1179" s="72" t="s">
        <v>9</v>
      </c>
      <c r="F1179" s="73">
        <v>35</v>
      </c>
      <c r="G1179" s="72" t="s">
        <v>21</v>
      </c>
    </row>
    <row r="1180" spans="3:7" ht="15" thickBot="1" x14ac:dyDescent="0.35">
      <c r="C1180" s="70">
        <v>43163</v>
      </c>
      <c r="D1180" s="71">
        <v>0.61630787037037038</v>
      </c>
      <c r="E1180" s="72" t="s">
        <v>9</v>
      </c>
      <c r="F1180" s="73">
        <v>40</v>
      </c>
      <c r="G1180" s="72" t="s">
        <v>21</v>
      </c>
    </row>
    <row r="1181" spans="3:7" ht="15" thickBot="1" x14ac:dyDescent="0.35">
      <c r="C1181" s="70">
        <v>43163</v>
      </c>
      <c r="D1181" s="71">
        <v>0.61866898148148153</v>
      </c>
      <c r="E1181" s="72" t="s">
        <v>9</v>
      </c>
      <c r="F1181" s="73">
        <v>35</v>
      </c>
      <c r="G1181" s="72" t="s">
        <v>10</v>
      </c>
    </row>
    <row r="1182" spans="3:7" ht="15" thickBot="1" x14ac:dyDescent="0.35">
      <c r="C1182" s="70">
        <v>43163</v>
      </c>
      <c r="D1182" s="71">
        <v>0.61921296296296291</v>
      </c>
      <c r="E1182" s="72" t="s">
        <v>9</v>
      </c>
      <c r="F1182" s="73">
        <v>48</v>
      </c>
      <c r="G1182" s="72" t="s">
        <v>21</v>
      </c>
    </row>
    <row r="1183" spans="3:7" ht="15" thickBot="1" x14ac:dyDescent="0.35">
      <c r="C1183" s="70">
        <v>43163</v>
      </c>
      <c r="D1183" s="71">
        <v>0.62075231481481474</v>
      </c>
      <c r="E1183" s="72" t="s">
        <v>9</v>
      </c>
      <c r="F1183" s="73">
        <v>32</v>
      </c>
      <c r="G1183" s="72" t="s">
        <v>10</v>
      </c>
    </row>
    <row r="1184" spans="3:7" ht="15" thickBot="1" x14ac:dyDescent="0.35">
      <c r="C1184" s="70">
        <v>43163</v>
      </c>
      <c r="D1184" s="71">
        <v>0.62113425925925925</v>
      </c>
      <c r="E1184" s="72" t="s">
        <v>9</v>
      </c>
      <c r="F1184" s="73">
        <v>45</v>
      </c>
      <c r="G1184" s="72" t="s">
        <v>10</v>
      </c>
    </row>
    <row r="1185" spans="3:7" ht="15" thickBot="1" x14ac:dyDescent="0.35">
      <c r="C1185" s="70">
        <v>43163</v>
      </c>
      <c r="D1185" s="71">
        <v>0.62124999999999997</v>
      </c>
      <c r="E1185" s="72" t="s">
        <v>9</v>
      </c>
      <c r="F1185" s="73">
        <v>39</v>
      </c>
      <c r="G1185" s="72" t="s">
        <v>10</v>
      </c>
    </row>
    <row r="1186" spans="3:7" ht="15" thickBot="1" x14ac:dyDescent="0.35">
      <c r="C1186" s="70">
        <v>43163</v>
      </c>
      <c r="D1186" s="71">
        <v>0.62252314814814813</v>
      </c>
      <c r="E1186" s="72" t="s">
        <v>9</v>
      </c>
      <c r="F1186" s="73">
        <v>39</v>
      </c>
      <c r="G1186" s="72" t="s">
        <v>10</v>
      </c>
    </row>
    <row r="1187" spans="3:7" ht="15" thickBot="1" x14ac:dyDescent="0.35">
      <c r="C1187" s="70">
        <v>43163</v>
      </c>
      <c r="D1187" s="71">
        <v>0.62511574074074072</v>
      </c>
      <c r="E1187" s="72" t="s">
        <v>9</v>
      </c>
      <c r="F1187" s="73">
        <v>24</v>
      </c>
      <c r="G1187" s="72" t="s">
        <v>10</v>
      </c>
    </row>
    <row r="1188" spans="3:7" ht="15" thickBot="1" x14ac:dyDescent="0.35">
      <c r="C1188" s="70">
        <v>43163</v>
      </c>
      <c r="D1188" s="71">
        <v>0.62545138888888896</v>
      </c>
      <c r="E1188" s="72" t="s">
        <v>9</v>
      </c>
      <c r="F1188" s="73">
        <v>38</v>
      </c>
      <c r="G1188" s="72" t="s">
        <v>10</v>
      </c>
    </row>
    <row r="1189" spans="3:7" ht="15" thickBot="1" x14ac:dyDescent="0.35">
      <c r="C1189" s="70">
        <v>43163</v>
      </c>
      <c r="D1189" s="71">
        <v>0.62650462962962961</v>
      </c>
      <c r="E1189" s="72" t="s">
        <v>9</v>
      </c>
      <c r="F1189" s="73">
        <v>33</v>
      </c>
      <c r="G1189" s="72" t="s">
        <v>21</v>
      </c>
    </row>
    <row r="1190" spans="3:7" ht="15" thickBot="1" x14ac:dyDescent="0.35">
      <c r="C1190" s="70">
        <v>43163</v>
      </c>
      <c r="D1190" s="71">
        <v>0.6267476851851852</v>
      </c>
      <c r="E1190" s="72" t="s">
        <v>9</v>
      </c>
      <c r="F1190" s="73">
        <v>31</v>
      </c>
      <c r="G1190" s="72" t="s">
        <v>21</v>
      </c>
    </row>
    <row r="1191" spans="3:7" ht="15" thickBot="1" x14ac:dyDescent="0.35">
      <c r="C1191" s="70">
        <v>43163</v>
      </c>
      <c r="D1191" s="71">
        <v>0.6278125</v>
      </c>
      <c r="E1191" s="72" t="s">
        <v>9</v>
      </c>
      <c r="F1191" s="73">
        <v>38</v>
      </c>
      <c r="G1191" s="72" t="s">
        <v>21</v>
      </c>
    </row>
    <row r="1192" spans="3:7" ht="15" thickBot="1" x14ac:dyDescent="0.35">
      <c r="C1192" s="70">
        <v>43163</v>
      </c>
      <c r="D1192" s="71">
        <v>0.62792824074074072</v>
      </c>
      <c r="E1192" s="72" t="s">
        <v>9</v>
      </c>
      <c r="F1192" s="73">
        <v>40</v>
      </c>
      <c r="G1192" s="72" t="s">
        <v>21</v>
      </c>
    </row>
    <row r="1193" spans="3:7" ht="15" thickBot="1" x14ac:dyDescent="0.35">
      <c r="C1193" s="70">
        <v>43163</v>
      </c>
      <c r="D1193" s="71">
        <v>0.62807870370370367</v>
      </c>
      <c r="E1193" s="72" t="s">
        <v>9</v>
      </c>
      <c r="F1193" s="73">
        <v>35</v>
      </c>
      <c r="G1193" s="72" t="s">
        <v>10</v>
      </c>
    </row>
    <row r="1194" spans="3:7" ht="15" thickBot="1" x14ac:dyDescent="0.35">
      <c r="C1194" s="70">
        <v>43163</v>
      </c>
      <c r="D1194" s="71">
        <v>0.6287962962962963</v>
      </c>
      <c r="E1194" s="72" t="s">
        <v>9</v>
      </c>
      <c r="F1194" s="73">
        <v>44</v>
      </c>
      <c r="G1194" s="72" t="s">
        <v>10</v>
      </c>
    </row>
    <row r="1195" spans="3:7" ht="15" thickBot="1" x14ac:dyDescent="0.35">
      <c r="C1195" s="70">
        <v>43163</v>
      </c>
      <c r="D1195" s="71">
        <v>0.63027777777777783</v>
      </c>
      <c r="E1195" s="72" t="s">
        <v>9</v>
      </c>
      <c r="F1195" s="73">
        <v>42</v>
      </c>
      <c r="G1195" s="72" t="s">
        <v>10</v>
      </c>
    </row>
    <row r="1196" spans="3:7" ht="15" thickBot="1" x14ac:dyDescent="0.35">
      <c r="C1196" s="70">
        <v>43163</v>
      </c>
      <c r="D1196" s="71">
        <v>0.63048611111111108</v>
      </c>
      <c r="E1196" s="72" t="s">
        <v>9</v>
      </c>
      <c r="F1196" s="73">
        <v>31</v>
      </c>
      <c r="G1196" s="72" t="s">
        <v>10</v>
      </c>
    </row>
    <row r="1197" spans="3:7" ht="15" thickBot="1" x14ac:dyDescent="0.35">
      <c r="C1197" s="70">
        <v>43163</v>
      </c>
      <c r="D1197" s="71">
        <v>0.63116898148148148</v>
      </c>
      <c r="E1197" s="72" t="s">
        <v>9</v>
      </c>
      <c r="F1197" s="73">
        <v>35</v>
      </c>
      <c r="G1197" s="72" t="s">
        <v>21</v>
      </c>
    </row>
    <row r="1198" spans="3:7" ht="15" thickBot="1" x14ac:dyDescent="0.35">
      <c r="C1198" s="70">
        <v>43163</v>
      </c>
      <c r="D1198" s="71">
        <v>0.63133101851851847</v>
      </c>
      <c r="E1198" s="72" t="s">
        <v>9</v>
      </c>
      <c r="F1198" s="73">
        <v>32</v>
      </c>
      <c r="G1198" s="72" t="s">
        <v>10</v>
      </c>
    </row>
    <row r="1199" spans="3:7" ht="15" thickBot="1" x14ac:dyDescent="0.35">
      <c r="C1199" s="70">
        <v>43163</v>
      </c>
      <c r="D1199" s="71">
        <v>0.63200231481481484</v>
      </c>
      <c r="E1199" s="72" t="s">
        <v>9</v>
      </c>
      <c r="F1199" s="73">
        <v>48</v>
      </c>
      <c r="G1199" s="72" t="s">
        <v>10</v>
      </c>
    </row>
    <row r="1200" spans="3:7" ht="15" thickBot="1" x14ac:dyDescent="0.35">
      <c r="C1200" s="70">
        <v>43163</v>
      </c>
      <c r="D1200" s="71">
        <v>0.63239583333333338</v>
      </c>
      <c r="E1200" s="72" t="s">
        <v>9</v>
      </c>
      <c r="F1200" s="73">
        <v>37</v>
      </c>
      <c r="G1200" s="72" t="s">
        <v>21</v>
      </c>
    </row>
    <row r="1201" spans="3:7" ht="15" thickBot="1" x14ac:dyDescent="0.35">
      <c r="C1201" s="70">
        <v>43163</v>
      </c>
      <c r="D1201" s="71">
        <v>0.63307870370370367</v>
      </c>
      <c r="E1201" s="72" t="s">
        <v>9</v>
      </c>
      <c r="F1201" s="73">
        <v>47</v>
      </c>
      <c r="G1201" s="72" t="s">
        <v>21</v>
      </c>
    </row>
    <row r="1202" spans="3:7" ht="15" thickBot="1" x14ac:dyDescent="0.35">
      <c r="C1202" s="70">
        <v>43163</v>
      </c>
      <c r="D1202" s="71">
        <v>0.63399305555555552</v>
      </c>
      <c r="E1202" s="72" t="s">
        <v>9</v>
      </c>
      <c r="F1202" s="73">
        <v>41</v>
      </c>
      <c r="G1202" s="72" t="s">
        <v>21</v>
      </c>
    </row>
    <row r="1203" spans="3:7" ht="15" thickBot="1" x14ac:dyDescent="0.35">
      <c r="C1203" s="70">
        <v>43163</v>
      </c>
      <c r="D1203" s="71">
        <v>0.6350810185185185</v>
      </c>
      <c r="E1203" s="72" t="s">
        <v>9</v>
      </c>
      <c r="F1203" s="73">
        <v>39</v>
      </c>
      <c r="G1203" s="72" t="s">
        <v>21</v>
      </c>
    </row>
    <row r="1204" spans="3:7" ht="15" thickBot="1" x14ac:dyDescent="0.35">
      <c r="C1204" s="70">
        <v>43163</v>
      </c>
      <c r="D1204" s="71">
        <v>0.63871527777777781</v>
      </c>
      <c r="E1204" s="72" t="s">
        <v>9</v>
      </c>
      <c r="F1204" s="73">
        <v>29</v>
      </c>
      <c r="G1204" s="72" t="s">
        <v>21</v>
      </c>
    </row>
    <row r="1205" spans="3:7" ht="15" thickBot="1" x14ac:dyDescent="0.35">
      <c r="C1205" s="70">
        <v>43163</v>
      </c>
      <c r="D1205" s="71">
        <v>0.63923611111111112</v>
      </c>
      <c r="E1205" s="72" t="s">
        <v>9</v>
      </c>
      <c r="F1205" s="73">
        <v>31</v>
      </c>
      <c r="G1205" s="72" t="s">
        <v>21</v>
      </c>
    </row>
    <row r="1206" spans="3:7" ht="15" thickBot="1" x14ac:dyDescent="0.35">
      <c r="C1206" s="70">
        <v>43163</v>
      </c>
      <c r="D1206" s="71">
        <v>0.63961805555555562</v>
      </c>
      <c r="E1206" s="72" t="s">
        <v>9</v>
      </c>
      <c r="F1206" s="73">
        <v>23</v>
      </c>
      <c r="G1206" s="72" t="s">
        <v>21</v>
      </c>
    </row>
    <row r="1207" spans="3:7" ht="15" thickBot="1" x14ac:dyDescent="0.35">
      <c r="C1207" s="70">
        <v>43163</v>
      </c>
      <c r="D1207" s="71">
        <v>0.64099537037037035</v>
      </c>
      <c r="E1207" s="72" t="s">
        <v>9</v>
      </c>
      <c r="F1207" s="73">
        <v>39</v>
      </c>
      <c r="G1207" s="72" t="s">
        <v>10</v>
      </c>
    </row>
    <row r="1208" spans="3:7" ht="15" thickBot="1" x14ac:dyDescent="0.35">
      <c r="C1208" s="70">
        <v>43163</v>
      </c>
      <c r="D1208" s="71">
        <v>0.64124999999999999</v>
      </c>
      <c r="E1208" s="72" t="s">
        <v>9</v>
      </c>
      <c r="F1208" s="73">
        <v>41</v>
      </c>
      <c r="G1208" s="72" t="s">
        <v>10</v>
      </c>
    </row>
    <row r="1209" spans="3:7" ht="15" thickBot="1" x14ac:dyDescent="0.35">
      <c r="C1209" s="70">
        <v>43163</v>
      </c>
      <c r="D1209" s="71">
        <v>0.64136574074074071</v>
      </c>
      <c r="E1209" s="72" t="s">
        <v>9</v>
      </c>
      <c r="F1209" s="73">
        <v>35</v>
      </c>
      <c r="G1209" s="72" t="s">
        <v>10</v>
      </c>
    </row>
    <row r="1210" spans="3:7" ht="15" thickBot="1" x14ac:dyDescent="0.35">
      <c r="C1210" s="70">
        <v>43163</v>
      </c>
      <c r="D1210" s="71">
        <v>0.64429398148148154</v>
      </c>
      <c r="E1210" s="72" t="s">
        <v>9</v>
      </c>
      <c r="F1210" s="73">
        <v>49</v>
      </c>
      <c r="G1210" s="72" t="s">
        <v>10</v>
      </c>
    </row>
    <row r="1211" spans="3:7" ht="15" thickBot="1" x14ac:dyDescent="0.35">
      <c r="C1211" s="70">
        <v>43163</v>
      </c>
      <c r="D1211" s="71">
        <v>0.645625</v>
      </c>
      <c r="E1211" s="72" t="s">
        <v>9</v>
      </c>
      <c r="F1211" s="73">
        <v>50</v>
      </c>
      <c r="G1211" s="72" t="s">
        <v>21</v>
      </c>
    </row>
    <row r="1212" spans="3:7" ht="15" thickBot="1" x14ac:dyDescent="0.35">
      <c r="C1212" s="70">
        <v>43163</v>
      </c>
      <c r="D1212" s="71">
        <v>0.6460069444444444</v>
      </c>
      <c r="E1212" s="72" t="s">
        <v>9</v>
      </c>
      <c r="F1212" s="73">
        <v>27</v>
      </c>
      <c r="G1212" s="72" t="s">
        <v>21</v>
      </c>
    </row>
    <row r="1213" spans="3:7" ht="15" thickBot="1" x14ac:dyDescent="0.35">
      <c r="C1213" s="70">
        <v>43163</v>
      </c>
      <c r="D1213" s="71">
        <v>0.64776620370370364</v>
      </c>
      <c r="E1213" s="72" t="s">
        <v>9</v>
      </c>
      <c r="F1213" s="73">
        <v>26</v>
      </c>
      <c r="G1213" s="72" t="s">
        <v>21</v>
      </c>
    </row>
    <row r="1214" spans="3:7" ht="15" thickBot="1" x14ac:dyDescent="0.35">
      <c r="C1214" s="70">
        <v>43163</v>
      </c>
      <c r="D1214" s="71">
        <v>0.64864583333333337</v>
      </c>
      <c r="E1214" s="72" t="s">
        <v>9</v>
      </c>
      <c r="F1214" s="73">
        <v>34</v>
      </c>
      <c r="G1214" s="72" t="s">
        <v>21</v>
      </c>
    </row>
    <row r="1215" spans="3:7" ht="15" thickBot="1" x14ac:dyDescent="0.35">
      <c r="C1215" s="70">
        <v>43163</v>
      </c>
      <c r="D1215" s="71">
        <v>0.65004629629629629</v>
      </c>
      <c r="E1215" s="72" t="s">
        <v>9</v>
      </c>
      <c r="F1215" s="73">
        <v>36</v>
      </c>
      <c r="G1215" s="72" t="s">
        <v>10</v>
      </c>
    </row>
    <row r="1216" spans="3:7" ht="15" thickBot="1" x14ac:dyDescent="0.35">
      <c r="C1216" s="70">
        <v>43163</v>
      </c>
      <c r="D1216" s="71">
        <v>0.65046296296296291</v>
      </c>
      <c r="E1216" s="72" t="s">
        <v>9</v>
      </c>
      <c r="F1216" s="73">
        <v>34</v>
      </c>
      <c r="G1216" s="72" t="s">
        <v>10</v>
      </c>
    </row>
    <row r="1217" spans="3:7" ht="15" thickBot="1" x14ac:dyDescent="0.35">
      <c r="C1217" s="70">
        <v>43163</v>
      </c>
      <c r="D1217" s="71">
        <v>0.65142361111111113</v>
      </c>
      <c r="E1217" s="72" t="s">
        <v>9</v>
      </c>
      <c r="F1217" s="73">
        <v>40</v>
      </c>
      <c r="G1217" s="72" t="s">
        <v>10</v>
      </c>
    </row>
    <row r="1218" spans="3:7" ht="15" thickBot="1" x14ac:dyDescent="0.35">
      <c r="C1218" s="70">
        <v>43163</v>
      </c>
      <c r="D1218" s="71">
        <v>0.65184027777777775</v>
      </c>
      <c r="E1218" s="72" t="s">
        <v>9</v>
      </c>
      <c r="F1218" s="73">
        <v>24</v>
      </c>
      <c r="G1218" s="72" t="s">
        <v>21</v>
      </c>
    </row>
    <row r="1219" spans="3:7" ht="15" thickBot="1" x14ac:dyDescent="0.35">
      <c r="C1219" s="70">
        <v>43163</v>
      </c>
      <c r="D1219" s="71">
        <v>0.6519328703703704</v>
      </c>
      <c r="E1219" s="72" t="s">
        <v>9</v>
      </c>
      <c r="F1219" s="73">
        <v>33</v>
      </c>
      <c r="G1219" s="72" t="s">
        <v>10</v>
      </c>
    </row>
    <row r="1220" spans="3:7" ht="15" thickBot="1" x14ac:dyDescent="0.35">
      <c r="C1220" s="70">
        <v>43163</v>
      </c>
      <c r="D1220" s="71">
        <v>0.65233796296296298</v>
      </c>
      <c r="E1220" s="72" t="s">
        <v>9</v>
      </c>
      <c r="F1220" s="73">
        <v>52</v>
      </c>
      <c r="G1220" s="72" t="s">
        <v>21</v>
      </c>
    </row>
    <row r="1221" spans="3:7" ht="15" thickBot="1" x14ac:dyDescent="0.35">
      <c r="C1221" s="70">
        <v>43163</v>
      </c>
      <c r="D1221" s="71">
        <v>0.65438657407407408</v>
      </c>
      <c r="E1221" s="72" t="s">
        <v>9</v>
      </c>
      <c r="F1221" s="73">
        <v>44</v>
      </c>
      <c r="G1221" s="72" t="s">
        <v>21</v>
      </c>
    </row>
    <row r="1222" spans="3:7" ht="15" thickBot="1" x14ac:dyDescent="0.35">
      <c r="C1222" s="70">
        <v>43163</v>
      </c>
      <c r="D1222" s="71">
        <v>0.65489583333333334</v>
      </c>
      <c r="E1222" s="72" t="s">
        <v>9</v>
      </c>
      <c r="F1222" s="73">
        <v>36</v>
      </c>
      <c r="G1222" s="72" t="s">
        <v>21</v>
      </c>
    </row>
    <row r="1223" spans="3:7" ht="15" thickBot="1" x14ac:dyDescent="0.35">
      <c r="C1223" s="70">
        <v>43163</v>
      </c>
      <c r="D1223" s="71">
        <v>0.65552083333333333</v>
      </c>
      <c r="E1223" s="72" t="s">
        <v>9</v>
      </c>
      <c r="F1223" s="73">
        <v>33</v>
      </c>
      <c r="G1223" s="72" t="s">
        <v>21</v>
      </c>
    </row>
    <row r="1224" spans="3:7" ht="15" thickBot="1" x14ac:dyDescent="0.35">
      <c r="C1224" s="70">
        <v>43163</v>
      </c>
      <c r="D1224" s="71">
        <v>0.65717592592592589</v>
      </c>
      <c r="E1224" s="72" t="s">
        <v>9</v>
      </c>
      <c r="F1224" s="73">
        <v>43</v>
      </c>
      <c r="G1224" s="72" t="s">
        <v>21</v>
      </c>
    </row>
    <row r="1225" spans="3:7" ht="15" thickBot="1" x14ac:dyDescent="0.35">
      <c r="C1225" s="70">
        <v>43163</v>
      </c>
      <c r="D1225" s="71">
        <v>0.65881944444444451</v>
      </c>
      <c r="E1225" s="72" t="s">
        <v>9</v>
      </c>
      <c r="F1225" s="73">
        <v>28</v>
      </c>
      <c r="G1225" s="72" t="s">
        <v>10</v>
      </c>
    </row>
    <row r="1226" spans="3:7" ht="15" thickBot="1" x14ac:dyDescent="0.35">
      <c r="C1226" s="70">
        <v>43163</v>
      </c>
      <c r="D1226" s="71">
        <v>0.66049768518518526</v>
      </c>
      <c r="E1226" s="72" t="s">
        <v>9</v>
      </c>
      <c r="F1226" s="73">
        <v>27</v>
      </c>
      <c r="G1226" s="72" t="s">
        <v>10</v>
      </c>
    </row>
    <row r="1227" spans="3:7" ht="15" thickBot="1" x14ac:dyDescent="0.35">
      <c r="C1227" s="70">
        <v>43163</v>
      </c>
      <c r="D1227" s="71">
        <v>0.6605092592592593</v>
      </c>
      <c r="E1227" s="72" t="s">
        <v>9</v>
      </c>
      <c r="F1227" s="73">
        <v>22</v>
      </c>
      <c r="G1227" s="72" t="s">
        <v>10</v>
      </c>
    </row>
    <row r="1228" spans="3:7" ht="15" thickBot="1" x14ac:dyDescent="0.35">
      <c r="C1228" s="70">
        <v>43163</v>
      </c>
      <c r="D1228" s="71">
        <v>0.66052083333333333</v>
      </c>
      <c r="E1228" s="72" t="s">
        <v>9</v>
      </c>
      <c r="F1228" s="73">
        <v>14</v>
      </c>
      <c r="G1228" s="72" t="s">
        <v>10</v>
      </c>
    </row>
    <row r="1229" spans="3:7" ht="15" thickBot="1" x14ac:dyDescent="0.35">
      <c r="C1229" s="70">
        <v>43163</v>
      </c>
      <c r="D1229" s="71">
        <v>0.66289351851851852</v>
      </c>
      <c r="E1229" s="72" t="s">
        <v>9</v>
      </c>
      <c r="F1229" s="73">
        <v>29</v>
      </c>
      <c r="G1229" s="72" t="s">
        <v>21</v>
      </c>
    </row>
    <row r="1230" spans="3:7" ht="15" thickBot="1" x14ac:dyDescent="0.35">
      <c r="C1230" s="70">
        <v>43163</v>
      </c>
      <c r="D1230" s="71">
        <v>0.66296296296296298</v>
      </c>
      <c r="E1230" s="72" t="s">
        <v>9</v>
      </c>
      <c r="F1230" s="73">
        <v>17</v>
      </c>
      <c r="G1230" s="72" t="s">
        <v>21</v>
      </c>
    </row>
    <row r="1231" spans="3:7" ht="15" thickBot="1" x14ac:dyDescent="0.35">
      <c r="C1231" s="70">
        <v>43163</v>
      </c>
      <c r="D1231" s="71">
        <v>0.66315972222222219</v>
      </c>
      <c r="E1231" s="72" t="s">
        <v>9</v>
      </c>
      <c r="F1231" s="73">
        <v>39</v>
      </c>
      <c r="G1231" s="72" t="s">
        <v>10</v>
      </c>
    </row>
    <row r="1232" spans="3:7" ht="15" thickBot="1" x14ac:dyDescent="0.35">
      <c r="C1232" s="70">
        <v>43163</v>
      </c>
      <c r="D1232" s="71">
        <v>0.66593749999999996</v>
      </c>
      <c r="E1232" s="72" t="s">
        <v>9</v>
      </c>
      <c r="F1232" s="73">
        <v>46</v>
      </c>
      <c r="G1232" s="72" t="s">
        <v>21</v>
      </c>
    </row>
    <row r="1233" spans="3:7" ht="15" thickBot="1" x14ac:dyDescent="0.35">
      <c r="C1233" s="70">
        <v>43163</v>
      </c>
      <c r="D1233" s="71">
        <v>0.66599537037037038</v>
      </c>
      <c r="E1233" s="72" t="s">
        <v>9</v>
      </c>
      <c r="F1233" s="73">
        <v>38</v>
      </c>
      <c r="G1233" s="72" t="s">
        <v>10</v>
      </c>
    </row>
    <row r="1234" spans="3:7" ht="15" thickBot="1" x14ac:dyDescent="0.35">
      <c r="C1234" s="70">
        <v>43163</v>
      </c>
      <c r="D1234" s="71">
        <v>0.66635416666666669</v>
      </c>
      <c r="E1234" s="72" t="s">
        <v>9</v>
      </c>
      <c r="F1234" s="73">
        <v>32</v>
      </c>
      <c r="G1234" s="72" t="s">
        <v>21</v>
      </c>
    </row>
    <row r="1235" spans="3:7" ht="15" thickBot="1" x14ac:dyDescent="0.35">
      <c r="C1235" s="70">
        <v>43163</v>
      </c>
      <c r="D1235" s="71">
        <v>0.669988425925926</v>
      </c>
      <c r="E1235" s="72" t="s">
        <v>9</v>
      </c>
      <c r="F1235" s="73">
        <v>27</v>
      </c>
      <c r="G1235" s="72" t="s">
        <v>21</v>
      </c>
    </row>
    <row r="1236" spans="3:7" ht="15" thickBot="1" x14ac:dyDescent="0.35">
      <c r="C1236" s="70">
        <v>43163</v>
      </c>
      <c r="D1236" s="71">
        <v>0.67116898148148152</v>
      </c>
      <c r="E1236" s="72" t="s">
        <v>9</v>
      </c>
      <c r="F1236" s="73">
        <v>26</v>
      </c>
      <c r="G1236" s="72" t="s">
        <v>21</v>
      </c>
    </row>
    <row r="1237" spans="3:7" ht="15" thickBot="1" x14ac:dyDescent="0.35">
      <c r="C1237" s="70">
        <v>43163</v>
      </c>
      <c r="D1237" s="71">
        <v>0.67231481481481481</v>
      </c>
      <c r="E1237" s="72" t="s">
        <v>9</v>
      </c>
      <c r="F1237" s="73">
        <v>37</v>
      </c>
      <c r="G1237" s="72" t="s">
        <v>10</v>
      </c>
    </row>
    <row r="1238" spans="3:7" ht="15" thickBot="1" x14ac:dyDescent="0.35">
      <c r="C1238" s="70">
        <v>43163</v>
      </c>
      <c r="D1238" s="71">
        <v>0.67307870370370371</v>
      </c>
      <c r="E1238" s="72" t="s">
        <v>9</v>
      </c>
      <c r="F1238" s="73">
        <v>37</v>
      </c>
      <c r="G1238" s="72" t="s">
        <v>21</v>
      </c>
    </row>
    <row r="1239" spans="3:7" ht="15" thickBot="1" x14ac:dyDescent="0.35">
      <c r="C1239" s="70">
        <v>43163</v>
      </c>
      <c r="D1239" s="71">
        <v>0.67590277777777785</v>
      </c>
      <c r="E1239" s="72" t="s">
        <v>9</v>
      </c>
      <c r="F1239" s="73">
        <v>34</v>
      </c>
      <c r="G1239" s="72" t="s">
        <v>21</v>
      </c>
    </row>
    <row r="1240" spans="3:7" ht="15" thickBot="1" x14ac:dyDescent="0.35">
      <c r="C1240" s="70">
        <v>43163</v>
      </c>
      <c r="D1240" s="71">
        <v>0.67603009259259261</v>
      </c>
      <c r="E1240" s="72" t="s">
        <v>9</v>
      </c>
      <c r="F1240" s="73">
        <v>22</v>
      </c>
      <c r="G1240" s="72" t="s">
        <v>10</v>
      </c>
    </row>
    <row r="1241" spans="3:7" ht="15" thickBot="1" x14ac:dyDescent="0.35">
      <c r="C1241" s="70">
        <v>43163</v>
      </c>
      <c r="D1241" s="71">
        <v>0.6784027777777778</v>
      </c>
      <c r="E1241" s="72" t="s">
        <v>9</v>
      </c>
      <c r="F1241" s="73">
        <v>21</v>
      </c>
      <c r="G1241" s="72" t="s">
        <v>21</v>
      </c>
    </row>
    <row r="1242" spans="3:7" ht="15" thickBot="1" x14ac:dyDescent="0.35">
      <c r="C1242" s="70">
        <v>43163</v>
      </c>
      <c r="D1242" s="71">
        <v>0.67853009259259256</v>
      </c>
      <c r="E1242" s="72" t="s">
        <v>9</v>
      </c>
      <c r="F1242" s="73">
        <v>33</v>
      </c>
      <c r="G1242" s="72" t="s">
        <v>21</v>
      </c>
    </row>
    <row r="1243" spans="3:7" ht="15" thickBot="1" x14ac:dyDescent="0.35">
      <c r="C1243" s="70">
        <v>43163</v>
      </c>
      <c r="D1243" s="71">
        <v>0.68040509259259263</v>
      </c>
      <c r="E1243" s="72" t="s">
        <v>9</v>
      </c>
      <c r="F1243" s="73">
        <v>15</v>
      </c>
      <c r="G1243" s="72" t="s">
        <v>21</v>
      </c>
    </row>
    <row r="1244" spans="3:7" ht="15" thickBot="1" x14ac:dyDescent="0.35">
      <c r="C1244" s="70">
        <v>43163</v>
      </c>
      <c r="D1244" s="71">
        <v>0.68116898148148142</v>
      </c>
      <c r="E1244" s="72" t="s">
        <v>9</v>
      </c>
      <c r="F1244" s="73">
        <v>15</v>
      </c>
      <c r="G1244" s="72" t="s">
        <v>21</v>
      </c>
    </row>
    <row r="1245" spans="3:7" ht="15" thickBot="1" x14ac:dyDescent="0.35">
      <c r="C1245" s="70">
        <v>43163</v>
      </c>
      <c r="D1245" s="71">
        <v>0.68133101851851852</v>
      </c>
      <c r="E1245" s="72" t="s">
        <v>9</v>
      </c>
      <c r="F1245" s="73">
        <v>42</v>
      </c>
      <c r="G1245" s="72" t="s">
        <v>10</v>
      </c>
    </row>
    <row r="1246" spans="3:7" ht="15" thickBot="1" x14ac:dyDescent="0.35">
      <c r="C1246" s="70">
        <v>43163</v>
      </c>
      <c r="D1246" s="71">
        <v>0.68188657407407405</v>
      </c>
      <c r="E1246" s="72" t="s">
        <v>9</v>
      </c>
      <c r="F1246" s="73">
        <v>16</v>
      </c>
      <c r="G1246" s="72" t="s">
        <v>21</v>
      </c>
    </row>
    <row r="1247" spans="3:7" ht="15" thickBot="1" x14ac:dyDescent="0.35">
      <c r="C1247" s="70">
        <v>43163</v>
      </c>
      <c r="D1247" s="71">
        <v>0.68203703703703711</v>
      </c>
      <c r="E1247" s="72" t="s">
        <v>9</v>
      </c>
      <c r="F1247" s="73">
        <v>31</v>
      </c>
      <c r="G1247" s="72" t="s">
        <v>21</v>
      </c>
    </row>
    <row r="1248" spans="3:7" ht="15" thickBot="1" x14ac:dyDescent="0.35">
      <c r="C1248" s="70">
        <v>43163</v>
      </c>
      <c r="D1248" s="71">
        <v>0.68388888888888888</v>
      </c>
      <c r="E1248" s="72" t="s">
        <v>9</v>
      </c>
      <c r="F1248" s="73">
        <v>39</v>
      </c>
      <c r="G1248" s="72" t="s">
        <v>21</v>
      </c>
    </row>
    <row r="1249" spans="3:7" ht="15" thickBot="1" x14ac:dyDescent="0.35">
      <c r="C1249" s="70">
        <v>43163</v>
      </c>
      <c r="D1249" s="71">
        <v>0.68399305555555545</v>
      </c>
      <c r="E1249" s="72" t="s">
        <v>9</v>
      </c>
      <c r="F1249" s="73">
        <v>33</v>
      </c>
      <c r="G1249" s="72" t="s">
        <v>21</v>
      </c>
    </row>
    <row r="1250" spans="3:7" ht="15" thickBot="1" x14ac:dyDescent="0.35">
      <c r="C1250" s="70">
        <v>43163</v>
      </c>
      <c r="D1250" s="71">
        <v>0.68436342592592592</v>
      </c>
      <c r="E1250" s="72" t="s">
        <v>9</v>
      </c>
      <c r="F1250" s="73">
        <v>31</v>
      </c>
      <c r="G1250" s="72" t="s">
        <v>10</v>
      </c>
    </row>
    <row r="1251" spans="3:7" ht="15" thickBot="1" x14ac:dyDescent="0.35">
      <c r="C1251" s="70">
        <v>43163</v>
      </c>
      <c r="D1251" s="71">
        <v>0.68548611111111113</v>
      </c>
      <c r="E1251" s="72" t="s">
        <v>9</v>
      </c>
      <c r="F1251" s="73">
        <v>40</v>
      </c>
      <c r="G1251" s="72" t="s">
        <v>21</v>
      </c>
    </row>
    <row r="1252" spans="3:7" ht="15" thickBot="1" x14ac:dyDescent="0.35">
      <c r="C1252" s="70">
        <v>43163</v>
      </c>
      <c r="D1252" s="71">
        <v>0.68710648148148146</v>
      </c>
      <c r="E1252" s="72" t="s">
        <v>9</v>
      </c>
      <c r="F1252" s="73">
        <v>29</v>
      </c>
      <c r="G1252" s="72" t="s">
        <v>10</v>
      </c>
    </row>
    <row r="1253" spans="3:7" ht="15" thickBot="1" x14ac:dyDescent="0.35">
      <c r="C1253" s="70">
        <v>43163</v>
      </c>
      <c r="D1253" s="71">
        <v>0.68782407407407409</v>
      </c>
      <c r="E1253" s="72" t="s">
        <v>9</v>
      </c>
      <c r="F1253" s="73">
        <v>28</v>
      </c>
      <c r="G1253" s="72" t="s">
        <v>10</v>
      </c>
    </row>
    <row r="1254" spans="3:7" ht="15" thickBot="1" x14ac:dyDescent="0.35">
      <c r="C1254" s="70">
        <v>43163</v>
      </c>
      <c r="D1254" s="71">
        <v>0.68944444444444442</v>
      </c>
      <c r="E1254" s="72" t="s">
        <v>9</v>
      </c>
      <c r="F1254" s="73">
        <v>41</v>
      </c>
      <c r="G1254" s="72" t="s">
        <v>21</v>
      </c>
    </row>
    <row r="1255" spans="3:7" ht="15" thickBot="1" x14ac:dyDescent="0.35">
      <c r="C1255" s="70">
        <v>43163</v>
      </c>
      <c r="D1255" s="71">
        <v>0.69076388888888884</v>
      </c>
      <c r="E1255" s="72" t="s">
        <v>9</v>
      </c>
      <c r="F1255" s="73">
        <v>41</v>
      </c>
      <c r="G1255" s="72" t="s">
        <v>10</v>
      </c>
    </row>
    <row r="1256" spans="3:7" ht="15" thickBot="1" x14ac:dyDescent="0.35">
      <c r="C1256" s="70">
        <v>43163</v>
      </c>
      <c r="D1256" s="71">
        <v>0.69431712962962966</v>
      </c>
      <c r="E1256" s="72" t="s">
        <v>9</v>
      </c>
      <c r="F1256" s="73">
        <v>19</v>
      </c>
      <c r="G1256" s="72" t="s">
        <v>21</v>
      </c>
    </row>
    <row r="1257" spans="3:7" ht="15" thickBot="1" x14ac:dyDescent="0.35">
      <c r="C1257" s="70">
        <v>43163</v>
      </c>
      <c r="D1257" s="71">
        <v>0.69753472222222224</v>
      </c>
      <c r="E1257" s="72" t="s">
        <v>9</v>
      </c>
      <c r="F1257" s="73">
        <v>31</v>
      </c>
      <c r="G1257" s="72" t="s">
        <v>10</v>
      </c>
    </row>
    <row r="1258" spans="3:7" ht="15" thickBot="1" x14ac:dyDescent="0.35">
      <c r="C1258" s="70">
        <v>43163</v>
      </c>
      <c r="D1258" s="71">
        <v>0.69870370370370372</v>
      </c>
      <c r="E1258" s="72" t="s">
        <v>9</v>
      </c>
      <c r="F1258" s="73">
        <v>39</v>
      </c>
      <c r="G1258" s="72" t="s">
        <v>10</v>
      </c>
    </row>
    <row r="1259" spans="3:7" ht="15" thickBot="1" x14ac:dyDescent="0.35">
      <c r="C1259" s="70">
        <v>43163</v>
      </c>
      <c r="D1259" s="71">
        <v>0.70633101851851843</v>
      </c>
      <c r="E1259" s="72" t="s">
        <v>9</v>
      </c>
      <c r="F1259" s="73">
        <v>30</v>
      </c>
      <c r="G1259" s="72" t="s">
        <v>21</v>
      </c>
    </row>
    <row r="1260" spans="3:7" ht="15" thickBot="1" x14ac:dyDescent="0.35">
      <c r="C1260" s="70">
        <v>43163</v>
      </c>
      <c r="D1260" s="71">
        <v>0.70675925925925931</v>
      </c>
      <c r="E1260" s="72" t="s">
        <v>9</v>
      </c>
      <c r="F1260" s="73">
        <v>57</v>
      </c>
      <c r="G1260" s="72" t="s">
        <v>21</v>
      </c>
    </row>
    <row r="1261" spans="3:7" ht="15" thickBot="1" x14ac:dyDescent="0.35">
      <c r="C1261" s="70">
        <v>43163</v>
      </c>
      <c r="D1261" s="71">
        <v>0.70711805555555562</v>
      </c>
      <c r="E1261" s="72" t="s">
        <v>9</v>
      </c>
      <c r="F1261" s="73">
        <v>42</v>
      </c>
      <c r="G1261" s="72" t="s">
        <v>10</v>
      </c>
    </row>
    <row r="1262" spans="3:7" ht="15" thickBot="1" x14ac:dyDescent="0.35">
      <c r="C1262" s="70">
        <v>43163</v>
      </c>
      <c r="D1262" s="71">
        <v>0.70952546296296293</v>
      </c>
      <c r="E1262" s="72" t="s">
        <v>9</v>
      </c>
      <c r="F1262" s="73">
        <v>27</v>
      </c>
      <c r="G1262" s="72" t="s">
        <v>21</v>
      </c>
    </row>
    <row r="1263" spans="3:7" ht="15" thickBot="1" x14ac:dyDescent="0.35">
      <c r="C1263" s="70">
        <v>43163</v>
      </c>
      <c r="D1263" s="71">
        <v>0.71003472222222219</v>
      </c>
      <c r="E1263" s="72" t="s">
        <v>9</v>
      </c>
      <c r="F1263" s="73">
        <v>37</v>
      </c>
      <c r="G1263" s="72" t="s">
        <v>21</v>
      </c>
    </row>
    <row r="1264" spans="3:7" ht="15" thickBot="1" x14ac:dyDescent="0.35">
      <c r="C1264" s="70">
        <v>43163</v>
      </c>
      <c r="D1264" s="71">
        <v>0.71018518518518514</v>
      </c>
      <c r="E1264" s="72" t="s">
        <v>9</v>
      </c>
      <c r="F1264" s="73">
        <v>39</v>
      </c>
      <c r="G1264" s="72" t="s">
        <v>21</v>
      </c>
    </row>
    <row r="1265" spans="3:7" ht="15" thickBot="1" x14ac:dyDescent="0.35">
      <c r="C1265" s="70">
        <v>43163</v>
      </c>
      <c r="D1265" s="71">
        <v>0.71134259259259258</v>
      </c>
      <c r="E1265" s="72" t="s">
        <v>9</v>
      </c>
      <c r="F1265" s="73">
        <v>39</v>
      </c>
      <c r="G1265" s="72" t="s">
        <v>10</v>
      </c>
    </row>
    <row r="1266" spans="3:7" ht="15" thickBot="1" x14ac:dyDescent="0.35">
      <c r="C1266" s="70">
        <v>43163</v>
      </c>
      <c r="D1266" s="71">
        <v>0.71137731481481481</v>
      </c>
      <c r="E1266" s="72" t="s">
        <v>9</v>
      </c>
      <c r="F1266" s="73">
        <v>34</v>
      </c>
      <c r="G1266" s="72" t="s">
        <v>21</v>
      </c>
    </row>
    <row r="1267" spans="3:7" ht="15" thickBot="1" x14ac:dyDescent="0.35">
      <c r="C1267" s="70">
        <v>43163</v>
      </c>
      <c r="D1267" s="71">
        <v>0.71193287037037034</v>
      </c>
      <c r="E1267" s="72" t="s">
        <v>9</v>
      </c>
      <c r="F1267" s="73">
        <v>43</v>
      </c>
      <c r="G1267" s="72" t="s">
        <v>10</v>
      </c>
    </row>
    <row r="1268" spans="3:7" ht="15" thickBot="1" x14ac:dyDescent="0.35">
      <c r="C1268" s="70">
        <v>43163</v>
      </c>
      <c r="D1268" s="71">
        <v>0.71215277777777775</v>
      </c>
      <c r="E1268" s="72" t="s">
        <v>9</v>
      </c>
      <c r="F1268" s="73">
        <v>37</v>
      </c>
      <c r="G1268" s="72" t="s">
        <v>10</v>
      </c>
    </row>
    <row r="1269" spans="3:7" ht="15" thickBot="1" x14ac:dyDescent="0.35">
      <c r="C1269" s="70">
        <v>43163</v>
      </c>
      <c r="D1269" s="71">
        <v>0.71482638888888894</v>
      </c>
      <c r="E1269" s="72" t="s">
        <v>9</v>
      </c>
      <c r="F1269" s="73">
        <v>34</v>
      </c>
      <c r="G1269" s="72" t="s">
        <v>21</v>
      </c>
    </row>
    <row r="1270" spans="3:7" ht="15" thickBot="1" x14ac:dyDescent="0.35">
      <c r="C1270" s="70">
        <v>43163</v>
      </c>
      <c r="D1270" s="71">
        <v>0.71583333333333332</v>
      </c>
      <c r="E1270" s="72" t="s">
        <v>9</v>
      </c>
      <c r="F1270" s="73">
        <v>17</v>
      </c>
      <c r="G1270" s="72" t="s">
        <v>10</v>
      </c>
    </row>
    <row r="1271" spans="3:7" ht="15" thickBot="1" x14ac:dyDescent="0.35">
      <c r="C1271" s="70">
        <v>43163</v>
      </c>
      <c r="D1271" s="71">
        <v>0.71739583333333334</v>
      </c>
      <c r="E1271" s="72" t="s">
        <v>9</v>
      </c>
      <c r="F1271" s="73">
        <v>27</v>
      </c>
      <c r="G1271" s="72" t="s">
        <v>10</v>
      </c>
    </row>
    <row r="1272" spans="3:7" ht="15" thickBot="1" x14ac:dyDescent="0.35">
      <c r="C1272" s="70">
        <v>43163</v>
      </c>
      <c r="D1272" s="71">
        <v>0.7182291666666667</v>
      </c>
      <c r="E1272" s="72" t="s">
        <v>9</v>
      </c>
      <c r="F1272" s="73">
        <v>40</v>
      </c>
      <c r="G1272" s="72" t="s">
        <v>21</v>
      </c>
    </row>
    <row r="1273" spans="3:7" ht="15" thickBot="1" x14ac:dyDescent="0.35">
      <c r="C1273" s="70">
        <v>43163</v>
      </c>
      <c r="D1273" s="71">
        <v>0.72008101851851858</v>
      </c>
      <c r="E1273" s="72" t="s">
        <v>9</v>
      </c>
      <c r="F1273" s="73">
        <v>49</v>
      </c>
      <c r="G1273" s="72" t="s">
        <v>21</v>
      </c>
    </row>
    <row r="1274" spans="3:7" ht="15" thickBot="1" x14ac:dyDescent="0.35">
      <c r="C1274" s="70">
        <v>43163</v>
      </c>
      <c r="D1274" s="71">
        <v>0.72013888888888899</v>
      </c>
      <c r="E1274" s="72" t="s">
        <v>9</v>
      </c>
      <c r="F1274" s="73">
        <v>39</v>
      </c>
      <c r="G1274" s="72" t="s">
        <v>10</v>
      </c>
    </row>
    <row r="1275" spans="3:7" ht="15" thickBot="1" x14ac:dyDescent="0.35">
      <c r="C1275" s="70">
        <v>43163</v>
      </c>
      <c r="D1275" s="71">
        <v>0.72052083333333339</v>
      </c>
      <c r="E1275" s="72" t="s">
        <v>9</v>
      </c>
      <c r="F1275" s="73">
        <v>35</v>
      </c>
      <c r="G1275" s="72" t="s">
        <v>21</v>
      </c>
    </row>
    <row r="1276" spans="3:7" ht="15" thickBot="1" x14ac:dyDescent="0.35">
      <c r="C1276" s="70">
        <v>43163</v>
      </c>
      <c r="D1276" s="71">
        <v>0.72084490740740748</v>
      </c>
      <c r="E1276" s="72" t="s">
        <v>9</v>
      </c>
      <c r="F1276" s="73">
        <v>40</v>
      </c>
      <c r="G1276" s="72" t="s">
        <v>21</v>
      </c>
    </row>
    <row r="1277" spans="3:7" ht="15" thickBot="1" x14ac:dyDescent="0.35">
      <c r="C1277" s="70">
        <v>43163</v>
      </c>
      <c r="D1277" s="71">
        <v>0.72090277777777778</v>
      </c>
      <c r="E1277" s="72" t="s">
        <v>9</v>
      </c>
      <c r="F1277" s="73">
        <v>38</v>
      </c>
      <c r="G1277" s="72" t="s">
        <v>10</v>
      </c>
    </row>
    <row r="1278" spans="3:7" ht="15" thickBot="1" x14ac:dyDescent="0.35">
      <c r="C1278" s="70">
        <v>43163</v>
      </c>
      <c r="D1278" s="71">
        <v>0.7252777777777778</v>
      </c>
      <c r="E1278" s="72" t="s">
        <v>9</v>
      </c>
      <c r="F1278" s="73">
        <v>29</v>
      </c>
      <c r="G1278" s="72" t="s">
        <v>21</v>
      </c>
    </row>
    <row r="1279" spans="3:7" ht="15" thickBot="1" x14ac:dyDescent="0.35">
      <c r="C1279" s="70">
        <v>43163</v>
      </c>
      <c r="D1279" s="71">
        <v>0.72883101851851861</v>
      </c>
      <c r="E1279" s="72" t="s">
        <v>9</v>
      </c>
      <c r="F1279" s="73">
        <v>29</v>
      </c>
      <c r="G1279" s="72" t="s">
        <v>21</v>
      </c>
    </row>
    <row r="1280" spans="3:7" ht="15" thickBot="1" x14ac:dyDescent="0.35">
      <c r="C1280" s="70">
        <v>43163</v>
      </c>
      <c r="D1280" s="71">
        <v>0.72917824074074078</v>
      </c>
      <c r="E1280" s="72" t="s">
        <v>9</v>
      </c>
      <c r="F1280" s="73">
        <v>37</v>
      </c>
      <c r="G1280" s="72" t="s">
        <v>21</v>
      </c>
    </row>
    <row r="1281" spans="3:7" ht="15" thickBot="1" x14ac:dyDescent="0.35">
      <c r="C1281" s="70">
        <v>43163</v>
      </c>
      <c r="D1281" s="71">
        <v>0.73203703703703704</v>
      </c>
      <c r="E1281" s="72" t="s">
        <v>9</v>
      </c>
      <c r="F1281" s="73">
        <v>41</v>
      </c>
      <c r="G1281" s="72" t="s">
        <v>21</v>
      </c>
    </row>
    <row r="1282" spans="3:7" ht="15" thickBot="1" x14ac:dyDescent="0.35">
      <c r="C1282" s="70">
        <v>43163</v>
      </c>
      <c r="D1282" s="71">
        <v>0.73221064814814818</v>
      </c>
      <c r="E1282" s="72" t="s">
        <v>9</v>
      </c>
      <c r="F1282" s="73">
        <v>35</v>
      </c>
      <c r="G1282" s="72" t="s">
        <v>10</v>
      </c>
    </row>
    <row r="1283" spans="3:7" ht="15" thickBot="1" x14ac:dyDescent="0.35">
      <c r="C1283" s="70">
        <v>43163</v>
      </c>
      <c r="D1283" s="71">
        <v>0.73230324074074071</v>
      </c>
      <c r="E1283" s="72" t="s">
        <v>9</v>
      </c>
      <c r="F1283" s="73">
        <v>59</v>
      </c>
      <c r="G1283" s="72" t="s">
        <v>21</v>
      </c>
    </row>
    <row r="1284" spans="3:7" ht="15" thickBot="1" x14ac:dyDescent="0.35">
      <c r="C1284" s="70">
        <v>43163</v>
      </c>
      <c r="D1284" s="71">
        <v>0.7325694444444445</v>
      </c>
      <c r="E1284" s="72" t="s">
        <v>9</v>
      </c>
      <c r="F1284" s="73">
        <v>35</v>
      </c>
      <c r="G1284" s="72" t="s">
        <v>10</v>
      </c>
    </row>
    <row r="1285" spans="3:7" ht="15" thickBot="1" x14ac:dyDescent="0.35">
      <c r="C1285" s="70">
        <v>43163</v>
      </c>
      <c r="D1285" s="71">
        <v>0.73443287037037042</v>
      </c>
      <c r="E1285" s="72" t="s">
        <v>9</v>
      </c>
      <c r="F1285" s="73">
        <v>43</v>
      </c>
      <c r="G1285" s="72" t="s">
        <v>21</v>
      </c>
    </row>
    <row r="1286" spans="3:7" ht="15" thickBot="1" x14ac:dyDescent="0.35">
      <c r="C1286" s="70">
        <v>43163</v>
      </c>
      <c r="D1286" s="71">
        <v>0.73447916666666668</v>
      </c>
      <c r="E1286" s="72" t="s">
        <v>9</v>
      </c>
      <c r="F1286" s="73">
        <v>51</v>
      </c>
      <c r="G1286" s="72" t="s">
        <v>10</v>
      </c>
    </row>
    <row r="1287" spans="3:7" ht="15" thickBot="1" x14ac:dyDescent="0.35">
      <c r="C1287" s="70">
        <v>43163</v>
      </c>
      <c r="D1287" s="71">
        <v>0.73593750000000002</v>
      </c>
      <c r="E1287" s="72" t="s">
        <v>9</v>
      </c>
      <c r="F1287" s="73">
        <v>39</v>
      </c>
      <c r="G1287" s="72" t="s">
        <v>21</v>
      </c>
    </row>
    <row r="1288" spans="3:7" ht="15" thickBot="1" x14ac:dyDescent="0.35">
      <c r="C1288" s="70">
        <v>43163</v>
      </c>
      <c r="D1288" s="71">
        <v>0.7388541666666667</v>
      </c>
      <c r="E1288" s="72" t="s">
        <v>9</v>
      </c>
      <c r="F1288" s="73">
        <v>37</v>
      </c>
      <c r="G1288" s="72" t="s">
        <v>21</v>
      </c>
    </row>
    <row r="1289" spans="3:7" ht="15" thickBot="1" x14ac:dyDescent="0.35">
      <c r="C1289" s="70">
        <v>43163</v>
      </c>
      <c r="D1289" s="71">
        <v>0.74004629629629637</v>
      </c>
      <c r="E1289" s="72" t="s">
        <v>9</v>
      </c>
      <c r="F1289" s="73">
        <v>36</v>
      </c>
      <c r="G1289" s="72" t="s">
        <v>10</v>
      </c>
    </row>
    <row r="1290" spans="3:7" ht="15" thickBot="1" x14ac:dyDescent="0.35">
      <c r="C1290" s="70">
        <v>43163</v>
      </c>
      <c r="D1290" s="71">
        <v>0.74023148148148143</v>
      </c>
      <c r="E1290" s="72" t="s">
        <v>9</v>
      </c>
      <c r="F1290" s="73">
        <v>30</v>
      </c>
      <c r="G1290" s="72" t="s">
        <v>10</v>
      </c>
    </row>
    <row r="1291" spans="3:7" ht="15" thickBot="1" x14ac:dyDescent="0.35">
      <c r="C1291" s="70">
        <v>43163</v>
      </c>
      <c r="D1291" s="71">
        <v>0.74042824074074076</v>
      </c>
      <c r="E1291" s="72" t="s">
        <v>9</v>
      </c>
      <c r="F1291" s="73">
        <v>41</v>
      </c>
      <c r="G1291" s="72" t="s">
        <v>10</v>
      </c>
    </row>
    <row r="1292" spans="3:7" ht="15" thickBot="1" x14ac:dyDescent="0.35">
      <c r="C1292" s="70">
        <v>43163</v>
      </c>
      <c r="D1292" s="71">
        <v>0.74074074074074081</v>
      </c>
      <c r="E1292" s="72" t="s">
        <v>9</v>
      </c>
      <c r="F1292" s="73">
        <v>37</v>
      </c>
      <c r="G1292" s="72" t="s">
        <v>10</v>
      </c>
    </row>
    <row r="1293" spans="3:7" ht="15" thickBot="1" x14ac:dyDescent="0.35">
      <c r="C1293" s="70">
        <v>43163</v>
      </c>
      <c r="D1293" s="71">
        <v>0.74123842592592604</v>
      </c>
      <c r="E1293" s="72" t="s">
        <v>9</v>
      </c>
      <c r="F1293" s="73">
        <v>44</v>
      </c>
      <c r="G1293" s="72" t="s">
        <v>21</v>
      </c>
    </row>
    <row r="1294" spans="3:7" ht="15" thickBot="1" x14ac:dyDescent="0.35">
      <c r="C1294" s="70">
        <v>43163</v>
      </c>
      <c r="D1294" s="71">
        <v>0.74155092592592586</v>
      </c>
      <c r="E1294" s="72" t="s">
        <v>9</v>
      </c>
      <c r="F1294" s="73">
        <v>40</v>
      </c>
      <c r="G1294" s="72" t="s">
        <v>10</v>
      </c>
    </row>
    <row r="1295" spans="3:7" ht="15" thickBot="1" x14ac:dyDescent="0.35">
      <c r="C1295" s="70">
        <v>43163</v>
      </c>
      <c r="D1295" s="71">
        <v>0.74415509259259249</v>
      </c>
      <c r="E1295" s="72" t="s">
        <v>9</v>
      </c>
      <c r="F1295" s="73">
        <v>39</v>
      </c>
      <c r="G1295" s="72" t="s">
        <v>21</v>
      </c>
    </row>
    <row r="1296" spans="3:7" ht="15" thickBot="1" x14ac:dyDescent="0.35">
      <c r="C1296" s="70">
        <v>43163</v>
      </c>
      <c r="D1296" s="71">
        <v>0.74428240740740748</v>
      </c>
      <c r="E1296" s="72" t="s">
        <v>9</v>
      </c>
      <c r="F1296" s="73">
        <v>24</v>
      </c>
      <c r="G1296" s="72" t="s">
        <v>21</v>
      </c>
    </row>
    <row r="1297" spans="3:7" ht="15" thickBot="1" x14ac:dyDescent="0.35">
      <c r="C1297" s="70">
        <v>43163</v>
      </c>
      <c r="D1297" s="71">
        <v>0.7443749999999999</v>
      </c>
      <c r="E1297" s="72" t="s">
        <v>9</v>
      </c>
      <c r="F1297" s="73">
        <v>38</v>
      </c>
      <c r="G1297" s="72" t="s">
        <v>21</v>
      </c>
    </row>
    <row r="1298" spans="3:7" ht="15" thickBot="1" x14ac:dyDescent="0.35">
      <c r="C1298" s="70">
        <v>43163</v>
      </c>
      <c r="D1298" s="71">
        <v>0.74738425925925922</v>
      </c>
      <c r="E1298" s="72" t="s">
        <v>9</v>
      </c>
      <c r="F1298" s="73">
        <v>26</v>
      </c>
      <c r="G1298" s="72" t="s">
        <v>10</v>
      </c>
    </row>
    <row r="1299" spans="3:7" ht="15" thickBot="1" x14ac:dyDescent="0.35">
      <c r="C1299" s="70">
        <v>43163</v>
      </c>
      <c r="D1299" s="71">
        <v>0.74746527777777771</v>
      </c>
      <c r="E1299" s="72" t="s">
        <v>9</v>
      </c>
      <c r="F1299" s="73">
        <v>30</v>
      </c>
      <c r="G1299" s="72" t="s">
        <v>21</v>
      </c>
    </row>
    <row r="1300" spans="3:7" ht="15" thickBot="1" x14ac:dyDescent="0.35">
      <c r="C1300" s="70">
        <v>43163</v>
      </c>
      <c r="D1300" s="71">
        <v>0.74746527777777771</v>
      </c>
      <c r="E1300" s="72" t="s">
        <v>9</v>
      </c>
      <c r="F1300" s="73">
        <v>30</v>
      </c>
      <c r="G1300" s="72" t="s">
        <v>21</v>
      </c>
    </row>
    <row r="1301" spans="3:7" ht="15" thickBot="1" x14ac:dyDescent="0.35">
      <c r="C1301" s="70">
        <v>43163</v>
      </c>
      <c r="D1301" s="71">
        <v>0.74747685185185186</v>
      </c>
      <c r="E1301" s="72" t="s">
        <v>9</v>
      </c>
      <c r="F1301" s="73">
        <v>11</v>
      </c>
      <c r="G1301" s="72" t="s">
        <v>21</v>
      </c>
    </row>
    <row r="1302" spans="3:7" ht="15" thickBot="1" x14ac:dyDescent="0.35">
      <c r="C1302" s="70">
        <v>43163</v>
      </c>
      <c r="D1302" s="71">
        <v>0.7474884259259259</v>
      </c>
      <c r="E1302" s="72" t="s">
        <v>9</v>
      </c>
      <c r="F1302" s="73">
        <v>23</v>
      </c>
      <c r="G1302" s="72" t="s">
        <v>21</v>
      </c>
    </row>
    <row r="1303" spans="3:7" ht="15" thickBot="1" x14ac:dyDescent="0.35">
      <c r="C1303" s="70">
        <v>43163</v>
      </c>
      <c r="D1303" s="71">
        <v>0.7474884259259259</v>
      </c>
      <c r="E1303" s="72" t="s">
        <v>9</v>
      </c>
      <c r="F1303" s="73">
        <v>26</v>
      </c>
      <c r="G1303" s="72" t="s">
        <v>21</v>
      </c>
    </row>
    <row r="1304" spans="3:7" ht="15" thickBot="1" x14ac:dyDescent="0.35">
      <c r="C1304" s="70">
        <v>43163</v>
      </c>
      <c r="D1304" s="71">
        <v>0.74750000000000005</v>
      </c>
      <c r="E1304" s="72" t="s">
        <v>9</v>
      </c>
      <c r="F1304" s="73">
        <v>20</v>
      </c>
      <c r="G1304" s="72" t="s">
        <v>21</v>
      </c>
    </row>
    <row r="1305" spans="3:7" ht="15" thickBot="1" x14ac:dyDescent="0.35">
      <c r="C1305" s="70">
        <v>43163</v>
      </c>
      <c r="D1305" s="71">
        <v>0.74770833333333331</v>
      </c>
      <c r="E1305" s="72" t="s">
        <v>9</v>
      </c>
      <c r="F1305" s="73">
        <v>33</v>
      </c>
      <c r="G1305" s="72" t="s">
        <v>21</v>
      </c>
    </row>
    <row r="1306" spans="3:7" ht="15" thickBot="1" x14ac:dyDescent="0.35">
      <c r="C1306" s="70">
        <v>43163</v>
      </c>
      <c r="D1306" s="71">
        <v>0.74803240740740751</v>
      </c>
      <c r="E1306" s="72" t="s">
        <v>9</v>
      </c>
      <c r="F1306" s="73">
        <v>47</v>
      </c>
      <c r="G1306" s="72" t="s">
        <v>10</v>
      </c>
    </row>
    <row r="1307" spans="3:7" ht="15" thickBot="1" x14ac:dyDescent="0.35">
      <c r="C1307" s="70">
        <v>43163</v>
      </c>
      <c r="D1307" s="71">
        <v>0.74910879629629623</v>
      </c>
      <c r="E1307" s="72" t="s">
        <v>9</v>
      </c>
      <c r="F1307" s="73">
        <v>42</v>
      </c>
      <c r="G1307" s="72" t="s">
        <v>10</v>
      </c>
    </row>
    <row r="1308" spans="3:7" ht="15" thickBot="1" x14ac:dyDescent="0.35">
      <c r="C1308" s="70">
        <v>43163</v>
      </c>
      <c r="D1308" s="71">
        <v>0.74921296296296302</v>
      </c>
      <c r="E1308" s="72" t="s">
        <v>9</v>
      </c>
      <c r="F1308" s="73">
        <v>38</v>
      </c>
      <c r="G1308" s="72" t="s">
        <v>10</v>
      </c>
    </row>
    <row r="1309" spans="3:7" ht="15" thickBot="1" x14ac:dyDescent="0.35">
      <c r="C1309" s="70">
        <v>43163</v>
      </c>
      <c r="D1309" s="71">
        <v>0.75094907407407396</v>
      </c>
      <c r="E1309" s="72" t="s">
        <v>9</v>
      </c>
      <c r="F1309" s="73">
        <v>28</v>
      </c>
      <c r="G1309" s="72" t="s">
        <v>21</v>
      </c>
    </row>
    <row r="1310" spans="3:7" ht="15" thickBot="1" x14ac:dyDescent="0.35">
      <c r="C1310" s="70">
        <v>43163</v>
      </c>
      <c r="D1310" s="71">
        <v>0.75292824074074083</v>
      </c>
      <c r="E1310" s="72" t="s">
        <v>9</v>
      </c>
      <c r="F1310" s="73">
        <v>41</v>
      </c>
      <c r="G1310" s="72" t="s">
        <v>21</v>
      </c>
    </row>
    <row r="1311" spans="3:7" ht="15" thickBot="1" x14ac:dyDescent="0.35">
      <c r="C1311" s="70">
        <v>43163</v>
      </c>
      <c r="D1311" s="71">
        <v>0.7540162037037037</v>
      </c>
      <c r="E1311" s="72" t="s">
        <v>9</v>
      </c>
      <c r="F1311" s="73">
        <v>44</v>
      </c>
      <c r="G1311" s="72" t="s">
        <v>21</v>
      </c>
    </row>
    <row r="1312" spans="3:7" ht="15" thickBot="1" x14ac:dyDescent="0.35">
      <c r="C1312" s="70">
        <v>43163</v>
      </c>
      <c r="D1312" s="71">
        <v>0.75526620370370379</v>
      </c>
      <c r="E1312" s="72" t="s">
        <v>9</v>
      </c>
      <c r="F1312" s="73">
        <v>52</v>
      </c>
      <c r="G1312" s="72" t="s">
        <v>21</v>
      </c>
    </row>
    <row r="1313" spans="3:7" ht="15" thickBot="1" x14ac:dyDescent="0.35">
      <c r="C1313" s="70">
        <v>43163</v>
      </c>
      <c r="D1313" s="71">
        <v>0.75532407407407398</v>
      </c>
      <c r="E1313" s="72" t="s">
        <v>9</v>
      </c>
      <c r="F1313" s="73">
        <v>45</v>
      </c>
      <c r="G1313" s="72" t="s">
        <v>10</v>
      </c>
    </row>
    <row r="1314" spans="3:7" ht="15" thickBot="1" x14ac:dyDescent="0.35">
      <c r="C1314" s="70">
        <v>43163</v>
      </c>
      <c r="D1314" s="71">
        <v>0.75631944444444443</v>
      </c>
      <c r="E1314" s="72" t="s">
        <v>9</v>
      </c>
      <c r="F1314" s="73">
        <v>38</v>
      </c>
      <c r="G1314" s="72" t="s">
        <v>10</v>
      </c>
    </row>
    <row r="1315" spans="3:7" ht="15" thickBot="1" x14ac:dyDescent="0.35">
      <c r="C1315" s="70">
        <v>43163</v>
      </c>
      <c r="D1315" s="71">
        <v>0.75690972222222219</v>
      </c>
      <c r="E1315" s="72" t="s">
        <v>9</v>
      </c>
      <c r="F1315" s="73">
        <v>39</v>
      </c>
      <c r="G1315" s="72" t="s">
        <v>10</v>
      </c>
    </row>
    <row r="1316" spans="3:7" ht="15" thickBot="1" x14ac:dyDescent="0.35">
      <c r="C1316" s="70">
        <v>43163</v>
      </c>
      <c r="D1316" s="71">
        <v>0.75763888888888886</v>
      </c>
      <c r="E1316" s="72" t="s">
        <v>9</v>
      </c>
      <c r="F1316" s="73">
        <v>35</v>
      </c>
      <c r="G1316" s="72" t="s">
        <v>10</v>
      </c>
    </row>
    <row r="1317" spans="3:7" ht="15" thickBot="1" x14ac:dyDescent="0.35">
      <c r="C1317" s="70">
        <v>43163</v>
      </c>
      <c r="D1317" s="71">
        <v>0.76237268518518519</v>
      </c>
      <c r="E1317" s="72" t="s">
        <v>9</v>
      </c>
      <c r="F1317" s="73">
        <v>35</v>
      </c>
      <c r="G1317" s="72" t="s">
        <v>21</v>
      </c>
    </row>
    <row r="1318" spans="3:7" ht="15" thickBot="1" x14ac:dyDescent="0.35">
      <c r="C1318" s="70">
        <v>43163</v>
      </c>
      <c r="D1318" s="71">
        <v>0.76297453703703699</v>
      </c>
      <c r="E1318" s="72" t="s">
        <v>9</v>
      </c>
      <c r="F1318" s="73">
        <v>39</v>
      </c>
      <c r="G1318" s="72" t="s">
        <v>21</v>
      </c>
    </row>
    <row r="1319" spans="3:7" ht="15" thickBot="1" x14ac:dyDescent="0.35">
      <c r="C1319" s="70">
        <v>43163</v>
      </c>
      <c r="D1319" s="71">
        <v>0.76405092592592594</v>
      </c>
      <c r="E1319" s="72" t="s">
        <v>9</v>
      </c>
      <c r="F1319" s="73">
        <v>38</v>
      </c>
      <c r="G1319" s="72" t="s">
        <v>10</v>
      </c>
    </row>
    <row r="1320" spans="3:7" ht="15" thickBot="1" x14ac:dyDescent="0.35">
      <c r="C1320" s="70">
        <v>43163</v>
      </c>
      <c r="D1320" s="71">
        <v>0.76556712962962958</v>
      </c>
      <c r="E1320" s="72" t="s">
        <v>9</v>
      </c>
      <c r="F1320" s="73">
        <v>35</v>
      </c>
      <c r="G1320" s="72" t="s">
        <v>21</v>
      </c>
    </row>
    <row r="1321" spans="3:7" ht="15" thickBot="1" x14ac:dyDescent="0.35">
      <c r="C1321" s="70">
        <v>43163</v>
      </c>
      <c r="D1321" s="71">
        <v>0.7658449074074074</v>
      </c>
      <c r="E1321" s="72" t="s">
        <v>9</v>
      </c>
      <c r="F1321" s="73">
        <v>43</v>
      </c>
      <c r="G1321" s="72" t="s">
        <v>21</v>
      </c>
    </row>
    <row r="1322" spans="3:7" ht="15" thickBot="1" x14ac:dyDescent="0.35">
      <c r="C1322" s="70">
        <v>43163</v>
      </c>
      <c r="D1322" s="71">
        <v>0.76812499999999995</v>
      </c>
      <c r="E1322" s="72" t="s">
        <v>9</v>
      </c>
      <c r="F1322" s="73">
        <v>45</v>
      </c>
      <c r="G1322" s="72" t="s">
        <v>21</v>
      </c>
    </row>
    <row r="1323" spans="3:7" ht="15" thickBot="1" x14ac:dyDescent="0.35">
      <c r="C1323" s="70">
        <v>43163</v>
      </c>
      <c r="D1323" s="71">
        <v>0.76822916666666663</v>
      </c>
      <c r="E1323" s="72" t="s">
        <v>9</v>
      </c>
      <c r="F1323" s="73">
        <v>31</v>
      </c>
      <c r="G1323" s="72" t="s">
        <v>10</v>
      </c>
    </row>
    <row r="1324" spans="3:7" ht="15" thickBot="1" x14ac:dyDescent="0.35">
      <c r="C1324" s="70">
        <v>43163</v>
      </c>
      <c r="D1324" s="71">
        <v>0.77028935185185177</v>
      </c>
      <c r="E1324" s="72" t="s">
        <v>9</v>
      </c>
      <c r="F1324" s="73">
        <v>41</v>
      </c>
      <c r="G1324" s="72" t="s">
        <v>21</v>
      </c>
    </row>
    <row r="1325" spans="3:7" ht="15" thickBot="1" x14ac:dyDescent="0.35">
      <c r="C1325" s="70">
        <v>43163</v>
      </c>
      <c r="D1325" s="71">
        <v>0.77090277777777771</v>
      </c>
      <c r="E1325" s="72" t="s">
        <v>9</v>
      </c>
      <c r="F1325" s="73">
        <v>27</v>
      </c>
      <c r="G1325" s="72" t="s">
        <v>10</v>
      </c>
    </row>
    <row r="1326" spans="3:7" ht="15" thickBot="1" x14ac:dyDescent="0.35">
      <c r="C1326" s="70">
        <v>43163</v>
      </c>
      <c r="D1326" s="71">
        <v>0.773900462962963</v>
      </c>
      <c r="E1326" s="72" t="s">
        <v>9</v>
      </c>
      <c r="F1326" s="73">
        <v>33</v>
      </c>
      <c r="G1326" s="72" t="s">
        <v>21</v>
      </c>
    </row>
    <row r="1327" spans="3:7" ht="15" thickBot="1" x14ac:dyDescent="0.35">
      <c r="C1327" s="70">
        <v>43163</v>
      </c>
      <c r="D1327" s="71">
        <v>0.77512731481481489</v>
      </c>
      <c r="E1327" s="72" t="s">
        <v>9</v>
      </c>
      <c r="F1327" s="73">
        <v>35</v>
      </c>
      <c r="G1327" s="72" t="s">
        <v>21</v>
      </c>
    </row>
    <row r="1328" spans="3:7" ht="15" thickBot="1" x14ac:dyDescent="0.35">
      <c r="C1328" s="70">
        <v>43163</v>
      </c>
      <c r="D1328" s="71">
        <v>0.77695601851851848</v>
      </c>
      <c r="E1328" s="72" t="s">
        <v>9</v>
      </c>
      <c r="F1328" s="73">
        <v>24</v>
      </c>
      <c r="G1328" s="72" t="s">
        <v>10</v>
      </c>
    </row>
    <row r="1329" spans="3:7" ht="15" thickBot="1" x14ac:dyDescent="0.35">
      <c r="C1329" s="70">
        <v>43163</v>
      </c>
      <c r="D1329" s="71">
        <v>0.77696759259259263</v>
      </c>
      <c r="E1329" s="72" t="s">
        <v>9</v>
      </c>
      <c r="F1329" s="73">
        <v>33</v>
      </c>
      <c r="G1329" s="72" t="s">
        <v>10</v>
      </c>
    </row>
    <row r="1330" spans="3:7" ht="15" thickBot="1" x14ac:dyDescent="0.35">
      <c r="C1330" s="70">
        <v>43163</v>
      </c>
      <c r="D1330" s="71">
        <v>0.7769907407407407</v>
      </c>
      <c r="E1330" s="72" t="s">
        <v>9</v>
      </c>
      <c r="F1330" s="73">
        <v>30</v>
      </c>
      <c r="G1330" s="72" t="s">
        <v>10</v>
      </c>
    </row>
    <row r="1331" spans="3:7" ht="15" thickBot="1" x14ac:dyDescent="0.35">
      <c r="C1331" s="70">
        <v>43163</v>
      </c>
      <c r="D1331" s="71">
        <v>0.77701388888888889</v>
      </c>
      <c r="E1331" s="72" t="s">
        <v>9</v>
      </c>
      <c r="F1331" s="73">
        <v>23</v>
      </c>
      <c r="G1331" s="72" t="s">
        <v>10</v>
      </c>
    </row>
    <row r="1332" spans="3:7" ht="15" thickBot="1" x14ac:dyDescent="0.35">
      <c r="C1332" s="70">
        <v>43163</v>
      </c>
      <c r="D1332" s="71">
        <v>0.77743055555555562</v>
      </c>
      <c r="E1332" s="72" t="s">
        <v>9</v>
      </c>
      <c r="F1332" s="73">
        <v>38</v>
      </c>
      <c r="G1332" s="72" t="s">
        <v>10</v>
      </c>
    </row>
    <row r="1333" spans="3:7" ht="15" thickBot="1" x14ac:dyDescent="0.35">
      <c r="C1333" s="70">
        <v>43163</v>
      </c>
      <c r="D1333" s="71">
        <v>0.77902777777777776</v>
      </c>
      <c r="E1333" s="72" t="s">
        <v>9</v>
      </c>
      <c r="F1333" s="73">
        <v>32</v>
      </c>
      <c r="G1333" s="72" t="s">
        <v>10</v>
      </c>
    </row>
    <row r="1334" spans="3:7" ht="15" thickBot="1" x14ac:dyDescent="0.35">
      <c r="C1334" s="70">
        <v>43163</v>
      </c>
      <c r="D1334" s="71">
        <v>0.77922453703703709</v>
      </c>
      <c r="E1334" s="72" t="s">
        <v>9</v>
      </c>
      <c r="F1334" s="73">
        <v>43</v>
      </c>
      <c r="G1334" s="72" t="s">
        <v>10</v>
      </c>
    </row>
    <row r="1335" spans="3:7" ht="15" thickBot="1" x14ac:dyDescent="0.35">
      <c r="C1335" s="70">
        <v>43163</v>
      </c>
      <c r="D1335" s="71">
        <v>0.781712962962963</v>
      </c>
      <c r="E1335" s="72" t="s">
        <v>9</v>
      </c>
      <c r="F1335" s="73">
        <v>49</v>
      </c>
      <c r="G1335" s="72" t="s">
        <v>21</v>
      </c>
    </row>
    <row r="1336" spans="3:7" ht="15" thickBot="1" x14ac:dyDescent="0.35">
      <c r="C1336" s="70">
        <v>43163</v>
      </c>
      <c r="D1336" s="71">
        <v>0.78230324074074076</v>
      </c>
      <c r="E1336" s="72" t="s">
        <v>9</v>
      </c>
      <c r="F1336" s="73">
        <v>47</v>
      </c>
      <c r="G1336" s="72" t="s">
        <v>10</v>
      </c>
    </row>
    <row r="1337" spans="3:7" ht="15" thickBot="1" x14ac:dyDescent="0.35">
      <c r="C1337" s="70">
        <v>43163</v>
      </c>
      <c r="D1337" s="71">
        <v>0.78239583333333329</v>
      </c>
      <c r="E1337" s="72" t="s">
        <v>9</v>
      </c>
      <c r="F1337" s="73">
        <v>45</v>
      </c>
      <c r="G1337" s="72" t="s">
        <v>10</v>
      </c>
    </row>
    <row r="1338" spans="3:7" ht="15" thickBot="1" x14ac:dyDescent="0.35">
      <c r="C1338" s="70">
        <v>43163</v>
      </c>
      <c r="D1338" s="71">
        <v>0.78377314814814814</v>
      </c>
      <c r="E1338" s="72" t="s">
        <v>9</v>
      </c>
      <c r="F1338" s="73">
        <v>32</v>
      </c>
      <c r="G1338" s="72" t="s">
        <v>10</v>
      </c>
    </row>
    <row r="1339" spans="3:7" ht="15" thickBot="1" x14ac:dyDescent="0.35">
      <c r="C1339" s="70">
        <v>43163</v>
      </c>
      <c r="D1339" s="71">
        <v>0.78505787037037045</v>
      </c>
      <c r="E1339" s="72" t="s">
        <v>9</v>
      </c>
      <c r="F1339" s="73">
        <v>34</v>
      </c>
      <c r="G1339" s="72" t="s">
        <v>21</v>
      </c>
    </row>
    <row r="1340" spans="3:7" ht="15" thickBot="1" x14ac:dyDescent="0.35">
      <c r="C1340" s="70">
        <v>43163</v>
      </c>
      <c r="D1340" s="71">
        <v>0.78907407407407415</v>
      </c>
      <c r="E1340" s="72" t="s">
        <v>9</v>
      </c>
      <c r="F1340" s="73">
        <v>37</v>
      </c>
      <c r="G1340" s="72" t="s">
        <v>21</v>
      </c>
    </row>
    <row r="1341" spans="3:7" ht="15" thickBot="1" x14ac:dyDescent="0.35">
      <c r="C1341" s="70">
        <v>43163</v>
      </c>
      <c r="D1341" s="71">
        <v>0.79207175925925932</v>
      </c>
      <c r="E1341" s="72" t="s">
        <v>9</v>
      </c>
      <c r="F1341" s="73">
        <v>35</v>
      </c>
      <c r="G1341" s="72" t="s">
        <v>10</v>
      </c>
    </row>
    <row r="1342" spans="3:7" ht="15" thickBot="1" x14ac:dyDescent="0.35">
      <c r="C1342" s="70">
        <v>43163</v>
      </c>
      <c r="D1342" s="71">
        <v>0.79222222222222216</v>
      </c>
      <c r="E1342" s="72" t="s">
        <v>9</v>
      </c>
      <c r="F1342" s="73">
        <v>29</v>
      </c>
      <c r="G1342" s="72" t="s">
        <v>21</v>
      </c>
    </row>
    <row r="1343" spans="3:7" ht="15" thickBot="1" x14ac:dyDescent="0.35">
      <c r="C1343" s="70">
        <v>43163</v>
      </c>
      <c r="D1343" s="71">
        <v>0.79260416666666667</v>
      </c>
      <c r="E1343" s="72" t="s">
        <v>9</v>
      </c>
      <c r="F1343" s="73">
        <v>30</v>
      </c>
      <c r="G1343" s="72" t="s">
        <v>21</v>
      </c>
    </row>
    <row r="1344" spans="3:7" ht="15" thickBot="1" x14ac:dyDescent="0.35">
      <c r="C1344" s="70">
        <v>43163</v>
      </c>
      <c r="D1344" s="71">
        <v>0.79313657407407412</v>
      </c>
      <c r="E1344" s="72" t="s">
        <v>9</v>
      </c>
      <c r="F1344" s="73">
        <v>42</v>
      </c>
      <c r="G1344" s="72" t="s">
        <v>21</v>
      </c>
    </row>
    <row r="1345" spans="3:7" ht="15" thickBot="1" x14ac:dyDescent="0.35">
      <c r="C1345" s="70">
        <v>43163</v>
      </c>
      <c r="D1345" s="71">
        <v>0.79321759259259261</v>
      </c>
      <c r="E1345" s="72" t="s">
        <v>9</v>
      </c>
      <c r="F1345" s="73">
        <v>23</v>
      </c>
      <c r="G1345" s="72" t="s">
        <v>10</v>
      </c>
    </row>
    <row r="1346" spans="3:7" ht="15" thickBot="1" x14ac:dyDescent="0.35">
      <c r="C1346" s="70">
        <v>43163</v>
      </c>
      <c r="D1346" s="71">
        <v>0.79481481481481486</v>
      </c>
      <c r="E1346" s="72" t="s">
        <v>9</v>
      </c>
      <c r="F1346" s="73">
        <v>45</v>
      </c>
      <c r="G1346" s="72" t="s">
        <v>21</v>
      </c>
    </row>
    <row r="1347" spans="3:7" ht="15" thickBot="1" x14ac:dyDescent="0.35">
      <c r="C1347" s="70">
        <v>43163</v>
      </c>
      <c r="D1347" s="71">
        <v>0.79949074074074078</v>
      </c>
      <c r="E1347" s="72" t="s">
        <v>9</v>
      </c>
      <c r="F1347" s="73">
        <v>37</v>
      </c>
      <c r="G1347" s="72" t="s">
        <v>21</v>
      </c>
    </row>
    <row r="1348" spans="3:7" ht="15" thickBot="1" x14ac:dyDescent="0.35">
      <c r="C1348" s="70">
        <v>43163</v>
      </c>
      <c r="D1348" s="71">
        <v>0.79962962962962969</v>
      </c>
      <c r="E1348" s="72" t="s">
        <v>9</v>
      </c>
      <c r="F1348" s="73">
        <v>29</v>
      </c>
      <c r="G1348" s="72" t="s">
        <v>21</v>
      </c>
    </row>
    <row r="1349" spans="3:7" ht="15" thickBot="1" x14ac:dyDescent="0.35">
      <c r="C1349" s="70">
        <v>43163</v>
      </c>
      <c r="D1349" s="71">
        <v>0.79973379629629626</v>
      </c>
      <c r="E1349" s="72" t="s">
        <v>9</v>
      </c>
      <c r="F1349" s="73">
        <v>41</v>
      </c>
      <c r="G1349" s="72" t="s">
        <v>21</v>
      </c>
    </row>
    <row r="1350" spans="3:7" ht="15" thickBot="1" x14ac:dyDescent="0.35">
      <c r="C1350" s="70">
        <v>43163</v>
      </c>
      <c r="D1350" s="71">
        <v>0.80148148148148157</v>
      </c>
      <c r="E1350" s="72" t="s">
        <v>9</v>
      </c>
      <c r="F1350" s="73">
        <v>33</v>
      </c>
      <c r="G1350" s="72" t="s">
        <v>10</v>
      </c>
    </row>
    <row r="1351" spans="3:7" ht="15" thickBot="1" x14ac:dyDescent="0.35">
      <c r="C1351" s="70">
        <v>43163</v>
      </c>
      <c r="D1351" s="71">
        <v>0.8027777777777777</v>
      </c>
      <c r="E1351" s="72" t="s">
        <v>9</v>
      </c>
      <c r="F1351" s="73">
        <v>33</v>
      </c>
      <c r="G1351" s="72" t="s">
        <v>10</v>
      </c>
    </row>
    <row r="1352" spans="3:7" ht="15" thickBot="1" x14ac:dyDescent="0.35">
      <c r="C1352" s="70">
        <v>43163</v>
      </c>
      <c r="D1352" s="71">
        <v>0.80634259259259267</v>
      </c>
      <c r="E1352" s="72" t="s">
        <v>9</v>
      </c>
      <c r="F1352" s="73">
        <v>28</v>
      </c>
      <c r="G1352" s="72" t="s">
        <v>21</v>
      </c>
    </row>
    <row r="1353" spans="3:7" ht="15" thickBot="1" x14ac:dyDescent="0.35">
      <c r="C1353" s="70">
        <v>43163</v>
      </c>
      <c r="D1353" s="71">
        <v>0.81013888888888896</v>
      </c>
      <c r="E1353" s="72" t="s">
        <v>9</v>
      </c>
      <c r="F1353" s="73">
        <v>31</v>
      </c>
      <c r="G1353" s="72" t="s">
        <v>21</v>
      </c>
    </row>
    <row r="1354" spans="3:7" ht="15" thickBot="1" x14ac:dyDescent="0.35">
      <c r="C1354" s="70">
        <v>43163</v>
      </c>
      <c r="D1354" s="71">
        <v>0.81112268518518515</v>
      </c>
      <c r="E1354" s="72" t="s">
        <v>9</v>
      </c>
      <c r="F1354" s="73">
        <v>32</v>
      </c>
      <c r="G1354" s="72" t="s">
        <v>21</v>
      </c>
    </row>
    <row r="1355" spans="3:7" ht="15" thickBot="1" x14ac:dyDescent="0.35">
      <c r="C1355" s="70">
        <v>43163</v>
      </c>
      <c r="D1355" s="71">
        <v>0.81122685185185184</v>
      </c>
      <c r="E1355" s="72" t="s">
        <v>9</v>
      </c>
      <c r="F1355" s="73">
        <v>38</v>
      </c>
      <c r="G1355" s="72" t="s">
        <v>21</v>
      </c>
    </row>
    <row r="1356" spans="3:7" ht="15" thickBot="1" x14ac:dyDescent="0.35">
      <c r="C1356" s="70">
        <v>43163</v>
      </c>
      <c r="D1356" s="71">
        <v>0.81211805555555561</v>
      </c>
      <c r="E1356" s="72" t="s">
        <v>9</v>
      </c>
      <c r="F1356" s="73">
        <v>33</v>
      </c>
      <c r="G1356" s="72" t="s">
        <v>10</v>
      </c>
    </row>
    <row r="1357" spans="3:7" ht="15" thickBot="1" x14ac:dyDescent="0.35">
      <c r="C1357" s="70">
        <v>43163</v>
      </c>
      <c r="D1357" s="71">
        <v>0.81225694444444441</v>
      </c>
      <c r="E1357" s="72" t="s">
        <v>9</v>
      </c>
      <c r="F1357" s="73">
        <v>34</v>
      </c>
      <c r="G1357" s="72" t="s">
        <v>10</v>
      </c>
    </row>
    <row r="1358" spans="3:7" ht="15" thickBot="1" x14ac:dyDescent="0.35">
      <c r="C1358" s="70">
        <v>43163</v>
      </c>
      <c r="D1358" s="71">
        <v>0.81344907407407396</v>
      </c>
      <c r="E1358" s="72" t="s">
        <v>9</v>
      </c>
      <c r="F1358" s="73">
        <v>34</v>
      </c>
      <c r="G1358" s="72" t="s">
        <v>10</v>
      </c>
    </row>
    <row r="1359" spans="3:7" ht="15" thickBot="1" x14ac:dyDescent="0.35">
      <c r="C1359" s="70">
        <v>43163</v>
      </c>
      <c r="D1359" s="71">
        <v>0.81662037037037039</v>
      </c>
      <c r="E1359" s="72" t="s">
        <v>9</v>
      </c>
      <c r="F1359" s="73">
        <v>44</v>
      </c>
      <c r="G1359" s="72" t="s">
        <v>21</v>
      </c>
    </row>
    <row r="1360" spans="3:7" ht="15" thickBot="1" x14ac:dyDescent="0.35">
      <c r="C1360" s="70">
        <v>43163</v>
      </c>
      <c r="D1360" s="71">
        <v>0.82846064814814813</v>
      </c>
      <c r="E1360" s="72" t="s">
        <v>9</v>
      </c>
      <c r="F1360" s="73">
        <v>45</v>
      </c>
      <c r="G1360" s="72" t="s">
        <v>21</v>
      </c>
    </row>
    <row r="1361" spans="3:7" ht="15" thickBot="1" x14ac:dyDescent="0.35">
      <c r="C1361" s="70">
        <v>43163</v>
      </c>
      <c r="D1361" s="71">
        <v>0.82854166666666673</v>
      </c>
      <c r="E1361" s="72" t="s">
        <v>9</v>
      </c>
      <c r="F1361" s="73">
        <v>38</v>
      </c>
      <c r="G1361" s="72" t="s">
        <v>10</v>
      </c>
    </row>
    <row r="1362" spans="3:7" ht="15" thickBot="1" x14ac:dyDescent="0.35">
      <c r="C1362" s="70">
        <v>43163</v>
      </c>
      <c r="D1362" s="71">
        <v>0.82900462962962962</v>
      </c>
      <c r="E1362" s="72" t="s">
        <v>9</v>
      </c>
      <c r="F1362" s="73">
        <v>35</v>
      </c>
      <c r="G1362" s="72" t="s">
        <v>21</v>
      </c>
    </row>
    <row r="1363" spans="3:7" ht="15" thickBot="1" x14ac:dyDescent="0.35">
      <c r="C1363" s="70">
        <v>43163</v>
      </c>
      <c r="D1363" s="71">
        <v>0.83250000000000002</v>
      </c>
      <c r="E1363" s="72" t="s">
        <v>9</v>
      </c>
      <c r="F1363" s="73">
        <v>41</v>
      </c>
      <c r="G1363" s="72" t="s">
        <v>21</v>
      </c>
    </row>
    <row r="1364" spans="3:7" ht="15" thickBot="1" x14ac:dyDescent="0.35">
      <c r="C1364" s="70">
        <v>43163</v>
      </c>
      <c r="D1364" s="71">
        <v>0.83259259259259266</v>
      </c>
      <c r="E1364" s="72" t="s">
        <v>9</v>
      </c>
      <c r="F1364" s="73">
        <v>31</v>
      </c>
      <c r="G1364" s="72" t="s">
        <v>10</v>
      </c>
    </row>
    <row r="1365" spans="3:7" ht="15" thickBot="1" x14ac:dyDescent="0.35">
      <c r="C1365" s="70">
        <v>43163</v>
      </c>
      <c r="D1365" s="71">
        <v>0.83609953703703699</v>
      </c>
      <c r="E1365" s="72" t="s">
        <v>9</v>
      </c>
      <c r="F1365" s="73">
        <v>30</v>
      </c>
      <c r="G1365" s="72" t="s">
        <v>10</v>
      </c>
    </row>
    <row r="1366" spans="3:7" ht="15" thickBot="1" x14ac:dyDescent="0.35">
      <c r="C1366" s="70">
        <v>43163</v>
      </c>
      <c r="D1366" s="71">
        <v>0.83777777777777773</v>
      </c>
      <c r="E1366" s="72" t="s">
        <v>9</v>
      </c>
      <c r="F1366" s="73">
        <v>25</v>
      </c>
      <c r="G1366" s="72" t="s">
        <v>10</v>
      </c>
    </row>
    <row r="1367" spans="3:7" ht="15" thickBot="1" x14ac:dyDescent="0.35">
      <c r="C1367" s="70">
        <v>43163</v>
      </c>
      <c r="D1367" s="71">
        <v>0.83826388888888881</v>
      </c>
      <c r="E1367" s="72" t="s">
        <v>9</v>
      </c>
      <c r="F1367" s="73">
        <v>33</v>
      </c>
      <c r="G1367" s="72" t="s">
        <v>21</v>
      </c>
    </row>
    <row r="1368" spans="3:7" ht="15" thickBot="1" x14ac:dyDescent="0.35">
      <c r="C1368" s="70">
        <v>43163</v>
      </c>
      <c r="D1368" s="71">
        <v>0.84037037037037043</v>
      </c>
      <c r="E1368" s="72" t="s">
        <v>9</v>
      </c>
      <c r="F1368" s="73">
        <v>32</v>
      </c>
      <c r="G1368" s="72" t="s">
        <v>10</v>
      </c>
    </row>
    <row r="1369" spans="3:7" ht="15" thickBot="1" x14ac:dyDescent="0.35">
      <c r="C1369" s="70">
        <v>43163</v>
      </c>
      <c r="D1369" s="71">
        <v>0.84497685185185178</v>
      </c>
      <c r="E1369" s="72" t="s">
        <v>9</v>
      </c>
      <c r="F1369" s="73">
        <v>22</v>
      </c>
      <c r="G1369" s="72" t="s">
        <v>21</v>
      </c>
    </row>
    <row r="1370" spans="3:7" ht="15" thickBot="1" x14ac:dyDescent="0.35">
      <c r="C1370" s="70">
        <v>43163</v>
      </c>
      <c r="D1370" s="71">
        <v>0.84613425925925922</v>
      </c>
      <c r="E1370" s="72" t="s">
        <v>9</v>
      </c>
      <c r="F1370" s="73">
        <v>38</v>
      </c>
      <c r="G1370" s="72" t="s">
        <v>10</v>
      </c>
    </row>
    <row r="1371" spans="3:7" ht="15" thickBot="1" x14ac:dyDescent="0.35">
      <c r="C1371" s="70">
        <v>43163</v>
      </c>
      <c r="D1371" s="71">
        <v>0.84667824074074083</v>
      </c>
      <c r="E1371" s="72" t="s">
        <v>9</v>
      </c>
      <c r="F1371" s="73">
        <v>38</v>
      </c>
      <c r="G1371" s="72" t="s">
        <v>21</v>
      </c>
    </row>
    <row r="1372" spans="3:7" ht="15" thickBot="1" x14ac:dyDescent="0.35">
      <c r="C1372" s="70">
        <v>43163</v>
      </c>
      <c r="D1372" s="71">
        <v>0.84706018518518522</v>
      </c>
      <c r="E1372" s="72" t="s">
        <v>9</v>
      </c>
      <c r="F1372" s="73">
        <v>32</v>
      </c>
      <c r="G1372" s="72" t="s">
        <v>10</v>
      </c>
    </row>
    <row r="1373" spans="3:7" ht="15" thickBot="1" x14ac:dyDescent="0.35">
      <c r="C1373" s="70">
        <v>43163</v>
      </c>
      <c r="D1373" s="71">
        <v>0.85466435185185186</v>
      </c>
      <c r="E1373" s="72" t="s">
        <v>9</v>
      </c>
      <c r="F1373" s="73">
        <v>32</v>
      </c>
      <c r="G1373" s="72" t="s">
        <v>21</v>
      </c>
    </row>
    <row r="1374" spans="3:7" ht="15" thickBot="1" x14ac:dyDescent="0.35">
      <c r="C1374" s="70">
        <v>43163</v>
      </c>
      <c r="D1374" s="71">
        <v>0.85473379629629631</v>
      </c>
      <c r="E1374" s="72" t="s">
        <v>9</v>
      </c>
      <c r="F1374" s="73">
        <v>41</v>
      </c>
      <c r="G1374" s="72" t="s">
        <v>10</v>
      </c>
    </row>
    <row r="1375" spans="3:7" ht="15" thickBot="1" x14ac:dyDescent="0.35">
      <c r="C1375" s="70">
        <v>43163</v>
      </c>
      <c r="D1375" s="71">
        <v>0.85666666666666658</v>
      </c>
      <c r="E1375" s="72" t="s">
        <v>9</v>
      </c>
      <c r="F1375" s="73">
        <v>35</v>
      </c>
      <c r="G1375" s="72" t="s">
        <v>21</v>
      </c>
    </row>
    <row r="1376" spans="3:7" ht="15" thickBot="1" x14ac:dyDescent="0.35">
      <c r="C1376" s="70">
        <v>43163</v>
      </c>
      <c r="D1376" s="71">
        <v>0.86170138888888881</v>
      </c>
      <c r="E1376" s="72" t="s">
        <v>9</v>
      </c>
      <c r="F1376" s="73">
        <v>35</v>
      </c>
      <c r="G1376" s="72" t="s">
        <v>21</v>
      </c>
    </row>
    <row r="1377" spans="3:7" ht="15" thickBot="1" x14ac:dyDescent="0.35">
      <c r="C1377" s="70">
        <v>43163</v>
      </c>
      <c r="D1377" s="71">
        <v>0.86184027777777772</v>
      </c>
      <c r="E1377" s="72" t="s">
        <v>9</v>
      </c>
      <c r="F1377" s="73">
        <v>25</v>
      </c>
      <c r="G1377" s="72" t="s">
        <v>10</v>
      </c>
    </row>
    <row r="1378" spans="3:7" ht="15" thickBot="1" x14ac:dyDescent="0.35">
      <c r="C1378" s="70">
        <v>43163</v>
      </c>
      <c r="D1378" s="71">
        <v>0.86190972222222229</v>
      </c>
      <c r="E1378" s="72" t="s">
        <v>9</v>
      </c>
      <c r="F1378" s="73">
        <v>39</v>
      </c>
      <c r="G1378" s="72" t="s">
        <v>21</v>
      </c>
    </row>
    <row r="1379" spans="3:7" ht="15" thickBot="1" x14ac:dyDescent="0.35">
      <c r="C1379" s="70">
        <v>43163</v>
      </c>
      <c r="D1379" s="71">
        <v>0.86197916666666663</v>
      </c>
      <c r="E1379" s="72" t="s">
        <v>9</v>
      </c>
      <c r="F1379" s="73">
        <v>37</v>
      </c>
      <c r="G1379" s="72" t="s">
        <v>10</v>
      </c>
    </row>
    <row r="1380" spans="3:7" ht="15" thickBot="1" x14ac:dyDescent="0.35">
      <c r="C1380" s="70">
        <v>43163</v>
      </c>
      <c r="D1380" s="71">
        <v>0.86732638888888891</v>
      </c>
      <c r="E1380" s="72" t="s">
        <v>9</v>
      </c>
      <c r="F1380" s="73">
        <v>34</v>
      </c>
      <c r="G1380" s="72" t="s">
        <v>21</v>
      </c>
    </row>
    <row r="1381" spans="3:7" ht="15" thickBot="1" x14ac:dyDescent="0.35">
      <c r="C1381" s="70">
        <v>43163</v>
      </c>
      <c r="D1381" s="71">
        <v>0.86789351851851848</v>
      </c>
      <c r="E1381" s="72" t="s">
        <v>9</v>
      </c>
      <c r="F1381" s="73">
        <v>34</v>
      </c>
      <c r="G1381" s="72" t="s">
        <v>21</v>
      </c>
    </row>
    <row r="1382" spans="3:7" ht="15" thickBot="1" x14ac:dyDescent="0.35">
      <c r="C1382" s="70">
        <v>43163</v>
      </c>
      <c r="D1382" s="71">
        <v>0.8680092592592592</v>
      </c>
      <c r="E1382" s="72" t="s">
        <v>9</v>
      </c>
      <c r="F1382" s="73">
        <v>38</v>
      </c>
      <c r="G1382" s="72" t="s">
        <v>21</v>
      </c>
    </row>
    <row r="1383" spans="3:7" ht="15" thickBot="1" x14ac:dyDescent="0.35">
      <c r="C1383" s="70">
        <v>43163</v>
      </c>
      <c r="D1383" s="71">
        <v>0.86980324074074078</v>
      </c>
      <c r="E1383" s="72" t="s">
        <v>9</v>
      </c>
      <c r="F1383" s="73">
        <v>50</v>
      </c>
      <c r="G1383" s="72" t="s">
        <v>21</v>
      </c>
    </row>
    <row r="1384" spans="3:7" ht="15" thickBot="1" x14ac:dyDescent="0.35">
      <c r="C1384" s="70">
        <v>43163</v>
      </c>
      <c r="D1384" s="71">
        <v>0.87269675925925927</v>
      </c>
      <c r="E1384" s="72" t="s">
        <v>9</v>
      </c>
      <c r="F1384" s="73">
        <v>28</v>
      </c>
      <c r="G1384" s="72" t="s">
        <v>10</v>
      </c>
    </row>
    <row r="1385" spans="3:7" ht="15" thickBot="1" x14ac:dyDescent="0.35">
      <c r="C1385" s="70">
        <v>43163</v>
      </c>
      <c r="D1385" s="71">
        <v>0.87343749999999998</v>
      </c>
      <c r="E1385" s="72" t="s">
        <v>9</v>
      </c>
      <c r="F1385" s="73">
        <v>50</v>
      </c>
      <c r="G1385" s="72" t="s">
        <v>10</v>
      </c>
    </row>
    <row r="1386" spans="3:7" ht="15" thickBot="1" x14ac:dyDescent="0.35">
      <c r="C1386" s="70">
        <v>43163</v>
      </c>
      <c r="D1386" s="71">
        <v>0.87366898148148142</v>
      </c>
      <c r="E1386" s="72" t="s">
        <v>9</v>
      </c>
      <c r="F1386" s="73">
        <v>30</v>
      </c>
      <c r="G1386" s="72" t="s">
        <v>10</v>
      </c>
    </row>
    <row r="1387" spans="3:7" ht="15" thickBot="1" x14ac:dyDescent="0.35">
      <c r="C1387" s="70">
        <v>43163</v>
      </c>
      <c r="D1387" s="71">
        <v>0.87462962962962953</v>
      </c>
      <c r="E1387" s="72" t="s">
        <v>9</v>
      </c>
      <c r="F1387" s="73">
        <v>34</v>
      </c>
      <c r="G1387" s="72" t="s">
        <v>10</v>
      </c>
    </row>
    <row r="1388" spans="3:7" ht="15" thickBot="1" x14ac:dyDescent="0.35">
      <c r="C1388" s="70">
        <v>43163</v>
      </c>
      <c r="D1388" s="71">
        <v>0.87496527777777777</v>
      </c>
      <c r="E1388" s="72" t="s">
        <v>9</v>
      </c>
      <c r="F1388" s="73">
        <v>43</v>
      </c>
      <c r="G1388" s="72" t="s">
        <v>21</v>
      </c>
    </row>
    <row r="1389" spans="3:7" ht="15" thickBot="1" x14ac:dyDescent="0.35">
      <c r="C1389" s="70">
        <v>43163</v>
      </c>
      <c r="D1389" s="71">
        <v>0.87820601851851843</v>
      </c>
      <c r="E1389" s="72" t="s">
        <v>9</v>
      </c>
      <c r="F1389" s="73">
        <v>33</v>
      </c>
      <c r="G1389" s="72" t="s">
        <v>10</v>
      </c>
    </row>
    <row r="1390" spans="3:7" ht="15" thickBot="1" x14ac:dyDescent="0.35">
      <c r="C1390" s="70">
        <v>43163</v>
      </c>
      <c r="D1390" s="71">
        <v>0.88297453703703699</v>
      </c>
      <c r="E1390" s="72" t="s">
        <v>9</v>
      </c>
      <c r="F1390" s="73">
        <v>36</v>
      </c>
      <c r="G1390" s="72" t="s">
        <v>21</v>
      </c>
    </row>
    <row r="1391" spans="3:7" ht="15" thickBot="1" x14ac:dyDescent="0.35">
      <c r="C1391" s="70">
        <v>43163</v>
      </c>
      <c r="D1391" s="71">
        <v>0.89427083333333324</v>
      </c>
      <c r="E1391" s="72" t="s">
        <v>9</v>
      </c>
      <c r="F1391" s="73">
        <v>42</v>
      </c>
      <c r="G1391" s="72" t="s">
        <v>10</v>
      </c>
    </row>
    <row r="1392" spans="3:7" ht="15" thickBot="1" x14ac:dyDescent="0.35">
      <c r="C1392" s="70">
        <v>43163</v>
      </c>
      <c r="D1392" s="71">
        <v>0.89696759259259251</v>
      </c>
      <c r="E1392" s="72" t="s">
        <v>9</v>
      </c>
      <c r="F1392" s="73">
        <v>40</v>
      </c>
      <c r="G1392" s="72" t="s">
        <v>21</v>
      </c>
    </row>
    <row r="1393" spans="3:7" ht="15" thickBot="1" x14ac:dyDescent="0.35">
      <c r="C1393" s="70">
        <v>43163</v>
      </c>
      <c r="D1393" s="71">
        <v>0.89831018518518524</v>
      </c>
      <c r="E1393" s="72" t="s">
        <v>9</v>
      </c>
      <c r="F1393" s="73">
        <v>46</v>
      </c>
      <c r="G1393" s="72" t="s">
        <v>10</v>
      </c>
    </row>
    <row r="1394" spans="3:7" ht="15" thickBot="1" x14ac:dyDescent="0.35">
      <c r="C1394" s="70">
        <v>43163</v>
      </c>
      <c r="D1394" s="71">
        <v>0.89947916666666661</v>
      </c>
      <c r="E1394" s="72" t="s">
        <v>9</v>
      </c>
      <c r="F1394" s="73">
        <v>31</v>
      </c>
      <c r="G1394" s="72" t="s">
        <v>21</v>
      </c>
    </row>
    <row r="1395" spans="3:7" ht="15" thickBot="1" x14ac:dyDescent="0.35">
      <c r="C1395" s="70">
        <v>43163</v>
      </c>
      <c r="D1395" s="71">
        <v>0.9164699074074073</v>
      </c>
      <c r="E1395" s="72" t="s">
        <v>9</v>
      </c>
      <c r="F1395" s="73">
        <v>32</v>
      </c>
      <c r="G1395" s="72" t="s">
        <v>21</v>
      </c>
    </row>
    <row r="1396" spans="3:7" ht="15" thickBot="1" x14ac:dyDescent="0.35">
      <c r="C1396" s="70">
        <v>43163</v>
      </c>
      <c r="D1396" s="71">
        <v>0.95460648148148142</v>
      </c>
      <c r="E1396" s="72" t="s">
        <v>9</v>
      </c>
      <c r="F1396" s="73">
        <v>46</v>
      </c>
      <c r="G1396" s="72" t="s">
        <v>21</v>
      </c>
    </row>
    <row r="1397" spans="3:7" ht="15" thickBot="1" x14ac:dyDescent="0.35">
      <c r="C1397" s="70">
        <v>43163</v>
      </c>
      <c r="D1397" s="71">
        <v>0.95467592592592598</v>
      </c>
      <c r="E1397" s="72" t="s">
        <v>9</v>
      </c>
      <c r="F1397" s="73">
        <v>44</v>
      </c>
      <c r="G1397" s="72" t="s">
        <v>10</v>
      </c>
    </row>
    <row r="1398" spans="3:7" ht="15" thickBot="1" x14ac:dyDescent="0.35">
      <c r="C1398" s="70">
        <v>43164</v>
      </c>
      <c r="D1398" s="71">
        <v>0.16923611111111111</v>
      </c>
      <c r="E1398" s="72" t="s">
        <v>9</v>
      </c>
      <c r="F1398" s="73">
        <v>43</v>
      </c>
      <c r="G1398" s="72" t="s">
        <v>10</v>
      </c>
    </row>
    <row r="1399" spans="3:7" ht="15" thickBot="1" x14ac:dyDescent="0.35">
      <c r="C1399" s="70">
        <v>43164</v>
      </c>
      <c r="D1399" s="71">
        <v>0.17232638888888888</v>
      </c>
      <c r="E1399" s="72" t="s">
        <v>9</v>
      </c>
      <c r="F1399" s="73">
        <v>28</v>
      </c>
      <c r="G1399" s="72" t="s">
        <v>21</v>
      </c>
    </row>
    <row r="1400" spans="3:7" ht="15" thickBot="1" x14ac:dyDescent="0.35">
      <c r="C1400" s="70">
        <v>43164</v>
      </c>
      <c r="D1400" s="71">
        <v>0.18152777777777776</v>
      </c>
      <c r="E1400" s="72" t="s">
        <v>9</v>
      </c>
      <c r="F1400" s="73">
        <v>38</v>
      </c>
      <c r="G1400" s="72" t="s">
        <v>10</v>
      </c>
    </row>
    <row r="1401" spans="3:7" ht="15" thickBot="1" x14ac:dyDescent="0.35">
      <c r="C1401" s="70">
        <v>43164</v>
      </c>
      <c r="D1401" s="71">
        <v>0.21054398148148148</v>
      </c>
      <c r="E1401" s="72" t="s">
        <v>9</v>
      </c>
      <c r="F1401" s="73">
        <v>17</v>
      </c>
      <c r="G1401" s="72" t="s">
        <v>21</v>
      </c>
    </row>
    <row r="1402" spans="3:7" ht="15" thickBot="1" x14ac:dyDescent="0.35">
      <c r="C1402" s="70">
        <v>43164</v>
      </c>
      <c r="D1402" s="71">
        <v>0.21122685185185186</v>
      </c>
      <c r="E1402" s="72" t="s">
        <v>9</v>
      </c>
      <c r="F1402" s="73">
        <v>35</v>
      </c>
      <c r="G1402" s="72" t="s">
        <v>10</v>
      </c>
    </row>
    <row r="1403" spans="3:7" ht="15" thickBot="1" x14ac:dyDescent="0.35">
      <c r="C1403" s="70">
        <v>43164</v>
      </c>
      <c r="D1403" s="71">
        <v>0.21594907407407407</v>
      </c>
      <c r="E1403" s="72" t="s">
        <v>9</v>
      </c>
      <c r="F1403" s="73">
        <v>51</v>
      </c>
      <c r="G1403" s="72" t="s">
        <v>10</v>
      </c>
    </row>
    <row r="1404" spans="3:7" ht="15" thickBot="1" x14ac:dyDescent="0.35">
      <c r="C1404" s="70">
        <v>43164</v>
      </c>
      <c r="D1404" s="71">
        <v>0.22050925925925927</v>
      </c>
      <c r="E1404" s="72" t="s">
        <v>9</v>
      </c>
      <c r="F1404" s="73">
        <v>26</v>
      </c>
      <c r="G1404" s="72" t="s">
        <v>10</v>
      </c>
    </row>
    <row r="1405" spans="3:7" ht="15" thickBot="1" x14ac:dyDescent="0.35">
      <c r="C1405" s="70">
        <v>43164</v>
      </c>
      <c r="D1405" s="71">
        <v>0.22372685185185184</v>
      </c>
      <c r="E1405" s="72" t="s">
        <v>9</v>
      </c>
      <c r="F1405" s="73">
        <v>47</v>
      </c>
      <c r="G1405" s="72" t="s">
        <v>21</v>
      </c>
    </row>
    <row r="1406" spans="3:7" ht="15" thickBot="1" x14ac:dyDescent="0.35">
      <c r="C1406" s="70">
        <v>43164</v>
      </c>
      <c r="D1406" s="71">
        <v>0.22590277777777779</v>
      </c>
      <c r="E1406" s="72" t="s">
        <v>9</v>
      </c>
      <c r="F1406" s="73">
        <v>44</v>
      </c>
      <c r="G1406" s="72" t="s">
        <v>10</v>
      </c>
    </row>
    <row r="1407" spans="3:7" ht="15" thickBot="1" x14ac:dyDescent="0.35">
      <c r="C1407" s="70">
        <v>43164</v>
      </c>
      <c r="D1407" s="71">
        <v>0.22597222222222221</v>
      </c>
      <c r="E1407" s="72" t="s">
        <v>9</v>
      </c>
      <c r="F1407" s="73">
        <v>28</v>
      </c>
      <c r="G1407" s="72" t="s">
        <v>21</v>
      </c>
    </row>
    <row r="1408" spans="3:7" ht="15" thickBot="1" x14ac:dyDescent="0.35">
      <c r="C1408" s="70">
        <v>43164</v>
      </c>
      <c r="D1408" s="71">
        <v>0.22837962962962963</v>
      </c>
      <c r="E1408" s="72" t="s">
        <v>9</v>
      </c>
      <c r="F1408" s="73">
        <v>27</v>
      </c>
      <c r="G1408" s="72" t="s">
        <v>10</v>
      </c>
    </row>
    <row r="1409" spans="3:7" ht="15" thickBot="1" x14ac:dyDescent="0.35">
      <c r="C1409" s="70">
        <v>43164</v>
      </c>
      <c r="D1409" s="71">
        <v>0.22931712962962961</v>
      </c>
      <c r="E1409" s="72" t="s">
        <v>9</v>
      </c>
      <c r="F1409" s="73">
        <v>37</v>
      </c>
      <c r="G1409" s="72" t="s">
        <v>10</v>
      </c>
    </row>
    <row r="1410" spans="3:7" ht="15" thickBot="1" x14ac:dyDescent="0.35">
      <c r="C1410" s="70">
        <v>43164</v>
      </c>
      <c r="D1410" s="71">
        <v>0.23064814814814816</v>
      </c>
      <c r="E1410" s="72" t="s">
        <v>9</v>
      </c>
      <c r="F1410" s="73">
        <v>15</v>
      </c>
      <c r="G1410" s="72" t="s">
        <v>10</v>
      </c>
    </row>
    <row r="1411" spans="3:7" ht="15" thickBot="1" x14ac:dyDescent="0.35">
      <c r="C1411" s="70">
        <v>43164</v>
      </c>
      <c r="D1411" s="71">
        <v>0.23796296296296296</v>
      </c>
      <c r="E1411" s="72" t="s">
        <v>9</v>
      </c>
      <c r="F1411" s="73">
        <v>32</v>
      </c>
      <c r="G1411" s="72" t="s">
        <v>21</v>
      </c>
    </row>
    <row r="1412" spans="3:7" ht="15" thickBot="1" x14ac:dyDescent="0.35">
      <c r="C1412" s="70">
        <v>43164</v>
      </c>
      <c r="D1412" s="71">
        <v>0.23802083333333335</v>
      </c>
      <c r="E1412" s="72" t="s">
        <v>9</v>
      </c>
      <c r="F1412" s="73">
        <v>47</v>
      </c>
      <c r="G1412" s="72" t="s">
        <v>10</v>
      </c>
    </row>
    <row r="1413" spans="3:7" ht="15" thickBot="1" x14ac:dyDescent="0.35">
      <c r="C1413" s="70">
        <v>43164</v>
      </c>
      <c r="D1413" s="71">
        <v>0.24090277777777777</v>
      </c>
      <c r="E1413" s="72" t="s">
        <v>9</v>
      </c>
      <c r="F1413" s="73">
        <v>37</v>
      </c>
      <c r="G1413" s="72" t="s">
        <v>21</v>
      </c>
    </row>
    <row r="1414" spans="3:7" ht="15" thickBot="1" x14ac:dyDescent="0.35">
      <c r="C1414" s="70">
        <v>43164</v>
      </c>
      <c r="D1414" s="71">
        <v>0.24945601851851851</v>
      </c>
      <c r="E1414" s="72" t="s">
        <v>9</v>
      </c>
      <c r="F1414" s="73">
        <v>43</v>
      </c>
      <c r="G1414" s="72" t="s">
        <v>10</v>
      </c>
    </row>
    <row r="1415" spans="3:7" ht="15" thickBot="1" x14ac:dyDescent="0.35">
      <c r="C1415" s="70">
        <v>43164</v>
      </c>
      <c r="D1415" s="71">
        <v>0.2519675925925926</v>
      </c>
      <c r="E1415" s="72" t="s">
        <v>9</v>
      </c>
      <c r="F1415" s="73">
        <v>37</v>
      </c>
      <c r="G1415" s="72" t="s">
        <v>10</v>
      </c>
    </row>
    <row r="1416" spans="3:7" ht="15" thickBot="1" x14ac:dyDescent="0.35">
      <c r="C1416" s="70">
        <v>43164</v>
      </c>
      <c r="D1416" s="71">
        <v>0.25245370370370374</v>
      </c>
      <c r="E1416" s="72" t="s">
        <v>9</v>
      </c>
      <c r="F1416" s="73">
        <v>43</v>
      </c>
      <c r="G1416" s="72" t="s">
        <v>10</v>
      </c>
    </row>
    <row r="1417" spans="3:7" ht="15" thickBot="1" x14ac:dyDescent="0.35">
      <c r="C1417" s="70">
        <v>43164</v>
      </c>
      <c r="D1417" s="71">
        <v>0.25585648148148149</v>
      </c>
      <c r="E1417" s="72" t="s">
        <v>9</v>
      </c>
      <c r="F1417" s="73">
        <v>43</v>
      </c>
      <c r="G1417" s="72" t="s">
        <v>10</v>
      </c>
    </row>
    <row r="1418" spans="3:7" ht="15" thickBot="1" x14ac:dyDescent="0.35">
      <c r="C1418" s="70">
        <v>43164</v>
      </c>
      <c r="D1418" s="71">
        <v>0.2582638888888889</v>
      </c>
      <c r="E1418" s="72" t="s">
        <v>9</v>
      </c>
      <c r="F1418" s="73">
        <v>34</v>
      </c>
      <c r="G1418" s="72" t="s">
        <v>21</v>
      </c>
    </row>
    <row r="1419" spans="3:7" ht="15" thickBot="1" x14ac:dyDescent="0.35">
      <c r="C1419" s="70">
        <v>43164</v>
      </c>
      <c r="D1419" s="71">
        <v>0.26116898148148149</v>
      </c>
      <c r="E1419" s="72" t="s">
        <v>9</v>
      </c>
      <c r="F1419" s="73">
        <v>33</v>
      </c>
      <c r="G1419" s="72" t="s">
        <v>21</v>
      </c>
    </row>
    <row r="1420" spans="3:7" ht="15" thickBot="1" x14ac:dyDescent="0.35">
      <c r="C1420" s="70">
        <v>43164</v>
      </c>
      <c r="D1420" s="71">
        <v>0.26347222222222222</v>
      </c>
      <c r="E1420" s="72" t="s">
        <v>9</v>
      </c>
      <c r="F1420" s="73">
        <v>39</v>
      </c>
      <c r="G1420" s="72" t="s">
        <v>10</v>
      </c>
    </row>
    <row r="1421" spans="3:7" ht="15" thickBot="1" x14ac:dyDescent="0.35">
      <c r="C1421" s="70">
        <v>43164</v>
      </c>
      <c r="D1421" s="71">
        <v>0.26469907407407406</v>
      </c>
      <c r="E1421" s="72" t="s">
        <v>9</v>
      </c>
      <c r="F1421" s="73">
        <v>15</v>
      </c>
      <c r="G1421" s="72" t="s">
        <v>21</v>
      </c>
    </row>
    <row r="1422" spans="3:7" ht="15" thickBot="1" x14ac:dyDescent="0.35">
      <c r="C1422" s="70">
        <v>43164</v>
      </c>
      <c r="D1422" s="71">
        <v>0.26472222222222225</v>
      </c>
      <c r="E1422" s="72" t="s">
        <v>9</v>
      </c>
      <c r="F1422" s="73">
        <v>15</v>
      </c>
      <c r="G1422" s="72" t="s">
        <v>21</v>
      </c>
    </row>
    <row r="1423" spans="3:7" ht="15" thickBot="1" x14ac:dyDescent="0.35">
      <c r="C1423" s="70">
        <v>43164</v>
      </c>
      <c r="D1423" s="71">
        <v>0.26473379629629629</v>
      </c>
      <c r="E1423" s="72" t="s">
        <v>9</v>
      </c>
      <c r="F1423" s="73">
        <v>14</v>
      </c>
      <c r="G1423" s="72" t="s">
        <v>21</v>
      </c>
    </row>
    <row r="1424" spans="3:7" ht="15" thickBot="1" x14ac:dyDescent="0.35">
      <c r="C1424" s="70">
        <v>43164</v>
      </c>
      <c r="D1424" s="71">
        <v>0.26620370370370372</v>
      </c>
      <c r="E1424" s="72" t="s">
        <v>9</v>
      </c>
      <c r="F1424" s="73">
        <v>34</v>
      </c>
      <c r="G1424" s="72" t="s">
        <v>10</v>
      </c>
    </row>
    <row r="1425" spans="3:7" ht="15" thickBot="1" x14ac:dyDescent="0.35">
      <c r="C1425" s="70">
        <v>43164</v>
      </c>
      <c r="D1425" s="71">
        <v>0.26699074074074075</v>
      </c>
      <c r="E1425" s="72" t="s">
        <v>9</v>
      </c>
      <c r="F1425" s="73">
        <v>32</v>
      </c>
      <c r="G1425" s="72" t="s">
        <v>10</v>
      </c>
    </row>
    <row r="1426" spans="3:7" ht="15" thickBot="1" x14ac:dyDescent="0.35">
      <c r="C1426" s="70">
        <v>43164</v>
      </c>
      <c r="D1426" s="71">
        <v>0.26704861111111111</v>
      </c>
      <c r="E1426" s="72" t="s">
        <v>9</v>
      </c>
      <c r="F1426" s="73">
        <v>36</v>
      </c>
      <c r="G1426" s="72" t="s">
        <v>10</v>
      </c>
    </row>
    <row r="1427" spans="3:7" ht="15" thickBot="1" x14ac:dyDescent="0.35">
      <c r="C1427" s="70">
        <v>43164</v>
      </c>
      <c r="D1427" s="71">
        <v>0.26810185185185187</v>
      </c>
      <c r="E1427" s="72" t="s">
        <v>9</v>
      </c>
      <c r="F1427" s="73">
        <v>30</v>
      </c>
      <c r="G1427" s="72" t="s">
        <v>10</v>
      </c>
    </row>
    <row r="1428" spans="3:7" ht="15" thickBot="1" x14ac:dyDescent="0.35">
      <c r="C1428" s="70">
        <v>43164</v>
      </c>
      <c r="D1428" s="71">
        <v>0.26821759259259259</v>
      </c>
      <c r="E1428" s="72" t="s">
        <v>9</v>
      </c>
      <c r="F1428" s="73">
        <v>40</v>
      </c>
      <c r="G1428" s="72" t="s">
        <v>10</v>
      </c>
    </row>
    <row r="1429" spans="3:7" ht="15" thickBot="1" x14ac:dyDescent="0.35">
      <c r="C1429" s="70">
        <v>43164</v>
      </c>
      <c r="D1429" s="71">
        <v>0.26873842592592595</v>
      </c>
      <c r="E1429" s="72" t="s">
        <v>9</v>
      </c>
      <c r="F1429" s="73">
        <v>23</v>
      </c>
      <c r="G1429" s="72" t="s">
        <v>21</v>
      </c>
    </row>
    <row r="1430" spans="3:7" ht="15" thickBot="1" x14ac:dyDescent="0.35">
      <c r="C1430" s="70">
        <v>43164</v>
      </c>
      <c r="D1430" s="71">
        <v>0.26929398148148148</v>
      </c>
      <c r="E1430" s="72" t="s">
        <v>9</v>
      </c>
      <c r="F1430" s="73">
        <v>27</v>
      </c>
      <c r="G1430" s="72" t="s">
        <v>21</v>
      </c>
    </row>
    <row r="1431" spans="3:7" ht="15" thickBot="1" x14ac:dyDescent="0.35">
      <c r="C1431" s="70">
        <v>43164</v>
      </c>
      <c r="D1431" s="71">
        <v>0.26932870370370371</v>
      </c>
      <c r="E1431" s="72" t="s">
        <v>9</v>
      </c>
      <c r="F1431" s="73">
        <v>31</v>
      </c>
      <c r="G1431" s="72" t="s">
        <v>10</v>
      </c>
    </row>
    <row r="1432" spans="3:7" ht="15" thickBot="1" x14ac:dyDescent="0.35">
      <c r="C1432" s="70">
        <v>43164</v>
      </c>
      <c r="D1432" s="71">
        <v>0.27019675925925929</v>
      </c>
      <c r="E1432" s="72" t="s">
        <v>9</v>
      </c>
      <c r="F1432" s="73">
        <v>26</v>
      </c>
      <c r="G1432" s="72" t="s">
        <v>10</v>
      </c>
    </row>
    <row r="1433" spans="3:7" ht="15" thickBot="1" x14ac:dyDescent="0.35">
      <c r="C1433" s="70">
        <v>43164</v>
      </c>
      <c r="D1433" s="71">
        <v>0.27035879629629628</v>
      </c>
      <c r="E1433" s="72" t="s">
        <v>9</v>
      </c>
      <c r="F1433" s="73">
        <v>38</v>
      </c>
      <c r="G1433" s="72" t="s">
        <v>10</v>
      </c>
    </row>
    <row r="1434" spans="3:7" ht="15" thickBot="1" x14ac:dyDescent="0.35">
      <c r="C1434" s="70">
        <v>43164</v>
      </c>
      <c r="D1434" s="71">
        <v>0.27039351851851851</v>
      </c>
      <c r="E1434" s="72" t="s">
        <v>9</v>
      </c>
      <c r="F1434" s="73">
        <v>29</v>
      </c>
      <c r="G1434" s="72" t="s">
        <v>21</v>
      </c>
    </row>
    <row r="1435" spans="3:7" ht="15" thickBot="1" x14ac:dyDescent="0.35">
      <c r="C1435" s="70">
        <v>43164</v>
      </c>
      <c r="D1435" s="71">
        <v>0.27127314814814812</v>
      </c>
      <c r="E1435" s="72" t="s">
        <v>9</v>
      </c>
      <c r="F1435" s="73">
        <v>51</v>
      </c>
      <c r="G1435" s="72" t="s">
        <v>10</v>
      </c>
    </row>
    <row r="1436" spans="3:7" ht="15" thickBot="1" x14ac:dyDescent="0.35">
      <c r="C1436" s="70">
        <v>43164</v>
      </c>
      <c r="D1436" s="71">
        <v>0.27376157407407409</v>
      </c>
      <c r="E1436" s="72" t="s">
        <v>9</v>
      </c>
      <c r="F1436" s="73">
        <v>35</v>
      </c>
      <c r="G1436" s="72" t="s">
        <v>21</v>
      </c>
    </row>
    <row r="1437" spans="3:7" ht="15" thickBot="1" x14ac:dyDescent="0.35">
      <c r="C1437" s="70">
        <v>43164</v>
      </c>
      <c r="D1437" s="71">
        <v>0.27383101851851849</v>
      </c>
      <c r="E1437" s="72" t="s">
        <v>9</v>
      </c>
      <c r="F1437" s="73">
        <v>34</v>
      </c>
      <c r="G1437" s="72" t="s">
        <v>10</v>
      </c>
    </row>
    <row r="1438" spans="3:7" ht="15" thickBot="1" x14ac:dyDescent="0.35">
      <c r="C1438" s="70">
        <v>43164</v>
      </c>
      <c r="D1438" s="71">
        <v>0.27432870370370371</v>
      </c>
      <c r="E1438" s="72" t="s">
        <v>9</v>
      </c>
      <c r="F1438" s="73">
        <v>39</v>
      </c>
      <c r="G1438" s="72" t="s">
        <v>10</v>
      </c>
    </row>
    <row r="1439" spans="3:7" ht="15" thickBot="1" x14ac:dyDescent="0.35">
      <c r="C1439" s="70">
        <v>43164</v>
      </c>
      <c r="D1439" s="71">
        <v>0.27475694444444443</v>
      </c>
      <c r="E1439" s="72" t="s">
        <v>9</v>
      </c>
      <c r="F1439" s="73">
        <v>29</v>
      </c>
      <c r="G1439" s="72" t="s">
        <v>10</v>
      </c>
    </row>
    <row r="1440" spans="3:7" ht="15" thickBot="1" x14ac:dyDescent="0.35">
      <c r="C1440" s="70">
        <v>43164</v>
      </c>
      <c r="D1440" s="71">
        <v>0.2754166666666667</v>
      </c>
      <c r="E1440" s="72" t="s">
        <v>9</v>
      </c>
      <c r="F1440" s="73">
        <v>36</v>
      </c>
      <c r="G1440" s="72" t="s">
        <v>10</v>
      </c>
    </row>
    <row r="1441" spans="3:7" ht="15" thickBot="1" x14ac:dyDescent="0.35">
      <c r="C1441" s="70">
        <v>43164</v>
      </c>
      <c r="D1441" s="71">
        <v>0.27581018518518519</v>
      </c>
      <c r="E1441" s="72" t="s">
        <v>9</v>
      </c>
      <c r="F1441" s="73">
        <v>38</v>
      </c>
      <c r="G1441" s="72" t="s">
        <v>10</v>
      </c>
    </row>
    <row r="1442" spans="3:7" ht="15" thickBot="1" x14ac:dyDescent="0.35">
      <c r="C1442" s="70">
        <v>43164</v>
      </c>
      <c r="D1442" s="71">
        <v>0.27638888888888885</v>
      </c>
      <c r="E1442" s="72" t="s">
        <v>9</v>
      </c>
      <c r="F1442" s="73">
        <v>38</v>
      </c>
      <c r="G1442" s="72" t="s">
        <v>10</v>
      </c>
    </row>
    <row r="1443" spans="3:7" ht="15" thickBot="1" x14ac:dyDescent="0.35">
      <c r="C1443" s="70">
        <v>43164</v>
      </c>
      <c r="D1443" s="71">
        <v>0.27681712962962962</v>
      </c>
      <c r="E1443" s="72" t="s">
        <v>9</v>
      </c>
      <c r="F1443" s="73">
        <v>29</v>
      </c>
      <c r="G1443" s="72" t="s">
        <v>10</v>
      </c>
    </row>
    <row r="1444" spans="3:7" ht="15" thickBot="1" x14ac:dyDescent="0.35">
      <c r="C1444" s="70">
        <v>43164</v>
      </c>
      <c r="D1444" s="71">
        <v>0.27736111111111111</v>
      </c>
      <c r="E1444" s="72" t="s">
        <v>9</v>
      </c>
      <c r="F1444" s="73">
        <v>36</v>
      </c>
      <c r="G1444" s="72" t="s">
        <v>10</v>
      </c>
    </row>
    <row r="1445" spans="3:7" ht="15" thickBot="1" x14ac:dyDescent="0.35">
      <c r="C1445" s="70">
        <v>43164</v>
      </c>
      <c r="D1445" s="71">
        <v>0.27754629629629629</v>
      </c>
      <c r="E1445" s="72" t="s">
        <v>9</v>
      </c>
      <c r="F1445" s="73">
        <v>24</v>
      </c>
      <c r="G1445" s="72" t="s">
        <v>21</v>
      </c>
    </row>
    <row r="1446" spans="3:7" ht="15" thickBot="1" x14ac:dyDescent="0.35">
      <c r="C1446" s="70">
        <v>43164</v>
      </c>
      <c r="D1446" s="71">
        <v>0.27847222222222223</v>
      </c>
      <c r="E1446" s="72" t="s">
        <v>9</v>
      </c>
      <c r="F1446" s="73">
        <v>38</v>
      </c>
      <c r="G1446" s="72" t="s">
        <v>21</v>
      </c>
    </row>
    <row r="1447" spans="3:7" ht="15" thickBot="1" x14ac:dyDescent="0.35">
      <c r="C1447" s="70">
        <v>43164</v>
      </c>
      <c r="D1447" s="71">
        <v>0.27856481481481482</v>
      </c>
      <c r="E1447" s="72" t="s">
        <v>9</v>
      </c>
      <c r="F1447" s="73">
        <v>29</v>
      </c>
      <c r="G1447" s="72" t="s">
        <v>10</v>
      </c>
    </row>
    <row r="1448" spans="3:7" ht="15" thickBot="1" x14ac:dyDescent="0.35">
      <c r="C1448" s="70">
        <v>43164</v>
      </c>
      <c r="D1448" s="71">
        <v>0.27998842592592593</v>
      </c>
      <c r="E1448" s="72" t="s">
        <v>9</v>
      </c>
      <c r="F1448" s="73">
        <v>34</v>
      </c>
      <c r="G1448" s="72" t="s">
        <v>10</v>
      </c>
    </row>
    <row r="1449" spans="3:7" ht="15" thickBot="1" x14ac:dyDescent="0.35">
      <c r="C1449" s="70">
        <v>43164</v>
      </c>
      <c r="D1449" s="71">
        <v>0.28072916666666664</v>
      </c>
      <c r="E1449" s="72" t="s">
        <v>9</v>
      </c>
      <c r="F1449" s="73">
        <v>36</v>
      </c>
      <c r="G1449" s="72" t="s">
        <v>10</v>
      </c>
    </row>
    <row r="1450" spans="3:7" ht="15" thickBot="1" x14ac:dyDescent="0.35">
      <c r="C1450" s="70">
        <v>43164</v>
      </c>
      <c r="D1450" s="71">
        <v>0.28122685185185187</v>
      </c>
      <c r="E1450" s="72" t="s">
        <v>9</v>
      </c>
      <c r="F1450" s="73">
        <v>18</v>
      </c>
      <c r="G1450" s="72" t="s">
        <v>21</v>
      </c>
    </row>
    <row r="1451" spans="3:7" ht="15" thickBot="1" x14ac:dyDescent="0.35">
      <c r="C1451" s="70">
        <v>43164</v>
      </c>
      <c r="D1451" s="71">
        <v>0.2820833333333333</v>
      </c>
      <c r="E1451" s="72" t="s">
        <v>9</v>
      </c>
      <c r="F1451" s="73">
        <v>29</v>
      </c>
      <c r="G1451" s="72" t="s">
        <v>10</v>
      </c>
    </row>
    <row r="1452" spans="3:7" ht="15" thickBot="1" x14ac:dyDescent="0.35">
      <c r="C1452" s="70">
        <v>43164</v>
      </c>
      <c r="D1452" s="71">
        <v>0.2820833333333333</v>
      </c>
      <c r="E1452" s="72" t="s">
        <v>9</v>
      </c>
      <c r="F1452" s="73">
        <v>38</v>
      </c>
      <c r="G1452" s="72" t="s">
        <v>10</v>
      </c>
    </row>
    <row r="1453" spans="3:7" ht="15" thickBot="1" x14ac:dyDescent="0.35">
      <c r="C1453" s="70">
        <v>43164</v>
      </c>
      <c r="D1453" s="71">
        <v>0.28288194444444442</v>
      </c>
      <c r="E1453" s="72" t="s">
        <v>9</v>
      </c>
      <c r="F1453" s="73">
        <v>45</v>
      </c>
      <c r="G1453" s="72" t="s">
        <v>10</v>
      </c>
    </row>
    <row r="1454" spans="3:7" ht="15" thickBot="1" x14ac:dyDescent="0.35">
      <c r="C1454" s="70">
        <v>43164</v>
      </c>
      <c r="D1454" s="71">
        <v>0.28373842592592591</v>
      </c>
      <c r="E1454" s="72" t="s">
        <v>9</v>
      </c>
      <c r="F1454" s="73">
        <v>41</v>
      </c>
      <c r="G1454" s="72" t="s">
        <v>21</v>
      </c>
    </row>
    <row r="1455" spans="3:7" ht="15" thickBot="1" x14ac:dyDescent="0.35">
      <c r="C1455" s="70">
        <v>43164</v>
      </c>
      <c r="D1455" s="71">
        <v>0.28392361111111114</v>
      </c>
      <c r="E1455" s="72" t="s">
        <v>9</v>
      </c>
      <c r="F1455" s="73">
        <v>38</v>
      </c>
      <c r="G1455" s="72" t="s">
        <v>10</v>
      </c>
    </row>
    <row r="1456" spans="3:7" ht="15" thickBot="1" x14ac:dyDescent="0.35">
      <c r="C1456" s="70">
        <v>43164</v>
      </c>
      <c r="D1456" s="71">
        <v>0.28431712962962963</v>
      </c>
      <c r="E1456" s="72" t="s">
        <v>9</v>
      </c>
      <c r="F1456" s="73">
        <v>26</v>
      </c>
      <c r="G1456" s="72" t="s">
        <v>21</v>
      </c>
    </row>
    <row r="1457" spans="3:7" ht="15" thickBot="1" x14ac:dyDescent="0.35">
      <c r="C1457" s="70">
        <v>43164</v>
      </c>
      <c r="D1457" s="71">
        <v>0.28447916666666667</v>
      </c>
      <c r="E1457" s="72" t="s">
        <v>9</v>
      </c>
      <c r="F1457" s="73">
        <v>43</v>
      </c>
      <c r="G1457" s="72" t="s">
        <v>10</v>
      </c>
    </row>
    <row r="1458" spans="3:7" ht="15" thickBot="1" x14ac:dyDescent="0.35">
      <c r="C1458" s="70">
        <v>43164</v>
      </c>
      <c r="D1458" s="71">
        <v>0.28559027777777779</v>
      </c>
      <c r="E1458" s="72" t="s">
        <v>9</v>
      </c>
      <c r="F1458" s="73">
        <v>44</v>
      </c>
      <c r="G1458" s="72" t="s">
        <v>10</v>
      </c>
    </row>
    <row r="1459" spans="3:7" ht="15" thickBot="1" x14ac:dyDescent="0.35">
      <c r="C1459" s="70">
        <v>43164</v>
      </c>
      <c r="D1459" s="71">
        <v>0.28583333333333333</v>
      </c>
      <c r="E1459" s="72" t="s">
        <v>9</v>
      </c>
      <c r="F1459" s="73">
        <v>36</v>
      </c>
      <c r="G1459" s="72" t="s">
        <v>10</v>
      </c>
    </row>
    <row r="1460" spans="3:7" ht="15" thickBot="1" x14ac:dyDescent="0.35">
      <c r="C1460" s="70">
        <v>43164</v>
      </c>
      <c r="D1460" s="71">
        <v>0.28670138888888891</v>
      </c>
      <c r="E1460" s="72" t="s">
        <v>9</v>
      </c>
      <c r="F1460" s="73">
        <v>32</v>
      </c>
      <c r="G1460" s="72" t="s">
        <v>10</v>
      </c>
    </row>
    <row r="1461" spans="3:7" ht="15" thickBot="1" x14ac:dyDescent="0.35">
      <c r="C1461" s="70">
        <v>43164</v>
      </c>
      <c r="D1461" s="71">
        <v>0.28737268518518516</v>
      </c>
      <c r="E1461" s="72" t="s">
        <v>9</v>
      </c>
      <c r="F1461" s="73">
        <v>45</v>
      </c>
      <c r="G1461" s="72" t="s">
        <v>10</v>
      </c>
    </row>
    <row r="1462" spans="3:7" ht="15" thickBot="1" x14ac:dyDescent="0.35">
      <c r="C1462" s="70">
        <v>43164</v>
      </c>
      <c r="D1462" s="71">
        <v>0.28793981481481484</v>
      </c>
      <c r="E1462" s="72" t="s">
        <v>9</v>
      </c>
      <c r="F1462" s="73">
        <v>33</v>
      </c>
      <c r="G1462" s="72" t="s">
        <v>21</v>
      </c>
    </row>
    <row r="1463" spans="3:7" ht="15" thickBot="1" x14ac:dyDescent="0.35">
      <c r="C1463" s="70">
        <v>43164</v>
      </c>
      <c r="D1463" s="71">
        <v>0.28865740740740742</v>
      </c>
      <c r="E1463" s="72" t="s">
        <v>9</v>
      </c>
      <c r="F1463" s="73">
        <v>18</v>
      </c>
      <c r="G1463" s="72" t="s">
        <v>10</v>
      </c>
    </row>
    <row r="1464" spans="3:7" ht="15" thickBot="1" x14ac:dyDescent="0.35">
      <c r="C1464" s="70">
        <v>43164</v>
      </c>
      <c r="D1464" s="71">
        <v>0.28912037037037036</v>
      </c>
      <c r="E1464" s="72" t="s">
        <v>9</v>
      </c>
      <c r="F1464" s="73">
        <v>30</v>
      </c>
      <c r="G1464" s="72" t="s">
        <v>21</v>
      </c>
    </row>
    <row r="1465" spans="3:7" ht="15" thickBot="1" x14ac:dyDescent="0.35">
      <c r="C1465" s="70">
        <v>43164</v>
      </c>
      <c r="D1465" s="71">
        <v>0.28925925925925927</v>
      </c>
      <c r="E1465" s="72" t="s">
        <v>9</v>
      </c>
      <c r="F1465" s="73">
        <v>32</v>
      </c>
      <c r="G1465" s="72" t="s">
        <v>10</v>
      </c>
    </row>
    <row r="1466" spans="3:7" ht="15" thickBot="1" x14ac:dyDescent="0.35">
      <c r="C1466" s="70">
        <v>43164</v>
      </c>
      <c r="D1466" s="71">
        <v>0.28943287037037035</v>
      </c>
      <c r="E1466" s="72" t="s">
        <v>9</v>
      </c>
      <c r="F1466" s="73">
        <v>29</v>
      </c>
      <c r="G1466" s="72" t="s">
        <v>21</v>
      </c>
    </row>
    <row r="1467" spans="3:7" ht="15" thickBot="1" x14ac:dyDescent="0.35">
      <c r="C1467" s="70">
        <v>43164</v>
      </c>
      <c r="D1467" s="71">
        <v>0.28978009259259258</v>
      </c>
      <c r="E1467" s="72" t="s">
        <v>9</v>
      </c>
      <c r="F1467" s="73">
        <v>45</v>
      </c>
      <c r="G1467" s="72" t="s">
        <v>10</v>
      </c>
    </row>
    <row r="1468" spans="3:7" ht="15" thickBot="1" x14ac:dyDescent="0.35">
      <c r="C1468" s="70">
        <v>43164</v>
      </c>
      <c r="D1468" s="71">
        <v>0.28984953703703703</v>
      </c>
      <c r="E1468" s="72" t="s">
        <v>9</v>
      </c>
      <c r="F1468" s="73">
        <v>29</v>
      </c>
      <c r="G1468" s="72" t="s">
        <v>21</v>
      </c>
    </row>
    <row r="1469" spans="3:7" ht="15" thickBot="1" x14ac:dyDescent="0.35">
      <c r="C1469" s="70">
        <v>43164</v>
      </c>
      <c r="D1469" s="71">
        <v>0.28988425925925926</v>
      </c>
      <c r="E1469" s="72" t="s">
        <v>9</v>
      </c>
      <c r="F1469" s="73">
        <v>54</v>
      </c>
      <c r="G1469" s="72" t="s">
        <v>10</v>
      </c>
    </row>
    <row r="1470" spans="3:7" ht="15" thickBot="1" x14ac:dyDescent="0.35">
      <c r="C1470" s="70">
        <v>43164</v>
      </c>
      <c r="D1470" s="71">
        <v>0.28994212962962962</v>
      </c>
      <c r="E1470" s="72" t="s">
        <v>9</v>
      </c>
      <c r="F1470" s="73">
        <v>30</v>
      </c>
      <c r="G1470" s="72" t="s">
        <v>21</v>
      </c>
    </row>
    <row r="1471" spans="3:7" ht="15" thickBot="1" x14ac:dyDescent="0.35">
      <c r="C1471" s="70">
        <v>43164</v>
      </c>
      <c r="D1471" s="71">
        <v>0.29172453703703705</v>
      </c>
      <c r="E1471" s="72" t="s">
        <v>9</v>
      </c>
      <c r="F1471" s="73">
        <v>38</v>
      </c>
      <c r="G1471" s="72" t="s">
        <v>10</v>
      </c>
    </row>
    <row r="1472" spans="3:7" ht="15" thickBot="1" x14ac:dyDescent="0.35">
      <c r="C1472" s="70">
        <v>43164</v>
      </c>
      <c r="D1472" s="71">
        <v>0.29199074074074077</v>
      </c>
      <c r="E1472" s="72" t="s">
        <v>9</v>
      </c>
      <c r="F1472" s="73">
        <v>37</v>
      </c>
      <c r="G1472" s="72" t="s">
        <v>10</v>
      </c>
    </row>
    <row r="1473" spans="3:7" ht="15" thickBot="1" x14ac:dyDescent="0.35">
      <c r="C1473" s="70">
        <v>43164</v>
      </c>
      <c r="D1473" s="71">
        <v>0.29221064814814818</v>
      </c>
      <c r="E1473" s="72" t="s">
        <v>9</v>
      </c>
      <c r="F1473" s="73">
        <v>27</v>
      </c>
      <c r="G1473" s="72" t="s">
        <v>10</v>
      </c>
    </row>
    <row r="1474" spans="3:7" ht="15" thickBot="1" x14ac:dyDescent="0.35">
      <c r="C1474" s="70">
        <v>43164</v>
      </c>
      <c r="D1474" s="71">
        <v>0.29256944444444444</v>
      </c>
      <c r="E1474" s="72" t="s">
        <v>9</v>
      </c>
      <c r="F1474" s="73">
        <v>29</v>
      </c>
      <c r="G1474" s="72" t="s">
        <v>10</v>
      </c>
    </row>
    <row r="1475" spans="3:7" ht="15" thickBot="1" x14ac:dyDescent="0.35">
      <c r="C1475" s="70">
        <v>43164</v>
      </c>
      <c r="D1475" s="71">
        <v>0.29303240740740738</v>
      </c>
      <c r="E1475" s="72" t="s">
        <v>9</v>
      </c>
      <c r="F1475" s="73">
        <v>36</v>
      </c>
      <c r="G1475" s="72" t="s">
        <v>21</v>
      </c>
    </row>
    <row r="1476" spans="3:7" ht="15" thickBot="1" x14ac:dyDescent="0.35">
      <c r="C1476" s="70">
        <v>43164</v>
      </c>
      <c r="D1476" s="71">
        <v>0.29310185185185184</v>
      </c>
      <c r="E1476" s="72" t="s">
        <v>9</v>
      </c>
      <c r="F1476" s="73">
        <v>40</v>
      </c>
      <c r="G1476" s="72" t="s">
        <v>10</v>
      </c>
    </row>
    <row r="1477" spans="3:7" ht="15" thickBot="1" x14ac:dyDescent="0.35">
      <c r="C1477" s="70">
        <v>43164</v>
      </c>
      <c r="D1477" s="71">
        <v>0.29342592592592592</v>
      </c>
      <c r="E1477" s="72" t="s">
        <v>9</v>
      </c>
      <c r="F1477" s="73">
        <v>21</v>
      </c>
      <c r="G1477" s="72" t="s">
        <v>21</v>
      </c>
    </row>
    <row r="1478" spans="3:7" ht="15" thickBot="1" x14ac:dyDescent="0.35">
      <c r="C1478" s="70">
        <v>43164</v>
      </c>
      <c r="D1478" s="71">
        <v>0.29396990740740742</v>
      </c>
      <c r="E1478" s="72" t="s">
        <v>9</v>
      </c>
      <c r="F1478" s="73">
        <v>39</v>
      </c>
      <c r="G1478" s="72" t="s">
        <v>10</v>
      </c>
    </row>
    <row r="1479" spans="3:7" ht="15" thickBot="1" x14ac:dyDescent="0.35">
      <c r="C1479" s="70">
        <v>43164</v>
      </c>
      <c r="D1479" s="71">
        <v>0.29635416666666664</v>
      </c>
      <c r="E1479" s="72" t="s">
        <v>9</v>
      </c>
      <c r="F1479" s="73">
        <v>38</v>
      </c>
      <c r="G1479" s="72" t="s">
        <v>10</v>
      </c>
    </row>
    <row r="1480" spans="3:7" ht="15" thickBot="1" x14ac:dyDescent="0.35">
      <c r="C1480" s="70">
        <v>43164</v>
      </c>
      <c r="D1480" s="71">
        <v>0.29678240740740741</v>
      </c>
      <c r="E1480" s="72" t="s">
        <v>9</v>
      </c>
      <c r="F1480" s="73">
        <v>29</v>
      </c>
      <c r="G1480" s="72" t="s">
        <v>10</v>
      </c>
    </row>
    <row r="1481" spans="3:7" ht="15" thickBot="1" x14ac:dyDescent="0.35">
      <c r="C1481" s="70">
        <v>43164</v>
      </c>
      <c r="D1481" s="71">
        <v>0.29688657407407409</v>
      </c>
      <c r="E1481" s="72" t="s">
        <v>9</v>
      </c>
      <c r="F1481" s="73">
        <v>24</v>
      </c>
      <c r="G1481" s="72" t="s">
        <v>21</v>
      </c>
    </row>
    <row r="1482" spans="3:7" ht="15" thickBot="1" x14ac:dyDescent="0.35">
      <c r="C1482" s="70">
        <v>43164</v>
      </c>
      <c r="D1482" s="71">
        <v>0.29714120370370373</v>
      </c>
      <c r="E1482" s="72" t="s">
        <v>9</v>
      </c>
      <c r="F1482" s="73">
        <v>48</v>
      </c>
      <c r="G1482" s="72" t="s">
        <v>10</v>
      </c>
    </row>
    <row r="1483" spans="3:7" ht="15" thickBot="1" x14ac:dyDescent="0.35">
      <c r="C1483" s="70">
        <v>43164</v>
      </c>
      <c r="D1483" s="71">
        <v>0.29793981481481485</v>
      </c>
      <c r="E1483" s="72" t="s">
        <v>9</v>
      </c>
      <c r="F1483" s="73">
        <v>42</v>
      </c>
      <c r="G1483" s="72" t="s">
        <v>10</v>
      </c>
    </row>
    <row r="1484" spans="3:7" ht="15" thickBot="1" x14ac:dyDescent="0.35">
      <c r="C1484" s="70">
        <v>43164</v>
      </c>
      <c r="D1484" s="71">
        <v>0.29851851851851852</v>
      </c>
      <c r="E1484" s="72" t="s">
        <v>9</v>
      </c>
      <c r="F1484" s="73">
        <v>26</v>
      </c>
      <c r="G1484" s="72" t="s">
        <v>21</v>
      </c>
    </row>
    <row r="1485" spans="3:7" ht="15" thickBot="1" x14ac:dyDescent="0.35">
      <c r="C1485" s="70">
        <v>43164</v>
      </c>
      <c r="D1485" s="71">
        <v>0.29866898148148147</v>
      </c>
      <c r="E1485" s="72" t="s">
        <v>9</v>
      </c>
      <c r="F1485" s="73">
        <v>33</v>
      </c>
      <c r="G1485" s="72" t="s">
        <v>21</v>
      </c>
    </row>
    <row r="1486" spans="3:7" ht="15" thickBot="1" x14ac:dyDescent="0.35">
      <c r="C1486" s="70">
        <v>43164</v>
      </c>
      <c r="D1486" s="71">
        <v>0.29870370370370369</v>
      </c>
      <c r="E1486" s="72" t="s">
        <v>9</v>
      </c>
      <c r="F1486" s="73">
        <v>32</v>
      </c>
      <c r="G1486" s="72" t="s">
        <v>10</v>
      </c>
    </row>
    <row r="1487" spans="3:7" ht="15" thickBot="1" x14ac:dyDescent="0.35">
      <c r="C1487" s="70">
        <v>43164</v>
      </c>
      <c r="D1487" s="71">
        <v>0.29961805555555554</v>
      </c>
      <c r="E1487" s="72" t="s">
        <v>9</v>
      </c>
      <c r="F1487" s="73">
        <v>46</v>
      </c>
      <c r="G1487" s="72" t="s">
        <v>10</v>
      </c>
    </row>
    <row r="1488" spans="3:7" ht="15" thickBot="1" x14ac:dyDescent="0.35">
      <c r="C1488" s="70">
        <v>43164</v>
      </c>
      <c r="D1488" s="71">
        <v>0.29998842592592595</v>
      </c>
      <c r="E1488" s="72" t="s">
        <v>9</v>
      </c>
      <c r="F1488" s="73">
        <v>22</v>
      </c>
      <c r="G1488" s="72" t="s">
        <v>21</v>
      </c>
    </row>
    <row r="1489" spans="3:7" ht="15" thickBot="1" x14ac:dyDescent="0.35">
      <c r="C1489" s="70">
        <v>43164</v>
      </c>
      <c r="D1489" s="71">
        <v>0.30070601851851853</v>
      </c>
      <c r="E1489" s="72" t="s">
        <v>9</v>
      </c>
      <c r="F1489" s="73">
        <v>38</v>
      </c>
      <c r="G1489" s="72" t="s">
        <v>21</v>
      </c>
    </row>
    <row r="1490" spans="3:7" ht="15" thickBot="1" x14ac:dyDescent="0.35">
      <c r="C1490" s="70">
        <v>43164</v>
      </c>
      <c r="D1490" s="71">
        <v>0.30104166666666665</v>
      </c>
      <c r="E1490" s="72" t="s">
        <v>9</v>
      </c>
      <c r="F1490" s="73">
        <v>29</v>
      </c>
      <c r="G1490" s="72" t="s">
        <v>10</v>
      </c>
    </row>
    <row r="1491" spans="3:7" ht="15" thickBot="1" x14ac:dyDescent="0.35">
      <c r="C1491" s="70">
        <v>43164</v>
      </c>
      <c r="D1491" s="71">
        <v>0.30118055555555556</v>
      </c>
      <c r="E1491" s="72" t="s">
        <v>9</v>
      </c>
      <c r="F1491" s="73">
        <v>35</v>
      </c>
      <c r="G1491" s="72" t="s">
        <v>10</v>
      </c>
    </row>
    <row r="1492" spans="3:7" ht="15" thickBot="1" x14ac:dyDescent="0.35">
      <c r="C1492" s="70">
        <v>43164</v>
      </c>
      <c r="D1492" s="71">
        <v>0.30215277777777777</v>
      </c>
      <c r="E1492" s="72" t="s">
        <v>9</v>
      </c>
      <c r="F1492" s="73">
        <v>36</v>
      </c>
      <c r="G1492" s="72" t="s">
        <v>21</v>
      </c>
    </row>
    <row r="1493" spans="3:7" ht="15" thickBot="1" x14ac:dyDescent="0.35">
      <c r="C1493" s="70">
        <v>43164</v>
      </c>
      <c r="D1493" s="71">
        <v>0.30224537037037036</v>
      </c>
      <c r="E1493" s="72" t="s">
        <v>9</v>
      </c>
      <c r="F1493" s="73">
        <v>28</v>
      </c>
      <c r="G1493" s="72" t="s">
        <v>10</v>
      </c>
    </row>
    <row r="1494" spans="3:7" ht="15" thickBot="1" x14ac:dyDescent="0.35">
      <c r="C1494" s="70">
        <v>43164</v>
      </c>
      <c r="D1494" s="71">
        <v>0.30252314814814812</v>
      </c>
      <c r="E1494" s="72" t="s">
        <v>9</v>
      </c>
      <c r="F1494" s="73">
        <v>42</v>
      </c>
      <c r="G1494" s="72" t="s">
        <v>10</v>
      </c>
    </row>
    <row r="1495" spans="3:7" ht="15" thickBot="1" x14ac:dyDescent="0.35">
      <c r="C1495" s="70">
        <v>43164</v>
      </c>
      <c r="D1495" s="71">
        <v>0.30283564814814817</v>
      </c>
      <c r="E1495" s="72" t="s">
        <v>9</v>
      </c>
      <c r="F1495" s="73">
        <v>41</v>
      </c>
      <c r="G1495" s="72" t="s">
        <v>10</v>
      </c>
    </row>
    <row r="1496" spans="3:7" ht="15" thickBot="1" x14ac:dyDescent="0.35">
      <c r="C1496" s="70">
        <v>43164</v>
      </c>
      <c r="D1496" s="71">
        <v>0.30296296296296293</v>
      </c>
      <c r="E1496" s="72" t="s">
        <v>9</v>
      </c>
      <c r="F1496" s="73">
        <v>37</v>
      </c>
      <c r="G1496" s="72" t="s">
        <v>10</v>
      </c>
    </row>
    <row r="1497" spans="3:7" ht="15" thickBot="1" x14ac:dyDescent="0.35">
      <c r="C1497" s="70">
        <v>43164</v>
      </c>
      <c r="D1497" s="71">
        <v>0.30322916666666666</v>
      </c>
      <c r="E1497" s="72" t="s">
        <v>9</v>
      </c>
      <c r="F1497" s="73">
        <v>32</v>
      </c>
      <c r="G1497" s="72" t="s">
        <v>10</v>
      </c>
    </row>
    <row r="1498" spans="3:7" ht="15" thickBot="1" x14ac:dyDescent="0.35">
      <c r="C1498" s="70">
        <v>43164</v>
      </c>
      <c r="D1498" s="71">
        <v>0.30341435185185184</v>
      </c>
      <c r="E1498" s="72" t="s">
        <v>9</v>
      </c>
      <c r="F1498" s="73">
        <v>34</v>
      </c>
      <c r="G1498" s="72" t="s">
        <v>10</v>
      </c>
    </row>
    <row r="1499" spans="3:7" ht="15" thickBot="1" x14ac:dyDescent="0.35">
      <c r="C1499" s="70">
        <v>43164</v>
      </c>
      <c r="D1499" s="71">
        <v>0.30454861111111114</v>
      </c>
      <c r="E1499" s="72" t="s">
        <v>9</v>
      </c>
      <c r="F1499" s="73">
        <v>42</v>
      </c>
      <c r="G1499" s="72" t="s">
        <v>10</v>
      </c>
    </row>
    <row r="1500" spans="3:7" ht="15" thickBot="1" x14ac:dyDescent="0.35">
      <c r="C1500" s="70">
        <v>43164</v>
      </c>
      <c r="D1500" s="71">
        <v>0.30474537037037036</v>
      </c>
      <c r="E1500" s="72" t="s">
        <v>9</v>
      </c>
      <c r="F1500" s="73">
        <v>36</v>
      </c>
      <c r="G1500" s="72" t="s">
        <v>10</v>
      </c>
    </row>
    <row r="1501" spans="3:7" ht="15" thickBot="1" x14ac:dyDescent="0.35">
      <c r="C1501" s="70">
        <v>43164</v>
      </c>
      <c r="D1501" s="71">
        <v>0.30593750000000003</v>
      </c>
      <c r="E1501" s="72" t="s">
        <v>9</v>
      </c>
      <c r="F1501" s="73">
        <v>24</v>
      </c>
      <c r="G1501" s="72" t="s">
        <v>21</v>
      </c>
    </row>
    <row r="1502" spans="3:7" ht="15" thickBot="1" x14ac:dyDescent="0.35">
      <c r="C1502" s="70">
        <v>43164</v>
      </c>
      <c r="D1502" s="71">
        <v>0.30612268518518521</v>
      </c>
      <c r="E1502" s="72" t="s">
        <v>9</v>
      </c>
      <c r="F1502" s="73">
        <v>25</v>
      </c>
      <c r="G1502" s="72" t="s">
        <v>21</v>
      </c>
    </row>
    <row r="1503" spans="3:7" ht="15" thickBot="1" x14ac:dyDescent="0.35">
      <c r="C1503" s="70">
        <v>43164</v>
      </c>
      <c r="D1503" s="71">
        <v>0.30657407407407405</v>
      </c>
      <c r="E1503" s="72" t="s">
        <v>9</v>
      </c>
      <c r="F1503" s="73">
        <v>34</v>
      </c>
      <c r="G1503" s="72" t="s">
        <v>10</v>
      </c>
    </row>
    <row r="1504" spans="3:7" ht="15" thickBot="1" x14ac:dyDescent="0.35">
      <c r="C1504" s="70">
        <v>43164</v>
      </c>
      <c r="D1504" s="71">
        <v>0.30671296296296297</v>
      </c>
      <c r="E1504" s="72" t="s">
        <v>9</v>
      </c>
      <c r="F1504" s="73">
        <v>43</v>
      </c>
      <c r="G1504" s="72" t="s">
        <v>10</v>
      </c>
    </row>
    <row r="1505" spans="3:7" ht="15" thickBot="1" x14ac:dyDescent="0.35">
      <c r="C1505" s="70">
        <v>43164</v>
      </c>
      <c r="D1505" s="71">
        <v>0.30704861111111109</v>
      </c>
      <c r="E1505" s="72" t="s">
        <v>9</v>
      </c>
      <c r="F1505" s="73">
        <v>30</v>
      </c>
      <c r="G1505" s="72" t="s">
        <v>21</v>
      </c>
    </row>
    <row r="1506" spans="3:7" ht="15" thickBot="1" x14ac:dyDescent="0.35">
      <c r="C1506" s="70">
        <v>43164</v>
      </c>
      <c r="D1506" s="71">
        <v>0.30734953703703705</v>
      </c>
      <c r="E1506" s="72" t="s">
        <v>9</v>
      </c>
      <c r="F1506" s="73">
        <v>33</v>
      </c>
      <c r="G1506" s="72" t="s">
        <v>10</v>
      </c>
    </row>
    <row r="1507" spans="3:7" ht="15" thickBot="1" x14ac:dyDescent="0.35">
      <c r="C1507" s="70">
        <v>43164</v>
      </c>
      <c r="D1507" s="71">
        <v>0.30752314814814813</v>
      </c>
      <c r="E1507" s="72" t="s">
        <v>9</v>
      </c>
      <c r="F1507" s="73">
        <v>41</v>
      </c>
      <c r="G1507" s="72" t="s">
        <v>10</v>
      </c>
    </row>
    <row r="1508" spans="3:7" ht="15" thickBot="1" x14ac:dyDescent="0.35">
      <c r="C1508" s="70">
        <v>43164</v>
      </c>
      <c r="D1508" s="71">
        <v>0.3079513888888889</v>
      </c>
      <c r="E1508" s="72" t="s">
        <v>9</v>
      </c>
      <c r="F1508" s="73">
        <v>34</v>
      </c>
      <c r="G1508" s="72" t="s">
        <v>10</v>
      </c>
    </row>
    <row r="1509" spans="3:7" ht="15" thickBot="1" x14ac:dyDescent="0.35">
      <c r="C1509" s="70">
        <v>43164</v>
      </c>
      <c r="D1509" s="71">
        <v>0.30841435185185184</v>
      </c>
      <c r="E1509" s="72" t="s">
        <v>9</v>
      </c>
      <c r="F1509" s="73">
        <v>26</v>
      </c>
      <c r="G1509" s="72" t="s">
        <v>10</v>
      </c>
    </row>
    <row r="1510" spans="3:7" ht="15" thickBot="1" x14ac:dyDescent="0.35">
      <c r="C1510" s="70">
        <v>43164</v>
      </c>
      <c r="D1510" s="71">
        <v>0.30876157407407406</v>
      </c>
      <c r="E1510" s="72" t="s">
        <v>9</v>
      </c>
      <c r="F1510" s="73">
        <v>39</v>
      </c>
      <c r="G1510" s="72" t="s">
        <v>10</v>
      </c>
    </row>
    <row r="1511" spans="3:7" ht="15" thickBot="1" x14ac:dyDescent="0.35">
      <c r="C1511" s="70">
        <v>43164</v>
      </c>
      <c r="D1511" s="71">
        <v>0.30888888888888888</v>
      </c>
      <c r="E1511" s="72" t="s">
        <v>9</v>
      </c>
      <c r="F1511" s="73">
        <v>35</v>
      </c>
      <c r="G1511" s="72" t="s">
        <v>10</v>
      </c>
    </row>
    <row r="1512" spans="3:7" ht="15" thickBot="1" x14ac:dyDescent="0.35">
      <c r="C1512" s="70">
        <v>43164</v>
      </c>
      <c r="D1512" s="71">
        <v>0.30900462962962966</v>
      </c>
      <c r="E1512" s="72" t="s">
        <v>9</v>
      </c>
      <c r="F1512" s="73">
        <v>26</v>
      </c>
      <c r="G1512" s="72" t="s">
        <v>21</v>
      </c>
    </row>
    <row r="1513" spans="3:7" ht="15" thickBot="1" x14ac:dyDescent="0.35">
      <c r="C1513" s="70">
        <v>43164</v>
      </c>
      <c r="D1513" s="71">
        <v>0.31109953703703702</v>
      </c>
      <c r="E1513" s="72" t="s">
        <v>9</v>
      </c>
      <c r="F1513" s="73">
        <v>30</v>
      </c>
      <c r="G1513" s="72" t="s">
        <v>21</v>
      </c>
    </row>
    <row r="1514" spans="3:7" ht="15" thickBot="1" x14ac:dyDescent="0.35">
      <c r="C1514" s="70">
        <v>43164</v>
      </c>
      <c r="D1514" s="71">
        <v>0.31119212962962967</v>
      </c>
      <c r="E1514" s="72" t="s">
        <v>9</v>
      </c>
      <c r="F1514" s="73">
        <v>33</v>
      </c>
      <c r="G1514" s="72" t="s">
        <v>10</v>
      </c>
    </row>
    <row r="1515" spans="3:7" ht="15" thickBot="1" x14ac:dyDescent="0.35">
      <c r="C1515" s="70">
        <v>43164</v>
      </c>
      <c r="D1515" s="71">
        <v>0.31149305555555556</v>
      </c>
      <c r="E1515" s="72" t="s">
        <v>9</v>
      </c>
      <c r="F1515" s="73">
        <v>29</v>
      </c>
      <c r="G1515" s="72" t="s">
        <v>21</v>
      </c>
    </row>
    <row r="1516" spans="3:7" ht="15" thickBot="1" x14ac:dyDescent="0.35">
      <c r="C1516" s="70">
        <v>43164</v>
      </c>
      <c r="D1516" s="71">
        <v>0.31155092592592593</v>
      </c>
      <c r="E1516" s="72" t="s">
        <v>9</v>
      </c>
      <c r="F1516" s="73">
        <v>27</v>
      </c>
      <c r="G1516" s="72" t="s">
        <v>10</v>
      </c>
    </row>
    <row r="1517" spans="3:7" ht="15" thickBot="1" x14ac:dyDescent="0.35">
      <c r="C1517" s="70">
        <v>43164</v>
      </c>
      <c r="D1517" s="71">
        <v>0.31258101851851855</v>
      </c>
      <c r="E1517" s="72" t="s">
        <v>9</v>
      </c>
      <c r="F1517" s="73">
        <v>40</v>
      </c>
      <c r="G1517" s="72" t="s">
        <v>10</v>
      </c>
    </row>
    <row r="1518" spans="3:7" ht="15" thickBot="1" x14ac:dyDescent="0.35">
      <c r="C1518" s="70">
        <v>43164</v>
      </c>
      <c r="D1518" s="71">
        <v>0.31305555555555559</v>
      </c>
      <c r="E1518" s="72" t="s">
        <v>9</v>
      </c>
      <c r="F1518" s="73">
        <v>31</v>
      </c>
      <c r="G1518" s="72" t="s">
        <v>10</v>
      </c>
    </row>
    <row r="1519" spans="3:7" ht="15" thickBot="1" x14ac:dyDescent="0.35">
      <c r="C1519" s="70">
        <v>43164</v>
      </c>
      <c r="D1519" s="71">
        <v>0.31313657407407408</v>
      </c>
      <c r="E1519" s="72" t="s">
        <v>9</v>
      </c>
      <c r="F1519" s="73">
        <v>38</v>
      </c>
      <c r="G1519" s="72" t="s">
        <v>10</v>
      </c>
    </row>
    <row r="1520" spans="3:7" ht="15" thickBot="1" x14ac:dyDescent="0.35">
      <c r="C1520" s="70">
        <v>43164</v>
      </c>
      <c r="D1520" s="71">
        <v>0.31322916666666667</v>
      </c>
      <c r="E1520" s="72" t="s">
        <v>9</v>
      </c>
      <c r="F1520" s="73">
        <v>31</v>
      </c>
      <c r="G1520" s="72" t="s">
        <v>10</v>
      </c>
    </row>
    <row r="1521" spans="3:7" ht="15" thickBot="1" x14ac:dyDescent="0.35">
      <c r="C1521" s="70">
        <v>43164</v>
      </c>
      <c r="D1521" s="71">
        <v>0.31410879629629629</v>
      </c>
      <c r="E1521" s="72" t="s">
        <v>9</v>
      </c>
      <c r="F1521" s="73">
        <v>27</v>
      </c>
      <c r="G1521" s="72" t="s">
        <v>21</v>
      </c>
    </row>
    <row r="1522" spans="3:7" ht="15" thickBot="1" x14ac:dyDescent="0.35">
      <c r="C1522" s="70">
        <v>43164</v>
      </c>
      <c r="D1522" s="71">
        <v>0.31420138888888888</v>
      </c>
      <c r="E1522" s="72" t="s">
        <v>9</v>
      </c>
      <c r="F1522" s="73">
        <v>31</v>
      </c>
      <c r="G1522" s="72" t="s">
        <v>10</v>
      </c>
    </row>
    <row r="1523" spans="3:7" ht="15" thickBot="1" x14ac:dyDescent="0.35">
      <c r="C1523" s="70">
        <v>43164</v>
      </c>
      <c r="D1523" s="71">
        <v>0.31650462962962961</v>
      </c>
      <c r="E1523" s="72" t="s">
        <v>9</v>
      </c>
      <c r="F1523" s="73">
        <v>37</v>
      </c>
      <c r="G1523" s="72" t="s">
        <v>10</v>
      </c>
    </row>
    <row r="1524" spans="3:7" ht="15" thickBot="1" x14ac:dyDescent="0.35">
      <c r="C1524" s="70">
        <v>43164</v>
      </c>
      <c r="D1524" s="71">
        <v>0.31666666666666665</v>
      </c>
      <c r="E1524" s="72" t="s">
        <v>9</v>
      </c>
      <c r="F1524" s="73">
        <v>41</v>
      </c>
      <c r="G1524" s="72" t="s">
        <v>10</v>
      </c>
    </row>
    <row r="1525" spans="3:7" ht="15" thickBot="1" x14ac:dyDescent="0.35">
      <c r="C1525" s="70">
        <v>43164</v>
      </c>
      <c r="D1525" s="71">
        <v>0.31745370370370368</v>
      </c>
      <c r="E1525" s="72" t="s">
        <v>9</v>
      </c>
      <c r="F1525" s="73">
        <v>34</v>
      </c>
      <c r="G1525" s="72" t="s">
        <v>10</v>
      </c>
    </row>
    <row r="1526" spans="3:7" ht="15" thickBot="1" x14ac:dyDescent="0.35">
      <c r="C1526" s="70">
        <v>43164</v>
      </c>
      <c r="D1526" s="71">
        <v>0.31854166666666667</v>
      </c>
      <c r="E1526" s="72" t="s">
        <v>9</v>
      </c>
      <c r="F1526" s="73">
        <v>42</v>
      </c>
      <c r="G1526" s="72" t="s">
        <v>21</v>
      </c>
    </row>
    <row r="1527" spans="3:7" ht="15" thickBot="1" x14ac:dyDescent="0.35">
      <c r="C1527" s="70">
        <v>43164</v>
      </c>
      <c r="D1527" s="71">
        <v>0.3193287037037037</v>
      </c>
      <c r="E1527" s="72" t="s">
        <v>9</v>
      </c>
      <c r="F1527" s="73">
        <v>38</v>
      </c>
      <c r="G1527" s="72" t="s">
        <v>10</v>
      </c>
    </row>
    <row r="1528" spans="3:7" ht="15" thickBot="1" x14ac:dyDescent="0.35">
      <c r="C1528" s="70">
        <v>43164</v>
      </c>
      <c r="D1528" s="71">
        <v>0.32089120370370372</v>
      </c>
      <c r="E1528" s="72" t="s">
        <v>9</v>
      </c>
      <c r="F1528" s="73">
        <v>30</v>
      </c>
      <c r="G1528" s="72" t="s">
        <v>21</v>
      </c>
    </row>
    <row r="1529" spans="3:7" ht="15" thickBot="1" x14ac:dyDescent="0.35">
      <c r="C1529" s="70">
        <v>43164</v>
      </c>
      <c r="D1529" s="71">
        <v>0.32096064814814812</v>
      </c>
      <c r="E1529" s="72" t="s">
        <v>9</v>
      </c>
      <c r="F1529" s="73">
        <v>40</v>
      </c>
      <c r="G1529" s="72" t="s">
        <v>21</v>
      </c>
    </row>
    <row r="1530" spans="3:7" ht="15" thickBot="1" x14ac:dyDescent="0.35">
      <c r="C1530" s="70">
        <v>43164</v>
      </c>
      <c r="D1530" s="71">
        <v>0.32153935185185184</v>
      </c>
      <c r="E1530" s="72" t="s">
        <v>9</v>
      </c>
      <c r="F1530" s="73">
        <v>32</v>
      </c>
      <c r="G1530" s="72" t="s">
        <v>10</v>
      </c>
    </row>
    <row r="1531" spans="3:7" ht="15" thickBot="1" x14ac:dyDescent="0.35">
      <c r="C1531" s="70">
        <v>43164</v>
      </c>
      <c r="D1531" s="71">
        <v>0.32210648148148152</v>
      </c>
      <c r="E1531" s="72" t="s">
        <v>9</v>
      </c>
      <c r="F1531" s="73">
        <v>15</v>
      </c>
      <c r="G1531" s="72" t="s">
        <v>21</v>
      </c>
    </row>
    <row r="1532" spans="3:7" ht="15" thickBot="1" x14ac:dyDescent="0.35">
      <c r="C1532" s="70">
        <v>43164</v>
      </c>
      <c r="D1532" s="71">
        <v>0.32245370370370369</v>
      </c>
      <c r="E1532" s="72" t="s">
        <v>9</v>
      </c>
      <c r="F1532" s="73">
        <v>23</v>
      </c>
      <c r="G1532" s="72" t="s">
        <v>10</v>
      </c>
    </row>
    <row r="1533" spans="3:7" ht="15" thickBot="1" x14ac:dyDescent="0.35">
      <c r="C1533" s="70">
        <v>43164</v>
      </c>
      <c r="D1533" s="71">
        <v>0.32412037037037039</v>
      </c>
      <c r="E1533" s="72" t="s">
        <v>9</v>
      </c>
      <c r="F1533" s="73">
        <v>22</v>
      </c>
      <c r="G1533" s="72" t="s">
        <v>10</v>
      </c>
    </row>
    <row r="1534" spans="3:7" ht="15" thickBot="1" x14ac:dyDescent="0.35">
      <c r="C1534" s="70">
        <v>43164</v>
      </c>
      <c r="D1534" s="71">
        <v>0.32431712962962961</v>
      </c>
      <c r="E1534" s="72" t="s">
        <v>9</v>
      </c>
      <c r="F1534" s="73">
        <v>16</v>
      </c>
      <c r="G1534" s="72" t="s">
        <v>21</v>
      </c>
    </row>
    <row r="1535" spans="3:7" ht="15" thickBot="1" x14ac:dyDescent="0.35">
      <c r="C1535" s="70">
        <v>43164</v>
      </c>
      <c r="D1535" s="71">
        <v>0.3248611111111111</v>
      </c>
      <c r="E1535" s="72" t="s">
        <v>9</v>
      </c>
      <c r="F1535" s="73">
        <v>32</v>
      </c>
      <c r="G1535" s="72" t="s">
        <v>10</v>
      </c>
    </row>
    <row r="1536" spans="3:7" ht="15" thickBot="1" x14ac:dyDescent="0.35">
      <c r="C1536" s="70">
        <v>43164</v>
      </c>
      <c r="D1536" s="71">
        <v>0.32666666666666666</v>
      </c>
      <c r="E1536" s="72" t="s">
        <v>9</v>
      </c>
      <c r="F1536" s="73">
        <v>35</v>
      </c>
      <c r="G1536" s="72" t="s">
        <v>10</v>
      </c>
    </row>
    <row r="1537" spans="3:7" ht="15" thickBot="1" x14ac:dyDescent="0.35">
      <c r="C1537" s="70">
        <v>43164</v>
      </c>
      <c r="D1537" s="71">
        <v>0.32947916666666666</v>
      </c>
      <c r="E1537" s="72" t="s">
        <v>9</v>
      </c>
      <c r="F1537" s="73">
        <v>31</v>
      </c>
      <c r="G1537" s="72" t="s">
        <v>10</v>
      </c>
    </row>
    <row r="1538" spans="3:7" ht="15" thickBot="1" x14ac:dyDescent="0.35">
      <c r="C1538" s="70">
        <v>43164</v>
      </c>
      <c r="D1538" s="71">
        <v>0.32988425925925924</v>
      </c>
      <c r="E1538" s="72" t="s">
        <v>9</v>
      </c>
      <c r="F1538" s="73">
        <v>39</v>
      </c>
      <c r="G1538" s="72" t="s">
        <v>10</v>
      </c>
    </row>
    <row r="1539" spans="3:7" ht="15" thickBot="1" x14ac:dyDescent="0.35">
      <c r="C1539" s="70">
        <v>43164</v>
      </c>
      <c r="D1539" s="71">
        <v>0.33072916666666669</v>
      </c>
      <c r="E1539" s="72" t="s">
        <v>9</v>
      </c>
      <c r="F1539" s="73">
        <v>37</v>
      </c>
      <c r="G1539" s="72" t="s">
        <v>10</v>
      </c>
    </row>
    <row r="1540" spans="3:7" ht="15" thickBot="1" x14ac:dyDescent="0.35">
      <c r="C1540" s="70">
        <v>43164</v>
      </c>
      <c r="D1540" s="71">
        <v>0.33151620370370372</v>
      </c>
      <c r="E1540" s="72" t="s">
        <v>9</v>
      </c>
      <c r="F1540" s="73">
        <v>25</v>
      </c>
      <c r="G1540" s="72" t="s">
        <v>21</v>
      </c>
    </row>
    <row r="1541" spans="3:7" ht="15" thickBot="1" x14ac:dyDescent="0.35">
      <c r="C1541" s="70">
        <v>43164</v>
      </c>
      <c r="D1541" s="71">
        <v>0.33265046296296297</v>
      </c>
      <c r="E1541" s="72" t="s">
        <v>9</v>
      </c>
      <c r="F1541" s="73">
        <v>42</v>
      </c>
      <c r="G1541" s="72" t="s">
        <v>10</v>
      </c>
    </row>
    <row r="1542" spans="3:7" ht="15" thickBot="1" x14ac:dyDescent="0.35">
      <c r="C1542" s="70">
        <v>43164</v>
      </c>
      <c r="D1542" s="71">
        <v>0.33342592592592596</v>
      </c>
      <c r="E1542" s="72" t="s">
        <v>9</v>
      </c>
      <c r="F1542" s="73">
        <v>48</v>
      </c>
      <c r="G1542" s="72" t="s">
        <v>10</v>
      </c>
    </row>
    <row r="1543" spans="3:7" ht="15" thickBot="1" x14ac:dyDescent="0.35">
      <c r="C1543" s="70">
        <v>43164</v>
      </c>
      <c r="D1543" s="71">
        <v>0.33399305555555553</v>
      </c>
      <c r="E1543" s="72" t="s">
        <v>9</v>
      </c>
      <c r="F1543" s="73">
        <v>29</v>
      </c>
      <c r="G1543" s="72" t="s">
        <v>10</v>
      </c>
    </row>
    <row r="1544" spans="3:7" ht="15" thickBot="1" x14ac:dyDescent="0.35">
      <c r="C1544" s="70">
        <v>43164</v>
      </c>
      <c r="D1544" s="71">
        <v>0.33405092592592589</v>
      </c>
      <c r="E1544" s="72" t="s">
        <v>9</v>
      </c>
      <c r="F1544" s="73">
        <v>40</v>
      </c>
      <c r="G1544" s="72" t="s">
        <v>10</v>
      </c>
    </row>
    <row r="1545" spans="3:7" ht="15" thickBot="1" x14ac:dyDescent="0.35">
      <c r="C1545" s="70">
        <v>43164</v>
      </c>
      <c r="D1545" s="71">
        <v>0.33453703703703702</v>
      </c>
      <c r="E1545" s="72" t="s">
        <v>9</v>
      </c>
      <c r="F1545" s="73">
        <v>27</v>
      </c>
      <c r="G1545" s="72" t="s">
        <v>10</v>
      </c>
    </row>
    <row r="1546" spans="3:7" ht="15" thickBot="1" x14ac:dyDescent="0.35">
      <c r="C1546" s="70">
        <v>43164</v>
      </c>
      <c r="D1546" s="71">
        <v>0.33487268518518515</v>
      </c>
      <c r="E1546" s="72" t="s">
        <v>9</v>
      </c>
      <c r="F1546" s="73">
        <v>25</v>
      </c>
      <c r="G1546" s="72" t="s">
        <v>21</v>
      </c>
    </row>
    <row r="1547" spans="3:7" ht="15" thickBot="1" x14ac:dyDescent="0.35">
      <c r="C1547" s="70">
        <v>43164</v>
      </c>
      <c r="D1547" s="71">
        <v>0.33629629629629632</v>
      </c>
      <c r="E1547" s="72" t="s">
        <v>9</v>
      </c>
      <c r="F1547" s="73">
        <v>32</v>
      </c>
      <c r="G1547" s="72" t="s">
        <v>21</v>
      </c>
    </row>
    <row r="1548" spans="3:7" ht="15" thickBot="1" x14ac:dyDescent="0.35">
      <c r="C1548" s="70">
        <v>43164</v>
      </c>
      <c r="D1548" s="71">
        <v>0.3387384259259259</v>
      </c>
      <c r="E1548" s="72" t="s">
        <v>9</v>
      </c>
      <c r="F1548" s="73">
        <v>30</v>
      </c>
      <c r="G1548" s="72" t="s">
        <v>10</v>
      </c>
    </row>
    <row r="1549" spans="3:7" ht="15" thickBot="1" x14ac:dyDescent="0.35">
      <c r="C1549" s="70">
        <v>43164</v>
      </c>
      <c r="D1549" s="71">
        <v>0.33905092592592595</v>
      </c>
      <c r="E1549" s="72" t="s">
        <v>9</v>
      </c>
      <c r="F1549" s="73">
        <v>27</v>
      </c>
      <c r="G1549" s="72" t="s">
        <v>10</v>
      </c>
    </row>
    <row r="1550" spans="3:7" ht="15" thickBot="1" x14ac:dyDescent="0.35">
      <c r="C1550" s="70">
        <v>43164</v>
      </c>
      <c r="D1550" s="71">
        <v>0.33981481481481479</v>
      </c>
      <c r="E1550" s="72" t="s">
        <v>9</v>
      </c>
      <c r="F1550" s="73">
        <v>44</v>
      </c>
      <c r="G1550" s="72" t="s">
        <v>10</v>
      </c>
    </row>
    <row r="1551" spans="3:7" ht="15" thickBot="1" x14ac:dyDescent="0.35">
      <c r="C1551" s="70">
        <v>43164</v>
      </c>
      <c r="D1551" s="71">
        <v>0.34057870370370374</v>
      </c>
      <c r="E1551" s="72" t="s">
        <v>9</v>
      </c>
      <c r="F1551" s="73">
        <v>26</v>
      </c>
      <c r="G1551" s="72" t="s">
        <v>21</v>
      </c>
    </row>
    <row r="1552" spans="3:7" ht="15" thickBot="1" x14ac:dyDescent="0.35">
      <c r="C1552" s="70">
        <v>43164</v>
      </c>
      <c r="D1552" s="71">
        <v>0.34119212962962964</v>
      </c>
      <c r="E1552" s="72" t="s">
        <v>9</v>
      </c>
      <c r="F1552" s="73">
        <v>31</v>
      </c>
      <c r="G1552" s="72" t="s">
        <v>21</v>
      </c>
    </row>
    <row r="1553" spans="3:7" ht="15" thickBot="1" x14ac:dyDescent="0.35">
      <c r="C1553" s="70">
        <v>43164</v>
      </c>
      <c r="D1553" s="71">
        <v>0.34133101851851855</v>
      </c>
      <c r="E1553" s="72" t="s">
        <v>9</v>
      </c>
      <c r="F1553" s="73">
        <v>20</v>
      </c>
      <c r="G1553" s="72" t="s">
        <v>21</v>
      </c>
    </row>
    <row r="1554" spans="3:7" ht="15" thickBot="1" x14ac:dyDescent="0.35">
      <c r="C1554" s="70">
        <v>43164</v>
      </c>
      <c r="D1554" s="71">
        <v>0.34150462962962963</v>
      </c>
      <c r="E1554" s="72" t="s">
        <v>9</v>
      </c>
      <c r="F1554" s="73">
        <v>24</v>
      </c>
      <c r="G1554" s="72" t="s">
        <v>21</v>
      </c>
    </row>
    <row r="1555" spans="3:7" ht="15" thickBot="1" x14ac:dyDescent="0.35">
      <c r="C1555" s="70">
        <v>43164</v>
      </c>
      <c r="D1555" s="71">
        <v>0.34158564814814812</v>
      </c>
      <c r="E1555" s="72" t="s">
        <v>9</v>
      </c>
      <c r="F1555" s="73">
        <v>40</v>
      </c>
      <c r="G1555" s="72" t="s">
        <v>10</v>
      </c>
    </row>
    <row r="1556" spans="3:7" ht="15" thickBot="1" x14ac:dyDescent="0.35">
      <c r="C1556" s="70">
        <v>43164</v>
      </c>
      <c r="D1556" s="71">
        <v>0.3422337962962963</v>
      </c>
      <c r="E1556" s="72" t="s">
        <v>9</v>
      </c>
      <c r="F1556" s="73">
        <v>35</v>
      </c>
      <c r="G1556" s="72" t="s">
        <v>21</v>
      </c>
    </row>
    <row r="1557" spans="3:7" ht="15" thickBot="1" x14ac:dyDescent="0.35">
      <c r="C1557" s="70">
        <v>43164</v>
      </c>
      <c r="D1557" s="71">
        <v>0.34248842592592593</v>
      </c>
      <c r="E1557" s="72" t="s">
        <v>9</v>
      </c>
      <c r="F1557" s="73">
        <v>24</v>
      </c>
      <c r="G1557" s="72" t="s">
        <v>10</v>
      </c>
    </row>
    <row r="1558" spans="3:7" ht="15" thickBot="1" x14ac:dyDescent="0.35">
      <c r="C1558" s="70">
        <v>43164</v>
      </c>
      <c r="D1558" s="71">
        <v>0.34295138888888888</v>
      </c>
      <c r="E1558" s="72" t="s">
        <v>9</v>
      </c>
      <c r="F1558" s="73">
        <v>33</v>
      </c>
      <c r="G1558" s="72" t="s">
        <v>10</v>
      </c>
    </row>
    <row r="1559" spans="3:7" ht="15" thickBot="1" x14ac:dyDescent="0.35">
      <c r="C1559" s="70">
        <v>43164</v>
      </c>
      <c r="D1559" s="71">
        <v>0.34406249999999999</v>
      </c>
      <c r="E1559" s="72" t="s">
        <v>9</v>
      </c>
      <c r="F1559" s="73">
        <v>35</v>
      </c>
      <c r="G1559" s="72" t="s">
        <v>10</v>
      </c>
    </row>
    <row r="1560" spans="3:7" ht="15" thickBot="1" x14ac:dyDescent="0.35">
      <c r="C1560" s="70">
        <v>43164</v>
      </c>
      <c r="D1560" s="71">
        <v>0.3442708333333333</v>
      </c>
      <c r="E1560" s="72" t="s">
        <v>9</v>
      </c>
      <c r="F1560" s="73">
        <v>28</v>
      </c>
      <c r="G1560" s="72" t="s">
        <v>21</v>
      </c>
    </row>
    <row r="1561" spans="3:7" ht="15" thickBot="1" x14ac:dyDescent="0.35">
      <c r="C1561" s="70">
        <v>43164</v>
      </c>
      <c r="D1561" s="71">
        <v>0.34491898148148148</v>
      </c>
      <c r="E1561" s="72" t="s">
        <v>9</v>
      </c>
      <c r="F1561" s="73">
        <v>36</v>
      </c>
      <c r="G1561" s="72" t="s">
        <v>10</v>
      </c>
    </row>
    <row r="1562" spans="3:7" ht="15" thickBot="1" x14ac:dyDescent="0.35">
      <c r="C1562" s="70">
        <v>43164</v>
      </c>
      <c r="D1562" s="71">
        <v>0.34586805555555555</v>
      </c>
      <c r="E1562" s="72" t="s">
        <v>9</v>
      </c>
      <c r="F1562" s="73">
        <v>39</v>
      </c>
      <c r="G1562" s="72" t="s">
        <v>10</v>
      </c>
    </row>
    <row r="1563" spans="3:7" ht="15" thickBot="1" x14ac:dyDescent="0.35">
      <c r="C1563" s="70">
        <v>43164</v>
      </c>
      <c r="D1563" s="71">
        <v>0.34629629629629632</v>
      </c>
      <c r="E1563" s="72" t="s">
        <v>9</v>
      </c>
      <c r="F1563" s="73">
        <v>17</v>
      </c>
      <c r="G1563" s="72" t="s">
        <v>10</v>
      </c>
    </row>
    <row r="1564" spans="3:7" ht="15" thickBot="1" x14ac:dyDescent="0.35">
      <c r="C1564" s="70">
        <v>43164</v>
      </c>
      <c r="D1564" s="71">
        <v>0.34630787037037036</v>
      </c>
      <c r="E1564" s="72" t="s">
        <v>9</v>
      </c>
      <c r="F1564" s="73">
        <v>15</v>
      </c>
      <c r="G1564" s="72" t="s">
        <v>10</v>
      </c>
    </row>
    <row r="1565" spans="3:7" ht="15" thickBot="1" x14ac:dyDescent="0.35">
      <c r="C1565" s="70">
        <v>43164</v>
      </c>
      <c r="D1565" s="71">
        <v>0.3468518518518518</v>
      </c>
      <c r="E1565" s="72" t="s">
        <v>9</v>
      </c>
      <c r="F1565" s="73">
        <v>41</v>
      </c>
      <c r="G1565" s="72" t="s">
        <v>10</v>
      </c>
    </row>
    <row r="1566" spans="3:7" ht="15" thickBot="1" x14ac:dyDescent="0.35">
      <c r="C1566" s="70">
        <v>43164</v>
      </c>
      <c r="D1566" s="71">
        <v>0.3480671296296296</v>
      </c>
      <c r="E1566" s="72" t="s">
        <v>9</v>
      </c>
      <c r="F1566" s="73">
        <v>16</v>
      </c>
      <c r="G1566" s="72" t="s">
        <v>10</v>
      </c>
    </row>
    <row r="1567" spans="3:7" ht="15" thickBot="1" x14ac:dyDescent="0.35">
      <c r="C1567" s="70">
        <v>43164</v>
      </c>
      <c r="D1567" s="71">
        <v>0.35123842592592597</v>
      </c>
      <c r="E1567" s="72" t="s">
        <v>9</v>
      </c>
      <c r="F1567" s="73">
        <v>42</v>
      </c>
      <c r="G1567" s="72" t="s">
        <v>21</v>
      </c>
    </row>
    <row r="1568" spans="3:7" ht="15" thickBot="1" x14ac:dyDescent="0.35">
      <c r="C1568" s="70">
        <v>43164</v>
      </c>
      <c r="D1568" s="71">
        <v>0.35292824074074075</v>
      </c>
      <c r="E1568" s="72" t="s">
        <v>9</v>
      </c>
      <c r="F1568" s="73">
        <v>23</v>
      </c>
      <c r="G1568" s="72" t="s">
        <v>21</v>
      </c>
    </row>
    <row r="1569" spans="3:7" ht="15" thickBot="1" x14ac:dyDescent="0.35">
      <c r="C1569" s="70">
        <v>43164</v>
      </c>
      <c r="D1569" s="71">
        <v>0.35413194444444446</v>
      </c>
      <c r="E1569" s="72" t="s">
        <v>9</v>
      </c>
      <c r="F1569" s="73">
        <v>36</v>
      </c>
      <c r="G1569" s="72" t="s">
        <v>10</v>
      </c>
    </row>
    <row r="1570" spans="3:7" ht="15" thickBot="1" x14ac:dyDescent="0.35">
      <c r="C1570" s="70">
        <v>43164</v>
      </c>
      <c r="D1570" s="71">
        <v>0.35438657407407409</v>
      </c>
      <c r="E1570" s="72" t="s">
        <v>9</v>
      </c>
      <c r="F1570" s="73">
        <v>30</v>
      </c>
      <c r="G1570" s="72" t="s">
        <v>10</v>
      </c>
    </row>
    <row r="1571" spans="3:7" ht="15" thickBot="1" x14ac:dyDescent="0.35">
      <c r="C1571" s="70">
        <v>43164</v>
      </c>
      <c r="D1571" s="71">
        <v>0.35468749999999999</v>
      </c>
      <c r="E1571" s="72" t="s">
        <v>9</v>
      </c>
      <c r="F1571" s="73">
        <v>25</v>
      </c>
      <c r="G1571" s="72" t="s">
        <v>21</v>
      </c>
    </row>
    <row r="1572" spans="3:7" ht="15" thickBot="1" x14ac:dyDescent="0.35">
      <c r="C1572" s="70">
        <v>43164</v>
      </c>
      <c r="D1572" s="71">
        <v>0.35479166666666667</v>
      </c>
      <c r="E1572" s="72" t="s">
        <v>9</v>
      </c>
      <c r="F1572" s="73">
        <v>34</v>
      </c>
      <c r="G1572" s="72" t="s">
        <v>21</v>
      </c>
    </row>
    <row r="1573" spans="3:7" ht="15" thickBot="1" x14ac:dyDescent="0.35">
      <c r="C1573" s="70">
        <v>43164</v>
      </c>
      <c r="D1573" s="71">
        <v>0.35598379629629634</v>
      </c>
      <c r="E1573" s="72" t="s">
        <v>9</v>
      </c>
      <c r="F1573" s="73">
        <v>24</v>
      </c>
      <c r="G1573" s="72" t="s">
        <v>21</v>
      </c>
    </row>
    <row r="1574" spans="3:7" ht="15" thickBot="1" x14ac:dyDescent="0.35">
      <c r="C1574" s="70">
        <v>43164</v>
      </c>
      <c r="D1574" s="71">
        <v>0.35695601851851855</v>
      </c>
      <c r="E1574" s="72" t="s">
        <v>9</v>
      </c>
      <c r="F1574" s="73">
        <v>43</v>
      </c>
      <c r="G1574" s="72" t="s">
        <v>21</v>
      </c>
    </row>
    <row r="1575" spans="3:7" ht="15" thickBot="1" x14ac:dyDescent="0.35">
      <c r="C1575" s="70">
        <v>43164</v>
      </c>
      <c r="D1575" s="71">
        <v>0.35743055555555553</v>
      </c>
      <c r="E1575" s="72" t="s">
        <v>9</v>
      </c>
      <c r="F1575" s="73">
        <v>38</v>
      </c>
      <c r="G1575" s="72" t="s">
        <v>10</v>
      </c>
    </row>
    <row r="1576" spans="3:7" ht="15" thickBot="1" x14ac:dyDescent="0.35">
      <c r="C1576" s="70">
        <v>43164</v>
      </c>
      <c r="D1576" s="71">
        <v>0.35748842592592589</v>
      </c>
      <c r="E1576" s="72" t="s">
        <v>9</v>
      </c>
      <c r="F1576" s="73">
        <v>36</v>
      </c>
      <c r="G1576" s="72" t="s">
        <v>21</v>
      </c>
    </row>
    <row r="1577" spans="3:7" ht="15" thickBot="1" x14ac:dyDescent="0.35">
      <c r="C1577" s="70">
        <v>43164</v>
      </c>
      <c r="D1577" s="71">
        <v>0.35871527777777779</v>
      </c>
      <c r="E1577" s="72" t="s">
        <v>9</v>
      </c>
      <c r="F1577" s="73">
        <v>29</v>
      </c>
      <c r="G1577" s="72" t="s">
        <v>10</v>
      </c>
    </row>
    <row r="1578" spans="3:7" ht="15" thickBot="1" x14ac:dyDescent="0.35">
      <c r="C1578" s="70">
        <v>43164</v>
      </c>
      <c r="D1578" s="71">
        <v>0.35921296296296296</v>
      </c>
      <c r="E1578" s="72" t="s">
        <v>9</v>
      </c>
      <c r="F1578" s="73">
        <v>32</v>
      </c>
      <c r="G1578" s="72" t="s">
        <v>10</v>
      </c>
    </row>
    <row r="1579" spans="3:7" ht="15" thickBot="1" x14ac:dyDescent="0.35">
      <c r="C1579" s="70">
        <v>43164</v>
      </c>
      <c r="D1579" s="71">
        <v>0.3637037037037037</v>
      </c>
      <c r="E1579" s="72" t="s">
        <v>9</v>
      </c>
      <c r="F1579" s="73">
        <v>42</v>
      </c>
      <c r="G1579" s="72" t="s">
        <v>10</v>
      </c>
    </row>
    <row r="1580" spans="3:7" ht="15" thickBot="1" x14ac:dyDescent="0.35">
      <c r="C1580" s="70">
        <v>43164</v>
      </c>
      <c r="D1580" s="71">
        <v>0.36412037037037037</v>
      </c>
      <c r="E1580" s="72" t="s">
        <v>9</v>
      </c>
      <c r="F1580" s="73">
        <v>23</v>
      </c>
      <c r="G1580" s="72" t="s">
        <v>21</v>
      </c>
    </row>
    <row r="1581" spans="3:7" ht="15" thickBot="1" x14ac:dyDescent="0.35">
      <c r="C1581" s="70">
        <v>43164</v>
      </c>
      <c r="D1581" s="71">
        <v>0.36473379629629626</v>
      </c>
      <c r="E1581" s="72" t="s">
        <v>9</v>
      </c>
      <c r="F1581" s="73">
        <v>22</v>
      </c>
      <c r="G1581" s="72" t="s">
        <v>10</v>
      </c>
    </row>
    <row r="1582" spans="3:7" ht="15" thickBot="1" x14ac:dyDescent="0.35">
      <c r="C1582" s="70">
        <v>43164</v>
      </c>
      <c r="D1582" s="71">
        <v>0.3663541666666667</v>
      </c>
      <c r="E1582" s="72" t="s">
        <v>9</v>
      </c>
      <c r="F1582" s="73">
        <v>35</v>
      </c>
      <c r="G1582" s="72" t="s">
        <v>10</v>
      </c>
    </row>
    <row r="1583" spans="3:7" ht="15" thickBot="1" x14ac:dyDescent="0.35">
      <c r="C1583" s="70">
        <v>43164</v>
      </c>
      <c r="D1583" s="71">
        <v>0.36868055555555551</v>
      </c>
      <c r="E1583" s="72" t="s">
        <v>9</v>
      </c>
      <c r="F1583" s="73">
        <v>26</v>
      </c>
      <c r="G1583" s="72" t="s">
        <v>21</v>
      </c>
    </row>
    <row r="1584" spans="3:7" ht="15" thickBot="1" x14ac:dyDescent="0.35">
      <c r="C1584" s="70">
        <v>43164</v>
      </c>
      <c r="D1584" s="71">
        <v>0.3692361111111111</v>
      </c>
      <c r="E1584" s="72" t="s">
        <v>9</v>
      </c>
      <c r="F1584" s="73">
        <v>39</v>
      </c>
      <c r="G1584" s="72" t="s">
        <v>10</v>
      </c>
    </row>
    <row r="1585" spans="3:7" ht="15" thickBot="1" x14ac:dyDescent="0.35">
      <c r="C1585" s="70">
        <v>43164</v>
      </c>
      <c r="D1585" s="71">
        <v>0.37179398148148146</v>
      </c>
      <c r="E1585" s="72" t="s">
        <v>9</v>
      </c>
      <c r="F1585" s="73">
        <v>26</v>
      </c>
      <c r="G1585" s="72" t="s">
        <v>21</v>
      </c>
    </row>
    <row r="1586" spans="3:7" ht="15" thickBot="1" x14ac:dyDescent="0.35">
      <c r="C1586" s="70">
        <v>43164</v>
      </c>
      <c r="D1586" s="71">
        <v>0.37185185185185188</v>
      </c>
      <c r="E1586" s="72" t="s">
        <v>9</v>
      </c>
      <c r="F1586" s="73">
        <v>44</v>
      </c>
      <c r="G1586" s="72" t="s">
        <v>10</v>
      </c>
    </row>
    <row r="1587" spans="3:7" ht="15" thickBot="1" x14ac:dyDescent="0.35">
      <c r="C1587" s="70">
        <v>43164</v>
      </c>
      <c r="D1587" s="71">
        <v>0.37212962962962964</v>
      </c>
      <c r="E1587" s="72" t="s">
        <v>9</v>
      </c>
      <c r="F1587" s="73">
        <v>17</v>
      </c>
      <c r="G1587" s="72" t="s">
        <v>10</v>
      </c>
    </row>
    <row r="1588" spans="3:7" ht="15" thickBot="1" x14ac:dyDescent="0.35">
      <c r="C1588" s="70">
        <v>43164</v>
      </c>
      <c r="D1588" s="71">
        <v>0.37314814814814817</v>
      </c>
      <c r="E1588" s="72" t="s">
        <v>9</v>
      </c>
      <c r="F1588" s="73">
        <v>25</v>
      </c>
      <c r="G1588" s="72" t="s">
        <v>21</v>
      </c>
    </row>
    <row r="1589" spans="3:7" ht="15" thickBot="1" x14ac:dyDescent="0.35">
      <c r="C1589" s="70">
        <v>43164</v>
      </c>
      <c r="D1589" s="71">
        <v>0.37488425925925922</v>
      </c>
      <c r="E1589" s="72" t="s">
        <v>9</v>
      </c>
      <c r="F1589" s="73">
        <v>26</v>
      </c>
      <c r="G1589" s="72" t="s">
        <v>21</v>
      </c>
    </row>
    <row r="1590" spans="3:7" ht="15" thickBot="1" x14ac:dyDescent="0.35">
      <c r="C1590" s="70">
        <v>43164</v>
      </c>
      <c r="D1590" s="71">
        <v>0.37525462962962958</v>
      </c>
      <c r="E1590" s="72" t="s">
        <v>9</v>
      </c>
      <c r="F1590" s="73">
        <v>27</v>
      </c>
      <c r="G1590" s="72" t="s">
        <v>21</v>
      </c>
    </row>
    <row r="1591" spans="3:7" ht="15" thickBot="1" x14ac:dyDescent="0.35">
      <c r="C1591" s="70">
        <v>43164</v>
      </c>
      <c r="D1591" s="71">
        <v>0.37659722222222225</v>
      </c>
      <c r="E1591" s="72" t="s">
        <v>9</v>
      </c>
      <c r="F1591" s="73">
        <v>39</v>
      </c>
      <c r="G1591" s="72" t="s">
        <v>10</v>
      </c>
    </row>
    <row r="1592" spans="3:7" ht="15" thickBot="1" x14ac:dyDescent="0.35">
      <c r="C1592" s="70">
        <v>43164</v>
      </c>
      <c r="D1592" s="71">
        <v>0.37818287037037041</v>
      </c>
      <c r="E1592" s="72" t="s">
        <v>9</v>
      </c>
      <c r="F1592" s="73">
        <v>34</v>
      </c>
      <c r="G1592" s="72" t="s">
        <v>10</v>
      </c>
    </row>
    <row r="1593" spans="3:7" ht="15" thickBot="1" x14ac:dyDescent="0.35">
      <c r="C1593" s="70">
        <v>43164</v>
      </c>
      <c r="D1593" s="71">
        <v>0.37833333333333335</v>
      </c>
      <c r="E1593" s="72" t="s">
        <v>9</v>
      </c>
      <c r="F1593" s="73">
        <v>38</v>
      </c>
      <c r="G1593" s="72" t="s">
        <v>10</v>
      </c>
    </row>
    <row r="1594" spans="3:7" ht="15" thickBot="1" x14ac:dyDescent="0.35">
      <c r="C1594" s="70">
        <v>43164</v>
      </c>
      <c r="D1594" s="71">
        <v>0.37842592592592594</v>
      </c>
      <c r="E1594" s="72" t="s">
        <v>9</v>
      </c>
      <c r="F1594" s="73">
        <v>37</v>
      </c>
      <c r="G1594" s="72" t="s">
        <v>10</v>
      </c>
    </row>
    <row r="1595" spans="3:7" ht="15" thickBot="1" x14ac:dyDescent="0.35">
      <c r="C1595" s="70">
        <v>43164</v>
      </c>
      <c r="D1595" s="71">
        <v>0.38050925925925921</v>
      </c>
      <c r="E1595" s="72" t="s">
        <v>9</v>
      </c>
      <c r="F1595" s="73">
        <v>42</v>
      </c>
      <c r="G1595" s="72" t="s">
        <v>21</v>
      </c>
    </row>
    <row r="1596" spans="3:7" ht="15" thickBot="1" x14ac:dyDescent="0.35">
      <c r="C1596" s="70">
        <v>43164</v>
      </c>
      <c r="D1596" s="71">
        <v>0.38098379629629631</v>
      </c>
      <c r="E1596" s="72" t="s">
        <v>9</v>
      </c>
      <c r="F1596" s="73">
        <v>27</v>
      </c>
      <c r="G1596" s="72" t="s">
        <v>10</v>
      </c>
    </row>
    <row r="1597" spans="3:7" ht="15" thickBot="1" x14ac:dyDescent="0.35">
      <c r="C1597" s="70">
        <v>43164</v>
      </c>
      <c r="D1597" s="71">
        <v>0.38157407407407407</v>
      </c>
      <c r="E1597" s="72" t="s">
        <v>9</v>
      </c>
      <c r="F1597" s="73">
        <v>34</v>
      </c>
      <c r="G1597" s="72" t="s">
        <v>10</v>
      </c>
    </row>
    <row r="1598" spans="3:7" ht="15" thickBot="1" x14ac:dyDescent="0.35">
      <c r="C1598" s="70">
        <v>43164</v>
      </c>
      <c r="D1598" s="71">
        <v>0.38342592592592589</v>
      </c>
      <c r="E1598" s="72" t="s">
        <v>9</v>
      </c>
      <c r="F1598" s="73">
        <v>26</v>
      </c>
      <c r="G1598" s="72" t="s">
        <v>21</v>
      </c>
    </row>
    <row r="1599" spans="3:7" ht="15" thickBot="1" x14ac:dyDescent="0.35">
      <c r="C1599" s="70">
        <v>43164</v>
      </c>
      <c r="D1599" s="71">
        <v>0.3850925925925926</v>
      </c>
      <c r="E1599" s="72" t="s">
        <v>9</v>
      </c>
      <c r="F1599" s="73">
        <v>36</v>
      </c>
      <c r="G1599" s="72" t="s">
        <v>10</v>
      </c>
    </row>
    <row r="1600" spans="3:7" ht="15" thickBot="1" x14ac:dyDescent="0.35">
      <c r="C1600" s="70">
        <v>43164</v>
      </c>
      <c r="D1600" s="71">
        <v>0.39303240740740741</v>
      </c>
      <c r="E1600" s="72" t="s">
        <v>9</v>
      </c>
      <c r="F1600" s="73">
        <v>37</v>
      </c>
      <c r="G1600" s="72" t="s">
        <v>10</v>
      </c>
    </row>
    <row r="1601" spans="3:7" ht="15" thickBot="1" x14ac:dyDescent="0.35">
      <c r="C1601" s="70">
        <v>43164</v>
      </c>
      <c r="D1601" s="71">
        <v>0.39976851851851852</v>
      </c>
      <c r="E1601" s="72" t="s">
        <v>9</v>
      </c>
      <c r="F1601" s="73">
        <v>29</v>
      </c>
      <c r="G1601" s="72" t="s">
        <v>21</v>
      </c>
    </row>
    <row r="1602" spans="3:7" ht="15" thickBot="1" x14ac:dyDescent="0.35">
      <c r="C1602" s="70">
        <v>43164</v>
      </c>
      <c r="D1602" s="71">
        <v>0.40042824074074074</v>
      </c>
      <c r="E1602" s="72" t="s">
        <v>9</v>
      </c>
      <c r="F1602" s="73">
        <v>32</v>
      </c>
      <c r="G1602" s="72" t="s">
        <v>10</v>
      </c>
    </row>
    <row r="1603" spans="3:7" ht="15" thickBot="1" x14ac:dyDescent="0.35">
      <c r="C1603" s="70">
        <v>43164</v>
      </c>
      <c r="D1603" s="71">
        <v>0.40295138888888887</v>
      </c>
      <c r="E1603" s="72" t="s">
        <v>9</v>
      </c>
      <c r="F1603" s="73">
        <v>28</v>
      </c>
      <c r="G1603" s="72" t="s">
        <v>21</v>
      </c>
    </row>
    <row r="1604" spans="3:7" ht="15" thickBot="1" x14ac:dyDescent="0.35">
      <c r="C1604" s="70">
        <v>43164</v>
      </c>
      <c r="D1604" s="71">
        <v>0.40431712962962968</v>
      </c>
      <c r="E1604" s="72" t="s">
        <v>9</v>
      </c>
      <c r="F1604" s="73">
        <v>39</v>
      </c>
      <c r="G1604" s="72" t="s">
        <v>10</v>
      </c>
    </row>
    <row r="1605" spans="3:7" ht="15" thickBot="1" x14ac:dyDescent="0.35">
      <c r="C1605" s="70">
        <v>43164</v>
      </c>
      <c r="D1605" s="71">
        <v>0.41150462962962964</v>
      </c>
      <c r="E1605" s="72" t="s">
        <v>9</v>
      </c>
      <c r="F1605" s="73">
        <v>26</v>
      </c>
      <c r="G1605" s="72" t="s">
        <v>21</v>
      </c>
    </row>
    <row r="1606" spans="3:7" ht="15" thickBot="1" x14ac:dyDescent="0.35">
      <c r="C1606" s="70">
        <v>43164</v>
      </c>
      <c r="D1606" s="71">
        <v>0.4128472222222222</v>
      </c>
      <c r="E1606" s="72" t="s">
        <v>9</v>
      </c>
      <c r="F1606" s="73">
        <v>37</v>
      </c>
      <c r="G1606" s="72" t="s">
        <v>10</v>
      </c>
    </row>
    <row r="1607" spans="3:7" ht="15" thickBot="1" x14ac:dyDescent="0.35">
      <c r="C1607" s="70">
        <v>43164</v>
      </c>
      <c r="D1607" s="71">
        <v>0.41311342592592593</v>
      </c>
      <c r="E1607" s="72" t="s">
        <v>9</v>
      </c>
      <c r="F1607" s="73">
        <v>40</v>
      </c>
      <c r="G1607" s="72" t="s">
        <v>10</v>
      </c>
    </row>
    <row r="1608" spans="3:7" ht="15" thickBot="1" x14ac:dyDescent="0.35">
      <c r="C1608" s="70">
        <v>43164</v>
      </c>
      <c r="D1608" s="71">
        <v>0.41771990740740739</v>
      </c>
      <c r="E1608" s="72" t="s">
        <v>9</v>
      </c>
      <c r="F1608" s="73">
        <v>33</v>
      </c>
      <c r="G1608" s="72" t="s">
        <v>21</v>
      </c>
    </row>
    <row r="1609" spans="3:7" ht="15" thickBot="1" x14ac:dyDescent="0.35">
      <c r="C1609" s="70">
        <v>43164</v>
      </c>
      <c r="D1609" s="71">
        <v>0.41778935185185184</v>
      </c>
      <c r="E1609" s="72" t="s">
        <v>9</v>
      </c>
      <c r="F1609" s="73">
        <v>34</v>
      </c>
      <c r="G1609" s="72" t="s">
        <v>10</v>
      </c>
    </row>
    <row r="1610" spans="3:7" ht="15" thickBot="1" x14ac:dyDescent="0.35">
      <c r="C1610" s="70">
        <v>43164</v>
      </c>
      <c r="D1610" s="71">
        <v>0.41803240740740738</v>
      </c>
      <c r="E1610" s="72" t="s">
        <v>9</v>
      </c>
      <c r="F1610" s="73">
        <v>31</v>
      </c>
      <c r="G1610" s="72" t="s">
        <v>21</v>
      </c>
    </row>
    <row r="1611" spans="3:7" ht="15" thickBot="1" x14ac:dyDescent="0.35">
      <c r="C1611" s="70">
        <v>43164</v>
      </c>
      <c r="D1611" s="71">
        <v>0.42045138888888894</v>
      </c>
      <c r="E1611" s="72" t="s">
        <v>9</v>
      </c>
      <c r="F1611" s="73">
        <v>31</v>
      </c>
      <c r="G1611" s="72" t="s">
        <v>10</v>
      </c>
    </row>
    <row r="1612" spans="3:7" ht="15" thickBot="1" x14ac:dyDescent="0.35">
      <c r="C1612" s="70">
        <v>43164</v>
      </c>
      <c r="D1612" s="71">
        <v>0.42059027777777774</v>
      </c>
      <c r="E1612" s="72" t="s">
        <v>9</v>
      </c>
      <c r="F1612" s="73">
        <v>35</v>
      </c>
      <c r="G1612" s="72" t="s">
        <v>10</v>
      </c>
    </row>
    <row r="1613" spans="3:7" ht="15" thickBot="1" x14ac:dyDescent="0.35">
      <c r="C1613" s="70">
        <v>43164</v>
      </c>
      <c r="D1613" s="71">
        <v>0.42280092592592594</v>
      </c>
      <c r="E1613" s="72" t="s">
        <v>9</v>
      </c>
      <c r="F1613" s="73">
        <v>30</v>
      </c>
      <c r="G1613" s="72" t="s">
        <v>10</v>
      </c>
    </row>
    <row r="1614" spans="3:7" ht="15" thickBot="1" x14ac:dyDescent="0.35">
      <c r="C1614" s="70">
        <v>43164</v>
      </c>
      <c r="D1614" s="71">
        <v>0.42379629629629628</v>
      </c>
      <c r="E1614" s="72" t="s">
        <v>9</v>
      </c>
      <c r="F1614" s="73">
        <v>21</v>
      </c>
      <c r="G1614" s="72" t="s">
        <v>21</v>
      </c>
    </row>
    <row r="1615" spans="3:7" ht="15" thickBot="1" x14ac:dyDescent="0.35">
      <c r="C1615" s="70">
        <v>43164</v>
      </c>
      <c r="D1615" s="71">
        <v>0.4244560185185185</v>
      </c>
      <c r="E1615" s="72" t="s">
        <v>9</v>
      </c>
      <c r="F1615" s="73">
        <v>32</v>
      </c>
      <c r="G1615" s="72" t="s">
        <v>10</v>
      </c>
    </row>
    <row r="1616" spans="3:7" ht="15" thickBot="1" x14ac:dyDescent="0.35">
      <c r="C1616" s="70">
        <v>43164</v>
      </c>
      <c r="D1616" s="71">
        <v>0.42579861111111111</v>
      </c>
      <c r="E1616" s="72" t="s">
        <v>9</v>
      </c>
      <c r="F1616" s="73">
        <v>24</v>
      </c>
      <c r="G1616" s="72" t="s">
        <v>21</v>
      </c>
    </row>
    <row r="1617" spans="3:7" ht="15" thickBot="1" x14ac:dyDescent="0.35">
      <c r="C1617" s="70">
        <v>43164</v>
      </c>
      <c r="D1617" s="71">
        <v>0.42586805555555557</v>
      </c>
      <c r="E1617" s="72" t="s">
        <v>9</v>
      </c>
      <c r="F1617" s="73">
        <v>40</v>
      </c>
      <c r="G1617" s="72" t="s">
        <v>10</v>
      </c>
    </row>
    <row r="1618" spans="3:7" ht="15" thickBot="1" x14ac:dyDescent="0.35">
      <c r="C1618" s="70">
        <v>43164</v>
      </c>
      <c r="D1618" s="71">
        <v>0.42650462962962959</v>
      </c>
      <c r="E1618" s="72" t="s">
        <v>9</v>
      </c>
      <c r="F1618" s="73">
        <v>34</v>
      </c>
      <c r="G1618" s="72" t="s">
        <v>10</v>
      </c>
    </row>
    <row r="1619" spans="3:7" ht="15" thickBot="1" x14ac:dyDescent="0.35">
      <c r="C1619" s="70">
        <v>43164</v>
      </c>
      <c r="D1619" s="71">
        <v>0.43174768518518519</v>
      </c>
      <c r="E1619" s="72" t="s">
        <v>9</v>
      </c>
      <c r="F1619" s="73">
        <v>27</v>
      </c>
      <c r="G1619" s="72" t="s">
        <v>21</v>
      </c>
    </row>
    <row r="1620" spans="3:7" ht="15" thickBot="1" x14ac:dyDescent="0.35">
      <c r="C1620" s="70">
        <v>43164</v>
      </c>
      <c r="D1620" s="71">
        <v>0.43185185185185188</v>
      </c>
      <c r="E1620" s="72" t="s">
        <v>9</v>
      </c>
      <c r="F1620" s="73">
        <v>25</v>
      </c>
      <c r="G1620" s="72" t="s">
        <v>21</v>
      </c>
    </row>
    <row r="1621" spans="3:7" ht="15" thickBot="1" x14ac:dyDescent="0.35">
      <c r="C1621" s="70">
        <v>43164</v>
      </c>
      <c r="D1621" s="71">
        <v>0.43215277777777777</v>
      </c>
      <c r="E1621" s="72" t="s">
        <v>9</v>
      </c>
      <c r="F1621" s="73">
        <v>36</v>
      </c>
      <c r="G1621" s="72" t="s">
        <v>21</v>
      </c>
    </row>
    <row r="1622" spans="3:7" ht="15" thickBot="1" x14ac:dyDescent="0.35">
      <c r="C1622" s="70">
        <v>43164</v>
      </c>
      <c r="D1622" s="71">
        <v>0.43228009259259265</v>
      </c>
      <c r="E1622" s="72" t="s">
        <v>9</v>
      </c>
      <c r="F1622" s="73">
        <v>20</v>
      </c>
      <c r="G1622" s="72" t="s">
        <v>21</v>
      </c>
    </row>
    <row r="1623" spans="3:7" ht="15" thickBot="1" x14ac:dyDescent="0.35">
      <c r="C1623" s="70">
        <v>43164</v>
      </c>
      <c r="D1623" s="71">
        <v>0.43524305555555554</v>
      </c>
      <c r="E1623" s="72" t="s">
        <v>9</v>
      </c>
      <c r="F1623" s="73">
        <v>28</v>
      </c>
      <c r="G1623" s="72" t="s">
        <v>21</v>
      </c>
    </row>
    <row r="1624" spans="3:7" ht="15" thickBot="1" x14ac:dyDescent="0.35">
      <c r="C1624" s="70">
        <v>43164</v>
      </c>
      <c r="D1624" s="71">
        <v>0.43643518518518515</v>
      </c>
      <c r="E1624" s="72" t="s">
        <v>9</v>
      </c>
      <c r="F1624" s="73">
        <v>15</v>
      </c>
      <c r="G1624" s="72" t="s">
        <v>21</v>
      </c>
    </row>
    <row r="1625" spans="3:7" ht="15" thickBot="1" x14ac:dyDescent="0.35">
      <c r="C1625" s="70">
        <v>43164</v>
      </c>
      <c r="D1625" s="71">
        <v>0.43873842592592593</v>
      </c>
      <c r="E1625" s="72" t="s">
        <v>9</v>
      </c>
      <c r="F1625" s="73">
        <v>21</v>
      </c>
      <c r="G1625" s="72" t="s">
        <v>21</v>
      </c>
    </row>
    <row r="1626" spans="3:7" ht="15" thickBot="1" x14ac:dyDescent="0.35">
      <c r="C1626" s="70">
        <v>43164</v>
      </c>
      <c r="D1626" s="71">
        <v>0.43934027777777779</v>
      </c>
      <c r="E1626" s="72" t="s">
        <v>9</v>
      </c>
      <c r="F1626" s="73">
        <v>26</v>
      </c>
      <c r="G1626" s="72" t="s">
        <v>21</v>
      </c>
    </row>
    <row r="1627" spans="3:7" ht="15" thickBot="1" x14ac:dyDescent="0.35">
      <c r="C1627" s="70">
        <v>43164</v>
      </c>
      <c r="D1627" s="71">
        <v>0.43940972222222219</v>
      </c>
      <c r="E1627" s="72" t="s">
        <v>9</v>
      </c>
      <c r="F1627" s="73">
        <v>24</v>
      </c>
      <c r="G1627" s="72" t="s">
        <v>21</v>
      </c>
    </row>
    <row r="1628" spans="3:7" ht="15" thickBot="1" x14ac:dyDescent="0.35">
      <c r="C1628" s="70">
        <v>43164</v>
      </c>
      <c r="D1628" s="71">
        <v>0.43959490740740742</v>
      </c>
      <c r="E1628" s="72" t="s">
        <v>9</v>
      </c>
      <c r="F1628" s="73">
        <v>27</v>
      </c>
      <c r="G1628" s="72" t="s">
        <v>21</v>
      </c>
    </row>
    <row r="1629" spans="3:7" ht="15" thickBot="1" x14ac:dyDescent="0.35">
      <c r="C1629" s="70">
        <v>43164</v>
      </c>
      <c r="D1629" s="71">
        <v>0.44116898148148148</v>
      </c>
      <c r="E1629" s="72" t="s">
        <v>9</v>
      </c>
      <c r="F1629" s="73">
        <v>21</v>
      </c>
      <c r="G1629" s="72" t="s">
        <v>21</v>
      </c>
    </row>
    <row r="1630" spans="3:7" ht="15" thickBot="1" x14ac:dyDescent="0.35">
      <c r="C1630" s="70">
        <v>43164</v>
      </c>
      <c r="D1630" s="71">
        <v>0.44122685185185184</v>
      </c>
      <c r="E1630" s="72" t="s">
        <v>9</v>
      </c>
      <c r="F1630" s="73">
        <v>16</v>
      </c>
      <c r="G1630" s="72" t="s">
        <v>10</v>
      </c>
    </row>
    <row r="1631" spans="3:7" ht="15" thickBot="1" x14ac:dyDescent="0.35">
      <c r="C1631" s="70">
        <v>43164</v>
      </c>
      <c r="D1631" s="71">
        <v>0.44148148148148153</v>
      </c>
      <c r="E1631" s="72" t="s">
        <v>9</v>
      </c>
      <c r="F1631" s="73">
        <v>15</v>
      </c>
      <c r="G1631" s="72" t="s">
        <v>21</v>
      </c>
    </row>
    <row r="1632" spans="3:7" ht="15" thickBot="1" x14ac:dyDescent="0.35">
      <c r="C1632" s="70">
        <v>43164</v>
      </c>
      <c r="D1632" s="71">
        <v>0.4437962962962963</v>
      </c>
      <c r="E1632" s="72" t="s">
        <v>9</v>
      </c>
      <c r="F1632" s="73">
        <v>17</v>
      </c>
      <c r="G1632" s="72" t="s">
        <v>21</v>
      </c>
    </row>
    <row r="1633" spans="3:7" ht="15" thickBot="1" x14ac:dyDescent="0.35">
      <c r="C1633" s="70">
        <v>43164</v>
      </c>
      <c r="D1633" s="71">
        <v>0.44495370370370368</v>
      </c>
      <c r="E1633" s="72" t="s">
        <v>9</v>
      </c>
      <c r="F1633" s="73">
        <v>49</v>
      </c>
      <c r="G1633" s="72" t="s">
        <v>10</v>
      </c>
    </row>
    <row r="1634" spans="3:7" ht="15" thickBot="1" x14ac:dyDescent="0.35">
      <c r="C1634" s="70">
        <v>43164</v>
      </c>
      <c r="D1634" s="71">
        <v>0.44503472222222223</v>
      </c>
      <c r="E1634" s="72" t="s">
        <v>9</v>
      </c>
      <c r="F1634" s="73">
        <v>25</v>
      </c>
      <c r="G1634" s="72" t="s">
        <v>10</v>
      </c>
    </row>
    <row r="1635" spans="3:7" ht="15" thickBot="1" x14ac:dyDescent="0.35">
      <c r="C1635" s="70">
        <v>43164</v>
      </c>
      <c r="D1635" s="71">
        <v>0.44733796296296297</v>
      </c>
      <c r="E1635" s="72" t="s">
        <v>9</v>
      </c>
      <c r="F1635" s="73">
        <v>40</v>
      </c>
      <c r="G1635" s="72" t="s">
        <v>21</v>
      </c>
    </row>
    <row r="1636" spans="3:7" ht="15" thickBot="1" x14ac:dyDescent="0.35">
      <c r="C1636" s="70">
        <v>43164</v>
      </c>
      <c r="D1636" s="71">
        <v>0.4478125</v>
      </c>
      <c r="E1636" s="72" t="s">
        <v>9</v>
      </c>
      <c r="F1636" s="73">
        <v>26</v>
      </c>
      <c r="G1636" s="72" t="s">
        <v>21</v>
      </c>
    </row>
    <row r="1637" spans="3:7" ht="15" thickBot="1" x14ac:dyDescent="0.35">
      <c r="C1637" s="70">
        <v>43164</v>
      </c>
      <c r="D1637" s="71">
        <v>0.44870370370370366</v>
      </c>
      <c r="E1637" s="72" t="s">
        <v>9</v>
      </c>
      <c r="F1637" s="73">
        <v>40</v>
      </c>
      <c r="G1637" s="72" t="s">
        <v>21</v>
      </c>
    </row>
    <row r="1638" spans="3:7" ht="15" thickBot="1" x14ac:dyDescent="0.35">
      <c r="C1638" s="70">
        <v>43164</v>
      </c>
      <c r="D1638" s="71">
        <v>0.44971064814814815</v>
      </c>
      <c r="E1638" s="72" t="s">
        <v>9</v>
      </c>
      <c r="F1638" s="73">
        <v>46</v>
      </c>
      <c r="G1638" s="72" t="s">
        <v>10</v>
      </c>
    </row>
    <row r="1639" spans="3:7" ht="15" thickBot="1" x14ac:dyDescent="0.35">
      <c r="C1639" s="70">
        <v>43164</v>
      </c>
      <c r="D1639" s="71">
        <v>0.4519097222222222</v>
      </c>
      <c r="E1639" s="72" t="s">
        <v>9</v>
      </c>
      <c r="F1639" s="73">
        <v>37</v>
      </c>
      <c r="G1639" s="72" t="s">
        <v>10</v>
      </c>
    </row>
    <row r="1640" spans="3:7" ht="15" thickBot="1" x14ac:dyDescent="0.35">
      <c r="C1640" s="70">
        <v>43164</v>
      </c>
      <c r="D1640" s="71">
        <v>0.45702546296296293</v>
      </c>
      <c r="E1640" s="72" t="s">
        <v>9</v>
      </c>
      <c r="F1640" s="73">
        <v>16</v>
      </c>
      <c r="G1640" s="72" t="s">
        <v>10</v>
      </c>
    </row>
    <row r="1641" spans="3:7" ht="15" thickBot="1" x14ac:dyDescent="0.35">
      <c r="C1641" s="70">
        <v>43164</v>
      </c>
      <c r="D1641" s="71">
        <v>0.45917824074074076</v>
      </c>
      <c r="E1641" s="72" t="s">
        <v>9</v>
      </c>
      <c r="F1641" s="73">
        <v>47</v>
      </c>
      <c r="G1641" s="72" t="s">
        <v>10</v>
      </c>
    </row>
    <row r="1642" spans="3:7" ht="15" thickBot="1" x14ac:dyDescent="0.35">
      <c r="C1642" s="70">
        <v>43164</v>
      </c>
      <c r="D1642" s="71">
        <v>0.46086805555555554</v>
      </c>
      <c r="E1642" s="72" t="s">
        <v>9</v>
      </c>
      <c r="F1642" s="73">
        <v>22</v>
      </c>
      <c r="G1642" s="72" t="s">
        <v>21</v>
      </c>
    </row>
    <row r="1643" spans="3:7" ht="15" thickBot="1" x14ac:dyDescent="0.35">
      <c r="C1643" s="70">
        <v>43164</v>
      </c>
      <c r="D1643" s="71">
        <v>0.46230324074074075</v>
      </c>
      <c r="E1643" s="72" t="s">
        <v>9</v>
      </c>
      <c r="F1643" s="73">
        <v>31</v>
      </c>
      <c r="G1643" s="72" t="s">
        <v>21</v>
      </c>
    </row>
    <row r="1644" spans="3:7" ht="15" thickBot="1" x14ac:dyDescent="0.35">
      <c r="C1644" s="70">
        <v>43164</v>
      </c>
      <c r="D1644" s="71">
        <v>0.46287037037037032</v>
      </c>
      <c r="E1644" s="72" t="s">
        <v>9</v>
      </c>
      <c r="F1644" s="73">
        <v>34</v>
      </c>
      <c r="G1644" s="72" t="s">
        <v>10</v>
      </c>
    </row>
    <row r="1645" spans="3:7" ht="15" thickBot="1" x14ac:dyDescent="0.35">
      <c r="C1645" s="70">
        <v>43164</v>
      </c>
      <c r="D1645" s="71">
        <v>0.46362268518518518</v>
      </c>
      <c r="E1645" s="72" t="s">
        <v>9</v>
      </c>
      <c r="F1645" s="73">
        <v>37</v>
      </c>
      <c r="G1645" s="72" t="s">
        <v>21</v>
      </c>
    </row>
    <row r="1646" spans="3:7" ht="15" thickBot="1" x14ac:dyDescent="0.35">
      <c r="C1646" s="70">
        <v>43164</v>
      </c>
      <c r="D1646" s="71">
        <v>0.46402777777777776</v>
      </c>
      <c r="E1646" s="72" t="s">
        <v>9</v>
      </c>
      <c r="F1646" s="73">
        <v>33</v>
      </c>
      <c r="G1646" s="72" t="s">
        <v>10</v>
      </c>
    </row>
    <row r="1647" spans="3:7" ht="15" thickBot="1" x14ac:dyDescent="0.35">
      <c r="C1647" s="70">
        <v>43164</v>
      </c>
      <c r="D1647" s="71">
        <v>0.46502314814814816</v>
      </c>
      <c r="E1647" s="72" t="s">
        <v>9</v>
      </c>
      <c r="F1647" s="73">
        <v>34</v>
      </c>
      <c r="G1647" s="72" t="s">
        <v>10</v>
      </c>
    </row>
    <row r="1648" spans="3:7" ht="15" thickBot="1" x14ac:dyDescent="0.35">
      <c r="C1648" s="70">
        <v>43164</v>
      </c>
      <c r="D1648" s="71">
        <v>0.46618055555555554</v>
      </c>
      <c r="E1648" s="72" t="s">
        <v>9</v>
      </c>
      <c r="F1648" s="73">
        <v>37</v>
      </c>
      <c r="G1648" s="72" t="s">
        <v>10</v>
      </c>
    </row>
    <row r="1649" spans="3:7" ht="15" thickBot="1" x14ac:dyDescent="0.35">
      <c r="C1649" s="70">
        <v>43164</v>
      </c>
      <c r="D1649" s="71">
        <v>0.473599537037037</v>
      </c>
      <c r="E1649" s="72" t="s">
        <v>9</v>
      </c>
      <c r="F1649" s="73">
        <v>16</v>
      </c>
      <c r="G1649" s="72" t="s">
        <v>21</v>
      </c>
    </row>
    <row r="1650" spans="3:7" ht="15" thickBot="1" x14ac:dyDescent="0.35">
      <c r="C1650" s="70">
        <v>43164</v>
      </c>
      <c r="D1650" s="71">
        <v>0.47577546296296297</v>
      </c>
      <c r="E1650" s="72" t="s">
        <v>9</v>
      </c>
      <c r="F1650" s="73">
        <v>30</v>
      </c>
      <c r="G1650" s="72" t="s">
        <v>10</v>
      </c>
    </row>
    <row r="1651" spans="3:7" ht="15" thickBot="1" x14ac:dyDescent="0.35">
      <c r="C1651" s="70">
        <v>43164</v>
      </c>
      <c r="D1651" s="71">
        <v>0.47767361111111112</v>
      </c>
      <c r="E1651" s="72" t="s">
        <v>9</v>
      </c>
      <c r="F1651" s="73">
        <v>31</v>
      </c>
      <c r="G1651" s="72" t="s">
        <v>10</v>
      </c>
    </row>
    <row r="1652" spans="3:7" ht="15" thickBot="1" x14ac:dyDescent="0.35">
      <c r="C1652" s="70">
        <v>43164</v>
      </c>
      <c r="D1652" s="71">
        <v>0.47793981481481485</v>
      </c>
      <c r="E1652" s="72" t="s">
        <v>9</v>
      </c>
      <c r="F1652" s="73">
        <v>26</v>
      </c>
      <c r="G1652" s="72" t="s">
        <v>10</v>
      </c>
    </row>
    <row r="1653" spans="3:7" ht="15" thickBot="1" x14ac:dyDescent="0.35">
      <c r="C1653" s="70">
        <v>43164</v>
      </c>
      <c r="D1653" s="71">
        <v>0.48640046296296297</v>
      </c>
      <c r="E1653" s="72" t="s">
        <v>9</v>
      </c>
      <c r="F1653" s="73">
        <v>33</v>
      </c>
      <c r="G1653" s="72" t="s">
        <v>10</v>
      </c>
    </row>
    <row r="1654" spans="3:7" ht="15" thickBot="1" x14ac:dyDescent="0.35">
      <c r="C1654" s="70">
        <v>43164</v>
      </c>
      <c r="D1654" s="71">
        <v>0.48784722222222227</v>
      </c>
      <c r="E1654" s="72" t="s">
        <v>9</v>
      </c>
      <c r="F1654" s="73">
        <v>37</v>
      </c>
      <c r="G1654" s="72" t="s">
        <v>10</v>
      </c>
    </row>
    <row r="1655" spans="3:7" ht="15" thickBot="1" x14ac:dyDescent="0.35">
      <c r="C1655" s="70">
        <v>43164</v>
      </c>
      <c r="D1655" s="71">
        <v>0.49030092592592589</v>
      </c>
      <c r="E1655" s="72" t="s">
        <v>9</v>
      </c>
      <c r="F1655" s="73">
        <v>36</v>
      </c>
      <c r="G1655" s="72" t="s">
        <v>21</v>
      </c>
    </row>
    <row r="1656" spans="3:7" ht="15" thickBot="1" x14ac:dyDescent="0.35">
      <c r="C1656" s="70">
        <v>43164</v>
      </c>
      <c r="D1656" s="71">
        <v>0.49046296296296293</v>
      </c>
      <c r="E1656" s="72" t="s">
        <v>9</v>
      </c>
      <c r="F1656" s="73">
        <v>27</v>
      </c>
      <c r="G1656" s="72" t="s">
        <v>21</v>
      </c>
    </row>
    <row r="1657" spans="3:7" ht="15" thickBot="1" x14ac:dyDescent="0.35">
      <c r="C1657" s="70">
        <v>43164</v>
      </c>
      <c r="D1657" s="71">
        <v>0.49100694444444443</v>
      </c>
      <c r="E1657" s="72" t="s">
        <v>9</v>
      </c>
      <c r="F1657" s="73">
        <v>27</v>
      </c>
      <c r="G1657" s="72" t="s">
        <v>10</v>
      </c>
    </row>
    <row r="1658" spans="3:7" ht="15" thickBot="1" x14ac:dyDescent="0.35">
      <c r="C1658" s="70">
        <v>43164</v>
      </c>
      <c r="D1658" s="71">
        <v>0.49192129629629627</v>
      </c>
      <c r="E1658" s="72" t="s">
        <v>9</v>
      </c>
      <c r="F1658" s="73">
        <v>36</v>
      </c>
      <c r="G1658" s="72" t="s">
        <v>10</v>
      </c>
    </row>
    <row r="1659" spans="3:7" ht="15" thickBot="1" x14ac:dyDescent="0.35">
      <c r="C1659" s="70">
        <v>43164</v>
      </c>
      <c r="D1659" s="71">
        <v>0.49354166666666671</v>
      </c>
      <c r="E1659" s="72" t="s">
        <v>9</v>
      </c>
      <c r="F1659" s="73">
        <v>41</v>
      </c>
      <c r="G1659" s="72" t="s">
        <v>10</v>
      </c>
    </row>
    <row r="1660" spans="3:7" ht="15" thickBot="1" x14ac:dyDescent="0.35">
      <c r="C1660" s="70">
        <v>43164</v>
      </c>
      <c r="D1660" s="71">
        <v>0.4959837962962963</v>
      </c>
      <c r="E1660" s="72" t="s">
        <v>9</v>
      </c>
      <c r="F1660" s="73">
        <v>26</v>
      </c>
      <c r="G1660" s="72" t="s">
        <v>21</v>
      </c>
    </row>
    <row r="1661" spans="3:7" ht="15" thickBot="1" x14ac:dyDescent="0.35">
      <c r="C1661" s="70">
        <v>43164</v>
      </c>
      <c r="D1661" s="71">
        <v>0.49812499999999998</v>
      </c>
      <c r="E1661" s="72" t="s">
        <v>9</v>
      </c>
      <c r="F1661" s="73">
        <v>31</v>
      </c>
      <c r="G1661" s="72" t="s">
        <v>21</v>
      </c>
    </row>
    <row r="1662" spans="3:7" ht="15" thickBot="1" x14ac:dyDescent="0.35">
      <c r="C1662" s="70">
        <v>43164</v>
      </c>
      <c r="D1662" s="71">
        <v>0.49949074074074074</v>
      </c>
      <c r="E1662" s="72" t="s">
        <v>9</v>
      </c>
      <c r="F1662" s="73">
        <v>48</v>
      </c>
      <c r="G1662" s="72" t="s">
        <v>10</v>
      </c>
    </row>
    <row r="1663" spans="3:7" ht="15" thickBot="1" x14ac:dyDescent="0.35">
      <c r="C1663" s="70">
        <v>43164</v>
      </c>
      <c r="D1663" s="71">
        <v>0.50182870370370369</v>
      </c>
      <c r="E1663" s="72" t="s">
        <v>9</v>
      </c>
      <c r="F1663" s="73">
        <v>40</v>
      </c>
      <c r="G1663" s="72" t="s">
        <v>10</v>
      </c>
    </row>
    <row r="1664" spans="3:7" ht="15" thickBot="1" x14ac:dyDescent="0.35">
      <c r="C1664" s="70">
        <v>43164</v>
      </c>
      <c r="D1664" s="71">
        <v>0.50607638888888895</v>
      </c>
      <c r="E1664" s="72" t="s">
        <v>9</v>
      </c>
      <c r="F1664" s="73">
        <v>20</v>
      </c>
      <c r="G1664" s="72" t="s">
        <v>21</v>
      </c>
    </row>
    <row r="1665" spans="3:7" ht="15" thickBot="1" x14ac:dyDescent="0.35">
      <c r="C1665" s="70">
        <v>43164</v>
      </c>
      <c r="D1665" s="71">
        <v>0.50804398148148155</v>
      </c>
      <c r="E1665" s="72" t="s">
        <v>9</v>
      </c>
      <c r="F1665" s="73">
        <v>27</v>
      </c>
      <c r="G1665" s="72" t="s">
        <v>21</v>
      </c>
    </row>
    <row r="1666" spans="3:7" ht="15" thickBot="1" x14ac:dyDescent="0.35">
      <c r="C1666" s="70">
        <v>43164</v>
      </c>
      <c r="D1666" s="71">
        <v>0.50813657407407409</v>
      </c>
      <c r="E1666" s="72" t="s">
        <v>9</v>
      </c>
      <c r="F1666" s="73">
        <v>35</v>
      </c>
      <c r="G1666" s="72" t="s">
        <v>10</v>
      </c>
    </row>
    <row r="1667" spans="3:7" ht="15" thickBot="1" x14ac:dyDescent="0.35">
      <c r="C1667" s="70">
        <v>43164</v>
      </c>
      <c r="D1667" s="71">
        <v>0.5100231481481482</v>
      </c>
      <c r="E1667" s="72" t="s">
        <v>9</v>
      </c>
      <c r="F1667" s="73">
        <v>30</v>
      </c>
      <c r="G1667" s="72" t="s">
        <v>21</v>
      </c>
    </row>
    <row r="1668" spans="3:7" ht="15" thickBot="1" x14ac:dyDescent="0.35">
      <c r="C1668" s="70">
        <v>43164</v>
      </c>
      <c r="D1668" s="71">
        <v>0.5105439814814815</v>
      </c>
      <c r="E1668" s="72" t="s">
        <v>9</v>
      </c>
      <c r="F1668" s="73">
        <v>42</v>
      </c>
      <c r="G1668" s="72" t="s">
        <v>21</v>
      </c>
    </row>
    <row r="1669" spans="3:7" ht="15" thickBot="1" x14ac:dyDescent="0.35">
      <c r="C1669" s="70">
        <v>43164</v>
      </c>
      <c r="D1669" s="71">
        <v>0.51068287037037041</v>
      </c>
      <c r="E1669" s="72" t="s">
        <v>9</v>
      </c>
      <c r="F1669" s="73">
        <v>31</v>
      </c>
      <c r="G1669" s="72" t="s">
        <v>21</v>
      </c>
    </row>
    <row r="1670" spans="3:7" ht="15" thickBot="1" x14ac:dyDescent="0.35">
      <c r="C1670" s="70">
        <v>43164</v>
      </c>
      <c r="D1670" s="71">
        <v>0.51442129629629629</v>
      </c>
      <c r="E1670" s="72" t="s">
        <v>9</v>
      </c>
      <c r="F1670" s="73">
        <v>33</v>
      </c>
      <c r="G1670" s="72" t="s">
        <v>10</v>
      </c>
    </row>
    <row r="1671" spans="3:7" ht="15" thickBot="1" x14ac:dyDescent="0.35">
      <c r="C1671" s="70">
        <v>43164</v>
      </c>
      <c r="D1671" s="71">
        <v>0.51443287037037033</v>
      </c>
      <c r="E1671" s="72" t="s">
        <v>9</v>
      </c>
      <c r="F1671" s="73">
        <v>25</v>
      </c>
      <c r="G1671" s="72" t="s">
        <v>21</v>
      </c>
    </row>
    <row r="1672" spans="3:7" ht="15" thickBot="1" x14ac:dyDescent="0.35">
      <c r="C1672" s="70">
        <v>43164</v>
      </c>
      <c r="D1672" s="71">
        <v>0.51594907407407409</v>
      </c>
      <c r="E1672" s="72" t="s">
        <v>9</v>
      </c>
      <c r="F1672" s="73">
        <v>37</v>
      </c>
      <c r="G1672" s="72" t="s">
        <v>21</v>
      </c>
    </row>
    <row r="1673" spans="3:7" ht="15" thickBot="1" x14ac:dyDescent="0.35">
      <c r="C1673" s="70">
        <v>43164</v>
      </c>
      <c r="D1673" s="71">
        <v>0.51653935185185185</v>
      </c>
      <c r="E1673" s="72" t="s">
        <v>9</v>
      </c>
      <c r="F1673" s="73">
        <v>27</v>
      </c>
      <c r="G1673" s="72" t="s">
        <v>21</v>
      </c>
    </row>
    <row r="1674" spans="3:7" ht="15" thickBot="1" x14ac:dyDescent="0.35">
      <c r="C1674" s="70">
        <v>43164</v>
      </c>
      <c r="D1674" s="71">
        <v>0.5173726851851852</v>
      </c>
      <c r="E1674" s="72" t="s">
        <v>9</v>
      </c>
      <c r="F1674" s="73">
        <v>21</v>
      </c>
      <c r="G1674" s="72" t="s">
        <v>10</v>
      </c>
    </row>
    <row r="1675" spans="3:7" ht="15" thickBot="1" x14ac:dyDescent="0.35">
      <c r="C1675" s="70">
        <v>43164</v>
      </c>
      <c r="D1675" s="71">
        <v>0.51829861111111108</v>
      </c>
      <c r="E1675" s="72" t="s">
        <v>9</v>
      </c>
      <c r="F1675" s="73">
        <v>23</v>
      </c>
      <c r="G1675" s="72" t="s">
        <v>21</v>
      </c>
    </row>
    <row r="1676" spans="3:7" ht="15" thickBot="1" x14ac:dyDescent="0.35">
      <c r="C1676" s="70">
        <v>43164</v>
      </c>
      <c r="D1676" s="71">
        <v>0.51851851851851849</v>
      </c>
      <c r="E1676" s="72" t="s">
        <v>9</v>
      </c>
      <c r="F1676" s="73">
        <v>31</v>
      </c>
      <c r="G1676" s="72" t="s">
        <v>10</v>
      </c>
    </row>
    <row r="1677" spans="3:7" ht="15" thickBot="1" x14ac:dyDescent="0.35">
      <c r="C1677" s="70">
        <v>43164</v>
      </c>
      <c r="D1677" s="71">
        <v>0.5194791666666666</v>
      </c>
      <c r="E1677" s="72" t="s">
        <v>9</v>
      </c>
      <c r="F1677" s="73">
        <v>29</v>
      </c>
      <c r="G1677" s="72" t="s">
        <v>21</v>
      </c>
    </row>
    <row r="1678" spans="3:7" ht="15" thickBot="1" x14ac:dyDescent="0.35">
      <c r="C1678" s="70">
        <v>43164</v>
      </c>
      <c r="D1678" s="71">
        <v>0.52118055555555554</v>
      </c>
      <c r="E1678" s="72" t="s">
        <v>9</v>
      </c>
      <c r="F1678" s="73">
        <v>35</v>
      </c>
      <c r="G1678" s="72" t="s">
        <v>10</v>
      </c>
    </row>
    <row r="1679" spans="3:7" ht="15" thickBot="1" x14ac:dyDescent="0.35">
      <c r="C1679" s="70">
        <v>43164</v>
      </c>
      <c r="D1679" s="71">
        <v>0.52324074074074078</v>
      </c>
      <c r="E1679" s="72" t="s">
        <v>9</v>
      </c>
      <c r="F1679" s="73">
        <v>31</v>
      </c>
      <c r="G1679" s="72" t="s">
        <v>10</v>
      </c>
    </row>
    <row r="1680" spans="3:7" ht="15" thickBot="1" x14ac:dyDescent="0.35">
      <c r="C1680" s="70">
        <v>43164</v>
      </c>
      <c r="D1680" s="71">
        <v>0.52430555555555558</v>
      </c>
      <c r="E1680" s="72" t="s">
        <v>9</v>
      </c>
      <c r="F1680" s="73">
        <v>30</v>
      </c>
      <c r="G1680" s="72" t="s">
        <v>10</v>
      </c>
    </row>
    <row r="1681" spans="3:7" ht="15" thickBot="1" x14ac:dyDescent="0.35">
      <c r="C1681" s="70">
        <v>43164</v>
      </c>
      <c r="D1681" s="71">
        <v>0.52432870370370377</v>
      </c>
      <c r="E1681" s="72" t="s">
        <v>9</v>
      </c>
      <c r="F1681" s="73">
        <v>24</v>
      </c>
      <c r="G1681" s="72" t="s">
        <v>21</v>
      </c>
    </row>
    <row r="1682" spans="3:7" ht="15" thickBot="1" x14ac:dyDescent="0.35">
      <c r="C1682" s="70">
        <v>43164</v>
      </c>
      <c r="D1682" s="71">
        <v>0.5245023148148148</v>
      </c>
      <c r="E1682" s="72" t="s">
        <v>9</v>
      </c>
      <c r="F1682" s="73">
        <v>29</v>
      </c>
      <c r="G1682" s="72" t="s">
        <v>21</v>
      </c>
    </row>
    <row r="1683" spans="3:7" ht="15" thickBot="1" x14ac:dyDescent="0.35">
      <c r="C1683" s="70">
        <v>43164</v>
      </c>
      <c r="D1683" s="71">
        <v>0.52482638888888888</v>
      </c>
      <c r="E1683" s="72" t="s">
        <v>9</v>
      </c>
      <c r="F1683" s="73">
        <v>33</v>
      </c>
      <c r="G1683" s="72" t="s">
        <v>21</v>
      </c>
    </row>
    <row r="1684" spans="3:7" ht="15" thickBot="1" x14ac:dyDescent="0.35">
      <c r="C1684" s="70">
        <v>43164</v>
      </c>
      <c r="D1684" s="71">
        <v>0.52597222222222217</v>
      </c>
      <c r="E1684" s="72" t="s">
        <v>9</v>
      </c>
      <c r="F1684" s="73">
        <v>24</v>
      </c>
      <c r="G1684" s="72" t="s">
        <v>21</v>
      </c>
    </row>
    <row r="1685" spans="3:7" ht="15" thickBot="1" x14ac:dyDescent="0.35">
      <c r="C1685" s="70">
        <v>43164</v>
      </c>
      <c r="D1685" s="71">
        <v>0.52605324074074067</v>
      </c>
      <c r="E1685" s="72" t="s">
        <v>9</v>
      </c>
      <c r="F1685" s="73">
        <v>33</v>
      </c>
      <c r="G1685" s="72" t="s">
        <v>10</v>
      </c>
    </row>
    <row r="1686" spans="3:7" ht="15" thickBot="1" x14ac:dyDescent="0.35">
      <c r="C1686" s="70">
        <v>43164</v>
      </c>
      <c r="D1686" s="71">
        <v>0.52805555555555561</v>
      </c>
      <c r="E1686" s="72" t="s">
        <v>9</v>
      </c>
      <c r="F1686" s="73">
        <v>15</v>
      </c>
      <c r="G1686" s="72" t="s">
        <v>21</v>
      </c>
    </row>
    <row r="1687" spans="3:7" ht="15" thickBot="1" x14ac:dyDescent="0.35">
      <c r="C1687" s="70">
        <v>43164</v>
      </c>
      <c r="D1687" s="71">
        <v>0.52819444444444441</v>
      </c>
      <c r="E1687" s="72" t="s">
        <v>9</v>
      </c>
      <c r="F1687" s="73">
        <v>32</v>
      </c>
      <c r="G1687" s="72" t="s">
        <v>10</v>
      </c>
    </row>
    <row r="1688" spans="3:7" ht="15" thickBot="1" x14ac:dyDescent="0.35">
      <c r="C1688" s="70">
        <v>43164</v>
      </c>
      <c r="D1688" s="71">
        <v>0.53173611111111108</v>
      </c>
      <c r="E1688" s="72" t="s">
        <v>9</v>
      </c>
      <c r="F1688" s="73">
        <v>38</v>
      </c>
      <c r="G1688" s="72" t="s">
        <v>10</v>
      </c>
    </row>
    <row r="1689" spans="3:7" ht="15" thickBot="1" x14ac:dyDescent="0.35">
      <c r="C1689" s="70">
        <v>43164</v>
      </c>
      <c r="D1689" s="71">
        <v>0.53221064814814811</v>
      </c>
      <c r="E1689" s="72" t="s">
        <v>9</v>
      </c>
      <c r="F1689" s="73">
        <v>32</v>
      </c>
      <c r="G1689" s="72" t="s">
        <v>10</v>
      </c>
    </row>
    <row r="1690" spans="3:7" ht="15" thickBot="1" x14ac:dyDescent="0.35">
      <c r="C1690" s="70">
        <v>43164</v>
      </c>
      <c r="D1690" s="71">
        <v>0.53378472222222217</v>
      </c>
      <c r="E1690" s="72" t="s">
        <v>9</v>
      </c>
      <c r="F1690" s="73">
        <v>27</v>
      </c>
      <c r="G1690" s="72" t="s">
        <v>21</v>
      </c>
    </row>
    <row r="1691" spans="3:7" ht="15" thickBot="1" x14ac:dyDescent="0.35">
      <c r="C1691" s="70">
        <v>43164</v>
      </c>
      <c r="D1691" s="71">
        <v>0.53384259259259259</v>
      </c>
      <c r="E1691" s="72" t="s">
        <v>9</v>
      </c>
      <c r="F1691" s="73">
        <v>33</v>
      </c>
      <c r="G1691" s="72" t="s">
        <v>10</v>
      </c>
    </row>
    <row r="1692" spans="3:7" ht="15" thickBot="1" x14ac:dyDescent="0.35">
      <c r="C1692" s="70">
        <v>43164</v>
      </c>
      <c r="D1692" s="71">
        <v>0.53436342592592589</v>
      </c>
      <c r="E1692" s="72" t="s">
        <v>9</v>
      </c>
      <c r="F1692" s="73">
        <v>37</v>
      </c>
      <c r="G1692" s="72" t="s">
        <v>10</v>
      </c>
    </row>
    <row r="1693" spans="3:7" ht="15" thickBot="1" x14ac:dyDescent="0.35">
      <c r="C1693" s="70">
        <v>43164</v>
      </c>
      <c r="D1693" s="71">
        <v>0.53929398148148155</v>
      </c>
      <c r="E1693" s="72" t="s">
        <v>9</v>
      </c>
      <c r="F1693" s="73">
        <v>28</v>
      </c>
      <c r="G1693" s="72" t="s">
        <v>10</v>
      </c>
    </row>
    <row r="1694" spans="3:7" ht="15" thickBot="1" x14ac:dyDescent="0.35">
      <c r="C1694" s="70">
        <v>43164</v>
      </c>
      <c r="D1694" s="71">
        <v>0.54090277777777784</v>
      </c>
      <c r="E1694" s="72" t="s">
        <v>9</v>
      </c>
      <c r="F1694" s="73">
        <v>30</v>
      </c>
      <c r="G1694" s="72" t="s">
        <v>21</v>
      </c>
    </row>
    <row r="1695" spans="3:7" ht="15" thickBot="1" x14ac:dyDescent="0.35">
      <c r="C1695" s="70">
        <v>43164</v>
      </c>
      <c r="D1695" s="71">
        <v>0.54160879629629632</v>
      </c>
      <c r="E1695" s="72" t="s">
        <v>9</v>
      </c>
      <c r="F1695" s="73">
        <v>41</v>
      </c>
      <c r="G1695" s="72" t="s">
        <v>10</v>
      </c>
    </row>
    <row r="1696" spans="3:7" ht="15" thickBot="1" x14ac:dyDescent="0.35">
      <c r="C1696" s="70">
        <v>43164</v>
      </c>
      <c r="D1696" s="71">
        <v>0.54357638888888882</v>
      </c>
      <c r="E1696" s="72" t="s">
        <v>9</v>
      </c>
      <c r="F1696" s="73">
        <v>33</v>
      </c>
      <c r="G1696" s="72" t="s">
        <v>10</v>
      </c>
    </row>
    <row r="1697" spans="3:7" ht="15" thickBot="1" x14ac:dyDescent="0.35">
      <c r="C1697" s="70">
        <v>43164</v>
      </c>
      <c r="D1697" s="71">
        <v>0.54385416666666664</v>
      </c>
      <c r="E1697" s="72" t="s">
        <v>9</v>
      </c>
      <c r="F1697" s="73">
        <v>36</v>
      </c>
      <c r="G1697" s="72" t="s">
        <v>21</v>
      </c>
    </row>
    <row r="1698" spans="3:7" ht="15" thickBot="1" x14ac:dyDescent="0.35">
      <c r="C1698" s="70">
        <v>43164</v>
      </c>
      <c r="D1698" s="71">
        <v>0.54431712962962964</v>
      </c>
      <c r="E1698" s="72" t="s">
        <v>9</v>
      </c>
      <c r="F1698" s="73">
        <v>32</v>
      </c>
      <c r="G1698" s="72" t="s">
        <v>21</v>
      </c>
    </row>
    <row r="1699" spans="3:7" ht="15" thickBot="1" x14ac:dyDescent="0.35">
      <c r="C1699" s="70">
        <v>43164</v>
      </c>
      <c r="D1699" s="71">
        <v>0.5458912037037037</v>
      </c>
      <c r="E1699" s="72" t="s">
        <v>9</v>
      </c>
      <c r="F1699" s="73">
        <v>37</v>
      </c>
      <c r="G1699" s="72" t="s">
        <v>10</v>
      </c>
    </row>
    <row r="1700" spans="3:7" ht="15" thickBot="1" x14ac:dyDescent="0.35">
      <c r="C1700" s="70">
        <v>43164</v>
      </c>
      <c r="D1700" s="71">
        <v>0.54728009259259258</v>
      </c>
      <c r="E1700" s="72" t="s">
        <v>9</v>
      </c>
      <c r="F1700" s="73">
        <v>45</v>
      </c>
      <c r="G1700" s="72" t="s">
        <v>10</v>
      </c>
    </row>
    <row r="1701" spans="3:7" ht="15" thickBot="1" x14ac:dyDescent="0.35">
      <c r="C1701" s="70">
        <v>43164</v>
      </c>
      <c r="D1701" s="71">
        <v>0.54849537037037044</v>
      </c>
      <c r="E1701" s="72" t="s">
        <v>9</v>
      </c>
      <c r="F1701" s="73">
        <v>26</v>
      </c>
      <c r="G1701" s="72" t="s">
        <v>21</v>
      </c>
    </row>
    <row r="1702" spans="3:7" ht="15" thickBot="1" x14ac:dyDescent="0.35">
      <c r="C1702" s="70">
        <v>43164</v>
      </c>
      <c r="D1702" s="71">
        <v>0.5490856481481482</v>
      </c>
      <c r="E1702" s="72" t="s">
        <v>9</v>
      </c>
      <c r="F1702" s="73">
        <v>34</v>
      </c>
      <c r="G1702" s="72" t="s">
        <v>21</v>
      </c>
    </row>
    <row r="1703" spans="3:7" ht="15" thickBot="1" x14ac:dyDescent="0.35">
      <c r="C1703" s="70">
        <v>43164</v>
      </c>
      <c r="D1703" s="71">
        <v>0.54925925925925922</v>
      </c>
      <c r="E1703" s="72" t="s">
        <v>9</v>
      </c>
      <c r="F1703" s="73">
        <v>28</v>
      </c>
      <c r="G1703" s="72" t="s">
        <v>21</v>
      </c>
    </row>
    <row r="1704" spans="3:7" ht="15" thickBot="1" x14ac:dyDescent="0.35">
      <c r="C1704" s="70">
        <v>43164</v>
      </c>
      <c r="D1704" s="71">
        <v>0.55079861111111106</v>
      </c>
      <c r="E1704" s="72" t="s">
        <v>9</v>
      </c>
      <c r="F1704" s="73">
        <v>35</v>
      </c>
      <c r="G1704" s="72" t="s">
        <v>10</v>
      </c>
    </row>
    <row r="1705" spans="3:7" ht="15" thickBot="1" x14ac:dyDescent="0.35">
      <c r="C1705" s="70">
        <v>43164</v>
      </c>
      <c r="D1705" s="71">
        <v>0.55185185185185182</v>
      </c>
      <c r="E1705" s="72" t="s">
        <v>9</v>
      </c>
      <c r="F1705" s="73">
        <v>25</v>
      </c>
      <c r="G1705" s="72" t="s">
        <v>10</v>
      </c>
    </row>
    <row r="1706" spans="3:7" ht="15" thickBot="1" x14ac:dyDescent="0.35">
      <c r="C1706" s="70">
        <v>43164</v>
      </c>
      <c r="D1706" s="71">
        <v>0.55234953703703704</v>
      </c>
      <c r="E1706" s="72" t="s">
        <v>9</v>
      </c>
      <c r="F1706" s="73">
        <v>25</v>
      </c>
      <c r="G1706" s="72" t="s">
        <v>21</v>
      </c>
    </row>
    <row r="1707" spans="3:7" ht="15" thickBot="1" x14ac:dyDescent="0.35">
      <c r="C1707" s="70">
        <v>43164</v>
      </c>
      <c r="D1707" s="71">
        <v>0.55252314814814818</v>
      </c>
      <c r="E1707" s="72" t="s">
        <v>9</v>
      </c>
      <c r="F1707" s="73">
        <v>41</v>
      </c>
      <c r="G1707" s="72" t="s">
        <v>10</v>
      </c>
    </row>
    <row r="1708" spans="3:7" ht="15" thickBot="1" x14ac:dyDescent="0.35">
      <c r="C1708" s="70">
        <v>43164</v>
      </c>
      <c r="D1708" s="71">
        <v>0.55465277777777777</v>
      </c>
      <c r="E1708" s="72" t="s">
        <v>9</v>
      </c>
      <c r="F1708" s="73">
        <v>15</v>
      </c>
      <c r="G1708" s="72" t="s">
        <v>10</v>
      </c>
    </row>
    <row r="1709" spans="3:7" ht="15" thickBot="1" x14ac:dyDescent="0.35">
      <c r="C1709" s="70">
        <v>43164</v>
      </c>
      <c r="D1709" s="71">
        <v>0.55859953703703702</v>
      </c>
      <c r="E1709" s="72" t="s">
        <v>9</v>
      </c>
      <c r="F1709" s="73">
        <v>24</v>
      </c>
      <c r="G1709" s="72" t="s">
        <v>10</v>
      </c>
    </row>
    <row r="1710" spans="3:7" ht="15" thickBot="1" x14ac:dyDescent="0.35">
      <c r="C1710" s="70">
        <v>43164</v>
      </c>
      <c r="D1710" s="71">
        <v>0.56093749999999998</v>
      </c>
      <c r="E1710" s="72" t="s">
        <v>9</v>
      </c>
      <c r="F1710" s="73">
        <v>23</v>
      </c>
      <c r="G1710" s="72" t="s">
        <v>21</v>
      </c>
    </row>
    <row r="1711" spans="3:7" ht="15" thickBot="1" x14ac:dyDescent="0.35">
      <c r="C1711" s="70">
        <v>43164</v>
      </c>
      <c r="D1711" s="71">
        <v>0.56214120370370368</v>
      </c>
      <c r="E1711" s="72" t="s">
        <v>9</v>
      </c>
      <c r="F1711" s="73">
        <v>35</v>
      </c>
      <c r="G1711" s="72" t="s">
        <v>10</v>
      </c>
    </row>
    <row r="1712" spans="3:7" ht="15" thickBot="1" x14ac:dyDescent="0.35">
      <c r="C1712" s="70">
        <v>43164</v>
      </c>
      <c r="D1712" s="71">
        <v>0.56291666666666662</v>
      </c>
      <c r="E1712" s="72" t="s">
        <v>9</v>
      </c>
      <c r="F1712" s="73">
        <v>42</v>
      </c>
      <c r="G1712" s="72" t="s">
        <v>10</v>
      </c>
    </row>
    <row r="1713" spans="3:7" ht="15" thickBot="1" x14ac:dyDescent="0.35">
      <c r="C1713" s="70">
        <v>43164</v>
      </c>
      <c r="D1713" s="71">
        <v>0.56299768518518511</v>
      </c>
      <c r="E1713" s="72" t="s">
        <v>9</v>
      </c>
      <c r="F1713" s="73">
        <v>39</v>
      </c>
      <c r="G1713" s="72" t="s">
        <v>10</v>
      </c>
    </row>
    <row r="1714" spans="3:7" ht="15" thickBot="1" x14ac:dyDescent="0.35">
      <c r="C1714" s="70">
        <v>43164</v>
      </c>
      <c r="D1714" s="71">
        <v>0.56370370370370371</v>
      </c>
      <c r="E1714" s="72" t="s">
        <v>9</v>
      </c>
      <c r="F1714" s="73">
        <v>26</v>
      </c>
      <c r="G1714" s="72" t="s">
        <v>10</v>
      </c>
    </row>
    <row r="1715" spans="3:7" ht="15" thickBot="1" x14ac:dyDescent="0.35">
      <c r="C1715" s="70">
        <v>43164</v>
      </c>
      <c r="D1715" s="71">
        <v>0.56395833333333334</v>
      </c>
      <c r="E1715" s="72" t="s">
        <v>9</v>
      </c>
      <c r="F1715" s="73">
        <v>25</v>
      </c>
      <c r="G1715" s="72" t="s">
        <v>10</v>
      </c>
    </row>
    <row r="1716" spans="3:7" ht="15" thickBot="1" x14ac:dyDescent="0.35">
      <c r="C1716" s="70">
        <v>43164</v>
      </c>
      <c r="D1716" s="71">
        <v>0.56434027777777784</v>
      </c>
      <c r="E1716" s="72" t="s">
        <v>9</v>
      </c>
      <c r="F1716" s="73">
        <v>26</v>
      </c>
      <c r="G1716" s="72" t="s">
        <v>21</v>
      </c>
    </row>
    <row r="1717" spans="3:7" ht="15" thickBot="1" x14ac:dyDescent="0.35">
      <c r="C1717" s="70">
        <v>43164</v>
      </c>
      <c r="D1717" s="71">
        <v>0.56541666666666668</v>
      </c>
      <c r="E1717" s="72" t="s">
        <v>9</v>
      </c>
      <c r="F1717" s="73">
        <v>26</v>
      </c>
      <c r="G1717" s="72" t="s">
        <v>10</v>
      </c>
    </row>
    <row r="1718" spans="3:7" ht="15" thickBot="1" x14ac:dyDescent="0.35">
      <c r="C1718" s="70">
        <v>43164</v>
      </c>
      <c r="D1718" s="71">
        <v>0.56589120370370372</v>
      </c>
      <c r="E1718" s="72" t="s">
        <v>9</v>
      </c>
      <c r="F1718" s="73">
        <v>27</v>
      </c>
      <c r="G1718" s="72" t="s">
        <v>21</v>
      </c>
    </row>
    <row r="1719" spans="3:7" ht="15" thickBot="1" x14ac:dyDescent="0.35">
      <c r="C1719" s="70">
        <v>43164</v>
      </c>
      <c r="D1719" s="71">
        <v>0.56593749999999998</v>
      </c>
      <c r="E1719" s="72" t="s">
        <v>9</v>
      </c>
      <c r="F1719" s="73">
        <v>24</v>
      </c>
      <c r="G1719" s="72" t="s">
        <v>21</v>
      </c>
    </row>
    <row r="1720" spans="3:7" ht="15" thickBot="1" x14ac:dyDescent="0.35">
      <c r="C1720" s="70">
        <v>43164</v>
      </c>
      <c r="D1720" s="71">
        <v>0.56626157407407407</v>
      </c>
      <c r="E1720" s="72" t="s">
        <v>9</v>
      </c>
      <c r="F1720" s="73">
        <v>34</v>
      </c>
      <c r="G1720" s="72" t="s">
        <v>10</v>
      </c>
    </row>
    <row r="1721" spans="3:7" ht="15" thickBot="1" x14ac:dyDescent="0.35">
      <c r="C1721" s="70">
        <v>43164</v>
      </c>
      <c r="D1721" s="71">
        <v>0.56694444444444447</v>
      </c>
      <c r="E1721" s="72" t="s">
        <v>9</v>
      </c>
      <c r="F1721" s="73">
        <v>23</v>
      </c>
      <c r="G1721" s="72" t="s">
        <v>21</v>
      </c>
    </row>
    <row r="1722" spans="3:7" ht="15" thickBot="1" x14ac:dyDescent="0.35">
      <c r="C1722" s="70">
        <v>43164</v>
      </c>
      <c r="D1722" s="71">
        <v>0.56759259259259254</v>
      </c>
      <c r="E1722" s="72" t="s">
        <v>9</v>
      </c>
      <c r="F1722" s="73">
        <v>43</v>
      </c>
      <c r="G1722" s="72" t="s">
        <v>10</v>
      </c>
    </row>
    <row r="1723" spans="3:7" ht="15" thickBot="1" x14ac:dyDescent="0.35">
      <c r="C1723" s="70">
        <v>43164</v>
      </c>
      <c r="D1723" s="71">
        <v>0.56787037037037036</v>
      </c>
      <c r="E1723" s="72" t="s">
        <v>9</v>
      </c>
      <c r="F1723" s="73">
        <v>39</v>
      </c>
      <c r="G1723" s="72" t="s">
        <v>10</v>
      </c>
    </row>
    <row r="1724" spans="3:7" ht="15" thickBot="1" x14ac:dyDescent="0.35">
      <c r="C1724" s="70">
        <v>43164</v>
      </c>
      <c r="D1724" s="71">
        <v>0.56814814814814818</v>
      </c>
      <c r="E1724" s="72" t="s">
        <v>9</v>
      </c>
      <c r="F1724" s="73">
        <v>45</v>
      </c>
      <c r="G1724" s="72" t="s">
        <v>10</v>
      </c>
    </row>
    <row r="1725" spans="3:7" ht="15" thickBot="1" x14ac:dyDescent="0.35">
      <c r="C1725" s="70">
        <v>43164</v>
      </c>
      <c r="D1725" s="71">
        <v>0.5725231481481482</v>
      </c>
      <c r="E1725" s="72" t="s">
        <v>9</v>
      </c>
      <c r="F1725" s="73">
        <v>24</v>
      </c>
      <c r="G1725" s="72" t="s">
        <v>21</v>
      </c>
    </row>
    <row r="1726" spans="3:7" ht="15" thickBot="1" x14ac:dyDescent="0.35">
      <c r="C1726" s="70">
        <v>43164</v>
      </c>
      <c r="D1726" s="71">
        <v>0.58148148148148149</v>
      </c>
      <c r="E1726" s="72" t="s">
        <v>9</v>
      </c>
      <c r="F1726" s="73">
        <v>39</v>
      </c>
      <c r="G1726" s="72" t="s">
        <v>21</v>
      </c>
    </row>
    <row r="1727" spans="3:7" ht="15" thickBot="1" x14ac:dyDescent="0.35">
      <c r="C1727" s="70">
        <v>43164</v>
      </c>
      <c r="D1727" s="71">
        <v>0.58193287037037034</v>
      </c>
      <c r="E1727" s="72" t="s">
        <v>9</v>
      </c>
      <c r="F1727" s="73">
        <v>31</v>
      </c>
      <c r="G1727" s="72" t="s">
        <v>10</v>
      </c>
    </row>
    <row r="1728" spans="3:7" ht="15" thickBot="1" x14ac:dyDescent="0.35">
      <c r="C1728" s="70">
        <v>43164</v>
      </c>
      <c r="D1728" s="71">
        <v>0.58381944444444445</v>
      </c>
      <c r="E1728" s="72" t="s">
        <v>9</v>
      </c>
      <c r="F1728" s="73">
        <v>30</v>
      </c>
      <c r="G1728" s="72" t="s">
        <v>10</v>
      </c>
    </row>
    <row r="1729" spans="3:7" ht="15" thickBot="1" x14ac:dyDescent="0.35">
      <c r="C1729" s="70">
        <v>43164</v>
      </c>
      <c r="D1729" s="71">
        <v>0.58410879629629631</v>
      </c>
      <c r="E1729" s="72" t="s">
        <v>9</v>
      </c>
      <c r="F1729" s="73">
        <v>42</v>
      </c>
      <c r="G1729" s="72" t="s">
        <v>10</v>
      </c>
    </row>
    <row r="1730" spans="3:7" ht="15" thickBot="1" x14ac:dyDescent="0.35">
      <c r="C1730" s="70">
        <v>43164</v>
      </c>
      <c r="D1730" s="71">
        <v>0.58523148148148152</v>
      </c>
      <c r="E1730" s="72" t="s">
        <v>9</v>
      </c>
      <c r="F1730" s="73">
        <v>39</v>
      </c>
      <c r="G1730" s="72" t="s">
        <v>10</v>
      </c>
    </row>
    <row r="1731" spans="3:7" ht="15" thickBot="1" x14ac:dyDescent="0.35">
      <c r="C1731" s="70">
        <v>43164</v>
      </c>
      <c r="D1731" s="71">
        <v>0.58564814814814814</v>
      </c>
      <c r="E1731" s="72" t="s">
        <v>9</v>
      </c>
      <c r="F1731" s="73">
        <v>27</v>
      </c>
      <c r="G1731" s="72" t="s">
        <v>21</v>
      </c>
    </row>
    <row r="1732" spans="3:7" ht="15" thickBot="1" x14ac:dyDescent="0.35">
      <c r="C1732" s="70">
        <v>43164</v>
      </c>
      <c r="D1732" s="71">
        <v>0.586400462962963</v>
      </c>
      <c r="E1732" s="72" t="s">
        <v>9</v>
      </c>
      <c r="F1732" s="73">
        <v>20</v>
      </c>
      <c r="G1732" s="72" t="s">
        <v>21</v>
      </c>
    </row>
    <row r="1733" spans="3:7" ht="15" thickBot="1" x14ac:dyDescent="0.35">
      <c r="C1733" s="70">
        <v>43164</v>
      </c>
      <c r="D1733" s="71">
        <v>0.58815972222222224</v>
      </c>
      <c r="E1733" s="72" t="s">
        <v>9</v>
      </c>
      <c r="F1733" s="73">
        <v>32</v>
      </c>
      <c r="G1733" s="72" t="s">
        <v>21</v>
      </c>
    </row>
    <row r="1734" spans="3:7" ht="15" thickBot="1" x14ac:dyDescent="0.35">
      <c r="C1734" s="70">
        <v>43164</v>
      </c>
      <c r="D1734" s="71">
        <v>0.58825231481481477</v>
      </c>
      <c r="E1734" s="72" t="s">
        <v>9</v>
      </c>
      <c r="F1734" s="73">
        <v>42</v>
      </c>
      <c r="G1734" s="72" t="s">
        <v>10</v>
      </c>
    </row>
    <row r="1735" spans="3:7" ht="15" thickBot="1" x14ac:dyDescent="0.35">
      <c r="C1735" s="70">
        <v>43164</v>
      </c>
      <c r="D1735" s="71">
        <v>0.58976851851851853</v>
      </c>
      <c r="E1735" s="72" t="s">
        <v>9</v>
      </c>
      <c r="F1735" s="73">
        <v>32</v>
      </c>
      <c r="G1735" s="72" t="s">
        <v>21</v>
      </c>
    </row>
    <row r="1736" spans="3:7" ht="15" thickBot="1" x14ac:dyDescent="0.35">
      <c r="C1736" s="70">
        <v>43164</v>
      </c>
      <c r="D1736" s="71">
        <v>0.58987268518518521</v>
      </c>
      <c r="E1736" s="72" t="s">
        <v>9</v>
      </c>
      <c r="F1736" s="73">
        <v>19</v>
      </c>
      <c r="G1736" s="72" t="s">
        <v>21</v>
      </c>
    </row>
    <row r="1737" spans="3:7" ht="15" thickBot="1" x14ac:dyDescent="0.35">
      <c r="C1737" s="70">
        <v>43164</v>
      </c>
      <c r="D1737" s="71">
        <v>0.5907175925925926</v>
      </c>
      <c r="E1737" s="72" t="s">
        <v>9</v>
      </c>
      <c r="F1737" s="73">
        <v>31</v>
      </c>
      <c r="G1737" s="72" t="s">
        <v>10</v>
      </c>
    </row>
    <row r="1738" spans="3:7" ht="15" thickBot="1" x14ac:dyDescent="0.35">
      <c r="C1738" s="70">
        <v>43164</v>
      </c>
      <c r="D1738" s="71">
        <v>0.5927662037037037</v>
      </c>
      <c r="E1738" s="72" t="s">
        <v>9</v>
      </c>
      <c r="F1738" s="73">
        <v>34</v>
      </c>
      <c r="G1738" s="72" t="s">
        <v>10</v>
      </c>
    </row>
    <row r="1739" spans="3:7" ht="15" thickBot="1" x14ac:dyDescent="0.35">
      <c r="C1739" s="70">
        <v>43164</v>
      </c>
      <c r="D1739" s="71">
        <v>0.59281249999999996</v>
      </c>
      <c r="E1739" s="72" t="s">
        <v>9</v>
      </c>
      <c r="F1739" s="73">
        <v>25</v>
      </c>
      <c r="G1739" s="72" t="s">
        <v>21</v>
      </c>
    </row>
    <row r="1740" spans="3:7" ht="15" thickBot="1" x14ac:dyDescent="0.35">
      <c r="C1740" s="70">
        <v>43164</v>
      </c>
      <c r="D1740" s="71">
        <v>0.59296296296296302</v>
      </c>
      <c r="E1740" s="72" t="s">
        <v>9</v>
      </c>
      <c r="F1740" s="73">
        <v>23</v>
      </c>
      <c r="G1740" s="72" t="s">
        <v>21</v>
      </c>
    </row>
    <row r="1741" spans="3:7" ht="15" thickBot="1" x14ac:dyDescent="0.35">
      <c r="C1741" s="70">
        <v>43164</v>
      </c>
      <c r="D1741" s="71">
        <v>0.59384259259259264</v>
      </c>
      <c r="E1741" s="72" t="s">
        <v>9</v>
      </c>
      <c r="F1741" s="73">
        <v>25</v>
      </c>
      <c r="G1741" s="72" t="s">
        <v>21</v>
      </c>
    </row>
    <row r="1742" spans="3:7" ht="15" thickBot="1" x14ac:dyDescent="0.35">
      <c r="C1742" s="70">
        <v>43164</v>
      </c>
      <c r="D1742" s="71">
        <v>0.59498842592592593</v>
      </c>
      <c r="E1742" s="72" t="s">
        <v>9</v>
      </c>
      <c r="F1742" s="73">
        <v>27</v>
      </c>
      <c r="G1742" s="72" t="s">
        <v>21</v>
      </c>
    </row>
    <row r="1743" spans="3:7" ht="15" thickBot="1" x14ac:dyDescent="0.35">
      <c r="C1743" s="70">
        <v>43164</v>
      </c>
      <c r="D1743" s="71">
        <v>0.5955555555555555</v>
      </c>
      <c r="E1743" s="72" t="s">
        <v>9</v>
      </c>
      <c r="F1743" s="73">
        <v>18</v>
      </c>
      <c r="G1743" s="72" t="s">
        <v>21</v>
      </c>
    </row>
    <row r="1744" spans="3:7" ht="15" thickBot="1" x14ac:dyDescent="0.35">
      <c r="C1744" s="70">
        <v>43164</v>
      </c>
      <c r="D1744" s="71">
        <v>0.59836805555555561</v>
      </c>
      <c r="E1744" s="72" t="s">
        <v>9</v>
      </c>
      <c r="F1744" s="73">
        <v>33</v>
      </c>
      <c r="G1744" s="72" t="s">
        <v>21</v>
      </c>
    </row>
    <row r="1745" spans="3:7" ht="15" thickBot="1" x14ac:dyDescent="0.35">
      <c r="C1745" s="70">
        <v>43164</v>
      </c>
      <c r="D1745" s="71">
        <v>0.60218749999999999</v>
      </c>
      <c r="E1745" s="72" t="s">
        <v>9</v>
      </c>
      <c r="F1745" s="73">
        <v>31</v>
      </c>
      <c r="G1745" s="72" t="s">
        <v>21</v>
      </c>
    </row>
    <row r="1746" spans="3:7" ht="15" thickBot="1" x14ac:dyDescent="0.35">
      <c r="C1746" s="70">
        <v>43164</v>
      </c>
      <c r="D1746" s="71">
        <v>0.60394675925925922</v>
      </c>
      <c r="E1746" s="72" t="s">
        <v>9</v>
      </c>
      <c r="F1746" s="73">
        <v>26</v>
      </c>
      <c r="G1746" s="72" t="s">
        <v>21</v>
      </c>
    </row>
    <row r="1747" spans="3:7" ht="15" thickBot="1" x14ac:dyDescent="0.35">
      <c r="C1747" s="70">
        <v>43164</v>
      </c>
      <c r="D1747" s="71">
        <v>0.60421296296296301</v>
      </c>
      <c r="E1747" s="72" t="s">
        <v>9</v>
      </c>
      <c r="F1747" s="73">
        <v>27</v>
      </c>
      <c r="G1747" s="72" t="s">
        <v>21</v>
      </c>
    </row>
    <row r="1748" spans="3:7" ht="15" thickBot="1" x14ac:dyDescent="0.35">
      <c r="C1748" s="70">
        <v>43164</v>
      </c>
      <c r="D1748" s="71">
        <v>0.60517361111111112</v>
      </c>
      <c r="E1748" s="72" t="s">
        <v>9</v>
      </c>
      <c r="F1748" s="73">
        <v>33</v>
      </c>
      <c r="G1748" s="72" t="s">
        <v>21</v>
      </c>
    </row>
    <row r="1749" spans="3:7" ht="15" thickBot="1" x14ac:dyDescent="0.35">
      <c r="C1749" s="70">
        <v>43164</v>
      </c>
      <c r="D1749" s="71">
        <v>0.60547453703703702</v>
      </c>
      <c r="E1749" s="72" t="s">
        <v>9</v>
      </c>
      <c r="F1749" s="73">
        <v>23</v>
      </c>
      <c r="G1749" s="72" t="s">
        <v>21</v>
      </c>
    </row>
    <row r="1750" spans="3:7" ht="15" thickBot="1" x14ac:dyDescent="0.35">
      <c r="C1750" s="70">
        <v>43164</v>
      </c>
      <c r="D1750" s="71">
        <v>0.60628472222222218</v>
      </c>
      <c r="E1750" s="72" t="s">
        <v>9</v>
      </c>
      <c r="F1750" s="73">
        <v>35</v>
      </c>
      <c r="G1750" s="72" t="s">
        <v>10</v>
      </c>
    </row>
    <row r="1751" spans="3:7" ht="15" thickBot="1" x14ac:dyDescent="0.35">
      <c r="C1751" s="70">
        <v>43164</v>
      </c>
      <c r="D1751" s="71">
        <v>0.60752314814814812</v>
      </c>
      <c r="E1751" s="72" t="s">
        <v>9</v>
      </c>
      <c r="F1751" s="73">
        <v>27</v>
      </c>
      <c r="G1751" s="72" t="s">
        <v>10</v>
      </c>
    </row>
    <row r="1752" spans="3:7" ht="15" thickBot="1" x14ac:dyDescent="0.35">
      <c r="C1752" s="70">
        <v>43164</v>
      </c>
      <c r="D1752" s="71">
        <v>0.6090740740740741</v>
      </c>
      <c r="E1752" s="72" t="s">
        <v>9</v>
      </c>
      <c r="F1752" s="73">
        <v>25</v>
      </c>
      <c r="G1752" s="72" t="s">
        <v>10</v>
      </c>
    </row>
    <row r="1753" spans="3:7" ht="15" thickBot="1" x14ac:dyDescent="0.35">
      <c r="C1753" s="70">
        <v>43164</v>
      </c>
      <c r="D1753" s="71">
        <v>0.61006944444444444</v>
      </c>
      <c r="E1753" s="72" t="s">
        <v>9</v>
      </c>
      <c r="F1753" s="73">
        <v>37</v>
      </c>
      <c r="G1753" s="72" t="s">
        <v>10</v>
      </c>
    </row>
    <row r="1754" spans="3:7" ht="15" thickBot="1" x14ac:dyDescent="0.35">
      <c r="C1754" s="70">
        <v>43164</v>
      </c>
      <c r="D1754" s="71">
        <v>0.61034722222222226</v>
      </c>
      <c r="E1754" s="72" t="s">
        <v>9</v>
      </c>
      <c r="F1754" s="73">
        <v>28</v>
      </c>
      <c r="G1754" s="72" t="s">
        <v>10</v>
      </c>
    </row>
    <row r="1755" spans="3:7" ht="15" thickBot="1" x14ac:dyDescent="0.35">
      <c r="C1755" s="70">
        <v>43164</v>
      </c>
      <c r="D1755" s="71">
        <v>0.61086805555555557</v>
      </c>
      <c r="E1755" s="72" t="s">
        <v>9</v>
      </c>
      <c r="F1755" s="73">
        <v>46</v>
      </c>
      <c r="G1755" s="72" t="s">
        <v>10</v>
      </c>
    </row>
    <row r="1756" spans="3:7" ht="15" thickBot="1" x14ac:dyDescent="0.35">
      <c r="C1756" s="70">
        <v>43164</v>
      </c>
      <c r="D1756" s="71">
        <v>0.61105324074074074</v>
      </c>
      <c r="E1756" s="72" t="s">
        <v>9</v>
      </c>
      <c r="F1756" s="73">
        <v>31</v>
      </c>
      <c r="G1756" s="72" t="s">
        <v>10</v>
      </c>
    </row>
    <row r="1757" spans="3:7" ht="15" thickBot="1" x14ac:dyDescent="0.35">
      <c r="C1757" s="70">
        <v>43164</v>
      </c>
      <c r="D1757" s="71">
        <v>0.6131712962962963</v>
      </c>
      <c r="E1757" s="72" t="s">
        <v>9</v>
      </c>
      <c r="F1757" s="73">
        <v>24</v>
      </c>
      <c r="G1757" s="72" t="s">
        <v>21</v>
      </c>
    </row>
    <row r="1758" spans="3:7" ht="15" thickBot="1" x14ac:dyDescent="0.35">
      <c r="C1758" s="70">
        <v>43164</v>
      </c>
      <c r="D1758" s="71">
        <v>0.61466435185185186</v>
      </c>
      <c r="E1758" s="72" t="s">
        <v>9</v>
      </c>
      <c r="F1758" s="73">
        <v>39</v>
      </c>
      <c r="G1758" s="72" t="s">
        <v>10</v>
      </c>
    </row>
    <row r="1759" spans="3:7" ht="15" thickBot="1" x14ac:dyDescent="0.35">
      <c r="C1759" s="70">
        <v>43164</v>
      </c>
      <c r="D1759" s="71">
        <v>0.6149768518518518</v>
      </c>
      <c r="E1759" s="72" t="s">
        <v>9</v>
      </c>
      <c r="F1759" s="73">
        <v>32</v>
      </c>
      <c r="G1759" s="72" t="s">
        <v>10</v>
      </c>
    </row>
    <row r="1760" spans="3:7" ht="15" thickBot="1" x14ac:dyDescent="0.35">
      <c r="C1760" s="70">
        <v>43164</v>
      </c>
      <c r="D1760" s="71">
        <v>0.61701388888888886</v>
      </c>
      <c r="E1760" s="72" t="s">
        <v>9</v>
      </c>
      <c r="F1760" s="73">
        <v>19</v>
      </c>
      <c r="G1760" s="72" t="s">
        <v>21</v>
      </c>
    </row>
    <row r="1761" spans="3:7" ht="15" thickBot="1" x14ac:dyDescent="0.35">
      <c r="C1761" s="70">
        <v>43164</v>
      </c>
      <c r="D1761" s="71">
        <v>0.61762731481481481</v>
      </c>
      <c r="E1761" s="72" t="s">
        <v>9</v>
      </c>
      <c r="F1761" s="73">
        <v>26</v>
      </c>
      <c r="G1761" s="72" t="s">
        <v>21</v>
      </c>
    </row>
    <row r="1762" spans="3:7" ht="15" thickBot="1" x14ac:dyDescent="0.35">
      <c r="C1762" s="70">
        <v>43164</v>
      </c>
      <c r="D1762" s="71">
        <v>0.61912037037037038</v>
      </c>
      <c r="E1762" s="72" t="s">
        <v>9</v>
      </c>
      <c r="F1762" s="73">
        <v>36</v>
      </c>
      <c r="G1762" s="72" t="s">
        <v>10</v>
      </c>
    </row>
    <row r="1763" spans="3:7" ht="15" thickBot="1" x14ac:dyDescent="0.35">
      <c r="C1763" s="70">
        <v>43164</v>
      </c>
      <c r="D1763" s="71">
        <v>0.61938657407407405</v>
      </c>
      <c r="E1763" s="72" t="s">
        <v>9</v>
      </c>
      <c r="F1763" s="73">
        <v>27</v>
      </c>
      <c r="G1763" s="72" t="s">
        <v>21</v>
      </c>
    </row>
    <row r="1764" spans="3:7" ht="15" thickBot="1" x14ac:dyDescent="0.35">
      <c r="C1764" s="70">
        <v>43164</v>
      </c>
      <c r="D1764" s="71">
        <v>0.61951388888888892</v>
      </c>
      <c r="E1764" s="72" t="s">
        <v>9</v>
      </c>
      <c r="F1764" s="73">
        <v>34</v>
      </c>
      <c r="G1764" s="72" t="s">
        <v>10</v>
      </c>
    </row>
    <row r="1765" spans="3:7" ht="15" thickBot="1" x14ac:dyDescent="0.35">
      <c r="C1765" s="70">
        <v>43164</v>
      </c>
      <c r="D1765" s="71">
        <v>0.61953703703703711</v>
      </c>
      <c r="E1765" s="72" t="s">
        <v>9</v>
      </c>
      <c r="F1765" s="73">
        <v>29</v>
      </c>
      <c r="G1765" s="72" t="s">
        <v>10</v>
      </c>
    </row>
    <row r="1766" spans="3:7" ht="15" thickBot="1" x14ac:dyDescent="0.35">
      <c r="C1766" s="70">
        <v>43164</v>
      </c>
      <c r="D1766" s="71">
        <v>0.62118055555555551</v>
      </c>
      <c r="E1766" s="72" t="s">
        <v>9</v>
      </c>
      <c r="F1766" s="73">
        <v>32</v>
      </c>
      <c r="G1766" s="72" t="s">
        <v>21</v>
      </c>
    </row>
    <row r="1767" spans="3:7" ht="15" thickBot="1" x14ac:dyDescent="0.35">
      <c r="C1767" s="70">
        <v>43164</v>
      </c>
      <c r="D1767" s="71">
        <v>0.62152777777777779</v>
      </c>
      <c r="E1767" s="72" t="s">
        <v>9</v>
      </c>
      <c r="F1767" s="73">
        <v>27</v>
      </c>
      <c r="G1767" s="72" t="s">
        <v>21</v>
      </c>
    </row>
    <row r="1768" spans="3:7" ht="15" thickBot="1" x14ac:dyDescent="0.35">
      <c r="C1768" s="70">
        <v>43164</v>
      </c>
      <c r="D1768" s="71">
        <v>0.62201388888888887</v>
      </c>
      <c r="E1768" s="72" t="s">
        <v>9</v>
      </c>
      <c r="F1768" s="73">
        <v>45</v>
      </c>
      <c r="G1768" s="72" t="s">
        <v>21</v>
      </c>
    </row>
    <row r="1769" spans="3:7" ht="15" thickBot="1" x14ac:dyDescent="0.35">
      <c r="C1769" s="70">
        <v>43164</v>
      </c>
      <c r="D1769" s="71">
        <v>0.62307870370370366</v>
      </c>
      <c r="E1769" s="72" t="s">
        <v>9</v>
      </c>
      <c r="F1769" s="73">
        <v>37</v>
      </c>
      <c r="G1769" s="72" t="s">
        <v>10</v>
      </c>
    </row>
    <row r="1770" spans="3:7" ht="15" thickBot="1" x14ac:dyDescent="0.35">
      <c r="C1770" s="70">
        <v>43164</v>
      </c>
      <c r="D1770" s="71">
        <v>0.62347222222222221</v>
      </c>
      <c r="E1770" s="72" t="s">
        <v>9</v>
      </c>
      <c r="F1770" s="73">
        <v>39</v>
      </c>
      <c r="G1770" s="72" t="s">
        <v>10</v>
      </c>
    </row>
    <row r="1771" spans="3:7" ht="15" thickBot="1" x14ac:dyDescent="0.35">
      <c r="C1771" s="70">
        <v>43164</v>
      </c>
      <c r="D1771" s="71">
        <v>0.62386574074074075</v>
      </c>
      <c r="E1771" s="72" t="s">
        <v>9</v>
      </c>
      <c r="F1771" s="73">
        <v>49</v>
      </c>
      <c r="G1771" s="72" t="s">
        <v>10</v>
      </c>
    </row>
    <row r="1772" spans="3:7" ht="15" thickBot="1" x14ac:dyDescent="0.35">
      <c r="C1772" s="70">
        <v>43164</v>
      </c>
      <c r="D1772" s="71">
        <v>0.62438657407407405</v>
      </c>
      <c r="E1772" s="72" t="s">
        <v>9</v>
      </c>
      <c r="F1772" s="73">
        <v>25</v>
      </c>
      <c r="G1772" s="72" t="s">
        <v>21</v>
      </c>
    </row>
    <row r="1773" spans="3:7" ht="15" thickBot="1" x14ac:dyDescent="0.35">
      <c r="C1773" s="70">
        <v>43164</v>
      </c>
      <c r="D1773" s="71">
        <v>0.6253009259259259</v>
      </c>
      <c r="E1773" s="72" t="s">
        <v>9</v>
      </c>
      <c r="F1773" s="73">
        <v>33</v>
      </c>
      <c r="G1773" s="72" t="s">
        <v>21</v>
      </c>
    </row>
    <row r="1774" spans="3:7" ht="15" thickBot="1" x14ac:dyDescent="0.35">
      <c r="C1774" s="70">
        <v>43164</v>
      </c>
      <c r="D1774" s="71">
        <v>0.62539351851851854</v>
      </c>
      <c r="E1774" s="72" t="s">
        <v>9</v>
      </c>
      <c r="F1774" s="73">
        <v>37</v>
      </c>
      <c r="G1774" s="72" t="s">
        <v>21</v>
      </c>
    </row>
    <row r="1775" spans="3:7" ht="15" thickBot="1" x14ac:dyDescent="0.35">
      <c r="C1775" s="70">
        <v>43164</v>
      </c>
      <c r="D1775" s="71">
        <v>0.62699074074074079</v>
      </c>
      <c r="E1775" s="72" t="s">
        <v>9</v>
      </c>
      <c r="F1775" s="73">
        <v>39</v>
      </c>
      <c r="G1775" s="72" t="s">
        <v>10</v>
      </c>
    </row>
    <row r="1776" spans="3:7" ht="15" thickBot="1" x14ac:dyDescent="0.35">
      <c r="C1776" s="70">
        <v>43164</v>
      </c>
      <c r="D1776" s="71">
        <v>0.62788194444444445</v>
      </c>
      <c r="E1776" s="72" t="s">
        <v>9</v>
      </c>
      <c r="F1776" s="73">
        <v>27</v>
      </c>
      <c r="G1776" s="72" t="s">
        <v>21</v>
      </c>
    </row>
    <row r="1777" spans="3:7" ht="15" thickBot="1" x14ac:dyDescent="0.35">
      <c r="C1777" s="70">
        <v>43164</v>
      </c>
      <c r="D1777" s="71">
        <v>0.62797453703703698</v>
      </c>
      <c r="E1777" s="72" t="s">
        <v>9</v>
      </c>
      <c r="F1777" s="73">
        <v>33</v>
      </c>
      <c r="G1777" s="72" t="s">
        <v>10</v>
      </c>
    </row>
    <row r="1778" spans="3:7" ht="15" thickBot="1" x14ac:dyDescent="0.35">
      <c r="C1778" s="70">
        <v>43164</v>
      </c>
      <c r="D1778" s="71">
        <v>0.62988425925925928</v>
      </c>
      <c r="E1778" s="72" t="s">
        <v>9</v>
      </c>
      <c r="F1778" s="73">
        <v>25</v>
      </c>
      <c r="G1778" s="72" t="s">
        <v>21</v>
      </c>
    </row>
    <row r="1779" spans="3:7" ht="15" thickBot="1" x14ac:dyDescent="0.35">
      <c r="C1779" s="70">
        <v>43164</v>
      </c>
      <c r="D1779" s="71">
        <v>0.63089120370370366</v>
      </c>
      <c r="E1779" s="72" t="s">
        <v>9</v>
      </c>
      <c r="F1779" s="73">
        <v>32</v>
      </c>
      <c r="G1779" s="72" t="s">
        <v>10</v>
      </c>
    </row>
    <row r="1780" spans="3:7" ht="15" thickBot="1" x14ac:dyDescent="0.35">
      <c r="C1780" s="70">
        <v>43164</v>
      </c>
      <c r="D1780" s="71">
        <v>0.63126157407407402</v>
      </c>
      <c r="E1780" s="72" t="s">
        <v>9</v>
      </c>
      <c r="F1780" s="73">
        <v>28</v>
      </c>
      <c r="G1780" s="72" t="s">
        <v>21</v>
      </c>
    </row>
    <row r="1781" spans="3:7" ht="15" thickBot="1" x14ac:dyDescent="0.35">
      <c r="C1781" s="70">
        <v>43164</v>
      </c>
      <c r="D1781" s="71">
        <v>0.63192129629629623</v>
      </c>
      <c r="E1781" s="72" t="s">
        <v>9</v>
      </c>
      <c r="F1781" s="73">
        <v>17</v>
      </c>
      <c r="G1781" s="72" t="s">
        <v>21</v>
      </c>
    </row>
    <row r="1782" spans="3:7" ht="15" thickBot="1" x14ac:dyDescent="0.35">
      <c r="C1782" s="70">
        <v>43164</v>
      </c>
      <c r="D1782" s="71">
        <v>0.63232638888888892</v>
      </c>
      <c r="E1782" s="72" t="s">
        <v>9</v>
      </c>
      <c r="F1782" s="73">
        <v>20</v>
      </c>
      <c r="G1782" s="72" t="s">
        <v>21</v>
      </c>
    </row>
    <row r="1783" spans="3:7" ht="15" thickBot="1" x14ac:dyDescent="0.35">
      <c r="C1783" s="70">
        <v>43164</v>
      </c>
      <c r="D1783" s="71">
        <v>0.63269675925925928</v>
      </c>
      <c r="E1783" s="72" t="s">
        <v>9</v>
      </c>
      <c r="F1783" s="73">
        <v>23</v>
      </c>
      <c r="G1783" s="72" t="s">
        <v>21</v>
      </c>
    </row>
    <row r="1784" spans="3:7" ht="15" thickBot="1" x14ac:dyDescent="0.35">
      <c r="C1784" s="70">
        <v>43164</v>
      </c>
      <c r="D1784" s="71">
        <v>0.63405092592592593</v>
      </c>
      <c r="E1784" s="72" t="s">
        <v>9</v>
      </c>
      <c r="F1784" s="73">
        <v>32</v>
      </c>
      <c r="G1784" s="72" t="s">
        <v>21</v>
      </c>
    </row>
    <row r="1785" spans="3:7" ht="15" thickBot="1" x14ac:dyDescent="0.35">
      <c r="C1785" s="70">
        <v>43164</v>
      </c>
      <c r="D1785" s="71">
        <v>0.63616898148148149</v>
      </c>
      <c r="E1785" s="72" t="s">
        <v>9</v>
      </c>
      <c r="F1785" s="73">
        <v>32</v>
      </c>
      <c r="G1785" s="72" t="s">
        <v>10</v>
      </c>
    </row>
    <row r="1786" spans="3:7" ht="15" thickBot="1" x14ac:dyDescent="0.35">
      <c r="C1786" s="70">
        <v>43164</v>
      </c>
      <c r="D1786" s="71">
        <v>0.63645833333333335</v>
      </c>
      <c r="E1786" s="72" t="s">
        <v>9</v>
      </c>
      <c r="F1786" s="73">
        <v>31</v>
      </c>
      <c r="G1786" s="72" t="s">
        <v>10</v>
      </c>
    </row>
    <row r="1787" spans="3:7" ht="15" thickBot="1" x14ac:dyDescent="0.35">
      <c r="C1787" s="70">
        <v>43164</v>
      </c>
      <c r="D1787" s="71">
        <v>0.63736111111111116</v>
      </c>
      <c r="E1787" s="72" t="s">
        <v>9</v>
      </c>
      <c r="F1787" s="73">
        <v>40</v>
      </c>
      <c r="G1787" s="72" t="s">
        <v>10</v>
      </c>
    </row>
    <row r="1788" spans="3:7" ht="15" thickBot="1" x14ac:dyDescent="0.35">
      <c r="C1788" s="70">
        <v>43164</v>
      </c>
      <c r="D1788" s="71">
        <v>0.63780092592592597</v>
      </c>
      <c r="E1788" s="72" t="s">
        <v>9</v>
      </c>
      <c r="F1788" s="73">
        <v>33</v>
      </c>
      <c r="G1788" s="72" t="s">
        <v>21</v>
      </c>
    </row>
    <row r="1789" spans="3:7" ht="15" thickBot="1" x14ac:dyDescent="0.35">
      <c r="C1789" s="70">
        <v>43164</v>
      </c>
      <c r="D1789" s="71">
        <v>0.63814814814814813</v>
      </c>
      <c r="E1789" s="72" t="s">
        <v>9</v>
      </c>
      <c r="F1789" s="73">
        <v>35</v>
      </c>
      <c r="G1789" s="72" t="s">
        <v>10</v>
      </c>
    </row>
    <row r="1790" spans="3:7" ht="15" thickBot="1" x14ac:dyDescent="0.35">
      <c r="C1790" s="70">
        <v>43164</v>
      </c>
      <c r="D1790" s="71">
        <v>0.6384143518518518</v>
      </c>
      <c r="E1790" s="72" t="s">
        <v>9</v>
      </c>
      <c r="F1790" s="73">
        <v>24</v>
      </c>
      <c r="G1790" s="72" t="s">
        <v>21</v>
      </c>
    </row>
    <row r="1791" spans="3:7" ht="15" thickBot="1" x14ac:dyDescent="0.35">
      <c r="C1791" s="70">
        <v>43164</v>
      </c>
      <c r="D1791" s="71">
        <v>0.64131944444444444</v>
      </c>
      <c r="E1791" s="72" t="s">
        <v>9</v>
      </c>
      <c r="F1791" s="73">
        <v>24</v>
      </c>
      <c r="G1791" s="72" t="s">
        <v>21</v>
      </c>
    </row>
    <row r="1792" spans="3:7" ht="15" thickBot="1" x14ac:dyDescent="0.35">
      <c r="C1792" s="70">
        <v>43164</v>
      </c>
      <c r="D1792" s="71">
        <v>0.64203703703703707</v>
      </c>
      <c r="E1792" s="72" t="s">
        <v>9</v>
      </c>
      <c r="F1792" s="73">
        <v>41</v>
      </c>
      <c r="G1792" s="72" t="s">
        <v>21</v>
      </c>
    </row>
    <row r="1793" spans="3:7" ht="15" thickBot="1" x14ac:dyDescent="0.35">
      <c r="C1793" s="70">
        <v>43164</v>
      </c>
      <c r="D1793" s="71">
        <v>0.64246527777777784</v>
      </c>
      <c r="E1793" s="72" t="s">
        <v>9</v>
      </c>
      <c r="F1793" s="73">
        <v>37</v>
      </c>
      <c r="G1793" s="72" t="s">
        <v>10</v>
      </c>
    </row>
    <row r="1794" spans="3:7" ht="15" thickBot="1" x14ac:dyDescent="0.35">
      <c r="C1794" s="70">
        <v>43164</v>
      </c>
      <c r="D1794" s="71">
        <v>0.6434375</v>
      </c>
      <c r="E1794" s="72" t="s">
        <v>9</v>
      </c>
      <c r="F1794" s="73">
        <v>42</v>
      </c>
      <c r="G1794" s="72" t="s">
        <v>10</v>
      </c>
    </row>
    <row r="1795" spans="3:7" ht="15" thickBot="1" x14ac:dyDescent="0.35">
      <c r="C1795" s="70">
        <v>43164</v>
      </c>
      <c r="D1795" s="71">
        <v>0.64369212962962963</v>
      </c>
      <c r="E1795" s="72" t="s">
        <v>9</v>
      </c>
      <c r="F1795" s="73">
        <v>26</v>
      </c>
      <c r="G1795" s="72" t="s">
        <v>21</v>
      </c>
    </row>
    <row r="1796" spans="3:7" ht="15" thickBot="1" x14ac:dyDescent="0.35">
      <c r="C1796" s="70">
        <v>43164</v>
      </c>
      <c r="D1796" s="71">
        <v>0.64548611111111109</v>
      </c>
      <c r="E1796" s="72" t="s">
        <v>9</v>
      </c>
      <c r="F1796" s="73">
        <v>26</v>
      </c>
      <c r="G1796" s="72" t="s">
        <v>21</v>
      </c>
    </row>
    <row r="1797" spans="3:7" ht="15" thickBot="1" x14ac:dyDescent="0.35">
      <c r="C1797" s="70">
        <v>43164</v>
      </c>
      <c r="D1797" s="71">
        <v>0.64585648148148145</v>
      </c>
      <c r="E1797" s="72" t="s">
        <v>9</v>
      </c>
      <c r="F1797" s="73">
        <v>32</v>
      </c>
      <c r="G1797" s="72" t="s">
        <v>21</v>
      </c>
    </row>
    <row r="1798" spans="3:7" ht="15" thickBot="1" x14ac:dyDescent="0.35">
      <c r="C1798" s="70">
        <v>43164</v>
      </c>
      <c r="D1798" s="71">
        <v>0.64697916666666666</v>
      </c>
      <c r="E1798" s="72" t="s">
        <v>9</v>
      </c>
      <c r="F1798" s="73">
        <v>40</v>
      </c>
      <c r="G1798" s="72" t="s">
        <v>21</v>
      </c>
    </row>
    <row r="1799" spans="3:7" ht="15" thickBot="1" x14ac:dyDescent="0.35">
      <c r="C1799" s="70">
        <v>43164</v>
      </c>
      <c r="D1799" s="71">
        <v>0.64718750000000003</v>
      </c>
      <c r="E1799" s="72" t="s">
        <v>9</v>
      </c>
      <c r="F1799" s="73">
        <v>30</v>
      </c>
      <c r="G1799" s="72" t="s">
        <v>21</v>
      </c>
    </row>
    <row r="1800" spans="3:7" ht="15" thickBot="1" x14ac:dyDescent="0.35">
      <c r="C1800" s="70">
        <v>43164</v>
      </c>
      <c r="D1800" s="71">
        <v>0.64804398148148146</v>
      </c>
      <c r="E1800" s="72" t="s">
        <v>9</v>
      </c>
      <c r="F1800" s="73">
        <v>33</v>
      </c>
      <c r="G1800" s="72" t="s">
        <v>10</v>
      </c>
    </row>
    <row r="1801" spans="3:7" ht="15" thickBot="1" x14ac:dyDescent="0.35">
      <c r="C1801" s="70">
        <v>43164</v>
      </c>
      <c r="D1801" s="71">
        <v>0.64923611111111112</v>
      </c>
      <c r="E1801" s="72" t="s">
        <v>9</v>
      </c>
      <c r="F1801" s="73">
        <v>42</v>
      </c>
      <c r="G1801" s="72" t="s">
        <v>10</v>
      </c>
    </row>
    <row r="1802" spans="3:7" ht="15" thickBot="1" x14ac:dyDescent="0.35">
      <c r="C1802" s="70">
        <v>43164</v>
      </c>
      <c r="D1802" s="71">
        <v>0.64957175925925925</v>
      </c>
      <c r="E1802" s="72" t="s">
        <v>9</v>
      </c>
      <c r="F1802" s="73">
        <v>26</v>
      </c>
      <c r="G1802" s="72" t="s">
        <v>21</v>
      </c>
    </row>
    <row r="1803" spans="3:7" ht="15" thickBot="1" x14ac:dyDescent="0.35">
      <c r="C1803" s="70">
        <v>43164</v>
      </c>
      <c r="D1803" s="71">
        <v>0.64998842592592598</v>
      </c>
      <c r="E1803" s="72" t="s">
        <v>9</v>
      </c>
      <c r="F1803" s="73">
        <v>26</v>
      </c>
      <c r="G1803" s="72" t="s">
        <v>21</v>
      </c>
    </row>
    <row r="1804" spans="3:7" ht="15" thickBot="1" x14ac:dyDescent="0.35">
      <c r="C1804" s="70">
        <v>43164</v>
      </c>
      <c r="D1804" s="71">
        <v>0.65027777777777784</v>
      </c>
      <c r="E1804" s="72" t="s">
        <v>9</v>
      </c>
      <c r="F1804" s="73">
        <v>46</v>
      </c>
      <c r="G1804" s="72" t="s">
        <v>10</v>
      </c>
    </row>
    <row r="1805" spans="3:7" ht="15" thickBot="1" x14ac:dyDescent="0.35">
      <c r="C1805" s="70">
        <v>43164</v>
      </c>
      <c r="D1805" s="71">
        <v>0.65060185185185182</v>
      </c>
      <c r="E1805" s="72" t="s">
        <v>9</v>
      </c>
      <c r="F1805" s="73">
        <v>21</v>
      </c>
      <c r="G1805" s="72" t="s">
        <v>10</v>
      </c>
    </row>
    <row r="1806" spans="3:7" ht="15" thickBot="1" x14ac:dyDescent="0.35">
      <c r="C1806" s="70">
        <v>43164</v>
      </c>
      <c r="D1806" s="71">
        <v>0.65087962962962964</v>
      </c>
      <c r="E1806" s="72" t="s">
        <v>9</v>
      </c>
      <c r="F1806" s="73">
        <v>34</v>
      </c>
      <c r="G1806" s="72" t="s">
        <v>10</v>
      </c>
    </row>
    <row r="1807" spans="3:7" ht="15" thickBot="1" x14ac:dyDescent="0.35">
      <c r="C1807" s="70">
        <v>43164</v>
      </c>
      <c r="D1807" s="71">
        <v>0.65392361111111108</v>
      </c>
      <c r="E1807" s="72" t="s">
        <v>9</v>
      </c>
      <c r="F1807" s="73">
        <v>30</v>
      </c>
      <c r="G1807" s="72" t="s">
        <v>10</v>
      </c>
    </row>
    <row r="1808" spans="3:7" ht="15" thickBot="1" x14ac:dyDescent="0.35">
      <c r="C1808" s="70">
        <v>43164</v>
      </c>
      <c r="D1808" s="71">
        <v>0.65405092592592595</v>
      </c>
      <c r="E1808" s="72" t="s">
        <v>9</v>
      </c>
      <c r="F1808" s="73">
        <v>28</v>
      </c>
      <c r="G1808" s="72" t="s">
        <v>21</v>
      </c>
    </row>
    <row r="1809" spans="3:7" ht="15" thickBot="1" x14ac:dyDescent="0.35">
      <c r="C1809" s="70">
        <v>43164</v>
      </c>
      <c r="D1809" s="71">
        <v>0.65408564814814818</v>
      </c>
      <c r="E1809" s="72" t="s">
        <v>9</v>
      </c>
      <c r="F1809" s="73">
        <v>42</v>
      </c>
      <c r="G1809" s="72" t="s">
        <v>10</v>
      </c>
    </row>
    <row r="1810" spans="3:7" ht="15" thickBot="1" x14ac:dyDescent="0.35">
      <c r="C1810" s="70">
        <v>43164</v>
      </c>
      <c r="D1810" s="71">
        <v>0.65540509259259261</v>
      </c>
      <c r="E1810" s="72" t="s">
        <v>9</v>
      </c>
      <c r="F1810" s="73">
        <v>28</v>
      </c>
      <c r="G1810" s="72" t="s">
        <v>21</v>
      </c>
    </row>
    <row r="1811" spans="3:7" ht="15" thickBot="1" x14ac:dyDescent="0.35">
      <c r="C1811" s="70">
        <v>43164</v>
      </c>
      <c r="D1811" s="71">
        <v>0.65561342592592597</v>
      </c>
      <c r="E1811" s="72" t="s">
        <v>9</v>
      </c>
      <c r="F1811" s="73">
        <v>29</v>
      </c>
      <c r="G1811" s="72" t="s">
        <v>21</v>
      </c>
    </row>
    <row r="1812" spans="3:7" ht="15" thickBot="1" x14ac:dyDescent="0.35">
      <c r="C1812" s="70">
        <v>43164</v>
      </c>
      <c r="D1812" s="71">
        <v>0.65681712962962957</v>
      </c>
      <c r="E1812" s="72" t="s">
        <v>9</v>
      </c>
      <c r="F1812" s="73">
        <v>27</v>
      </c>
      <c r="G1812" s="72" t="s">
        <v>21</v>
      </c>
    </row>
    <row r="1813" spans="3:7" ht="15" thickBot="1" x14ac:dyDescent="0.35">
      <c r="C1813" s="70">
        <v>43164</v>
      </c>
      <c r="D1813" s="71">
        <v>0.65743055555555563</v>
      </c>
      <c r="E1813" s="72" t="s">
        <v>9</v>
      </c>
      <c r="F1813" s="73">
        <v>32</v>
      </c>
      <c r="G1813" s="72" t="s">
        <v>21</v>
      </c>
    </row>
    <row r="1814" spans="3:7" ht="15" thickBot="1" x14ac:dyDescent="0.35">
      <c r="C1814" s="70">
        <v>43164</v>
      </c>
      <c r="D1814" s="71">
        <v>0.65747685185185178</v>
      </c>
      <c r="E1814" s="72" t="s">
        <v>9</v>
      </c>
      <c r="F1814" s="73">
        <v>32</v>
      </c>
      <c r="G1814" s="72" t="s">
        <v>10</v>
      </c>
    </row>
    <row r="1815" spans="3:7" ht="15" thickBot="1" x14ac:dyDescent="0.35">
      <c r="C1815" s="70">
        <v>43164</v>
      </c>
      <c r="D1815" s="71">
        <v>0.65826388888888887</v>
      </c>
      <c r="E1815" s="72" t="s">
        <v>9</v>
      </c>
      <c r="F1815" s="73">
        <v>34</v>
      </c>
      <c r="G1815" s="72" t="s">
        <v>10</v>
      </c>
    </row>
    <row r="1816" spans="3:7" ht="15" thickBot="1" x14ac:dyDescent="0.35">
      <c r="C1816" s="70">
        <v>43164</v>
      </c>
      <c r="D1816" s="71">
        <v>0.65855324074074073</v>
      </c>
      <c r="E1816" s="72" t="s">
        <v>9</v>
      </c>
      <c r="F1816" s="73">
        <v>28</v>
      </c>
      <c r="G1816" s="72" t="s">
        <v>21</v>
      </c>
    </row>
    <row r="1817" spans="3:7" ht="15" thickBot="1" x14ac:dyDescent="0.35">
      <c r="C1817" s="70">
        <v>43164</v>
      </c>
      <c r="D1817" s="71">
        <v>0.65856481481481477</v>
      </c>
      <c r="E1817" s="72" t="s">
        <v>9</v>
      </c>
      <c r="F1817" s="73">
        <v>18</v>
      </c>
      <c r="G1817" s="72" t="s">
        <v>21</v>
      </c>
    </row>
    <row r="1818" spans="3:7" ht="15" thickBot="1" x14ac:dyDescent="0.35">
      <c r="C1818" s="70">
        <v>43164</v>
      </c>
      <c r="D1818" s="71">
        <v>0.65858796296296296</v>
      </c>
      <c r="E1818" s="72" t="s">
        <v>9</v>
      </c>
      <c r="F1818" s="73">
        <v>33</v>
      </c>
      <c r="G1818" s="72" t="s">
        <v>21</v>
      </c>
    </row>
    <row r="1819" spans="3:7" ht="15" thickBot="1" x14ac:dyDescent="0.35">
      <c r="C1819" s="70">
        <v>43164</v>
      </c>
      <c r="D1819" s="71">
        <v>0.6604282407407408</v>
      </c>
      <c r="E1819" s="72" t="s">
        <v>9</v>
      </c>
      <c r="F1819" s="73">
        <v>33</v>
      </c>
      <c r="G1819" s="72" t="s">
        <v>21</v>
      </c>
    </row>
    <row r="1820" spans="3:7" ht="15" thickBot="1" x14ac:dyDescent="0.35">
      <c r="C1820" s="70">
        <v>43164</v>
      </c>
      <c r="D1820" s="71">
        <v>0.66178240740740735</v>
      </c>
      <c r="E1820" s="72" t="s">
        <v>9</v>
      </c>
      <c r="F1820" s="73">
        <v>22</v>
      </c>
      <c r="G1820" s="72" t="s">
        <v>21</v>
      </c>
    </row>
    <row r="1821" spans="3:7" ht="15" thickBot="1" x14ac:dyDescent="0.35">
      <c r="C1821" s="70">
        <v>43164</v>
      </c>
      <c r="D1821" s="71">
        <v>0.66184027777777776</v>
      </c>
      <c r="E1821" s="72" t="s">
        <v>9</v>
      </c>
      <c r="F1821" s="73">
        <v>20</v>
      </c>
      <c r="G1821" s="72" t="s">
        <v>21</v>
      </c>
    </row>
    <row r="1822" spans="3:7" ht="15" thickBot="1" x14ac:dyDescent="0.35">
      <c r="C1822" s="70">
        <v>43164</v>
      </c>
      <c r="D1822" s="71">
        <v>0.66371527777777783</v>
      </c>
      <c r="E1822" s="72" t="s">
        <v>9</v>
      </c>
      <c r="F1822" s="73">
        <v>16</v>
      </c>
      <c r="G1822" s="72" t="s">
        <v>10</v>
      </c>
    </row>
    <row r="1823" spans="3:7" ht="15" thickBot="1" x14ac:dyDescent="0.35">
      <c r="C1823" s="70">
        <v>43164</v>
      </c>
      <c r="D1823" s="71">
        <v>0.66515046296296299</v>
      </c>
      <c r="E1823" s="72" t="s">
        <v>9</v>
      </c>
      <c r="F1823" s="73">
        <v>22</v>
      </c>
      <c r="G1823" s="72" t="s">
        <v>21</v>
      </c>
    </row>
    <row r="1824" spans="3:7" ht="15" thickBot="1" x14ac:dyDescent="0.35">
      <c r="C1824" s="70">
        <v>43164</v>
      </c>
      <c r="D1824" s="71">
        <v>0.66572916666666659</v>
      </c>
      <c r="E1824" s="72" t="s">
        <v>9</v>
      </c>
      <c r="F1824" s="73">
        <v>28</v>
      </c>
      <c r="G1824" s="72" t="s">
        <v>21</v>
      </c>
    </row>
    <row r="1825" spans="3:7" ht="15" thickBot="1" x14ac:dyDescent="0.35">
      <c r="C1825" s="70">
        <v>43164</v>
      </c>
      <c r="D1825" s="71">
        <v>0.66626157407407405</v>
      </c>
      <c r="E1825" s="72" t="s">
        <v>9</v>
      </c>
      <c r="F1825" s="73">
        <v>22</v>
      </c>
      <c r="G1825" s="72" t="s">
        <v>21</v>
      </c>
    </row>
    <row r="1826" spans="3:7" ht="15" thickBot="1" x14ac:dyDescent="0.35">
      <c r="C1826" s="70">
        <v>43164</v>
      </c>
      <c r="D1826" s="71">
        <v>0.66629629629629628</v>
      </c>
      <c r="E1826" s="72" t="s">
        <v>9</v>
      </c>
      <c r="F1826" s="73">
        <v>21</v>
      </c>
      <c r="G1826" s="72" t="s">
        <v>10</v>
      </c>
    </row>
    <row r="1827" spans="3:7" ht="15" thickBot="1" x14ac:dyDescent="0.35">
      <c r="C1827" s="70">
        <v>43164</v>
      </c>
      <c r="D1827" s="71">
        <v>0.66631944444444446</v>
      </c>
      <c r="E1827" s="72" t="s">
        <v>9</v>
      </c>
      <c r="F1827" s="73">
        <v>25</v>
      </c>
      <c r="G1827" s="72" t="s">
        <v>10</v>
      </c>
    </row>
    <row r="1828" spans="3:7" ht="15" thickBot="1" x14ac:dyDescent="0.35">
      <c r="C1828" s="70">
        <v>43164</v>
      </c>
      <c r="D1828" s="71">
        <v>0.66643518518518519</v>
      </c>
      <c r="E1828" s="72" t="s">
        <v>9</v>
      </c>
      <c r="F1828" s="73">
        <v>13</v>
      </c>
      <c r="G1828" s="72" t="s">
        <v>10</v>
      </c>
    </row>
    <row r="1829" spans="3:7" ht="15" thickBot="1" x14ac:dyDescent="0.35">
      <c r="C1829" s="70">
        <v>43164</v>
      </c>
      <c r="D1829" s="71">
        <v>0.66648148148148145</v>
      </c>
      <c r="E1829" s="72" t="s">
        <v>9</v>
      </c>
      <c r="F1829" s="73">
        <v>29</v>
      </c>
      <c r="G1829" s="72" t="s">
        <v>10</v>
      </c>
    </row>
    <row r="1830" spans="3:7" ht="15" thickBot="1" x14ac:dyDescent="0.35">
      <c r="C1830" s="70">
        <v>43164</v>
      </c>
      <c r="D1830" s="71">
        <v>0.66674768518518512</v>
      </c>
      <c r="E1830" s="72" t="s">
        <v>9</v>
      </c>
      <c r="F1830" s="73">
        <v>35</v>
      </c>
      <c r="G1830" s="72" t="s">
        <v>10</v>
      </c>
    </row>
    <row r="1831" spans="3:7" ht="15" thickBot="1" x14ac:dyDescent="0.35">
      <c r="C1831" s="70">
        <v>43164</v>
      </c>
      <c r="D1831" s="71">
        <v>0.66826388888888888</v>
      </c>
      <c r="E1831" s="72" t="s">
        <v>9</v>
      </c>
      <c r="F1831" s="73">
        <v>27</v>
      </c>
      <c r="G1831" s="72" t="s">
        <v>21</v>
      </c>
    </row>
    <row r="1832" spans="3:7" ht="15" thickBot="1" x14ac:dyDescent="0.35">
      <c r="C1832" s="70">
        <v>43164</v>
      </c>
      <c r="D1832" s="71">
        <v>0.66836805555555545</v>
      </c>
      <c r="E1832" s="72" t="s">
        <v>9</v>
      </c>
      <c r="F1832" s="73">
        <v>34</v>
      </c>
      <c r="G1832" s="72" t="s">
        <v>21</v>
      </c>
    </row>
    <row r="1833" spans="3:7" ht="15" thickBot="1" x14ac:dyDescent="0.35">
      <c r="C1833" s="70">
        <v>43164</v>
      </c>
      <c r="D1833" s="71">
        <v>0.66885416666666664</v>
      </c>
      <c r="E1833" s="72" t="s">
        <v>9</v>
      </c>
      <c r="F1833" s="73">
        <v>28</v>
      </c>
      <c r="G1833" s="72" t="s">
        <v>10</v>
      </c>
    </row>
    <row r="1834" spans="3:7" ht="15" thickBot="1" x14ac:dyDescent="0.35">
      <c r="C1834" s="70">
        <v>43164</v>
      </c>
      <c r="D1834" s="71">
        <v>0.66942129629629632</v>
      </c>
      <c r="E1834" s="72" t="s">
        <v>9</v>
      </c>
      <c r="F1834" s="73">
        <v>25</v>
      </c>
      <c r="G1834" s="72" t="s">
        <v>21</v>
      </c>
    </row>
    <row r="1835" spans="3:7" ht="15" thickBot="1" x14ac:dyDescent="0.35">
      <c r="C1835" s="70">
        <v>43164</v>
      </c>
      <c r="D1835" s="71">
        <v>0.67018518518518511</v>
      </c>
      <c r="E1835" s="72" t="s">
        <v>9</v>
      </c>
      <c r="F1835" s="73">
        <v>19</v>
      </c>
      <c r="G1835" s="72" t="s">
        <v>10</v>
      </c>
    </row>
    <row r="1836" spans="3:7" ht="15" thickBot="1" x14ac:dyDescent="0.35">
      <c r="C1836" s="70">
        <v>43164</v>
      </c>
      <c r="D1836" s="71">
        <v>0.6702893518518519</v>
      </c>
      <c r="E1836" s="72" t="s">
        <v>9</v>
      </c>
      <c r="F1836" s="73">
        <v>28</v>
      </c>
      <c r="G1836" s="72" t="s">
        <v>10</v>
      </c>
    </row>
    <row r="1837" spans="3:7" ht="15" thickBot="1" x14ac:dyDescent="0.35">
      <c r="C1837" s="70">
        <v>43164</v>
      </c>
      <c r="D1837" s="71">
        <v>0.67096064814814815</v>
      </c>
      <c r="E1837" s="72" t="s">
        <v>9</v>
      </c>
      <c r="F1837" s="73">
        <v>28</v>
      </c>
      <c r="G1837" s="72" t="s">
        <v>21</v>
      </c>
    </row>
    <row r="1838" spans="3:7" ht="15" thickBot="1" x14ac:dyDescent="0.35">
      <c r="C1838" s="70">
        <v>43164</v>
      </c>
      <c r="D1838" s="71">
        <v>0.67107638888888888</v>
      </c>
      <c r="E1838" s="72" t="s">
        <v>9</v>
      </c>
      <c r="F1838" s="73">
        <v>35</v>
      </c>
      <c r="G1838" s="72" t="s">
        <v>21</v>
      </c>
    </row>
    <row r="1839" spans="3:7" ht="15" thickBot="1" x14ac:dyDescent="0.35">
      <c r="C1839" s="70">
        <v>43164</v>
      </c>
      <c r="D1839" s="71">
        <v>0.67145833333333327</v>
      </c>
      <c r="E1839" s="72" t="s">
        <v>9</v>
      </c>
      <c r="F1839" s="73">
        <v>37</v>
      </c>
      <c r="G1839" s="72" t="s">
        <v>10</v>
      </c>
    </row>
    <row r="1840" spans="3:7" ht="15" thickBot="1" x14ac:dyDescent="0.35">
      <c r="C1840" s="70">
        <v>43164</v>
      </c>
      <c r="D1840" s="71">
        <v>0.6715740740740741</v>
      </c>
      <c r="E1840" s="72" t="s">
        <v>9</v>
      </c>
      <c r="F1840" s="73">
        <v>27</v>
      </c>
      <c r="G1840" s="72" t="s">
        <v>21</v>
      </c>
    </row>
    <row r="1841" spans="3:7" ht="15" thickBot="1" x14ac:dyDescent="0.35">
      <c r="C1841" s="70">
        <v>43164</v>
      </c>
      <c r="D1841" s="71">
        <v>0.67167824074074067</v>
      </c>
      <c r="E1841" s="72" t="s">
        <v>9</v>
      </c>
      <c r="F1841" s="73">
        <v>33</v>
      </c>
      <c r="G1841" s="72" t="s">
        <v>10</v>
      </c>
    </row>
    <row r="1842" spans="3:7" ht="15" thickBot="1" x14ac:dyDescent="0.35">
      <c r="C1842" s="70">
        <v>43164</v>
      </c>
      <c r="D1842" s="71">
        <v>0.672337962962963</v>
      </c>
      <c r="E1842" s="72" t="s">
        <v>9</v>
      </c>
      <c r="F1842" s="73">
        <v>24</v>
      </c>
      <c r="G1842" s="72" t="s">
        <v>21</v>
      </c>
    </row>
    <row r="1843" spans="3:7" ht="15" thickBot="1" x14ac:dyDescent="0.35">
      <c r="C1843" s="70">
        <v>43164</v>
      </c>
      <c r="D1843" s="71">
        <v>0.67237268518518523</v>
      </c>
      <c r="E1843" s="72" t="s">
        <v>9</v>
      </c>
      <c r="F1843" s="73">
        <v>37</v>
      </c>
      <c r="G1843" s="72" t="s">
        <v>10</v>
      </c>
    </row>
    <row r="1844" spans="3:7" ht="15" thickBot="1" x14ac:dyDescent="0.35">
      <c r="C1844" s="70">
        <v>43164</v>
      </c>
      <c r="D1844" s="71">
        <v>0.67340277777777768</v>
      </c>
      <c r="E1844" s="72" t="s">
        <v>9</v>
      </c>
      <c r="F1844" s="73">
        <v>23</v>
      </c>
      <c r="G1844" s="72" t="s">
        <v>21</v>
      </c>
    </row>
    <row r="1845" spans="3:7" ht="15" thickBot="1" x14ac:dyDescent="0.35">
      <c r="C1845" s="70">
        <v>43164</v>
      </c>
      <c r="D1845" s="71">
        <v>0.67375000000000007</v>
      </c>
      <c r="E1845" s="72" t="s">
        <v>9</v>
      </c>
      <c r="F1845" s="73">
        <v>26</v>
      </c>
      <c r="G1845" s="72" t="s">
        <v>21</v>
      </c>
    </row>
    <row r="1846" spans="3:7" ht="15" thickBot="1" x14ac:dyDescent="0.35">
      <c r="C1846" s="70">
        <v>43164</v>
      </c>
      <c r="D1846" s="71">
        <v>0.67403935185185182</v>
      </c>
      <c r="E1846" s="72" t="s">
        <v>9</v>
      </c>
      <c r="F1846" s="73">
        <v>30</v>
      </c>
      <c r="G1846" s="72" t="s">
        <v>10</v>
      </c>
    </row>
    <row r="1847" spans="3:7" ht="15" thickBot="1" x14ac:dyDescent="0.35">
      <c r="C1847" s="70">
        <v>43164</v>
      </c>
      <c r="D1847" s="71">
        <v>0.6753703703703704</v>
      </c>
      <c r="E1847" s="72" t="s">
        <v>9</v>
      </c>
      <c r="F1847" s="73">
        <v>29</v>
      </c>
      <c r="G1847" s="72" t="s">
        <v>10</v>
      </c>
    </row>
    <row r="1848" spans="3:7" ht="15" thickBot="1" x14ac:dyDescent="0.35">
      <c r="C1848" s="70">
        <v>43164</v>
      </c>
      <c r="D1848" s="71">
        <v>0.67553240740740739</v>
      </c>
      <c r="E1848" s="72" t="s">
        <v>9</v>
      </c>
      <c r="F1848" s="73">
        <v>27</v>
      </c>
      <c r="G1848" s="72" t="s">
        <v>21</v>
      </c>
    </row>
    <row r="1849" spans="3:7" ht="15" thickBot="1" x14ac:dyDescent="0.35">
      <c r="C1849" s="70">
        <v>43164</v>
      </c>
      <c r="D1849" s="71">
        <v>0.67578703703703702</v>
      </c>
      <c r="E1849" s="72" t="s">
        <v>9</v>
      </c>
      <c r="F1849" s="73">
        <v>47</v>
      </c>
      <c r="G1849" s="72" t="s">
        <v>10</v>
      </c>
    </row>
    <row r="1850" spans="3:7" ht="15" thickBot="1" x14ac:dyDescent="0.35">
      <c r="C1850" s="70">
        <v>43164</v>
      </c>
      <c r="D1850" s="71">
        <v>0.67609953703703696</v>
      </c>
      <c r="E1850" s="72" t="s">
        <v>9</v>
      </c>
      <c r="F1850" s="73">
        <v>37</v>
      </c>
      <c r="G1850" s="72" t="s">
        <v>21</v>
      </c>
    </row>
    <row r="1851" spans="3:7" ht="15" thickBot="1" x14ac:dyDescent="0.35">
      <c r="C1851" s="70">
        <v>43164</v>
      </c>
      <c r="D1851" s="71">
        <v>0.6763541666666667</v>
      </c>
      <c r="E1851" s="72" t="s">
        <v>9</v>
      </c>
      <c r="F1851" s="73">
        <v>23</v>
      </c>
      <c r="G1851" s="72" t="s">
        <v>21</v>
      </c>
    </row>
    <row r="1852" spans="3:7" ht="15" thickBot="1" x14ac:dyDescent="0.35">
      <c r="C1852" s="70">
        <v>43164</v>
      </c>
      <c r="D1852" s="71">
        <v>0.6764930555555555</v>
      </c>
      <c r="E1852" s="72" t="s">
        <v>9</v>
      </c>
      <c r="F1852" s="73">
        <v>31</v>
      </c>
      <c r="G1852" s="72" t="s">
        <v>10</v>
      </c>
    </row>
    <row r="1853" spans="3:7" ht="15" thickBot="1" x14ac:dyDescent="0.35">
      <c r="C1853" s="70">
        <v>43164</v>
      </c>
      <c r="D1853" s="71">
        <v>0.67689814814814808</v>
      </c>
      <c r="E1853" s="72" t="s">
        <v>9</v>
      </c>
      <c r="F1853" s="73">
        <v>43</v>
      </c>
      <c r="G1853" s="72" t="s">
        <v>21</v>
      </c>
    </row>
    <row r="1854" spans="3:7" ht="15" thickBot="1" x14ac:dyDescent="0.35">
      <c r="C1854" s="70">
        <v>43164</v>
      </c>
      <c r="D1854" s="71">
        <v>0.67716435185185186</v>
      </c>
      <c r="E1854" s="72" t="s">
        <v>9</v>
      </c>
      <c r="F1854" s="73">
        <v>38</v>
      </c>
      <c r="G1854" s="72" t="s">
        <v>10</v>
      </c>
    </row>
    <row r="1855" spans="3:7" ht="15" thickBot="1" x14ac:dyDescent="0.35">
      <c r="C1855" s="70">
        <v>43164</v>
      </c>
      <c r="D1855" s="71">
        <v>0.67775462962962962</v>
      </c>
      <c r="E1855" s="72" t="s">
        <v>9</v>
      </c>
      <c r="F1855" s="73">
        <v>41</v>
      </c>
      <c r="G1855" s="72" t="s">
        <v>21</v>
      </c>
    </row>
    <row r="1856" spans="3:7" ht="15" thickBot="1" x14ac:dyDescent="0.35">
      <c r="C1856" s="70">
        <v>43164</v>
      </c>
      <c r="D1856" s="71">
        <v>0.67781249999999993</v>
      </c>
      <c r="E1856" s="72" t="s">
        <v>9</v>
      </c>
      <c r="F1856" s="73">
        <v>38</v>
      </c>
      <c r="G1856" s="72" t="s">
        <v>10</v>
      </c>
    </row>
    <row r="1857" spans="3:7" ht="15" thickBot="1" x14ac:dyDescent="0.35">
      <c r="C1857" s="70">
        <v>43164</v>
      </c>
      <c r="D1857" s="71">
        <v>0.67814814814814817</v>
      </c>
      <c r="E1857" s="72" t="s">
        <v>9</v>
      </c>
      <c r="F1857" s="73">
        <v>29</v>
      </c>
      <c r="G1857" s="72" t="s">
        <v>21</v>
      </c>
    </row>
    <row r="1858" spans="3:7" ht="15" thickBot="1" x14ac:dyDescent="0.35">
      <c r="C1858" s="70">
        <v>43164</v>
      </c>
      <c r="D1858" s="71">
        <v>0.67965277777777777</v>
      </c>
      <c r="E1858" s="72" t="s">
        <v>9</v>
      </c>
      <c r="F1858" s="73">
        <v>45</v>
      </c>
      <c r="G1858" s="72" t="s">
        <v>10</v>
      </c>
    </row>
    <row r="1859" spans="3:7" ht="15" thickBot="1" x14ac:dyDescent="0.35">
      <c r="C1859" s="70">
        <v>43164</v>
      </c>
      <c r="D1859" s="71">
        <v>0.67980324074074072</v>
      </c>
      <c r="E1859" s="72" t="s">
        <v>9</v>
      </c>
      <c r="F1859" s="73">
        <v>36</v>
      </c>
      <c r="G1859" s="72" t="s">
        <v>10</v>
      </c>
    </row>
    <row r="1860" spans="3:7" ht="15" thickBot="1" x14ac:dyDescent="0.35">
      <c r="C1860" s="70">
        <v>43164</v>
      </c>
      <c r="D1860" s="71">
        <v>0.68069444444444438</v>
      </c>
      <c r="E1860" s="72" t="s">
        <v>9</v>
      </c>
      <c r="F1860" s="73">
        <v>35</v>
      </c>
      <c r="G1860" s="72" t="s">
        <v>10</v>
      </c>
    </row>
    <row r="1861" spans="3:7" ht="15" thickBot="1" x14ac:dyDescent="0.35">
      <c r="C1861" s="70">
        <v>43164</v>
      </c>
      <c r="D1861" s="71">
        <v>0.68093750000000008</v>
      </c>
      <c r="E1861" s="72" t="s">
        <v>9</v>
      </c>
      <c r="F1861" s="73">
        <v>29</v>
      </c>
      <c r="G1861" s="72" t="s">
        <v>21</v>
      </c>
    </row>
    <row r="1862" spans="3:7" ht="15" thickBot="1" x14ac:dyDescent="0.35">
      <c r="C1862" s="70">
        <v>43164</v>
      </c>
      <c r="D1862" s="71">
        <v>0.68103009259259262</v>
      </c>
      <c r="E1862" s="72" t="s">
        <v>9</v>
      </c>
      <c r="F1862" s="73">
        <v>24</v>
      </c>
      <c r="G1862" s="72" t="s">
        <v>21</v>
      </c>
    </row>
    <row r="1863" spans="3:7" ht="15" thickBot="1" x14ac:dyDescent="0.35">
      <c r="C1863" s="70">
        <v>43164</v>
      </c>
      <c r="D1863" s="71">
        <v>0.68135416666666659</v>
      </c>
      <c r="E1863" s="72" t="s">
        <v>9</v>
      </c>
      <c r="F1863" s="73">
        <v>32</v>
      </c>
      <c r="G1863" s="72" t="s">
        <v>10</v>
      </c>
    </row>
    <row r="1864" spans="3:7" ht="15" thickBot="1" x14ac:dyDescent="0.35">
      <c r="C1864" s="70">
        <v>43164</v>
      </c>
      <c r="D1864" s="71">
        <v>0.6821180555555556</v>
      </c>
      <c r="E1864" s="72" t="s">
        <v>9</v>
      </c>
      <c r="F1864" s="73">
        <v>31</v>
      </c>
      <c r="G1864" s="72" t="s">
        <v>10</v>
      </c>
    </row>
    <row r="1865" spans="3:7" ht="15" thickBot="1" x14ac:dyDescent="0.35">
      <c r="C1865" s="70">
        <v>43164</v>
      </c>
      <c r="D1865" s="71">
        <v>0.68336805555555558</v>
      </c>
      <c r="E1865" s="72" t="s">
        <v>9</v>
      </c>
      <c r="F1865" s="73">
        <v>28</v>
      </c>
      <c r="G1865" s="72" t="s">
        <v>21</v>
      </c>
    </row>
    <row r="1866" spans="3:7" ht="15" thickBot="1" x14ac:dyDescent="0.35">
      <c r="C1866" s="70">
        <v>43164</v>
      </c>
      <c r="D1866" s="71">
        <v>0.68347222222222215</v>
      </c>
      <c r="E1866" s="72" t="s">
        <v>9</v>
      </c>
      <c r="F1866" s="73">
        <v>29</v>
      </c>
      <c r="G1866" s="72" t="s">
        <v>10</v>
      </c>
    </row>
    <row r="1867" spans="3:7" ht="15" thickBot="1" x14ac:dyDescent="0.35">
      <c r="C1867" s="70">
        <v>43164</v>
      </c>
      <c r="D1867" s="71">
        <v>0.6852893518518518</v>
      </c>
      <c r="E1867" s="72" t="s">
        <v>9</v>
      </c>
      <c r="F1867" s="73">
        <v>38</v>
      </c>
      <c r="G1867" s="72" t="s">
        <v>21</v>
      </c>
    </row>
    <row r="1868" spans="3:7" ht="15" thickBot="1" x14ac:dyDescent="0.35">
      <c r="C1868" s="70">
        <v>43164</v>
      </c>
      <c r="D1868" s="71">
        <v>0.68594907407407402</v>
      </c>
      <c r="E1868" s="72" t="s">
        <v>9</v>
      </c>
      <c r="F1868" s="73">
        <v>33</v>
      </c>
      <c r="G1868" s="72" t="s">
        <v>21</v>
      </c>
    </row>
    <row r="1869" spans="3:7" ht="15" thickBot="1" x14ac:dyDescent="0.35">
      <c r="C1869" s="70">
        <v>43164</v>
      </c>
      <c r="D1869" s="71">
        <v>0.68604166666666666</v>
      </c>
      <c r="E1869" s="72" t="s">
        <v>9</v>
      </c>
      <c r="F1869" s="73">
        <v>34</v>
      </c>
      <c r="G1869" s="72" t="s">
        <v>21</v>
      </c>
    </row>
    <row r="1870" spans="3:7" ht="15" thickBot="1" x14ac:dyDescent="0.35">
      <c r="C1870" s="70">
        <v>43164</v>
      </c>
      <c r="D1870" s="71">
        <v>0.68627314814814822</v>
      </c>
      <c r="E1870" s="72" t="s">
        <v>9</v>
      </c>
      <c r="F1870" s="73">
        <v>24</v>
      </c>
      <c r="G1870" s="72" t="s">
        <v>21</v>
      </c>
    </row>
    <row r="1871" spans="3:7" ht="15" thickBot="1" x14ac:dyDescent="0.35">
      <c r="C1871" s="70">
        <v>43164</v>
      </c>
      <c r="D1871" s="71">
        <v>0.68690972222222213</v>
      </c>
      <c r="E1871" s="72" t="s">
        <v>9</v>
      </c>
      <c r="F1871" s="73">
        <v>37</v>
      </c>
      <c r="G1871" s="72" t="s">
        <v>21</v>
      </c>
    </row>
    <row r="1872" spans="3:7" ht="15" thickBot="1" x14ac:dyDescent="0.35">
      <c r="C1872" s="70">
        <v>43164</v>
      </c>
      <c r="D1872" s="71">
        <v>0.68699074074074085</v>
      </c>
      <c r="E1872" s="72" t="s">
        <v>9</v>
      </c>
      <c r="F1872" s="73">
        <v>34</v>
      </c>
      <c r="G1872" s="72" t="s">
        <v>21</v>
      </c>
    </row>
    <row r="1873" spans="3:7" ht="15" thickBot="1" x14ac:dyDescent="0.35">
      <c r="C1873" s="70">
        <v>43164</v>
      </c>
      <c r="D1873" s="71">
        <v>0.68726851851851845</v>
      </c>
      <c r="E1873" s="72" t="s">
        <v>9</v>
      </c>
      <c r="F1873" s="73">
        <v>43</v>
      </c>
      <c r="G1873" s="72" t="s">
        <v>21</v>
      </c>
    </row>
    <row r="1874" spans="3:7" ht="15" thickBot="1" x14ac:dyDescent="0.35">
      <c r="C1874" s="70">
        <v>43164</v>
      </c>
      <c r="D1874" s="71">
        <v>0.68730324074074067</v>
      </c>
      <c r="E1874" s="72" t="s">
        <v>9</v>
      </c>
      <c r="F1874" s="73">
        <v>27</v>
      </c>
      <c r="G1874" s="72" t="s">
        <v>10</v>
      </c>
    </row>
    <row r="1875" spans="3:7" ht="15" thickBot="1" x14ac:dyDescent="0.35">
      <c r="C1875" s="70">
        <v>43164</v>
      </c>
      <c r="D1875" s="71">
        <v>0.68778935185185175</v>
      </c>
      <c r="E1875" s="72" t="s">
        <v>9</v>
      </c>
      <c r="F1875" s="73">
        <v>23</v>
      </c>
      <c r="G1875" s="72" t="s">
        <v>21</v>
      </c>
    </row>
    <row r="1876" spans="3:7" ht="15" thickBot="1" x14ac:dyDescent="0.35">
      <c r="C1876" s="70">
        <v>43164</v>
      </c>
      <c r="D1876" s="71">
        <v>0.68793981481481481</v>
      </c>
      <c r="E1876" s="72" t="s">
        <v>9</v>
      </c>
      <c r="F1876" s="73">
        <v>24</v>
      </c>
      <c r="G1876" s="72" t="s">
        <v>21</v>
      </c>
    </row>
    <row r="1877" spans="3:7" ht="15" thickBot="1" x14ac:dyDescent="0.35">
      <c r="C1877" s="70">
        <v>43164</v>
      </c>
      <c r="D1877" s="71">
        <v>0.68800925925925915</v>
      </c>
      <c r="E1877" s="72" t="s">
        <v>9</v>
      </c>
      <c r="F1877" s="73">
        <v>38</v>
      </c>
      <c r="G1877" s="72" t="s">
        <v>10</v>
      </c>
    </row>
    <row r="1878" spans="3:7" ht="15" thickBot="1" x14ac:dyDescent="0.35">
      <c r="C1878" s="70">
        <v>43164</v>
      </c>
      <c r="D1878" s="71">
        <v>0.68949074074074079</v>
      </c>
      <c r="E1878" s="72" t="s">
        <v>9</v>
      </c>
      <c r="F1878" s="73">
        <v>37</v>
      </c>
      <c r="G1878" s="72" t="s">
        <v>10</v>
      </c>
    </row>
    <row r="1879" spans="3:7" ht="15" thickBot="1" x14ac:dyDescent="0.35">
      <c r="C1879" s="70">
        <v>43164</v>
      </c>
      <c r="D1879" s="71">
        <v>0.68984953703703711</v>
      </c>
      <c r="E1879" s="72" t="s">
        <v>9</v>
      </c>
      <c r="F1879" s="73">
        <v>30</v>
      </c>
      <c r="G1879" s="72" t="s">
        <v>21</v>
      </c>
    </row>
    <row r="1880" spans="3:7" ht="15" thickBot="1" x14ac:dyDescent="0.35">
      <c r="C1880" s="70">
        <v>43164</v>
      </c>
      <c r="D1880" s="71">
        <v>0.68986111111111104</v>
      </c>
      <c r="E1880" s="72" t="s">
        <v>9</v>
      </c>
      <c r="F1880" s="73">
        <v>31</v>
      </c>
      <c r="G1880" s="72" t="s">
        <v>21</v>
      </c>
    </row>
    <row r="1881" spans="3:7" ht="15" thickBot="1" x14ac:dyDescent="0.35">
      <c r="C1881" s="70">
        <v>43164</v>
      </c>
      <c r="D1881" s="71">
        <v>0.68987268518518519</v>
      </c>
      <c r="E1881" s="72" t="s">
        <v>9</v>
      </c>
      <c r="F1881" s="73">
        <v>30</v>
      </c>
      <c r="G1881" s="72" t="s">
        <v>21</v>
      </c>
    </row>
    <row r="1882" spans="3:7" ht="15" thickBot="1" x14ac:dyDescent="0.35">
      <c r="C1882" s="70">
        <v>43164</v>
      </c>
      <c r="D1882" s="71">
        <v>0.69089120370370372</v>
      </c>
      <c r="E1882" s="72" t="s">
        <v>9</v>
      </c>
      <c r="F1882" s="73">
        <v>30</v>
      </c>
      <c r="G1882" s="72" t="s">
        <v>21</v>
      </c>
    </row>
    <row r="1883" spans="3:7" ht="15" thickBot="1" x14ac:dyDescent="0.35">
      <c r="C1883" s="70">
        <v>43164</v>
      </c>
      <c r="D1883" s="71">
        <v>0.69222222222222218</v>
      </c>
      <c r="E1883" s="72" t="s">
        <v>9</v>
      </c>
      <c r="F1883" s="73">
        <v>37</v>
      </c>
      <c r="G1883" s="72" t="s">
        <v>21</v>
      </c>
    </row>
    <row r="1884" spans="3:7" ht="15" thickBot="1" x14ac:dyDescent="0.35">
      <c r="C1884" s="70">
        <v>43164</v>
      </c>
      <c r="D1884" s="71">
        <v>0.69231481481481483</v>
      </c>
      <c r="E1884" s="72" t="s">
        <v>9</v>
      </c>
      <c r="F1884" s="73">
        <v>34</v>
      </c>
      <c r="G1884" s="72" t="s">
        <v>21</v>
      </c>
    </row>
    <row r="1885" spans="3:7" ht="15" thickBot="1" x14ac:dyDescent="0.35">
      <c r="C1885" s="70">
        <v>43164</v>
      </c>
      <c r="D1885" s="71">
        <v>0.69245370370370374</v>
      </c>
      <c r="E1885" s="72" t="s">
        <v>9</v>
      </c>
      <c r="F1885" s="73">
        <v>33</v>
      </c>
      <c r="G1885" s="72" t="s">
        <v>10</v>
      </c>
    </row>
    <row r="1886" spans="3:7" ht="15" thickBot="1" x14ac:dyDescent="0.35">
      <c r="C1886" s="70">
        <v>43164</v>
      </c>
      <c r="D1886" s="71">
        <v>0.6937268518518519</v>
      </c>
      <c r="E1886" s="72" t="s">
        <v>9</v>
      </c>
      <c r="F1886" s="73">
        <v>42</v>
      </c>
      <c r="G1886" s="72" t="s">
        <v>21</v>
      </c>
    </row>
    <row r="1887" spans="3:7" ht="15" thickBot="1" x14ac:dyDescent="0.35">
      <c r="C1887" s="70">
        <v>43164</v>
      </c>
      <c r="D1887" s="71">
        <v>0.69557870370370367</v>
      </c>
      <c r="E1887" s="72" t="s">
        <v>9</v>
      </c>
      <c r="F1887" s="73">
        <v>28</v>
      </c>
      <c r="G1887" s="72" t="s">
        <v>21</v>
      </c>
    </row>
    <row r="1888" spans="3:7" ht="15" thickBot="1" x14ac:dyDescent="0.35">
      <c r="C1888" s="70">
        <v>43164</v>
      </c>
      <c r="D1888" s="71">
        <v>0.69597222222222221</v>
      </c>
      <c r="E1888" s="72" t="s">
        <v>9</v>
      </c>
      <c r="F1888" s="73">
        <v>41</v>
      </c>
      <c r="G1888" s="72" t="s">
        <v>10</v>
      </c>
    </row>
    <row r="1889" spans="3:7" ht="15" thickBot="1" x14ac:dyDescent="0.35">
      <c r="C1889" s="70">
        <v>43164</v>
      </c>
      <c r="D1889" s="71">
        <v>0.69657407407407401</v>
      </c>
      <c r="E1889" s="72" t="s">
        <v>9</v>
      </c>
      <c r="F1889" s="73">
        <v>19</v>
      </c>
      <c r="G1889" s="72" t="s">
        <v>10</v>
      </c>
    </row>
    <row r="1890" spans="3:7" ht="15" thickBot="1" x14ac:dyDescent="0.35">
      <c r="C1890" s="70">
        <v>43164</v>
      </c>
      <c r="D1890" s="71">
        <v>0.69685185185185183</v>
      </c>
      <c r="E1890" s="72" t="s">
        <v>9</v>
      </c>
      <c r="F1890" s="73">
        <v>23</v>
      </c>
      <c r="G1890" s="72" t="s">
        <v>21</v>
      </c>
    </row>
    <row r="1891" spans="3:7" ht="15" thickBot="1" x14ac:dyDescent="0.35">
      <c r="C1891" s="70">
        <v>43164</v>
      </c>
      <c r="D1891" s="71">
        <v>0.69694444444444448</v>
      </c>
      <c r="E1891" s="72" t="s">
        <v>9</v>
      </c>
      <c r="F1891" s="73">
        <v>31</v>
      </c>
      <c r="G1891" s="72" t="s">
        <v>21</v>
      </c>
    </row>
    <row r="1892" spans="3:7" ht="15" thickBot="1" x14ac:dyDescent="0.35">
      <c r="C1892" s="70">
        <v>43164</v>
      </c>
      <c r="D1892" s="71">
        <v>0.69723379629629623</v>
      </c>
      <c r="E1892" s="72" t="s">
        <v>9</v>
      </c>
      <c r="F1892" s="73">
        <v>29</v>
      </c>
      <c r="G1892" s="72" t="s">
        <v>21</v>
      </c>
    </row>
    <row r="1893" spans="3:7" ht="15" thickBot="1" x14ac:dyDescent="0.35">
      <c r="C1893" s="70">
        <v>43164</v>
      </c>
      <c r="D1893" s="71">
        <v>0.69739583333333333</v>
      </c>
      <c r="E1893" s="72" t="s">
        <v>9</v>
      </c>
      <c r="F1893" s="73">
        <v>36</v>
      </c>
      <c r="G1893" s="72" t="s">
        <v>10</v>
      </c>
    </row>
    <row r="1894" spans="3:7" ht="15" thickBot="1" x14ac:dyDescent="0.35">
      <c r="C1894" s="70">
        <v>43164</v>
      </c>
      <c r="D1894" s="71">
        <v>0.69770833333333337</v>
      </c>
      <c r="E1894" s="72" t="s">
        <v>9</v>
      </c>
      <c r="F1894" s="73">
        <v>31</v>
      </c>
      <c r="G1894" s="72" t="s">
        <v>10</v>
      </c>
    </row>
    <row r="1895" spans="3:7" ht="15" thickBot="1" x14ac:dyDescent="0.35">
      <c r="C1895" s="70">
        <v>43164</v>
      </c>
      <c r="D1895" s="71">
        <v>0.69784722222222229</v>
      </c>
      <c r="E1895" s="72" t="s">
        <v>9</v>
      </c>
      <c r="F1895" s="73">
        <v>30</v>
      </c>
      <c r="G1895" s="72" t="s">
        <v>10</v>
      </c>
    </row>
    <row r="1896" spans="3:7" ht="15" thickBot="1" x14ac:dyDescent="0.35">
      <c r="C1896" s="70">
        <v>43164</v>
      </c>
      <c r="D1896" s="71">
        <v>0.69915509259259256</v>
      </c>
      <c r="E1896" s="72" t="s">
        <v>9</v>
      </c>
      <c r="F1896" s="73">
        <v>38</v>
      </c>
      <c r="G1896" s="72" t="s">
        <v>10</v>
      </c>
    </row>
    <row r="1897" spans="3:7" ht="15" thickBot="1" x14ac:dyDescent="0.35">
      <c r="C1897" s="70">
        <v>43164</v>
      </c>
      <c r="D1897" s="71">
        <v>0.69964120370370375</v>
      </c>
      <c r="E1897" s="72" t="s">
        <v>9</v>
      </c>
      <c r="F1897" s="73">
        <v>36</v>
      </c>
      <c r="G1897" s="72" t="s">
        <v>21</v>
      </c>
    </row>
    <row r="1898" spans="3:7" ht="15" thickBot="1" x14ac:dyDescent="0.35">
      <c r="C1898" s="70">
        <v>43164</v>
      </c>
      <c r="D1898" s="71">
        <v>0.70114583333333336</v>
      </c>
      <c r="E1898" s="72" t="s">
        <v>9</v>
      </c>
      <c r="F1898" s="73">
        <v>35</v>
      </c>
      <c r="G1898" s="72" t="s">
        <v>10</v>
      </c>
    </row>
    <row r="1899" spans="3:7" ht="15" thickBot="1" x14ac:dyDescent="0.35">
      <c r="C1899" s="70">
        <v>43164</v>
      </c>
      <c r="D1899" s="71">
        <v>0.70335648148148155</v>
      </c>
      <c r="E1899" s="72" t="s">
        <v>9</v>
      </c>
      <c r="F1899" s="73">
        <v>37</v>
      </c>
      <c r="G1899" s="72" t="s">
        <v>21</v>
      </c>
    </row>
    <row r="1900" spans="3:7" ht="15" thickBot="1" x14ac:dyDescent="0.35">
      <c r="C1900" s="70">
        <v>43164</v>
      </c>
      <c r="D1900" s="71">
        <v>0.70377314814814806</v>
      </c>
      <c r="E1900" s="72" t="s">
        <v>9</v>
      </c>
      <c r="F1900" s="73">
        <v>36</v>
      </c>
      <c r="G1900" s="72" t="s">
        <v>10</v>
      </c>
    </row>
    <row r="1901" spans="3:7" ht="15" thickBot="1" x14ac:dyDescent="0.35">
      <c r="C1901" s="70">
        <v>43164</v>
      </c>
      <c r="D1901" s="71">
        <v>0.70472222222222225</v>
      </c>
      <c r="E1901" s="72" t="s">
        <v>9</v>
      </c>
      <c r="F1901" s="73">
        <v>33</v>
      </c>
      <c r="G1901" s="72" t="s">
        <v>21</v>
      </c>
    </row>
    <row r="1902" spans="3:7" ht="15" thickBot="1" x14ac:dyDescent="0.35">
      <c r="C1902" s="70">
        <v>43164</v>
      </c>
      <c r="D1902" s="71">
        <v>0.70526620370370363</v>
      </c>
      <c r="E1902" s="72" t="s">
        <v>9</v>
      </c>
      <c r="F1902" s="73">
        <v>43</v>
      </c>
      <c r="G1902" s="72" t="s">
        <v>21</v>
      </c>
    </row>
    <row r="1903" spans="3:7" ht="15" thickBot="1" x14ac:dyDescent="0.35">
      <c r="C1903" s="70">
        <v>43164</v>
      </c>
      <c r="D1903" s="71">
        <v>0.70770833333333327</v>
      </c>
      <c r="E1903" s="72" t="s">
        <v>9</v>
      </c>
      <c r="F1903" s="73">
        <v>44</v>
      </c>
      <c r="G1903" s="72" t="s">
        <v>10</v>
      </c>
    </row>
    <row r="1904" spans="3:7" ht="15" thickBot="1" x14ac:dyDescent="0.35">
      <c r="C1904" s="70">
        <v>43164</v>
      </c>
      <c r="D1904" s="71">
        <v>0.70798611111111109</v>
      </c>
      <c r="E1904" s="72" t="s">
        <v>9</v>
      </c>
      <c r="F1904" s="73">
        <v>35</v>
      </c>
      <c r="G1904" s="72" t="s">
        <v>10</v>
      </c>
    </row>
    <row r="1905" spans="3:7" ht="15" thickBot="1" x14ac:dyDescent="0.35">
      <c r="C1905" s="70">
        <v>43164</v>
      </c>
      <c r="D1905" s="71">
        <v>0.70802083333333332</v>
      </c>
      <c r="E1905" s="72" t="s">
        <v>9</v>
      </c>
      <c r="F1905" s="73">
        <v>31</v>
      </c>
      <c r="G1905" s="72" t="s">
        <v>21</v>
      </c>
    </row>
    <row r="1906" spans="3:7" ht="15" thickBot="1" x14ac:dyDescent="0.35">
      <c r="C1906" s="70">
        <v>43164</v>
      </c>
      <c r="D1906" s="71">
        <v>0.70831018518518529</v>
      </c>
      <c r="E1906" s="72" t="s">
        <v>9</v>
      </c>
      <c r="F1906" s="73">
        <v>40</v>
      </c>
      <c r="G1906" s="72" t="s">
        <v>10</v>
      </c>
    </row>
    <row r="1907" spans="3:7" ht="15" thickBot="1" x14ac:dyDescent="0.35">
      <c r="C1907" s="70">
        <v>43164</v>
      </c>
      <c r="D1907" s="71">
        <v>0.70868055555555554</v>
      </c>
      <c r="E1907" s="72" t="s">
        <v>9</v>
      </c>
      <c r="F1907" s="73">
        <v>38</v>
      </c>
      <c r="G1907" s="72" t="s">
        <v>10</v>
      </c>
    </row>
    <row r="1908" spans="3:7" ht="15" thickBot="1" x14ac:dyDescent="0.35">
      <c r="C1908" s="70">
        <v>43164</v>
      </c>
      <c r="D1908" s="71">
        <v>0.7088310185185186</v>
      </c>
      <c r="E1908" s="72" t="s">
        <v>9</v>
      </c>
      <c r="F1908" s="73">
        <v>40</v>
      </c>
      <c r="G1908" s="72" t="s">
        <v>21</v>
      </c>
    </row>
    <row r="1909" spans="3:7" ht="15" thickBot="1" x14ac:dyDescent="0.35">
      <c r="C1909" s="70">
        <v>43164</v>
      </c>
      <c r="D1909" s="71">
        <v>0.71001157407407411</v>
      </c>
      <c r="E1909" s="72" t="s">
        <v>9</v>
      </c>
      <c r="F1909" s="73">
        <v>40</v>
      </c>
      <c r="G1909" s="72" t="s">
        <v>10</v>
      </c>
    </row>
    <row r="1910" spans="3:7" ht="15" thickBot="1" x14ac:dyDescent="0.35">
      <c r="C1910" s="70">
        <v>43164</v>
      </c>
      <c r="D1910" s="71">
        <v>0.71099537037037042</v>
      </c>
      <c r="E1910" s="72" t="s">
        <v>9</v>
      </c>
      <c r="F1910" s="73">
        <v>27</v>
      </c>
      <c r="G1910" s="72" t="s">
        <v>21</v>
      </c>
    </row>
    <row r="1911" spans="3:7" ht="15" thickBot="1" x14ac:dyDescent="0.35">
      <c r="C1911" s="70">
        <v>43164</v>
      </c>
      <c r="D1911" s="71">
        <v>0.71228009259259262</v>
      </c>
      <c r="E1911" s="72" t="s">
        <v>9</v>
      </c>
      <c r="F1911" s="73">
        <v>29</v>
      </c>
      <c r="G1911" s="72" t="s">
        <v>21</v>
      </c>
    </row>
    <row r="1912" spans="3:7" ht="15" thickBot="1" x14ac:dyDescent="0.35">
      <c r="C1912" s="70">
        <v>43164</v>
      </c>
      <c r="D1912" s="71">
        <v>0.71246527777777768</v>
      </c>
      <c r="E1912" s="72" t="s">
        <v>9</v>
      </c>
      <c r="F1912" s="73">
        <v>39</v>
      </c>
      <c r="G1912" s="72" t="s">
        <v>21</v>
      </c>
    </row>
    <row r="1913" spans="3:7" ht="15" thickBot="1" x14ac:dyDescent="0.35">
      <c r="C1913" s="70">
        <v>43164</v>
      </c>
      <c r="D1913" s="71">
        <v>0.71266203703703701</v>
      </c>
      <c r="E1913" s="72" t="s">
        <v>9</v>
      </c>
      <c r="F1913" s="73">
        <v>31</v>
      </c>
      <c r="G1913" s="72" t="s">
        <v>10</v>
      </c>
    </row>
    <row r="1914" spans="3:7" ht="15" thickBot="1" x14ac:dyDescent="0.35">
      <c r="C1914" s="70">
        <v>43164</v>
      </c>
      <c r="D1914" s="71">
        <v>0.71266203703703701</v>
      </c>
      <c r="E1914" s="72" t="s">
        <v>9</v>
      </c>
      <c r="F1914" s="73">
        <v>20</v>
      </c>
      <c r="G1914" s="72" t="s">
        <v>10</v>
      </c>
    </row>
    <row r="1915" spans="3:7" ht="15" thickBot="1" x14ac:dyDescent="0.35">
      <c r="C1915" s="70">
        <v>43164</v>
      </c>
      <c r="D1915" s="71">
        <v>0.71269675925925924</v>
      </c>
      <c r="E1915" s="72" t="s">
        <v>9</v>
      </c>
      <c r="F1915" s="73">
        <v>30</v>
      </c>
      <c r="G1915" s="72" t="s">
        <v>10</v>
      </c>
    </row>
    <row r="1916" spans="3:7" ht="15" thickBot="1" x14ac:dyDescent="0.35">
      <c r="C1916" s="70">
        <v>43164</v>
      </c>
      <c r="D1916" s="71">
        <v>0.71271990740740743</v>
      </c>
      <c r="E1916" s="72" t="s">
        <v>9</v>
      </c>
      <c r="F1916" s="73">
        <v>27</v>
      </c>
      <c r="G1916" s="72" t="s">
        <v>10</v>
      </c>
    </row>
    <row r="1917" spans="3:7" ht="15" thickBot="1" x14ac:dyDescent="0.35">
      <c r="C1917" s="70">
        <v>43164</v>
      </c>
      <c r="D1917" s="71">
        <v>0.71363425925925927</v>
      </c>
      <c r="E1917" s="72" t="s">
        <v>9</v>
      </c>
      <c r="F1917" s="73">
        <v>29</v>
      </c>
      <c r="G1917" s="72" t="s">
        <v>21</v>
      </c>
    </row>
    <row r="1918" spans="3:7" ht="15" thickBot="1" x14ac:dyDescent="0.35">
      <c r="C1918" s="70">
        <v>43164</v>
      </c>
      <c r="D1918" s="71">
        <v>0.71372685185185192</v>
      </c>
      <c r="E1918" s="72" t="s">
        <v>9</v>
      </c>
      <c r="F1918" s="73">
        <v>28</v>
      </c>
      <c r="G1918" s="72" t="s">
        <v>10</v>
      </c>
    </row>
    <row r="1919" spans="3:7" ht="15" thickBot="1" x14ac:dyDescent="0.35">
      <c r="C1919" s="70">
        <v>43164</v>
      </c>
      <c r="D1919" s="71">
        <v>0.71440972222222221</v>
      </c>
      <c r="E1919" s="72" t="s">
        <v>9</v>
      </c>
      <c r="F1919" s="73">
        <v>46</v>
      </c>
      <c r="G1919" s="72" t="s">
        <v>21</v>
      </c>
    </row>
    <row r="1920" spans="3:7" ht="15" thickBot="1" x14ac:dyDescent="0.35">
      <c r="C1920" s="70">
        <v>43164</v>
      </c>
      <c r="D1920" s="71">
        <v>0.71451388888888889</v>
      </c>
      <c r="E1920" s="72" t="s">
        <v>9</v>
      </c>
      <c r="F1920" s="73">
        <v>37</v>
      </c>
      <c r="G1920" s="72" t="s">
        <v>21</v>
      </c>
    </row>
    <row r="1921" spans="3:7" ht="15" thickBot="1" x14ac:dyDescent="0.35">
      <c r="C1921" s="70">
        <v>43164</v>
      </c>
      <c r="D1921" s="71">
        <v>0.71545138888888893</v>
      </c>
      <c r="E1921" s="72" t="s">
        <v>9</v>
      </c>
      <c r="F1921" s="73">
        <v>42</v>
      </c>
      <c r="G1921" s="72" t="s">
        <v>10</v>
      </c>
    </row>
    <row r="1922" spans="3:7" ht="15" thickBot="1" x14ac:dyDescent="0.35">
      <c r="C1922" s="70">
        <v>43164</v>
      </c>
      <c r="D1922" s="71">
        <v>0.71652777777777776</v>
      </c>
      <c r="E1922" s="72" t="s">
        <v>9</v>
      </c>
      <c r="F1922" s="73">
        <v>36</v>
      </c>
      <c r="G1922" s="72" t="s">
        <v>21</v>
      </c>
    </row>
    <row r="1923" spans="3:7" ht="15" thickBot="1" x14ac:dyDescent="0.35">
      <c r="C1923" s="70">
        <v>43164</v>
      </c>
      <c r="D1923" s="71">
        <v>0.71829861111111104</v>
      </c>
      <c r="E1923" s="72" t="s">
        <v>9</v>
      </c>
      <c r="F1923" s="73">
        <v>36</v>
      </c>
      <c r="G1923" s="72" t="s">
        <v>21</v>
      </c>
    </row>
    <row r="1924" spans="3:7" ht="15" thickBot="1" x14ac:dyDescent="0.35">
      <c r="C1924" s="70">
        <v>43164</v>
      </c>
      <c r="D1924" s="71">
        <v>0.71842592592592591</v>
      </c>
      <c r="E1924" s="72" t="s">
        <v>9</v>
      </c>
      <c r="F1924" s="73">
        <v>32</v>
      </c>
      <c r="G1924" s="72" t="s">
        <v>21</v>
      </c>
    </row>
    <row r="1925" spans="3:7" ht="15" thickBot="1" x14ac:dyDescent="0.35">
      <c r="C1925" s="70">
        <v>43164</v>
      </c>
      <c r="D1925" s="71">
        <v>0.71876157407407415</v>
      </c>
      <c r="E1925" s="72" t="s">
        <v>9</v>
      </c>
      <c r="F1925" s="73">
        <v>38</v>
      </c>
      <c r="G1925" s="72" t="s">
        <v>21</v>
      </c>
    </row>
    <row r="1926" spans="3:7" ht="15" thickBot="1" x14ac:dyDescent="0.35">
      <c r="C1926" s="70">
        <v>43164</v>
      </c>
      <c r="D1926" s="71">
        <v>0.7192708333333333</v>
      </c>
      <c r="E1926" s="72" t="s">
        <v>9</v>
      </c>
      <c r="F1926" s="73">
        <v>32</v>
      </c>
      <c r="G1926" s="72" t="s">
        <v>21</v>
      </c>
    </row>
    <row r="1927" spans="3:7" ht="15" thickBot="1" x14ac:dyDescent="0.35">
      <c r="C1927" s="70">
        <v>43164</v>
      </c>
      <c r="D1927" s="71">
        <v>0.72101851851851861</v>
      </c>
      <c r="E1927" s="72" t="s">
        <v>9</v>
      </c>
      <c r="F1927" s="73">
        <v>28</v>
      </c>
      <c r="G1927" s="72" t="s">
        <v>21</v>
      </c>
    </row>
    <row r="1928" spans="3:7" ht="15" thickBot="1" x14ac:dyDescent="0.35">
      <c r="C1928" s="70">
        <v>43164</v>
      </c>
      <c r="D1928" s="71">
        <v>0.72107638888888881</v>
      </c>
      <c r="E1928" s="72" t="s">
        <v>9</v>
      </c>
      <c r="F1928" s="73">
        <v>31</v>
      </c>
      <c r="G1928" s="72" t="s">
        <v>21</v>
      </c>
    </row>
    <row r="1929" spans="3:7" ht="15" thickBot="1" x14ac:dyDescent="0.35">
      <c r="C1929" s="70">
        <v>43164</v>
      </c>
      <c r="D1929" s="71">
        <v>0.72173611111111102</v>
      </c>
      <c r="E1929" s="72" t="s">
        <v>9</v>
      </c>
      <c r="F1929" s="73">
        <v>28</v>
      </c>
      <c r="G1929" s="72" t="s">
        <v>10</v>
      </c>
    </row>
    <row r="1930" spans="3:7" ht="15" thickBot="1" x14ac:dyDescent="0.35">
      <c r="C1930" s="70">
        <v>43164</v>
      </c>
      <c r="D1930" s="71">
        <v>0.72228009259259263</v>
      </c>
      <c r="E1930" s="72" t="s">
        <v>9</v>
      </c>
      <c r="F1930" s="73">
        <v>36</v>
      </c>
      <c r="G1930" s="72" t="s">
        <v>21</v>
      </c>
    </row>
    <row r="1931" spans="3:7" ht="15" thickBot="1" x14ac:dyDescent="0.35">
      <c r="C1931" s="70">
        <v>43164</v>
      </c>
      <c r="D1931" s="71">
        <v>0.7224652777777778</v>
      </c>
      <c r="E1931" s="72" t="s">
        <v>9</v>
      </c>
      <c r="F1931" s="73">
        <v>37</v>
      </c>
      <c r="G1931" s="72" t="s">
        <v>21</v>
      </c>
    </row>
    <row r="1932" spans="3:7" ht="15" thickBot="1" x14ac:dyDescent="0.35">
      <c r="C1932" s="70">
        <v>43164</v>
      </c>
      <c r="D1932" s="71">
        <v>0.72329861111111116</v>
      </c>
      <c r="E1932" s="72" t="s">
        <v>9</v>
      </c>
      <c r="F1932" s="73">
        <v>27</v>
      </c>
      <c r="G1932" s="72" t="s">
        <v>21</v>
      </c>
    </row>
    <row r="1933" spans="3:7" ht="15" thickBot="1" x14ac:dyDescent="0.35">
      <c r="C1933" s="70">
        <v>43164</v>
      </c>
      <c r="D1933" s="71">
        <v>0.72368055555555555</v>
      </c>
      <c r="E1933" s="72" t="s">
        <v>9</v>
      </c>
      <c r="F1933" s="73">
        <v>30</v>
      </c>
      <c r="G1933" s="72" t="s">
        <v>21</v>
      </c>
    </row>
    <row r="1934" spans="3:7" ht="15" thickBot="1" x14ac:dyDescent="0.35">
      <c r="C1934" s="70">
        <v>43164</v>
      </c>
      <c r="D1934" s="71">
        <v>0.72427083333333331</v>
      </c>
      <c r="E1934" s="72" t="s">
        <v>9</v>
      </c>
      <c r="F1934" s="73">
        <v>29</v>
      </c>
      <c r="G1934" s="72" t="s">
        <v>21</v>
      </c>
    </row>
    <row r="1935" spans="3:7" ht="15" thickBot="1" x14ac:dyDescent="0.35">
      <c r="C1935" s="70">
        <v>43164</v>
      </c>
      <c r="D1935" s="71">
        <v>0.7243518518518518</v>
      </c>
      <c r="E1935" s="72" t="s">
        <v>9</v>
      </c>
      <c r="F1935" s="73">
        <v>37</v>
      </c>
      <c r="G1935" s="72" t="s">
        <v>10</v>
      </c>
    </row>
    <row r="1936" spans="3:7" ht="15" thickBot="1" x14ac:dyDescent="0.35">
      <c r="C1936" s="70">
        <v>43164</v>
      </c>
      <c r="D1936" s="71">
        <v>0.72457175925925921</v>
      </c>
      <c r="E1936" s="72" t="s">
        <v>9</v>
      </c>
      <c r="F1936" s="73">
        <v>46</v>
      </c>
      <c r="G1936" s="72" t="s">
        <v>21</v>
      </c>
    </row>
    <row r="1937" spans="3:7" ht="15" thickBot="1" x14ac:dyDescent="0.35">
      <c r="C1937" s="70">
        <v>43164</v>
      </c>
      <c r="D1937" s="71">
        <v>0.72785879629629635</v>
      </c>
      <c r="E1937" s="72" t="s">
        <v>9</v>
      </c>
      <c r="F1937" s="73">
        <v>41</v>
      </c>
      <c r="G1937" s="72" t="s">
        <v>21</v>
      </c>
    </row>
    <row r="1938" spans="3:7" ht="15" thickBot="1" x14ac:dyDescent="0.35">
      <c r="C1938" s="70">
        <v>43164</v>
      </c>
      <c r="D1938" s="71">
        <v>0.72851851851851857</v>
      </c>
      <c r="E1938" s="72" t="s">
        <v>9</v>
      </c>
      <c r="F1938" s="73">
        <v>36</v>
      </c>
      <c r="G1938" s="72" t="s">
        <v>21</v>
      </c>
    </row>
    <row r="1939" spans="3:7" ht="15" thickBot="1" x14ac:dyDescent="0.35">
      <c r="C1939" s="70">
        <v>43164</v>
      </c>
      <c r="D1939" s="71">
        <v>0.72909722222222229</v>
      </c>
      <c r="E1939" s="72" t="s">
        <v>9</v>
      </c>
      <c r="F1939" s="73">
        <v>36</v>
      </c>
      <c r="G1939" s="72" t="s">
        <v>21</v>
      </c>
    </row>
    <row r="1940" spans="3:7" ht="15" thickBot="1" x14ac:dyDescent="0.35">
      <c r="C1940" s="70">
        <v>43164</v>
      </c>
      <c r="D1940" s="71">
        <v>0.72916666666666663</v>
      </c>
      <c r="E1940" s="72" t="s">
        <v>9</v>
      </c>
      <c r="F1940" s="73">
        <v>41</v>
      </c>
      <c r="G1940" s="72" t="s">
        <v>10</v>
      </c>
    </row>
    <row r="1941" spans="3:7" ht="15" thickBot="1" x14ac:dyDescent="0.35">
      <c r="C1941" s="70">
        <v>43164</v>
      </c>
      <c r="D1941" s="71">
        <v>0.72940972222222233</v>
      </c>
      <c r="E1941" s="72" t="s">
        <v>9</v>
      </c>
      <c r="F1941" s="73">
        <v>39</v>
      </c>
      <c r="G1941" s="72" t="s">
        <v>10</v>
      </c>
    </row>
    <row r="1942" spans="3:7" ht="15" thickBot="1" x14ac:dyDescent="0.35">
      <c r="C1942" s="70">
        <v>43164</v>
      </c>
      <c r="D1942" s="71">
        <v>0.73006944444444455</v>
      </c>
      <c r="E1942" s="72" t="s">
        <v>9</v>
      </c>
      <c r="F1942" s="73">
        <v>45</v>
      </c>
      <c r="G1942" s="72" t="s">
        <v>10</v>
      </c>
    </row>
    <row r="1943" spans="3:7" ht="15" thickBot="1" x14ac:dyDescent="0.35">
      <c r="C1943" s="70">
        <v>43164</v>
      </c>
      <c r="D1943" s="71">
        <v>0.73185185185185186</v>
      </c>
      <c r="E1943" s="72" t="s">
        <v>9</v>
      </c>
      <c r="F1943" s="73">
        <v>39</v>
      </c>
      <c r="G1943" s="72" t="s">
        <v>10</v>
      </c>
    </row>
    <row r="1944" spans="3:7" ht="15" thickBot="1" x14ac:dyDescent="0.35">
      <c r="C1944" s="70">
        <v>43164</v>
      </c>
      <c r="D1944" s="71">
        <v>0.73232638888888879</v>
      </c>
      <c r="E1944" s="72" t="s">
        <v>9</v>
      </c>
      <c r="F1944" s="73">
        <v>34</v>
      </c>
      <c r="G1944" s="72" t="s">
        <v>21</v>
      </c>
    </row>
    <row r="1945" spans="3:7" ht="15" thickBot="1" x14ac:dyDescent="0.35">
      <c r="C1945" s="70">
        <v>43164</v>
      </c>
      <c r="D1945" s="71">
        <v>0.73321759259259256</v>
      </c>
      <c r="E1945" s="72" t="s">
        <v>9</v>
      </c>
      <c r="F1945" s="73">
        <v>39</v>
      </c>
      <c r="G1945" s="72" t="s">
        <v>21</v>
      </c>
    </row>
    <row r="1946" spans="3:7" ht="15" thickBot="1" x14ac:dyDescent="0.35">
      <c r="C1946" s="70">
        <v>43164</v>
      </c>
      <c r="D1946" s="71">
        <v>0.73446759259259264</v>
      </c>
      <c r="E1946" s="72" t="s">
        <v>9</v>
      </c>
      <c r="F1946" s="73">
        <v>28</v>
      </c>
      <c r="G1946" s="72" t="s">
        <v>21</v>
      </c>
    </row>
    <row r="1947" spans="3:7" ht="15" thickBot="1" x14ac:dyDescent="0.35">
      <c r="C1947" s="70">
        <v>43164</v>
      </c>
      <c r="D1947" s="71">
        <v>0.73454861111111114</v>
      </c>
      <c r="E1947" s="72" t="s">
        <v>9</v>
      </c>
      <c r="F1947" s="73">
        <v>37</v>
      </c>
      <c r="G1947" s="72" t="s">
        <v>21</v>
      </c>
    </row>
    <row r="1948" spans="3:7" ht="15" thickBot="1" x14ac:dyDescent="0.35">
      <c r="C1948" s="70">
        <v>43164</v>
      </c>
      <c r="D1948" s="71">
        <v>0.7351388888888889</v>
      </c>
      <c r="E1948" s="72" t="s">
        <v>9</v>
      </c>
      <c r="F1948" s="73">
        <v>35</v>
      </c>
      <c r="G1948" s="72" t="s">
        <v>21</v>
      </c>
    </row>
    <row r="1949" spans="3:7" ht="15" thickBot="1" x14ac:dyDescent="0.35">
      <c r="C1949" s="70">
        <v>43164</v>
      </c>
      <c r="D1949" s="71">
        <v>0.73570601851851858</v>
      </c>
      <c r="E1949" s="72" t="s">
        <v>9</v>
      </c>
      <c r="F1949" s="73">
        <v>31</v>
      </c>
      <c r="G1949" s="72" t="s">
        <v>21</v>
      </c>
    </row>
    <row r="1950" spans="3:7" ht="15" thickBot="1" x14ac:dyDescent="0.35">
      <c r="C1950" s="70">
        <v>43164</v>
      </c>
      <c r="D1950" s="71">
        <v>0.73615740740740743</v>
      </c>
      <c r="E1950" s="72" t="s">
        <v>9</v>
      </c>
      <c r="F1950" s="73">
        <v>28</v>
      </c>
      <c r="G1950" s="72" t="s">
        <v>10</v>
      </c>
    </row>
    <row r="1951" spans="3:7" ht="15" thickBot="1" x14ac:dyDescent="0.35">
      <c r="C1951" s="70">
        <v>43164</v>
      </c>
      <c r="D1951" s="71">
        <v>0.73625000000000007</v>
      </c>
      <c r="E1951" s="72" t="s">
        <v>9</v>
      </c>
      <c r="F1951" s="73">
        <v>38</v>
      </c>
      <c r="G1951" s="72" t="s">
        <v>21</v>
      </c>
    </row>
    <row r="1952" spans="3:7" ht="15" thickBot="1" x14ac:dyDescent="0.35">
      <c r="C1952" s="70">
        <v>43164</v>
      </c>
      <c r="D1952" s="71">
        <v>0.73854166666666676</v>
      </c>
      <c r="E1952" s="72" t="s">
        <v>9</v>
      </c>
      <c r="F1952" s="73">
        <v>40</v>
      </c>
      <c r="G1952" s="72" t="s">
        <v>10</v>
      </c>
    </row>
    <row r="1953" spans="3:7" ht="15" thickBot="1" x14ac:dyDescent="0.35">
      <c r="C1953" s="70">
        <v>43164</v>
      </c>
      <c r="D1953" s="71">
        <v>0.73929398148148151</v>
      </c>
      <c r="E1953" s="72" t="s">
        <v>9</v>
      </c>
      <c r="F1953" s="73">
        <v>29</v>
      </c>
      <c r="G1953" s="72" t="s">
        <v>21</v>
      </c>
    </row>
    <row r="1954" spans="3:7" ht="15" thickBot="1" x14ac:dyDescent="0.35">
      <c r="C1954" s="70">
        <v>43164</v>
      </c>
      <c r="D1954" s="71">
        <v>0.74079861111111101</v>
      </c>
      <c r="E1954" s="72" t="s">
        <v>9</v>
      </c>
      <c r="F1954" s="73">
        <v>34</v>
      </c>
      <c r="G1954" s="72" t="s">
        <v>21</v>
      </c>
    </row>
    <row r="1955" spans="3:7" ht="15" thickBot="1" x14ac:dyDescent="0.35">
      <c r="C1955" s="70">
        <v>43164</v>
      </c>
      <c r="D1955" s="71">
        <v>0.74089120370370365</v>
      </c>
      <c r="E1955" s="72" t="s">
        <v>9</v>
      </c>
      <c r="F1955" s="73">
        <v>40</v>
      </c>
      <c r="G1955" s="72" t="s">
        <v>21</v>
      </c>
    </row>
    <row r="1956" spans="3:7" ht="15" thickBot="1" x14ac:dyDescent="0.35">
      <c r="C1956" s="70">
        <v>43164</v>
      </c>
      <c r="D1956" s="71">
        <v>0.74186342592592591</v>
      </c>
      <c r="E1956" s="72" t="s">
        <v>9</v>
      </c>
      <c r="F1956" s="73">
        <v>25</v>
      </c>
      <c r="G1956" s="72" t="s">
        <v>10</v>
      </c>
    </row>
    <row r="1957" spans="3:7" ht="15" thickBot="1" x14ac:dyDescent="0.35">
      <c r="C1957" s="70">
        <v>43164</v>
      </c>
      <c r="D1957" s="71">
        <v>0.74276620370370372</v>
      </c>
      <c r="E1957" s="72" t="s">
        <v>9</v>
      </c>
      <c r="F1957" s="73">
        <v>32</v>
      </c>
      <c r="G1957" s="72" t="s">
        <v>10</v>
      </c>
    </row>
    <row r="1958" spans="3:7" ht="15" thickBot="1" x14ac:dyDescent="0.35">
      <c r="C1958" s="70">
        <v>43164</v>
      </c>
      <c r="D1958" s="71">
        <v>0.74281249999999999</v>
      </c>
      <c r="E1958" s="72" t="s">
        <v>9</v>
      </c>
      <c r="F1958" s="73">
        <v>17</v>
      </c>
      <c r="G1958" s="72" t="s">
        <v>21</v>
      </c>
    </row>
    <row r="1959" spans="3:7" ht="15" thickBot="1" x14ac:dyDescent="0.35">
      <c r="C1959" s="70">
        <v>43164</v>
      </c>
      <c r="D1959" s="71">
        <v>0.74358796296296292</v>
      </c>
      <c r="E1959" s="72" t="s">
        <v>9</v>
      </c>
      <c r="F1959" s="73">
        <v>28</v>
      </c>
      <c r="G1959" s="72" t="s">
        <v>10</v>
      </c>
    </row>
    <row r="1960" spans="3:7" ht="15" thickBot="1" x14ac:dyDescent="0.35">
      <c r="C1960" s="70">
        <v>43164</v>
      </c>
      <c r="D1960" s="71">
        <v>0.74384259259259267</v>
      </c>
      <c r="E1960" s="72" t="s">
        <v>9</v>
      </c>
      <c r="F1960" s="73">
        <v>44</v>
      </c>
      <c r="G1960" s="72" t="s">
        <v>21</v>
      </c>
    </row>
    <row r="1961" spans="3:7" ht="15" thickBot="1" x14ac:dyDescent="0.35">
      <c r="C1961" s="70">
        <v>43164</v>
      </c>
      <c r="D1961" s="71">
        <v>0.74442129629629628</v>
      </c>
      <c r="E1961" s="72" t="s">
        <v>9</v>
      </c>
      <c r="F1961" s="73">
        <v>44</v>
      </c>
      <c r="G1961" s="72" t="s">
        <v>10</v>
      </c>
    </row>
    <row r="1962" spans="3:7" ht="15" thickBot="1" x14ac:dyDescent="0.35">
      <c r="C1962" s="70">
        <v>43164</v>
      </c>
      <c r="D1962" s="71">
        <v>0.74734953703703699</v>
      </c>
      <c r="E1962" s="72" t="s">
        <v>9</v>
      </c>
      <c r="F1962" s="73">
        <v>31</v>
      </c>
      <c r="G1962" s="72" t="s">
        <v>21</v>
      </c>
    </row>
    <row r="1963" spans="3:7" ht="15" thickBot="1" x14ac:dyDescent="0.35">
      <c r="C1963" s="70">
        <v>43164</v>
      </c>
      <c r="D1963" s="71">
        <v>0.74741898148148145</v>
      </c>
      <c r="E1963" s="72" t="s">
        <v>9</v>
      </c>
      <c r="F1963" s="73">
        <v>35</v>
      </c>
      <c r="G1963" s="72" t="s">
        <v>10</v>
      </c>
    </row>
    <row r="1964" spans="3:7" ht="15" thickBot="1" x14ac:dyDescent="0.35">
      <c r="C1964" s="70">
        <v>43164</v>
      </c>
      <c r="D1964" s="71">
        <v>0.74825231481481491</v>
      </c>
      <c r="E1964" s="72" t="s">
        <v>9</v>
      </c>
      <c r="F1964" s="73">
        <v>31</v>
      </c>
      <c r="G1964" s="72" t="s">
        <v>10</v>
      </c>
    </row>
    <row r="1965" spans="3:7" ht="15" thickBot="1" x14ac:dyDescent="0.35">
      <c r="C1965" s="70">
        <v>43164</v>
      </c>
      <c r="D1965" s="71">
        <v>0.74831018518518511</v>
      </c>
      <c r="E1965" s="72" t="s">
        <v>9</v>
      </c>
      <c r="F1965" s="73">
        <v>34</v>
      </c>
      <c r="G1965" s="72" t="s">
        <v>21</v>
      </c>
    </row>
    <row r="1966" spans="3:7" ht="15" thickBot="1" x14ac:dyDescent="0.35">
      <c r="C1966" s="70">
        <v>43164</v>
      </c>
      <c r="D1966" s="71">
        <v>0.74851851851851858</v>
      </c>
      <c r="E1966" s="72" t="s">
        <v>9</v>
      </c>
      <c r="F1966" s="73">
        <v>35</v>
      </c>
      <c r="G1966" s="72" t="s">
        <v>10</v>
      </c>
    </row>
    <row r="1967" spans="3:7" ht="15" thickBot="1" x14ac:dyDescent="0.35">
      <c r="C1967" s="70">
        <v>43164</v>
      </c>
      <c r="D1967" s="71">
        <v>0.75015046296296306</v>
      </c>
      <c r="E1967" s="72" t="s">
        <v>9</v>
      </c>
      <c r="F1967" s="73">
        <v>41</v>
      </c>
      <c r="G1967" s="72" t="s">
        <v>10</v>
      </c>
    </row>
    <row r="1968" spans="3:7" ht="15" thickBot="1" x14ac:dyDescent="0.35">
      <c r="C1968" s="70">
        <v>43164</v>
      </c>
      <c r="D1968" s="71">
        <v>0.75032407407407409</v>
      </c>
      <c r="E1968" s="72" t="s">
        <v>9</v>
      </c>
      <c r="F1968" s="73">
        <v>28</v>
      </c>
      <c r="G1968" s="72" t="s">
        <v>21</v>
      </c>
    </row>
    <row r="1969" spans="3:7" ht="15" thickBot="1" x14ac:dyDescent="0.35">
      <c r="C1969" s="70">
        <v>43164</v>
      </c>
      <c r="D1969" s="71">
        <v>0.75063657407407414</v>
      </c>
      <c r="E1969" s="72" t="s">
        <v>9</v>
      </c>
      <c r="F1969" s="73">
        <v>36</v>
      </c>
      <c r="G1969" s="72" t="s">
        <v>21</v>
      </c>
    </row>
    <row r="1970" spans="3:7" ht="15" thickBot="1" x14ac:dyDescent="0.35">
      <c r="C1970" s="70">
        <v>43164</v>
      </c>
      <c r="D1970" s="71">
        <v>0.7525115740740741</v>
      </c>
      <c r="E1970" s="72" t="s">
        <v>9</v>
      </c>
      <c r="F1970" s="73">
        <v>32</v>
      </c>
      <c r="G1970" s="72" t="s">
        <v>10</v>
      </c>
    </row>
    <row r="1971" spans="3:7" ht="15" thickBot="1" x14ac:dyDescent="0.35">
      <c r="C1971" s="70">
        <v>43164</v>
      </c>
      <c r="D1971" s="71">
        <v>0.7527314814814815</v>
      </c>
      <c r="E1971" s="72" t="s">
        <v>9</v>
      </c>
      <c r="F1971" s="73">
        <v>40</v>
      </c>
      <c r="G1971" s="72" t="s">
        <v>21</v>
      </c>
    </row>
    <row r="1972" spans="3:7" ht="15" thickBot="1" x14ac:dyDescent="0.35">
      <c r="C1972" s="70">
        <v>43164</v>
      </c>
      <c r="D1972" s="71">
        <v>0.75324074074074077</v>
      </c>
      <c r="E1972" s="72" t="s">
        <v>9</v>
      </c>
      <c r="F1972" s="73">
        <v>39</v>
      </c>
      <c r="G1972" s="72" t="s">
        <v>10</v>
      </c>
    </row>
    <row r="1973" spans="3:7" ht="15" thickBot="1" x14ac:dyDescent="0.35">
      <c r="C1973" s="70">
        <v>43164</v>
      </c>
      <c r="D1973" s="71">
        <v>0.75453703703703701</v>
      </c>
      <c r="E1973" s="72" t="s">
        <v>9</v>
      </c>
      <c r="F1973" s="73">
        <v>39</v>
      </c>
      <c r="G1973" s="72" t="s">
        <v>10</v>
      </c>
    </row>
    <row r="1974" spans="3:7" ht="15" thickBot="1" x14ac:dyDescent="0.35">
      <c r="C1974" s="70">
        <v>43164</v>
      </c>
      <c r="D1974" s="71">
        <v>0.75460648148148157</v>
      </c>
      <c r="E1974" s="72" t="s">
        <v>9</v>
      </c>
      <c r="F1974" s="73">
        <v>34</v>
      </c>
      <c r="G1974" s="72" t="s">
        <v>21</v>
      </c>
    </row>
    <row r="1975" spans="3:7" ht="15" thickBot="1" x14ac:dyDescent="0.35">
      <c r="C1975" s="70">
        <v>43164</v>
      </c>
      <c r="D1975" s="71">
        <v>0.75677083333333339</v>
      </c>
      <c r="E1975" s="72" t="s">
        <v>9</v>
      </c>
      <c r="F1975" s="73">
        <v>31</v>
      </c>
      <c r="G1975" s="72" t="s">
        <v>21</v>
      </c>
    </row>
    <row r="1976" spans="3:7" ht="15" thickBot="1" x14ac:dyDescent="0.35">
      <c r="C1976" s="70">
        <v>43164</v>
      </c>
      <c r="D1976" s="71">
        <v>0.75679398148148147</v>
      </c>
      <c r="E1976" s="72" t="s">
        <v>9</v>
      </c>
      <c r="F1976" s="73">
        <v>37</v>
      </c>
      <c r="G1976" s="72" t="s">
        <v>21</v>
      </c>
    </row>
    <row r="1977" spans="3:7" ht="15" thickBot="1" x14ac:dyDescent="0.35">
      <c r="C1977" s="70">
        <v>43164</v>
      </c>
      <c r="D1977" s="71">
        <v>0.75680555555555562</v>
      </c>
      <c r="E1977" s="72" t="s">
        <v>9</v>
      </c>
      <c r="F1977" s="73">
        <v>35</v>
      </c>
      <c r="G1977" s="72" t="s">
        <v>21</v>
      </c>
    </row>
    <row r="1978" spans="3:7" ht="15" thickBot="1" x14ac:dyDescent="0.35">
      <c r="C1978" s="70">
        <v>43164</v>
      </c>
      <c r="D1978" s="71">
        <v>0.75835648148148149</v>
      </c>
      <c r="E1978" s="72" t="s">
        <v>9</v>
      </c>
      <c r="F1978" s="73">
        <v>30</v>
      </c>
      <c r="G1978" s="72" t="s">
        <v>10</v>
      </c>
    </row>
    <row r="1979" spans="3:7" ht="15" thickBot="1" x14ac:dyDescent="0.35">
      <c r="C1979" s="70">
        <v>43164</v>
      </c>
      <c r="D1979" s="71">
        <v>0.75842592592592595</v>
      </c>
      <c r="E1979" s="72" t="s">
        <v>9</v>
      </c>
      <c r="F1979" s="73">
        <v>39</v>
      </c>
      <c r="G1979" s="72" t="s">
        <v>21</v>
      </c>
    </row>
    <row r="1980" spans="3:7" ht="15" thickBot="1" x14ac:dyDescent="0.35">
      <c r="C1980" s="70">
        <v>43164</v>
      </c>
      <c r="D1980" s="71">
        <v>0.76101851851851843</v>
      </c>
      <c r="E1980" s="72" t="s">
        <v>9</v>
      </c>
      <c r="F1980" s="73">
        <v>31</v>
      </c>
      <c r="G1980" s="72" t="s">
        <v>10</v>
      </c>
    </row>
    <row r="1981" spans="3:7" ht="15" thickBot="1" x14ac:dyDescent="0.35">
      <c r="C1981" s="70">
        <v>43164</v>
      </c>
      <c r="D1981" s="71">
        <v>0.76148148148148154</v>
      </c>
      <c r="E1981" s="72" t="s">
        <v>9</v>
      </c>
      <c r="F1981" s="73">
        <v>30</v>
      </c>
      <c r="G1981" s="72" t="s">
        <v>10</v>
      </c>
    </row>
    <row r="1982" spans="3:7" ht="15" thickBot="1" x14ac:dyDescent="0.35">
      <c r="C1982" s="70">
        <v>43164</v>
      </c>
      <c r="D1982" s="71">
        <v>0.76187499999999997</v>
      </c>
      <c r="E1982" s="72" t="s">
        <v>9</v>
      </c>
      <c r="F1982" s="73">
        <v>42</v>
      </c>
      <c r="G1982" s="72" t="s">
        <v>10</v>
      </c>
    </row>
    <row r="1983" spans="3:7" ht="15" thickBot="1" x14ac:dyDescent="0.35">
      <c r="C1983" s="70">
        <v>43164</v>
      </c>
      <c r="D1983" s="71">
        <v>0.76270833333333332</v>
      </c>
      <c r="E1983" s="72" t="s">
        <v>9</v>
      </c>
      <c r="F1983" s="73">
        <v>35</v>
      </c>
      <c r="G1983" s="72" t="s">
        <v>21</v>
      </c>
    </row>
    <row r="1984" spans="3:7" ht="15" thickBot="1" x14ac:dyDescent="0.35">
      <c r="C1984" s="70">
        <v>43164</v>
      </c>
      <c r="D1984" s="71">
        <v>0.76356481481481486</v>
      </c>
      <c r="E1984" s="72" t="s">
        <v>9</v>
      </c>
      <c r="F1984" s="73">
        <v>26</v>
      </c>
      <c r="G1984" s="72" t="s">
        <v>10</v>
      </c>
    </row>
    <row r="1985" spans="3:7" ht="15" thickBot="1" x14ac:dyDescent="0.35">
      <c r="C1985" s="70">
        <v>43164</v>
      </c>
      <c r="D1985" s="71">
        <v>0.76369212962962962</v>
      </c>
      <c r="E1985" s="72" t="s">
        <v>9</v>
      </c>
      <c r="F1985" s="73">
        <v>23</v>
      </c>
      <c r="G1985" s="72" t="s">
        <v>21</v>
      </c>
    </row>
    <row r="1986" spans="3:7" ht="15" thickBot="1" x14ac:dyDescent="0.35">
      <c r="C1986" s="70">
        <v>43164</v>
      </c>
      <c r="D1986" s="71">
        <v>0.76383101851851853</v>
      </c>
      <c r="E1986" s="72" t="s">
        <v>9</v>
      </c>
      <c r="F1986" s="73">
        <v>37</v>
      </c>
      <c r="G1986" s="72" t="s">
        <v>21</v>
      </c>
    </row>
    <row r="1987" spans="3:7" ht="15" thickBot="1" x14ac:dyDescent="0.35">
      <c r="C1987" s="70">
        <v>43164</v>
      </c>
      <c r="D1987" s="71">
        <v>0.76497685185185194</v>
      </c>
      <c r="E1987" s="72" t="s">
        <v>9</v>
      </c>
      <c r="F1987" s="73">
        <v>30</v>
      </c>
      <c r="G1987" s="72" t="s">
        <v>21</v>
      </c>
    </row>
    <row r="1988" spans="3:7" ht="15" thickBot="1" x14ac:dyDescent="0.35">
      <c r="C1988" s="70">
        <v>43164</v>
      </c>
      <c r="D1988" s="71">
        <v>0.76574074074074072</v>
      </c>
      <c r="E1988" s="72" t="s">
        <v>9</v>
      </c>
      <c r="F1988" s="73">
        <v>29</v>
      </c>
      <c r="G1988" s="72" t="s">
        <v>10</v>
      </c>
    </row>
    <row r="1989" spans="3:7" ht="15" thickBot="1" x14ac:dyDescent="0.35">
      <c r="C1989" s="70">
        <v>43164</v>
      </c>
      <c r="D1989" s="71">
        <v>0.76662037037037034</v>
      </c>
      <c r="E1989" s="72" t="s">
        <v>9</v>
      </c>
      <c r="F1989" s="73">
        <v>32</v>
      </c>
      <c r="G1989" s="72" t="s">
        <v>21</v>
      </c>
    </row>
    <row r="1990" spans="3:7" ht="15" thickBot="1" x14ac:dyDescent="0.35">
      <c r="C1990" s="70">
        <v>43164</v>
      </c>
      <c r="D1990" s="71">
        <v>0.76671296296296287</v>
      </c>
      <c r="E1990" s="72" t="s">
        <v>9</v>
      </c>
      <c r="F1990" s="73">
        <v>26</v>
      </c>
      <c r="G1990" s="72" t="s">
        <v>21</v>
      </c>
    </row>
    <row r="1991" spans="3:7" ht="15" thickBot="1" x14ac:dyDescent="0.35">
      <c r="C1991" s="70">
        <v>43164</v>
      </c>
      <c r="D1991" s="71">
        <v>0.76708333333333334</v>
      </c>
      <c r="E1991" s="72" t="s">
        <v>9</v>
      </c>
      <c r="F1991" s="73">
        <v>27</v>
      </c>
      <c r="G1991" s="72" t="s">
        <v>10</v>
      </c>
    </row>
    <row r="1992" spans="3:7" ht="15" thickBot="1" x14ac:dyDescent="0.35">
      <c r="C1992" s="70">
        <v>43164</v>
      </c>
      <c r="D1992" s="71">
        <v>0.76946759259259256</v>
      </c>
      <c r="E1992" s="72" t="s">
        <v>9</v>
      </c>
      <c r="F1992" s="73">
        <v>40</v>
      </c>
      <c r="G1992" s="72" t="s">
        <v>10</v>
      </c>
    </row>
    <row r="1993" spans="3:7" ht="15" thickBot="1" x14ac:dyDescent="0.35">
      <c r="C1993" s="70">
        <v>43164</v>
      </c>
      <c r="D1993" s="71">
        <v>0.76973379629629635</v>
      </c>
      <c r="E1993" s="72" t="s">
        <v>9</v>
      </c>
      <c r="F1993" s="73">
        <v>30</v>
      </c>
      <c r="G1993" s="72" t="s">
        <v>10</v>
      </c>
    </row>
    <row r="1994" spans="3:7" ht="15" thickBot="1" x14ac:dyDescent="0.35">
      <c r="C1994" s="70">
        <v>43164</v>
      </c>
      <c r="D1994" s="71">
        <v>0.77091435185185186</v>
      </c>
      <c r="E1994" s="72" t="s">
        <v>9</v>
      </c>
      <c r="F1994" s="73">
        <v>38</v>
      </c>
      <c r="G1994" s="72" t="s">
        <v>10</v>
      </c>
    </row>
    <row r="1995" spans="3:7" ht="15" thickBot="1" x14ac:dyDescent="0.35">
      <c r="C1995" s="70">
        <v>43164</v>
      </c>
      <c r="D1995" s="71">
        <v>0.77378472222222217</v>
      </c>
      <c r="E1995" s="72" t="s">
        <v>9</v>
      </c>
      <c r="F1995" s="73">
        <v>47</v>
      </c>
      <c r="G1995" s="72" t="s">
        <v>10</v>
      </c>
    </row>
    <row r="1996" spans="3:7" ht="15" thickBot="1" x14ac:dyDescent="0.35">
      <c r="C1996" s="70">
        <v>43164</v>
      </c>
      <c r="D1996" s="71">
        <v>0.77493055555555557</v>
      </c>
      <c r="E1996" s="72" t="s">
        <v>9</v>
      </c>
      <c r="F1996" s="73">
        <v>32</v>
      </c>
      <c r="G1996" s="72" t="s">
        <v>21</v>
      </c>
    </row>
    <row r="1997" spans="3:7" ht="15" thickBot="1" x14ac:dyDescent="0.35">
      <c r="C1997" s="70">
        <v>43164</v>
      </c>
      <c r="D1997" s="71">
        <v>0.77501157407407406</v>
      </c>
      <c r="E1997" s="72" t="s">
        <v>9</v>
      </c>
      <c r="F1997" s="73">
        <v>33</v>
      </c>
      <c r="G1997" s="72" t="s">
        <v>10</v>
      </c>
    </row>
    <row r="1998" spans="3:7" ht="15" thickBot="1" x14ac:dyDescent="0.35">
      <c r="C1998" s="70">
        <v>43164</v>
      </c>
      <c r="D1998" s="71">
        <v>0.77553240740740748</v>
      </c>
      <c r="E1998" s="72" t="s">
        <v>9</v>
      </c>
      <c r="F1998" s="73">
        <v>39</v>
      </c>
      <c r="G1998" s="72" t="s">
        <v>21</v>
      </c>
    </row>
    <row r="1999" spans="3:7" ht="15" thickBot="1" x14ac:dyDescent="0.35">
      <c r="C1999" s="70">
        <v>43164</v>
      </c>
      <c r="D1999" s="71">
        <v>0.77744212962962955</v>
      </c>
      <c r="E1999" s="72" t="s">
        <v>9</v>
      </c>
      <c r="F1999" s="73">
        <v>40</v>
      </c>
      <c r="G1999" s="72" t="s">
        <v>21</v>
      </c>
    </row>
    <row r="2000" spans="3:7" ht="15" thickBot="1" x14ac:dyDescent="0.35">
      <c r="C2000" s="70">
        <v>43164</v>
      </c>
      <c r="D2000" s="71">
        <v>0.77854166666666658</v>
      </c>
      <c r="E2000" s="72" t="s">
        <v>9</v>
      </c>
      <c r="F2000" s="73">
        <v>26</v>
      </c>
      <c r="G2000" s="72" t="s">
        <v>21</v>
      </c>
    </row>
    <row r="2001" spans="3:7" ht="15" thickBot="1" x14ac:dyDescent="0.35">
      <c r="C2001" s="70">
        <v>43164</v>
      </c>
      <c r="D2001" s="71">
        <v>0.78050925925925929</v>
      </c>
      <c r="E2001" s="72" t="s">
        <v>9</v>
      </c>
      <c r="F2001" s="73">
        <v>38</v>
      </c>
      <c r="G2001" s="72" t="s">
        <v>10</v>
      </c>
    </row>
    <row r="2002" spans="3:7" ht="15" thickBot="1" x14ac:dyDescent="0.35">
      <c r="C2002" s="70">
        <v>43164</v>
      </c>
      <c r="D2002" s="71">
        <v>0.78085648148148146</v>
      </c>
      <c r="E2002" s="72" t="s">
        <v>9</v>
      </c>
      <c r="F2002" s="73">
        <v>44</v>
      </c>
      <c r="G2002" s="72" t="s">
        <v>21</v>
      </c>
    </row>
    <row r="2003" spans="3:7" ht="15" thickBot="1" x14ac:dyDescent="0.35">
      <c r="C2003" s="70">
        <v>43164</v>
      </c>
      <c r="D2003" s="71">
        <v>0.7819328703703704</v>
      </c>
      <c r="E2003" s="72" t="s">
        <v>9</v>
      </c>
      <c r="F2003" s="73">
        <v>37</v>
      </c>
      <c r="G2003" s="72" t="s">
        <v>21</v>
      </c>
    </row>
    <row r="2004" spans="3:7" ht="15" thickBot="1" x14ac:dyDescent="0.35">
      <c r="C2004" s="70">
        <v>43164</v>
      </c>
      <c r="D2004" s="71">
        <v>0.78229166666666661</v>
      </c>
      <c r="E2004" s="72" t="s">
        <v>9</v>
      </c>
      <c r="F2004" s="73">
        <v>35</v>
      </c>
      <c r="G2004" s="72" t="s">
        <v>21</v>
      </c>
    </row>
    <row r="2005" spans="3:7" ht="15" thickBot="1" x14ac:dyDescent="0.35">
      <c r="C2005" s="70">
        <v>43164</v>
      </c>
      <c r="D2005" s="71">
        <v>0.78240740740740744</v>
      </c>
      <c r="E2005" s="72" t="s">
        <v>9</v>
      </c>
      <c r="F2005" s="73">
        <v>28</v>
      </c>
      <c r="G2005" s="72" t="s">
        <v>21</v>
      </c>
    </row>
    <row r="2006" spans="3:7" ht="15" thickBot="1" x14ac:dyDescent="0.35">
      <c r="C2006" s="70">
        <v>43164</v>
      </c>
      <c r="D2006" s="71">
        <v>0.78331018518518514</v>
      </c>
      <c r="E2006" s="72" t="s">
        <v>9</v>
      </c>
      <c r="F2006" s="73">
        <v>36</v>
      </c>
      <c r="G2006" s="72" t="s">
        <v>10</v>
      </c>
    </row>
    <row r="2007" spans="3:7" ht="15" thickBot="1" x14ac:dyDescent="0.35">
      <c r="C2007" s="70">
        <v>43164</v>
      </c>
      <c r="D2007" s="71">
        <v>0.78395833333333342</v>
      </c>
      <c r="E2007" s="72" t="s">
        <v>9</v>
      </c>
      <c r="F2007" s="73">
        <v>36</v>
      </c>
      <c r="G2007" s="72" t="s">
        <v>21</v>
      </c>
    </row>
    <row r="2008" spans="3:7" ht="15" thickBot="1" x14ac:dyDescent="0.35">
      <c r="C2008" s="70">
        <v>43164</v>
      </c>
      <c r="D2008" s="71">
        <v>0.78423611111111102</v>
      </c>
      <c r="E2008" s="72" t="s">
        <v>9</v>
      </c>
      <c r="F2008" s="73">
        <v>35</v>
      </c>
      <c r="G2008" s="72" t="s">
        <v>21</v>
      </c>
    </row>
    <row r="2009" spans="3:7" ht="15" thickBot="1" x14ac:dyDescent="0.35">
      <c r="C2009" s="70">
        <v>43164</v>
      </c>
      <c r="D2009" s="71">
        <v>0.78481481481481474</v>
      </c>
      <c r="E2009" s="72" t="s">
        <v>9</v>
      </c>
      <c r="F2009" s="73">
        <v>44</v>
      </c>
      <c r="G2009" s="72" t="s">
        <v>10</v>
      </c>
    </row>
    <row r="2010" spans="3:7" ht="15" thickBot="1" x14ac:dyDescent="0.35">
      <c r="C2010" s="70">
        <v>43164</v>
      </c>
      <c r="D2010" s="71">
        <v>0.78568287037037043</v>
      </c>
      <c r="E2010" s="72" t="s">
        <v>9</v>
      </c>
      <c r="F2010" s="73">
        <v>36</v>
      </c>
      <c r="G2010" s="72" t="s">
        <v>21</v>
      </c>
    </row>
    <row r="2011" spans="3:7" ht="15" thickBot="1" x14ac:dyDescent="0.35">
      <c r="C2011" s="70">
        <v>43164</v>
      </c>
      <c r="D2011" s="71">
        <v>0.78761574074074081</v>
      </c>
      <c r="E2011" s="72" t="s">
        <v>9</v>
      </c>
      <c r="F2011" s="73">
        <v>28</v>
      </c>
      <c r="G2011" s="72" t="s">
        <v>21</v>
      </c>
    </row>
    <row r="2012" spans="3:7" ht="15" thickBot="1" x14ac:dyDescent="0.35">
      <c r="C2012" s="70">
        <v>43164</v>
      </c>
      <c r="D2012" s="71">
        <v>0.78942129629629632</v>
      </c>
      <c r="E2012" s="72" t="s">
        <v>9</v>
      </c>
      <c r="F2012" s="73">
        <v>42</v>
      </c>
      <c r="G2012" s="72" t="s">
        <v>10</v>
      </c>
    </row>
    <row r="2013" spans="3:7" ht="15" thickBot="1" x14ac:dyDescent="0.35">
      <c r="C2013" s="70">
        <v>43164</v>
      </c>
      <c r="D2013" s="71">
        <v>0.79031250000000008</v>
      </c>
      <c r="E2013" s="72" t="s">
        <v>9</v>
      </c>
      <c r="F2013" s="73">
        <v>36</v>
      </c>
      <c r="G2013" s="72" t="s">
        <v>10</v>
      </c>
    </row>
    <row r="2014" spans="3:7" ht="15" thickBot="1" x14ac:dyDescent="0.35">
      <c r="C2014" s="70">
        <v>43164</v>
      </c>
      <c r="D2014" s="71">
        <v>0.79047453703703707</v>
      </c>
      <c r="E2014" s="72" t="s">
        <v>9</v>
      </c>
      <c r="F2014" s="73">
        <v>42</v>
      </c>
      <c r="G2014" s="72" t="s">
        <v>10</v>
      </c>
    </row>
    <row r="2015" spans="3:7" ht="15" thickBot="1" x14ac:dyDescent="0.35">
      <c r="C2015" s="70">
        <v>43164</v>
      </c>
      <c r="D2015" s="71">
        <v>0.79178240740740735</v>
      </c>
      <c r="E2015" s="72" t="s">
        <v>9</v>
      </c>
      <c r="F2015" s="73">
        <v>38</v>
      </c>
      <c r="G2015" s="72" t="s">
        <v>21</v>
      </c>
    </row>
    <row r="2016" spans="3:7" ht="15" thickBot="1" x14ac:dyDescent="0.35">
      <c r="C2016" s="70">
        <v>43164</v>
      </c>
      <c r="D2016" s="71">
        <v>0.79325231481481484</v>
      </c>
      <c r="E2016" s="72" t="s">
        <v>9</v>
      </c>
      <c r="F2016" s="73">
        <v>34</v>
      </c>
      <c r="G2016" s="72" t="s">
        <v>21</v>
      </c>
    </row>
    <row r="2017" spans="3:7" ht="15" thickBot="1" x14ac:dyDescent="0.35">
      <c r="C2017" s="70">
        <v>43164</v>
      </c>
      <c r="D2017" s="71">
        <v>0.7933217592592593</v>
      </c>
      <c r="E2017" s="72" t="s">
        <v>9</v>
      </c>
      <c r="F2017" s="73">
        <v>42</v>
      </c>
      <c r="G2017" s="72" t="s">
        <v>10</v>
      </c>
    </row>
    <row r="2018" spans="3:7" ht="15" thickBot="1" x14ac:dyDescent="0.35">
      <c r="C2018" s="70">
        <v>43164</v>
      </c>
      <c r="D2018" s="71">
        <v>0.79335648148148152</v>
      </c>
      <c r="E2018" s="72" t="s">
        <v>9</v>
      </c>
      <c r="F2018" s="73">
        <v>43</v>
      </c>
      <c r="G2018" s="72" t="s">
        <v>21</v>
      </c>
    </row>
    <row r="2019" spans="3:7" ht="15" thickBot="1" x14ac:dyDescent="0.35">
      <c r="C2019" s="70">
        <v>43164</v>
      </c>
      <c r="D2019" s="71">
        <v>0.79394675925925917</v>
      </c>
      <c r="E2019" s="72" t="s">
        <v>9</v>
      </c>
      <c r="F2019" s="73">
        <v>45</v>
      </c>
      <c r="G2019" s="72" t="s">
        <v>21</v>
      </c>
    </row>
    <row r="2020" spans="3:7" ht="15" thickBot="1" x14ac:dyDescent="0.35">
      <c r="C2020" s="70">
        <v>43164</v>
      </c>
      <c r="D2020" s="71">
        <v>0.79486111111111113</v>
      </c>
      <c r="E2020" s="72" t="s">
        <v>9</v>
      </c>
      <c r="F2020" s="73">
        <v>43</v>
      </c>
      <c r="G2020" s="72" t="s">
        <v>21</v>
      </c>
    </row>
    <row r="2021" spans="3:7" ht="15" thickBot="1" x14ac:dyDescent="0.35">
      <c r="C2021" s="70">
        <v>43164</v>
      </c>
      <c r="D2021" s="71">
        <v>0.7949652777777777</v>
      </c>
      <c r="E2021" s="72" t="s">
        <v>9</v>
      </c>
      <c r="F2021" s="73">
        <v>32</v>
      </c>
      <c r="G2021" s="72" t="s">
        <v>21</v>
      </c>
    </row>
    <row r="2022" spans="3:7" ht="15" thickBot="1" x14ac:dyDescent="0.35">
      <c r="C2022" s="70">
        <v>43164</v>
      </c>
      <c r="D2022" s="71">
        <v>0.79599537037037038</v>
      </c>
      <c r="E2022" s="72" t="s">
        <v>9</v>
      </c>
      <c r="F2022" s="73">
        <v>39</v>
      </c>
      <c r="G2022" s="72" t="s">
        <v>21</v>
      </c>
    </row>
    <row r="2023" spans="3:7" ht="15" thickBot="1" x14ac:dyDescent="0.35">
      <c r="C2023" s="70">
        <v>43164</v>
      </c>
      <c r="D2023" s="71">
        <v>0.79621527777777779</v>
      </c>
      <c r="E2023" s="72" t="s">
        <v>9</v>
      </c>
      <c r="F2023" s="73">
        <v>34</v>
      </c>
      <c r="G2023" s="72" t="s">
        <v>21</v>
      </c>
    </row>
    <row r="2024" spans="3:7" ht="15" thickBot="1" x14ac:dyDescent="0.35">
      <c r="C2024" s="70">
        <v>43164</v>
      </c>
      <c r="D2024" s="71">
        <v>0.7990046296296297</v>
      </c>
      <c r="E2024" s="72" t="s">
        <v>9</v>
      </c>
      <c r="F2024" s="73">
        <v>49</v>
      </c>
      <c r="G2024" s="72" t="s">
        <v>21</v>
      </c>
    </row>
    <row r="2025" spans="3:7" ht="15" thickBot="1" x14ac:dyDescent="0.35">
      <c r="C2025" s="70">
        <v>43164</v>
      </c>
      <c r="D2025" s="71">
        <v>0.8059722222222222</v>
      </c>
      <c r="E2025" s="72" t="s">
        <v>9</v>
      </c>
      <c r="F2025" s="73">
        <v>41</v>
      </c>
      <c r="G2025" s="72" t="s">
        <v>21</v>
      </c>
    </row>
    <row r="2026" spans="3:7" ht="15" thickBot="1" x14ac:dyDescent="0.35">
      <c r="C2026" s="70">
        <v>43164</v>
      </c>
      <c r="D2026" s="71">
        <v>0.80777777777777782</v>
      </c>
      <c r="E2026" s="72" t="s">
        <v>9</v>
      </c>
      <c r="F2026" s="73">
        <v>31</v>
      </c>
      <c r="G2026" s="72" t="s">
        <v>21</v>
      </c>
    </row>
    <row r="2027" spans="3:7" ht="15" thickBot="1" x14ac:dyDescent="0.35">
      <c r="C2027" s="70">
        <v>43164</v>
      </c>
      <c r="D2027" s="71">
        <v>0.81026620370370372</v>
      </c>
      <c r="E2027" s="72" t="s">
        <v>9</v>
      </c>
      <c r="F2027" s="73">
        <v>34</v>
      </c>
      <c r="G2027" s="72" t="s">
        <v>21</v>
      </c>
    </row>
    <row r="2028" spans="3:7" ht="15" thickBot="1" x14ac:dyDescent="0.35">
      <c r="C2028" s="70">
        <v>43164</v>
      </c>
      <c r="D2028" s="71">
        <v>0.81035879629629637</v>
      </c>
      <c r="E2028" s="72" t="s">
        <v>9</v>
      </c>
      <c r="F2028" s="73">
        <v>42</v>
      </c>
      <c r="G2028" s="72" t="s">
        <v>21</v>
      </c>
    </row>
    <row r="2029" spans="3:7" ht="15" thickBot="1" x14ac:dyDescent="0.35">
      <c r="C2029" s="70">
        <v>43164</v>
      </c>
      <c r="D2029" s="71">
        <v>0.81042824074074071</v>
      </c>
      <c r="E2029" s="72" t="s">
        <v>9</v>
      </c>
      <c r="F2029" s="73">
        <v>35</v>
      </c>
      <c r="G2029" s="72" t="s">
        <v>10</v>
      </c>
    </row>
    <row r="2030" spans="3:7" ht="15" thickBot="1" x14ac:dyDescent="0.35">
      <c r="C2030" s="70">
        <v>43164</v>
      </c>
      <c r="D2030" s="71">
        <v>0.81046296296296294</v>
      </c>
      <c r="E2030" s="72" t="s">
        <v>9</v>
      </c>
      <c r="F2030" s="73">
        <v>31</v>
      </c>
      <c r="G2030" s="72" t="s">
        <v>21</v>
      </c>
    </row>
    <row r="2031" spans="3:7" ht="15" thickBot="1" x14ac:dyDescent="0.35">
      <c r="C2031" s="70">
        <v>43164</v>
      </c>
      <c r="D2031" s="71">
        <v>0.81350694444444438</v>
      </c>
      <c r="E2031" s="72" t="s">
        <v>9</v>
      </c>
      <c r="F2031" s="73">
        <v>30</v>
      </c>
      <c r="G2031" s="72" t="s">
        <v>21</v>
      </c>
    </row>
    <row r="2032" spans="3:7" ht="15" thickBot="1" x14ac:dyDescent="0.35">
      <c r="C2032" s="70">
        <v>43164</v>
      </c>
      <c r="D2032" s="71">
        <v>0.82780092592592591</v>
      </c>
      <c r="E2032" s="72" t="s">
        <v>9</v>
      </c>
      <c r="F2032" s="73">
        <v>32</v>
      </c>
      <c r="G2032" s="72" t="s">
        <v>21</v>
      </c>
    </row>
    <row r="2033" spans="3:7" ht="15" thickBot="1" x14ac:dyDescent="0.35">
      <c r="C2033" s="70">
        <v>43164</v>
      </c>
      <c r="D2033" s="71">
        <v>0.83587962962962958</v>
      </c>
      <c r="E2033" s="72" t="s">
        <v>9</v>
      </c>
      <c r="F2033" s="73">
        <v>37</v>
      </c>
      <c r="G2033" s="72" t="s">
        <v>21</v>
      </c>
    </row>
    <row r="2034" spans="3:7" ht="15" thickBot="1" x14ac:dyDescent="0.35">
      <c r="C2034" s="70">
        <v>43164</v>
      </c>
      <c r="D2034" s="71">
        <v>0.8366203703703704</v>
      </c>
      <c r="E2034" s="72" t="s">
        <v>9</v>
      </c>
      <c r="F2034" s="73">
        <v>44</v>
      </c>
      <c r="G2034" s="72" t="s">
        <v>10</v>
      </c>
    </row>
    <row r="2035" spans="3:7" ht="15" thickBot="1" x14ac:dyDescent="0.35">
      <c r="C2035" s="70">
        <v>43164</v>
      </c>
      <c r="D2035" s="71">
        <v>0.83744212962962961</v>
      </c>
      <c r="E2035" s="72" t="s">
        <v>9</v>
      </c>
      <c r="F2035" s="73">
        <v>31</v>
      </c>
      <c r="G2035" s="72" t="s">
        <v>10</v>
      </c>
    </row>
    <row r="2036" spans="3:7" ht="15" thickBot="1" x14ac:dyDescent="0.35">
      <c r="C2036" s="70">
        <v>43164</v>
      </c>
      <c r="D2036" s="71">
        <v>0.83914351851851843</v>
      </c>
      <c r="E2036" s="72" t="s">
        <v>9</v>
      </c>
      <c r="F2036" s="73">
        <v>38</v>
      </c>
      <c r="G2036" s="72" t="s">
        <v>10</v>
      </c>
    </row>
    <row r="2037" spans="3:7" ht="15" thickBot="1" x14ac:dyDescent="0.35">
      <c r="C2037" s="70">
        <v>43164</v>
      </c>
      <c r="D2037" s="71">
        <v>0.84015046296296303</v>
      </c>
      <c r="E2037" s="72" t="s">
        <v>9</v>
      </c>
      <c r="F2037" s="73">
        <v>24</v>
      </c>
      <c r="G2037" s="72" t="s">
        <v>21</v>
      </c>
    </row>
    <row r="2038" spans="3:7" ht="15" thickBot="1" x14ac:dyDescent="0.35">
      <c r="C2038" s="70">
        <v>43164</v>
      </c>
      <c r="D2038" s="71">
        <v>0.8403356481481481</v>
      </c>
      <c r="E2038" s="72" t="s">
        <v>9</v>
      </c>
      <c r="F2038" s="73">
        <v>31</v>
      </c>
      <c r="G2038" s="72" t="s">
        <v>10</v>
      </c>
    </row>
    <row r="2039" spans="3:7" ht="15" thickBot="1" x14ac:dyDescent="0.35">
      <c r="C2039" s="70">
        <v>43164</v>
      </c>
      <c r="D2039" s="71">
        <v>0.84068287037037026</v>
      </c>
      <c r="E2039" s="72" t="s">
        <v>9</v>
      </c>
      <c r="F2039" s="73">
        <v>32</v>
      </c>
      <c r="G2039" s="72" t="s">
        <v>21</v>
      </c>
    </row>
    <row r="2040" spans="3:7" ht="15" thickBot="1" x14ac:dyDescent="0.35">
      <c r="C2040" s="70">
        <v>43164</v>
      </c>
      <c r="D2040" s="71">
        <v>0.84130787037037036</v>
      </c>
      <c r="E2040" s="72" t="s">
        <v>9</v>
      </c>
      <c r="F2040" s="73">
        <v>42</v>
      </c>
      <c r="G2040" s="72" t="s">
        <v>21</v>
      </c>
    </row>
    <row r="2041" spans="3:7" ht="15" thickBot="1" x14ac:dyDescent="0.35">
      <c r="C2041" s="70">
        <v>43164</v>
      </c>
      <c r="D2041" s="71">
        <v>0.84444444444444444</v>
      </c>
      <c r="E2041" s="72" t="s">
        <v>9</v>
      </c>
      <c r="F2041" s="73">
        <v>38</v>
      </c>
      <c r="G2041" s="72" t="s">
        <v>21</v>
      </c>
    </row>
    <row r="2042" spans="3:7" ht="15" thickBot="1" x14ac:dyDescent="0.35">
      <c r="C2042" s="70">
        <v>43164</v>
      </c>
      <c r="D2042" s="71">
        <v>0.84452546296296294</v>
      </c>
      <c r="E2042" s="72" t="s">
        <v>9</v>
      </c>
      <c r="F2042" s="73">
        <v>37</v>
      </c>
      <c r="G2042" s="72" t="s">
        <v>21</v>
      </c>
    </row>
    <row r="2043" spans="3:7" ht="15" thickBot="1" x14ac:dyDescent="0.35">
      <c r="C2043" s="70">
        <v>43164</v>
      </c>
      <c r="D2043" s="71">
        <v>0.84491898148148159</v>
      </c>
      <c r="E2043" s="72" t="s">
        <v>9</v>
      </c>
      <c r="F2043" s="73">
        <v>33</v>
      </c>
      <c r="G2043" s="72" t="s">
        <v>21</v>
      </c>
    </row>
    <row r="2044" spans="3:7" ht="15" thickBot="1" x14ac:dyDescent="0.35">
      <c r="C2044" s="70">
        <v>43164</v>
      </c>
      <c r="D2044" s="71">
        <v>0.84768518518518521</v>
      </c>
      <c r="E2044" s="72" t="s">
        <v>9</v>
      </c>
      <c r="F2044" s="73">
        <v>40</v>
      </c>
      <c r="G2044" s="72" t="s">
        <v>21</v>
      </c>
    </row>
    <row r="2045" spans="3:7" ht="15" thickBot="1" x14ac:dyDescent="0.35">
      <c r="C2045" s="70">
        <v>43164</v>
      </c>
      <c r="D2045" s="71">
        <v>0.84791666666666676</v>
      </c>
      <c r="E2045" s="72" t="s">
        <v>9</v>
      </c>
      <c r="F2045" s="73">
        <v>46</v>
      </c>
      <c r="G2045" s="72" t="s">
        <v>21</v>
      </c>
    </row>
    <row r="2046" spans="3:7" ht="15" thickBot="1" x14ac:dyDescent="0.35">
      <c r="C2046" s="70">
        <v>43164</v>
      </c>
      <c r="D2046" s="71">
        <v>0.84798611111111111</v>
      </c>
      <c r="E2046" s="72" t="s">
        <v>9</v>
      </c>
      <c r="F2046" s="73">
        <v>37</v>
      </c>
      <c r="G2046" s="72" t="s">
        <v>10</v>
      </c>
    </row>
    <row r="2047" spans="3:7" ht="15" thickBot="1" x14ac:dyDescent="0.35">
      <c r="C2047" s="70">
        <v>43164</v>
      </c>
      <c r="D2047" s="71">
        <v>0.84821759259259266</v>
      </c>
      <c r="E2047" s="72" t="s">
        <v>9</v>
      </c>
      <c r="F2047" s="73">
        <v>42</v>
      </c>
      <c r="G2047" s="72" t="s">
        <v>10</v>
      </c>
    </row>
    <row r="2048" spans="3:7" ht="15" thickBot="1" x14ac:dyDescent="0.35">
      <c r="C2048" s="70">
        <v>43164</v>
      </c>
      <c r="D2048" s="71">
        <v>0.857488425925926</v>
      </c>
      <c r="E2048" s="72" t="s">
        <v>9</v>
      </c>
      <c r="F2048" s="73">
        <v>34</v>
      </c>
      <c r="G2048" s="72" t="s">
        <v>21</v>
      </c>
    </row>
    <row r="2049" spans="3:7" ht="15" thickBot="1" x14ac:dyDescent="0.35">
      <c r="C2049" s="70">
        <v>43164</v>
      </c>
      <c r="D2049" s="71">
        <v>0.85944444444444434</v>
      </c>
      <c r="E2049" s="72" t="s">
        <v>9</v>
      </c>
      <c r="F2049" s="73">
        <v>35</v>
      </c>
      <c r="G2049" s="72" t="s">
        <v>21</v>
      </c>
    </row>
    <row r="2050" spans="3:7" ht="15" thickBot="1" x14ac:dyDescent="0.35">
      <c r="C2050" s="70">
        <v>43164</v>
      </c>
      <c r="D2050" s="71">
        <v>0.8599768518518518</v>
      </c>
      <c r="E2050" s="72" t="s">
        <v>9</v>
      </c>
      <c r="F2050" s="73">
        <v>44</v>
      </c>
      <c r="G2050" s="72" t="s">
        <v>10</v>
      </c>
    </row>
    <row r="2051" spans="3:7" ht="15" thickBot="1" x14ac:dyDescent="0.35">
      <c r="C2051" s="70">
        <v>43164</v>
      </c>
      <c r="D2051" s="71">
        <v>0.86509259259259252</v>
      </c>
      <c r="E2051" s="72" t="s">
        <v>9</v>
      </c>
      <c r="F2051" s="73">
        <v>37</v>
      </c>
      <c r="G2051" s="72" t="s">
        <v>10</v>
      </c>
    </row>
    <row r="2052" spans="3:7" ht="15" thickBot="1" x14ac:dyDescent="0.35">
      <c r="C2052" s="70">
        <v>43164</v>
      </c>
      <c r="D2052" s="71">
        <v>0.8668865740740741</v>
      </c>
      <c r="E2052" s="72" t="s">
        <v>9</v>
      </c>
      <c r="F2052" s="73">
        <v>28</v>
      </c>
      <c r="G2052" s="72" t="s">
        <v>21</v>
      </c>
    </row>
    <row r="2053" spans="3:7" ht="15" thickBot="1" x14ac:dyDescent="0.35">
      <c r="C2053" s="70">
        <v>43164</v>
      </c>
      <c r="D2053" s="71">
        <v>0.86728009259259264</v>
      </c>
      <c r="E2053" s="72" t="s">
        <v>9</v>
      </c>
      <c r="F2053" s="73">
        <v>33</v>
      </c>
      <c r="G2053" s="72" t="s">
        <v>21</v>
      </c>
    </row>
    <row r="2054" spans="3:7" ht="15" thickBot="1" x14ac:dyDescent="0.35">
      <c r="C2054" s="70">
        <v>43164</v>
      </c>
      <c r="D2054" s="71">
        <v>0.8674074074074074</v>
      </c>
      <c r="E2054" s="72" t="s">
        <v>9</v>
      </c>
      <c r="F2054" s="73">
        <v>29</v>
      </c>
      <c r="G2054" s="72" t="s">
        <v>10</v>
      </c>
    </row>
    <row r="2055" spans="3:7" ht="15" thickBot="1" x14ac:dyDescent="0.35">
      <c r="C2055" s="70">
        <v>43164</v>
      </c>
      <c r="D2055" s="71">
        <v>0.8699189814814815</v>
      </c>
      <c r="E2055" s="72" t="s">
        <v>9</v>
      </c>
      <c r="F2055" s="73">
        <v>41</v>
      </c>
      <c r="G2055" s="72" t="s">
        <v>21</v>
      </c>
    </row>
    <row r="2056" spans="3:7" ht="15" thickBot="1" x14ac:dyDescent="0.35">
      <c r="C2056" s="70">
        <v>43164</v>
      </c>
      <c r="D2056" s="71">
        <v>0.87253472222222228</v>
      </c>
      <c r="E2056" s="72" t="s">
        <v>9</v>
      </c>
      <c r="F2056" s="73">
        <v>36</v>
      </c>
      <c r="G2056" s="72" t="s">
        <v>21</v>
      </c>
    </row>
    <row r="2057" spans="3:7" ht="15" thickBot="1" x14ac:dyDescent="0.35">
      <c r="C2057" s="70">
        <v>43164</v>
      </c>
      <c r="D2057" s="71">
        <v>0.87629629629629635</v>
      </c>
      <c r="E2057" s="72" t="s">
        <v>9</v>
      </c>
      <c r="F2057" s="73">
        <v>43</v>
      </c>
      <c r="G2057" s="72" t="s">
        <v>21</v>
      </c>
    </row>
    <row r="2058" spans="3:7" ht="15" thickBot="1" x14ac:dyDescent="0.35">
      <c r="C2058" s="70">
        <v>43164</v>
      </c>
      <c r="D2058" s="71">
        <v>0.87638888888888899</v>
      </c>
      <c r="E2058" s="72" t="s">
        <v>9</v>
      </c>
      <c r="F2058" s="73">
        <v>24</v>
      </c>
      <c r="G2058" s="72" t="s">
        <v>10</v>
      </c>
    </row>
    <row r="2059" spans="3:7" ht="15" thickBot="1" x14ac:dyDescent="0.35">
      <c r="C2059" s="70">
        <v>43164</v>
      </c>
      <c r="D2059" s="71">
        <v>0.88787037037037031</v>
      </c>
      <c r="E2059" s="72" t="s">
        <v>9</v>
      </c>
      <c r="F2059" s="73">
        <v>42</v>
      </c>
      <c r="G2059" s="72" t="s">
        <v>21</v>
      </c>
    </row>
    <row r="2060" spans="3:7" ht="15" thickBot="1" x14ac:dyDescent="0.35">
      <c r="C2060" s="70">
        <v>43164</v>
      </c>
      <c r="D2060" s="71">
        <v>0.89459490740740744</v>
      </c>
      <c r="E2060" s="72" t="s">
        <v>9</v>
      </c>
      <c r="F2060" s="73">
        <v>32</v>
      </c>
      <c r="G2060" s="72" t="s">
        <v>10</v>
      </c>
    </row>
    <row r="2061" spans="3:7" ht="15" thickBot="1" x14ac:dyDescent="0.35">
      <c r="C2061" s="70">
        <v>43164</v>
      </c>
      <c r="D2061" s="71">
        <v>0.89822916666666675</v>
      </c>
      <c r="E2061" s="72" t="s">
        <v>9</v>
      </c>
      <c r="F2061" s="73">
        <v>28</v>
      </c>
      <c r="G2061" s="72" t="s">
        <v>21</v>
      </c>
    </row>
    <row r="2062" spans="3:7" ht="15" thickBot="1" x14ac:dyDescent="0.35">
      <c r="C2062" s="70">
        <v>43164</v>
      </c>
      <c r="D2062" s="71">
        <v>0.90120370370370362</v>
      </c>
      <c r="E2062" s="72" t="s">
        <v>9</v>
      </c>
      <c r="F2062" s="73">
        <v>32</v>
      </c>
      <c r="G2062" s="72" t="s">
        <v>21</v>
      </c>
    </row>
    <row r="2063" spans="3:7" ht="15" thickBot="1" x14ac:dyDescent="0.35">
      <c r="C2063" s="70">
        <v>43164</v>
      </c>
      <c r="D2063" s="71">
        <v>0.90740740740740744</v>
      </c>
      <c r="E2063" s="72" t="s">
        <v>9</v>
      </c>
      <c r="F2063" s="73">
        <v>42</v>
      </c>
      <c r="G2063" s="72" t="s">
        <v>21</v>
      </c>
    </row>
    <row r="2064" spans="3:7" ht="15" thickBot="1" x14ac:dyDescent="0.35">
      <c r="C2064" s="70">
        <v>43164</v>
      </c>
      <c r="D2064" s="71">
        <v>0.9242824074074073</v>
      </c>
      <c r="E2064" s="72" t="s">
        <v>9</v>
      </c>
      <c r="F2064" s="73">
        <v>43</v>
      </c>
      <c r="G2064" s="72" t="s">
        <v>21</v>
      </c>
    </row>
    <row r="2065" spans="3:7" ht="15" thickBot="1" x14ac:dyDescent="0.35">
      <c r="C2065" s="70">
        <v>43164</v>
      </c>
      <c r="D2065" s="71">
        <v>0.93341435185185195</v>
      </c>
      <c r="E2065" s="72" t="s">
        <v>9</v>
      </c>
      <c r="F2065" s="73">
        <v>34</v>
      </c>
      <c r="G2065" s="72" t="s">
        <v>10</v>
      </c>
    </row>
    <row r="2066" spans="3:7" ht="15" thickBot="1" x14ac:dyDescent="0.35">
      <c r="C2066" s="70">
        <v>43164</v>
      </c>
      <c r="D2066" s="71">
        <v>0.94261574074074073</v>
      </c>
      <c r="E2066" s="72" t="s">
        <v>9</v>
      </c>
      <c r="F2066" s="73">
        <v>32</v>
      </c>
      <c r="G2066" s="72" t="s">
        <v>21</v>
      </c>
    </row>
    <row r="2067" spans="3:7" ht="15" thickBot="1" x14ac:dyDescent="0.35">
      <c r="C2067" s="70">
        <v>43164</v>
      </c>
      <c r="D2067" s="71">
        <v>0.94508101851851845</v>
      </c>
      <c r="E2067" s="72" t="s">
        <v>9</v>
      </c>
      <c r="F2067" s="73">
        <v>34</v>
      </c>
      <c r="G2067" s="72" t="s">
        <v>10</v>
      </c>
    </row>
    <row r="2068" spans="3:7" ht="15" thickBot="1" x14ac:dyDescent="0.35">
      <c r="C2068" s="70">
        <v>43164</v>
      </c>
      <c r="D2068" s="71">
        <v>0.95462962962962961</v>
      </c>
      <c r="E2068" s="72" t="s">
        <v>9</v>
      </c>
      <c r="F2068" s="73">
        <v>44</v>
      </c>
      <c r="G2068" s="72" t="s">
        <v>10</v>
      </c>
    </row>
    <row r="2069" spans="3:7" ht="15" thickBot="1" x14ac:dyDescent="0.35">
      <c r="C2069" s="70">
        <v>43164</v>
      </c>
      <c r="D2069" s="71">
        <v>0.95677083333333324</v>
      </c>
      <c r="E2069" s="72" t="s">
        <v>9</v>
      </c>
      <c r="F2069" s="73">
        <v>26</v>
      </c>
      <c r="G2069" s="72" t="s">
        <v>21</v>
      </c>
    </row>
    <row r="2070" spans="3:7" ht="15" thickBot="1" x14ac:dyDescent="0.35">
      <c r="C2070" s="70">
        <v>43164</v>
      </c>
      <c r="D2070" s="71">
        <v>0.95685185185185195</v>
      </c>
      <c r="E2070" s="72" t="s">
        <v>9</v>
      </c>
      <c r="F2070" s="73">
        <v>30</v>
      </c>
      <c r="G2070" s="72" t="s">
        <v>10</v>
      </c>
    </row>
    <row r="2071" spans="3:7" ht="15" thickBot="1" x14ac:dyDescent="0.35">
      <c r="C2071" s="70">
        <v>43164</v>
      </c>
      <c r="D2071" s="71">
        <v>0.97075231481481483</v>
      </c>
      <c r="E2071" s="72" t="s">
        <v>9</v>
      </c>
      <c r="F2071" s="73">
        <v>35</v>
      </c>
      <c r="G2071" s="72" t="s">
        <v>21</v>
      </c>
    </row>
    <row r="2072" spans="3:7" ht="15" thickBot="1" x14ac:dyDescent="0.35">
      <c r="C2072" s="70">
        <v>43165</v>
      </c>
      <c r="D2072" s="71">
        <v>7.5810185185185182E-3</v>
      </c>
      <c r="E2072" s="72" t="s">
        <v>9</v>
      </c>
      <c r="F2072" s="73">
        <v>42</v>
      </c>
      <c r="G2072" s="72" t="s">
        <v>21</v>
      </c>
    </row>
    <row r="2073" spans="3:7" ht="15" thickBot="1" x14ac:dyDescent="0.35">
      <c r="C2073" s="70">
        <v>43165</v>
      </c>
      <c r="D2073" s="71">
        <v>0.17415509259259257</v>
      </c>
      <c r="E2073" s="72" t="s">
        <v>9</v>
      </c>
      <c r="F2073" s="73">
        <v>33</v>
      </c>
      <c r="G2073" s="72" t="s">
        <v>10</v>
      </c>
    </row>
    <row r="2074" spans="3:7" ht="15" thickBot="1" x14ac:dyDescent="0.35">
      <c r="C2074" s="70">
        <v>43165</v>
      </c>
      <c r="D2074" s="71">
        <v>0.18224537037037036</v>
      </c>
      <c r="E2074" s="72" t="s">
        <v>9</v>
      </c>
      <c r="F2074" s="73">
        <v>25</v>
      </c>
      <c r="G2074" s="72" t="s">
        <v>21</v>
      </c>
    </row>
    <row r="2075" spans="3:7" ht="15" thickBot="1" x14ac:dyDescent="0.35">
      <c r="C2075" s="70">
        <v>43165</v>
      </c>
      <c r="D2075" s="71">
        <v>0.19149305555555554</v>
      </c>
      <c r="E2075" s="72" t="s">
        <v>9</v>
      </c>
      <c r="F2075" s="73">
        <v>50</v>
      </c>
      <c r="G2075" s="72" t="s">
        <v>10</v>
      </c>
    </row>
    <row r="2076" spans="3:7" ht="15" thickBot="1" x14ac:dyDescent="0.35">
      <c r="C2076" s="70">
        <v>43165</v>
      </c>
      <c r="D2076" s="71">
        <v>0.20732638888888888</v>
      </c>
      <c r="E2076" s="72" t="s">
        <v>9</v>
      </c>
      <c r="F2076" s="73">
        <v>23</v>
      </c>
      <c r="G2076" s="72" t="s">
        <v>21</v>
      </c>
    </row>
    <row r="2077" spans="3:7" ht="15" thickBot="1" x14ac:dyDescent="0.35">
      <c r="C2077" s="70">
        <v>43165</v>
      </c>
      <c r="D2077" s="71">
        <v>0.21083333333333332</v>
      </c>
      <c r="E2077" s="72" t="s">
        <v>9</v>
      </c>
      <c r="F2077" s="73">
        <v>32</v>
      </c>
      <c r="G2077" s="72" t="s">
        <v>10</v>
      </c>
    </row>
    <row r="2078" spans="3:7" ht="15" thickBot="1" x14ac:dyDescent="0.35">
      <c r="C2078" s="70">
        <v>43165</v>
      </c>
      <c r="D2078" s="71">
        <v>0.21252314814814813</v>
      </c>
      <c r="E2078" s="72" t="s">
        <v>9</v>
      </c>
      <c r="F2078" s="73">
        <v>38</v>
      </c>
      <c r="G2078" s="72" t="s">
        <v>10</v>
      </c>
    </row>
    <row r="2079" spans="3:7" ht="15" thickBot="1" x14ac:dyDescent="0.35">
      <c r="C2079" s="70">
        <v>43165</v>
      </c>
      <c r="D2079" s="71">
        <v>0.21395833333333333</v>
      </c>
      <c r="E2079" s="72" t="s">
        <v>9</v>
      </c>
      <c r="F2079" s="73">
        <v>36</v>
      </c>
      <c r="G2079" s="72" t="s">
        <v>10</v>
      </c>
    </row>
    <row r="2080" spans="3:7" ht="15" thickBot="1" x14ac:dyDescent="0.35">
      <c r="C2080" s="70">
        <v>43165</v>
      </c>
      <c r="D2080" s="71">
        <v>0.21408564814814815</v>
      </c>
      <c r="E2080" s="72" t="s">
        <v>9</v>
      </c>
      <c r="F2080" s="73">
        <v>44</v>
      </c>
      <c r="G2080" s="72" t="s">
        <v>10</v>
      </c>
    </row>
    <row r="2081" spans="3:7" ht="15" thickBot="1" x14ac:dyDescent="0.35">
      <c r="C2081" s="70">
        <v>43165</v>
      </c>
      <c r="D2081" s="71">
        <v>0.22325231481481481</v>
      </c>
      <c r="E2081" s="72" t="s">
        <v>9</v>
      </c>
      <c r="F2081" s="73">
        <v>38</v>
      </c>
      <c r="G2081" s="72" t="s">
        <v>10</v>
      </c>
    </row>
    <row r="2082" spans="3:7" ht="15" thickBot="1" x14ac:dyDescent="0.35">
      <c r="C2082" s="70">
        <v>43165</v>
      </c>
      <c r="D2082" s="71">
        <v>0.22980324074074074</v>
      </c>
      <c r="E2082" s="72" t="s">
        <v>9</v>
      </c>
      <c r="F2082" s="73">
        <v>36</v>
      </c>
      <c r="G2082" s="72" t="s">
        <v>10</v>
      </c>
    </row>
    <row r="2083" spans="3:7" ht="15" thickBot="1" x14ac:dyDescent="0.35">
      <c r="C2083" s="70">
        <v>43165</v>
      </c>
      <c r="D2083" s="71">
        <v>0.23546296296296299</v>
      </c>
      <c r="E2083" s="72" t="s">
        <v>9</v>
      </c>
      <c r="F2083" s="73">
        <v>32</v>
      </c>
      <c r="G2083" s="72" t="s">
        <v>21</v>
      </c>
    </row>
    <row r="2084" spans="3:7" ht="15" thickBot="1" x14ac:dyDescent="0.35">
      <c r="C2084" s="70">
        <v>43165</v>
      </c>
      <c r="D2084" s="71">
        <v>0.23925925925925925</v>
      </c>
      <c r="E2084" s="72" t="s">
        <v>9</v>
      </c>
      <c r="F2084" s="73">
        <v>39</v>
      </c>
      <c r="G2084" s="72" t="s">
        <v>10</v>
      </c>
    </row>
    <row r="2085" spans="3:7" ht="15" thickBot="1" x14ac:dyDescent="0.35">
      <c r="C2085" s="70">
        <v>43165</v>
      </c>
      <c r="D2085" s="71">
        <v>0.24056712962962964</v>
      </c>
      <c r="E2085" s="72" t="s">
        <v>9</v>
      </c>
      <c r="F2085" s="73">
        <v>22</v>
      </c>
      <c r="G2085" s="72" t="s">
        <v>21</v>
      </c>
    </row>
    <row r="2086" spans="3:7" ht="15" thickBot="1" x14ac:dyDescent="0.35">
      <c r="C2086" s="70">
        <v>43165</v>
      </c>
      <c r="D2086" s="71">
        <v>0.24458333333333335</v>
      </c>
      <c r="E2086" s="72" t="s">
        <v>9</v>
      </c>
      <c r="F2086" s="73">
        <v>45</v>
      </c>
      <c r="G2086" s="72" t="s">
        <v>10</v>
      </c>
    </row>
    <row r="2087" spans="3:7" ht="15" thickBot="1" x14ac:dyDescent="0.35">
      <c r="C2087" s="70">
        <v>43165</v>
      </c>
      <c r="D2087" s="71">
        <v>0.24574074074074073</v>
      </c>
      <c r="E2087" s="72" t="s">
        <v>9</v>
      </c>
      <c r="F2087" s="73">
        <v>41</v>
      </c>
      <c r="G2087" s="72" t="s">
        <v>10</v>
      </c>
    </row>
    <row r="2088" spans="3:7" ht="15" thickBot="1" x14ac:dyDescent="0.35">
      <c r="C2088" s="70">
        <v>43165</v>
      </c>
      <c r="D2088" s="71">
        <v>0.24740740740740741</v>
      </c>
      <c r="E2088" s="72" t="s">
        <v>9</v>
      </c>
      <c r="F2088" s="73">
        <v>43</v>
      </c>
      <c r="G2088" s="72" t="s">
        <v>10</v>
      </c>
    </row>
    <row r="2089" spans="3:7" ht="15" thickBot="1" x14ac:dyDescent="0.35">
      <c r="C2089" s="70">
        <v>43165</v>
      </c>
      <c r="D2089" s="71">
        <v>0.25427083333333333</v>
      </c>
      <c r="E2089" s="72" t="s">
        <v>9</v>
      </c>
      <c r="F2089" s="73">
        <v>32</v>
      </c>
      <c r="G2089" s="72" t="s">
        <v>10</v>
      </c>
    </row>
    <row r="2090" spans="3:7" ht="15" thickBot="1" x14ac:dyDescent="0.35">
      <c r="C2090" s="70">
        <v>43165</v>
      </c>
      <c r="D2090" s="71">
        <v>0.25711805555555556</v>
      </c>
      <c r="E2090" s="72" t="s">
        <v>9</v>
      </c>
      <c r="F2090" s="73">
        <v>27</v>
      </c>
      <c r="G2090" s="72" t="s">
        <v>10</v>
      </c>
    </row>
    <row r="2091" spans="3:7" ht="15" thickBot="1" x14ac:dyDescent="0.35">
      <c r="C2091" s="70">
        <v>43165</v>
      </c>
      <c r="D2091" s="71">
        <v>0.25832175925925926</v>
      </c>
      <c r="E2091" s="72" t="s">
        <v>9</v>
      </c>
      <c r="F2091" s="73">
        <v>40</v>
      </c>
      <c r="G2091" s="72" t="s">
        <v>10</v>
      </c>
    </row>
    <row r="2092" spans="3:7" ht="15" thickBot="1" x14ac:dyDescent="0.35">
      <c r="C2092" s="70">
        <v>43165</v>
      </c>
      <c r="D2092" s="71">
        <v>0.2585648148148148</v>
      </c>
      <c r="E2092" s="72" t="s">
        <v>9</v>
      </c>
      <c r="F2092" s="73">
        <v>27</v>
      </c>
      <c r="G2092" s="72" t="s">
        <v>21</v>
      </c>
    </row>
    <row r="2093" spans="3:7" ht="15" thickBot="1" x14ac:dyDescent="0.35">
      <c r="C2093" s="70">
        <v>43165</v>
      </c>
      <c r="D2093" s="71">
        <v>0.26229166666666665</v>
      </c>
      <c r="E2093" s="72" t="s">
        <v>9</v>
      </c>
      <c r="F2093" s="73">
        <v>21</v>
      </c>
      <c r="G2093" s="72" t="s">
        <v>10</v>
      </c>
    </row>
    <row r="2094" spans="3:7" ht="15" thickBot="1" x14ac:dyDescent="0.35">
      <c r="C2094" s="70">
        <v>43165</v>
      </c>
      <c r="D2094" s="71">
        <v>0.26254629629629628</v>
      </c>
      <c r="E2094" s="72" t="s">
        <v>9</v>
      </c>
      <c r="F2094" s="73">
        <v>30</v>
      </c>
      <c r="G2094" s="72" t="s">
        <v>21</v>
      </c>
    </row>
    <row r="2095" spans="3:7" ht="15" thickBot="1" x14ac:dyDescent="0.35">
      <c r="C2095" s="70">
        <v>43165</v>
      </c>
      <c r="D2095" s="71">
        <v>0.26288194444444446</v>
      </c>
      <c r="E2095" s="72" t="s">
        <v>9</v>
      </c>
      <c r="F2095" s="73">
        <v>27</v>
      </c>
      <c r="G2095" s="72" t="s">
        <v>21</v>
      </c>
    </row>
    <row r="2096" spans="3:7" ht="15" thickBot="1" x14ac:dyDescent="0.35">
      <c r="C2096" s="70">
        <v>43165</v>
      </c>
      <c r="D2096" s="71">
        <v>0.2644097222222222</v>
      </c>
      <c r="E2096" s="72" t="s">
        <v>9</v>
      </c>
      <c r="F2096" s="73">
        <v>33</v>
      </c>
      <c r="G2096" s="72" t="s">
        <v>21</v>
      </c>
    </row>
    <row r="2097" spans="3:7" ht="15" thickBot="1" x14ac:dyDescent="0.35">
      <c r="C2097" s="70">
        <v>43165</v>
      </c>
      <c r="D2097" s="71">
        <v>0.26548611111111114</v>
      </c>
      <c r="E2097" s="72" t="s">
        <v>9</v>
      </c>
      <c r="F2097" s="73">
        <v>31</v>
      </c>
      <c r="G2097" s="72" t="s">
        <v>10</v>
      </c>
    </row>
    <row r="2098" spans="3:7" ht="15" thickBot="1" x14ac:dyDescent="0.35">
      <c r="C2098" s="70">
        <v>43165</v>
      </c>
      <c r="D2098" s="71">
        <v>0.26635416666666667</v>
      </c>
      <c r="E2098" s="72" t="s">
        <v>9</v>
      </c>
      <c r="F2098" s="73">
        <v>35</v>
      </c>
      <c r="G2098" s="72" t="s">
        <v>10</v>
      </c>
    </row>
    <row r="2099" spans="3:7" ht="15" thickBot="1" x14ac:dyDescent="0.35">
      <c r="C2099" s="70">
        <v>43165</v>
      </c>
      <c r="D2099" s="71">
        <v>0.26784722222222224</v>
      </c>
      <c r="E2099" s="72" t="s">
        <v>9</v>
      </c>
      <c r="F2099" s="73">
        <v>42</v>
      </c>
      <c r="G2099" s="72" t="s">
        <v>10</v>
      </c>
    </row>
    <row r="2100" spans="3:7" ht="15" thickBot="1" x14ac:dyDescent="0.35">
      <c r="C2100" s="70">
        <v>43165</v>
      </c>
      <c r="D2100" s="71">
        <v>0.26891203703703703</v>
      </c>
      <c r="E2100" s="72" t="s">
        <v>9</v>
      </c>
      <c r="F2100" s="73">
        <v>33</v>
      </c>
      <c r="G2100" s="72" t="s">
        <v>10</v>
      </c>
    </row>
    <row r="2101" spans="3:7" ht="15" thickBot="1" x14ac:dyDescent="0.35">
      <c r="C2101" s="70">
        <v>43165</v>
      </c>
      <c r="D2101" s="71">
        <v>0.27067129629629633</v>
      </c>
      <c r="E2101" s="72" t="s">
        <v>9</v>
      </c>
      <c r="F2101" s="73">
        <v>38</v>
      </c>
      <c r="G2101" s="72" t="s">
        <v>10</v>
      </c>
    </row>
    <row r="2102" spans="3:7" ht="15" thickBot="1" x14ac:dyDescent="0.35">
      <c r="C2102" s="70">
        <v>43165</v>
      </c>
      <c r="D2102" s="71">
        <v>0.27160879629629631</v>
      </c>
      <c r="E2102" s="72" t="s">
        <v>9</v>
      </c>
      <c r="F2102" s="73">
        <v>44</v>
      </c>
      <c r="G2102" s="72" t="s">
        <v>10</v>
      </c>
    </row>
    <row r="2103" spans="3:7" ht="15" thickBot="1" x14ac:dyDescent="0.35">
      <c r="C2103" s="70">
        <v>43165</v>
      </c>
      <c r="D2103" s="71">
        <v>0.27217592592592593</v>
      </c>
      <c r="E2103" s="72" t="s">
        <v>9</v>
      </c>
      <c r="F2103" s="73">
        <v>30</v>
      </c>
      <c r="G2103" s="72" t="s">
        <v>21</v>
      </c>
    </row>
    <row r="2104" spans="3:7" ht="15" thickBot="1" x14ac:dyDescent="0.35">
      <c r="C2104" s="70">
        <v>43165</v>
      </c>
      <c r="D2104" s="71">
        <v>0.27228009259259262</v>
      </c>
      <c r="E2104" s="72" t="s">
        <v>9</v>
      </c>
      <c r="F2104" s="73">
        <v>31</v>
      </c>
      <c r="G2104" s="72" t="s">
        <v>21</v>
      </c>
    </row>
    <row r="2105" spans="3:7" ht="15" thickBot="1" x14ac:dyDescent="0.35">
      <c r="C2105" s="70">
        <v>43165</v>
      </c>
      <c r="D2105" s="71">
        <v>0.2726041666666667</v>
      </c>
      <c r="E2105" s="72" t="s">
        <v>9</v>
      </c>
      <c r="F2105" s="73">
        <v>40</v>
      </c>
      <c r="G2105" s="72" t="s">
        <v>21</v>
      </c>
    </row>
    <row r="2106" spans="3:7" ht="15" thickBot="1" x14ac:dyDescent="0.35">
      <c r="C2106" s="70">
        <v>43165</v>
      </c>
      <c r="D2106" s="71">
        <v>0.27328703703703705</v>
      </c>
      <c r="E2106" s="72" t="s">
        <v>9</v>
      </c>
      <c r="F2106" s="73">
        <v>40</v>
      </c>
      <c r="G2106" s="72" t="s">
        <v>10</v>
      </c>
    </row>
    <row r="2107" spans="3:7" ht="15" thickBot="1" x14ac:dyDescent="0.35">
      <c r="C2107" s="70">
        <v>43165</v>
      </c>
      <c r="D2107" s="71">
        <v>0.27456018518518516</v>
      </c>
      <c r="E2107" s="72" t="s">
        <v>9</v>
      </c>
      <c r="F2107" s="73">
        <v>32</v>
      </c>
      <c r="G2107" s="72" t="s">
        <v>21</v>
      </c>
    </row>
    <row r="2108" spans="3:7" ht="15" thickBot="1" x14ac:dyDescent="0.35">
      <c r="C2108" s="70">
        <v>43165</v>
      </c>
      <c r="D2108" s="71">
        <v>0.27472222222222226</v>
      </c>
      <c r="E2108" s="72" t="s">
        <v>9</v>
      </c>
      <c r="F2108" s="73">
        <v>44</v>
      </c>
      <c r="G2108" s="72" t="s">
        <v>10</v>
      </c>
    </row>
    <row r="2109" spans="3:7" ht="15" thickBot="1" x14ac:dyDescent="0.35">
      <c r="C2109" s="70">
        <v>43165</v>
      </c>
      <c r="D2109" s="71">
        <v>0.27534722222222224</v>
      </c>
      <c r="E2109" s="72" t="s">
        <v>9</v>
      </c>
      <c r="F2109" s="73">
        <v>27</v>
      </c>
      <c r="G2109" s="72" t="s">
        <v>21</v>
      </c>
    </row>
    <row r="2110" spans="3:7" ht="15" thickBot="1" x14ac:dyDescent="0.35">
      <c r="C2110" s="70">
        <v>43165</v>
      </c>
      <c r="D2110" s="71">
        <v>0.27565972222222224</v>
      </c>
      <c r="E2110" s="72" t="s">
        <v>9</v>
      </c>
      <c r="F2110" s="73">
        <v>31</v>
      </c>
      <c r="G2110" s="72" t="s">
        <v>10</v>
      </c>
    </row>
    <row r="2111" spans="3:7" ht="15" thickBot="1" x14ac:dyDescent="0.35">
      <c r="C2111" s="70">
        <v>43165</v>
      </c>
      <c r="D2111" s="71">
        <v>0.27591435185185187</v>
      </c>
      <c r="E2111" s="72" t="s">
        <v>9</v>
      </c>
      <c r="F2111" s="73">
        <v>39</v>
      </c>
      <c r="G2111" s="72" t="s">
        <v>21</v>
      </c>
    </row>
    <row r="2112" spans="3:7" ht="15" thickBot="1" x14ac:dyDescent="0.35">
      <c r="C2112" s="70">
        <v>43165</v>
      </c>
      <c r="D2112" s="71">
        <v>0.27732638888888889</v>
      </c>
      <c r="E2112" s="72" t="s">
        <v>9</v>
      </c>
      <c r="F2112" s="73">
        <v>30</v>
      </c>
      <c r="G2112" s="72" t="s">
        <v>10</v>
      </c>
    </row>
    <row r="2113" spans="3:7" ht="15" thickBot="1" x14ac:dyDescent="0.35">
      <c r="C2113" s="70">
        <v>43165</v>
      </c>
      <c r="D2113" s="71">
        <v>0.27797453703703706</v>
      </c>
      <c r="E2113" s="72" t="s">
        <v>9</v>
      </c>
      <c r="F2113" s="73">
        <v>28</v>
      </c>
      <c r="G2113" s="72" t="s">
        <v>10</v>
      </c>
    </row>
    <row r="2114" spans="3:7" ht="15" thickBot="1" x14ac:dyDescent="0.35">
      <c r="C2114" s="70">
        <v>43165</v>
      </c>
      <c r="D2114" s="71">
        <v>0.27814814814814814</v>
      </c>
      <c r="E2114" s="72" t="s">
        <v>9</v>
      </c>
      <c r="F2114" s="73">
        <v>33</v>
      </c>
      <c r="G2114" s="72" t="s">
        <v>10</v>
      </c>
    </row>
    <row r="2115" spans="3:7" ht="15" thickBot="1" x14ac:dyDescent="0.35">
      <c r="C2115" s="70">
        <v>43165</v>
      </c>
      <c r="D2115" s="71">
        <v>0.27833333333333332</v>
      </c>
      <c r="E2115" s="72" t="s">
        <v>9</v>
      </c>
      <c r="F2115" s="73">
        <v>40</v>
      </c>
      <c r="G2115" s="72" t="s">
        <v>10</v>
      </c>
    </row>
    <row r="2116" spans="3:7" ht="15" thickBot="1" x14ac:dyDescent="0.35">
      <c r="C2116" s="70">
        <v>43165</v>
      </c>
      <c r="D2116" s="71">
        <v>0.27842592592592591</v>
      </c>
      <c r="E2116" s="72" t="s">
        <v>9</v>
      </c>
      <c r="F2116" s="73">
        <v>46</v>
      </c>
      <c r="G2116" s="72" t="s">
        <v>10</v>
      </c>
    </row>
    <row r="2117" spans="3:7" ht="15" thickBot="1" x14ac:dyDescent="0.35">
      <c r="C2117" s="70">
        <v>43165</v>
      </c>
      <c r="D2117" s="71">
        <v>0.27878472222222223</v>
      </c>
      <c r="E2117" s="72" t="s">
        <v>9</v>
      </c>
      <c r="F2117" s="73">
        <v>31</v>
      </c>
      <c r="G2117" s="72" t="s">
        <v>10</v>
      </c>
    </row>
    <row r="2118" spans="3:7" ht="15" thickBot="1" x14ac:dyDescent="0.35">
      <c r="C2118" s="70">
        <v>43165</v>
      </c>
      <c r="D2118" s="71">
        <v>0.2802546296296296</v>
      </c>
      <c r="E2118" s="72" t="s">
        <v>9</v>
      </c>
      <c r="F2118" s="73">
        <v>34</v>
      </c>
      <c r="G2118" s="72" t="s">
        <v>10</v>
      </c>
    </row>
    <row r="2119" spans="3:7" ht="15" thickBot="1" x14ac:dyDescent="0.35">
      <c r="C2119" s="70">
        <v>43165</v>
      </c>
      <c r="D2119" s="71">
        <v>0.28104166666666669</v>
      </c>
      <c r="E2119" s="72" t="s">
        <v>9</v>
      </c>
      <c r="F2119" s="73">
        <v>57</v>
      </c>
      <c r="G2119" s="72" t="s">
        <v>10</v>
      </c>
    </row>
    <row r="2120" spans="3:7" ht="15" thickBot="1" x14ac:dyDescent="0.35">
      <c r="C2120" s="70">
        <v>43165</v>
      </c>
      <c r="D2120" s="71">
        <v>0.28185185185185185</v>
      </c>
      <c r="E2120" s="72" t="s">
        <v>9</v>
      </c>
      <c r="F2120" s="73">
        <v>35</v>
      </c>
      <c r="G2120" s="72" t="s">
        <v>10</v>
      </c>
    </row>
    <row r="2121" spans="3:7" ht="15" thickBot="1" x14ac:dyDescent="0.35">
      <c r="C2121" s="70">
        <v>43165</v>
      </c>
      <c r="D2121" s="71">
        <v>0.28291666666666665</v>
      </c>
      <c r="E2121" s="72" t="s">
        <v>9</v>
      </c>
      <c r="F2121" s="73">
        <v>42</v>
      </c>
      <c r="G2121" s="72" t="s">
        <v>10</v>
      </c>
    </row>
    <row r="2122" spans="3:7" ht="15" thickBot="1" x14ac:dyDescent="0.35">
      <c r="C2122" s="70">
        <v>43165</v>
      </c>
      <c r="D2122" s="71">
        <v>0.28339120370370369</v>
      </c>
      <c r="E2122" s="72" t="s">
        <v>9</v>
      </c>
      <c r="F2122" s="73">
        <v>34</v>
      </c>
      <c r="G2122" s="72" t="s">
        <v>10</v>
      </c>
    </row>
    <row r="2123" spans="3:7" ht="15" thickBot="1" x14ac:dyDescent="0.35">
      <c r="C2123" s="70">
        <v>43165</v>
      </c>
      <c r="D2123" s="71">
        <v>0.28390046296296295</v>
      </c>
      <c r="E2123" s="72" t="s">
        <v>9</v>
      </c>
      <c r="F2123" s="73">
        <v>55</v>
      </c>
      <c r="G2123" s="72" t="s">
        <v>10</v>
      </c>
    </row>
    <row r="2124" spans="3:7" ht="15" thickBot="1" x14ac:dyDescent="0.35">
      <c r="C2124" s="70">
        <v>43165</v>
      </c>
      <c r="D2124" s="71">
        <v>0.28495370370370371</v>
      </c>
      <c r="E2124" s="72" t="s">
        <v>9</v>
      </c>
      <c r="F2124" s="73">
        <v>36</v>
      </c>
      <c r="G2124" s="72" t="s">
        <v>21</v>
      </c>
    </row>
    <row r="2125" spans="3:7" ht="15" thickBot="1" x14ac:dyDescent="0.35">
      <c r="C2125" s="70">
        <v>43165</v>
      </c>
      <c r="D2125" s="71">
        <v>0.2850347222222222</v>
      </c>
      <c r="E2125" s="72" t="s">
        <v>9</v>
      </c>
      <c r="F2125" s="73">
        <v>34</v>
      </c>
      <c r="G2125" s="72" t="s">
        <v>10</v>
      </c>
    </row>
    <row r="2126" spans="3:7" ht="15" thickBot="1" x14ac:dyDescent="0.35">
      <c r="C2126" s="70">
        <v>43165</v>
      </c>
      <c r="D2126" s="71">
        <v>0.28562500000000002</v>
      </c>
      <c r="E2126" s="72" t="s">
        <v>9</v>
      </c>
      <c r="F2126" s="73">
        <v>35</v>
      </c>
      <c r="G2126" s="72" t="s">
        <v>10</v>
      </c>
    </row>
    <row r="2127" spans="3:7" ht="15" thickBot="1" x14ac:dyDescent="0.35">
      <c r="C2127" s="70">
        <v>43165</v>
      </c>
      <c r="D2127" s="71">
        <v>0.28582175925925929</v>
      </c>
      <c r="E2127" s="72" t="s">
        <v>9</v>
      </c>
      <c r="F2127" s="73">
        <v>37</v>
      </c>
      <c r="G2127" s="72" t="s">
        <v>21</v>
      </c>
    </row>
    <row r="2128" spans="3:7" ht="15" thickBot="1" x14ac:dyDescent="0.35">
      <c r="C2128" s="70">
        <v>43165</v>
      </c>
      <c r="D2128" s="71">
        <v>0.28604166666666669</v>
      </c>
      <c r="E2128" s="72" t="s">
        <v>9</v>
      </c>
      <c r="F2128" s="73">
        <v>33</v>
      </c>
      <c r="G2128" s="72" t="s">
        <v>10</v>
      </c>
    </row>
    <row r="2129" spans="3:7" ht="15" thickBot="1" x14ac:dyDescent="0.35">
      <c r="C2129" s="70">
        <v>43165</v>
      </c>
      <c r="D2129" s="71">
        <v>0.28717592592592595</v>
      </c>
      <c r="E2129" s="72" t="s">
        <v>9</v>
      </c>
      <c r="F2129" s="73">
        <v>31</v>
      </c>
      <c r="G2129" s="72" t="s">
        <v>10</v>
      </c>
    </row>
    <row r="2130" spans="3:7" ht="15" thickBot="1" x14ac:dyDescent="0.35">
      <c r="C2130" s="70">
        <v>43165</v>
      </c>
      <c r="D2130" s="71">
        <v>0.28759259259259257</v>
      </c>
      <c r="E2130" s="72" t="s">
        <v>9</v>
      </c>
      <c r="F2130" s="73">
        <v>23</v>
      </c>
      <c r="G2130" s="72" t="s">
        <v>21</v>
      </c>
    </row>
    <row r="2131" spans="3:7" ht="15" thickBot="1" x14ac:dyDescent="0.35">
      <c r="C2131" s="70">
        <v>43165</v>
      </c>
      <c r="D2131" s="71">
        <v>0.28766203703703702</v>
      </c>
      <c r="E2131" s="72" t="s">
        <v>9</v>
      </c>
      <c r="F2131" s="73">
        <v>35</v>
      </c>
      <c r="G2131" s="72" t="s">
        <v>10</v>
      </c>
    </row>
    <row r="2132" spans="3:7" ht="15" thickBot="1" x14ac:dyDescent="0.35">
      <c r="C2132" s="70">
        <v>43165</v>
      </c>
      <c r="D2132" s="71">
        <v>0.28781249999999997</v>
      </c>
      <c r="E2132" s="72" t="s">
        <v>9</v>
      </c>
      <c r="F2132" s="73">
        <v>28</v>
      </c>
      <c r="G2132" s="72" t="s">
        <v>10</v>
      </c>
    </row>
    <row r="2133" spans="3:7" ht="15" thickBot="1" x14ac:dyDescent="0.35">
      <c r="C2133" s="70">
        <v>43165</v>
      </c>
      <c r="D2133" s="71">
        <v>0.28850694444444441</v>
      </c>
      <c r="E2133" s="72" t="s">
        <v>9</v>
      </c>
      <c r="F2133" s="73">
        <v>36</v>
      </c>
      <c r="G2133" s="72" t="s">
        <v>21</v>
      </c>
    </row>
    <row r="2134" spans="3:7" ht="15" thickBot="1" x14ac:dyDescent="0.35">
      <c r="C2134" s="70">
        <v>43165</v>
      </c>
      <c r="D2134" s="71">
        <v>0.28868055555555555</v>
      </c>
      <c r="E2134" s="72" t="s">
        <v>9</v>
      </c>
      <c r="F2134" s="73">
        <v>33</v>
      </c>
      <c r="G2134" s="72" t="s">
        <v>21</v>
      </c>
    </row>
    <row r="2135" spans="3:7" ht="15" thickBot="1" x14ac:dyDescent="0.35">
      <c r="C2135" s="70">
        <v>43165</v>
      </c>
      <c r="D2135" s="71">
        <v>0.28899305555555554</v>
      </c>
      <c r="E2135" s="72" t="s">
        <v>9</v>
      </c>
      <c r="F2135" s="73">
        <v>40</v>
      </c>
      <c r="G2135" s="72" t="s">
        <v>10</v>
      </c>
    </row>
    <row r="2136" spans="3:7" ht="15" thickBot="1" x14ac:dyDescent="0.35">
      <c r="C2136" s="70">
        <v>43165</v>
      </c>
      <c r="D2136" s="71">
        <v>0.2901157407407407</v>
      </c>
      <c r="E2136" s="72" t="s">
        <v>9</v>
      </c>
      <c r="F2136" s="73">
        <v>33</v>
      </c>
      <c r="G2136" s="72" t="s">
        <v>10</v>
      </c>
    </row>
    <row r="2137" spans="3:7" ht="15" thickBot="1" x14ac:dyDescent="0.35">
      <c r="C2137" s="70">
        <v>43165</v>
      </c>
      <c r="D2137" s="71">
        <v>0.29013888888888889</v>
      </c>
      <c r="E2137" s="72" t="s">
        <v>9</v>
      </c>
      <c r="F2137" s="73">
        <v>33</v>
      </c>
      <c r="G2137" s="72" t="s">
        <v>10</v>
      </c>
    </row>
    <row r="2138" spans="3:7" ht="15" thickBot="1" x14ac:dyDescent="0.35">
      <c r="C2138" s="70">
        <v>43165</v>
      </c>
      <c r="D2138" s="71">
        <v>0.29116898148148146</v>
      </c>
      <c r="E2138" s="72" t="s">
        <v>9</v>
      </c>
      <c r="F2138" s="73">
        <v>34</v>
      </c>
      <c r="G2138" s="72" t="s">
        <v>10</v>
      </c>
    </row>
    <row r="2139" spans="3:7" ht="15" thickBot="1" x14ac:dyDescent="0.35">
      <c r="C2139" s="70">
        <v>43165</v>
      </c>
      <c r="D2139" s="71">
        <v>0.29177083333333337</v>
      </c>
      <c r="E2139" s="72" t="s">
        <v>9</v>
      </c>
      <c r="F2139" s="73">
        <v>34</v>
      </c>
      <c r="G2139" s="72" t="s">
        <v>10</v>
      </c>
    </row>
    <row r="2140" spans="3:7" ht="15" thickBot="1" x14ac:dyDescent="0.35">
      <c r="C2140" s="70">
        <v>43165</v>
      </c>
      <c r="D2140" s="71">
        <v>0.29178240740740741</v>
      </c>
      <c r="E2140" s="72" t="s">
        <v>9</v>
      </c>
      <c r="F2140" s="73">
        <v>38</v>
      </c>
      <c r="G2140" s="72" t="s">
        <v>10</v>
      </c>
    </row>
    <row r="2141" spans="3:7" ht="15" thickBot="1" x14ac:dyDescent="0.35">
      <c r="C2141" s="70">
        <v>43165</v>
      </c>
      <c r="D2141" s="71">
        <v>0.29179398148148145</v>
      </c>
      <c r="E2141" s="72" t="s">
        <v>9</v>
      </c>
      <c r="F2141" s="73">
        <v>32</v>
      </c>
      <c r="G2141" s="72" t="s">
        <v>10</v>
      </c>
    </row>
    <row r="2142" spans="3:7" ht="15" thickBot="1" x14ac:dyDescent="0.35">
      <c r="C2142" s="70">
        <v>43165</v>
      </c>
      <c r="D2142" s="71">
        <v>0.29189814814814813</v>
      </c>
      <c r="E2142" s="72" t="s">
        <v>9</v>
      </c>
      <c r="F2142" s="73">
        <v>43</v>
      </c>
      <c r="G2142" s="72" t="s">
        <v>10</v>
      </c>
    </row>
    <row r="2143" spans="3:7" ht="15" thickBot="1" x14ac:dyDescent="0.35">
      <c r="C2143" s="70">
        <v>43165</v>
      </c>
      <c r="D2143" s="71">
        <v>0.29199074074074077</v>
      </c>
      <c r="E2143" s="72" t="s">
        <v>9</v>
      </c>
      <c r="F2143" s="73">
        <v>26</v>
      </c>
      <c r="G2143" s="72" t="s">
        <v>21</v>
      </c>
    </row>
    <row r="2144" spans="3:7" ht="15" thickBot="1" x14ac:dyDescent="0.35">
      <c r="C2144" s="70">
        <v>43165</v>
      </c>
      <c r="D2144" s="71">
        <v>0.29297453703703702</v>
      </c>
      <c r="E2144" s="72" t="s">
        <v>9</v>
      </c>
      <c r="F2144" s="73">
        <v>36</v>
      </c>
      <c r="G2144" s="72" t="s">
        <v>10</v>
      </c>
    </row>
    <row r="2145" spans="3:7" ht="15" thickBot="1" x14ac:dyDescent="0.35">
      <c r="C2145" s="70">
        <v>43165</v>
      </c>
      <c r="D2145" s="71">
        <v>0.29304398148148147</v>
      </c>
      <c r="E2145" s="72" t="s">
        <v>9</v>
      </c>
      <c r="F2145" s="73">
        <v>42</v>
      </c>
      <c r="G2145" s="72" t="s">
        <v>10</v>
      </c>
    </row>
    <row r="2146" spans="3:7" ht="15" thickBot="1" x14ac:dyDescent="0.35">
      <c r="C2146" s="70">
        <v>43165</v>
      </c>
      <c r="D2146" s="71">
        <v>0.29333333333333333</v>
      </c>
      <c r="E2146" s="72" t="s">
        <v>9</v>
      </c>
      <c r="F2146" s="73">
        <v>41</v>
      </c>
      <c r="G2146" s="72" t="s">
        <v>10</v>
      </c>
    </row>
    <row r="2147" spans="3:7" ht="15" thickBot="1" x14ac:dyDescent="0.35">
      <c r="C2147" s="70">
        <v>43165</v>
      </c>
      <c r="D2147" s="71">
        <v>0.29349537037037038</v>
      </c>
      <c r="E2147" s="72" t="s">
        <v>9</v>
      </c>
      <c r="F2147" s="73">
        <v>38</v>
      </c>
      <c r="G2147" s="72" t="s">
        <v>10</v>
      </c>
    </row>
    <row r="2148" spans="3:7" ht="15" thickBot="1" x14ac:dyDescent="0.35">
      <c r="C2148" s="70">
        <v>43165</v>
      </c>
      <c r="D2148" s="71">
        <v>0.29409722222222223</v>
      </c>
      <c r="E2148" s="72" t="s">
        <v>9</v>
      </c>
      <c r="F2148" s="73">
        <v>34</v>
      </c>
      <c r="G2148" s="72" t="s">
        <v>10</v>
      </c>
    </row>
    <row r="2149" spans="3:7" ht="15" thickBot="1" x14ac:dyDescent="0.35">
      <c r="C2149" s="70">
        <v>43165</v>
      </c>
      <c r="D2149" s="71">
        <v>0.29452546296296295</v>
      </c>
      <c r="E2149" s="72" t="s">
        <v>9</v>
      </c>
      <c r="F2149" s="73">
        <v>36</v>
      </c>
      <c r="G2149" s="72" t="s">
        <v>10</v>
      </c>
    </row>
    <row r="2150" spans="3:7" ht="15" thickBot="1" x14ac:dyDescent="0.35">
      <c r="C2150" s="70">
        <v>43165</v>
      </c>
      <c r="D2150" s="71">
        <v>0.29461805555555559</v>
      </c>
      <c r="E2150" s="72" t="s">
        <v>9</v>
      </c>
      <c r="F2150" s="73">
        <v>33</v>
      </c>
      <c r="G2150" s="72" t="s">
        <v>10</v>
      </c>
    </row>
    <row r="2151" spans="3:7" ht="15" thickBot="1" x14ac:dyDescent="0.35">
      <c r="C2151" s="70">
        <v>43165</v>
      </c>
      <c r="D2151" s="71">
        <v>0.29471064814814812</v>
      </c>
      <c r="E2151" s="72" t="s">
        <v>9</v>
      </c>
      <c r="F2151" s="73">
        <v>31</v>
      </c>
      <c r="G2151" s="72" t="s">
        <v>10</v>
      </c>
    </row>
    <row r="2152" spans="3:7" ht="15" thickBot="1" x14ac:dyDescent="0.35">
      <c r="C2152" s="70">
        <v>43165</v>
      </c>
      <c r="D2152" s="71">
        <v>0.29501157407407408</v>
      </c>
      <c r="E2152" s="72" t="s">
        <v>9</v>
      </c>
      <c r="F2152" s="73">
        <v>36</v>
      </c>
      <c r="G2152" s="72" t="s">
        <v>10</v>
      </c>
    </row>
    <row r="2153" spans="3:7" ht="15" thickBot="1" x14ac:dyDescent="0.35">
      <c r="C2153" s="70">
        <v>43165</v>
      </c>
      <c r="D2153" s="71">
        <v>0.29597222222222225</v>
      </c>
      <c r="E2153" s="72" t="s">
        <v>9</v>
      </c>
      <c r="F2153" s="73">
        <v>40</v>
      </c>
      <c r="G2153" s="72" t="s">
        <v>10</v>
      </c>
    </row>
    <row r="2154" spans="3:7" ht="15" thickBot="1" x14ac:dyDescent="0.35">
      <c r="C2154" s="70">
        <v>43165</v>
      </c>
      <c r="D2154" s="71">
        <v>0.29621527777777779</v>
      </c>
      <c r="E2154" s="72" t="s">
        <v>9</v>
      </c>
      <c r="F2154" s="73">
        <v>28</v>
      </c>
      <c r="G2154" s="72" t="s">
        <v>21</v>
      </c>
    </row>
    <row r="2155" spans="3:7" ht="15" thickBot="1" x14ac:dyDescent="0.35">
      <c r="C2155" s="70">
        <v>43165</v>
      </c>
      <c r="D2155" s="71">
        <v>0.29656250000000001</v>
      </c>
      <c r="E2155" s="72" t="s">
        <v>9</v>
      </c>
      <c r="F2155" s="73">
        <v>33</v>
      </c>
      <c r="G2155" s="72" t="s">
        <v>21</v>
      </c>
    </row>
    <row r="2156" spans="3:7" ht="15" thickBot="1" x14ac:dyDescent="0.35">
      <c r="C2156" s="70">
        <v>43165</v>
      </c>
      <c r="D2156" s="71">
        <v>0.29715277777777777</v>
      </c>
      <c r="E2156" s="72" t="s">
        <v>9</v>
      </c>
      <c r="F2156" s="73">
        <v>35</v>
      </c>
      <c r="G2156" s="72" t="s">
        <v>10</v>
      </c>
    </row>
    <row r="2157" spans="3:7" ht="15" thickBot="1" x14ac:dyDescent="0.35">
      <c r="C2157" s="70">
        <v>43165</v>
      </c>
      <c r="D2157" s="71">
        <v>0.29717592592592595</v>
      </c>
      <c r="E2157" s="72" t="s">
        <v>9</v>
      </c>
      <c r="F2157" s="73">
        <v>29</v>
      </c>
      <c r="G2157" s="72" t="s">
        <v>10</v>
      </c>
    </row>
    <row r="2158" spans="3:7" ht="15" thickBot="1" x14ac:dyDescent="0.35">
      <c r="C2158" s="70">
        <v>43165</v>
      </c>
      <c r="D2158" s="71">
        <v>0.29717592592592595</v>
      </c>
      <c r="E2158" s="72" t="s">
        <v>9</v>
      </c>
      <c r="F2158" s="73">
        <v>26</v>
      </c>
      <c r="G2158" s="72" t="s">
        <v>10</v>
      </c>
    </row>
    <row r="2159" spans="3:7" ht="15" thickBot="1" x14ac:dyDescent="0.35">
      <c r="C2159" s="70">
        <v>43165</v>
      </c>
      <c r="D2159" s="71">
        <v>0.29718749999999999</v>
      </c>
      <c r="E2159" s="72" t="s">
        <v>9</v>
      </c>
      <c r="F2159" s="73">
        <v>29</v>
      </c>
      <c r="G2159" s="72" t="s">
        <v>10</v>
      </c>
    </row>
    <row r="2160" spans="3:7" ht="15" thickBot="1" x14ac:dyDescent="0.35">
      <c r="C2160" s="70">
        <v>43165</v>
      </c>
      <c r="D2160" s="71">
        <v>0.29718749999999999</v>
      </c>
      <c r="E2160" s="72" t="s">
        <v>9</v>
      </c>
      <c r="F2160" s="73">
        <v>40</v>
      </c>
      <c r="G2160" s="72" t="s">
        <v>10</v>
      </c>
    </row>
    <row r="2161" spans="3:7" ht="15" thickBot="1" x14ac:dyDescent="0.35">
      <c r="C2161" s="70">
        <v>43165</v>
      </c>
      <c r="D2161" s="71">
        <v>0.29769675925925926</v>
      </c>
      <c r="E2161" s="72" t="s">
        <v>9</v>
      </c>
      <c r="F2161" s="73">
        <v>29</v>
      </c>
      <c r="G2161" s="72" t="s">
        <v>21</v>
      </c>
    </row>
    <row r="2162" spans="3:7" ht="15" thickBot="1" x14ac:dyDescent="0.35">
      <c r="C2162" s="70">
        <v>43165</v>
      </c>
      <c r="D2162" s="71">
        <v>0.29853009259259261</v>
      </c>
      <c r="E2162" s="72" t="s">
        <v>9</v>
      </c>
      <c r="F2162" s="73">
        <v>30</v>
      </c>
      <c r="G2162" s="72" t="s">
        <v>10</v>
      </c>
    </row>
    <row r="2163" spans="3:7" ht="15" thickBot="1" x14ac:dyDescent="0.35">
      <c r="C2163" s="70">
        <v>43165</v>
      </c>
      <c r="D2163" s="71">
        <v>0.29883101851851851</v>
      </c>
      <c r="E2163" s="72" t="s">
        <v>9</v>
      </c>
      <c r="F2163" s="73">
        <v>24</v>
      </c>
      <c r="G2163" s="72" t="s">
        <v>21</v>
      </c>
    </row>
    <row r="2164" spans="3:7" ht="15" thickBot="1" x14ac:dyDescent="0.35">
      <c r="C2164" s="70">
        <v>43165</v>
      </c>
      <c r="D2164" s="71">
        <v>0.29975694444444445</v>
      </c>
      <c r="E2164" s="72" t="s">
        <v>9</v>
      </c>
      <c r="F2164" s="73">
        <v>38</v>
      </c>
      <c r="G2164" s="72" t="s">
        <v>10</v>
      </c>
    </row>
    <row r="2165" spans="3:7" ht="15" thickBot="1" x14ac:dyDescent="0.35">
      <c r="C2165" s="70">
        <v>43165</v>
      </c>
      <c r="D2165" s="71">
        <v>0.3004398148148148</v>
      </c>
      <c r="E2165" s="72" t="s">
        <v>9</v>
      </c>
      <c r="F2165" s="73">
        <v>33</v>
      </c>
      <c r="G2165" s="72" t="s">
        <v>10</v>
      </c>
    </row>
    <row r="2166" spans="3:7" ht="15" thickBot="1" x14ac:dyDescent="0.35">
      <c r="C2166" s="70">
        <v>43165</v>
      </c>
      <c r="D2166" s="71">
        <v>0.30104166666666665</v>
      </c>
      <c r="E2166" s="72" t="s">
        <v>9</v>
      </c>
      <c r="F2166" s="73">
        <v>35</v>
      </c>
      <c r="G2166" s="72" t="s">
        <v>10</v>
      </c>
    </row>
    <row r="2167" spans="3:7" ht="15" thickBot="1" x14ac:dyDescent="0.35">
      <c r="C2167" s="70">
        <v>43165</v>
      </c>
      <c r="D2167" s="71">
        <v>0.30144675925925929</v>
      </c>
      <c r="E2167" s="72" t="s">
        <v>9</v>
      </c>
      <c r="F2167" s="73">
        <v>32</v>
      </c>
      <c r="G2167" s="72" t="s">
        <v>10</v>
      </c>
    </row>
    <row r="2168" spans="3:7" ht="15" thickBot="1" x14ac:dyDescent="0.35">
      <c r="C2168" s="70">
        <v>43165</v>
      </c>
      <c r="D2168" s="71">
        <v>0.30189814814814814</v>
      </c>
      <c r="E2168" s="72" t="s">
        <v>9</v>
      </c>
      <c r="F2168" s="73">
        <v>35</v>
      </c>
      <c r="G2168" s="72" t="s">
        <v>10</v>
      </c>
    </row>
    <row r="2169" spans="3:7" ht="15" thickBot="1" x14ac:dyDescent="0.35">
      <c r="C2169" s="70">
        <v>43165</v>
      </c>
      <c r="D2169" s="71">
        <v>0.30199074074074073</v>
      </c>
      <c r="E2169" s="72" t="s">
        <v>9</v>
      </c>
      <c r="F2169" s="73">
        <v>48</v>
      </c>
      <c r="G2169" s="72" t="s">
        <v>21</v>
      </c>
    </row>
    <row r="2170" spans="3:7" ht="15" thickBot="1" x14ac:dyDescent="0.35">
      <c r="C2170" s="70">
        <v>43165</v>
      </c>
      <c r="D2170" s="71">
        <v>0.30221064814814813</v>
      </c>
      <c r="E2170" s="72" t="s">
        <v>9</v>
      </c>
      <c r="F2170" s="73">
        <v>32</v>
      </c>
      <c r="G2170" s="72" t="s">
        <v>10</v>
      </c>
    </row>
    <row r="2171" spans="3:7" ht="15" thickBot="1" x14ac:dyDescent="0.35">
      <c r="C2171" s="70">
        <v>43165</v>
      </c>
      <c r="D2171" s="71">
        <v>0.30305555555555558</v>
      </c>
      <c r="E2171" s="72" t="s">
        <v>9</v>
      </c>
      <c r="F2171" s="73">
        <v>32</v>
      </c>
      <c r="G2171" s="72" t="s">
        <v>10</v>
      </c>
    </row>
    <row r="2172" spans="3:7" ht="15" thickBot="1" x14ac:dyDescent="0.35">
      <c r="C2172" s="70">
        <v>43165</v>
      </c>
      <c r="D2172" s="71">
        <v>0.30344907407407407</v>
      </c>
      <c r="E2172" s="72" t="s">
        <v>9</v>
      </c>
      <c r="F2172" s="73">
        <v>29</v>
      </c>
      <c r="G2172" s="72" t="s">
        <v>21</v>
      </c>
    </row>
    <row r="2173" spans="3:7" ht="15" thickBot="1" x14ac:dyDescent="0.35">
      <c r="C2173" s="70">
        <v>43165</v>
      </c>
      <c r="D2173" s="71">
        <v>0.30377314814814815</v>
      </c>
      <c r="E2173" s="72" t="s">
        <v>9</v>
      </c>
      <c r="F2173" s="73">
        <v>34</v>
      </c>
      <c r="G2173" s="72" t="s">
        <v>21</v>
      </c>
    </row>
    <row r="2174" spans="3:7" ht="15" thickBot="1" x14ac:dyDescent="0.35">
      <c r="C2174" s="70">
        <v>43165</v>
      </c>
      <c r="D2174" s="71">
        <v>0.30405092592592592</v>
      </c>
      <c r="E2174" s="72" t="s">
        <v>9</v>
      </c>
      <c r="F2174" s="73">
        <v>43</v>
      </c>
      <c r="G2174" s="72" t="s">
        <v>10</v>
      </c>
    </row>
    <row r="2175" spans="3:7" ht="15" thickBot="1" x14ac:dyDescent="0.35">
      <c r="C2175" s="70">
        <v>43165</v>
      </c>
      <c r="D2175" s="71">
        <v>0.30469907407407409</v>
      </c>
      <c r="E2175" s="72" t="s">
        <v>9</v>
      </c>
      <c r="F2175" s="73">
        <v>28</v>
      </c>
      <c r="G2175" s="72" t="s">
        <v>21</v>
      </c>
    </row>
    <row r="2176" spans="3:7" ht="15" thickBot="1" x14ac:dyDescent="0.35">
      <c r="C2176" s="70">
        <v>43165</v>
      </c>
      <c r="D2176" s="71">
        <v>0.30484953703703704</v>
      </c>
      <c r="E2176" s="72" t="s">
        <v>9</v>
      </c>
      <c r="F2176" s="73">
        <v>26</v>
      </c>
      <c r="G2176" s="72" t="s">
        <v>21</v>
      </c>
    </row>
    <row r="2177" spans="3:7" ht="15" thickBot="1" x14ac:dyDescent="0.35">
      <c r="C2177" s="70">
        <v>43165</v>
      </c>
      <c r="D2177" s="71">
        <v>0.30502314814814818</v>
      </c>
      <c r="E2177" s="72" t="s">
        <v>9</v>
      </c>
      <c r="F2177" s="73">
        <v>42</v>
      </c>
      <c r="G2177" s="72" t="s">
        <v>10</v>
      </c>
    </row>
    <row r="2178" spans="3:7" ht="15" thickBot="1" x14ac:dyDescent="0.35">
      <c r="C2178" s="70">
        <v>43165</v>
      </c>
      <c r="D2178" s="71">
        <v>0.30583333333333335</v>
      </c>
      <c r="E2178" s="72" t="s">
        <v>9</v>
      </c>
      <c r="F2178" s="73">
        <v>34</v>
      </c>
      <c r="G2178" s="72" t="s">
        <v>21</v>
      </c>
    </row>
    <row r="2179" spans="3:7" ht="15" thickBot="1" x14ac:dyDescent="0.35">
      <c r="C2179" s="70">
        <v>43165</v>
      </c>
      <c r="D2179" s="71">
        <v>0.3064351851851852</v>
      </c>
      <c r="E2179" s="72" t="s">
        <v>9</v>
      </c>
      <c r="F2179" s="73">
        <v>37</v>
      </c>
      <c r="G2179" s="72" t="s">
        <v>10</v>
      </c>
    </row>
    <row r="2180" spans="3:7" ht="15" thickBot="1" x14ac:dyDescent="0.35">
      <c r="C2180" s="70">
        <v>43165</v>
      </c>
      <c r="D2180" s="71">
        <v>0.30662037037037038</v>
      </c>
      <c r="E2180" s="72" t="s">
        <v>9</v>
      </c>
      <c r="F2180" s="73">
        <v>39</v>
      </c>
      <c r="G2180" s="72" t="s">
        <v>10</v>
      </c>
    </row>
    <row r="2181" spans="3:7" ht="15" thickBot="1" x14ac:dyDescent="0.35">
      <c r="C2181" s="70">
        <v>43165</v>
      </c>
      <c r="D2181" s="71">
        <v>0.3075</v>
      </c>
      <c r="E2181" s="72" t="s">
        <v>9</v>
      </c>
      <c r="F2181" s="73">
        <v>35</v>
      </c>
      <c r="G2181" s="72" t="s">
        <v>10</v>
      </c>
    </row>
    <row r="2182" spans="3:7" ht="15" thickBot="1" x14ac:dyDescent="0.35">
      <c r="C2182" s="70">
        <v>43165</v>
      </c>
      <c r="D2182" s="71">
        <v>0.30768518518518517</v>
      </c>
      <c r="E2182" s="72" t="s">
        <v>9</v>
      </c>
      <c r="F2182" s="73">
        <v>29</v>
      </c>
      <c r="G2182" s="72" t="s">
        <v>10</v>
      </c>
    </row>
    <row r="2183" spans="3:7" ht="15" thickBot="1" x14ac:dyDescent="0.35">
      <c r="C2183" s="70">
        <v>43165</v>
      </c>
      <c r="D2183" s="71">
        <v>0.30793981481481481</v>
      </c>
      <c r="E2183" s="72" t="s">
        <v>9</v>
      </c>
      <c r="F2183" s="73">
        <v>35</v>
      </c>
      <c r="G2183" s="72" t="s">
        <v>10</v>
      </c>
    </row>
    <row r="2184" spans="3:7" ht="15" thickBot="1" x14ac:dyDescent="0.35">
      <c r="C2184" s="70">
        <v>43165</v>
      </c>
      <c r="D2184" s="71">
        <v>0.30855324074074075</v>
      </c>
      <c r="E2184" s="72" t="s">
        <v>9</v>
      </c>
      <c r="F2184" s="73">
        <v>22</v>
      </c>
      <c r="G2184" s="72" t="s">
        <v>21</v>
      </c>
    </row>
    <row r="2185" spans="3:7" ht="15" thickBot="1" x14ac:dyDescent="0.35">
      <c r="C2185" s="70">
        <v>43165</v>
      </c>
      <c r="D2185" s="71">
        <v>0.30866898148148147</v>
      </c>
      <c r="E2185" s="72" t="s">
        <v>9</v>
      </c>
      <c r="F2185" s="73">
        <v>29</v>
      </c>
      <c r="G2185" s="72" t="s">
        <v>10</v>
      </c>
    </row>
    <row r="2186" spans="3:7" ht="15" thickBot="1" x14ac:dyDescent="0.35">
      <c r="C2186" s="70">
        <v>43165</v>
      </c>
      <c r="D2186" s="71">
        <v>0.30902777777777779</v>
      </c>
      <c r="E2186" s="72" t="s">
        <v>9</v>
      </c>
      <c r="F2186" s="73">
        <v>39</v>
      </c>
      <c r="G2186" s="72" t="s">
        <v>10</v>
      </c>
    </row>
    <row r="2187" spans="3:7" ht="15" thickBot="1" x14ac:dyDescent="0.35">
      <c r="C2187" s="70">
        <v>43165</v>
      </c>
      <c r="D2187" s="71">
        <v>0.30967592592592591</v>
      </c>
      <c r="E2187" s="72" t="s">
        <v>9</v>
      </c>
      <c r="F2187" s="73">
        <v>33</v>
      </c>
      <c r="G2187" s="72" t="s">
        <v>21</v>
      </c>
    </row>
    <row r="2188" spans="3:7" ht="15" thickBot="1" x14ac:dyDescent="0.35">
      <c r="C2188" s="70">
        <v>43165</v>
      </c>
      <c r="D2188" s="71">
        <v>0.30980324074074073</v>
      </c>
      <c r="E2188" s="72" t="s">
        <v>9</v>
      </c>
      <c r="F2188" s="73">
        <v>28</v>
      </c>
      <c r="G2188" s="72" t="s">
        <v>10</v>
      </c>
    </row>
    <row r="2189" spans="3:7" ht="15" thickBot="1" x14ac:dyDescent="0.35">
      <c r="C2189" s="70">
        <v>43165</v>
      </c>
      <c r="D2189" s="71">
        <v>0.31100694444444443</v>
      </c>
      <c r="E2189" s="72" t="s">
        <v>9</v>
      </c>
      <c r="F2189" s="73">
        <v>22</v>
      </c>
      <c r="G2189" s="72" t="s">
        <v>10</v>
      </c>
    </row>
    <row r="2190" spans="3:7" ht="15" thickBot="1" x14ac:dyDescent="0.35">
      <c r="C2190" s="70">
        <v>43165</v>
      </c>
      <c r="D2190" s="71">
        <v>0.31146990740740738</v>
      </c>
      <c r="E2190" s="72" t="s">
        <v>9</v>
      </c>
      <c r="F2190" s="73">
        <v>30</v>
      </c>
      <c r="G2190" s="72" t="s">
        <v>10</v>
      </c>
    </row>
    <row r="2191" spans="3:7" ht="15" thickBot="1" x14ac:dyDescent="0.35">
      <c r="C2191" s="70">
        <v>43165</v>
      </c>
      <c r="D2191" s="71">
        <v>0.31266203703703704</v>
      </c>
      <c r="E2191" s="72" t="s">
        <v>9</v>
      </c>
      <c r="F2191" s="73">
        <v>31</v>
      </c>
      <c r="G2191" s="72" t="s">
        <v>21</v>
      </c>
    </row>
    <row r="2192" spans="3:7" ht="15" thickBot="1" x14ac:dyDescent="0.35">
      <c r="C2192" s="70">
        <v>43165</v>
      </c>
      <c r="D2192" s="71">
        <v>0.31480324074074073</v>
      </c>
      <c r="E2192" s="72" t="s">
        <v>9</v>
      </c>
      <c r="F2192" s="73">
        <v>33</v>
      </c>
      <c r="G2192" s="72" t="s">
        <v>10</v>
      </c>
    </row>
    <row r="2193" spans="3:7" ht="15" thickBot="1" x14ac:dyDescent="0.35">
      <c r="C2193" s="70">
        <v>43165</v>
      </c>
      <c r="D2193" s="71">
        <v>0.31603009259259257</v>
      </c>
      <c r="E2193" s="72" t="s">
        <v>9</v>
      </c>
      <c r="F2193" s="73">
        <v>31</v>
      </c>
      <c r="G2193" s="72" t="s">
        <v>21</v>
      </c>
    </row>
    <row r="2194" spans="3:7" ht="15" thickBot="1" x14ac:dyDescent="0.35">
      <c r="C2194" s="70">
        <v>43165</v>
      </c>
      <c r="D2194" s="71">
        <v>0.31831018518518522</v>
      </c>
      <c r="E2194" s="72" t="s">
        <v>9</v>
      </c>
      <c r="F2194" s="73">
        <v>27</v>
      </c>
      <c r="G2194" s="72" t="s">
        <v>21</v>
      </c>
    </row>
    <row r="2195" spans="3:7" ht="15" thickBot="1" x14ac:dyDescent="0.35">
      <c r="C2195" s="70">
        <v>43165</v>
      </c>
      <c r="D2195" s="71">
        <v>0.31872685185185184</v>
      </c>
      <c r="E2195" s="72" t="s">
        <v>9</v>
      </c>
      <c r="F2195" s="73">
        <v>34</v>
      </c>
      <c r="G2195" s="72" t="s">
        <v>10</v>
      </c>
    </row>
    <row r="2196" spans="3:7" ht="15" thickBot="1" x14ac:dyDescent="0.35">
      <c r="C2196" s="70">
        <v>43165</v>
      </c>
      <c r="D2196" s="71">
        <v>0.31959490740740742</v>
      </c>
      <c r="E2196" s="72" t="s">
        <v>9</v>
      </c>
      <c r="F2196" s="73">
        <v>16</v>
      </c>
      <c r="G2196" s="72" t="s">
        <v>21</v>
      </c>
    </row>
    <row r="2197" spans="3:7" ht="15" thickBot="1" x14ac:dyDescent="0.35">
      <c r="C2197" s="70">
        <v>43165</v>
      </c>
      <c r="D2197" s="71">
        <v>0.32028935185185187</v>
      </c>
      <c r="E2197" s="72" t="s">
        <v>9</v>
      </c>
      <c r="F2197" s="73">
        <v>36</v>
      </c>
      <c r="G2197" s="72" t="s">
        <v>10</v>
      </c>
    </row>
    <row r="2198" spans="3:7" ht="15" thickBot="1" x14ac:dyDescent="0.35">
      <c r="C2198" s="70">
        <v>43165</v>
      </c>
      <c r="D2198" s="71">
        <v>0.32148148148148148</v>
      </c>
      <c r="E2198" s="72" t="s">
        <v>9</v>
      </c>
      <c r="F2198" s="73">
        <v>36</v>
      </c>
      <c r="G2198" s="72" t="s">
        <v>10</v>
      </c>
    </row>
    <row r="2199" spans="3:7" ht="15" thickBot="1" x14ac:dyDescent="0.35">
      <c r="C2199" s="70">
        <v>43165</v>
      </c>
      <c r="D2199" s="71">
        <v>0.3225115740740741</v>
      </c>
      <c r="E2199" s="72" t="s">
        <v>9</v>
      </c>
      <c r="F2199" s="73">
        <v>22</v>
      </c>
      <c r="G2199" s="72" t="s">
        <v>21</v>
      </c>
    </row>
    <row r="2200" spans="3:7" ht="15" thickBot="1" x14ac:dyDescent="0.35">
      <c r="C2200" s="70">
        <v>43165</v>
      </c>
      <c r="D2200" s="71">
        <v>0.32465277777777779</v>
      </c>
      <c r="E2200" s="72" t="s">
        <v>9</v>
      </c>
      <c r="F2200" s="73">
        <v>29</v>
      </c>
      <c r="G2200" s="72" t="s">
        <v>10</v>
      </c>
    </row>
    <row r="2201" spans="3:7" ht="15" thickBot="1" x14ac:dyDescent="0.35">
      <c r="C2201" s="70">
        <v>43165</v>
      </c>
      <c r="D2201" s="71">
        <v>0.32504629629629628</v>
      </c>
      <c r="E2201" s="72" t="s">
        <v>9</v>
      </c>
      <c r="F2201" s="73">
        <v>34</v>
      </c>
      <c r="G2201" s="72" t="s">
        <v>10</v>
      </c>
    </row>
    <row r="2202" spans="3:7" ht="15" thickBot="1" x14ac:dyDescent="0.35">
      <c r="C2202" s="70">
        <v>43165</v>
      </c>
      <c r="D2202" s="71">
        <v>0.32553240740740741</v>
      </c>
      <c r="E2202" s="72" t="s">
        <v>9</v>
      </c>
      <c r="F2202" s="73">
        <v>41</v>
      </c>
      <c r="G2202" s="72" t="s">
        <v>10</v>
      </c>
    </row>
    <row r="2203" spans="3:7" ht="15" thickBot="1" x14ac:dyDescent="0.35">
      <c r="C2203" s="70">
        <v>43165</v>
      </c>
      <c r="D2203" s="71">
        <v>0.32701388888888888</v>
      </c>
      <c r="E2203" s="72" t="s">
        <v>9</v>
      </c>
      <c r="F2203" s="73">
        <v>32</v>
      </c>
      <c r="G2203" s="72" t="s">
        <v>10</v>
      </c>
    </row>
    <row r="2204" spans="3:7" ht="15" thickBot="1" x14ac:dyDescent="0.35">
      <c r="C2204" s="70">
        <v>43165</v>
      </c>
      <c r="D2204" s="71">
        <v>0.32783564814814814</v>
      </c>
      <c r="E2204" s="72" t="s">
        <v>9</v>
      </c>
      <c r="F2204" s="73">
        <v>26</v>
      </c>
      <c r="G2204" s="72" t="s">
        <v>21</v>
      </c>
    </row>
    <row r="2205" spans="3:7" ht="15" thickBot="1" x14ac:dyDescent="0.35">
      <c r="C2205" s="70">
        <v>43165</v>
      </c>
      <c r="D2205" s="71">
        <v>0.32949074074074075</v>
      </c>
      <c r="E2205" s="72" t="s">
        <v>9</v>
      </c>
      <c r="F2205" s="73">
        <v>38</v>
      </c>
      <c r="G2205" s="72" t="s">
        <v>10</v>
      </c>
    </row>
    <row r="2206" spans="3:7" ht="15" thickBot="1" x14ac:dyDescent="0.35">
      <c r="C2206" s="70">
        <v>43165</v>
      </c>
      <c r="D2206" s="71">
        <v>0.32966435185185183</v>
      </c>
      <c r="E2206" s="72" t="s">
        <v>9</v>
      </c>
      <c r="F2206" s="73">
        <v>35</v>
      </c>
      <c r="G2206" s="72" t="s">
        <v>21</v>
      </c>
    </row>
    <row r="2207" spans="3:7" ht="15" thickBot="1" x14ac:dyDescent="0.35">
      <c r="C2207" s="70">
        <v>43165</v>
      </c>
      <c r="D2207" s="71">
        <v>0.33055555555555555</v>
      </c>
      <c r="E2207" s="72" t="s">
        <v>9</v>
      </c>
      <c r="F2207" s="73">
        <v>36</v>
      </c>
      <c r="G2207" s="72" t="s">
        <v>10</v>
      </c>
    </row>
    <row r="2208" spans="3:7" ht="15" thickBot="1" x14ac:dyDescent="0.35">
      <c r="C2208" s="70">
        <v>43165</v>
      </c>
      <c r="D2208" s="71">
        <v>0.33098379629629632</v>
      </c>
      <c r="E2208" s="72" t="s">
        <v>9</v>
      </c>
      <c r="F2208" s="73">
        <v>25</v>
      </c>
      <c r="G2208" s="72" t="s">
        <v>21</v>
      </c>
    </row>
    <row r="2209" spans="3:7" ht="15" thickBot="1" x14ac:dyDescent="0.35">
      <c r="C2209" s="70">
        <v>43165</v>
      </c>
      <c r="D2209" s="71">
        <v>0.33170138888888889</v>
      </c>
      <c r="E2209" s="72" t="s">
        <v>9</v>
      </c>
      <c r="F2209" s="73">
        <v>42</v>
      </c>
      <c r="G2209" s="72" t="s">
        <v>10</v>
      </c>
    </row>
    <row r="2210" spans="3:7" ht="15" thickBot="1" x14ac:dyDescent="0.35">
      <c r="C2210" s="70">
        <v>43165</v>
      </c>
      <c r="D2210" s="71">
        <v>0.33217592592592593</v>
      </c>
      <c r="E2210" s="72" t="s">
        <v>9</v>
      </c>
      <c r="F2210" s="73">
        <v>42</v>
      </c>
      <c r="G2210" s="72" t="s">
        <v>10</v>
      </c>
    </row>
    <row r="2211" spans="3:7" ht="15" thickBot="1" x14ac:dyDescent="0.35">
      <c r="C2211" s="70">
        <v>43165</v>
      </c>
      <c r="D2211" s="71">
        <v>0.33238425925925924</v>
      </c>
      <c r="E2211" s="72" t="s">
        <v>9</v>
      </c>
      <c r="F2211" s="73">
        <v>20</v>
      </c>
      <c r="G2211" s="72" t="s">
        <v>21</v>
      </c>
    </row>
    <row r="2212" spans="3:7" ht="15" thickBot="1" x14ac:dyDescent="0.35">
      <c r="C2212" s="70">
        <v>43165</v>
      </c>
      <c r="D2212" s="71">
        <v>0.33305555555555555</v>
      </c>
      <c r="E2212" s="72" t="s">
        <v>9</v>
      </c>
      <c r="F2212" s="73">
        <v>26</v>
      </c>
      <c r="G2212" s="72" t="s">
        <v>21</v>
      </c>
    </row>
    <row r="2213" spans="3:7" ht="15" thickBot="1" x14ac:dyDescent="0.35">
      <c r="C2213" s="70">
        <v>43165</v>
      </c>
      <c r="D2213" s="71">
        <v>0.33355324074074072</v>
      </c>
      <c r="E2213" s="72" t="s">
        <v>9</v>
      </c>
      <c r="F2213" s="73">
        <v>41</v>
      </c>
      <c r="G2213" s="72" t="s">
        <v>10</v>
      </c>
    </row>
    <row r="2214" spans="3:7" ht="15" thickBot="1" x14ac:dyDescent="0.35">
      <c r="C2214" s="70">
        <v>43165</v>
      </c>
      <c r="D2214" s="71">
        <v>0.33428240740740739</v>
      </c>
      <c r="E2214" s="72" t="s">
        <v>9</v>
      </c>
      <c r="F2214" s="73">
        <v>26</v>
      </c>
      <c r="G2214" s="72" t="s">
        <v>21</v>
      </c>
    </row>
    <row r="2215" spans="3:7" ht="15" thickBot="1" x14ac:dyDescent="0.35">
      <c r="C2215" s="70">
        <v>43165</v>
      </c>
      <c r="D2215" s="71">
        <v>0.33438657407407407</v>
      </c>
      <c r="E2215" s="72" t="s">
        <v>9</v>
      </c>
      <c r="F2215" s="73">
        <v>29</v>
      </c>
      <c r="G2215" s="72" t="s">
        <v>21</v>
      </c>
    </row>
    <row r="2216" spans="3:7" ht="15" thickBot="1" x14ac:dyDescent="0.35">
      <c r="C2216" s="70">
        <v>43165</v>
      </c>
      <c r="D2216" s="71">
        <v>0.33451388888888894</v>
      </c>
      <c r="E2216" s="72" t="s">
        <v>9</v>
      </c>
      <c r="F2216" s="73">
        <v>37</v>
      </c>
      <c r="G2216" s="72" t="s">
        <v>10</v>
      </c>
    </row>
    <row r="2217" spans="3:7" ht="15" thickBot="1" x14ac:dyDescent="0.35">
      <c r="C2217" s="70">
        <v>43165</v>
      </c>
      <c r="D2217" s="71">
        <v>0.3350231481481481</v>
      </c>
      <c r="E2217" s="72" t="s">
        <v>9</v>
      </c>
      <c r="F2217" s="73">
        <v>40</v>
      </c>
      <c r="G2217" s="72" t="s">
        <v>10</v>
      </c>
    </row>
    <row r="2218" spans="3:7" ht="15" thickBot="1" x14ac:dyDescent="0.35">
      <c r="C2218" s="70">
        <v>43165</v>
      </c>
      <c r="D2218" s="71">
        <v>0.33508101851851851</v>
      </c>
      <c r="E2218" s="72" t="s">
        <v>9</v>
      </c>
      <c r="F2218" s="73">
        <v>27</v>
      </c>
      <c r="G2218" s="72" t="s">
        <v>21</v>
      </c>
    </row>
    <row r="2219" spans="3:7" ht="15" thickBot="1" x14ac:dyDescent="0.35">
      <c r="C2219" s="70">
        <v>43165</v>
      </c>
      <c r="D2219" s="71">
        <v>0.33520833333333333</v>
      </c>
      <c r="E2219" s="72" t="s">
        <v>9</v>
      </c>
      <c r="F2219" s="73">
        <v>37</v>
      </c>
      <c r="G2219" s="72" t="s">
        <v>21</v>
      </c>
    </row>
    <row r="2220" spans="3:7" ht="15" thickBot="1" x14ac:dyDescent="0.35">
      <c r="C2220" s="70">
        <v>43165</v>
      </c>
      <c r="D2220" s="71">
        <v>0.3357060185185185</v>
      </c>
      <c r="E2220" s="72" t="s">
        <v>9</v>
      </c>
      <c r="F2220" s="73">
        <v>44</v>
      </c>
      <c r="G2220" s="72" t="s">
        <v>10</v>
      </c>
    </row>
    <row r="2221" spans="3:7" ht="15" thickBot="1" x14ac:dyDescent="0.35">
      <c r="C2221" s="70">
        <v>43165</v>
      </c>
      <c r="D2221" s="71">
        <v>0.33613425925925927</v>
      </c>
      <c r="E2221" s="72" t="s">
        <v>9</v>
      </c>
      <c r="F2221" s="73">
        <v>30</v>
      </c>
      <c r="G2221" s="72" t="s">
        <v>10</v>
      </c>
    </row>
    <row r="2222" spans="3:7" ht="15" thickBot="1" x14ac:dyDescent="0.35">
      <c r="C2222" s="70">
        <v>43165</v>
      </c>
      <c r="D2222" s="71">
        <v>0.33649305555555559</v>
      </c>
      <c r="E2222" s="72" t="s">
        <v>9</v>
      </c>
      <c r="F2222" s="73">
        <v>33</v>
      </c>
      <c r="G2222" s="72" t="s">
        <v>10</v>
      </c>
    </row>
    <row r="2223" spans="3:7" ht="15" thickBot="1" x14ac:dyDescent="0.35">
      <c r="C2223" s="70">
        <v>43165</v>
      </c>
      <c r="D2223" s="71">
        <v>0.33667824074074071</v>
      </c>
      <c r="E2223" s="72" t="s">
        <v>9</v>
      </c>
      <c r="F2223" s="73">
        <v>33</v>
      </c>
      <c r="G2223" s="72" t="s">
        <v>10</v>
      </c>
    </row>
    <row r="2224" spans="3:7" ht="15" thickBot="1" x14ac:dyDescent="0.35">
      <c r="C2224" s="70">
        <v>43165</v>
      </c>
      <c r="D2224" s="71">
        <v>0.33680555555555558</v>
      </c>
      <c r="E2224" s="72" t="s">
        <v>9</v>
      </c>
      <c r="F2224" s="73">
        <v>27</v>
      </c>
      <c r="G2224" s="72" t="s">
        <v>10</v>
      </c>
    </row>
    <row r="2225" spans="3:7" ht="15" thickBot="1" x14ac:dyDescent="0.35">
      <c r="C2225" s="70">
        <v>43165</v>
      </c>
      <c r="D2225" s="71">
        <v>0.33690972222222221</v>
      </c>
      <c r="E2225" s="72" t="s">
        <v>9</v>
      </c>
      <c r="F2225" s="73">
        <v>40</v>
      </c>
      <c r="G2225" s="72" t="s">
        <v>10</v>
      </c>
    </row>
    <row r="2226" spans="3:7" ht="15" thickBot="1" x14ac:dyDescent="0.35">
      <c r="C2226" s="70">
        <v>43165</v>
      </c>
      <c r="D2226" s="71">
        <v>0.33711805555555557</v>
      </c>
      <c r="E2226" s="72" t="s">
        <v>9</v>
      </c>
      <c r="F2226" s="73">
        <v>39</v>
      </c>
      <c r="G2226" s="72" t="s">
        <v>10</v>
      </c>
    </row>
    <row r="2227" spans="3:7" ht="15" thickBot="1" x14ac:dyDescent="0.35">
      <c r="C2227" s="70">
        <v>43165</v>
      </c>
      <c r="D2227" s="71">
        <v>0.33755787037037038</v>
      </c>
      <c r="E2227" s="72" t="s">
        <v>9</v>
      </c>
      <c r="F2227" s="73">
        <v>42</v>
      </c>
      <c r="G2227" s="72" t="s">
        <v>21</v>
      </c>
    </row>
    <row r="2228" spans="3:7" ht="15" thickBot="1" x14ac:dyDescent="0.35">
      <c r="C2228" s="70">
        <v>43165</v>
      </c>
      <c r="D2228" s="71">
        <v>0.33780092592592598</v>
      </c>
      <c r="E2228" s="72" t="s">
        <v>9</v>
      </c>
      <c r="F2228" s="73">
        <v>28</v>
      </c>
      <c r="G2228" s="72" t="s">
        <v>10</v>
      </c>
    </row>
    <row r="2229" spans="3:7" ht="15" thickBot="1" x14ac:dyDescent="0.35">
      <c r="C2229" s="70">
        <v>43165</v>
      </c>
      <c r="D2229" s="71">
        <v>0.33781250000000002</v>
      </c>
      <c r="E2229" s="72" t="s">
        <v>9</v>
      </c>
      <c r="F2229" s="73">
        <v>30</v>
      </c>
      <c r="G2229" s="72" t="s">
        <v>10</v>
      </c>
    </row>
    <row r="2230" spans="3:7" ht="15" thickBot="1" x14ac:dyDescent="0.35">
      <c r="C2230" s="70">
        <v>43165</v>
      </c>
      <c r="D2230" s="71">
        <v>0.33782407407407411</v>
      </c>
      <c r="E2230" s="72" t="s">
        <v>9</v>
      </c>
      <c r="F2230" s="73">
        <v>32</v>
      </c>
      <c r="G2230" s="72" t="s">
        <v>10</v>
      </c>
    </row>
    <row r="2231" spans="3:7" ht="15" thickBot="1" x14ac:dyDescent="0.35">
      <c r="C2231" s="70">
        <v>43165</v>
      </c>
      <c r="D2231" s="71">
        <v>0.33871527777777777</v>
      </c>
      <c r="E2231" s="72" t="s">
        <v>9</v>
      </c>
      <c r="F2231" s="73">
        <v>44</v>
      </c>
      <c r="G2231" s="72" t="s">
        <v>21</v>
      </c>
    </row>
    <row r="2232" spans="3:7" ht="15" thickBot="1" x14ac:dyDescent="0.35">
      <c r="C2232" s="70">
        <v>43165</v>
      </c>
      <c r="D2232" s="71">
        <v>0.3392592592592592</v>
      </c>
      <c r="E2232" s="72" t="s">
        <v>9</v>
      </c>
      <c r="F2232" s="73">
        <v>24</v>
      </c>
      <c r="G2232" s="72" t="s">
        <v>21</v>
      </c>
    </row>
    <row r="2233" spans="3:7" ht="15" thickBot="1" x14ac:dyDescent="0.35">
      <c r="C2233" s="70">
        <v>43165</v>
      </c>
      <c r="D2233" s="71">
        <v>0.33936342592592594</v>
      </c>
      <c r="E2233" s="72" t="s">
        <v>9</v>
      </c>
      <c r="F2233" s="73">
        <v>38</v>
      </c>
      <c r="G2233" s="72" t="s">
        <v>10</v>
      </c>
    </row>
    <row r="2234" spans="3:7" ht="15" thickBot="1" x14ac:dyDescent="0.35">
      <c r="C2234" s="70">
        <v>43165</v>
      </c>
      <c r="D2234" s="71">
        <v>0.33994212962962966</v>
      </c>
      <c r="E2234" s="72" t="s">
        <v>9</v>
      </c>
      <c r="F2234" s="73">
        <v>25</v>
      </c>
      <c r="G2234" s="72" t="s">
        <v>21</v>
      </c>
    </row>
    <row r="2235" spans="3:7" ht="15" thickBot="1" x14ac:dyDescent="0.35">
      <c r="C2235" s="70">
        <v>43165</v>
      </c>
      <c r="D2235" s="71">
        <v>0.33997685185185184</v>
      </c>
      <c r="E2235" s="72" t="s">
        <v>9</v>
      </c>
      <c r="F2235" s="73">
        <v>25</v>
      </c>
      <c r="G2235" s="72" t="s">
        <v>10</v>
      </c>
    </row>
    <row r="2236" spans="3:7" ht="15" thickBot="1" x14ac:dyDescent="0.35">
      <c r="C2236" s="70">
        <v>43165</v>
      </c>
      <c r="D2236" s="71">
        <v>0.34123842592592596</v>
      </c>
      <c r="E2236" s="72" t="s">
        <v>9</v>
      </c>
      <c r="F2236" s="73">
        <v>21</v>
      </c>
      <c r="G2236" s="72" t="s">
        <v>21</v>
      </c>
    </row>
    <row r="2237" spans="3:7" ht="15" thickBot="1" x14ac:dyDescent="0.35">
      <c r="C2237" s="70">
        <v>43165</v>
      </c>
      <c r="D2237" s="71">
        <v>0.34133101851851855</v>
      </c>
      <c r="E2237" s="72" t="s">
        <v>9</v>
      </c>
      <c r="F2237" s="73">
        <v>26</v>
      </c>
      <c r="G2237" s="72" t="s">
        <v>21</v>
      </c>
    </row>
    <row r="2238" spans="3:7" ht="15" thickBot="1" x14ac:dyDescent="0.35">
      <c r="C2238" s="70">
        <v>43165</v>
      </c>
      <c r="D2238" s="71">
        <v>0.34289351851851851</v>
      </c>
      <c r="E2238" s="72" t="s">
        <v>9</v>
      </c>
      <c r="F2238" s="73">
        <v>52</v>
      </c>
      <c r="G2238" s="72" t="s">
        <v>10</v>
      </c>
    </row>
    <row r="2239" spans="3:7" ht="15" thickBot="1" x14ac:dyDescent="0.35">
      <c r="C2239" s="70">
        <v>43165</v>
      </c>
      <c r="D2239" s="71">
        <v>0.34317129629629628</v>
      </c>
      <c r="E2239" s="72" t="s">
        <v>9</v>
      </c>
      <c r="F2239" s="73">
        <v>44</v>
      </c>
      <c r="G2239" s="72" t="s">
        <v>10</v>
      </c>
    </row>
    <row r="2240" spans="3:7" ht="15" thickBot="1" x14ac:dyDescent="0.35">
      <c r="C2240" s="70">
        <v>43165</v>
      </c>
      <c r="D2240" s="71">
        <v>0.34391203703703704</v>
      </c>
      <c r="E2240" s="72" t="s">
        <v>9</v>
      </c>
      <c r="F2240" s="73">
        <v>26</v>
      </c>
      <c r="G2240" s="72" t="s">
        <v>10</v>
      </c>
    </row>
    <row r="2241" spans="3:7" ht="15" thickBot="1" x14ac:dyDescent="0.35">
      <c r="C2241" s="70">
        <v>43165</v>
      </c>
      <c r="D2241" s="71">
        <v>0.34415509259259264</v>
      </c>
      <c r="E2241" s="72" t="s">
        <v>9</v>
      </c>
      <c r="F2241" s="73">
        <v>38</v>
      </c>
      <c r="G2241" s="72" t="s">
        <v>21</v>
      </c>
    </row>
    <row r="2242" spans="3:7" ht="15" thickBot="1" x14ac:dyDescent="0.35">
      <c r="C2242" s="70">
        <v>43165</v>
      </c>
      <c r="D2242" s="71">
        <v>0.34569444444444447</v>
      </c>
      <c r="E2242" s="72" t="s">
        <v>9</v>
      </c>
      <c r="F2242" s="73">
        <v>27</v>
      </c>
      <c r="G2242" s="72" t="s">
        <v>21</v>
      </c>
    </row>
    <row r="2243" spans="3:7" ht="15" thickBot="1" x14ac:dyDescent="0.35">
      <c r="C2243" s="70">
        <v>43165</v>
      </c>
      <c r="D2243" s="71">
        <v>0.34575231481481478</v>
      </c>
      <c r="E2243" s="72" t="s">
        <v>9</v>
      </c>
      <c r="F2243" s="73">
        <v>25</v>
      </c>
      <c r="G2243" s="72" t="s">
        <v>21</v>
      </c>
    </row>
    <row r="2244" spans="3:7" ht="15" thickBot="1" x14ac:dyDescent="0.35">
      <c r="C2244" s="70">
        <v>43165</v>
      </c>
      <c r="D2244" s="71">
        <v>0.34667824074074072</v>
      </c>
      <c r="E2244" s="72" t="s">
        <v>9</v>
      </c>
      <c r="F2244" s="73">
        <v>38</v>
      </c>
      <c r="G2244" s="72" t="s">
        <v>10</v>
      </c>
    </row>
    <row r="2245" spans="3:7" ht="15" thickBot="1" x14ac:dyDescent="0.35">
      <c r="C2245" s="70">
        <v>43165</v>
      </c>
      <c r="D2245" s="71">
        <v>0.34695601851851854</v>
      </c>
      <c r="E2245" s="72" t="s">
        <v>9</v>
      </c>
      <c r="F2245" s="73">
        <v>36</v>
      </c>
      <c r="G2245" s="72" t="s">
        <v>10</v>
      </c>
    </row>
    <row r="2246" spans="3:7" ht="15" thickBot="1" x14ac:dyDescent="0.35">
      <c r="C2246" s="70">
        <v>43165</v>
      </c>
      <c r="D2246" s="71">
        <v>0.34749999999999998</v>
      </c>
      <c r="E2246" s="72" t="s">
        <v>9</v>
      </c>
      <c r="F2246" s="73">
        <v>40</v>
      </c>
      <c r="G2246" s="72" t="s">
        <v>21</v>
      </c>
    </row>
    <row r="2247" spans="3:7" ht="15" thickBot="1" x14ac:dyDescent="0.35">
      <c r="C2247" s="70">
        <v>43165</v>
      </c>
      <c r="D2247" s="71">
        <v>0.35055555555555556</v>
      </c>
      <c r="E2247" s="72" t="s">
        <v>9</v>
      </c>
      <c r="F2247" s="73">
        <v>23</v>
      </c>
      <c r="G2247" s="72" t="s">
        <v>21</v>
      </c>
    </row>
    <row r="2248" spans="3:7" ht="15" thickBot="1" x14ac:dyDescent="0.35">
      <c r="C2248" s="70">
        <v>43165</v>
      </c>
      <c r="D2248" s="71">
        <v>0.35067129629629629</v>
      </c>
      <c r="E2248" s="72" t="s">
        <v>9</v>
      </c>
      <c r="F2248" s="73">
        <v>28</v>
      </c>
      <c r="G2248" s="72" t="s">
        <v>21</v>
      </c>
    </row>
    <row r="2249" spans="3:7" ht="15" thickBot="1" x14ac:dyDescent="0.35">
      <c r="C2249" s="70">
        <v>43165</v>
      </c>
      <c r="D2249" s="71">
        <v>0.35182870370370373</v>
      </c>
      <c r="E2249" s="72" t="s">
        <v>9</v>
      </c>
      <c r="F2249" s="73">
        <v>26</v>
      </c>
      <c r="G2249" s="72" t="s">
        <v>21</v>
      </c>
    </row>
    <row r="2250" spans="3:7" ht="15" thickBot="1" x14ac:dyDescent="0.35">
      <c r="C2250" s="70">
        <v>43165</v>
      </c>
      <c r="D2250" s="71">
        <v>0.35190972222222222</v>
      </c>
      <c r="E2250" s="72" t="s">
        <v>9</v>
      </c>
      <c r="F2250" s="73">
        <v>24</v>
      </c>
      <c r="G2250" s="72" t="s">
        <v>21</v>
      </c>
    </row>
    <row r="2251" spans="3:7" ht="15" thickBot="1" x14ac:dyDescent="0.35">
      <c r="C2251" s="70">
        <v>43165</v>
      </c>
      <c r="D2251" s="71">
        <v>0.35207175925925926</v>
      </c>
      <c r="E2251" s="72" t="s">
        <v>9</v>
      </c>
      <c r="F2251" s="73">
        <v>29</v>
      </c>
      <c r="G2251" s="72" t="s">
        <v>10</v>
      </c>
    </row>
    <row r="2252" spans="3:7" ht="15" thickBot="1" x14ac:dyDescent="0.35">
      <c r="C2252" s="70">
        <v>43165</v>
      </c>
      <c r="D2252" s="71">
        <v>0.3520949074074074</v>
      </c>
      <c r="E2252" s="72" t="s">
        <v>9</v>
      </c>
      <c r="F2252" s="73">
        <v>29</v>
      </c>
      <c r="G2252" s="72" t="s">
        <v>10</v>
      </c>
    </row>
    <row r="2253" spans="3:7" ht="15" thickBot="1" x14ac:dyDescent="0.35">
      <c r="C2253" s="70">
        <v>43165</v>
      </c>
      <c r="D2253" s="71">
        <v>0.35365740740740742</v>
      </c>
      <c r="E2253" s="72" t="s">
        <v>9</v>
      </c>
      <c r="F2253" s="73">
        <v>50</v>
      </c>
      <c r="G2253" s="72" t="s">
        <v>10</v>
      </c>
    </row>
    <row r="2254" spans="3:7" ht="15" thickBot="1" x14ac:dyDescent="0.35">
      <c r="C2254" s="70">
        <v>43165</v>
      </c>
      <c r="D2254" s="71">
        <v>0.356875</v>
      </c>
      <c r="E2254" s="72" t="s">
        <v>9</v>
      </c>
      <c r="F2254" s="73">
        <v>34</v>
      </c>
      <c r="G2254" s="72" t="s">
        <v>21</v>
      </c>
    </row>
    <row r="2255" spans="3:7" ht="15" thickBot="1" x14ac:dyDescent="0.35">
      <c r="C2255" s="70">
        <v>43165</v>
      </c>
      <c r="D2255" s="71">
        <v>0.35701388888888891</v>
      </c>
      <c r="E2255" s="72" t="s">
        <v>9</v>
      </c>
      <c r="F2255" s="73">
        <v>23</v>
      </c>
      <c r="G2255" s="72" t="s">
        <v>21</v>
      </c>
    </row>
    <row r="2256" spans="3:7" ht="15" thickBot="1" x14ac:dyDescent="0.35">
      <c r="C2256" s="70">
        <v>43165</v>
      </c>
      <c r="D2256" s="71">
        <v>0.35810185185185189</v>
      </c>
      <c r="E2256" s="72" t="s">
        <v>9</v>
      </c>
      <c r="F2256" s="73">
        <v>26</v>
      </c>
      <c r="G2256" s="72" t="s">
        <v>10</v>
      </c>
    </row>
    <row r="2257" spans="3:7" ht="15" thickBot="1" x14ac:dyDescent="0.35">
      <c r="C2257" s="70">
        <v>43165</v>
      </c>
      <c r="D2257" s="71">
        <v>0.36086805555555551</v>
      </c>
      <c r="E2257" s="72" t="s">
        <v>9</v>
      </c>
      <c r="F2257" s="73">
        <v>27</v>
      </c>
      <c r="G2257" s="72" t="s">
        <v>10</v>
      </c>
    </row>
    <row r="2258" spans="3:7" ht="15" thickBot="1" x14ac:dyDescent="0.35">
      <c r="C2258" s="70">
        <v>43165</v>
      </c>
      <c r="D2258" s="71">
        <v>0.36197916666666669</v>
      </c>
      <c r="E2258" s="72" t="s">
        <v>9</v>
      </c>
      <c r="F2258" s="73">
        <v>32</v>
      </c>
      <c r="G2258" s="72" t="s">
        <v>10</v>
      </c>
    </row>
    <row r="2259" spans="3:7" ht="15" thickBot="1" x14ac:dyDescent="0.35">
      <c r="C2259" s="70">
        <v>43165</v>
      </c>
      <c r="D2259" s="71">
        <v>0.36479166666666668</v>
      </c>
      <c r="E2259" s="72" t="s">
        <v>9</v>
      </c>
      <c r="F2259" s="73">
        <v>41</v>
      </c>
      <c r="G2259" s="72" t="s">
        <v>10</v>
      </c>
    </row>
    <row r="2260" spans="3:7" ht="15" thickBot="1" x14ac:dyDescent="0.35">
      <c r="C2260" s="70">
        <v>43165</v>
      </c>
      <c r="D2260" s="71">
        <v>0.36523148148148149</v>
      </c>
      <c r="E2260" s="72" t="s">
        <v>9</v>
      </c>
      <c r="F2260" s="73">
        <v>34</v>
      </c>
      <c r="G2260" s="72" t="s">
        <v>10</v>
      </c>
    </row>
    <row r="2261" spans="3:7" ht="15" thickBot="1" x14ac:dyDescent="0.35">
      <c r="C2261" s="70">
        <v>43165</v>
      </c>
      <c r="D2261" s="71">
        <v>0.36611111111111111</v>
      </c>
      <c r="E2261" s="72" t="s">
        <v>9</v>
      </c>
      <c r="F2261" s="73">
        <v>38</v>
      </c>
      <c r="G2261" s="72" t="s">
        <v>10</v>
      </c>
    </row>
    <row r="2262" spans="3:7" ht="15" thickBot="1" x14ac:dyDescent="0.35">
      <c r="C2262" s="70">
        <v>43165</v>
      </c>
      <c r="D2262" s="71">
        <v>0.36651620370370369</v>
      </c>
      <c r="E2262" s="72" t="s">
        <v>9</v>
      </c>
      <c r="F2262" s="73">
        <v>37</v>
      </c>
      <c r="G2262" s="72" t="s">
        <v>10</v>
      </c>
    </row>
    <row r="2263" spans="3:7" ht="15" thickBot="1" x14ac:dyDescent="0.35">
      <c r="C2263" s="70">
        <v>43165</v>
      </c>
      <c r="D2263" s="71">
        <v>0.36682870370370368</v>
      </c>
      <c r="E2263" s="72" t="s">
        <v>9</v>
      </c>
      <c r="F2263" s="73">
        <v>28</v>
      </c>
      <c r="G2263" s="72" t="s">
        <v>10</v>
      </c>
    </row>
    <row r="2264" spans="3:7" ht="15" thickBot="1" x14ac:dyDescent="0.35">
      <c r="C2264" s="70">
        <v>43165</v>
      </c>
      <c r="D2264" s="71">
        <v>0.36717592592592596</v>
      </c>
      <c r="E2264" s="72" t="s">
        <v>9</v>
      </c>
      <c r="F2264" s="73">
        <v>25</v>
      </c>
      <c r="G2264" s="72" t="s">
        <v>21</v>
      </c>
    </row>
    <row r="2265" spans="3:7" ht="15" thickBot="1" x14ac:dyDescent="0.35">
      <c r="C2265" s="70">
        <v>43165</v>
      </c>
      <c r="D2265" s="71">
        <v>0.36729166666666663</v>
      </c>
      <c r="E2265" s="72" t="s">
        <v>9</v>
      </c>
      <c r="F2265" s="73">
        <v>32</v>
      </c>
      <c r="G2265" s="72" t="s">
        <v>10</v>
      </c>
    </row>
    <row r="2266" spans="3:7" ht="15" thickBot="1" x14ac:dyDescent="0.35">
      <c r="C2266" s="70">
        <v>43165</v>
      </c>
      <c r="D2266" s="71">
        <v>0.36743055555555554</v>
      </c>
      <c r="E2266" s="72" t="s">
        <v>9</v>
      </c>
      <c r="F2266" s="73">
        <v>46</v>
      </c>
      <c r="G2266" s="72" t="s">
        <v>10</v>
      </c>
    </row>
    <row r="2267" spans="3:7" ht="15" thickBot="1" x14ac:dyDescent="0.35">
      <c r="C2267" s="70">
        <v>43165</v>
      </c>
      <c r="D2267" s="71">
        <v>0.36746527777777777</v>
      </c>
      <c r="E2267" s="72" t="s">
        <v>9</v>
      </c>
      <c r="F2267" s="73">
        <v>31</v>
      </c>
      <c r="G2267" s="72" t="s">
        <v>10</v>
      </c>
    </row>
    <row r="2268" spans="3:7" ht="15" thickBot="1" x14ac:dyDescent="0.35">
      <c r="C2268" s="70">
        <v>43165</v>
      </c>
      <c r="D2268" s="71">
        <v>0.36842592592592593</v>
      </c>
      <c r="E2268" s="72" t="s">
        <v>9</v>
      </c>
      <c r="F2268" s="73">
        <v>29</v>
      </c>
      <c r="G2268" s="72" t="s">
        <v>21</v>
      </c>
    </row>
    <row r="2269" spans="3:7" ht="15" thickBot="1" x14ac:dyDescent="0.35">
      <c r="C2269" s="70">
        <v>43165</v>
      </c>
      <c r="D2269" s="71">
        <v>0.3721180555555556</v>
      </c>
      <c r="E2269" s="72" t="s">
        <v>9</v>
      </c>
      <c r="F2269" s="73">
        <v>37</v>
      </c>
      <c r="G2269" s="72" t="s">
        <v>10</v>
      </c>
    </row>
    <row r="2270" spans="3:7" ht="15" thickBot="1" x14ac:dyDescent="0.35">
      <c r="C2270" s="70">
        <v>43165</v>
      </c>
      <c r="D2270" s="71">
        <v>0.37659722222222225</v>
      </c>
      <c r="E2270" s="72" t="s">
        <v>9</v>
      </c>
      <c r="F2270" s="73">
        <v>41</v>
      </c>
      <c r="G2270" s="72" t="s">
        <v>10</v>
      </c>
    </row>
    <row r="2271" spans="3:7" ht="15" thickBot="1" x14ac:dyDescent="0.35">
      <c r="C2271" s="70">
        <v>43165</v>
      </c>
      <c r="D2271" s="71">
        <v>0.3782638888888889</v>
      </c>
      <c r="E2271" s="72" t="s">
        <v>9</v>
      </c>
      <c r="F2271" s="73">
        <v>38</v>
      </c>
      <c r="G2271" s="72" t="s">
        <v>10</v>
      </c>
    </row>
    <row r="2272" spans="3:7" ht="15" thickBot="1" x14ac:dyDescent="0.35">
      <c r="C2272" s="70">
        <v>43165</v>
      </c>
      <c r="D2272" s="71">
        <v>0.38319444444444445</v>
      </c>
      <c r="E2272" s="72" t="s">
        <v>9</v>
      </c>
      <c r="F2272" s="73">
        <v>43</v>
      </c>
      <c r="G2272" s="72" t="s">
        <v>10</v>
      </c>
    </row>
    <row r="2273" spans="3:7" ht="15" thickBot="1" x14ac:dyDescent="0.35">
      <c r="C2273" s="70">
        <v>43165</v>
      </c>
      <c r="D2273" s="71">
        <v>0.38741898148148146</v>
      </c>
      <c r="E2273" s="72" t="s">
        <v>9</v>
      </c>
      <c r="F2273" s="73">
        <v>26</v>
      </c>
      <c r="G2273" s="72" t="s">
        <v>21</v>
      </c>
    </row>
    <row r="2274" spans="3:7" ht="15" thickBot="1" x14ac:dyDescent="0.35">
      <c r="C2274" s="70">
        <v>43165</v>
      </c>
      <c r="D2274" s="71">
        <v>0.38874999999999998</v>
      </c>
      <c r="E2274" s="72" t="s">
        <v>9</v>
      </c>
      <c r="F2274" s="73">
        <v>23</v>
      </c>
      <c r="G2274" s="72" t="s">
        <v>21</v>
      </c>
    </row>
    <row r="2275" spans="3:7" ht="15" thickBot="1" x14ac:dyDescent="0.35">
      <c r="C2275" s="70">
        <v>43165</v>
      </c>
      <c r="D2275" s="71">
        <v>0.38884259259259263</v>
      </c>
      <c r="E2275" s="72" t="s">
        <v>9</v>
      </c>
      <c r="F2275" s="73">
        <v>29</v>
      </c>
      <c r="G2275" s="72" t="s">
        <v>21</v>
      </c>
    </row>
    <row r="2276" spans="3:7" ht="15" thickBot="1" x14ac:dyDescent="0.35">
      <c r="C2276" s="70">
        <v>43165</v>
      </c>
      <c r="D2276" s="71">
        <v>0.38891203703703708</v>
      </c>
      <c r="E2276" s="72" t="s">
        <v>9</v>
      </c>
      <c r="F2276" s="73">
        <v>36</v>
      </c>
      <c r="G2276" s="72" t="s">
        <v>10</v>
      </c>
    </row>
    <row r="2277" spans="3:7" ht="15" thickBot="1" x14ac:dyDescent="0.35">
      <c r="C2277" s="70">
        <v>43165</v>
      </c>
      <c r="D2277" s="71">
        <v>0.38978009259259255</v>
      </c>
      <c r="E2277" s="72" t="s">
        <v>9</v>
      </c>
      <c r="F2277" s="73">
        <v>34</v>
      </c>
      <c r="G2277" s="72" t="s">
        <v>21</v>
      </c>
    </row>
    <row r="2278" spans="3:7" ht="15" thickBot="1" x14ac:dyDescent="0.35">
      <c r="C2278" s="70">
        <v>43165</v>
      </c>
      <c r="D2278" s="71">
        <v>0.39174768518518516</v>
      </c>
      <c r="E2278" s="72" t="s">
        <v>9</v>
      </c>
      <c r="F2278" s="73">
        <v>30</v>
      </c>
      <c r="G2278" s="72" t="s">
        <v>10</v>
      </c>
    </row>
    <row r="2279" spans="3:7" ht="15" thickBot="1" x14ac:dyDescent="0.35">
      <c r="C2279" s="70">
        <v>43165</v>
      </c>
      <c r="D2279" s="71">
        <v>0.39202546296296298</v>
      </c>
      <c r="E2279" s="72" t="s">
        <v>9</v>
      </c>
      <c r="F2279" s="73">
        <v>31</v>
      </c>
      <c r="G2279" s="72" t="s">
        <v>10</v>
      </c>
    </row>
    <row r="2280" spans="3:7" ht="15" thickBot="1" x14ac:dyDescent="0.35">
      <c r="C2280" s="70">
        <v>43165</v>
      </c>
      <c r="D2280" s="71">
        <v>0.39224537037037038</v>
      </c>
      <c r="E2280" s="72" t="s">
        <v>9</v>
      </c>
      <c r="F2280" s="73">
        <v>33</v>
      </c>
      <c r="G2280" s="72" t="s">
        <v>21</v>
      </c>
    </row>
    <row r="2281" spans="3:7" ht="15" thickBot="1" x14ac:dyDescent="0.35">
      <c r="C2281" s="70">
        <v>43165</v>
      </c>
      <c r="D2281" s="71">
        <v>0.39458333333333334</v>
      </c>
      <c r="E2281" s="72" t="s">
        <v>9</v>
      </c>
      <c r="F2281" s="73">
        <v>36</v>
      </c>
      <c r="G2281" s="72" t="s">
        <v>10</v>
      </c>
    </row>
    <row r="2282" spans="3:7" ht="15" thickBot="1" x14ac:dyDescent="0.35">
      <c r="C2282" s="70">
        <v>43165</v>
      </c>
      <c r="D2282" s="71">
        <v>0.39756944444444442</v>
      </c>
      <c r="E2282" s="72" t="s">
        <v>9</v>
      </c>
      <c r="F2282" s="73">
        <v>26</v>
      </c>
      <c r="G2282" s="72" t="s">
        <v>10</v>
      </c>
    </row>
    <row r="2283" spans="3:7" ht="15" thickBot="1" x14ac:dyDescent="0.35">
      <c r="C2283" s="70">
        <v>43165</v>
      </c>
      <c r="D2283" s="71">
        <v>0.39872685185185186</v>
      </c>
      <c r="E2283" s="72" t="s">
        <v>9</v>
      </c>
      <c r="F2283" s="73">
        <v>38</v>
      </c>
      <c r="G2283" s="72" t="s">
        <v>10</v>
      </c>
    </row>
    <row r="2284" spans="3:7" ht="15" thickBot="1" x14ac:dyDescent="0.35">
      <c r="C2284" s="70">
        <v>43165</v>
      </c>
      <c r="D2284" s="71">
        <v>0.39880787037037035</v>
      </c>
      <c r="E2284" s="72" t="s">
        <v>9</v>
      </c>
      <c r="F2284" s="73">
        <v>41</v>
      </c>
      <c r="G2284" s="72" t="s">
        <v>21</v>
      </c>
    </row>
    <row r="2285" spans="3:7" ht="15" thickBot="1" x14ac:dyDescent="0.35">
      <c r="C2285" s="70">
        <v>43165</v>
      </c>
      <c r="D2285" s="71">
        <v>0.39957175925925931</v>
      </c>
      <c r="E2285" s="72" t="s">
        <v>9</v>
      </c>
      <c r="F2285" s="73">
        <v>36</v>
      </c>
      <c r="G2285" s="72" t="s">
        <v>10</v>
      </c>
    </row>
    <row r="2286" spans="3:7" ht="15" thickBot="1" x14ac:dyDescent="0.35">
      <c r="C2286" s="70">
        <v>43165</v>
      </c>
      <c r="D2286" s="71">
        <v>0.39996527777777779</v>
      </c>
      <c r="E2286" s="72" t="s">
        <v>9</v>
      </c>
      <c r="F2286" s="73">
        <v>41</v>
      </c>
      <c r="G2286" s="72" t="s">
        <v>10</v>
      </c>
    </row>
    <row r="2287" spans="3:7" ht="15" thickBot="1" x14ac:dyDescent="0.35">
      <c r="C2287" s="70">
        <v>43165</v>
      </c>
      <c r="D2287" s="71">
        <v>0.40211805555555552</v>
      </c>
      <c r="E2287" s="72" t="s">
        <v>9</v>
      </c>
      <c r="F2287" s="73">
        <v>42</v>
      </c>
      <c r="G2287" s="72" t="s">
        <v>10</v>
      </c>
    </row>
    <row r="2288" spans="3:7" ht="15" thickBot="1" x14ac:dyDescent="0.35">
      <c r="C2288" s="70">
        <v>43165</v>
      </c>
      <c r="D2288" s="71">
        <v>0.40672453703703698</v>
      </c>
      <c r="E2288" s="72" t="s">
        <v>9</v>
      </c>
      <c r="F2288" s="73">
        <v>25</v>
      </c>
      <c r="G2288" s="72" t="s">
        <v>10</v>
      </c>
    </row>
    <row r="2289" spans="3:7" ht="15" thickBot="1" x14ac:dyDescent="0.35">
      <c r="C2289" s="70">
        <v>43165</v>
      </c>
      <c r="D2289" s="71">
        <v>0.40686342592592589</v>
      </c>
      <c r="E2289" s="72" t="s">
        <v>9</v>
      </c>
      <c r="F2289" s="73">
        <v>31</v>
      </c>
      <c r="G2289" s="72" t="s">
        <v>21</v>
      </c>
    </row>
    <row r="2290" spans="3:7" ht="15" thickBot="1" x14ac:dyDescent="0.35">
      <c r="C2290" s="70">
        <v>43165</v>
      </c>
      <c r="D2290" s="71">
        <v>0.40695601851851854</v>
      </c>
      <c r="E2290" s="72" t="s">
        <v>9</v>
      </c>
      <c r="F2290" s="73">
        <v>37</v>
      </c>
      <c r="G2290" s="72" t="s">
        <v>21</v>
      </c>
    </row>
    <row r="2291" spans="3:7" ht="15" thickBot="1" x14ac:dyDescent="0.35">
      <c r="C2291" s="70">
        <v>43165</v>
      </c>
      <c r="D2291" s="71">
        <v>0.40748842592592593</v>
      </c>
      <c r="E2291" s="72" t="s">
        <v>9</v>
      </c>
      <c r="F2291" s="73">
        <v>32</v>
      </c>
      <c r="G2291" s="72" t="s">
        <v>10</v>
      </c>
    </row>
    <row r="2292" spans="3:7" ht="15" thickBot="1" x14ac:dyDescent="0.35">
      <c r="C2292" s="70">
        <v>43165</v>
      </c>
      <c r="D2292" s="71">
        <v>0.4082986111111111</v>
      </c>
      <c r="E2292" s="72" t="s">
        <v>9</v>
      </c>
      <c r="F2292" s="73">
        <v>37</v>
      </c>
      <c r="G2292" s="72" t="s">
        <v>10</v>
      </c>
    </row>
    <row r="2293" spans="3:7" ht="15" thickBot="1" x14ac:dyDescent="0.35">
      <c r="C2293" s="70">
        <v>43165</v>
      </c>
      <c r="D2293" s="71">
        <v>0.4097337962962963</v>
      </c>
      <c r="E2293" s="72" t="s">
        <v>9</v>
      </c>
      <c r="F2293" s="73">
        <v>16</v>
      </c>
      <c r="G2293" s="72" t="s">
        <v>10</v>
      </c>
    </row>
    <row r="2294" spans="3:7" ht="15" thickBot="1" x14ac:dyDescent="0.35">
      <c r="C2294" s="70">
        <v>43165</v>
      </c>
      <c r="D2294" s="71">
        <v>0.40991898148148148</v>
      </c>
      <c r="E2294" s="72" t="s">
        <v>9</v>
      </c>
      <c r="F2294" s="73">
        <v>25</v>
      </c>
      <c r="G2294" s="72" t="s">
        <v>21</v>
      </c>
    </row>
    <row r="2295" spans="3:7" ht="15" thickBot="1" x14ac:dyDescent="0.35">
      <c r="C2295" s="70">
        <v>43165</v>
      </c>
      <c r="D2295" s="71">
        <v>0.4104976851851852</v>
      </c>
      <c r="E2295" s="72" t="s">
        <v>9</v>
      </c>
      <c r="F2295" s="73">
        <v>30</v>
      </c>
      <c r="G2295" s="72" t="s">
        <v>10</v>
      </c>
    </row>
    <row r="2296" spans="3:7" ht="15" thickBot="1" x14ac:dyDescent="0.35">
      <c r="C2296" s="70">
        <v>43165</v>
      </c>
      <c r="D2296" s="71">
        <v>0.41299768518518515</v>
      </c>
      <c r="E2296" s="72" t="s">
        <v>9</v>
      </c>
      <c r="F2296" s="73">
        <v>27</v>
      </c>
      <c r="G2296" s="72" t="s">
        <v>21</v>
      </c>
    </row>
    <row r="2297" spans="3:7" ht="15" thickBot="1" x14ac:dyDescent="0.35">
      <c r="C2297" s="70">
        <v>43165</v>
      </c>
      <c r="D2297" s="71">
        <v>0.41311342592592593</v>
      </c>
      <c r="E2297" s="72" t="s">
        <v>9</v>
      </c>
      <c r="F2297" s="73">
        <v>27</v>
      </c>
      <c r="G2297" s="72" t="s">
        <v>21</v>
      </c>
    </row>
    <row r="2298" spans="3:7" ht="15" thickBot="1" x14ac:dyDescent="0.35">
      <c r="C2298" s="70">
        <v>43165</v>
      </c>
      <c r="D2298" s="71">
        <v>0.41356481481481483</v>
      </c>
      <c r="E2298" s="72" t="s">
        <v>9</v>
      </c>
      <c r="F2298" s="73">
        <v>34</v>
      </c>
      <c r="G2298" s="72" t="s">
        <v>21</v>
      </c>
    </row>
    <row r="2299" spans="3:7" ht="15" thickBot="1" x14ac:dyDescent="0.35">
      <c r="C2299" s="70">
        <v>43165</v>
      </c>
      <c r="D2299" s="71">
        <v>0.4137615740740741</v>
      </c>
      <c r="E2299" s="72" t="s">
        <v>9</v>
      </c>
      <c r="F2299" s="73">
        <v>39</v>
      </c>
      <c r="G2299" s="72" t="s">
        <v>10</v>
      </c>
    </row>
    <row r="2300" spans="3:7" ht="15" thickBot="1" x14ac:dyDescent="0.35">
      <c r="C2300" s="70">
        <v>43165</v>
      </c>
      <c r="D2300" s="71">
        <v>0.4181597222222222</v>
      </c>
      <c r="E2300" s="72" t="s">
        <v>9</v>
      </c>
      <c r="F2300" s="73">
        <v>26</v>
      </c>
      <c r="G2300" s="72" t="s">
        <v>21</v>
      </c>
    </row>
    <row r="2301" spans="3:7" ht="15" thickBot="1" x14ac:dyDescent="0.35">
      <c r="C2301" s="70">
        <v>43165</v>
      </c>
      <c r="D2301" s="71">
        <v>0.41821759259259261</v>
      </c>
      <c r="E2301" s="72" t="s">
        <v>9</v>
      </c>
      <c r="F2301" s="73">
        <v>45</v>
      </c>
      <c r="G2301" s="72" t="s">
        <v>10</v>
      </c>
    </row>
    <row r="2302" spans="3:7" ht="15" thickBot="1" x14ac:dyDescent="0.35">
      <c r="C2302" s="70">
        <v>43165</v>
      </c>
      <c r="D2302" s="71">
        <v>0.42078703703703701</v>
      </c>
      <c r="E2302" s="72" t="s">
        <v>9</v>
      </c>
      <c r="F2302" s="73">
        <v>28</v>
      </c>
      <c r="G2302" s="72" t="s">
        <v>10</v>
      </c>
    </row>
    <row r="2303" spans="3:7" ht="15" thickBot="1" x14ac:dyDescent="0.35">
      <c r="C2303" s="70">
        <v>43165</v>
      </c>
      <c r="D2303" s="71">
        <v>0.42100694444444442</v>
      </c>
      <c r="E2303" s="72" t="s">
        <v>9</v>
      </c>
      <c r="F2303" s="73">
        <v>36</v>
      </c>
      <c r="G2303" s="72" t="s">
        <v>10</v>
      </c>
    </row>
    <row r="2304" spans="3:7" ht="15" thickBot="1" x14ac:dyDescent="0.35">
      <c r="C2304" s="70">
        <v>43165</v>
      </c>
      <c r="D2304" s="71">
        <v>0.42261574074074071</v>
      </c>
      <c r="E2304" s="72" t="s">
        <v>9</v>
      </c>
      <c r="F2304" s="73">
        <v>31</v>
      </c>
      <c r="G2304" s="72" t="s">
        <v>10</v>
      </c>
    </row>
    <row r="2305" spans="3:7" ht="15" thickBot="1" x14ac:dyDescent="0.35">
      <c r="C2305" s="70">
        <v>43165</v>
      </c>
      <c r="D2305" s="71">
        <v>0.42645833333333333</v>
      </c>
      <c r="E2305" s="72" t="s">
        <v>9</v>
      </c>
      <c r="F2305" s="73">
        <v>34</v>
      </c>
      <c r="G2305" s="72" t="s">
        <v>21</v>
      </c>
    </row>
    <row r="2306" spans="3:7" ht="15" thickBot="1" x14ac:dyDescent="0.35">
      <c r="C2306" s="70">
        <v>43165</v>
      </c>
      <c r="D2306" s="71">
        <v>0.42682870370370374</v>
      </c>
      <c r="E2306" s="72" t="s">
        <v>9</v>
      </c>
      <c r="F2306" s="73">
        <v>28</v>
      </c>
      <c r="G2306" s="72" t="s">
        <v>21</v>
      </c>
    </row>
    <row r="2307" spans="3:7" ht="15" thickBot="1" x14ac:dyDescent="0.35">
      <c r="C2307" s="70">
        <v>43165</v>
      </c>
      <c r="D2307" s="71">
        <v>0.42895833333333333</v>
      </c>
      <c r="E2307" s="72" t="s">
        <v>9</v>
      </c>
      <c r="F2307" s="73">
        <v>31</v>
      </c>
      <c r="G2307" s="72" t="s">
        <v>10</v>
      </c>
    </row>
    <row r="2308" spans="3:7" ht="15" thickBot="1" x14ac:dyDescent="0.35">
      <c r="C2308" s="70">
        <v>43165</v>
      </c>
      <c r="D2308" s="71">
        <v>0.43025462962962963</v>
      </c>
      <c r="E2308" s="72" t="s">
        <v>9</v>
      </c>
      <c r="F2308" s="73">
        <v>36</v>
      </c>
      <c r="G2308" s="72" t="s">
        <v>10</v>
      </c>
    </row>
    <row r="2309" spans="3:7" ht="15" thickBot="1" x14ac:dyDescent="0.35">
      <c r="C2309" s="70">
        <v>43165</v>
      </c>
      <c r="D2309" s="71">
        <v>0.43077546296296299</v>
      </c>
      <c r="E2309" s="72" t="s">
        <v>9</v>
      </c>
      <c r="F2309" s="73">
        <v>26</v>
      </c>
      <c r="G2309" s="72" t="s">
        <v>21</v>
      </c>
    </row>
    <row r="2310" spans="3:7" ht="15" thickBot="1" x14ac:dyDescent="0.35">
      <c r="C2310" s="70">
        <v>43165</v>
      </c>
      <c r="D2310" s="71">
        <v>0.43084490740740744</v>
      </c>
      <c r="E2310" s="72" t="s">
        <v>9</v>
      </c>
      <c r="F2310" s="73">
        <v>34</v>
      </c>
      <c r="G2310" s="72" t="s">
        <v>10</v>
      </c>
    </row>
    <row r="2311" spans="3:7" ht="15" thickBot="1" x14ac:dyDescent="0.35">
      <c r="C2311" s="70">
        <v>43165</v>
      </c>
      <c r="D2311" s="71">
        <v>0.43087962962962961</v>
      </c>
      <c r="E2311" s="72" t="s">
        <v>9</v>
      </c>
      <c r="F2311" s="73">
        <v>37</v>
      </c>
      <c r="G2311" s="72" t="s">
        <v>10</v>
      </c>
    </row>
    <row r="2312" spans="3:7" ht="15" thickBot="1" x14ac:dyDescent="0.35">
      <c r="C2312" s="70">
        <v>43165</v>
      </c>
      <c r="D2312" s="71">
        <v>0.43201388888888892</v>
      </c>
      <c r="E2312" s="72" t="s">
        <v>9</v>
      </c>
      <c r="F2312" s="73">
        <v>30</v>
      </c>
      <c r="G2312" s="72" t="s">
        <v>21</v>
      </c>
    </row>
    <row r="2313" spans="3:7" ht="15" thickBot="1" x14ac:dyDescent="0.35">
      <c r="C2313" s="70">
        <v>43165</v>
      </c>
      <c r="D2313" s="71">
        <v>0.43450231481481483</v>
      </c>
      <c r="E2313" s="72" t="s">
        <v>9</v>
      </c>
      <c r="F2313" s="73">
        <v>40</v>
      </c>
      <c r="G2313" s="72" t="s">
        <v>10</v>
      </c>
    </row>
    <row r="2314" spans="3:7" ht="15" thickBot="1" x14ac:dyDescent="0.35">
      <c r="C2314" s="70">
        <v>43165</v>
      </c>
      <c r="D2314" s="71">
        <v>0.43577546296296293</v>
      </c>
      <c r="E2314" s="72" t="s">
        <v>9</v>
      </c>
      <c r="F2314" s="73">
        <v>25</v>
      </c>
      <c r="G2314" s="72" t="s">
        <v>21</v>
      </c>
    </row>
    <row r="2315" spans="3:7" ht="15" thickBot="1" x14ac:dyDescent="0.35">
      <c r="C2315" s="70">
        <v>43165</v>
      </c>
      <c r="D2315" s="71">
        <v>0.43585648148148143</v>
      </c>
      <c r="E2315" s="72" t="s">
        <v>9</v>
      </c>
      <c r="F2315" s="73">
        <v>36</v>
      </c>
      <c r="G2315" s="72" t="s">
        <v>10</v>
      </c>
    </row>
    <row r="2316" spans="3:7" ht="15" thickBot="1" x14ac:dyDescent="0.35">
      <c r="C2316" s="70">
        <v>43165</v>
      </c>
      <c r="D2316" s="71">
        <v>0.43688657407407411</v>
      </c>
      <c r="E2316" s="72" t="s">
        <v>9</v>
      </c>
      <c r="F2316" s="73">
        <v>31</v>
      </c>
      <c r="G2316" s="72" t="s">
        <v>10</v>
      </c>
    </row>
    <row r="2317" spans="3:7" ht="15" thickBot="1" x14ac:dyDescent="0.35">
      <c r="C2317" s="70">
        <v>43165</v>
      </c>
      <c r="D2317" s="71">
        <v>0.43712962962962965</v>
      </c>
      <c r="E2317" s="72" t="s">
        <v>9</v>
      </c>
      <c r="F2317" s="73">
        <v>28</v>
      </c>
      <c r="G2317" s="72" t="s">
        <v>21</v>
      </c>
    </row>
    <row r="2318" spans="3:7" ht="15" thickBot="1" x14ac:dyDescent="0.35">
      <c r="C2318" s="70">
        <v>43165</v>
      </c>
      <c r="D2318" s="71">
        <v>0.43734953703703705</v>
      </c>
      <c r="E2318" s="72" t="s">
        <v>9</v>
      </c>
      <c r="F2318" s="73">
        <v>38</v>
      </c>
      <c r="G2318" s="72" t="s">
        <v>21</v>
      </c>
    </row>
    <row r="2319" spans="3:7" ht="15" thickBot="1" x14ac:dyDescent="0.35">
      <c r="C2319" s="70">
        <v>43165</v>
      </c>
      <c r="D2319" s="71">
        <v>0.43760416666666663</v>
      </c>
      <c r="E2319" s="72" t="s">
        <v>9</v>
      </c>
      <c r="F2319" s="73">
        <v>26</v>
      </c>
      <c r="G2319" s="72" t="s">
        <v>10</v>
      </c>
    </row>
    <row r="2320" spans="3:7" ht="15" thickBot="1" x14ac:dyDescent="0.35">
      <c r="C2320" s="70">
        <v>43165</v>
      </c>
      <c r="D2320" s="71">
        <v>0.4381944444444445</v>
      </c>
      <c r="E2320" s="72" t="s">
        <v>9</v>
      </c>
      <c r="F2320" s="73">
        <v>39</v>
      </c>
      <c r="G2320" s="72" t="s">
        <v>10</v>
      </c>
    </row>
    <row r="2321" spans="3:7" ht="15" thickBot="1" x14ac:dyDescent="0.35">
      <c r="C2321" s="70">
        <v>43165</v>
      </c>
      <c r="D2321" s="71">
        <v>0.4387152777777778</v>
      </c>
      <c r="E2321" s="72" t="s">
        <v>9</v>
      </c>
      <c r="F2321" s="73">
        <v>28</v>
      </c>
      <c r="G2321" s="72" t="s">
        <v>10</v>
      </c>
    </row>
    <row r="2322" spans="3:7" ht="15" thickBot="1" x14ac:dyDescent="0.35">
      <c r="C2322" s="70">
        <v>43165</v>
      </c>
      <c r="D2322" s="71">
        <v>0.43920138888888888</v>
      </c>
      <c r="E2322" s="72" t="s">
        <v>9</v>
      </c>
      <c r="F2322" s="73">
        <v>37</v>
      </c>
      <c r="G2322" s="72" t="s">
        <v>10</v>
      </c>
    </row>
    <row r="2323" spans="3:7" ht="15" thickBot="1" x14ac:dyDescent="0.35">
      <c r="C2323" s="70">
        <v>43165</v>
      </c>
      <c r="D2323" s="71">
        <v>0.44033564814814818</v>
      </c>
      <c r="E2323" s="72" t="s">
        <v>9</v>
      </c>
      <c r="F2323" s="73">
        <v>39</v>
      </c>
      <c r="G2323" s="72" t="s">
        <v>10</v>
      </c>
    </row>
    <row r="2324" spans="3:7" ht="15" thickBot="1" x14ac:dyDescent="0.35">
      <c r="C2324" s="70">
        <v>43165</v>
      </c>
      <c r="D2324" s="71">
        <v>0.44104166666666672</v>
      </c>
      <c r="E2324" s="72" t="s">
        <v>9</v>
      </c>
      <c r="F2324" s="73">
        <v>29</v>
      </c>
      <c r="G2324" s="72" t="s">
        <v>10</v>
      </c>
    </row>
    <row r="2325" spans="3:7" ht="15" thickBot="1" x14ac:dyDescent="0.35">
      <c r="C2325" s="70">
        <v>43165</v>
      </c>
      <c r="D2325" s="71">
        <v>0.44253472222222223</v>
      </c>
      <c r="E2325" s="72" t="s">
        <v>9</v>
      </c>
      <c r="F2325" s="73">
        <v>20</v>
      </c>
      <c r="G2325" s="72" t="s">
        <v>10</v>
      </c>
    </row>
    <row r="2326" spans="3:7" ht="15" thickBot="1" x14ac:dyDescent="0.35">
      <c r="C2326" s="70">
        <v>43165</v>
      </c>
      <c r="D2326" s="71">
        <v>0.44516203703703705</v>
      </c>
      <c r="E2326" s="72" t="s">
        <v>9</v>
      </c>
      <c r="F2326" s="73">
        <v>29</v>
      </c>
      <c r="G2326" s="72" t="s">
        <v>21</v>
      </c>
    </row>
    <row r="2327" spans="3:7" ht="15" thickBot="1" x14ac:dyDescent="0.35">
      <c r="C2327" s="70">
        <v>43165</v>
      </c>
      <c r="D2327" s="71">
        <v>0.44952546296296297</v>
      </c>
      <c r="E2327" s="72" t="s">
        <v>9</v>
      </c>
      <c r="F2327" s="73">
        <v>16</v>
      </c>
      <c r="G2327" s="72" t="s">
        <v>21</v>
      </c>
    </row>
    <row r="2328" spans="3:7" ht="15" thickBot="1" x14ac:dyDescent="0.35">
      <c r="C2328" s="70">
        <v>43165</v>
      </c>
      <c r="D2328" s="71">
        <v>0.45208333333333334</v>
      </c>
      <c r="E2328" s="72" t="s">
        <v>9</v>
      </c>
      <c r="F2328" s="73">
        <v>56</v>
      </c>
      <c r="G2328" s="72" t="s">
        <v>21</v>
      </c>
    </row>
    <row r="2329" spans="3:7" ht="15" thickBot="1" x14ac:dyDescent="0.35">
      <c r="C2329" s="70">
        <v>43165</v>
      </c>
      <c r="D2329" s="71">
        <v>0.45306712962962964</v>
      </c>
      <c r="E2329" s="72" t="s">
        <v>9</v>
      </c>
      <c r="F2329" s="73">
        <v>20</v>
      </c>
      <c r="G2329" s="72" t="s">
        <v>21</v>
      </c>
    </row>
    <row r="2330" spans="3:7" ht="15" thickBot="1" x14ac:dyDescent="0.35">
      <c r="C2330" s="70">
        <v>43165</v>
      </c>
      <c r="D2330" s="71">
        <v>0.45760416666666665</v>
      </c>
      <c r="E2330" s="72" t="s">
        <v>9</v>
      </c>
      <c r="F2330" s="73">
        <v>18</v>
      </c>
      <c r="G2330" s="72" t="s">
        <v>21</v>
      </c>
    </row>
    <row r="2331" spans="3:7" ht="15" thickBot="1" x14ac:dyDescent="0.35">
      <c r="C2331" s="70">
        <v>43165</v>
      </c>
      <c r="D2331" s="71">
        <v>0.45795138888888887</v>
      </c>
      <c r="E2331" s="72" t="s">
        <v>9</v>
      </c>
      <c r="F2331" s="73">
        <v>23</v>
      </c>
      <c r="G2331" s="72" t="s">
        <v>21</v>
      </c>
    </row>
    <row r="2332" spans="3:7" ht="15" thickBot="1" x14ac:dyDescent="0.35">
      <c r="C2332" s="70">
        <v>43165</v>
      </c>
      <c r="D2332" s="71">
        <v>0.46032407407407411</v>
      </c>
      <c r="E2332" s="72" t="s">
        <v>9</v>
      </c>
      <c r="F2332" s="73">
        <v>37</v>
      </c>
      <c r="G2332" s="72" t="s">
        <v>10</v>
      </c>
    </row>
    <row r="2333" spans="3:7" ht="15" thickBot="1" x14ac:dyDescent="0.35">
      <c r="C2333" s="70">
        <v>43165</v>
      </c>
      <c r="D2333" s="71">
        <v>0.46464120370370371</v>
      </c>
      <c r="E2333" s="72" t="s">
        <v>9</v>
      </c>
      <c r="F2333" s="73">
        <v>42</v>
      </c>
      <c r="G2333" s="72" t="s">
        <v>10</v>
      </c>
    </row>
    <row r="2334" spans="3:7" ht="15" thickBot="1" x14ac:dyDescent="0.35">
      <c r="C2334" s="70">
        <v>43165</v>
      </c>
      <c r="D2334" s="71">
        <v>0.46538194444444447</v>
      </c>
      <c r="E2334" s="72" t="s">
        <v>9</v>
      </c>
      <c r="F2334" s="73">
        <v>21</v>
      </c>
      <c r="G2334" s="72" t="s">
        <v>21</v>
      </c>
    </row>
    <row r="2335" spans="3:7" ht="15" thickBot="1" x14ac:dyDescent="0.35">
      <c r="C2335" s="70">
        <v>43165</v>
      </c>
      <c r="D2335" s="71">
        <v>0.46640046296296295</v>
      </c>
      <c r="E2335" s="72" t="s">
        <v>9</v>
      </c>
      <c r="F2335" s="73">
        <v>25</v>
      </c>
      <c r="G2335" s="72" t="s">
        <v>21</v>
      </c>
    </row>
    <row r="2336" spans="3:7" ht="15" thickBot="1" x14ac:dyDescent="0.35">
      <c r="C2336" s="70">
        <v>43165</v>
      </c>
      <c r="D2336" s="71">
        <v>0.4664814814814815</v>
      </c>
      <c r="E2336" s="72" t="s">
        <v>9</v>
      </c>
      <c r="F2336" s="73">
        <v>29</v>
      </c>
      <c r="G2336" s="72" t="s">
        <v>10</v>
      </c>
    </row>
    <row r="2337" spans="3:7" ht="15" thickBot="1" x14ac:dyDescent="0.35">
      <c r="C2337" s="70">
        <v>43165</v>
      </c>
      <c r="D2337" s="71">
        <v>0.46707175925925926</v>
      </c>
      <c r="E2337" s="72" t="s">
        <v>9</v>
      </c>
      <c r="F2337" s="73">
        <v>16</v>
      </c>
      <c r="G2337" s="72" t="s">
        <v>10</v>
      </c>
    </row>
    <row r="2338" spans="3:7" ht="15" thickBot="1" x14ac:dyDescent="0.35">
      <c r="C2338" s="70">
        <v>43165</v>
      </c>
      <c r="D2338" s="71">
        <v>0.46726851851851853</v>
      </c>
      <c r="E2338" s="72" t="s">
        <v>9</v>
      </c>
      <c r="F2338" s="73">
        <v>24</v>
      </c>
      <c r="G2338" s="72" t="s">
        <v>10</v>
      </c>
    </row>
    <row r="2339" spans="3:7" ht="15" thickBot="1" x14ac:dyDescent="0.35">
      <c r="C2339" s="70">
        <v>43165</v>
      </c>
      <c r="D2339" s="71">
        <v>0.47468749999999998</v>
      </c>
      <c r="E2339" s="72" t="s">
        <v>9</v>
      </c>
      <c r="F2339" s="73">
        <v>17</v>
      </c>
      <c r="G2339" s="72" t="s">
        <v>10</v>
      </c>
    </row>
    <row r="2340" spans="3:7" ht="15" thickBot="1" x14ac:dyDescent="0.35">
      <c r="C2340" s="70">
        <v>43165</v>
      </c>
      <c r="D2340" s="71">
        <v>0.47622685185185182</v>
      </c>
      <c r="E2340" s="72" t="s">
        <v>9</v>
      </c>
      <c r="F2340" s="73">
        <v>33</v>
      </c>
      <c r="G2340" s="72" t="s">
        <v>21</v>
      </c>
    </row>
    <row r="2341" spans="3:7" ht="15" thickBot="1" x14ac:dyDescent="0.35">
      <c r="C2341" s="70">
        <v>43165</v>
      </c>
      <c r="D2341" s="71">
        <v>0.47629629629629627</v>
      </c>
      <c r="E2341" s="72" t="s">
        <v>9</v>
      </c>
      <c r="F2341" s="73">
        <v>31</v>
      </c>
      <c r="G2341" s="72" t="s">
        <v>21</v>
      </c>
    </row>
    <row r="2342" spans="3:7" ht="15" thickBot="1" x14ac:dyDescent="0.35">
      <c r="C2342" s="70">
        <v>43165</v>
      </c>
      <c r="D2342" s="71">
        <v>0.47681712962962958</v>
      </c>
      <c r="E2342" s="72" t="s">
        <v>9</v>
      </c>
      <c r="F2342" s="73">
        <v>33</v>
      </c>
      <c r="G2342" s="72" t="s">
        <v>10</v>
      </c>
    </row>
    <row r="2343" spans="3:7" ht="15" thickBot="1" x14ac:dyDescent="0.35">
      <c r="C2343" s="70">
        <v>43165</v>
      </c>
      <c r="D2343" s="71">
        <v>0.47817129629629629</v>
      </c>
      <c r="E2343" s="72" t="s">
        <v>9</v>
      </c>
      <c r="F2343" s="73">
        <v>26</v>
      </c>
      <c r="G2343" s="72" t="s">
        <v>21</v>
      </c>
    </row>
    <row r="2344" spans="3:7" ht="15" thickBot="1" x14ac:dyDescent="0.35">
      <c r="C2344" s="70">
        <v>43165</v>
      </c>
      <c r="D2344" s="71">
        <v>0.47968749999999999</v>
      </c>
      <c r="E2344" s="72" t="s">
        <v>9</v>
      </c>
      <c r="F2344" s="73">
        <v>21</v>
      </c>
      <c r="G2344" s="72" t="s">
        <v>21</v>
      </c>
    </row>
    <row r="2345" spans="3:7" ht="15" thickBot="1" x14ac:dyDescent="0.35">
      <c r="C2345" s="70">
        <v>43165</v>
      </c>
      <c r="D2345" s="71">
        <v>0.48184027777777777</v>
      </c>
      <c r="E2345" s="72" t="s">
        <v>9</v>
      </c>
      <c r="F2345" s="73">
        <v>36</v>
      </c>
      <c r="G2345" s="72" t="s">
        <v>10</v>
      </c>
    </row>
    <row r="2346" spans="3:7" ht="15" thickBot="1" x14ac:dyDescent="0.35">
      <c r="C2346" s="70">
        <v>43165</v>
      </c>
      <c r="D2346" s="71">
        <v>0.48328703703703701</v>
      </c>
      <c r="E2346" s="72" t="s">
        <v>9</v>
      </c>
      <c r="F2346" s="73">
        <v>36</v>
      </c>
      <c r="G2346" s="72" t="s">
        <v>10</v>
      </c>
    </row>
    <row r="2347" spans="3:7" ht="15" thickBot="1" x14ac:dyDescent="0.35">
      <c r="C2347" s="70">
        <v>43165</v>
      </c>
      <c r="D2347" s="71">
        <v>0.48547453703703702</v>
      </c>
      <c r="E2347" s="72" t="s">
        <v>9</v>
      </c>
      <c r="F2347" s="73">
        <v>40</v>
      </c>
      <c r="G2347" s="72" t="s">
        <v>10</v>
      </c>
    </row>
    <row r="2348" spans="3:7" ht="15" thickBot="1" x14ac:dyDescent="0.35">
      <c r="C2348" s="70">
        <v>43165</v>
      </c>
      <c r="D2348" s="71">
        <v>0.48782407407407408</v>
      </c>
      <c r="E2348" s="72" t="s">
        <v>9</v>
      </c>
      <c r="F2348" s="73">
        <v>35</v>
      </c>
      <c r="G2348" s="72" t="s">
        <v>21</v>
      </c>
    </row>
    <row r="2349" spans="3:7" ht="15" thickBot="1" x14ac:dyDescent="0.35">
      <c r="C2349" s="70">
        <v>43165</v>
      </c>
      <c r="D2349" s="71">
        <v>0.49039351851851848</v>
      </c>
      <c r="E2349" s="72" t="s">
        <v>9</v>
      </c>
      <c r="F2349" s="73">
        <v>39</v>
      </c>
      <c r="G2349" s="72" t="s">
        <v>10</v>
      </c>
    </row>
    <row r="2350" spans="3:7" ht="15" thickBot="1" x14ac:dyDescent="0.35">
      <c r="C2350" s="70">
        <v>43165</v>
      </c>
      <c r="D2350" s="71">
        <v>0.49096064814814816</v>
      </c>
      <c r="E2350" s="72" t="s">
        <v>9</v>
      </c>
      <c r="F2350" s="73">
        <v>30</v>
      </c>
      <c r="G2350" s="72" t="s">
        <v>21</v>
      </c>
    </row>
    <row r="2351" spans="3:7" ht="15" thickBot="1" x14ac:dyDescent="0.35">
      <c r="C2351" s="70">
        <v>43165</v>
      </c>
      <c r="D2351" s="71">
        <v>0.49130787037037038</v>
      </c>
      <c r="E2351" s="72" t="s">
        <v>9</v>
      </c>
      <c r="F2351" s="73">
        <v>24</v>
      </c>
      <c r="G2351" s="72" t="s">
        <v>21</v>
      </c>
    </row>
    <row r="2352" spans="3:7" ht="15" thickBot="1" x14ac:dyDescent="0.35">
      <c r="C2352" s="70">
        <v>43165</v>
      </c>
      <c r="D2352" s="71">
        <v>0.49159722222222224</v>
      </c>
      <c r="E2352" s="72" t="s">
        <v>9</v>
      </c>
      <c r="F2352" s="73">
        <v>33</v>
      </c>
      <c r="G2352" s="72" t="s">
        <v>21</v>
      </c>
    </row>
    <row r="2353" spans="3:7" ht="15" thickBot="1" x14ac:dyDescent="0.35">
      <c r="C2353" s="70">
        <v>43165</v>
      </c>
      <c r="D2353" s="71">
        <v>0.495150462962963</v>
      </c>
      <c r="E2353" s="72" t="s">
        <v>9</v>
      </c>
      <c r="F2353" s="73">
        <v>27</v>
      </c>
      <c r="G2353" s="72" t="s">
        <v>21</v>
      </c>
    </row>
    <row r="2354" spans="3:7" ht="15" thickBot="1" x14ac:dyDescent="0.35">
      <c r="C2354" s="70">
        <v>43165</v>
      </c>
      <c r="D2354" s="71">
        <v>0.49714120370370374</v>
      </c>
      <c r="E2354" s="72" t="s">
        <v>9</v>
      </c>
      <c r="F2354" s="73">
        <v>26</v>
      </c>
      <c r="G2354" s="72" t="s">
        <v>21</v>
      </c>
    </row>
    <row r="2355" spans="3:7" ht="15" thickBot="1" x14ac:dyDescent="0.35">
      <c r="C2355" s="70">
        <v>43165</v>
      </c>
      <c r="D2355" s="71">
        <v>0.49769675925925921</v>
      </c>
      <c r="E2355" s="72" t="s">
        <v>9</v>
      </c>
      <c r="F2355" s="73">
        <v>43</v>
      </c>
      <c r="G2355" s="72" t="s">
        <v>10</v>
      </c>
    </row>
    <row r="2356" spans="3:7" ht="15" thickBot="1" x14ac:dyDescent="0.35">
      <c r="C2356" s="70">
        <v>43165</v>
      </c>
      <c r="D2356" s="71">
        <v>0.49841435185185184</v>
      </c>
      <c r="E2356" s="72" t="s">
        <v>9</v>
      </c>
      <c r="F2356" s="73">
        <v>35</v>
      </c>
      <c r="G2356" s="72" t="s">
        <v>10</v>
      </c>
    </row>
    <row r="2357" spans="3:7" ht="15" thickBot="1" x14ac:dyDescent="0.35">
      <c r="C2357" s="70">
        <v>43165</v>
      </c>
      <c r="D2357" s="71">
        <v>0.49842592592592588</v>
      </c>
      <c r="E2357" s="72" t="s">
        <v>9</v>
      </c>
      <c r="F2357" s="73">
        <v>31</v>
      </c>
      <c r="G2357" s="72" t="s">
        <v>10</v>
      </c>
    </row>
    <row r="2358" spans="3:7" ht="15" thickBot="1" x14ac:dyDescent="0.35">
      <c r="C2358" s="70">
        <v>43165</v>
      </c>
      <c r="D2358" s="71">
        <v>0.49843750000000003</v>
      </c>
      <c r="E2358" s="72" t="s">
        <v>9</v>
      </c>
      <c r="F2358" s="73">
        <v>23</v>
      </c>
      <c r="G2358" s="72" t="s">
        <v>10</v>
      </c>
    </row>
    <row r="2359" spans="3:7" ht="15" thickBot="1" x14ac:dyDescent="0.35">
      <c r="C2359" s="70">
        <v>43165</v>
      </c>
      <c r="D2359" s="71">
        <v>0.49844907407407407</v>
      </c>
      <c r="E2359" s="72" t="s">
        <v>9</v>
      </c>
      <c r="F2359" s="73">
        <v>21</v>
      </c>
      <c r="G2359" s="72" t="s">
        <v>10</v>
      </c>
    </row>
    <row r="2360" spans="3:7" ht="15" thickBot="1" x14ac:dyDescent="0.35">
      <c r="C2360" s="70">
        <v>43165</v>
      </c>
      <c r="D2360" s="71">
        <v>0.50283564814814818</v>
      </c>
      <c r="E2360" s="72" t="s">
        <v>9</v>
      </c>
      <c r="F2360" s="73">
        <v>30</v>
      </c>
      <c r="G2360" s="72" t="s">
        <v>21</v>
      </c>
    </row>
    <row r="2361" spans="3:7" ht="15" thickBot="1" x14ac:dyDescent="0.35">
      <c r="C2361" s="70">
        <v>43165</v>
      </c>
      <c r="D2361" s="71">
        <v>0.50365740740740739</v>
      </c>
      <c r="E2361" s="72" t="s">
        <v>9</v>
      </c>
      <c r="F2361" s="73">
        <v>23</v>
      </c>
      <c r="G2361" s="72" t="s">
        <v>21</v>
      </c>
    </row>
    <row r="2362" spans="3:7" ht="15" thickBot="1" x14ac:dyDescent="0.35">
      <c r="C2362" s="70">
        <v>43165</v>
      </c>
      <c r="D2362" s="71">
        <v>0.50785879629629627</v>
      </c>
      <c r="E2362" s="72" t="s">
        <v>9</v>
      </c>
      <c r="F2362" s="73">
        <v>23</v>
      </c>
      <c r="G2362" s="72" t="s">
        <v>21</v>
      </c>
    </row>
    <row r="2363" spans="3:7" ht="15" thickBot="1" x14ac:dyDescent="0.35">
      <c r="C2363" s="70">
        <v>43165</v>
      </c>
      <c r="D2363" s="71">
        <v>0.51055555555555554</v>
      </c>
      <c r="E2363" s="72" t="s">
        <v>9</v>
      </c>
      <c r="F2363" s="73">
        <v>31</v>
      </c>
      <c r="G2363" s="72" t="s">
        <v>21</v>
      </c>
    </row>
    <row r="2364" spans="3:7" ht="15" thickBot="1" x14ac:dyDescent="0.35">
      <c r="C2364" s="70">
        <v>43165</v>
      </c>
      <c r="D2364" s="71">
        <v>0.51092592592592589</v>
      </c>
      <c r="E2364" s="72" t="s">
        <v>9</v>
      </c>
      <c r="F2364" s="73">
        <v>28</v>
      </c>
      <c r="G2364" s="72" t="s">
        <v>10</v>
      </c>
    </row>
    <row r="2365" spans="3:7" ht="15" thickBot="1" x14ac:dyDescent="0.35">
      <c r="C2365" s="70">
        <v>43165</v>
      </c>
      <c r="D2365" s="71">
        <v>0.51172453703703702</v>
      </c>
      <c r="E2365" s="72" t="s">
        <v>9</v>
      </c>
      <c r="F2365" s="73">
        <v>23</v>
      </c>
      <c r="G2365" s="72" t="s">
        <v>10</v>
      </c>
    </row>
    <row r="2366" spans="3:7" ht="15" thickBot="1" x14ac:dyDescent="0.35">
      <c r="C2366" s="70">
        <v>43165</v>
      </c>
      <c r="D2366" s="71">
        <v>0.51218750000000002</v>
      </c>
      <c r="E2366" s="72" t="s">
        <v>9</v>
      </c>
      <c r="F2366" s="73">
        <v>24</v>
      </c>
      <c r="G2366" s="72" t="s">
        <v>10</v>
      </c>
    </row>
    <row r="2367" spans="3:7" ht="15" thickBot="1" x14ac:dyDescent="0.35">
      <c r="C2367" s="70">
        <v>43165</v>
      </c>
      <c r="D2367" s="71">
        <v>0.51232638888888882</v>
      </c>
      <c r="E2367" s="72" t="s">
        <v>9</v>
      </c>
      <c r="F2367" s="73">
        <v>25</v>
      </c>
      <c r="G2367" s="72" t="s">
        <v>21</v>
      </c>
    </row>
    <row r="2368" spans="3:7" ht="15" thickBot="1" x14ac:dyDescent="0.35">
      <c r="C2368" s="70">
        <v>43165</v>
      </c>
      <c r="D2368" s="71">
        <v>0.51414351851851847</v>
      </c>
      <c r="E2368" s="72" t="s">
        <v>9</v>
      </c>
      <c r="F2368" s="73">
        <v>25</v>
      </c>
      <c r="G2368" s="72" t="s">
        <v>21</v>
      </c>
    </row>
    <row r="2369" spans="3:7" ht="15" thickBot="1" x14ac:dyDescent="0.35">
      <c r="C2369" s="70">
        <v>43165</v>
      </c>
      <c r="D2369" s="71">
        <v>0.51427083333333334</v>
      </c>
      <c r="E2369" s="72" t="s">
        <v>9</v>
      </c>
      <c r="F2369" s="73">
        <v>30</v>
      </c>
      <c r="G2369" s="72" t="s">
        <v>21</v>
      </c>
    </row>
    <row r="2370" spans="3:7" ht="15" thickBot="1" x14ac:dyDescent="0.35">
      <c r="C2370" s="70">
        <v>43165</v>
      </c>
      <c r="D2370" s="71">
        <v>0.51461805555555562</v>
      </c>
      <c r="E2370" s="72" t="s">
        <v>9</v>
      </c>
      <c r="F2370" s="73">
        <v>25</v>
      </c>
      <c r="G2370" s="72" t="s">
        <v>21</v>
      </c>
    </row>
    <row r="2371" spans="3:7" ht="15" thickBot="1" x14ac:dyDescent="0.35">
      <c r="C2371" s="70">
        <v>43165</v>
      </c>
      <c r="D2371" s="71">
        <v>0.51620370370370372</v>
      </c>
      <c r="E2371" s="72" t="s">
        <v>9</v>
      </c>
      <c r="F2371" s="73">
        <v>21</v>
      </c>
      <c r="G2371" s="72" t="s">
        <v>10</v>
      </c>
    </row>
    <row r="2372" spans="3:7" ht="15" thickBot="1" x14ac:dyDescent="0.35">
      <c r="C2372" s="70">
        <v>43165</v>
      </c>
      <c r="D2372" s="71">
        <v>0.51932870370370365</v>
      </c>
      <c r="E2372" s="72" t="s">
        <v>9</v>
      </c>
      <c r="F2372" s="73">
        <v>33</v>
      </c>
      <c r="G2372" s="72" t="s">
        <v>10</v>
      </c>
    </row>
    <row r="2373" spans="3:7" ht="15" thickBot="1" x14ac:dyDescent="0.35">
      <c r="C2373" s="70">
        <v>43165</v>
      </c>
      <c r="D2373" s="71">
        <v>0.51979166666666665</v>
      </c>
      <c r="E2373" s="72" t="s">
        <v>9</v>
      </c>
      <c r="F2373" s="73">
        <v>23</v>
      </c>
      <c r="G2373" s="72" t="s">
        <v>21</v>
      </c>
    </row>
    <row r="2374" spans="3:7" ht="15" thickBot="1" x14ac:dyDescent="0.35">
      <c r="C2374" s="70">
        <v>43165</v>
      </c>
      <c r="D2374" s="71">
        <v>0.52476851851851858</v>
      </c>
      <c r="E2374" s="72" t="s">
        <v>9</v>
      </c>
      <c r="F2374" s="73">
        <v>28</v>
      </c>
      <c r="G2374" s="72" t="s">
        <v>10</v>
      </c>
    </row>
    <row r="2375" spans="3:7" ht="15" thickBot="1" x14ac:dyDescent="0.35">
      <c r="C2375" s="70">
        <v>43165</v>
      </c>
      <c r="D2375" s="71">
        <v>0.52626157407407403</v>
      </c>
      <c r="E2375" s="72" t="s">
        <v>9</v>
      </c>
      <c r="F2375" s="73">
        <v>16</v>
      </c>
      <c r="G2375" s="72" t="s">
        <v>10</v>
      </c>
    </row>
    <row r="2376" spans="3:7" ht="15" thickBot="1" x14ac:dyDescent="0.35">
      <c r="C2376" s="70">
        <v>43165</v>
      </c>
      <c r="D2376" s="71">
        <v>0.52891203703703704</v>
      </c>
      <c r="E2376" s="72" t="s">
        <v>9</v>
      </c>
      <c r="F2376" s="73">
        <v>45</v>
      </c>
      <c r="G2376" s="72" t="s">
        <v>10</v>
      </c>
    </row>
    <row r="2377" spans="3:7" ht="15" thickBot="1" x14ac:dyDescent="0.35">
      <c r="C2377" s="70">
        <v>43165</v>
      </c>
      <c r="D2377" s="71">
        <v>0.53099537037037037</v>
      </c>
      <c r="E2377" s="72" t="s">
        <v>9</v>
      </c>
      <c r="F2377" s="73">
        <v>37</v>
      </c>
      <c r="G2377" s="72" t="s">
        <v>21</v>
      </c>
    </row>
    <row r="2378" spans="3:7" ht="15" thickBot="1" x14ac:dyDescent="0.35">
      <c r="C2378" s="70">
        <v>43165</v>
      </c>
      <c r="D2378" s="71">
        <v>0.53263888888888888</v>
      </c>
      <c r="E2378" s="72" t="s">
        <v>9</v>
      </c>
      <c r="F2378" s="73">
        <v>26</v>
      </c>
      <c r="G2378" s="72" t="s">
        <v>10</v>
      </c>
    </row>
    <row r="2379" spans="3:7" ht="15" thickBot="1" x14ac:dyDescent="0.35">
      <c r="C2379" s="70">
        <v>43165</v>
      </c>
      <c r="D2379" s="71">
        <v>0.53320601851851845</v>
      </c>
      <c r="E2379" s="72" t="s">
        <v>9</v>
      </c>
      <c r="F2379" s="73">
        <v>30</v>
      </c>
      <c r="G2379" s="72" t="s">
        <v>10</v>
      </c>
    </row>
    <row r="2380" spans="3:7" ht="15" thickBot="1" x14ac:dyDescent="0.35">
      <c r="C2380" s="70">
        <v>43165</v>
      </c>
      <c r="D2380" s="71">
        <v>0.53484953703703708</v>
      </c>
      <c r="E2380" s="72" t="s">
        <v>9</v>
      </c>
      <c r="F2380" s="73">
        <v>23</v>
      </c>
      <c r="G2380" s="72" t="s">
        <v>21</v>
      </c>
    </row>
    <row r="2381" spans="3:7" ht="15" thickBot="1" x14ac:dyDescent="0.35">
      <c r="C2381" s="70">
        <v>43165</v>
      </c>
      <c r="D2381" s="71">
        <v>0.54343750000000002</v>
      </c>
      <c r="E2381" s="72" t="s">
        <v>9</v>
      </c>
      <c r="F2381" s="73">
        <v>25</v>
      </c>
      <c r="G2381" s="72" t="s">
        <v>10</v>
      </c>
    </row>
    <row r="2382" spans="3:7" ht="15" thickBot="1" x14ac:dyDescent="0.35">
      <c r="C2382" s="70">
        <v>43165</v>
      </c>
      <c r="D2382" s="71">
        <v>0.54399305555555555</v>
      </c>
      <c r="E2382" s="72" t="s">
        <v>9</v>
      </c>
      <c r="F2382" s="73">
        <v>38</v>
      </c>
      <c r="G2382" s="72" t="s">
        <v>21</v>
      </c>
    </row>
    <row r="2383" spans="3:7" ht="15" thickBot="1" x14ac:dyDescent="0.35">
      <c r="C2383" s="70">
        <v>43165</v>
      </c>
      <c r="D2383" s="71">
        <v>0.54736111111111108</v>
      </c>
      <c r="E2383" s="72" t="s">
        <v>9</v>
      </c>
      <c r="F2383" s="73">
        <v>33</v>
      </c>
      <c r="G2383" s="72" t="s">
        <v>10</v>
      </c>
    </row>
    <row r="2384" spans="3:7" ht="15" thickBot="1" x14ac:dyDescent="0.35">
      <c r="C2384" s="70">
        <v>43165</v>
      </c>
      <c r="D2384" s="71">
        <v>0.54743055555555553</v>
      </c>
      <c r="E2384" s="72" t="s">
        <v>9</v>
      </c>
      <c r="F2384" s="73">
        <v>16</v>
      </c>
      <c r="G2384" s="72" t="s">
        <v>10</v>
      </c>
    </row>
    <row r="2385" spans="3:7" ht="15" thickBot="1" x14ac:dyDescent="0.35">
      <c r="C2385" s="70">
        <v>43165</v>
      </c>
      <c r="D2385" s="71">
        <v>0.54749999999999999</v>
      </c>
      <c r="E2385" s="72" t="s">
        <v>9</v>
      </c>
      <c r="F2385" s="73">
        <v>35</v>
      </c>
      <c r="G2385" s="72" t="s">
        <v>21</v>
      </c>
    </row>
    <row r="2386" spans="3:7" ht="15" thickBot="1" x14ac:dyDescent="0.35">
      <c r="C2386" s="70">
        <v>43165</v>
      </c>
      <c r="D2386" s="71">
        <v>0.54828703703703707</v>
      </c>
      <c r="E2386" s="72" t="s">
        <v>9</v>
      </c>
      <c r="F2386" s="73">
        <v>22</v>
      </c>
      <c r="G2386" s="72" t="s">
        <v>21</v>
      </c>
    </row>
    <row r="2387" spans="3:7" ht="15" thickBot="1" x14ac:dyDescent="0.35">
      <c r="C2387" s="70">
        <v>43165</v>
      </c>
      <c r="D2387" s="71">
        <v>0.54940972222222217</v>
      </c>
      <c r="E2387" s="72" t="s">
        <v>9</v>
      </c>
      <c r="F2387" s="73">
        <v>23</v>
      </c>
      <c r="G2387" s="72" t="s">
        <v>10</v>
      </c>
    </row>
    <row r="2388" spans="3:7" ht="15" thickBot="1" x14ac:dyDescent="0.35">
      <c r="C2388" s="70">
        <v>43165</v>
      </c>
      <c r="D2388" s="71">
        <v>0.55318287037037039</v>
      </c>
      <c r="E2388" s="72" t="s">
        <v>9</v>
      </c>
      <c r="F2388" s="73">
        <v>31</v>
      </c>
      <c r="G2388" s="72" t="s">
        <v>10</v>
      </c>
    </row>
    <row r="2389" spans="3:7" ht="15" thickBot="1" x14ac:dyDescent="0.35">
      <c r="C2389" s="70">
        <v>43165</v>
      </c>
      <c r="D2389" s="71">
        <v>0.55346064814814822</v>
      </c>
      <c r="E2389" s="72" t="s">
        <v>9</v>
      </c>
      <c r="F2389" s="73">
        <v>25</v>
      </c>
      <c r="G2389" s="72" t="s">
        <v>10</v>
      </c>
    </row>
    <row r="2390" spans="3:7" ht="15" thickBot="1" x14ac:dyDescent="0.35">
      <c r="C2390" s="70">
        <v>43165</v>
      </c>
      <c r="D2390" s="71">
        <v>0.55623842592592598</v>
      </c>
      <c r="E2390" s="72" t="s">
        <v>9</v>
      </c>
      <c r="F2390" s="73">
        <v>42</v>
      </c>
      <c r="G2390" s="72" t="s">
        <v>21</v>
      </c>
    </row>
    <row r="2391" spans="3:7" ht="15" thickBot="1" x14ac:dyDescent="0.35">
      <c r="C2391" s="70">
        <v>43165</v>
      </c>
      <c r="D2391" s="71">
        <v>0.55950231481481483</v>
      </c>
      <c r="E2391" s="72" t="s">
        <v>9</v>
      </c>
      <c r="F2391" s="73">
        <v>29</v>
      </c>
      <c r="G2391" s="72" t="s">
        <v>21</v>
      </c>
    </row>
    <row r="2392" spans="3:7" ht="15" thickBot="1" x14ac:dyDescent="0.35">
      <c r="C2392" s="70">
        <v>43165</v>
      </c>
      <c r="D2392" s="71">
        <v>0.5602314814814815</v>
      </c>
      <c r="E2392" s="72" t="s">
        <v>9</v>
      </c>
      <c r="F2392" s="73">
        <v>26</v>
      </c>
      <c r="G2392" s="72" t="s">
        <v>10</v>
      </c>
    </row>
    <row r="2393" spans="3:7" ht="15" thickBot="1" x14ac:dyDescent="0.35">
      <c r="C2393" s="70">
        <v>43165</v>
      </c>
      <c r="D2393" s="71">
        <v>0.56098379629629636</v>
      </c>
      <c r="E2393" s="72" t="s">
        <v>9</v>
      </c>
      <c r="F2393" s="73">
        <v>28</v>
      </c>
      <c r="G2393" s="72" t="s">
        <v>21</v>
      </c>
    </row>
    <row r="2394" spans="3:7" ht="15" thickBot="1" x14ac:dyDescent="0.35">
      <c r="C2394" s="70">
        <v>43165</v>
      </c>
      <c r="D2394" s="71">
        <v>0.56274305555555559</v>
      </c>
      <c r="E2394" s="72" t="s">
        <v>9</v>
      </c>
      <c r="F2394" s="73">
        <v>28</v>
      </c>
      <c r="G2394" s="72" t="s">
        <v>21</v>
      </c>
    </row>
    <row r="2395" spans="3:7" ht="15" thickBot="1" x14ac:dyDescent="0.35">
      <c r="C2395" s="70">
        <v>43165</v>
      </c>
      <c r="D2395" s="71">
        <v>0.56443287037037038</v>
      </c>
      <c r="E2395" s="72" t="s">
        <v>9</v>
      </c>
      <c r="F2395" s="73">
        <v>29</v>
      </c>
      <c r="G2395" s="72" t="s">
        <v>21</v>
      </c>
    </row>
    <row r="2396" spans="3:7" ht="15" thickBot="1" x14ac:dyDescent="0.35">
      <c r="C2396" s="70">
        <v>43165</v>
      </c>
      <c r="D2396" s="71">
        <v>0.56638888888888894</v>
      </c>
      <c r="E2396" s="72" t="s">
        <v>9</v>
      </c>
      <c r="F2396" s="73">
        <v>38</v>
      </c>
      <c r="G2396" s="72" t="s">
        <v>10</v>
      </c>
    </row>
    <row r="2397" spans="3:7" ht="15" thickBot="1" x14ac:dyDescent="0.35">
      <c r="C2397" s="70">
        <v>43165</v>
      </c>
      <c r="D2397" s="71">
        <v>0.56678240740740737</v>
      </c>
      <c r="E2397" s="72" t="s">
        <v>9</v>
      </c>
      <c r="F2397" s="73">
        <v>22</v>
      </c>
      <c r="G2397" s="72" t="s">
        <v>21</v>
      </c>
    </row>
    <row r="2398" spans="3:7" ht="15" thickBot="1" x14ac:dyDescent="0.35">
      <c r="C2398" s="70">
        <v>43165</v>
      </c>
      <c r="D2398" s="71">
        <v>0.56724537037037037</v>
      </c>
      <c r="E2398" s="72" t="s">
        <v>9</v>
      </c>
      <c r="F2398" s="73">
        <v>35</v>
      </c>
      <c r="G2398" s="72" t="s">
        <v>10</v>
      </c>
    </row>
    <row r="2399" spans="3:7" ht="15" thickBot="1" x14ac:dyDescent="0.35">
      <c r="C2399" s="70">
        <v>43165</v>
      </c>
      <c r="D2399" s="71">
        <v>0.56785879629629632</v>
      </c>
      <c r="E2399" s="72" t="s">
        <v>9</v>
      </c>
      <c r="F2399" s="73">
        <v>33</v>
      </c>
      <c r="G2399" s="72" t="s">
        <v>10</v>
      </c>
    </row>
    <row r="2400" spans="3:7" ht="15" thickBot="1" x14ac:dyDescent="0.35">
      <c r="C2400" s="70">
        <v>43165</v>
      </c>
      <c r="D2400" s="71">
        <v>0.56846064814814812</v>
      </c>
      <c r="E2400" s="72" t="s">
        <v>9</v>
      </c>
      <c r="F2400" s="73">
        <v>15</v>
      </c>
      <c r="G2400" s="72" t="s">
        <v>21</v>
      </c>
    </row>
    <row r="2401" spans="3:7" ht="15" thickBot="1" x14ac:dyDescent="0.35">
      <c r="C2401" s="70">
        <v>43165</v>
      </c>
      <c r="D2401" s="71">
        <v>0.56847222222222216</v>
      </c>
      <c r="E2401" s="72" t="s">
        <v>9</v>
      </c>
      <c r="F2401" s="73">
        <v>14</v>
      </c>
      <c r="G2401" s="72" t="s">
        <v>21</v>
      </c>
    </row>
    <row r="2402" spans="3:7" ht="15" thickBot="1" x14ac:dyDescent="0.35">
      <c r="C2402" s="70">
        <v>43165</v>
      </c>
      <c r="D2402" s="71">
        <v>0.56981481481481489</v>
      </c>
      <c r="E2402" s="72" t="s">
        <v>9</v>
      </c>
      <c r="F2402" s="73">
        <v>25</v>
      </c>
      <c r="G2402" s="72" t="s">
        <v>21</v>
      </c>
    </row>
    <row r="2403" spans="3:7" ht="15" thickBot="1" x14ac:dyDescent="0.35">
      <c r="C2403" s="70">
        <v>43165</v>
      </c>
      <c r="D2403" s="71">
        <v>0.57175925925925919</v>
      </c>
      <c r="E2403" s="72" t="s">
        <v>9</v>
      </c>
      <c r="F2403" s="73">
        <v>28</v>
      </c>
      <c r="G2403" s="72" t="s">
        <v>21</v>
      </c>
    </row>
    <row r="2404" spans="3:7" ht="15" thickBot="1" x14ac:dyDescent="0.35">
      <c r="C2404" s="70">
        <v>43165</v>
      </c>
      <c r="D2404" s="71">
        <v>0.57219907407407411</v>
      </c>
      <c r="E2404" s="72" t="s">
        <v>9</v>
      </c>
      <c r="F2404" s="73">
        <v>21</v>
      </c>
      <c r="G2404" s="72" t="s">
        <v>21</v>
      </c>
    </row>
    <row r="2405" spans="3:7" ht="15" thickBot="1" x14ac:dyDescent="0.35">
      <c r="C2405" s="70">
        <v>43165</v>
      </c>
      <c r="D2405" s="71">
        <v>0.57260416666666669</v>
      </c>
      <c r="E2405" s="72" t="s">
        <v>9</v>
      </c>
      <c r="F2405" s="73">
        <v>17</v>
      </c>
      <c r="G2405" s="72" t="s">
        <v>10</v>
      </c>
    </row>
    <row r="2406" spans="3:7" ht="15" thickBot="1" x14ac:dyDescent="0.35">
      <c r="C2406" s="70">
        <v>43165</v>
      </c>
      <c r="D2406" s="71">
        <v>0.57409722222222226</v>
      </c>
      <c r="E2406" s="72" t="s">
        <v>9</v>
      </c>
      <c r="F2406" s="73">
        <v>29</v>
      </c>
      <c r="G2406" s="72" t="s">
        <v>10</v>
      </c>
    </row>
    <row r="2407" spans="3:7" ht="15" thickBot="1" x14ac:dyDescent="0.35">
      <c r="C2407" s="70">
        <v>43165</v>
      </c>
      <c r="D2407" s="71">
        <v>0.57438657407407401</v>
      </c>
      <c r="E2407" s="72" t="s">
        <v>9</v>
      </c>
      <c r="F2407" s="73">
        <v>36</v>
      </c>
      <c r="G2407" s="72" t="s">
        <v>21</v>
      </c>
    </row>
    <row r="2408" spans="3:7" ht="15" thickBot="1" x14ac:dyDescent="0.35">
      <c r="C2408" s="70">
        <v>43165</v>
      </c>
      <c r="D2408" s="71">
        <v>0.57491898148148146</v>
      </c>
      <c r="E2408" s="72" t="s">
        <v>9</v>
      </c>
      <c r="F2408" s="73">
        <v>26</v>
      </c>
      <c r="G2408" s="72" t="s">
        <v>21</v>
      </c>
    </row>
    <row r="2409" spans="3:7" ht="15" thickBot="1" x14ac:dyDescent="0.35">
      <c r="C2409" s="70">
        <v>43165</v>
      </c>
      <c r="D2409" s="71">
        <v>0.57541666666666669</v>
      </c>
      <c r="E2409" s="72" t="s">
        <v>9</v>
      </c>
      <c r="F2409" s="73">
        <v>24</v>
      </c>
      <c r="G2409" s="72" t="s">
        <v>21</v>
      </c>
    </row>
    <row r="2410" spans="3:7" ht="15" thickBot="1" x14ac:dyDescent="0.35">
      <c r="C2410" s="70">
        <v>43165</v>
      </c>
      <c r="D2410" s="71">
        <v>0.57692129629629629</v>
      </c>
      <c r="E2410" s="72" t="s">
        <v>9</v>
      </c>
      <c r="F2410" s="73">
        <v>37</v>
      </c>
      <c r="G2410" s="72" t="s">
        <v>21</v>
      </c>
    </row>
    <row r="2411" spans="3:7" ht="15" thickBot="1" x14ac:dyDescent="0.35">
      <c r="C2411" s="70">
        <v>43165</v>
      </c>
      <c r="D2411" s="71">
        <v>0.57950231481481485</v>
      </c>
      <c r="E2411" s="72" t="s">
        <v>9</v>
      </c>
      <c r="F2411" s="73">
        <v>38</v>
      </c>
      <c r="G2411" s="72" t="s">
        <v>21</v>
      </c>
    </row>
    <row r="2412" spans="3:7" ht="15" thickBot="1" x14ac:dyDescent="0.35">
      <c r="C2412" s="70">
        <v>43165</v>
      </c>
      <c r="D2412" s="71">
        <v>0.58005787037037038</v>
      </c>
      <c r="E2412" s="72" t="s">
        <v>9</v>
      </c>
      <c r="F2412" s="73">
        <v>36</v>
      </c>
      <c r="G2412" s="72" t="s">
        <v>10</v>
      </c>
    </row>
    <row r="2413" spans="3:7" ht="15" thickBot="1" x14ac:dyDescent="0.35">
      <c r="C2413" s="70">
        <v>43165</v>
      </c>
      <c r="D2413" s="71">
        <v>0.58040509259259265</v>
      </c>
      <c r="E2413" s="72" t="s">
        <v>9</v>
      </c>
      <c r="F2413" s="73">
        <v>31</v>
      </c>
      <c r="G2413" s="72" t="s">
        <v>10</v>
      </c>
    </row>
    <row r="2414" spans="3:7" ht="15" thickBot="1" x14ac:dyDescent="0.35">
      <c r="C2414" s="70">
        <v>43165</v>
      </c>
      <c r="D2414" s="71">
        <v>0.58075231481481482</v>
      </c>
      <c r="E2414" s="72" t="s">
        <v>9</v>
      </c>
      <c r="F2414" s="73">
        <v>27</v>
      </c>
      <c r="G2414" s="72" t="s">
        <v>21</v>
      </c>
    </row>
    <row r="2415" spans="3:7" ht="15" thickBot="1" x14ac:dyDescent="0.35">
      <c r="C2415" s="70">
        <v>43165</v>
      </c>
      <c r="D2415" s="71">
        <v>0.5808564814814815</v>
      </c>
      <c r="E2415" s="72" t="s">
        <v>9</v>
      </c>
      <c r="F2415" s="73">
        <v>36</v>
      </c>
      <c r="G2415" s="72" t="s">
        <v>10</v>
      </c>
    </row>
    <row r="2416" spans="3:7" ht="15" thickBot="1" x14ac:dyDescent="0.35">
      <c r="C2416" s="70">
        <v>43165</v>
      </c>
      <c r="D2416" s="71">
        <v>0.58105324074074072</v>
      </c>
      <c r="E2416" s="72" t="s">
        <v>9</v>
      </c>
      <c r="F2416" s="73">
        <v>36</v>
      </c>
      <c r="G2416" s="72" t="s">
        <v>10</v>
      </c>
    </row>
    <row r="2417" spans="3:7" ht="15" thickBot="1" x14ac:dyDescent="0.35">
      <c r="C2417" s="70">
        <v>43165</v>
      </c>
      <c r="D2417" s="71">
        <v>0.58109953703703698</v>
      </c>
      <c r="E2417" s="72" t="s">
        <v>9</v>
      </c>
      <c r="F2417" s="73">
        <v>30</v>
      </c>
      <c r="G2417" s="72" t="s">
        <v>21</v>
      </c>
    </row>
    <row r="2418" spans="3:7" ht="15" thickBot="1" x14ac:dyDescent="0.35">
      <c r="C2418" s="70">
        <v>43165</v>
      </c>
      <c r="D2418" s="71">
        <v>0.5823842592592593</v>
      </c>
      <c r="E2418" s="72" t="s">
        <v>9</v>
      </c>
      <c r="F2418" s="73">
        <v>38</v>
      </c>
      <c r="G2418" s="72" t="s">
        <v>10</v>
      </c>
    </row>
    <row r="2419" spans="3:7" ht="15" thickBot="1" x14ac:dyDescent="0.35">
      <c r="C2419" s="70">
        <v>43165</v>
      </c>
      <c r="D2419" s="71">
        <v>0.5845717592592593</v>
      </c>
      <c r="E2419" s="72" t="s">
        <v>9</v>
      </c>
      <c r="F2419" s="73">
        <v>28</v>
      </c>
      <c r="G2419" s="72" t="s">
        <v>10</v>
      </c>
    </row>
    <row r="2420" spans="3:7" ht="15" thickBot="1" x14ac:dyDescent="0.35">
      <c r="C2420" s="70">
        <v>43165</v>
      </c>
      <c r="D2420" s="71">
        <v>0.58653935185185191</v>
      </c>
      <c r="E2420" s="72" t="s">
        <v>9</v>
      </c>
      <c r="F2420" s="73">
        <v>26</v>
      </c>
      <c r="G2420" s="72" t="s">
        <v>10</v>
      </c>
    </row>
    <row r="2421" spans="3:7" ht="15" thickBot="1" x14ac:dyDescent="0.35">
      <c r="C2421" s="70">
        <v>43165</v>
      </c>
      <c r="D2421" s="71">
        <v>0.58653935185185191</v>
      </c>
      <c r="E2421" s="72" t="s">
        <v>9</v>
      </c>
      <c r="F2421" s="73">
        <v>20</v>
      </c>
      <c r="G2421" s="72" t="s">
        <v>10</v>
      </c>
    </row>
    <row r="2422" spans="3:7" ht="15" thickBot="1" x14ac:dyDescent="0.35">
      <c r="C2422" s="70">
        <v>43165</v>
      </c>
      <c r="D2422" s="71">
        <v>0.58819444444444446</v>
      </c>
      <c r="E2422" s="72" t="s">
        <v>9</v>
      </c>
      <c r="F2422" s="73">
        <v>37</v>
      </c>
      <c r="G2422" s="72" t="s">
        <v>10</v>
      </c>
    </row>
    <row r="2423" spans="3:7" ht="15" thickBot="1" x14ac:dyDescent="0.35">
      <c r="C2423" s="70">
        <v>43165</v>
      </c>
      <c r="D2423" s="71">
        <v>0.58987268518518521</v>
      </c>
      <c r="E2423" s="72" t="s">
        <v>9</v>
      </c>
      <c r="F2423" s="73">
        <v>37</v>
      </c>
      <c r="G2423" s="72" t="s">
        <v>10</v>
      </c>
    </row>
    <row r="2424" spans="3:7" ht="15" thickBot="1" x14ac:dyDescent="0.35">
      <c r="C2424" s="70">
        <v>43165</v>
      </c>
      <c r="D2424" s="71">
        <v>0.59202546296296299</v>
      </c>
      <c r="E2424" s="72" t="s">
        <v>9</v>
      </c>
      <c r="F2424" s="73">
        <v>26</v>
      </c>
      <c r="G2424" s="72" t="s">
        <v>21</v>
      </c>
    </row>
    <row r="2425" spans="3:7" ht="15" thickBot="1" x14ac:dyDescent="0.35">
      <c r="C2425" s="70">
        <v>43165</v>
      </c>
      <c r="D2425" s="71">
        <v>0.59277777777777774</v>
      </c>
      <c r="E2425" s="72" t="s">
        <v>9</v>
      </c>
      <c r="F2425" s="73">
        <v>39</v>
      </c>
      <c r="G2425" s="72" t="s">
        <v>21</v>
      </c>
    </row>
    <row r="2426" spans="3:7" ht="15" thickBot="1" x14ac:dyDescent="0.35">
      <c r="C2426" s="70">
        <v>43165</v>
      </c>
      <c r="D2426" s="71">
        <v>0.59692129629629631</v>
      </c>
      <c r="E2426" s="72" t="s">
        <v>9</v>
      </c>
      <c r="F2426" s="73">
        <v>22</v>
      </c>
      <c r="G2426" s="72" t="s">
        <v>21</v>
      </c>
    </row>
    <row r="2427" spans="3:7" ht="15" thickBot="1" x14ac:dyDescent="0.35">
      <c r="C2427" s="70">
        <v>43165</v>
      </c>
      <c r="D2427" s="71">
        <v>0.59699074074074077</v>
      </c>
      <c r="E2427" s="72" t="s">
        <v>9</v>
      </c>
      <c r="F2427" s="73">
        <v>39</v>
      </c>
      <c r="G2427" s="72" t="s">
        <v>21</v>
      </c>
    </row>
    <row r="2428" spans="3:7" ht="15" thickBot="1" x14ac:dyDescent="0.35">
      <c r="C2428" s="70">
        <v>43165</v>
      </c>
      <c r="D2428" s="71">
        <v>0.60031250000000003</v>
      </c>
      <c r="E2428" s="72" t="s">
        <v>9</v>
      </c>
      <c r="F2428" s="73">
        <v>21</v>
      </c>
      <c r="G2428" s="72" t="s">
        <v>21</v>
      </c>
    </row>
    <row r="2429" spans="3:7" ht="15" thickBot="1" x14ac:dyDescent="0.35">
      <c r="C2429" s="70">
        <v>43165</v>
      </c>
      <c r="D2429" s="71">
        <v>0.60234953703703698</v>
      </c>
      <c r="E2429" s="72" t="s">
        <v>9</v>
      </c>
      <c r="F2429" s="73">
        <v>27</v>
      </c>
      <c r="G2429" s="72" t="s">
        <v>21</v>
      </c>
    </row>
    <row r="2430" spans="3:7" ht="15" thickBot="1" x14ac:dyDescent="0.35">
      <c r="C2430" s="70">
        <v>43165</v>
      </c>
      <c r="D2430" s="71">
        <v>0.60347222222222219</v>
      </c>
      <c r="E2430" s="72" t="s">
        <v>9</v>
      </c>
      <c r="F2430" s="73">
        <v>40</v>
      </c>
      <c r="G2430" s="72" t="s">
        <v>21</v>
      </c>
    </row>
    <row r="2431" spans="3:7" ht="15" thickBot="1" x14ac:dyDescent="0.35">
      <c r="C2431" s="70">
        <v>43165</v>
      </c>
      <c r="D2431" s="71">
        <v>0.60616898148148146</v>
      </c>
      <c r="E2431" s="72" t="s">
        <v>9</v>
      </c>
      <c r="F2431" s="73">
        <v>31</v>
      </c>
      <c r="G2431" s="72" t="s">
        <v>21</v>
      </c>
    </row>
    <row r="2432" spans="3:7" ht="15" thickBot="1" x14ac:dyDescent="0.35">
      <c r="C2432" s="70">
        <v>43165</v>
      </c>
      <c r="D2432" s="71">
        <v>0.60619212962962965</v>
      </c>
      <c r="E2432" s="72" t="s">
        <v>9</v>
      </c>
      <c r="F2432" s="73">
        <v>31</v>
      </c>
      <c r="G2432" s="72" t="s">
        <v>21</v>
      </c>
    </row>
    <row r="2433" spans="3:7" ht="15" thickBot="1" x14ac:dyDescent="0.35">
      <c r="C2433" s="70">
        <v>43165</v>
      </c>
      <c r="D2433" s="71">
        <v>0.60622685185185188</v>
      </c>
      <c r="E2433" s="72" t="s">
        <v>9</v>
      </c>
      <c r="F2433" s="73">
        <v>26</v>
      </c>
      <c r="G2433" s="72" t="s">
        <v>21</v>
      </c>
    </row>
    <row r="2434" spans="3:7" ht="15" thickBot="1" x14ac:dyDescent="0.35">
      <c r="C2434" s="70">
        <v>43165</v>
      </c>
      <c r="D2434" s="71">
        <v>0.60623842592592592</v>
      </c>
      <c r="E2434" s="72" t="s">
        <v>9</v>
      </c>
      <c r="F2434" s="73">
        <v>22</v>
      </c>
      <c r="G2434" s="72" t="s">
        <v>21</v>
      </c>
    </row>
    <row r="2435" spans="3:7" ht="15" thickBot="1" x14ac:dyDescent="0.35">
      <c r="C2435" s="70">
        <v>43165</v>
      </c>
      <c r="D2435" s="71">
        <v>0.6074074074074074</v>
      </c>
      <c r="E2435" s="72" t="s">
        <v>9</v>
      </c>
      <c r="F2435" s="73">
        <v>25</v>
      </c>
      <c r="G2435" s="72" t="s">
        <v>21</v>
      </c>
    </row>
    <row r="2436" spans="3:7" ht="15" thickBot="1" x14ac:dyDescent="0.35">
      <c r="C2436" s="70">
        <v>43165</v>
      </c>
      <c r="D2436" s="71">
        <v>0.60804398148148142</v>
      </c>
      <c r="E2436" s="72" t="s">
        <v>9</v>
      </c>
      <c r="F2436" s="73">
        <v>26</v>
      </c>
      <c r="G2436" s="72" t="s">
        <v>10</v>
      </c>
    </row>
    <row r="2437" spans="3:7" ht="15" thickBot="1" x14ac:dyDescent="0.35">
      <c r="C2437" s="70">
        <v>43165</v>
      </c>
      <c r="D2437" s="71">
        <v>0.6115856481481482</v>
      </c>
      <c r="E2437" s="72" t="s">
        <v>9</v>
      </c>
      <c r="F2437" s="73">
        <v>31</v>
      </c>
      <c r="G2437" s="72" t="s">
        <v>10</v>
      </c>
    </row>
    <row r="2438" spans="3:7" ht="15" thickBot="1" x14ac:dyDescent="0.35">
      <c r="C2438" s="70">
        <v>43165</v>
      </c>
      <c r="D2438" s="71">
        <v>0.61318287037037034</v>
      </c>
      <c r="E2438" s="72" t="s">
        <v>9</v>
      </c>
      <c r="F2438" s="73">
        <v>38</v>
      </c>
      <c r="G2438" s="72" t="s">
        <v>10</v>
      </c>
    </row>
    <row r="2439" spans="3:7" ht="15" thickBot="1" x14ac:dyDescent="0.35">
      <c r="C2439" s="70">
        <v>43165</v>
      </c>
      <c r="D2439" s="71">
        <v>0.61321759259259256</v>
      </c>
      <c r="E2439" s="72" t="s">
        <v>9</v>
      </c>
      <c r="F2439" s="73">
        <v>43</v>
      </c>
      <c r="G2439" s="72" t="s">
        <v>21</v>
      </c>
    </row>
    <row r="2440" spans="3:7" ht="15" thickBot="1" x14ac:dyDescent="0.35">
      <c r="C2440" s="70">
        <v>43165</v>
      </c>
      <c r="D2440" s="71">
        <v>0.61350694444444442</v>
      </c>
      <c r="E2440" s="72" t="s">
        <v>9</v>
      </c>
      <c r="F2440" s="73">
        <v>35</v>
      </c>
      <c r="G2440" s="72" t="s">
        <v>10</v>
      </c>
    </row>
    <row r="2441" spans="3:7" ht="15" thickBot="1" x14ac:dyDescent="0.35">
      <c r="C2441" s="70">
        <v>43165</v>
      </c>
      <c r="D2441" s="71">
        <v>0.61554398148148148</v>
      </c>
      <c r="E2441" s="72" t="s">
        <v>9</v>
      </c>
      <c r="F2441" s="73">
        <v>29</v>
      </c>
      <c r="G2441" s="72" t="s">
        <v>21</v>
      </c>
    </row>
    <row r="2442" spans="3:7" ht="15" thickBot="1" x14ac:dyDescent="0.35">
      <c r="C2442" s="70">
        <v>43165</v>
      </c>
      <c r="D2442" s="71">
        <v>0.61556712962962956</v>
      </c>
      <c r="E2442" s="72" t="s">
        <v>9</v>
      </c>
      <c r="F2442" s="73">
        <v>33</v>
      </c>
      <c r="G2442" s="72" t="s">
        <v>21</v>
      </c>
    </row>
    <row r="2443" spans="3:7" ht="15" thickBot="1" x14ac:dyDescent="0.35">
      <c r="C2443" s="70">
        <v>43165</v>
      </c>
      <c r="D2443" s="71">
        <v>0.6162037037037037</v>
      </c>
      <c r="E2443" s="72" t="s">
        <v>9</v>
      </c>
      <c r="F2443" s="73">
        <v>30</v>
      </c>
      <c r="G2443" s="72" t="s">
        <v>21</v>
      </c>
    </row>
    <row r="2444" spans="3:7" ht="15" thickBot="1" x14ac:dyDescent="0.35">
      <c r="C2444" s="70">
        <v>43165</v>
      </c>
      <c r="D2444" s="71">
        <v>0.61839120370370371</v>
      </c>
      <c r="E2444" s="72" t="s">
        <v>9</v>
      </c>
      <c r="F2444" s="73">
        <v>26</v>
      </c>
      <c r="G2444" s="72" t="s">
        <v>21</v>
      </c>
    </row>
    <row r="2445" spans="3:7" ht="15" thickBot="1" x14ac:dyDescent="0.35">
      <c r="C2445" s="70">
        <v>43165</v>
      </c>
      <c r="D2445" s="71">
        <v>0.61962962962962964</v>
      </c>
      <c r="E2445" s="72" t="s">
        <v>9</v>
      </c>
      <c r="F2445" s="73">
        <v>34</v>
      </c>
      <c r="G2445" s="72" t="s">
        <v>10</v>
      </c>
    </row>
    <row r="2446" spans="3:7" ht="15" thickBot="1" x14ac:dyDescent="0.35">
      <c r="C2446" s="70">
        <v>43165</v>
      </c>
      <c r="D2446" s="71">
        <v>0.62158564814814821</v>
      </c>
      <c r="E2446" s="72" t="s">
        <v>9</v>
      </c>
      <c r="F2446" s="73">
        <v>24</v>
      </c>
      <c r="G2446" s="72" t="s">
        <v>21</v>
      </c>
    </row>
    <row r="2447" spans="3:7" ht="15" thickBot="1" x14ac:dyDescent="0.35">
      <c r="C2447" s="70">
        <v>43165</v>
      </c>
      <c r="D2447" s="71">
        <v>0.62315972222222216</v>
      </c>
      <c r="E2447" s="72" t="s">
        <v>9</v>
      </c>
      <c r="F2447" s="73">
        <v>44</v>
      </c>
      <c r="G2447" s="72" t="s">
        <v>10</v>
      </c>
    </row>
    <row r="2448" spans="3:7" ht="15" thickBot="1" x14ac:dyDescent="0.35">
      <c r="C2448" s="70">
        <v>43165</v>
      </c>
      <c r="D2448" s="71">
        <v>0.62410879629629623</v>
      </c>
      <c r="E2448" s="72" t="s">
        <v>9</v>
      </c>
      <c r="F2448" s="73">
        <v>39</v>
      </c>
      <c r="G2448" s="72" t="s">
        <v>10</v>
      </c>
    </row>
    <row r="2449" spans="3:7" ht="15" thickBot="1" x14ac:dyDescent="0.35">
      <c r="C2449" s="70">
        <v>43165</v>
      </c>
      <c r="D2449" s="71">
        <v>0.6242361111111111</v>
      </c>
      <c r="E2449" s="72" t="s">
        <v>9</v>
      </c>
      <c r="F2449" s="73">
        <v>40</v>
      </c>
      <c r="G2449" s="72" t="s">
        <v>10</v>
      </c>
    </row>
    <row r="2450" spans="3:7" ht="15" thickBot="1" x14ac:dyDescent="0.35">
      <c r="C2450" s="70">
        <v>43165</v>
      </c>
      <c r="D2450" s="71">
        <v>0.62444444444444447</v>
      </c>
      <c r="E2450" s="72" t="s">
        <v>9</v>
      </c>
      <c r="F2450" s="73">
        <v>43</v>
      </c>
      <c r="G2450" s="72" t="s">
        <v>10</v>
      </c>
    </row>
    <row r="2451" spans="3:7" ht="15" thickBot="1" x14ac:dyDescent="0.35">
      <c r="C2451" s="70">
        <v>43165</v>
      </c>
      <c r="D2451" s="71">
        <v>0.6248379629629629</v>
      </c>
      <c r="E2451" s="72" t="s">
        <v>9</v>
      </c>
      <c r="F2451" s="73">
        <v>41</v>
      </c>
      <c r="G2451" s="72" t="s">
        <v>10</v>
      </c>
    </row>
    <row r="2452" spans="3:7" ht="15" thickBot="1" x14ac:dyDescent="0.35">
      <c r="C2452" s="70">
        <v>43165</v>
      </c>
      <c r="D2452" s="71">
        <v>0.62506944444444446</v>
      </c>
      <c r="E2452" s="72" t="s">
        <v>9</v>
      </c>
      <c r="F2452" s="73">
        <v>38</v>
      </c>
      <c r="G2452" s="72" t="s">
        <v>10</v>
      </c>
    </row>
    <row r="2453" spans="3:7" ht="15" thickBot="1" x14ac:dyDescent="0.35">
      <c r="C2453" s="70">
        <v>43165</v>
      </c>
      <c r="D2453" s="71">
        <v>0.62716435185185182</v>
      </c>
      <c r="E2453" s="72" t="s">
        <v>9</v>
      </c>
      <c r="F2453" s="73">
        <v>37</v>
      </c>
      <c r="G2453" s="72" t="s">
        <v>10</v>
      </c>
    </row>
    <row r="2454" spans="3:7" ht="15" thickBot="1" x14ac:dyDescent="0.35">
      <c r="C2454" s="70">
        <v>43165</v>
      </c>
      <c r="D2454" s="71">
        <v>0.62922453703703707</v>
      </c>
      <c r="E2454" s="72" t="s">
        <v>9</v>
      </c>
      <c r="F2454" s="73">
        <v>42</v>
      </c>
      <c r="G2454" s="72" t="s">
        <v>10</v>
      </c>
    </row>
    <row r="2455" spans="3:7" ht="15" thickBot="1" x14ac:dyDescent="0.35">
      <c r="C2455" s="70">
        <v>43165</v>
      </c>
      <c r="D2455" s="71">
        <v>0.62979166666666664</v>
      </c>
      <c r="E2455" s="72" t="s">
        <v>9</v>
      </c>
      <c r="F2455" s="73">
        <v>41</v>
      </c>
      <c r="G2455" s="72" t="s">
        <v>10</v>
      </c>
    </row>
    <row r="2456" spans="3:7" ht="15" thickBot="1" x14ac:dyDescent="0.35">
      <c r="C2456" s="70">
        <v>43165</v>
      </c>
      <c r="D2456" s="71">
        <v>0.63064814814814818</v>
      </c>
      <c r="E2456" s="72" t="s">
        <v>9</v>
      </c>
      <c r="F2456" s="73">
        <v>37</v>
      </c>
      <c r="G2456" s="72" t="s">
        <v>10</v>
      </c>
    </row>
    <row r="2457" spans="3:7" ht="15" thickBot="1" x14ac:dyDescent="0.35">
      <c r="C2457" s="70">
        <v>43165</v>
      </c>
      <c r="D2457" s="71">
        <v>0.63112268518518522</v>
      </c>
      <c r="E2457" s="72" t="s">
        <v>9</v>
      </c>
      <c r="F2457" s="73">
        <v>32</v>
      </c>
      <c r="G2457" s="72" t="s">
        <v>10</v>
      </c>
    </row>
    <row r="2458" spans="3:7" ht="15" thickBot="1" x14ac:dyDescent="0.35">
      <c r="C2458" s="70">
        <v>43165</v>
      </c>
      <c r="D2458" s="71">
        <v>0.63256944444444441</v>
      </c>
      <c r="E2458" s="72" t="s">
        <v>9</v>
      </c>
      <c r="F2458" s="73">
        <v>30</v>
      </c>
      <c r="G2458" s="72" t="s">
        <v>21</v>
      </c>
    </row>
    <row r="2459" spans="3:7" ht="15" thickBot="1" x14ac:dyDescent="0.35">
      <c r="C2459" s="70">
        <v>43165</v>
      </c>
      <c r="D2459" s="71">
        <v>0.63275462962962969</v>
      </c>
      <c r="E2459" s="72" t="s">
        <v>9</v>
      </c>
      <c r="F2459" s="73">
        <v>29</v>
      </c>
      <c r="G2459" s="72" t="s">
        <v>21</v>
      </c>
    </row>
    <row r="2460" spans="3:7" ht="15" thickBot="1" x14ac:dyDescent="0.35">
      <c r="C2460" s="70">
        <v>43165</v>
      </c>
      <c r="D2460" s="71">
        <v>0.63460648148148147</v>
      </c>
      <c r="E2460" s="72" t="s">
        <v>9</v>
      </c>
      <c r="F2460" s="73">
        <v>23</v>
      </c>
      <c r="G2460" s="72" t="s">
        <v>21</v>
      </c>
    </row>
    <row r="2461" spans="3:7" ht="15" thickBot="1" x14ac:dyDescent="0.35">
      <c r="C2461" s="70">
        <v>43165</v>
      </c>
      <c r="D2461" s="71">
        <v>0.63490740740740736</v>
      </c>
      <c r="E2461" s="72" t="s">
        <v>9</v>
      </c>
      <c r="F2461" s="73">
        <v>33</v>
      </c>
      <c r="G2461" s="72" t="s">
        <v>21</v>
      </c>
    </row>
    <row r="2462" spans="3:7" ht="15" thickBot="1" x14ac:dyDescent="0.35">
      <c r="C2462" s="70">
        <v>43165</v>
      </c>
      <c r="D2462" s="71">
        <v>0.63535879629629632</v>
      </c>
      <c r="E2462" s="72" t="s">
        <v>9</v>
      </c>
      <c r="F2462" s="73">
        <v>41</v>
      </c>
      <c r="G2462" s="72" t="s">
        <v>10</v>
      </c>
    </row>
    <row r="2463" spans="3:7" ht="15" thickBot="1" x14ac:dyDescent="0.35">
      <c r="C2463" s="70">
        <v>43165</v>
      </c>
      <c r="D2463" s="71">
        <v>0.63574074074074072</v>
      </c>
      <c r="E2463" s="72" t="s">
        <v>9</v>
      </c>
      <c r="F2463" s="73">
        <v>36</v>
      </c>
      <c r="G2463" s="72" t="s">
        <v>21</v>
      </c>
    </row>
    <row r="2464" spans="3:7" ht="15" thickBot="1" x14ac:dyDescent="0.35">
      <c r="C2464" s="70">
        <v>43165</v>
      </c>
      <c r="D2464" s="71">
        <v>0.6361458333333333</v>
      </c>
      <c r="E2464" s="72" t="s">
        <v>9</v>
      </c>
      <c r="F2464" s="73">
        <v>31</v>
      </c>
      <c r="G2464" s="72" t="s">
        <v>21</v>
      </c>
    </row>
    <row r="2465" spans="3:7" ht="15" thickBot="1" x14ac:dyDescent="0.35">
      <c r="C2465" s="70">
        <v>43165</v>
      </c>
      <c r="D2465" s="71">
        <v>0.63812499999999994</v>
      </c>
      <c r="E2465" s="72" t="s">
        <v>9</v>
      </c>
      <c r="F2465" s="73">
        <v>40</v>
      </c>
      <c r="G2465" s="72" t="s">
        <v>10</v>
      </c>
    </row>
    <row r="2466" spans="3:7" ht="15" thickBot="1" x14ac:dyDescent="0.35">
      <c r="C2466" s="70">
        <v>43165</v>
      </c>
      <c r="D2466" s="71">
        <v>0.63843749999999999</v>
      </c>
      <c r="E2466" s="72" t="s">
        <v>9</v>
      </c>
      <c r="F2466" s="73">
        <v>27</v>
      </c>
      <c r="G2466" s="72" t="s">
        <v>21</v>
      </c>
    </row>
    <row r="2467" spans="3:7" ht="15" thickBot="1" x14ac:dyDescent="0.35">
      <c r="C2467" s="70">
        <v>43165</v>
      </c>
      <c r="D2467" s="71">
        <v>0.640625</v>
      </c>
      <c r="E2467" s="72" t="s">
        <v>9</v>
      </c>
      <c r="F2467" s="73">
        <v>24</v>
      </c>
      <c r="G2467" s="72" t="s">
        <v>21</v>
      </c>
    </row>
    <row r="2468" spans="3:7" ht="15" thickBot="1" x14ac:dyDescent="0.35">
      <c r="C2468" s="70">
        <v>43165</v>
      </c>
      <c r="D2468" s="71">
        <v>0.64085648148148155</v>
      </c>
      <c r="E2468" s="72" t="s">
        <v>9</v>
      </c>
      <c r="F2468" s="73">
        <v>19</v>
      </c>
      <c r="G2468" s="72" t="s">
        <v>21</v>
      </c>
    </row>
    <row r="2469" spans="3:7" ht="15" thickBot="1" x14ac:dyDescent="0.35">
      <c r="C2469" s="70">
        <v>43165</v>
      </c>
      <c r="D2469" s="71">
        <v>0.64155092592592589</v>
      </c>
      <c r="E2469" s="72" t="s">
        <v>9</v>
      </c>
      <c r="F2469" s="73">
        <v>20</v>
      </c>
      <c r="G2469" s="72" t="s">
        <v>21</v>
      </c>
    </row>
    <row r="2470" spans="3:7" ht="15" thickBot="1" x14ac:dyDescent="0.35">
      <c r="C2470" s="70">
        <v>43165</v>
      </c>
      <c r="D2470" s="71">
        <v>0.64379629629629631</v>
      </c>
      <c r="E2470" s="72" t="s">
        <v>9</v>
      </c>
      <c r="F2470" s="73">
        <v>50</v>
      </c>
      <c r="G2470" s="72" t="s">
        <v>10</v>
      </c>
    </row>
    <row r="2471" spans="3:7" ht="15" thickBot="1" x14ac:dyDescent="0.35">
      <c r="C2471" s="70">
        <v>43165</v>
      </c>
      <c r="D2471" s="71">
        <v>0.64423611111111112</v>
      </c>
      <c r="E2471" s="72" t="s">
        <v>9</v>
      </c>
      <c r="F2471" s="73">
        <v>45</v>
      </c>
      <c r="G2471" s="72" t="s">
        <v>21</v>
      </c>
    </row>
    <row r="2472" spans="3:7" ht="15" thickBot="1" x14ac:dyDescent="0.35">
      <c r="C2472" s="70">
        <v>43165</v>
      </c>
      <c r="D2472" s="71">
        <v>0.64450231481481479</v>
      </c>
      <c r="E2472" s="72" t="s">
        <v>9</v>
      </c>
      <c r="F2472" s="73">
        <v>23</v>
      </c>
      <c r="G2472" s="72" t="s">
        <v>21</v>
      </c>
    </row>
    <row r="2473" spans="3:7" ht="15" thickBot="1" x14ac:dyDescent="0.35">
      <c r="C2473" s="70">
        <v>43165</v>
      </c>
      <c r="D2473" s="71">
        <v>0.64615740740740735</v>
      </c>
      <c r="E2473" s="72" t="s">
        <v>9</v>
      </c>
      <c r="F2473" s="73">
        <v>15</v>
      </c>
      <c r="G2473" s="72" t="s">
        <v>21</v>
      </c>
    </row>
    <row r="2474" spans="3:7" ht="15" thickBot="1" x14ac:dyDescent="0.35">
      <c r="C2474" s="70">
        <v>43165</v>
      </c>
      <c r="D2474" s="71">
        <v>0.64700231481481485</v>
      </c>
      <c r="E2474" s="72" t="s">
        <v>9</v>
      </c>
      <c r="F2474" s="73">
        <v>42</v>
      </c>
      <c r="G2474" s="72" t="s">
        <v>10</v>
      </c>
    </row>
    <row r="2475" spans="3:7" ht="15" thickBot="1" x14ac:dyDescent="0.35">
      <c r="C2475" s="70">
        <v>43165</v>
      </c>
      <c r="D2475" s="71">
        <v>0.64710648148148142</v>
      </c>
      <c r="E2475" s="72" t="s">
        <v>9</v>
      </c>
      <c r="F2475" s="73">
        <v>25</v>
      </c>
      <c r="G2475" s="72" t="s">
        <v>10</v>
      </c>
    </row>
    <row r="2476" spans="3:7" ht="15" thickBot="1" x14ac:dyDescent="0.35">
      <c r="C2476" s="70">
        <v>43165</v>
      </c>
      <c r="D2476" s="71">
        <v>0.64722222222222225</v>
      </c>
      <c r="E2476" s="72" t="s">
        <v>9</v>
      </c>
      <c r="F2476" s="73">
        <v>17</v>
      </c>
      <c r="G2476" s="72" t="s">
        <v>21</v>
      </c>
    </row>
    <row r="2477" spans="3:7" ht="15" thickBot="1" x14ac:dyDescent="0.35">
      <c r="C2477" s="70">
        <v>43165</v>
      </c>
      <c r="D2477" s="71">
        <v>0.64837962962962969</v>
      </c>
      <c r="E2477" s="72" t="s">
        <v>9</v>
      </c>
      <c r="F2477" s="73">
        <v>34</v>
      </c>
      <c r="G2477" s="72" t="s">
        <v>10</v>
      </c>
    </row>
    <row r="2478" spans="3:7" ht="15" thickBot="1" x14ac:dyDescent="0.35">
      <c r="C2478" s="70">
        <v>43165</v>
      </c>
      <c r="D2478" s="71">
        <v>0.64872685185185186</v>
      </c>
      <c r="E2478" s="72" t="s">
        <v>9</v>
      </c>
      <c r="F2478" s="73">
        <v>27</v>
      </c>
      <c r="G2478" s="72" t="s">
        <v>21</v>
      </c>
    </row>
    <row r="2479" spans="3:7" ht="15" thickBot="1" x14ac:dyDescent="0.35">
      <c r="C2479" s="70">
        <v>43165</v>
      </c>
      <c r="D2479" s="71">
        <v>0.64913194444444444</v>
      </c>
      <c r="E2479" s="72" t="s">
        <v>9</v>
      </c>
      <c r="F2479" s="73">
        <v>28</v>
      </c>
      <c r="G2479" s="72" t="s">
        <v>21</v>
      </c>
    </row>
    <row r="2480" spans="3:7" ht="15" thickBot="1" x14ac:dyDescent="0.35">
      <c r="C2480" s="70">
        <v>43165</v>
      </c>
      <c r="D2480" s="71">
        <v>0.6498032407407407</v>
      </c>
      <c r="E2480" s="72" t="s">
        <v>9</v>
      </c>
      <c r="F2480" s="73">
        <v>41</v>
      </c>
      <c r="G2480" s="72" t="s">
        <v>10</v>
      </c>
    </row>
    <row r="2481" spans="3:7" ht="15" thickBot="1" x14ac:dyDescent="0.35">
      <c r="C2481" s="70">
        <v>43165</v>
      </c>
      <c r="D2481" s="71">
        <v>0.64994212962962961</v>
      </c>
      <c r="E2481" s="72" t="s">
        <v>9</v>
      </c>
      <c r="F2481" s="73">
        <v>17</v>
      </c>
      <c r="G2481" s="72" t="s">
        <v>21</v>
      </c>
    </row>
    <row r="2482" spans="3:7" ht="15" thickBot="1" x14ac:dyDescent="0.35">
      <c r="C2482" s="70">
        <v>43165</v>
      </c>
      <c r="D2482" s="71">
        <v>0.65387731481481481</v>
      </c>
      <c r="E2482" s="72" t="s">
        <v>9</v>
      </c>
      <c r="F2482" s="73">
        <v>31</v>
      </c>
      <c r="G2482" s="72" t="s">
        <v>10</v>
      </c>
    </row>
    <row r="2483" spans="3:7" ht="15" thickBot="1" x14ac:dyDescent="0.35">
      <c r="C2483" s="70">
        <v>43165</v>
      </c>
      <c r="D2483" s="71">
        <v>0.6542824074074074</v>
      </c>
      <c r="E2483" s="72" t="s">
        <v>9</v>
      </c>
      <c r="F2483" s="73">
        <v>34</v>
      </c>
      <c r="G2483" s="72" t="s">
        <v>10</v>
      </c>
    </row>
    <row r="2484" spans="3:7" ht="15" thickBot="1" x14ac:dyDescent="0.35">
      <c r="C2484" s="70">
        <v>43165</v>
      </c>
      <c r="D2484" s="71">
        <v>0.65443287037037035</v>
      </c>
      <c r="E2484" s="72" t="s">
        <v>9</v>
      </c>
      <c r="F2484" s="73">
        <v>25</v>
      </c>
      <c r="G2484" s="72" t="s">
        <v>21</v>
      </c>
    </row>
    <row r="2485" spans="3:7" ht="15" thickBot="1" x14ac:dyDescent="0.35">
      <c r="C2485" s="70">
        <v>43165</v>
      </c>
      <c r="D2485" s="71">
        <v>0.65534722222222219</v>
      </c>
      <c r="E2485" s="72" t="s">
        <v>9</v>
      </c>
      <c r="F2485" s="73">
        <v>40</v>
      </c>
      <c r="G2485" s="72" t="s">
        <v>21</v>
      </c>
    </row>
    <row r="2486" spans="3:7" ht="15" thickBot="1" x14ac:dyDescent="0.35">
      <c r="C2486" s="70">
        <v>43165</v>
      </c>
      <c r="D2486" s="71">
        <v>0.65577546296296296</v>
      </c>
      <c r="E2486" s="72" t="s">
        <v>9</v>
      </c>
      <c r="F2486" s="73">
        <v>27</v>
      </c>
      <c r="G2486" s="72" t="s">
        <v>21</v>
      </c>
    </row>
    <row r="2487" spans="3:7" ht="15" thickBot="1" x14ac:dyDescent="0.35">
      <c r="C2487" s="70">
        <v>43165</v>
      </c>
      <c r="D2487" s="71">
        <v>0.65630787037037031</v>
      </c>
      <c r="E2487" s="72" t="s">
        <v>9</v>
      </c>
      <c r="F2487" s="73">
        <v>37</v>
      </c>
      <c r="G2487" s="72" t="s">
        <v>10</v>
      </c>
    </row>
    <row r="2488" spans="3:7" ht="15" thickBot="1" x14ac:dyDescent="0.35">
      <c r="C2488" s="70">
        <v>43165</v>
      </c>
      <c r="D2488" s="71">
        <v>0.65637731481481476</v>
      </c>
      <c r="E2488" s="72" t="s">
        <v>9</v>
      </c>
      <c r="F2488" s="73">
        <v>24</v>
      </c>
      <c r="G2488" s="72" t="s">
        <v>21</v>
      </c>
    </row>
    <row r="2489" spans="3:7" ht="15" thickBot="1" x14ac:dyDescent="0.35">
      <c r="C2489" s="70">
        <v>43165</v>
      </c>
      <c r="D2489" s="71">
        <v>0.65648148148148155</v>
      </c>
      <c r="E2489" s="72" t="s">
        <v>9</v>
      </c>
      <c r="F2489" s="73">
        <v>28</v>
      </c>
      <c r="G2489" s="72" t="s">
        <v>10</v>
      </c>
    </row>
    <row r="2490" spans="3:7" ht="15" thickBot="1" x14ac:dyDescent="0.35">
      <c r="C2490" s="70">
        <v>43165</v>
      </c>
      <c r="D2490" s="71">
        <v>0.65670138888888896</v>
      </c>
      <c r="E2490" s="72" t="s">
        <v>9</v>
      </c>
      <c r="F2490" s="73">
        <v>28</v>
      </c>
      <c r="G2490" s="72" t="s">
        <v>21</v>
      </c>
    </row>
    <row r="2491" spans="3:7" ht="15" thickBot="1" x14ac:dyDescent="0.35">
      <c r="C2491" s="70">
        <v>43165</v>
      </c>
      <c r="D2491" s="71">
        <v>0.65690972222222221</v>
      </c>
      <c r="E2491" s="72" t="s">
        <v>9</v>
      </c>
      <c r="F2491" s="73">
        <v>24</v>
      </c>
      <c r="G2491" s="72" t="s">
        <v>21</v>
      </c>
    </row>
    <row r="2492" spans="3:7" ht="15" thickBot="1" x14ac:dyDescent="0.35">
      <c r="C2492" s="70">
        <v>43165</v>
      </c>
      <c r="D2492" s="71">
        <v>0.65706018518518516</v>
      </c>
      <c r="E2492" s="72" t="s">
        <v>9</v>
      </c>
      <c r="F2492" s="73">
        <v>36</v>
      </c>
      <c r="G2492" s="72" t="s">
        <v>10</v>
      </c>
    </row>
    <row r="2493" spans="3:7" ht="15" thickBot="1" x14ac:dyDescent="0.35">
      <c r="C2493" s="70">
        <v>43165</v>
      </c>
      <c r="D2493" s="71">
        <v>0.65828703703703706</v>
      </c>
      <c r="E2493" s="72" t="s">
        <v>9</v>
      </c>
      <c r="F2493" s="73">
        <v>21</v>
      </c>
      <c r="G2493" s="72" t="s">
        <v>21</v>
      </c>
    </row>
    <row r="2494" spans="3:7" ht="15" thickBot="1" x14ac:dyDescent="0.35">
      <c r="C2494" s="70">
        <v>43165</v>
      </c>
      <c r="D2494" s="71">
        <v>0.65843750000000001</v>
      </c>
      <c r="E2494" s="72" t="s">
        <v>9</v>
      </c>
      <c r="F2494" s="73">
        <v>35</v>
      </c>
      <c r="G2494" s="72" t="s">
        <v>10</v>
      </c>
    </row>
    <row r="2495" spans="3:7" ht="15" thickBot="1" x14ac:dyDescent="0.35">
      <c r="C2495" s="70">
        <v>43165</v>
      </c>
      <c r="D2495" s="71">
        <v>0.65915509259259253</v>
      </c>
      <c r="E2495" s="72" t="s">
        <v>9</v>
      </c>
      <c r="F2495" s="73">
        <v>28</v>
      </c>
      <c r="G2495" s="72" t="s">
        <v>21</v>
      </c>
    </row>
    <row r="2496" spans="3:7" ht="15" thickBot="1" x14ac:dyDescent="0.35">
      <c r="C2496" s="70">
        <v>43165</v>
      </c>
      <c r="D2496" s="71">
        <v>0.6604282407407408</v>
      </c>
      <c r="E2496" s="72" t="s">
        <v>9</v>
      </c>
      <c r="F2496" s="73">
        <v>25</v>
      </c>
      <c r="G2496" s="72" t="s">
        <v>21</v>
      </c>
    </row>
    <row r="2497" spans="3:7" ht="15" thickBot="1" x14ac:dyDescent="0.35">
      <c r="C2497" s="70">
        <v>43165</v>
      </c>
      <c r="D2497" s="71">
        <v>0.6605092592592593</v>
      </c>
      <c r="E2497" s="72" t="s">
        <v>9</v>
      </c>
      <c r="F2497" s="73">
        <v>31</v>
      </c>
      <c r="G2497" s="72" t="s">
        <v>21</v>
      </c>
    </row>
    <row r="2498" spans="3:7" ht="15" thickBot="1" x14ac:dyDescent="0.35">
      <c r="C2498" s="70">
        <v>43165</v>
      </c>
      <c r="D2498" s="71">
        <v>0.66135416666666669</v>
      </c>
      <c r="E2498" s="72" t="s">
        <v>9</v>
      </c>
      <c r="F2498" s="73">
        <v>31</v>
      </c>
      <c r="G2498" s="72" t="s">
        <v>21</v>
      </c>
    </row>
    <row r="2499" spans="3:7" ht="15" thickBot="1" x14ac:dyDescent="0.35">
      <c r="C2499" s="70">
        <v>43165</v>
      </c>
      <c r="D2499" s="71">
        <v>0.66141203703703699</v>
      </c>
      <c r="E2499" s="72" t="s">
        <v>9</v>
      </c>
      <c r="F2499" s="73">
        <v>29</v>
      </c>
      <c r="G2499" s="72" t="s">
        <v>10</v>
      </c>
    </row>
    <row r="2500" spans="3:7" ht="15" thickBot="1" x14ac:dyDescent="0.35">
      <c r="C2500" s="70">
        <v>43165</v>
      </c>
      <c r="D2500" s="71">
        <v>0.66212962962962962</v>
      </c>
      <c r="E2500" s="72" t="s">
        <v>9</v>
      </c>
      <c r="F2500" s="73">
        <v>37</v>
      </c>
      <c r="G2500" s="72" t="s">
        <v>21</v>
      </c>
    </row>
    <row r="2501" spans="3:7" ht="15" thickBot="1" x14ac:dyDescent="0.35">
      <c r="C2501" s="70">
        <v>43165</v>
      </c>
      <c r="D2501" s="71">
        <v>0.66293981481481479</v>
      </c>
      <c r="E2501" s="72" t="s">
        <v>9</v>
      </c>
      <c r="F2501" s="73">
        <v>36</v>
      </c>
      <c r="G2501" s="72" t="s">
        <v>10</v>
      </c>
    </row>
    <row r="2502" spans="3:7" ht="15" thickBot="1" x14ac:dyDescent="0.35">
      <c r="C2502" s="70">
        <v>43165</v>
      </c>
      <c r="D2502" s="71">
        <v>0.66304398148148147</v>
      </c>
      <c r="E2502" s="72" t="s">
        <v>9</v>
      </c>
      <c r="F2502" s="73">
        <v>32</v>
      </c>
      <c r="G2502" s="72" t="s">
        <v>10</v>
      </c>
    </row>
    <row r="2503" spans="3:7" ht="15" thickBot="1" x14ac:dyDescent="0.35">
      <c r="C2503" s="70">
        <v>43165</v>
      </c>
      <c r="D2503" s="71">
        <v>0.66385416666666663</v>
      </c>
      <c r="E2503" s="72" t="s">
        <v>9</v>
      </c>
      <c r="F2503" s="73">
        <v>16</v>
      </c>
      <c r="G2503" s="72" t="s">
        <v>10</v>
      </c>
    </row>
    <row r="2504" spans="3:7" ht="15" thickBot="1" x14ac:dyDescent="0.35">
      <c r="C2504" s="70">
        <v>43165</v>
      </c>
      <c r="D2504" s="71">
        <v>0.66429398148148155</v>
      </c>
      <c r="E2504" s="72" t="s">
        <v>9</v>
      </c>
      <c r="F2504" s="73">
        <v>36</v>
      </c>
      <c r="G2504" s="72" t="s">
        <v>21</v>
      </c>
    </row>
    <row r="2505" spans="3:7" ht="15" thickBot="1" x14ac:dyDescent="0.35">
      <c r="C2505" s="70">
        <v>43165</v>
      </c>
      <c r="D2505" s="71">
        <v>0.66454861111111108</v>
      </c>
      <c r="E2505" s="72" t="s">
        <v>9</v>
      </c>
      <c r="F2505" s="73">
        <v>44</v>
      </c>
      <c r="G2505" s="72" t="s">
        <v>10</v>
      </c>
    </row>
    <row r="2506" spans="3:7" ht="15" thickBot="1" x14ac:dyDescent="0.35">
      <c r="C2506" s="70">
        <v>43165</v>
      </c>
      <c r="D2506" s="71">
        <v>0.66525462962962967</v>
      </c>
      <c r="E2506" s="72" t="s">
        <v>9</v>
      </c>
      <c r="F2506" s="73">
        <v>37</v>
      </c>
      <c r="G2506" s="72" t="s">
        <v>10</v>
      </c>
    </row>
    <row r="2507" spans="3:7" ht="15" thickBot="1" x14ac:dyDescent="0.35">
      <c r="C2507" s="70">
        <v>43165</v>
      </c>
      <c r="D2507" s="71">
        <v>0.66585648148148147</v>
      </c>
      <c r="E2507" s="72" t="s">
        <v>9</v>
      </c>
      <c r="F2507" s="73">
        <v>41</v>
      </c>
      <c r="G2507" s="72" t="s">
        <v>21</v>
      </c>
    </row>
    <row r="2508" spans="3:7" ht="15" thickBot="1" x14ac:dyDescent="0.35">
      <c r="C2508" s="70">
        <v>43165</v>
      </c>
      <c r="D2508" s="71">
        <v>0.66620370370370374</v>
      </c>
      <c r="E2508" s="72" t="s">
        <v>9</v>
      </c>
      <c r="F2508" s="73">
        <v>30</v>
      </c>
      <c r="G2508" s="72" t="s">
        <v>10</v>
      </c>
    </row>
    <row r="2509" spans="3:7" ht="15" thickBot="1" x14ac:dyDescent="0.35">
      <c r="C2509" s="70">
        <v>43165</v>
      </c>
      <c r="D2509" s="71">
        <v>0.66620370370370374</v>
      </c>
      <c r="E2509" s="72" t="s">
        <v>9</v>
      </c>
      <c r="F2509" s="73">
        <v>28</v>
      </c>
      <c r="G2509" s="72" t="s">
        <v>21</v>
      </c>
    </row>
    <row r="2510" spans="3:7" ht="15" thickBot="1" x14ac:dyDescent="0.35">
      <c r="C2510" s="70">
        <v>43165</v>
      </c>
      <c r="D2510" s="71">
        <v>0.66621527777777778</v>
      </c>
      <c r="E2510" s="72" t="s">
        <v>9</v>
      </c>
      <c r="F2510" s="73">
        <v>27</v>
      </c>
      <c r="G2510" s="72" t="s">
        <v>21</v>
      </c>
    </row>
    <row r="2511" spans="3:7" ht="15" thickBot="1" x14ac:dyDescent="0.35">
      <c r="C2511" s="70">
        <v>43165</v>
      </c>
      <c r="D2511" s="71">
        <v>0.66630787037037031</v>
      </c>
      <c r="E2511" s="72" t="s">
        <v>9</v>
      </c>
      <c r="F2511" s="73">
        <v>35</v>
      </c>
      <c r="G2511" s="72" t="s">
        <v>10</v>
      </c>
    </row>
    <row r="2512" spans="3:7" ht="15" thickBot="1" x14ac:dyDescent="0.35">
      <c r="C2512" s="70">
        <v>43165</v>
      </c>
      <c r="D2512" s="71">
        <v>0.6664930555555556</v>
      </c>
      <c r="E2512" s="72" t="s">
        <v>9</v>
      </c>
      <c r="F2512" s="73">
        <v>43</v>
      </c>
      <c r="G2512" s="72" t="s">
        <v>10</v>
      </c>
    </row>
    <row r="2513" spans="3:7" ht="15" thickBot="1" x14ac:dyDescent="0.35">
      <c r="C2513" s="70">
        <v>43165</v>
      </c>
      <c r="D2513" s="71">
        <v>0.66671296296296301</v>
      </c>
      <c r="E2513" s="72" t="s">
        <v>9</v>
      </c>
      <c r="F2513" s="73">
        <v>30</v>
      </c>
      <c r="G2513" s="72" t="s">
        <v>10</v>
      </c>
    </row>
    <row r="2514" spans="3:7" ht="15" thickBot="1" x14ac:dyDescent="0.35">
      <c r="C2514" s="70">
        <v>43165</v>
      </c>
      <c r="D2514" s="71">
        <v>0.66674768518518512</v>
      </c>
      <c r="E2514" s="72" t="s">
        <v>9</v>
      </c>
      <c r="F2514" s="73">
        <v>34</v>
      </c>
      <c r="G2514" s="72" t="s">
        <v>21</v>
      </c>
    </row>
    <row r="2515" spans="3:7" ht="15" thickBot="1" x14ac:dyDescent="0.35">
      <c r="C2515" s="70">
        <v>43165</v>
      </c>
      <c r="D2515" s="71">
        <v>0.66736111111111107</v>
      </c>
      <c r="E2515" s="72" t="s">
        <v>9</v>
      </c>
      <c r="F2515" s="73">
        <v>29</v>
      </c>
      <c r="G2515" s="72" t="s">
        <v>21</v>
      </c>
    </row>
    <row r="2516" spans="3:7" ht="15" thickBot="1" x14ac:dyDescent="0.35">
      <c r="C2516" s="70">
        <v>43165</v>
      </c>
      <c r="D2516" s="71">
        <v>0.66758101851851848</v>
      </c>
      <c r="E2516" s="72" t="s">
        <v>9</v>
      </c>
      <c r="F2516" s="73">
        <v>48</v>
      </c>
      <c r="G2516" s="72" t="s">
        <v>21</v>
      </c>
    </row>
    <row r="2517" spans="3:7" ht="15" thickBot="1" x14ac:dyDescent="0.35">
      <c r="C2517" s="70">
        <v>43165</v>
      </c>
      <c r="D2517" s="71">
        <v>0.66767361111111112</v>
      </c>
      <c r="E2517" s="72" t="s">
        <v>9</v>
      </c>
      <c r="F2517" s="73">
        <v>35</v>
      </c>
      <c r="G2517" s="72" t="s">
        <v>21</v>
      </c>
    </row>
    <row r="2518" spans="3:7" ht="15" thickBot="1" x14ac:dyDescent="0.35">
      <c r="C2518" s="70">
        <v>43165</v>
      </c>
      <c r="D2518" s="71">
        <v>0.66773148148148154</v>
      </c>
      <c r="E2518" s="72" t="s">
        <v>9</v>
      </c>
      <c r="F2518" s="73">
        <v>41</v>
      </c>
      <c r="G2518" s="72" t="s">
        <v>10</v>
      </c>
    </row>
    <row r="2519" spans="3:7" ht="15" thickBot="1" x14ac:dyDescent="0.35">
      <c r="C2519" s="70">
        <v>43165</v>
      </c>
      <c r="D2519" s="71">
        <v>0.66875000000000007</v>
      </c>
      <c r="E2519" s="72" t="s">
        <v>9</v>
      </c>
      <c r="F2519" s="73">
        <v>28</v>
      </c>
      <c r="G2519" s="72" t="s">
        <v>21</v>
      </c>
    </row>
    <row r="2520" spans="3:7" ht="15" thickBot="1" x14ac:dyDescent="0.35">
      <c r="C2520" s="70">
        <v>43165</v>
      </c>
      <c r="D2520" s="71">
        <v>0.66892361111111109</v>
      </c>
      <c r="E2520" s="72" t="s">
        <v>9</v>
      </c>
      <c r="F2520" s="73">
        <v>25</v>
      </c>
      <c r="G2520" s="72" t="s">
        <v>10</v>
      </c>
    </row>
    <row r="2521" spans="3:7" ht="15" thickBot="1" x14ac:dyDescent="0.35">
      <c r="C2521" s="70">
        <v>43165</v>
      </c>
      <c r="D2521" s="71">
        <v>0.66934027777777771</v>
      </c>
      <c r="E2521" s="72" t="s">
        <v>9</v>
      </c>
      <c r="F2521" s="73">
        <v>27</v>
      </c>
      <c r="G2521" s="72" t="s">
        <v>10</v>
      </c>
    </row>
    <row r="2522" spans="3:7" ht="15" thickBot="1" x14ac:dyDescent="0.35">
      <c r="C2522" s="70">
        <v>43165</v>
      </c>
      <c r="D2522" s="71">
        <v>0.66975694444444445</v>
      </c>
      <c r="E2522" s="72" t="s">
        <v>9</v>
      </c>
      <c r="F2522" s="73">
        <v>45</v>
      </c>
      <c r="G2522" s="72" t="s">
        <v>10</v>
      </c>
    </row>
    <row r="2523" spans="3:7" ht="15" thickBot="1" x14ac:dyDescent="0.35">
      <c r="C2523" s="70">
        <v>43165</v>
      </c>
      <c r="D2523" s="71">
        <v>0.67085648148148147</v>
      </c>
      <c r="E2523" s="72" t="s">
        <v>9</v>
      </c>
      <c r="F2523" s="73">
        <v>25</v>
      </c>
      <c r="G2523" s="72" t="s">
        <v>21</v>
      </c>
    </row>
    <row r="2524" spans="3:7" ht="15" thickBot="1" x14ac:dyDescent="0.35">
      <c r="C2524" s="70">
        <v>43165</v>
      </c>
      <c r="D2524" s="71">
        <v>0.67112268518518514</v>
      </c>
      <c r="E2524" s="72" t="s">
        <v>9</v>
      </c>
      <c r="F2524" s="73">
        <v>21</v>
      </c>
      <c r="G2524" s="72" t="s">
        <v>21</v>
      </c>
    </row>
    <row r="2525" spans="3:7" ht="15" thickBot="1" x14ac:dyDescent="0.35">
      <c r="C2525" s="70">
        <v>43165</v>
      </c>
      <c r="D2525" s="71">
        <v>0.67113425925925929</v>
      </c>
      <c r="E2525" s="72" t="s">
        <v>9</v>
      </c>
      <c r="F2525" s="73">
        <v>25</v>
      </c>
      <c r="G2525" s="72" t="s">
        <v>21</v>
      </c>
    </row>
    <row r="2526" spans="3:7" ht="15" thickBot="1" x14ac:dyDescent="0.35">
      <c r="C2526" s="70">
        <v>43165</v>
      </c>
      <c r="D2526" s="71">
        <v>0.67116898148148152</v>
      </c>
      <c r="E2526" s="72" t="s">
        <v>9</v>
      </c>
      <c r="F2526" s="73">
        <v>28</v>
      </c>
      <c r="G2526" s="72" t="s">
        <v>21</v>
      </c>
    </row>
    <row r="2527" spans="3:7" ht="15" thickBot="1" x14ac:dyDescent="0.35">
      <c r="C2527" s="70">
        <v>43165</v>
      </c>
      <c r="D2527" s="71">
        <v>0.67151620370370368</v>
      </c>
      <c r="E2527" s="72" t="s">
        <v>9</v>
      </c>
      <c r="F2527" s="73">
        <v>28</v>
      </c>
      <c r="G2527" s="72" t="s">
        <v>21</v>
      </c>
    </row>
    <row r="2528" spans="3:7" ht="15" thickBot="1" x14ac:dyDescent="0.35">
      <c r="C2528" s="70">
        <v>43165</v>
      </c>
      <c r="D2528" s="71">
        <v>0.67229166666666673</v>
      </c>
      <c r="E2528" s="72" t="s">
        <v>9</v>
      </c>
      <c r="F2528" s="73">
        <v>33</v>
      </c>
      <c r="G2528" s="72" t="s">
        <v>21</v>
      </c>
    </row>
    <row r="2529" spans="3:7" ht="15" thickBot="1" x14ac:dyDescent="0.35">
      <c r="C2529" s="70">
        <v>43165</v>
      </c>
      <c r="D2529" s="71">
        <v>0.67300925925925925</v>
      </c>
      <c r="E2529" s="72" t="s">
        <v>9</v>
      </c>
      <c r="F2529" s="73">
        <v>27</v>
      </c>
      <c r="G2529" s="72" t="s">
        <v>21</v>
      </c>
    </row>
    <row r="2530" spans="3:7" ht="15" thickBot="1" x14ac:dyDescent="0.35">
      <c r="C2530" s="70">
        <v>43165</v>
      </c>
      <c r="D2530" s="71">
        <v>0.67322916666666666</v>
      </c>
      <c r="E2530" s="72" t="s">
        <v>9</v>
      </c>
      <c r="F2530" s="73">
        <v>25</v>
      </c>
      <c r="G2530" s="72" t="s">
        <v>10</v>
      </c>
    </row>
    <row r="2531" spans="3:7" ht="15" thickBot="1" x14ac:dyDescent="0.35">
      <c r="C2531" s="70">
        <v>43165</v>
      </c>
      <c r="D2531" s="71">
        <v>0.67327546296296292</v>
      </c>
      <c r="E2531" s="72" t="s">
        <v>9</v>
      </c>
      <c r="F2531" s="73">
        <v>34</v>
      </c>
      <c r="G2531" s="72" t="s">
        <v>10</v>
      </c>
    </row>
    <row r="2532" spans="3:7" ht="15" thickBot="1" x14ac:dyDescent="0.35">
      <c r="C2532" s="70">
        <v>43165</v>
      </c>
      <c r="D2532" s="71">
        <v>0.67329861111111111</v>
      </c>
      <c r="E2532" s="72" t="s">
        <v>9</v>
      </c>
      <c r="F2532" s="73">
        <v>37</v>
      </c>
      <c r="G2532" s="72" t="s">
        <v>21</v>
      </c>
    </row>
    <row r="2533" spans="3:7" ht="15" thickBot="1" x14ac:dyDescent="0.35">
      <c r="C2533" s="70">
        <v>43165</v>
      </c>
      <c r="D2533" s="71">
        <v>0.67332175925925919</v>
      </c>
      <c r="E2533" s="72" t="s">
        <v>9</v>
      </c>
      <c r="F2533" s="73">
        <v>31</v>
      </c>
      <c r="G2533" s="72" t="s">
        <v>10</v>
      </c>
    </row>
    <row r="2534" spans="3:7" ht="15" thickBot="1" x14ac:dyDescent="0.35">
      <c r="C2534" s="70">
        <v>43165</v>
      </c>
      <c r="D2534" s="71">
        <v>0.67437499999999995</v>
      </c>
      <c r="E2534" s="72" t="s">
        <v>9</v>
      </c>
      <c r="F2534" s="73">
        <v>44</v>
      </c>
      <c r="G2534" s="72" t="s">
        <v>21</v>
      </c>
    </row>
    <row r="2535" spans="3:7" ht="15" thickBot="1" x14ac:dyDescent="0.35">
      <c r="C2535" s="70">
        <v>43165</v>
      </c>
      <c r="D2535" s="71">
        <v>0.67443287037037036</v>
      </c>
      <c r="E2535" s="72" t="s">
        <v>9</v>
      </c>
      <c r="F2535" s="73">
        <v>43</v>
      </c>
      <c r="G2535" s="72" t="s">
        <v>21</v>
      </c>
    </row>
    <row r="2536" spans="3:7" ht="15" thickBot="1" x14ac:dyDescent="0.35">
      <c r="C2536" s="70">
        <v>43165</v>
      </c>
      <c r="D2536" s="71">
        <v>0.67493055555555559</v>
      </c>
      <c r="E2536" s="72" t="s">
        <v>9</v>
      </c>
      <c r="F2536" s="73">
        <v>25</v>
      </c>
      <c r="G2536" s="72" t="s">
        <v>21</v>
      </c>
    </row>
    <row r="2537" spans="3:7" ht="15" thickBot="1" x14ac:dyDescent="0.35">
      <c r="C2537" s="70">
        <v>43165</v>
      </c>
      <c r="D2537" s="71">
        <v>0.67673611111111109</v>
      </c>
      <c r="E2537" s="72" t="s">
        <v>9</v>
      </c>
      <c r="F2537" s="73">
        <v>42</v>
      </c>
      <c r="G2537" s="72" t="s">
        <v>21</v>
      </c>
    </row>
    <row r="2538" spans="3:7" ht="15" thickBot="1" x14ac:dyDescent="0.35">
      <c r="C2538" s="70">
        <v>43165</v>
      </c>
      <c r="D2538" s="71">
        <v>0.67681712962962959</v>
      </c>
      <c r="E2538" s="72" t="s">
        <v>9</v>
      </c>
      <c r="F2538" s="73">
        <v>29</v>
      </c>
      <c r="G2538" s="72" t="s">
        <v>10</v>
      </c>
    </row>
    <row r="2539" spans="3:7" ht="15" thickBot="1" x14ac:dyDescent="0.35">
      <c r="C2539" s="70">
        <v>43165</v>
      </c>
      <c r="D2539" s="71">
        <v>0.67712962962962964</v>
      </c>
      <c r="E2539" s="72" t="s">
        <v>9</v>
      </c>
      <c r="F2539" s="73">
        <v>32</v>
      </c>
      <c r="G2539" s="72" t="s">
        <v>21</v>
      </c>
    </row>
    <row r="2540" spans="3:7" ht="15" thickBot="1" x14ac:dyDescent="0.35">
      <c r="C2540" s="70">
        <v>43165</v>
      </c>
      <c r="D2540" s="71">
        <v>0.67718750000000005</v>
      </c>
      <c r="E2540" s="72" t="s">
        <v>9</v>
      </c>
      <c r="F2540" s="73">
        <v>36</v>
      </c>
      <c r="G2540" s="72" t="s">
        <v>21</v>
      </c>
    </row>
    <row r="2541" spans="3:7" ht="15" thickBot="1" x14ac:dyDescent="0.35">
      <c r="C2541" s="70">
        <v>43165</v>
      </c>
      <c r="D2541" s="71">
        <v>0.67721064814814813</v>
      </c>
      <c r="E2541" s="72" t="s">
        <v>9</v>
      </c>
      <c r="F2541" s="73">
        <v>44</v>
      </c>
      <c r="G2541" s="72" t="s">
        <v>10</v>
      </c>
    </row>
    <row r="2542" spans="3:7" ht="15" thickBot="1" x14ac:dyDescent="0.35">
      <c r="C2542" s="70">
        <v>43165</v>
      </c>
      <c r="D2542" s="71">
        <v>0.67724537037037036</v>
      </c>
      <c r="E2542" s="72" t="s">
        <v>9</v>
      </c>
      <c r="F2542" s="73">
        <v>29</v>
      </c>
      <c r="G2542" s="72" t="s">
        <v>21</v>
      </c>
    </row>
    <row r="2543" spans="3:7" ht="15" thickBot="1" x14ac:dyDescent="0.35">
      <c r="C2543" s="70">
        <v>43165</v>
      </c>
      <c r="D2543" s="71">
        <v>0.67774305555555558</v>
      </c>
      <c r="E2543" s="72" t="s">
        <v>9</v>
      </c>
      <c r="F2543" s="73">
        <v>49</v>
      </c>
      <c r="G2543" s="72" t="s">
        <v>10</v>
      </c>
    </row>
    <row r="2544" spans="3:7" ht="15" thickBot="1" x14ac:dyDescent="0.35">
      <c r="C2544" s="70">
        <v>43165</v>
      </c>
      <c r="D2544" s="71">
        <v>0.67903935185185194</v>
      </c>
      <c r="E2544" s="72" t="s">
        <v>9</v>
      </c>
      <c r="F2544" s="73">
        <v>39</v>
      </c>
      <c r="G2544" s="72" t="s">
        <v>21</v>
      </c>
    </row>
    <row r="2545" spans="3:7" ht="15" thickBot="1" x14ac:dyDescent="0.35">
      <c r="C2545" s="70">
        <v>43165</v>
      </c>
      <c r="D2545" s="71">
        <v>0.67912037037037043</v>
      </c>
      <c r="E2545" s="72" t="s">
        <v>9</v>
      </c>
      <c r="F2545" s="73">
        <v>26</v>
      </c>
      <c r="G2545" s="72" t="s">
        <v>21</v>
      </c>
    </row>
    <row r="2546" spans="3:7" ht="15" thickBot="1" x14ac:dyDescent="0.35">
      <c r="C2546" s="70">
        <v>43165</v>
      </c>
      <c r="D2546" s="71">
        <v>0.67997685185185175</v>
      </c>
      <c r="E2546" s="72" t="s">
        <v>9</v>
      </c>
      <c r="F2546" s="73">
        <v>32</v>
      </c>
      <c r="G2546" s="72" t="s">
        <v>21</v>
      </c>
    </row>
    <row r="2547" spans="3:7" ht="15" thickBot="1" x14ac:dyDescent="0.35">
      <c r="C2547" s="70">
        <v>43165</v>
      </c>
      <c r="D2547" s="71">
        <v>0.68019675925925915</v>
      </c>
      <c r="E2547" s="72" t="s">
        <v>9</v>
      </c>
      <c r="F2547" s="73">
        <v>30</v>
      </c>
      <c r="G2547" s="72" t="s">
        <v>21</v>
      </c>
    </row>
    <row r="2548" spans="3:7" ht="15" thickBot="1" x14ac:dyDescent="0.35">
      <c r="C2548" s="70">
        <v>43165</v>
      </c>
      <c r="D2548" s="71">
        <v>0.68106481481481485</v>
      </c>
      <c r="E2548" s="72" t="s">
        <v>9</v>
      </c>
      <c r="F2548" s="73">
        <v>31</v>
      </c>
      <c r="G2548" s="72" t="s">
        <v>21</v>
      </c>
    </row>
    <row r="2549" spans="3:7" ht="15" thickBot="1" x14ac:dyDescent="0.35">
      <c r="C2549" s="70">
        <v>43165</v>
      </c>
      <c r="D2549" s="71">
        <v>0.68119212962962961</v>
      </c>
      <c r="E2549" s="72" t="s">
        <v>9</v>
      </c>
      <c r="F2549" s="73">
        <v>36</v>
      </c>
      <c r="G2549" s="72" t="s">
        <v>10</v>
      </c>
    </row>
    <row r="2550" spans="3:7" ht="15" thickBot="1" x14ac:dyDescent="0.35">
      <c r="C2550" s="70">
        <v>43165</v>
      </c>
      <c r="D2550" s="71">
        <v>0.68141203703703701</v>
      </c>
      <c r="E2550" s="72" t="s">
        <v>9</v>
      </c>
      <c r="F2550" s="73">
        <v>46</v>
      </c>
      <c r="G2550" s="72" t="s">
        <v>21</v>
      </c>
    </row>
    <row r="2551" spans="3:7" ht="15" thickBot="1" x14ac:dyDescent="0.35">
      <c r="C2551" s="70">
        <v>43165</v>
      </c>
      <c r="D2551" s="71">
        <v>0.68178240740740748</v>
      </c>
      <c r="E2551" s="72" t="s">
        <v>9</v>
      </c>
      <c r="F2551" s="73">
        <v>27</v>
      </c>
      <c r="G2551" s="72" t="s">
        <v>21</v>
      </c>
    </row>
    <row r="2552" spans="3:7" ht="15" thickBot="1" x14ac:dyDescent="0.35">
      <c r="C2552" s="70">
        <v>43165</v>
      </c>
      <c r="D2552" s="71">
        <v>0.68247685185185192</v>
      </c>
      <c r="E2552" s="72" t="s">
        <v>9</v>
      </c>
      <c r="F2552" s="73">
        <v>32</v>
      </c>
      <c r="G2552" s="72" t="s">
        <v>21</v>
      </c>
    </row>
    <row r="2553" spans="3:7" ht="15" thickBot="1" x14ac:dyDescent="0.35">
      <c r="C2553" s="70">
        <v>43165</v>
      </c>
      <c r="D2553" s="71">
        <v>0.68253472222222233</v>
      </c>
      <c r="E2553" s="72" t="s">
        <v>9</v>
      </c>
      <c r="F2553" s="73">
        <v>45</v>
      </c>
      <c r="G2553" s="72" t="s">
        <v>10</v>
      </c>
    </row>
    <row r="2554" spans="3:7" ht="15" thickBot="1" x14ac:dyDescent="0.35">
      <c r="C2554" s="70">
        <v>43165</v>
      </c>
      <c r="D2554" s="71">
        <v>0.68311342592592583</v>
      </c>
      <c r="E2554" s="72" t="s">
        <v>9</v>
      </c>
      <c r="F2554" s="73">
        <v>34</v>
      </c>
      <c r="G2554" s="72" t="s">
        <v>10</v>
      </c>
    </row>
    <row r="2555" spans="3:7" ht="15" thickBot="1" x14ac:dyDescent="0.35">
      <c r="C2555" s="70">
        <v>43165</v>
      </c>
      <c r="D2555" s="71">
        <v>0.6831828703703704</v>
      </c>
      <c r="E2555" s="72" t="s">
        <v>9</v>
      </c>
      <c r="F2555" s="73">
        <v>44</v>
      </c>
      <c r="G2555" s="72" t="s">
        <v>10</v>
      </c>
    </row>
    <row r="2556" spans="3:7" ht="15" thickBot="1" x14ac:dyDescent="0.35">
      <c r="C2556" s="70">
        <v>43165</v>
      </c>
      <c r="D2556" s="71">
        <v>0.68342592592592588</v>
      </c>
      <c r="E2556" s="72" t="s">
        <v>9</v>
      </c>
      <c r="F2556" s="73">
        <v>46</v>
      </c>
      <c r="G2556" s="72" t="s">
        <v>21</v>
      </c>
    </row>
    <row r="2557" spans="3:7" ht="15" thickBot="1" x14ac:dyDescent="0.35">
      <c r="C2557" s="70">
        <v>43165</v>
      </c>
      <c r="D2557" s="71">
        <v>0.68403935185185183</v>
      </c>
      <c r="E2557" s="72" t="s">
        <v>9</v>
      </c>
      <c r="F2557" s="73">
        <v>41</v>
      </c>
      <c r="G2557" s="72" t="s">
        <v>21</v>
      </c>
    </row>
    <row r="2558" spans="3:7" ht="15" thickBot="1" x14ac:dyDescent="0.35">
      <c r="C2558" s="70">
        <v>43165</v>
      </c>
      <c r="D2558" s="71">
        <v>0.68478009259259265</v>
      </c>
      <c r="E2558" s="72" t="s">
        <v>9</v>
      </c>
      <c r="F2558" s="73">
        <v>28</v>
      </c>
      <c r="G2558" s="72" t="s">
        <v>21</v>
      </c>
    </row>
    <row r="2559" spans="3:7" ht="15" thickBot="1" x14ac:dyDescent="0.35">
      <c r="C2559" s="70">
        <v>43165</v>
      </c>
      <c r="D2559" s="71">
        <v>0.68649305555555562</v>
      </c>
      <c r="E2559" s="72" t="s">
        <v>9</v>
      </c>
      <c r="F2559" s="73">
        <v>39</v>
      </c>
      <c r="G2559" s="72" t="s">
        <v>21</v>
      </c>
    </row>
    <row r="2560" spans="3:7" ht="15" thickBot="1" x14ac:dyDescent="0.35">
      <c r="C2560" s="70">
        <v>43165</v>
      </c>
      <c r="D2560" s="71">
        <v>0.68790509259259258</v>
      </c>
      <c r="E2560" s="72" t="s">
        <v>9</v>
      </c>
      <c r="F2560" s="73">
        <v>40</v>
      </c>
      <c r="G2560" s="72" t="s">
        <v>21</v>
      </c>
    </row>
    <row r="2561" spans="3:7" ht="15" thickBot="1" x14ac:dyDescent="0.35">
      <c r="C2561" s="70">
        <v>43165</v>
      </c>
      <c r="D2561" s="71">
        <v>0.68795138888888896</v>
      </c>
      <c r="E2561" s="72" t="s">
        <v>9</v>
      </c>
      <c r="F2561" s="73">
        <v>42</v>
      </c>
      <c r="G2561" s="72" t="s">
        <v>10</v>
      </c>
    </row>
    <row r="2562" spans="3:7" ht="15" thickBot="1" x14ac:dyDescent="0.35">
      <c r="C2562" s="70">
        <v>43165</v>
      </c>
      <c r="D2562" s="71">
        <v>0.68803240740740745</v>
      </c>
      <c r="E2562" s="72" t="s">
        <v>9</v>
      </c>
      <c r="F2562" s="73">
        <v>40</v>
      </c>
      <c r="G2562" s="72" t="s">
        <v>10</v>
      </c>
    </row>
    <row r="2563" spans="3:7" ht="15" thickBot="1" x14ac:dyDescent="0.35">
      <c r="C2563" s="70">
        <v>43165</v>
      </c>
      <c r="D2563" s="71">
        <v>0.68997685185185187</v>
      </c>
      <c r="E2563" s="72" t="s">
        <v>9</v>
      </c>
      <c r="F2563" s="73">
        <v>28</v>
      </c>
      <c r="G2563" s="72" t="s">
        <v>10</v>
      </c>
    </row>
    <row r="2564" spans="3:7" ht="15" thickBot="1" x14ac:dyDescent="0.35">
      <c r="C2564" s="70">
        <v>43165</v>
      </c>
      <c r="D2564" s="71">
        <v>0.69005787037037036</v>
      </c>
      <c r="E2564" s="72" t="s">
        <v>9</v>
      </c>
      <c r="F2564" s="73">
        <v>26</v>
      </c>
      <c r="G2564" s="72" t="s">
        <v>21</v>
      </c>
    </row>
    <row r="2565" spans="3:7" ht="15" thickBot="1" x14ac:dyDescent="0.35">
      <c r="C2565" s="70">
        <v>43165</v>
      </c>
      <c r="D2565" s="71">
        <v>0.69019675925925927</v>
      </c>
      <c r="E2565" s="72" t="s">
        <v>9</v>
      </c>
      <c r="F2565" s="73">
        <v>28</v>
      </c>
      <c r="G2565" s="72" t="s">
        <v>21</v>
      </c>
    </row>
    <row r="2566" spans="3:7" ht="15" thickBot="1" x14ac:dyDescent="0.35">
      <c r="C2566" s="70">
        <v>43165</v>
      </c>
      <c r="D2566" s="71">
        <v>0.69028935185185192</v>
      </c>
      <c r="E2566" s="72" t="s">
        <v>9</v>
      </c>
      <c r="F2566" s="73">
        <v>36</v>
      </c>
      <c r="G2566" s="72" t="s">
        <v>21</v>
      </c>
    </row>
    <row r="2567" spans="3:7" ht="15" thickBot="1" x14ac:dyDescent="0.35">
      <c r="C2567" s="70">
        <v>43165</v>
      </c>
      <c r="D2567" s="71">
        <v>0.69123842592592588</v>
      </c>
      <c r="E2567" s="72" t="s">
        <v>9</v>
      </c>
      <c r="F2567" s="73">
        <v>20</v>
      </c>
      <c r="G2567" s="72" t="s">
        <v>21</v>
      </c>
    </row>
    <row r="2568" spans="3:7" ht="15" thickBot="1" x14ac:dyDescent="0.35">
      <c r="C2568" s="70">
        <v>43165</v>
      </c>
      <c r="D2568" s="71">
        <v>0.69194444444444436</v>
      </c>
      <c r="E2568" s="72" t="s">
        <v>9</v>
      </c>
      <c r="F2568" s="73">
        <v>38</v>
      </c>
      <c r="G2568" s="72" t="s">
        <v>10</v>
      </c>
    </row>
    <row r="2569" spans="3:7" ht="15" thickBot="1" x14ac:dyDescent="0.35">
      <c r="C2569" s="70">
        <v>43165</v>
      </c>
      <c r="D2569" s="71">
        <v>0.69311342592592595</v>
      </c>
      <c r="E2569" s="72" t="s">
        <v>9</v>
      </c>
      <c r="F2569" s="73">
        <v>36</v>
      </c>
      <c r="G2569" s="72" t="s">
        <v>21</v>
      </c>
    </row>
    <row r="2570" spans="3:7" ht="15" thickBot="1" x14ac:dyDescent="0.35">
      <c r="C2570" s="70">
        <v>43165</v>
      </c>
      <c r="D2570" s="71">
        <v>0.69334490740740751</v>
      </c>
      <c r="E2570" s="72" t="s">
        <v>9</v>
      </c>
      <c r="F2570" s="73">
        <v>44</v>
      </c>
      <c r="G2570" s="72" t="s">
        <v>10</v>
      </c>
    </row>
    <row r="2571" spans="3:7" ht="15" thickBot="1" x14ac:dyDescent="0.35">
      <c r="C2571" s="70">
        <v>43165</v>
      </c>
      <c r="D2571" s="71">
        <v>0.69344907407407408</v>
      </c>
      <c r="E2571" s="72" t="s">
        <v>9</v>
      </c>
      <c r="F2571" s="73">
        <v>34</v>
      </c>
      <c r="G2571" s="72" t="s">
        <v>21</v>
      </c>
    </row>
    <row r="2572" spans="3:7" ht="15" thickBot="1" x14ac:dyDescent="0.35">
      <c r="C2572" s="70">
        <v>43165</v>
      </c>
      <c r="D2572" s="71">
        <v>0.69374999999999998</v>
      </c>
      <c r="E2572" s="72" t="s">
        <v>9</v>
      </c>
      <c r="F2572" s="73">
        <v>43</v>
      </c>
      <c r="G2572" s="72" t="s">
        <v>10</v>
      </c>
    </row>
    <row r="2573" spans="3:7" ht="15" thickBot="1" x14ac:dyDescent="0.35">
      <c r="C2573" s="70">
        <v>43165</v>
      </c>
      <c r="D2573" s="71">
        <v>0.6950115740740741</v>
      </c>
      <c r="E2573" s="72" t="s">
        <v>9</v>
      </c>
      <c r="F2573" s="73">
        <v>43</v>
      </c>
      <c r="G2573" s="72" t="s">
        <v>10</v>
      </c>
    </row>
    <row r="2574" spans="3:7" ht="15" thickBot="1" x14ac:dyDescent="0.35">
      <c r="C2574" s="70">
        <v>43165</v>
      </c>
      <c r="D2574" s="71">
        <v>0.69506944444444441</v>
      </c>
      <c r="E2574" s="72" t="s">
        <v>9</v>
      </c>
      <c r="F2574" s="73">
        <v>44</v>
      </c>
      <c r="G2574" s="72" t="s">
        <v>21</v>
      </c>
    </row>
    <row r="2575" spans="3:7" ht="15" thickBot="1" x14ac:dyDescent="0.35">
      <c r="C2575" s="70">
        <v>43165</v>
      </c>
      <c r="D2575" s="71">
        <v>0.69554398148148155</v>
      </c>
      <c r="E2575" s="72" t="s">
        <v>9</v>
      </c>
      <c r="F2575" s="73">
        <v>22</v>
      </c>
      <c r="G2575" s="72" t="s">
        <v>10</v>
      </c>
    </row>
    <row r="2576" spans="3:7" ht="15" thickBot="1" x14ac:dyDescent="0.35">
      <c r="C2576" s="70">
        <v>43165</v>
      </c>
      <c r="D2576" s="71">
        <v>0.69645833333333329</v>
      </c>
      <c r="E2576" s="72" t="s">
        <v>9</v>
      </c>
      <c r="F2576" s="73">
        <v>40</v>
      </c>
      <c r="G2576" s="72" t="s">
        <v>21</v>
      </c>
    </row>
    <row r="2577" spans="3:7" ht="15" thickBot="1" x14ac:dyDescent="0.35">
      <c r="C2577" s="70">
        <v>43165</v>
      </c>
      <c r="D2577" s="71">
        <v>0.69651620370370371</v>
      </c>
      <c r="E2577" s="72" t="s">
        <v>9</v>
      </c>
      <c r="F2577" s="73">
        <v>54</v>
      </c>
      <c r="G2577" s="72" t="s">
        <v>21</v>
      </c>
    </row>
    <row r="2578" spans="3:7" ht="15" thickBot="1" x14ac:dyDescent="0.35">
      <c r="C2578" s="70">
        <v>43165</v>
      </c>
      <c r="D2578" s="71">
        <v>0.69701388888888882</v>
      </c>
      <c r="E2578" s="72" t="s">
        <v>9</v>
      </c>
      <c r="F2578" s="73">
        <v>23</v>
      </c>
      <c r="G2578" s="72" t="s">
        <v>21</v>
      </c>
    </row>
    <row r="2579" spans="3:7" ht="15" thickBot="1" x14ac:dyDescent="0.35">
      <c r="C2579" s="70">
        <v>43165</v>
      </c>
      <c r="D2579" s="71">
        <v>0.69865740740740734</v>
      </c>
      <c r="E2579" s="72" t="s">
        <v>9</v>
      </c>
      <c r="F2579" s="73">
        <v>40</v>
      </c>
      <c r="G2579" s="72" t="s">
        <v>21</v>
      </c>
    </row>
    <row r="2580" spans="3:7" ht="15" thickBot="1" x14ac:dyDescent="0.35">
      <c r="C2580" s="70">
        <v>43165</v>
      </c>
      <c r="D2580" s="71">
        <v>0.69885416666666667</v>
      </c>
      <c r="E2580" s="72" t="s">
        <v>9</v>
      </c>
      <c r="F2580" s="73">
        <v>21</v>
      </c>
      <c r="G2580" s="72" t="s">
        <v>10</v>
      </c>
    </row>
    <row r="2581" spans="3:7" ht="15" thickBot="1" x14ac:dyDescent="0.35">
      <c r="C2581" s="70">
        <v>43165</v>
      </c>
      <c r="D2581" s="71">
        <v>0.69947916666666676</v>
      </c>
      <c r="E2581" s="72" t="s">
        <v>9</v>
      </c>
      <c r="F2581" s="73">
        <v>43</v>
      </c>
      <c r="G2581" s="72" t="s">
        <v>10</v>
      </c>
    </row>
    <row r="2582" spans="3:7" ht="15" thickBot="1" x14ac:dyDescent="0.35">
      <c r="C2582" s="70">
        <v>43165</v>
      </c>
      <c r="D2582" s="71">
        <v>0.6996296296296296</v>
      </c>
      <c r="E2582" s="72" t="s">
        <v>9</v>
      </c>
      <c r="F2582" s="73">
        <v>50</v>
      </c>
      <c r="G2582" s="72" t="s">
        <v>21</v>
      </c>
    </row>
    <row r="2583" spans="3:7" ht="15" thickBot="1" x14ac:dyDescent="0.35">
      <c r="C2583" s="70">
        <v>43165</v>
      </c>
      <c r="D2583" s="71">
        <v>0.70034722222222223</v>
      </c>
      <c r="E2583" s="72" t="s">
        <v>9</v>
      </c>
      <c r="F2583" s="73">
        <v>42</v>
      </c>
      <c r="G2583" s="72" t="s">
        <v>21</v>
      </c>
    </row>
    <row r="2584" spans="3:7" ht="15" thickBot="1" x14ac:dyDescent="0.35">
      <c r="C2584" s="70">
        <v>43165</v>
      </c>
      <c r="D2584" s="71">
        <v>0.70040509259259265</v>
      </c>
      <c r="E2584" s="72" t="s">
        <v>9</v>
      </c>
      <c r="F2584" s="73">
        <v>43</v>
      </c>
      <c r="G2584" s="72" t="s">
        <v>21</v>
      </c>
    </row>
    <row r="2585" spans="3:7" ht="15" thickBot="1" x14ac:dyDescent="0.35">
      <c r="C2585" s="70">
        <v>43165</v>
      </c>
      <c r="D2585" s="71">
        <v>0.70116898148148143</v>
      </c>
      <c r="E2585" s="72" t="s">
        <v>9</v>
      </c>
      <c r="F2585" s="73">
        <v>24</v>
      </c>
      <c r="G2585" s="72" t="s">
        <v>21</v>
      </c>
    </row>
    <row r="2586" spans="3:7" ht="15" thickBot="1" x14ac:dyDescent="0.35">
      <c r="C2586" s="70">
        <v>43165</v>
      </c>
      <c r="D2586" s="71">
        <v>0.70124999999999993</v>
      </c>
      <c r="E2586" s="72" t="s">
        <v>9</v>
      </c>
      <c r="F2586" s="73">
        <v>31</v>
      </c>
      <c r="G2586" s="72" t="s">
        <v>21</v>
      </c>
    </row>
    <row r="2587" spans="3:7" ht="15" thickBot="1" x14ac:dyDescent="0.35">
      <c r="C2587" s="70">
        <v>43165</v>
      </c>
      <c r="D2587" s="71">
        <v>0.70189814814814822</v>
      </c>
      <c r="E2587" s="72" t="s">
        <v>9</v>
      </c>
      <c r="F2587" s="73">
        <v>43</v>
      </c>
      <c r="G2587" s="72" t="s">
        <v>10</v>
      </c>
    </row>
    <row r="2588" spans="3:7" ht="15" thickBot="1" x14ac:dyDescent="0.35">
      <c r="C2588" s="70">
        <v>43165</v>
      </c>
      <c r="D2588" s="71">
        <v>0.7026041666666667</v>
      </c>
      <c r="E2588" s="72" t="s">
        <v>9</v>
      </c>
      <c r="F2588" s="73">
        <v>34</v>
      </c>
      <c r="G2588" s="72" t="s">
        <v>10</v>
      </c>
    </row>
    <row r="2589" spans="3:7" ht="15" thickBot="1" x14ac:dyDescent="0.35">
      <c r="C2589" s="70">
        <v>43165</v>
      </c>
      <c r="D2589" s="71">
        <v>0.70361111111111108</v>
      </c>
      <c r="E2589" s="72" t="s">
        <v>9</v>
      </c>
      <c r="F2589" s="73">
        <v>47</v>
      </c>
      <c r="G2589" s="72" t="s">
        <v>10</v>
      </c>
    </row>
    <row r="2590" spans="3:7" ht="15" thickBot="1" x14ac:dyDescent="0.35">
      <c r="C2590" s="70">
        <v>43165</v>
      </c>
      <c r="D2590" s="71">
        <v>0.70424768518518521</v>
      </c>
      <c r="E2590" s="72" t="s">
        <v>9</v>
      </c>
      <c r="F2590" s="73">
        <v>32</v>
      </c>
      <c r="G2590" s="72" t="s">
        <v>21</v>
      </c>
    </row>
    <row r="2591" spans="3:7" ht="15" thickBot="1" x14ac:dyDescent="0.35">
      <c r="C2591" s="70">
        <v>43165</v>
      </c>
      <c r="D2591" s="71">
        <v>0.70447916666666666</v>
      </c>
      <c r="E2591" s="72" t="s">
        <v>9</v>
      </c>
      <c r="F2591" s="73">
        <v>24</v>
      </c>
      <c r="G2591" s="72" t="s">
        <v>10</v>
      </c>
    </row>
    <row r="2592" spans="3:7" ht="15" thickBot="1" x14ac:dyDescent="0.35">
      <c r="C2592" s="70">
        <v>43165</v>
      </c>
      <c r="D2592" s="71">
        <v>0.70681712962962961</v>
      </c>
      <c r="E2592" s="72" t="s">
        <v>9</v>
      </c>
      <c r="F2592" s="73">
        <v>41</v>
      </c>
      <c r="G2592" s="72" t="s">
        <v>10</v>
      </c>
    </row>
    <row r="2593" spans="3:7" ht="15" thickBot="1" x14ac:dyDescent="0.35">
      <c r="C2593" s="70">
        <v>43165</v>
      </c>
      <c r="D2593" s="71">
        <v>0.7069212962962963</v>
      </c>
      <c r="E2593" s="72" t="s">
        <v>9</v>
      </c>
      <c r="F2593" s="73">
        <v>43</v>
      </c>
      <c r="G2593" s="72" t="s">
        <v>10</v>
      </c>
    </row>
    <row r="2594" spans="3:7" ht="15" thickBot="1" x14ac:dyDescent="0.35">
      <c r="C2594" s="70">
        <v>43165</v>
      </c>
      <c r="D2594" s="71">
        <v>0.70699074074074064</v>
      </c>
      <c r="E2594" s="72" t="s">
        <v>9</v>
      </c>
      <c r="F2594" s="73">
        <v>41</v>
      </c>
      <c r="G2594" s="72" t="s">
        <v>21</v>
      </c>
    </row>
    <row r="2595" spans="3:7" ht="15" thickBot="1" x14ac:dyDescent="0.35">
      <c r="C2595" s="70">
        <v>43165</v>
      </c>
      <c r="D2595" s="71">
        <v>0.70789351851851856</v>
      </c>
      <c r="E2595" s="72" t="s">
        <v>9</v>
      </c>
      <c r="F2595" s="73">
        <v>64</v>
      </c>
      <c r="G2595" s="72" t="s">
        <v>21</v>
      </c>
    </row>
    <row r="2596" spans="3:7" ht="15" thickBot="1" x14ac:dyDescent="0.35">
      <c r="C2596" s="70">
        <v>43165</v>
      </c>
      <c r="D2596" s="71">
        <v>0.70798611111111109</v>
      </c>
      <c r="E2596" s="72" t="s">
        <v>9</v>
      </c>
      <c r="F2596" s="73">
        <v>41</v>
      </c>
      <c r="G2596" s="72" t="s">
        <v>21</v>
      </c>
    </row>
    <row r="2597" spans="3:7" ht="15" thickBot="1" x14ac:dyDescent="0.35">
      <c r="C2597" s="70">
        <v>43165</v>
      </c>
      <c r="D2597" s="71">
        <v>0.70918981481481491</v>
      </c>
      <c r="E2597" s="72" t="s">
        <v>9</v>
      </c>
      <c r="F2597" s="73">
        <v>63</v>
      </c>
      <c r="G2597" s="72" t="s">
        <v>10</v>
      </c>
    </row>
    <row r="2598" spans="3:7" ht="15" thickBot="1" x14ac:dyDescent="0.35">
      <c r="C2598" s="70">
        <v>43165</v>
      </c>
      <c r="D2598" s="71">
        <v>0.71038194444444447</v>
      </c>
      <c r="E2598" s="72" t="s">
        <v>9</v>
      </c>
      <c r="F2598" s="73">
        <v>40</v>
      </c>
      <c r="G2598" s="72" t="s">
        <v>21</v>
      </c>
    </row>
    <row r="2599" spans="3:7" ht="15" thickBot="1" x14ac:dyDescent="0.35">
      <c r="C2599" s="70">
        <v>43165</v>
      </c>
      <c r="D2599" s="71">
        <v>0.71050925925925934</v>
      </c>
      <c r="E2599" s="72" t="s">
        <v>9</v>
      </c>
      <c r="F2599" s="73">
        <v>37</v>
      </c>
      <c r="G2599" s="72" t="s">
        <v>21</v>
      </c>
    </row>
    <row r="2600" spans="3:7" ht="15" thickBot="1" x14ac:dyDescent="0.35">
      <c r="C2600" s="70">
        <v>43165</v>
      </c>
      <c r="D2600" s="71">
        <v>0.71174768518518527</v>
      </c>
      <c r="E2600" s="72" t="s">
        <v>9</v>
      </c>
      <c r="F2600" s="73">
        <v>49</v>
      </c>
      <c r="G2600" s="72" t="s">
        <v>10</v>
      </c>
    </row>
    <row r="2601" spans="3:7" ht="15" thickBot="1" x14ac:dyDescent="0.35">
      <c r="C2601" s="70">
        <v>43165</v>
      </c>
      <c r="D2601" s="71">
        <v>0.71206018518518521</v>
      </c>
      <c r="E2601" s="72" t="s">
        <v>9</v>
      </c>
      <c r="F2601" s="73">
        <v>52</v>
      </c>
      <c r="G2601" s="72" t="s">
        <v>21</v>
      </c>
    </row>
    <row r="2602" spans="3:7" ht="15" thickBot="1" x14ac:dyDescent="0.35">
      <c r="C2602" s="70">
        <v>43165</v>
      </c>
      <c r="D2602" s="71">
        <v>0.71251157407407406</v>
      </c>
      <c r="E2602" s="72" t="s">
        <v>9</v>
      </c>
      <c r="F2602" s="73">
        <v>42</v>
      </c>
      <c r="G2602" s="72" t="s">
        <v>21</v>
      </c>
    </row>
    <row r="2603" spans="3:7" ht="15" thickBot="1" x14ac:dyDescent="0.35">
      <c r="C2603" s="70">
        <v>43165</v>
      </c>
      <c r="D2603" s="71">
        <v>0.71278935185185188</v>
      </c>
      <c r="E2603" s="72" t="s">
        <v>9</v>
      </c>
      <c r="F2603" s="73">
        <v>32</v>
      </c>
      <c r="G2603" s="72" t="s">
        <v>10</v>
      </c>
    </row>
    <row r="2604" spans="3:7" ht="15" thickBot="1" x14ac:dyDescent="0.35">
      <c r="C2604" s="70">
        <v>43165</v>
      </c>
      <c r="D2604" s="71">
        <v>0.71295138888888887</v>
      </c>
      <c r="E2604" s="72" t="s">
        <v>9</v>
      </c>
      <c r="F2604" s="73">
        <v>38</v>
      </c>
      <c r="G2604" s="72" t="s">
        <v>10</v>
      </c>
    </row>
    <row r="2605" spans="3:7" ht="15" thickBot="1" x14ac:dyDescent="0.35">
      <c r="C2605" s="70">
        <v>43165</v>
      </c>
      <c r="D2605" s="71">
        <v>0.71376157407407403</v>
      </c>
      <c r="E2605" s="72" t="s">
        <v>9</v>
      </c>
      <c r="F2605" s="73">
        <v>32</v>
      </c>
      <c r="G2605" s="72" t="s">
        <v>21</v>
      </c>
    </row>
    <row r="2606" spans="3:7" ht="15" thickBot="1" x14ac:dyDescent="0.35">
      <c r="C2606" s="70">
        <v>43165</v>
      </c>
      <c r="D2606" s="71">
        <v>0.71424768518518522</v>
      </c>
      <c r="E2606" s="72" t="s">
        <v>9</v>
      </c>
      <c r="F2606" s="73">
        <v>42</v>
      </c>
      <c r="G2606" s="72" t="s">
        <v>21</v>
      </c>
    </row>
    <row r="2607" spans="3:7" ht="15" thickBot="1" x14ac:dyDescent="0.35">
      <c r="C2607" s="70">
        <v>43165</v>
      </c>
      <c r="D2607" s="71">
        <v>0.71530092592592587</v>
      </c>
      <c r="E2607" s="72" t="s">
        <v>9</v>
      </c>
      <c r="F2607" s="73">
        <v>30</v>
      </c>
      <c r="G2607" s="72" t="s">
        <v>21</v>
      </c>
    </row>
    <row r="2608" spans="3:7" ht="15" thickBot="1" x14ac:dyDescent="0.35">
      <c r="C2608" s="70">
        <v>43165</v>
      </c>
      <c r="D2608" s="71">
        <v>0.71659722222222222</v>
      </c>
      <c r="E2608" s="72" t="s">
        <v>9</v>
      </c>
      <c r="F2608" s="73">
        <v>38</v>
      </c>
      <c r="G2608" s="72" t="s">
        <v>21</v>
      </c>
    </row>
    <row r="2609" spans="3:7" ht="15" thickBot="1" x14ac:dyDescent="0.35">
      <c r="C2609" s="70">
        <v>43165</v>
      </c>
      <c r="D2609" s="71">
        <v>0.71706018518518511</v>
      </c>
      <c r="E2609" s="72" t="s">
        <v>9</v>
      </c>
      <c r="F2609" s="73">
        <v>66</v>
      </c>
      <c r="G2609" s="72" t="s">
        <v>21</v>
      </c>
    </row>
    <row r="2610" spans="3:7" ht="15" thickBot="1" x14ac:dyDescent="0.35">
      <c r="C2610" s="70">
        <v>43165</v>
      </c>
      <c r="D2610" s="71">
        <v>0.71848379629629633</v>
      </c>
      <c r="E2610" s="72" t="s">
        <v>9</v>
      </c>
      <c r="F2610" s="73">
        <v>32</v>
      </c>
      <c r="G2610" s="72" t="s">
        <v>21</v>
      </c>
    </row>
    <row r="2611" spans="3:7" ht="15" thickBot="1" x14ac:dyDescent="0.35">
      <c r="C2611" s="70">
        <v>43165</v>
      </c>
      <c r="D2611" s="71">
        <v>0.71931712962962957</v>
      </c>
      <c r="E2611" s="72" t="s">
        <v>9</v>
      </c>
      <c r="F2611" s="73">
        <v>47</v>
      </c>
      <c r="G2611" s="72" t="s">
        <v>10</v>
      </c>
    </row>
    <row r="2612" spans="3:7" ht="15" thickBot="1" x14ac:dyDescent="0.35">
      <c r="C2612" s="70">
        <v>43165</v>
      </c>
      <c r="D2612" s="71">
        <v>0.72001157407407401</v>
      </c>
      <c r="E2612" s="72" t="s">
        <v>9</v>
      </c>
      <c r="F2612" s="73">
        <v>41</v>
      </c>
      <c r="G2612" s="72" t="s">
        <v>21</v>
      </c>
    </row>
    <row r="2613" spans="3:7" ht="15" thickBot="1" x14ac:dyDescent="0.35">
      <c r="C2613" s="70">
        <v>43165</v>
      </c>
      <c r="D2613" s="71">
        <v>0.72006944444444443</v>
      </c>
      <c r="E2613" s="72" t="s">
        <v>9</v>
      </c>
      <c r="F2613" s="73">
        <v>53</v>
      </c>
      <c r="G2613" s="72" t="s">
        <v>21</v>
      </c>
    </row>
    <row r="2614" spans="3:7" ht="15" thickBot="1" x14ac:dyDescent="0.35">
      <c r="C2614" s="70">
        <v>43165</v>
      </c>
      <c r="D2614" s="71">
        <v>0.72023148148148142</v>
      </c>
      <c r="E2614" s="72" t="s">
        <v>9</v>
      </c>
      <c r="F2614" s="73">
        <v>49</v>
      </c>
      <c r="G2614" s="72" t="s">
        <v>10</v>
      </c>
    </row>
    <row r="2615" spans="3:7" ht="15" thickBot="1" x14ac:dyDescent="0.35">
      <c r="C2615" s="70">
        <v>43165</v>
      </c>
      <c r="D2615" s="71">
        <v>0.72134259259259259</v>
      </c>
      <c r="E2615" s="72" t="s">
        <v>9</v>
      </c>
      <c r="F2615" s="73">
        <v>30</v>
      </c>
      <c r="G2615" s="72" t="s">
        <v>10</v>
      </c>
    </row>
    <row r="2616" spans="3:7" ht="15" thickBot="1" x14ac:dyDescent="0.35">
      <c r="C2616" s="70">
        <v>43165</v>
      </c>
      <c r="D2616" s="71">
        <v>0.72143518518518512</v>
      </c>
      <c r="E2616" s="72" t="s">
        <v>9</v>
      </c>
      <c r="F2616" s="73">
        <v>41</v>
      </c>
      <c r="G2616" s="72" t="s">
        <v>10</v>
      </c>
    </row>
    <row r="2617" spans="3:7" ht="15" thickBot="1" x14ac:dyDescent="0.35">
      <c r="C2617" s="70">
        <v>43165</v>
      </c>
      <c r="D2617" s="71">
        <v>0.72186342592592589</v>
      </c>
      <c r="E2617" s="72" t="s">
        <v>9</v>
      </c>
      <c r="F2617" s="73">
        <v>49</v>
      </c>
      <c r="G2617" s="72" t="s">
        <v>10</v>
      </c>
    </row>
    <row r="2618" spans="3:7" ht="15" thickBot="1" x14ac:dyDescent="0.35">
      <c r="C2618" s="70">
        <v>43165</v>
      </c>
      <c r="D2618" s="71">
        <v>0.72278935185185178</v>
      </c>
      <c r="E2618" s="72" t="s">
        <v>9</v>
      </c>
      <c r="F2618" s="73">
        <v>47</v>
      </c>
      <c r="G2618" s="72" t="s">
        <v>10</v>
      </c>
    </row>
    <row r="2619" spans="3:7" ht="15" thickBot="1" x14ac:dyDescent="0.35">
      <c r="C2619" s="70">
        <v>43165</v>
      </c>
      <c r="D2619" s="71">
        <v>0.72312500000000002</v>
      </c>
      <c r="E2619" s="72" t="s">
        <v>9</v>
      </c>
      <c r="F2619" s="73">
        <v>50</v>
      </c>
      <c r="G2619" s="72" t="s">
        <v>10</v>
      </c>
    </row>
    <row r="2620" spans="3:7" ht="15" thickBot="1" x14ac:dyDescent="0.35">
      <c r="C2620" s="70">
        <v>43165</v>
      </c>
      <c r="D2620" s="71">
        <v>0.72421296296296289</v>
      </c>
      <c r="E2620" s="72" t="s">
        <v>9</v>
      </c>
      <c r="F2620" s="73">
        <v>51</v>
      </c>
      <c r="G2620" s="72" t="s">
        <v>21</v>
      </c>
    </row>
    <row r="2621" spans="3:7" ht="15" thickBot="1" x14ac:dyDescent="0.35">
      <c r="C2621" s="70">
        <v>43165</v>
      </c>
      <c r="D2621" s="71">
        <v>0.7244328703703703</v>
      </c>
      <c r="E2621" s="72" t="s">
        <v>9</v>
      </c>
      <c r="F2621" s="73">
        <v>36</v>
      </c>
      <c r="G2621" s="72" t="s">
        <v>21</v>
      </c>
    </row>
    <row r="2622" spans="3:7" ht="15" thickBot="1" x14ac:dyDescent="0.35">
      <c r="C2622" s="70">
        <v>43165</v>
      </c>
      <c r="D2622" s="71">
        <v>0.72451388888888879</v>
      </c>
      <c r="E2622" s="72" t="s">
        <v>9</v>
      </c>
      <c r="F2622" s="73">
        <v>33</v>
      </c>
      <c r="G2622" s="72" t="s">
        <v>10</v>
      </c>
    </row>
    <row r="2623" spans="3:7" ht="15" thickBot="1" x14ac:dyDescent="0.35">
      <c r="C2623" s="70">
        <v>43165</v>
      </c>
      <c r="D2623" s="71">
        <v>0.7249768518518519</v>
      </c>
      <c r="E2623" s="72" t="s">
        <v>9</v>
      </c>
      <c r="F2623" s="73">
        <v>41</v>
      </c>
      <c r="G2623" s="72" t="s">
        <v>21</v>
      </c>
    </row>
    <row r="2624" spans="3:7" ht="15" thickBot="1" x14ac:dyDescent="0.35">
      <c r="C2624" s="70">
        <v>43165</v>
      </c>
      <c r="D2624" s="71">
        <v>0.72512731481481485</v>
      </c>
      <c r="E2624" s="72" t="s">
        <v>9</v>
      </c>
      <c r="F2624" s="73">
        <v>38</v>
      </c>
      <c r="G2624" s="72" t="s">
        <v>21</v>
      </c>
    </row>
    <row r="2625" spans="3:7" ht="15" thickBot="1" x14ac:dyDescent="0.35">
      <c r="C2625" s="70">
        <v>43165</v>
      </c>
      <c r="D2625" s="71">
        <v>0.72520833333333334</v>
      </c>
      <c r="E2625" s="72" t="s">
        <v>9</v>
      </c>
      <c r="F2625" s="73">
        <v>36</v>
      </c>
      <c r="G2625" s="72" t="s">
        <v>21</v>
      </c>
    </row>
    <row r="2626" spans="3:7" ht="15" thickBot="1" x14ac:dyDescent="0.35">
      <c r="C2626" s="70">
        <v>43165</v>
      </c>
      <c r="D2626" s="71">
        <v>0.72553240740740732</v>
      </c>
      <c r="E2626" s="72" t="s">
        <v>9</v>
      </c>
      <c r="F2626" s="73">
        <v>49</v>
      </c>
      <c r="G2626" s="72" t="s">
        <v>10</v>
      </c>
    </row>
    <row r="2627" spans="3:7" ht="15" thickBot="1" x14ac:dyDescent="0.35">
      <c r="C2627" s="70">
        <v>43165</v>
      </c>
      <c r="D2627" s="71">
        <v>0.72636574074074067</v>
      </c>
      <c r="E2627" s="72" t="s">
        <v>9</v>
      </c>
      <c r="F2627" s="73">
        <v>50</v>
      </c>
      <c r="G2627" s="72" t="s">
        <v>10</v>
      </c>
    </row>
    <row r="2628" spans="3:7" ht="15" thickBot="1" x14ac:dyDescent="0.35">
      <c r="C2628" s="70">
        <v>43165</v>
      </c>
      <c r="D2628" s="71">
        <v>0.72810185185185183</v>
      </c>
      <c r="E2628" s="72" t="s">
        <v>9</v>
      </c>
      <c r="F2628" s="73">
        <v>35</v>
      </c>
      <c r="G2628" s="72" t="s">
        <v>21</v>
      </c>
    </row>
    <row r="2629" spans="3:7" ht="15" thickBot="1" x14ac:dyDescent="0.35">
      <c r="C2629" s="70">
        <v>43165</v>
      </c>
      <c r="D2629" s="71">
        <v>0.72888888888888881</v>
      </c>
      <c r="E2629" s="72" t="s">
        <v>9</v>
      </c>
      <c r="F2629" s="73">
        <v>27</v>
      </c>
      <c r="G2629" s="72" t="s">
        <v>21</v>
      </c>
    </row>
    <row r="2630" spans="3:7" ht="15" thickBot="1" x14ac:dyDescent="0.35">
      <c r="C2630" s="70">
        <v>43165</v>
      </c>
      <c r="D2630" s="71">
        <v>0.72962962962962974</v>
      </c>
      <c r="E2630" s="72" t="s">
        <v>9</v>
      </c>
      <c r="F2630" s="73">
        <v>48</v>
      </c>
      <c r="G2630" s="72" t="s">
        <v>10</v>
      </c>
    </row>
    <row r="2631" spans="3:7" ht="15" thickBot="1" x14ac:dyDescent="0.35">
      <c r="C2631" s="70">
        <v>43165</v>
      </c>
      <c r="D2631" s="71">
        <v>0.72993055555555564</v>
      </c>
      <c r="E2631" s="72" t="s">
        <v>9</v>
      </c>
      <c r="F2631" s="73">
        <v>32</v>
      </c>
      <c r="G2631" s="72" t="s">
        <v>21</v>
      </c>
    </row>
    <row r="2632" spans="3:7" ht="15" thickBot="1" x14ac:dyDescent="0.35">
      <c r="C2632" s="70">
        <v>43165</v>
      </c>
      <c r="D2632" s="71">
        <v>0.73021990740740739</v>
      </c>
      <c r="E2632" s="72" t="s">
        <v>9</v>
      </c>
      <c r="F2632" s="73">
        <v>23</v>
      </c>
      <c r="G2632" s="72" t="s">
        <v>21</v>
      </c>
    </row>
    <row r="2633" spans="3:7" ht="15" thickBot="1" x14ac:dyDescent="0.35">
      <c r="C2633" s="70">
        <v>43165</v>
      </c>
      <c r="D2633" s="71">
        <v>0.73146990740740747</v>
      </c>
      <c r="E2633" s="72" t="s">
        <v>9</v>
      </c>
      <c r="F2633" s="73">
        <v>52</v>
      </c>
      <c r="G2633" s="72" t="s">
        <v>21</v>
      </c>
    </row>
    <row r="2634" spans="3:7" ht="15" thickBot="1" x14ac:dyDescent="0.35">
      <c r="C2634" s="70">
        <v>43165</v>
      </c>
      <c r="D2634" s="71">
        <v>0.73157407407407404</v>
      </c>
      <c r="E2634" s="72" t="s">
        <v>9</v>
      </c>
      <c r="F2634" s="73">
        <v>15</v>
      </c>
      <c r="G2634" s="72" t="s">
        <v>10</v>
      </c>
    </row>
    <row r="2635" spans="3:7" ht="15" thickBot="1" x14ac:dyDescent="0.35">
      <c r="C2635" s="70">
        <v>43165</v>
      </c>
      <c r="D2635" s="71">
        <v>0.73271990740740733</v>
      </c>
      <c r="E2635" s="72" t="s">
        <v>9</v>
      </c>
      <c r="F2635" s="73">
        <v>37</v>
      </c>
      <c r="G2635" s="72" t="s">
        <v>21</v>
      </c>
    </row>
    <row r="2636" spans="3:7" ht="15" thickBot="1" x14ac:dyDescent="0.35">
      <c r="C2636" s="70">
        <v>43165</v>
      </c>
      <c r="D2636" s="71">
        <v>0.7336921296296296</v>
      </c>
      <c r="E2636" s="72" t="s">
        <v>9</v>
      </c>
      <c r="F2636" s="73">
        <v>47</v>
      </c>
      <c r="G2636" s="72" t="s">
        <v>10</v>
      </c>
    </row>
    <row r="2637" spans="3:7" ht="15" thickBot="1" x14ac:dyDescent="0.35">
      <c r="C2637" s="70">
        <v>43165</v>
      </c>
      <c r="D2637" s="71">
        <v>0.73454861111111114</v>
      </c>
      <c r="E2637" s="72" t="s">
        <v>9</v>
      </c>
      <c r="F2637" s="73">
        <v>44</v>
      </c>
      <c r="G2637" s="72" t="s">
        <v>10</v>
      </c>
    </row>
    <row r="2638" spans="3:7" ht="15" thickBot="1" x14ac:dyDescent="0.35">
      <c r="C2638" s="70">
        <v>43165</v>
      </c>
      <c r="D2638" s="71">
        <v>0.73510416666666656</v>
      </c>
      <c r="E2638" s="72" t="s">
        <v>9</v>
      </c>
      <c r="F2638" s="73">
        <v>23</v>
      </c>
      <c r="G2638" s="72" t="s">
        <v>21</v>
      </c>
    </row>
    <row r="2639" spans="3:7" ht="15" thickBot="1" x14ac:dyDescent="0.35">
      <c r="C2639" s="70">
        <v>43165</v>
      </c>
      <c r="D2639" s="71">
        <v>0.73608796296296297</v>
      </c>
      <c r="E2639" s="72" t="s">
        <v>9</v>
      </c>
      <c r="F2639" s="73">
        <v>48</v>
      </c>
      <c r="G2639" s="72" t="s">
        <v>10</v>
      </c>
    </row>
    <row r="2640" spans="3:7" ht="15" thickBot="1" x14ac:dyDescent="0.35">
      <c r="C2640" s="70">
        <v>43165</v>
      </c>
      <c r="D2640" s="71">
        <v>0.73746527777777782</v>
      </c>
      <c r="E2640" s="72" t="s">
        <v>9</v>
      </c>
      <c r="F2640" s="73">
        <v>47</v>
      </c>
      <c r="G2640" s="72" t="s">
        <v>10</v>
      </c>
    </row>
    <row r="2641" spans="3:7" ht="15" thickBot="1" x14ac:dyDescent="0.35">
      <c r="C2641" s="70">
        <v>43165</v>
      </c>
      <c r="D2641" s="71">
        <v>0.74019675925925921</v>
      </c>
      <c r="E2641" s="72" t="s">
        <v>9</v>
      </c>
      <c r="F2641" s="73">
        <v>39</v>
      </c>
      <c r="G2641" s="72" t="s">
        <v>10</v>
      </c>
    </row>
    <row r="2642" spans="3:7" ht="15" thickBot="1" x14ac:dyDescent="0.35">
      <c r="C2642" s="70">
        <v>43165</v>
      </c>
      <c r="D2642" s="71">
        <v>0.74170138888888892</v>
      </c>
      <c r="E2642" s="72" t="s">
        <v>9</v>
      </c>
      <c r="F2642" s="73">
        <v>30</v>
      </c>
      <c r="G2642" s="72" t="s">
        <v>10</v>
      </c>
    </row>
    <row r="2643" spans="3:7" ht="15" thickBot="1" x14ac:dyDescent="0.35">
      <c r="C2643" s="70">
        <v>43165</v>
      </c>
      <c r="D2643" s="71">
        <v>0.74221064814814808</v>
      </c>
      <c r="E2643" s="72" t="s">
        <v>9</v>
      </c>
      <c r="F2643" s="73">
        <v>28</v>
      </c>
      <c r="G2643" s="72" t="s">
        <v>10</v>
      </c>
    </row>
    <row r="2644" spans="3:7" ht="15" thickBot="1" x14ac:dyDescent="0.35">
      <c r="C2644" s="70">
        <v>43165</v>
      </c>
      <c r="D2644" s="71">
        <v>0.74280092592592595</v>
      </c>
      <c r="E2644" s="72" t="s">
        <v>9</v>
      </c>
      <c r="F2644" s="73">
        <v>33</v>
      </c>
      <c r="G2644" s="72" t="s">
        <v>10</v>
      </c>
    </row>
    <row r="2645" spans="3:7" ht="15" thickBot="1" x14ac:dyDescent="0.35">
      <c r="C2645" s="70">
        <v>43165</v>
      </c>
      <c r="D2645" s="71">
        <v>0.74299768518518527</v>
      </c>
      <c r="E2645" s="72" t="s">
        <v>9</v>
      </c>
      <c r="F2645" s="73">
        <v>49</v>
      </c>
      <c r="G2645" s="72" t="s">
        <v>21</v>
      </c>
    </row>
    <row r="2646" spans="3:7" ht="15" thickBot="1" x14ac:dyDescent="0.35">
      <c r="C2646" s="70">
        <v>43165</v>
      </c>
      <c r="D2646" s="71">
        <v>0.74405092592592592</v>
      </c>
      <c r="E2646" s="72" t="s">
        <v>9</v>
      </c>
      <c r="F2646" s="73">
        <v>36</v>
      </c>
      <c r="G2646" s="72" t="s">
        <v>10</v>
      </c>
    </row>
    <row r="2647" spans="3:7" ht="15" thickBot="1" x14ac:dyDescent="0.35">
      <c r="C2647" s="70">
        <v>43165</v>
      </c>
      <c r="D2647" s="71">
        <v>0.74526620370370367</v>
      </c>
      <c r="E2647" s="72" t="s">
        <v>9</v>
      </c>
      <c r="F2647" s="73">
        <v>54</v>
      </c>
      <c r="G2647" s="72" t="s">
        <v>21</v>
      </c>
    </row>
    <row r="2648" spans="3:7" ht="15" thickBot="1" x14ac:dyDescent="0.35">
      <c r="C2648" s="70">
        <v>43165</v>
      </c>
      <c r="D2648" s="71">
        <v>0.74606481481481479</v>
      </c>
      <c r="E2648" s="72" t="s">
        <v>9</v>
      </c>
      <c r="F2648" s="73">
        <v>51</v>
      </c>
      <c r="G2648" s="72" t="s">
        <v>10</v>
      </c>
    </row>
    <row r="2649" spans="3:7" ht="15" thickBot="1" x14ac:dyDescent="0.35">
      <c r="C2649" s="70">
        <v>43165</v>
      </c>
      <c r="D2649" s="71">
        <v>0.74637731481481484</v>
      </c>
      <c r="E2649" s="72" t="s">
        <v>9</v>
      </c>
      <c r="F2649" s="73">
        <v>54</v>
      </c>
      <c r="G2649" s="72" t="s">
        <v>10</v>
      </c>
    </row>
    <row r="2650" spans="3:7" ht="15" thickBot="1" x14ac:dyDescent="0.35">
      <c r="C2650" s="70">
        <v>43165</v>
      </c>
      <c r="D2650" s="71">
        <v>0.74677083333333327</v>
      </c>
      <c r="E2650" s="72" t="s">
        <v>9</v>
      </c>
      <c r="F2650" s="73">
        <v>43</v>
      </c>
      <c r="G2650" s="72" t="s">
        <v>10</v>
      </c>
    </row>
    <row r="2651" spans="3:7" ht="15" thickBot="1" x14ac:dyDescent="0.35">
      <c r="C2651" s="70">
        <v>43165</v>
      </c>
      <c r="D2651" s="71">
        <v>0.75063657407407414</v>
      </c>
      <c r="E2651" s="72" t="s">
        <v>9</v>
      </c>
      <c r="F2651" s="73">
        <v>30</v>
      </c>
      <c r="G2651" s="72" t="s">
        <v>10</v>
      </c>
    </row>
    <row r="2652" spans="3:7" ht="15" thickBot="1" x14ac:dyDescent="0.35">
      <c r="C2652" s="70">
        <v>43165</v>
      </c>
      <c r="D2652" s="71">
        <v>0.75116898148148159</v>
      </c>
      <c r="E2652" s="72" t="s">
        <v>9</v>
      </c>
      <c r="F2652" s="73">
        <v>47</v>
      </c>
      <c r="G2652" s="72" t="s">
        <v>21</v>
      </c>
    </row>
    <row r="2653" spans="3:7" ht="15" thickBot="1" x14ac:dyDescent="0.35">
      <c r="C2653" s="70">
        <v>43165</v>
      </c>
      <c r="D2653" s="71">
        <v>0.75249999999999995</v>
      </c>
      <c r="E2653" s="72" t="s">
        <v>9</v>
      </c>
      <c r="F2653" s="73">
        <v>35</v>
      </c>
      <c r="G2653" s="72" t="s">
        <v>21</v>
      </c>
    </row>
    <row r="2654" spans="3:7" ht="15" thickBot="1" x14ac:dyDescent="0.35">
      <c r="C2654" s="70">
        <v>43165</v>
      </c>
      <c r="D2654" s="71">
        <v>0.75591435185185185</v>
      </c>
      <c r="E2654" s="72" t="s">
        <v>9</v>
      </c>
      <c r="F2654" s="73">
        <v>39</v>
      </c>
      <c r="G2654" s="72" t="s">
        <v>21</v>
      </c>
    </row>
    <row r="2655" spans="3:7" ht="15" thickBot="1" x14ac:dyDescent="0.35">
      <c r="C2655" s="70">
        <v>43165</v>
      </c>
      <c r="D2655" s="71">
        <v>0.75642361111111101</v>
      </c>
      <c r="E2655" s="72" t="s">
        <v>9</v>
      </c>
      <c r="F2655" s="73">
        <v>45</v>
      </c>
      <c r="G2655" s="72" t="s">
        <v>21</v>
      </c>
    </row>
    <row r="2656" spans="3:7" ht="15" thickBot="1" x14ac:dyDescent="0.35">
      <c r="C2656" s="70">
        <v>43165</v>
      </c>
      <c r="D2656" s="71">
        <v>0.75681712962962966</v>
      </c>
      <c r="E2656" s="72" t="s">
        <v>9</v>
      </c>
      <c r="F2656" s="73">
        <v>39</v>
      </c>
      <c r="G2656" s="72" t="s">
        <v>21</v>
      </c>
    </row>
    <row r="2657" spans="3:7" ht="15" thickBot="1" x14ac:dyDescent="0.35">
      <c r="C2657" s="70">
        <v>43165</v>
      </c>
      <c r="D2657" s="71">
        <v>0.76119212962962957</v>
      </c>
      <c r="E2657" s="72" t="s">
        <v>9</v>
      </c>
      <c r="F2657" s="73">
        <v>31</v>
      </c>
      <c r="G2657" s="72" t="s">
        <v>21</v>
      </c>
    </row>
    <row r="2658" spans="3:7" ht="15" thickBot="1" x14ac:dyDescent="0.35">
      <c r="C2658" s="70">
        <v>43165</v>
      </c>
      <c r="D2658" s="71">
        <v>0.76204861111111111</v>
      </c>
      <c r="E2658" s="72" t="s">
        <v>9</v>
      </c>
      <c r="F2658" s="73">
        <v>39</v>
      </c>
      <c r="G2658" s="72" t="s">
        <v>21</v>
      </c>
    </row>
    <row r="2659" spans="3:7" ht="15" thickBot="1" x14ac:dyDescent="0.35">
      <c r="C2659" s="70">
        <v>43165</v>
      </c>
      <c r="D2659" s="71">
        <v>0.76387731481481491</v>
      </c>
      <c r="E2659" s="72" t="s">
        <v>9</v>
      </c>
      <c r="F2659" s="73">
        <v>47</v>
      </c>
      <c r="G2659" s="72" t="s">
        <v>10</v>
      </c>
    </row>
    <row r="2660" spans="3:7" ht="15" thickBot="1" x14ac:dyDescent="0.35">
      <c r="C2660" s="70">
        <v>43165</v>
      </c>
      <c r="D2660" s="71">
        <v>0.76443287037037033</v>
      </c>
      <c r="E2660" s="72" t="s">
        <v>9</v>
      </c>
      <c r="F2660" s="73">
        <v>36</v>
      </c>
      <c r="G2660" s="72" t="s">
        <v>21</v>
      </c>
    </row>
    <row r="2661" spans="3:7" ht="15" thickBot="1" x14ac:dyDescent="0.35">
      <c r="C2661" s="70">
        <v>43165</v>
      </c>
      <c r="D2661" s="71">
        <v>0.76601851851851854</v>
      </c>
      <c r="E2661" s="72" t="s">
        <v>9</v>
      </c>
      <c r="F2661" s="73">
        <v>48</v>
      </c>
      <c r="G2661" s="72" t="s">
        <v>10</v>
      </c>
    </row>
    <row r="2662" spans="3:7" ht="15" thickBot="1" x14ac:dyDescent="0.35">
      <c r="C2662" s="70">
        <v>43165</v>
      </c>
      <c r="D2662" s="71">
        <v>0.76684027777777775</v>
      </c>
      <c r="E2662" s="72" t="s">
        <v>9</v>
      </c>
      <c r="F2662" s="73">
        <v>43</v>
      </c>
      <c r="G2662" s="72" t="s">
        <v>21</v>
      </c>
    </row>
    <row r="2663" spans="3:7" ht="15" thickBot="1" x14ac:dyDescent="0.35">
      <c r="C2663" s="70">
        <v>43165</v>
      </c>
      <c r="D2663" s="71">
        <v>0.76732638888888882</v>
      </c>
      <c r="E2663" s="72" t="s">
        <v>9</v>
      </c>
      <c r="F2663" s="73">
        <v>39</v>
      </c>
      <c r="G2663" s="72" t="s">
        <v>21</v>
      </c>
    </row>
    <row r="2664" spans="3:7" ht="15" thickBot="1" x14ac:dyDescent="0.35">
      <c r="C2664" s="70">
        <v>43165</v>
      </c>
      <c r="D2664" s="71">
        <v>0.76850694444444445</v>
      </c>
      <c r="E2664" s="72" t="s">
        <v>9</v>
      </c>
      <c r="F2664" s="73">
        <v>30</v>
      </c>
      <c r="G2664" s="72" t="s">
        <v>10</v>
      </c>
    </row>
    <row r="2665" spans="3:7" ht="15" thickBot="1" x14ac:dyDescent="0.35">
      <c r="C2665" s="70">
        <v>43165</v>
      </c>
      <c r="D2665" s="71">
        <v>0.76915509259259263</v>
      </c>
      <c r="E2665" s="72" t="s">
        <v>9</v>
      </c>
      <c r="F2665" s="73">
        <v>53</v>
      </c>
      <c r="G2665" s="72" t="s">
        <v>10</v>
      </c>
    </row>
    <row r="2666" spans="3:7" ht="15" thickBot="1" x14ac:dyDescent="0.35">
      <c r="C2666" s="70">
        <v>43165</v>
      </c>
      <c r="D2666" s="71">
        <v>0.77046296296296291</v>
      </c>
      <c r="E2666" s="72" t="s">
        <v>9</v>
      </c>
      <c r="F2666" s="73">
        <v>35</v>
      </c>
      <c r="G2666" s="72" t="s">
        <v>21</v>
      </c>
    </row>
    <row r="2667" spans="3:7" ht="15" thickBot="1" x14ac:dyDescent="0.35">
      <c r="C2667" s="70">
        <v>43165</v>
      </c>
      <c r="D2667" s="71">
        <v>0.77108796296296289</v>
      </c>
      <c r="E2667" s="72" t="s">
        <v>9</v>
      </c>
      <c r="F2667" s="73">
        <v>51</v>
      </c>
      <c r="G2667" s="72" t="s">
        <v>21</v>
      </c>
    </row>
    <row r="2668" spans="3:7" ht="15" thickBot="1" x14ac:dyDescent="0.35">
      <c r="C2668" s="70">
        <v>43165</v>
      </c>
      <c r="D2668" s="71">
        <v>0.77128472222222222</v>
      </c>
      <c r="E2668" s="72" t="s">
        <v>9</v>
      </c>
      <c r="F2668" s="73">
        <v>45</v>
      </c>
      <c r="G2668" s="72" t="s">
        <v>21</v>
      </c>
    </row>
    <row r="2669" spans="3:7" ht="15" thickBot="1" x14ac:dyDescent="0.35">
      <c r="C2669" s="70">
        <v>43165</v>
      </c>
      <c r="D2669" s="71">
        <v>0.77142361111111113</v>
      </c>
      <c r="E2669" s="72" t="s">
        <v>9</v>
      </c>
      <c r="F2669" s="73">
        <v>35</v>
      </c>
      <c r="G2669" s="72" t="s">
        <v>10</v>
      </c>
    </row>
    <row r="2670" spans="3:7" ht="15" thickBot="1" x14ac:dyDescent="0.35">
      <c r="C2670" s="70">
        <v>43165</v>
      </c>
      <c r="D2670" s="71">
        <v>0.7718518518518519</v>
      </c>
      <c r="E2670" s="72" t="s">
        <v>9</v>
      </c>
      <c r="F2670" s="73">
        <v>45</v>
      </c>
      <c r="G2670" s="72" t="s">
        <v>10</v>
      </c>
    </row>
    <row r="2671" spans="3:7" ht="15" thickBot="1" x14ac:dyDescent="0.35">
      <c r="C2671" s="70">
        <v>43165</v>
      </c>
      <c r="D2671" s="71">
        <v>0.77218749999999992</v>
      </c>
      <c r="E2671" s="72" t="s">
        <v>9</v>
      </c>
      <c r="F2671" s="73">
        <v>42</v>
      </c>
      <c r="G2671" s="72" t="s">
        <v>10</v>
      </c>
    </row>
    <row r="2672" spans="3:7" ht="15" thickBot="1" x14ac:dyDescent="0.35">
      <c r="C2672" s="70">
        <v>43165</v>
      </c>
      <c r="D2672" s="71">
        <v>0.77251157407407411</v>
      </c>
      <c r="E2672" s="72" t="s">
        <v>9</v>
      </c>
      <c r="F2672" s="73">
        <v>40</v>
      </c>
      <c r="G2672" s="72" t="s">
        <v>21</v>
      </c>
    </row>
    <row r="2673" spans="3:7" ht="15" thickBot="1" x14ac:dyDescent="0.35">
      <c r="C2673" s="70">
        <v>43165</v>
      </c>
      <c r="D2673" s="71">
        <v>0.77280092592592586</v>
      </c>
      <c r="E2673" s="72" t="s">
        <v>9</v>
      </c>
      <c r="F2673" s="73">
        <v>32</v>
      </c>
      <c r="G2673" s="72" t="s">
        <v>21</v>
      </c>
    </row>
    <row r="2674" spans="3:7" ht="15" thickBot="1" x14ac:dyDescent="0.35">
      <c r="C2674" s="70">
        <v>43165</v>
      </c>
      <c r="D2674" s="71">
        <v>0.773900462962963</v>
      </c>
      <c r="E2674" s="72" t="s">
        <v>9</v>
      </c>
      <c r="F2674" s="73">
        <v>41</v>
      </c>
      <c r="G2674" s="72" t="s">
        <v>10</v>
      </c>
    </row>
    <row r="2675" spans="3:7" ht="15" thickBot="1" x14ac:dyDescent="0.35">
      <c r="C2675" s="70">
        <v>43165</v>
      </c>
      <c r="D2675" s="71">
        <v>0.77422453703703698</v>
      </c>
      <c r="E2675" s="72" t="s">
        <v>9</v>
      </c>
      <c r="F2675" s="73">
        <v>49</v>
      </c>
      <c r="G2675" s="72" t="s">
        <v>10</v>
      </c>
    </row>
    <row r="2676" spans="3:7" ht="15" thickBot="1" x14ac:dyDescent="0.35">
      <c r="C2676" s="70">
        <v>43165</v>
      </c>
      <c r="D2676" s="71">
        <v>0.77484953703703707</v>
      </c>
      <c r="E2676" s="72" t="s">
        <v>9</v>
      </c>
      <c r="F2676" s="73">
        <v>40</v>
      </c>
      <c r="G2676" s="72" t="s">
        <v>21</v>
      </c>
    </row>
    <row r="2677" spans="3:7" ht="15" thickBot="1" x14ac:dyDescent="0.35">
      <c r="C2677" s="70">
        <v>43165</v>
      </c>
      <c r="D2677" s="71">
        <v>0.77488425925925919</v>
      </c>
      <c r="E2677" s="72" t="s">
        <v>9</v>
      </c>
      <c r="F2677" s="73">
        <v>37</v>
      </c>
      <c r="G2677" s="72" t="s">
        <v>10</v>
      </c>
    </row>
    <row r="2678" spans="3:7" ht="15" thickBot="1" x14ac:dyDescent="0.35">
      <c r="C2678" s="70">
        <v>43165</v>
      </c>
      <c r="D2678" s="71">
        <v>0.77575231481481488</v>
      </c>
      <c r="E2678" s="72" t="s">
        <v>9</v>
      </c>
      <c r="F2678" s="73">
        <v>42</v>
      </c>
      <c r="G2678" s="72" t="s">
        <v>21</v>
      </c>
    </row>
    <row r="2679" spans="3:7" ht="15" thickBot="1" x14ac:dyDescent="0.35">
      <c r="C2679" s="70">
        <v>43165</v>
      </c>
      <c r="D2679" s="71">
        <v>0.77589120370370368</v>
      </c>
      <c r="E2679" s="72" t="s">
        <v>9</v>
      </c>
      <c r="F2679" s="73">
        <v>29</v>
      </c>
      <c r="G2679" s="72" t="s">
        <v>21</v>
      </c>
    </row>
    <row r="2680" spans="3:7" ht="15" thickBot="1" x14ac:dyDescent="0.35">
      <c r="C2680" s="70">
        <v>43165</v>
      </c>
      <c r="D2680" s="71">
        <v>0.77681712962962957</v>
      </c>
      <c r="E2680" s="72" t="s">
        <v>9</v>
      </c>
      <c r="F2680" s="73">
        <v>37</v>
      </c>
      <c r="G2680" s="72" t="s">
        <v>10</v>
      </c>
    </row>
    <row r="2681" spans="3:7" ht="15" thickBot="1" x14ac:dyDescent="0.35">
      <c r="C2681" s="70">
        <v>43165</v>
      </c>
      <c r="D2681" s="71">
        <v>0.7772337962962963</v>
      </c>
      <c r="E2681" s="72" t="s">
        <v>9</v>
      </c>
      <c r="F2681" s="73">
        <v>29</v>
      </c>
      <c r="G2681" s="72" t="s">
        <v>21</v>
      </c>
    </row>
    <row r="2682" spans="3:7" ht="15" thickBot="1" x14ac:dyDescent="0.35">
      <c r="C2682" s="70">
        <v>43165</v>
      </c>
      <c r="D2682" s="71">
        <v>0.77733796296296298</v>
      </c>
      <c r="E2682" s="72" t="s">
        <v>9</v>
      </c>
      <c r="F2682" s="73">
        <v>45</v>
      </c>
      <c r="G2682" s="72" t="s">
        <v>21</v>
      </c>
    </row>
    <row r="2683" spans="3:7" ht="15" thickBot="1" x14ac:dyDescent="0.35">
      <c r="C2683" s="70">
        <v>43165</v>
      </c>
      <c r="D2683" s="71">
        <v>0.7778356481481481</v>
      </c>
      <c r="E2683" s="72" t="s">
        <v>9</v>
      </c>
      <c r="F2683" s="73">
        <v>48</v>
      </c>
      <c r="G2683" s="72" t="s">
        <v>21</v>
      </c>
    </row>
    <row r="2684" spans="3:7" ht="15" thickBot="1" x14ac:dyDescent="0.35">
      <c r="C2684" s="70">
        <v>43165</v>
      </c>
      <c r="D2684" s="71">
        <v>0.77824074074074068</v>
      </c>
      <c r="E2684" s="72" t="s">
        <v>9</v>
      </c>
      <c r="F2684" s="73">
        <v>37</v>
      </c>
      <c r="G2684" s="72" t="s">
        <v>10</v>
      </c>
    </row>
    <row r="2685" spans="3:7" ht="15" thickBot="1" x14ac:dyDescent="0.35">
      <c r="C2685" s="70">
        <v>43165</v>
      </c>
      <c r="D2685" s="71">
        <v>0.7804861111111111</v>
      </c>
      <c r="E2685" s="72" t="s">
        <v>9</v>
      </c>
      <c r="F2685" s="73">
        <v>47</v>
      </c>
      <c r="G2685" s="72" t="s">
        <v>21</v>
      </c>
    </row>
    <row r="2686" spans="3:7" ht="15" thickBot="1" x14ac:dyDescent="0.35">
      <c r="C2686" s="70">
        <v>43165</v>
      </c>
      <c r="D2686" s="71">
        <v>0.7844444444444445</v>
      </c>
      <c r="E2686" s="72" t="s">
        <v>9</v>
      </c>
      <c r="F2686" s="73">
        <v>27</v>
      </c>
      <c r="G2686" s="72" t="s">
        <v>21</v>
      </c>
    </row>
    <row r="2687" spans="3:7" ht="15" thickBot="1" x14ac:dyDescent="0.35">
      <c r="C2687" s="70">
        <v>43165</v>
      </c>
      <c r="D2687" s="71">
        <v>0.78493055555555558</v>
      </c>
      <c r="E2687" s="72" t="s">
        <v>9</v>
      </c>
      <c r="F2687" s="73">
        <v>45</v>
      </c>
      <c r="G2687" s="72" t="s">
        <v>21</v>
      </c>
    </row>
    <row r="2688" spans="3:7" ht="15" thickBot="1" x14ac:dyDescent="0.35">
      <c r="C2688" s="70">
        <v>43165</v>
      </c>
      <c r="D2688" s="71">
        <v>0.78609953703703705</v>
      </c>
      <c r="E2688" s="72" t="s">
        <v>9</v>
      </c>
      <c r="F2688" s="73">
        <v>31</v>
      </c>
      <c r="G2688" s="72" t="s">
        <v>21</v>
      </c>
    </row>
    <row r="2689" spans="3:7" ht="15" thickBot="1" x14ac:dyDescent="0.35">
      <c r="C2689" s="70">
        <v>43165</v>
      </c>
      <c r="D2689" s="71">
        <v>0.78657407407407398</v>
      </c>
      <c r="E2689" s="72" t="s">
        <v>9</v>
      </c>
      <c r="F2689" s="73">
        <v>29</v>
      </c>
      <c r="G2689" s="72" t="s">
        <v>21</v>
      </c>
    </row>
    <row r="2690" spans="3:7" ht="15" thickBot="1" x14ac:dyDescent="0.35">
      <c r="C2690" s="70">
        <v>43165</v>
      </c>
      <c r="D2690" s="71">
        <v>0.78840277777777779</v>
      </c>
      <c r="E2690" s="72" t="s">
        <v>9</v>
      </c>
      <c r="F2690" s="73">
        <v>35</v>
      </c>
      <c r="G2690" s="72" t="s">
        <v>21</v>
      </c>
    </row>
    <row r="2691" spans="3:7" ht="15" thickBot="1" x14ac:dyDescent="0.35">
      <c r="C2691" s="70">
        <v>43165</v>
      </c>
      <c r="D2691" s="71">
        <v>0.78994212962962962</v>
      </c>
      <c r="E2691" s="72" t="s">
        <v>9</v>
      </c>
      <c r="F2691" s="73">
        <v>37</v>
      </c>
      <c r="G2691" s="72" t="s">
        <v>21</v>
      </c>
    </row>
    <row r="2692" spans="3:7" ht="15" thickBot="1" x14ac:dyDescent="0.35">
      <c r="C2692" s="70">
        <v>43165</v>
      </c>
      <c r="D2692" s="71">
        <v>0.79416666666666658</v>
      </c>
      <c r="E2692" s="72" t="s">
        <v>9</v>
      </c>
      <c r="F2692" s="73">
        <v>46</v>
      </c>
      <c r="G2692" s="72" t="s">
        <v>10</v>
      </c>
    </row>
    <row r="2693" spans="3:7" ht="15" thickBot="1" x14ac:dyDescent="0.35">
      <c r="C2693" s="70">
        <v>43165</v>
      </c>
      <c r="D2693" s="71">
        <v>0.79606481481481473</v>
      </c>
      <c r="E2693" s="72" t="s">
        <v>9</v>
      </c>
      <c r="F2693" s="73">
        <v>30</v>
      </c>
      <c r="G2693" s="72" t="s">
        <v>10</v>
      </c>
    </row>
    <row r="2694" spans="3:7" ht="15" thickBot="1" x14ac:dyDescent="0.35">
      <c r="C2694" s="70">
        <v>43165</v>
      </c>
      <c r="D2694" s="71">
        <v>0.79714120370370367</v>
      </c>
      <c r="E2694" s="72" t="s">
        <v>9</v>
      </c>
      <c r="F2694" s="73">
        <v>30</v>
      </c>
      <c r="G2694" s="72" t="s">
        <v>21</v>
      </c>
    </row>
    <row r="2695" spans="3:7" ht="15" thickBot="1" x14ac:dyDescent="0.35">
      <c r="C2695" s="70">
        <v>43165</v>
      </c>
      <c r="D2695" s="71">
        <v>0.79811342592592593</v>
      </c>
      <c r="E2695" s="72" t="s">
        <v>9</v>
      </c>
      <c r="F2695" s="73">
        <v>29</v>
      </c>
      <c r="G2695" s="72" t="s">
        <v>10</v>
      </c>
    </row>
    <row r="2696" spans="3:7" ht="15" thickBot="1" x14ac:dyDescent="0.35">
      <c r="C2696" s="70">
        <v>43165</v>
      </c>
      <c r="D2696" s="71">
        <v>0.80218750000000005</v>
      </c>
      <c r="E2696" s="72" t="s">
        <v>9</v>
      </c>
      <c r="F2696" s="73">
        <v>29</v>
      </c>
      <c r="G2696" s="72" t="s">
        <v>21</v>
      </c>
    </row>
    <row r="2697" spans="3:7" ht="15" thickBot="1" x14ac:dyDescent="0.35">
      <c r="C2697" s="70">
        <v>43165</v>
      </c>
      <c r="D2697" s="71">
        <v>0.80271990740740751</v>
      </c>
      <c r="E2697" s="72" t="s">
        <v>9</v>
      </c>
      <c r="F2697" s="73">
        <v>30</v>
      </c>
      <c r="G2697" s="72" t="s">
        <v>21</v>
      </c>
    </row>
    <row r="2698" spans="3:7" ht="15" thickBot="1" x14ac:dyDescent="0.35">
      <c r="C2698" s="70">
        <v>43165</v>
      </c>
      <c r="D2698" s="71">
        <v>0.80357638888888883</v>
      </c>
      <c r="E2698" s="72" t="s">
        <v>9</v>
      </c>
      <c r="F2698" s="73">
        <v>30</v>
      </c>
      <c r="G2698" s="72" t="s">
        <v>21</v>
      </c>
    </row>
    <row r="2699" spans="3:7" ht="15" thickBot="1" x14ac:dyDescent="0.35">
      <c r="C2699" s="70">
        <v>43165</v>
      </c>
      <c r="D2699" s="71">
        <v>0.8049884259259259</v>
      </c>
      <c r="E2699" s="72" t="s">
        <v>9</v>
      </c>
      <c r="F2699" s="73">
        <v>33</v>
      </c>
      <c r="G2699" s="72" t="s">
        <v>10</v>
      </c>
    </row>
    <row r="2700" spans="3:7" ht="15" thickBot="1" x14ac:dyDescent="0.35">
      <c r="C2700" s="70">
        <v>43165</v>
      </c>
      <c r="D2700" s="71">
        <v>0.80663194444444442</v>
      </c>
      <c r="E2700" s="72" t="s">
        <v>9</v>
      </c>
      <c r="F2700" s="73">
        <v>28</v>
      </c>
      <c r="G2700" s="72" t="s">
        <v>10</v>
      </c>
    </row>
    <row r="2701" spans="3:7" ht="15" thickBot="1" x14ac:dyDescent="0.35">
      <c r="C2701" s="70">
        <v>43165</v>
      </c>
      <c r="D2701" s="71">
        <v>0.80918981481481478</v>
      </c>
      <c r="E2701" s="72" t="s">
        <v>9</v>
      </c>
      <c r="F2701" s="73">
        <v>33</v>
      </c>
      <c r="G2701" s="72" t="s">
        <v>21</v>
      </c>
    </row>
    <row r="2702" spans="3:7" ht="15" thickBot="1" x14ac:dyDescent="0.35">
      <c r="C2702" s="70">
        <v>43165</v>
      </c>
      <c r="D2702" s="71">
        <v>0.80957175925925917</v>
      </c>
      <c r="E2702" s="72" t="s">
        <v>9</v>
      </c>
      <c r="F2702" s="73">
        <v>15</v>
      </c>
      <c r="G2702" s="72" t="s">
        <v>21</v>
      </c>
    </row>
    <row r="2703" spans="3:7" ht="15" thickBot="1" x14ac:dyDescent="0.35">
      <c r="C2703" s="70">
        <v>43165</v>
      </c>
      <c r="D2703" s="71">
        <v>0.80967592592592597</v>
      </c>
      <c r="E2703" s="72" t="s">
        <v>9</v>
      </c>
      <c r="F2703" s="73">
        <v>31</v>
      </c>
      <c r="G2703" s="72" t="s">
        <v>21</v>
      </c>
    </row>
    <row r="2704" spans="3:7" ht="15" thickBot="1" x14ac:dyDescent="0.35">
      <c r="C2704" s="70">
        <v>43165</v>
      </c>
      <c r="D2704" s="71">
        <v>0.81244212962962958</v>
      </c>
      <c r="E2704" s="72" t="s">
        <v>9</v>
      </c>
      <c r="F2704" s="73">
        <v>40</v>
      </c>
      <c r="G2704" s="72" t="s">
        <v>21</v>
      </c>
    </row>
    <row r="2705" spans="3:7" ht="15" thickBot="1" x14ac:dyDescent="0.35">
      <c r="C2705" s="70">
        <v>43165</v>
      </c>
      <c r="D2705" s="71">
        <v>0.81827546296296294</v>
      </c>
      <c r="E2705" s="72" t="s">
        <v>9</v>
      </c>
      <c r="F2705" s="73">
        <v>48</v>
      </c>
      <c r="G2705" s="72" t="s">
        <v>10</v>
      </c>
    </row>
    <row r="2706" spans="3:7" ht="15" thickBot="1" x14ac:dyDescent="0.35">
      <c r="C2706" s="70">
        <v>43165</v>
      </c>
      <c r="D2706" s="71">
        <v>0.82071759259259258</v>
      </c>
      <c r="E2706" s="72" t="s">
        <v>9</v>
      </c>
      <c r="F2706" s="73">
        <v>15</v>
      </c>
      <c r="G2706" s="72" t="s">
        <v>21</v>
      </c>
    </row>
    <row r="2707" spans="3:7" ht="15" thickBot="1" x14ac:dyDescent="0.35">
      <c r="C2707" s="70">
        <v>43165</v>
      </c>
      <c r="D2707" s="71">
        <v>0.82347222222222216</v>
      </c>
      <c r="E2707" s="72" t="s">
        <v>9</v>
      </c>
      <c r="F2707" s="73">
        <v>40</v>
      </c>
      <c r="G2707" s="72" t="s">
        <v>21</v>
      </c>
    </row>
    <row r="2708" spans="3:7" ht="15" thickBot="1" x14ac:dyDescent="0.35">
      <c r="C2708" s="70">
        <v>43165</v>
      </c>
      <c r="D2708" s="71">
        <v>0.82722222222222219</v>
      </c>
      <c r="E2708" s="72" t="s">
        <v>9</v>
      </c>
      <c r="F2708" s="73">
        <v>21</v>
      </c>
      <c r="G2708" s="72" t="s">
        <v>21</v>
      </c>
    </row>
    <row r="2709" spans="3:7" ht="15" thickBot="1" x14ac:dyDescent="0.35">
      <c r="C2709" s="70">
        <v>43165</v>
      </c>
      <c r="D2709" s="71">
        <v>0.8284259259259259</v>
      </c>
      <c r="E2709" s="72" t="s">
        <v>9</v>
      </c>
      <c r="F2709" s="73">
        <v>41</v>
      </c>
      <c r="G2709" s="72" t="s">
        <v>21</v>
      </c>
    </row>
    <row r="2710" spans="3:7" ht="15" thickBot="1" x14ac:dyDescent="0.35">
      <c r="C2710" s="70">
        <v>43165</v>
      </c>
      <c r="D2710" s="71">
        <v>0.82849537037037047</v>
      </c>
      <c r="E2710" s="72" t="s">
        <v>9</v>
      </c>
      <c r="F2710" s="73">
        <v>41</v>
      </c>
      <c r="G2710" s="72" t="s">
        <v>10</v>
      </c>
    </row>
    <row r="2711" spans="3:7" ht="15" thickBot="1" x14ac:dyDescent="0.35">
      <c r="C2711" s="70">
        <v>43165</v>
      </c>
      <c r="D2711" s="71">
        <v>0.83126157407407408</v>
      </c>
      <c r="E2711" s="72" t="s">
        <v>9</v>
      </c>
      <c r="F2711" s="73">
        <v>43</v>
      </c>
      <c r="G2711" s="72" t="s">
        <v>10</v>
      </c>
    </row>
    <row r="2712" spans="3:7" ht="15" thickBot="1" x14ac:dyDescent="0.35">
      <c r="C2712" s="70">
        <v>43165</v>
      </c>
      <c r="D2712" s="71">
        <v>0.83429398148148148</v>
      </c>
      <c r="E2712" s="72" t="s">
        <v>9</v>
      </c>
      <c r="F2712" s="73">
        <v>41</v>
      </c>
      <c r="G2712" s="72" t="s">
        <v>10</v>
      </c>
    </row>
    <row r="2713" spans="3:7" ht="15" thickBot="1" x14ac:dyDescent="0.35">
      <c r="C2713" s="70">
        <v>43165</v>
      </c>
      <c r="D2713" s="71">
        <v>0.83892361111111102</v>
      </c>
      <c r="E2713" s="72" t="s">
        <v>9</v>
      </c>
      <c r="F2713" s="73">
        <v>31</v>
      </c>
      <c r="G2713" s="72" t="s">
        <v>10</v>
      </c>
    </row>
    <row r="2714" spans="3:7" ht="15" thickBot="1" x14ac:dyDescent="0.35">
      <c r="C2714" s="70">
        <v>43165</v>
      </c>
      <c r="D2714" s="71">
        <v>0.84436342592592595</v>
      </c>
      <c r="E2714" s="72" t="s">
        <v>9</v>
      </c>
      <c r="F2714" s="73">
        <v>43</v>
      </c>
      <c r="G2714" s="72" t="s">
        <v>21</v>
      </c>
    </row>
    <row r="2715" spans="3:7" ht="15" thickBot="1" x14ac:dyDescent="0.35">
      <c r="C2715" s="70">
        <v>43165</v>
      </c>
      <c r="D2715" s="71">
        <v>0.84447916666666656</v>
      </c>
      <c r="E2715" s="72" t="s">
        <v>9</v>
      </c>
      <c r="F2715" s="73">
        <v>34</v>
      </c>
      <c r="G2715" s="72" t="s">
        <v>21</v>
      </c>
    </row>
    <row r="2716" spans="3:7" ht="15" thickBot="1" x14ac:dyDescent="0.35">
      <c r="C2716" s="70">
        <v>43165</v>
      </c>
      <c r="D2716" s="71">
        <v>0.84452546296296294</v>
      </c>
      <c r="E2716" s="72" t="s">
        <v>9</v>
      </c>
      <c r="F2716" s="73">
        <v>36</v>
      </c>
      <c r="G2716" s="72" t="s">
        <v>21</v>
      </c>
    </row>
    <row r="2717" spans="3:7" ht="15" thickBot="1" x14ac:dyDescent="0.35">
      <c r="C2717" s="70">
        <v>43165</v>
      </c>
      <c r="D2717" s="71">
        <v>0.8462615740740741</v>
      </c>
      <c r="E2717" s="72" t="s">
        <v>9</v>
      </c>
      <c r="F2717" s="73">
        <v>41</v>
      </c>
      <c r="G2717" s="72" t="s">
        <v>21</v>
      </c>
    </row>
    <row r="2718" spans="3:7" ht="15" thickBot="1" x14ac:dyDescent="0.35">
      <c r="C2718" s="70">
        <v>43165</v>
      </c>
      <c r="D2718" s="71">
        <v>0.8473032407407407</v>
      </c>
      <c r="E2718" s="72" t="s">
        <v>9</v>
      </c>
      <c r="F2718" s="73">
        <v>35</v>
      </c>
      <c r="G2718" s="72" t="s">
        <v>21</v>
      </c>
    </row>
    <row r="2719" spans="3:7" ht="15" thickBot="1" x14ac:dyDescent="0.35">
      <c r="C2719" s="70">
        <v>43165</v>
      </c>
      <c r="D2719" s="71">
        <v>0.84850694444444441</v>
      </c>
      <c r="E2719" s="72" t="s">
        <v>9</v>
      </c>
      <c r="F2719" s="73">
        <v>41</v>
      </c>
      <c r="G2719" s="72" t="s">
        <v>10</v>
      </c>
    </row>
    <row r="2720" spans="3:7" ht="15" thickBot="1" x14ac:dyDescent="0.35">
      <c r="C2720" s="70">
        <v>43165</v>
      </c>
      <c r="D2720" s="71">
        <v>0.84938657407407403</v>
      </c>
      <c r="E2720" s="72" t="s">
        <v>9</v>
      </c>
      <c r="F2720" s="73">
        <v>36</v>
      </c>
      <c r="G2720" s="72" t="s">
        <v>21</v>
      </c>
    </row>
    <row r="2721" spans="3:7" ht="15" thickBot="1" x14ac:dyDescent="0.35">
      <c r="C2721" s="70">
        <v>43165</v>
      </c>
      <c r="D2721" s="71">
        <v>0.85108796296296296</v>
      </c>
      <c r="E2721" s="72" t="s">
        <v>9</v>
      </c>
      <c r="F2721" s="73">
        <v>36</v>
      </c>
      <c r="G2721" s="72" t="s">
        <v>21</v>
      </c>
    </row>
    <row r="2722" spans="3:7" ht="15" thickBot="1" x14ac:dyDescent="0.35">
      <c r="C2722" s="70">
        <v>43165</v>
      </c>
      <c r="D2722" s="71">
        <v>0.85310185185185183</v>
      </c>
      <c r="E2722" s="72" t="s">
        <v>9</v>
      </c>
      <c r="F2722" s="73">
        <v>23</v>
      </c>
      <c r="G2722" s="72" t="s">
        <v>10</v>
      </c>
    </row>
    <row r="2723" spans="3:7" ht="15" thickBot="1" x14ac:dyDescent="0.35">
      <c r="C2723" s="70">
        <v>43165</v>
      </c>
      <c r="D2723" s="71">
        <v>0.85335648148148147</v>
      </c>
      <c r="E2723" s="72" t="s">
        <v>9</v>
      </c>
      <c r="F2723" s="73">
        <v>38</v>
      </c>
      <c r="G2723" s="72" t="s">
        <v>10</v>
      </c>
    </row>
    <row r="2724" spans="3:7" ht="15" thickBot="1" x14ac:dyDescent="0.35">
      <c r="C2724" s="70">
        <v>43165</v>
      </c>
      <c r="D2724" s="71">
        <v>0.85711805555555554</v>
      </c>
      <c r="E2724" s="72" t="s">
        <v>9</v>
      </c>
      <c r="F2724" s="73">
        <v>27</v>
      </c>
      <c r="G2724" s="72" t="s">
        <v>21</v>
      </c>
    </row>
    <row r="2725" spans="3:7" ht="15" thickBot="1" x14ac:dyDescent="0.35">
      <c r="C2725" s="70">
        <v>43165</v>
      </c>
      <c r="D2725" s="71">
        <v>0.86071759259259262</v>
      </c>
      <c r="E2725" s="72" t="s">
        <v>9</v>
      </c>
      <c r="F2725" s="73">
        <v>45</v>
      </c>
      <c r="G2725" s="72" t="s">
        <v>21</v>
      </c>
    </row>
    <row r="2726" spans="3:7" ht="15" thickBot="1" x14ac:dyDescent="0.35">
      <c r="C2726" s="70">
        <v>43165</v>
      </c>
      <c r="D2726" s="71">
        <v>0.86137731481481483</v>
      </c>
      <c r="E2726" s="72" t="s">
        <v>9</v>
      </c>
      <c r="F2726" s="73">
        <v>24</v>
      </c>
      <c r="G2726" s="72" t="s">
        <v>21</v>
      </c>
    </row>
    <row r="2727" spans="3:7" ht="15" thickBot="1" x14ac:dyDescent="0.35">
      <c r="C2727" s="70">
        <v>43165</v>
      </c>
      <c r="D2727" s="71">
        <v>0.86277777777777775</v>
      </c>
      <c r="E2727" s="72" t="s">
        <v>9</v>
      </c>
      <c r="F2727" s="73">
        <v>35</v>
      </c>
      <c r="G2727" s="72" t="s">
        <v>21</v>
      </c>
    </row>
    <row r="2728" spans="3:7" ht="15" thickBot="1" x14ac:dyDescent="0.35">
      <c r="C2728" s="70">
        <v>43165</v>
      </c>
      <c r="D2728" s="71">
        <v>0.86304398148148154</v>
      </c>
      <c r="E2728" s="72" t="s">
        <v>9</v>
      </c>
      <c r="F2728" s="73">
        <v>43</v>
      </c>
      <c r="G2728" s="72" t="s">
        <v>10</v>
      </c>
    </row>
    <row r="2729" spans="3:7" ht="15" thickBot="1" x14ac:dyDescent="0.35">
      <c r="C2729" s="70">
        <v>43165</v>
      </c>
      <c r="D2729" s="71">
        <v>0.86487268518518512</v>
      </c>
      <c r="E2729" s="72" t="s">
        <v>9</v>
      </c>
      <c r="F2729" s="73">
        <v>28</v>
      </c>
      <c r="G2729" s="72" t="s">
        <v>21</v>
      </c>
    </row>
    <row r="2730" spans="3:7" ht="15" thickBot="1" x14ac:dyDescent="0.35">
      <c r="C2730" s="70">
        <v>43165</v>
      </c>
      <c r="D2730" s="71">
        <v>0.86567129629629624</v>
      </c>
      <c r="E2730" s="72" t="s">
        <v>9</v>
      </c>
      <c r="F2730" s="73">
        <v>33</v>
      </c>
      <c r="G2730" s="72" t="s">
        <v>10</v>
      </c>
    </row>
    <row r="2731" spans="3:7" ht="15" thickBot="1" x14ac:dyDescent="0.35">
      <c r="C2731" s="70">
        <v>43165</v>
      </c>
      <c r="D2731" s="71">
        <v>0.86759259259259258</v>
      </c>
      <c r="E2731" s="72" t="s">
        <v>9</v>
      </c>
      <c r="F2731" s="73">
        <v>50</v>
      </c>
      <c r="G2731" s="72" t="s">
        <v>10</v>
      </c>
    </row>
    <row r="2732" spans="3:7" ht="15" thickBot="1" x14ac:dyDescent="0.35">
      <c r="C2732" s="70">
        <v>43165</v>
      </c>
      <c r="D2732" s="71">
        <v>0.86836805555555552</v>
      </c>
      <c r="E2732" s="72" t="s">
        <v>9</v>
      </c>
      <c r="F2732" s="73">
        <v>44</v>
      </c>
      <c r="G2732" s="72" t="s">
        <v>21</v>
      </c>
    </row>
    <row r="2733" spans="3:7" ht="15" thickBot="1" x14ac:dyDescent="0.35">
      <c r="C2733" s="70">
        <v>43165</v>
      </c>
      <c r="D2733" s="71">
        <v>0.86869212962962961</v>
      </c>
      <c r="E2733" s="72" t="s">
        <v>9</v>
      </c>
      <c r="F2733" s="73">
        <v>39</v>
      </c>
      <c r="G2733" s="72" t="s">
        <v>21</v>
      </c>
    </row>
    <row r="2734" spans="3:7" ht="15" thickBot="1" x14ac:dyDescent="0.35">
      <c r="C2734" s="70">
        <v>43165</v>
      </c>
      <c r="D2734" s="71">
        <v>0.87034722222222216</v>
      </c>
      <c r="E2734" s="72" t="s">
        <v>9</v>
      </c>
      <c r="F2734" s="73">
        <v>37</v>
      </c>
      <c r="G2734" s="72" t="s">
        <v>21</v>
      </c>
    </row>
    <row r="2735" spans="3:7" ht="15" thickBot="1" x14ac:dyDescent="0.35">
      <c r="C2735" s="70">
        <v>43165</v>
      </c>
      <c r="D2735" s="71">
        <v>0.87079861111111112</v>
      </c>
      <c r="E2735" s="72" t="s">
        <v>9</v>
      </c>
      <c r="F2735" s="73">
        <v>45</v>
      </c>
      <c r="G2735" s="72" t="s">
        <v>10</v>
      </c>
    </row>
    <row r="2736" spans="3:7" ht="15" thickBot="1" x14ac:dyDescent="0.35">
      <c r="C2736" s="70">
        <v>43165</v>
      </c>
      <c r="D2736" s="71">
        <v>0.87103009259259256</v>
      </c>
      <c r="E2736" s="72" t="s">
        <v>9</v>
      </c>
      <c r="F2736" s="73">
        <v>40</v>
      </c>
      <c r="G2736" s="72" t="s">
        <v>21</v>
      </c>
    </row>
    <row r="2737" spans="3:7" ht="15" thickBot="1" x14ac:dyDescent="0.35">
      <c r="C2737" s="70">
        <v>43165</v>
      </c>
      <c r="D2737" s="71">
        <v>0.87770833333333342</v>
      </c>
      <c r="E2737" s="72" t="s">
        <v>9</v>
      </c>
      <c r="F2737" s="73">
        <v>42</v>
      </c>
      <c r="G2737" s="72" t="s">
        <v>21</v>
      </c>
    </row>
    <row r="2738" spans="3:7" ht="15" thickBot="1" x14ac:dyDescent="0.35">
      <c r="C2738" s="70">
        <v>43165</v>
      </c>
      <c r="D2738" s="71">
        <v>0.88042824074074078</v>
      </c>
      <c r="E2738" s="72" t="s">
        <v>9</v>
      </c>
      <c r="F2738" s="73">
        <v>37</v>
      </c>
      <c r="G2738" s="72" t="s">
        <v>21</v>
      </c>
    </row>
    <row r="2739" spans="3:7" ht="15" thickBot="1" x14ac:dyDescent="0.35">
      <c r="C2739" s="70">
        <v>43165</v>
      </c>
      <c r="D2739" s="71">
        <v>0.88518518518518519</v>
      </c>
      <c r="E2739" s="72" t="s">
        <v>9</v>
      </c>
      <c r="F2739" s="73">
        <v>24</v>
      </c>
      <c r="G2739" s="72" t="s">
        <v>10</v>
      </c>
    </row>
    <row r="2740" spans="3:7" ht="15" thickBot="1" x14ac:dyDescent="0.35">
      <c r="C2740" s="70">
        <v>43165</v>
      </c>
      <c r="D2740" s="71">
        <v>0.88546296296296301</v>
      </c>
      <c r="E2740" s="72" t="s">
        <v>9</v>
      </c>
      <c r="F2740" s="73">
        <v>35</v>
      </c>
      <c r="G2740" s="72" t="s">
        <v>10</v>
      </c>
    </row>
    <row r="2741" spans="3:7" ht="15" thickBot="1" x14ac:dyDescent="0.35">
      <c r="C2741" s="70">
        <v>43165</v>
      </c>
      <c r="D2741" s="71">
        <v>0.88740740740740742</v>
      </c>
      <c r="E2741" s="72" t="s">
        <v>9</v>
      </c>
      <c r="F2741" s="73">
        <v>34</v>
      </c>
      <c r="G2741" s="72" t="s">
        <v>10</v>
      </c>
    </row>
    <row r="2742" spans="3:7" ht="15" thickBot="1" x14ac:dyDescent="0.35">
      <c r="C2742" s="70">
        <v>43165</v>
      </c>
      <c r="D2742" s="71">
        <v>0.88935185185185184</v>
      </c>
      <c r="E2742" s="72" t="s">
        <v>9</v>
      </c>
      <c r="F2742" s="73">
        <v>37</v>
      </c>
      <c r="G2742" s="72" t="s">
        <v>10</v>
      </c>
    </row>
    <row r="2743" spans="3:7" ht="15" thickBot="1" x14ac:dyDescent="0.35">
      <c r="C2743" s="70">
        <v>43165</v>
      </c>
      <c r="D2743" s="71">
        <v>0.88936342592592599</v>
      </c>
      <c r="E2743" s="72" t="s">
        <v>9</v>
      </c>
      <c r="F2743" s="73">
        <v>42</v>
      </c>
      <c r="G2743" s="72" t="s">
        <v>21</v>
      </c>
    </row>
    <row r="2744" spans="3:7" ht="15" thickBot="1" x14ac:dyDescent="0.35">
      <c r="C2744" s="70">
        <v>43165</v>
      </c>
      <c r="D2744" s="71">
        <v>0.89270833333333333</v>
      </c>
      <c r="E2744" s="72" t="s">
        <v>9</v>
      </c>
      <c r="F2744" s="73">
        <v>41</v>
      </c>
      <c r="G2744" s="72" t="s">
        <v>21</v>
      </c>
    </row>
    <row r="2745" spans="3:7" ht="15" thickBot="1" x14ac:dyDescent="0.35">
      <c r="C2745" s="70">
        <v>43165</v>
      </c>
      <c r="D2745" s="71">
        <v>0.89692129629629624</v>
      </c>
      <c r="E2745" s="72" t="s">
        <v>9</v>
      </c>
      <c r="F2745" s="73">
        <v>43</v>
      </c>
      <c r="G2745" s="72" t="s">
        <v>21</v>
      </c>
    </row>
    <row r="2746" spans="3:7" ht="15" thickBot="1" x14ac:dyDescent="0.35">
      <c r="C2746" s="70">
        <v>43165</v>
      </c>
      <c r="D2746" s="71">
        <v>0.91200231481481486</v>
      </c>
      <c r="E2746" s="72" t="s">
        <v>9</v>
      </c>
      <c r="F2746" s="73">
        <v>42</v>
      </c>
      <c r="G2746" s="72" t="s">
        <v>21</v>
      </c>
    </row>
    <row r="2747" spans="3:7" ht="15" thickBot="1" x14ac:dyDescent="0.35">
      <c r="C2747" s="70">
        <v>43165</v>
      </c>
      <c r="D2747" s="71">
        <v>0.91208333333333336</v>
      </c>
      <c r="E2747" s="72" t="s">
        <v>9</v>
      </c>
      <c r="F2747" s="73">
        <v>38</v>
      </c>
      <c r="G2747" s="72" t="s">
        <v>21</v>
      </c>
    </row>
    <row r="2748" spans="3:7" ht="15" thickBot="1" x14ac:dyDescent="0.35">
      <c r="C2748" s="70">
        <v>43165</v>
      </c>
      <c r="D2748" s="71">
        <v>0.91701388888888891</v>
      </c>
      <c r="E2748" s="72" t="s">
        <v>9</v>
      </c>
      <c r="F2748" s="73">
        <v>43</v>
      </c>
      <c r="G2748" s="72" t="s">
        <v>21</v>
      </c>
    </row>
    <row r="2749" spans="3:7" ht="15" thickBot="1" x14ac:dyDescent="0.35">
      <c r="C2749" s="70">
        <v>43165</v>
      </c>
      <c r="D2749" s="71">
        <v>0.9175578703703704</v>
      </c>
      <c r="E2749" s="72" t="s">
        <v>9</v>
      </c>
      <c r="F2749" s="73">
        <v>30</v>
      </c>
      <c r="G2749" s="72" t="s">
        <v>10</v>
      </c>
    </row>
    <row r="2750" spans="3:7" ht="15" thickBot="1" x14ac:dyDescent="0.35">
      <c r="C2750" s="70">
        <v>43165</v>
      </c>
      <c r="D2750" s="71">
        <v>0.92162037037037037</v>
      </c>
      <c r="E2750" s="72" t="s">
        <v>9</v>
      </c>
      <c r="F2750" s="73">
        <v>33</v>
      </c>
      <c r="G2750" s="72" t="s">
        <v>21</v>
      </c>
    </row>
    <row r="2751" spans="3:7" ht="15" thickBot="1" x14ac:dyDescent="0.35">
      <c r="C2751" s="70">
        <v>43165</v>
      </c>
      <c r="D2751" s="71">
        <v>0.93172453703703706</v>
      </c>
      <c r="E2751" s="72" t="s">
        <v>9</v>
      </c>
      <c r="F2751" s="73">
        <v>34</v>
      </c>
      <c r="G2751" s="72" t="s">
        <v>10</v>
      </c>
    </row>
    <row r="2752" spans="3:7" ht="15" thickBot="1" x14ac:dyDescent="0.35">
      <c r="C2752" s="70">
        <v>43165</v>
      </c>
      <c r="D2752" s="71">
        <v>0.94093749999999998</v>
      </c>
      <c r="E2752" s="72" t="s">
        <v>9</v>
      </c>
      <c r="F2752" s="73">
        <v>35</v>
      </c>
      <c r="G2752" s="72" t="s">
        <v>10</v>
      </c>
    </row>
    <row r="2753" spans="3:7" ht="15" thickBot="1" x14ac:dyDescent="0.35">
      <c r="C2753" s="70">
        <v>43165</v>
      </c>
      <c r="D2753" s="71">
        <v>0.95231481481481473</v>
      </c>
      <c r="E2753" s="72" t="s">
        <v>9</v>
      </c>
      <c r="F2753" s="73">
        <v>45</v>
      </c>
      <c r="G2753" s="72" t="s">
        <v>21</v>
      </c>
    </row>
    <row r="2754" spans="3:7" ht="15" thickBot="1" x14ac:dyDescent="0.35">
      <c r="C2754" s="70">
        <v>43165</v>
      </c>
      <c r="D2754" s="71">
        <v>0.95347222222222217</v>
      </c>
      <c r="E2754" s="72" t="s">
        <v>9</v>
      </c>
      <c r="F2754" s="73">
        <v>37</v>
      </c>
      <c r="G2754" s="72" t="s">
        <v>10</v>
      </c>
    </row>
    <row r="2755" spans="3:7" ht="15" thickBot="1" x14ac:dyDescent="0.35">
      <c r="C2755" s="70">
        <v>43165</v>
      </c>
      <c r="D2755" s="71">
        <v>0.9569212962962963</v>
      </c>
      <c r="E2755" s="72" t="s">
        <v>9</v>
      </c>
      <c r="F2755" s="73">
        <v>45</v>
      </c>
      <c r="G2755" s="72" t="s">
        <v>21</v>
      </c>
    </row>
    <row r="2756" spans="3:7" ht="15" thickBot="1" x14ac:dyDescent="0.35">
      <c r="C2756" s="70">
        <v>43165</v>
      </c>
      <c r="D2756" s="71">
        <v>0.95964120370370365</v>
      </c>
      <c r="E2756" s="72" t="s">
        <v>9</v>
      </c>
      <c r="F2756" s="73">
        <v>21</v>
      </c>
      <c r="G2756" s="72" t="s">
        <v>10</v>
      </c>
    </row>
    <row r="2757" spans="3:7" ht="15" thickBot="1" x14ac:dyDescent="0.35">
      <c r="C2757" s="70">
        <v>43165</v>
      </c>
      <c r="D2757" s="71">
        <v>0.97187499999999993</v>
      </c>
      <c r="E2757" s="72" t="s">
        <v>9</v>
      </c>
      <c r="F2757" s="73">
        <v>39</v>
      </c>
      <c r="G2757" s="72" t="s">
        <v>21</v>
      </c>
    </row>
    <row r="2758" spans="3:7" ht="15" thickBot="1" x14ac:dyDescent="0.35">
      <c r="C2758" s="70">
        <v>43165</v>
      </c>
      <c r="D2758" s="71">
        <v>0.97883101851851861</v>
      </c>
      <c r="E2758" s="72" t="s">
        <v>9</v>
      </c>
      <c r="F2758" s="73">
        <v>61</v>
      </c>
      <c r="G2758" s="72" t="s">
        <v>21</v>
      </c>
    </row>
    <row r="2759" spans="3:7" ht="15" thickBot="1" x14ac:dyDescent="0.35">
      <c r="C2759" s="70">
        <v>43165</v>
      </c>
      <c r="D2759" s="71">
        <v>0.99413194444444442</v>
      </c>
      <c r="E2759" s="72" t="s">
        <v>9</v>
      </c>
      <c r="F2759" s="73">
        <v>36</v>
      </c>
      <c r="G2759" s="72" t="s">
        <v>21</v>
      </c>
    </row>
    <row r="2760" spans="3:7" ht="15" thickBot="1" x14ac:dyDescent="0.35">
      <c r="C2760" s="70">
        <v>43165</v>
      </c>
      <c r="D2760" s="71">
        <v>0.99420138888888887</v>
      </c>
      <c r="E2760" s="72" t="s">
        <v>9</v>
      </c>
      <c r="F2760" s="73">
        <v>38</v>
      </c>
      <c r="G2760" s="72" t="s">
        <v>10</v>
      </c>
    </row>
    <row r="2761" spans="3:7" ht="15" thickBot="1" x14ac:dyDescent="0.35">
      <c r="C2761" s="70">
        <v>43166</v>
      </c>
      <c r="D2761" s="71">
        <v>0.17043981481481482</v>
      </c>
      <c r="E2761" s="72" t="s">
        <v>9</v>
      </c>
      <c r="F2761" s="73">
        <v>42</v>
      </c>
      <c r="G2761" s="72" t="s">
        <v>10</v>
      </c>
    </row>
    <row r="2762" spans="3:7" ht="15" thickBot="1" x14ac:dyDescent="0.35">
      <c r="C2762" s="70">
        <v>43166</v>
      </c>
      <c r="D2762" s="71">
        <v>0.17240740740740743</v>
      </c>
      <c r="E2762" s="72" t="s">
        <v>9</v>
      </c>
      <c r="F2762" s="73">
        <v>27</v>
      </c>
      <c r="G2762" s="72" t="s">
        <v>21</v>
      </c>
    </row>
    <row r="2763" spans="3:7" ht="15" thickBot="1" x14ac:dyDescent="0.35">
      <c r="C2763" s="70">
        <v>43166</v>
      </c>
      <c r="D2763" s="71">
        <v>0.18087962962962964</v>
      </c>
      <c r="E2763" s="72" t="s">
        <v>9</v>
      </c>
      <c r="F2763" s="73">
        <v>50</v>
      </c>
      <c r="G2763" s="72" t="s">
        <v>10</v>
      </c>
    </row>
    <row r="2764" spans="3:7" ht="15" thickBot="1" x14ac:dyDescent="0.35">
      <c r="C2764" s="70">
        <v>43166</v>
      </c>
      <c r="D2764" s="71">
        <v>0.198125</v>
      </c>
      <c r="E2764" s="72" t="s">
        <v>9</v>
      </c>
      <c r="F2764" s="73">
        <v>15</v>
      </c>
      <c r="G2764" s="72" t="s">
        <v>10</v>
      </c>
    </row>
    <row r="2765" spans="3:7" ht="15" thickBot="1" x14ac:dyDescent="0.35">
      <c r="C2765" s="70">
        <v>43166</v>
      </c>
      <c r="D2765" s="71">
        <v>0.21064814814814814</v>
      </c>
      <c r="E2765" s="72" t="s">
        <v>9</v>
      </c>
      <c r="F2765" s="73">
        <v>34</v>
      </c>
      <c r="G2765" s="72" t="s">
        <v>10</v>
      </c>
    </row>
    <row r="2766" spans="3:7" ht="15" thickBot="1" x14ac:dyDescent="0.35">
      <c r="C2766" s="70">
        <v>43166</v>
      </c>
      <c r="D2766" s="71">
        <v>0.21331018518518519</v>
      </c>
      <c r="E2766" s="72" t="s">
        <v>9</v>
      </c>
      <c r="F2766" s="73">
        <v>38</v>
      </c>
      <c r="G2766" s="72" t="s">
        <v>10</v>
      </c>
    </row>
    <row r="2767" spans="3:7" ht="15" thickBot="1" x14ac:dyDescent="0.35">
      <c r="C2767" s="70">
        <v>43166</v>
      </c>
      <c r="D2767" s="71">
        <v>0.21391203703703701</v>
      </c>
      <c r="E2767" s="72" t="s">
        <v>9</v>
      </c>
      <c r="F2767" s="73">
        <v>43</v>
      </c>
      <c r="G2767" s="72" t="s">
        <v>10</v>
      </c>
    </row>
    <row r="2768" spans="3:7" ht="15" thickBot="1" x14ac:dyDescent="0.35">
      <c r="C2768" s="70">
        <v>43166</v>
      </c>
      <c r="D2768" s="71">
        <v>0.22701388888888888</v>
      </c>
      <c r="E2768" s="72" t="s">
        <v>9</v>
      </c>
      <c r="F2768" s="73">
        <v>41</v>
      </c>
      <c r="G2768" s="72" t="s">
        <v>10</v>
      </c>
    </row>
    <row r="2769" spans="3:7" ht="15" thickBot="1" x14ac:dyDescent="0.35">
      <c r="C2769" s="70">
        <v>43166</v>
      </c>
      <c r="D2769" s="71">
        <v>0.23222222222222222</v>
      </c>
      <c r="E2769" s="72" t="s">
        <v>9</v>
      </c>
      <c r="F2769" s="73">
        <v>28</v>
      </c>
      <c r="G2769" s="72" t="s">
        <v>21</v>
      </c>
    </row>
    <row r="2770" spans="3:7" ht="15" thickBot="1" x14ac:dyDescent="0.35">
      <c r="C2770" s="70">
        <v>43166</v>
      </c>
      <c r="D2770" s="71">
        <v>0.23228009259259261</v>
      </c>
      <c r="E2770" s="72" t="s">
        <v>9</v>
      </c>
      <c r="F2770" s="73">
        <v>48</v>
      </c>
      <c r="G2770" s="72" t="s">
        <v>10</v>
      </c>
    </row>
    <row r="2771" spans="3:7" ht="15" thickBot="1" x14ac:dyDescent="0.35">
      <c r="C2771" s="70">
        <v>43166</v>
      </c>
      <c r="D2771" s="71">
        <v>0.23747685185185186</v>
      </c>
      <c r="E2771" s="72" t="s">
        <v>9</v>
      </c>
      <c r="F2771" s="73">
        <v>34</v>
      </c>
      <c r="G2771" s="72" t="s">
        <v>21</v>
      </c>
    </row>
    <row r="2772" spans="3:7" ht="15" thickBot="1" x14ac:dyDescent="0.35">
      <c r="C2772" s="70">
        <v>43166</v>
      </c>
      <c r="D2772" s="71">
        <v>0.23752314814814815</v>
      </c>
      <c r="E2772" s="72" t="s">
        <v>9</v>
      </c>
      <c r="F2772" s="73">
        <v>47</v>
      </c>
      <c r="G2772" s="72" t="s">
        <v>10</v>
      </c>
    </row>
    <row r="2773" spans="3:7" ht="15" thickBot="1" x14ac:dyDescent="0.35">
      <c r="C2773" s="70">
        <v>43166</v>
      </c>
      <c r="D2773" s="71">
        <v>0.23986111111111111</v>
      </c>
      <c r="E2773" s="72" t="s">
        <v>9</v>
      </c>
      <c r="F2773" s="73">
        <v>29</v>
      </c>
      <c r="G2773" s="72" t="s">
        <v>21</v>
      </c>
    </row>
    <row r="2774" spans="3:7" ht="15" thickBot="1" x14ac:dyDescent="0.35">
      <c r="C2774" s="70">
        <v>43166</v>
      </c>
      <c r="D2774" s="71">
        <v>0.24148148148148149</v>
      </c>
      <c r="E2774" s="72" t="s">
        <v>9</v>
      </c>
      <c r="F2774" s="73">
        <v>37</v>
      </c>
      <c r="G2774" s="72" t="s">
        <v>10</v>
      </c>
    </row>
    <row r="2775" spans="3:7" ht="15" thickBot="1" x14ac:dyDescent="0.35">
      <c r="C2775" s="70">
        <v>43166</v>
      </c>
      <c r="D2775" s="71">
        <v>0.24524305555555556</v>
      </c>
      <c r="E2775" s="72" t="s">
        <v>9</v>
      </c>
      <c r="F2775" s="73">
        <v>36</v>
      </c>
      <c r="G2775" s="72" t="s">
        <v>10</v>
      </c>
    </row>
    <row r="2776" spans="3:7" ht="15" thickBot="1" x14ac:dyDescent="0.35">
      <c r="C2776" s="70">
        <v>43166</v>
      </c>
      <c r="D2776" s="71">
        <v>0.24707175925925925</v>
      </c>
      <c r="E2776" s="72" t="s">
        <v>9</v>
      </c>
      <c r="F2776" s="73">
        <v>43</v>
      </c>
      <c r="G2776" s="72" t="s">
        <v>10</v>
      </c>
    </row>
    <row r="2777" spans="3:7" ht="15" thickBot="1" x14ac:dyDescent="0.35">
      <c r="C2777" s="70">
        <v>43166</v>
      </c>
      <c r="D2777" s="71">
        <v>0.24856481481481482</v>
      </c>
      <c r="E2777" s="72" t="s">
        <v>9</v>
      </c>
      <c r="F2777" s="73">
        <v>40</v>
      </c>
      <c r="G2777" s="72" t="s">
        <v>10</v>
      </c>
    </row>
    <row r="2778" spans="3:7" ht="15" thickBot="1" x14ac:dyDescent="0.35">
      <c r="C2778" s="70">
        <v>43166</v>
      </c>
      <c r="D2778" s="71">
        <v>0.24857638888888889</v>
      </c>
      <c r="E2778" s="72" t="s">
        <v>9</v>
      </c>
      <c r="F2778" s="73">
        <v>38</v>
      </c>
      <c r="G2778" s="72" t="s">
        <v>10</v>
      </c>
    </row>
    <row r="2779" spans="3:7" ht="15" thickBot="1" x14ac:dyDescent="0.35">
      <c r="C2779" s="70">
        <v>43166</v>
      </c>
      <c r="D2779" s="71">
        <v>0.25863425925925926</v>
      </c>
      <c r="E2779" s="72" t="s">
        <v>9</v>
      </c>
      <c r="F2779" s="73">
        <v>39</v>
      </c>
      <c r="G2779" s="72" t="s">
        <v>21</v>
      </c>
    </row>
    <row r="2780" spans="3:7" ht="15" thickBot="1" x14ac:dyDescent="0.35">
      <c r="C2780" s="70">
        <v>43166</v>
      </c>
      <c r="D2780" s="71">
        <v>0.25930555555555557</v>
      </c>
      <c r="E2780" s="72" t="s">
        <v>9</v>
      </c>
      <c r="F2780" s="73">
        <v>31</v>
      </c>
      <c r="G2780" s="72" t="s">
        <v>10</v>
      </c>
    </row>
    <row r="2781" spans="3:7" ht="15" thickBot="1" x14ac:dyDescent="0.35">
      <c r="C2781" s="70">
        <v>43166</v>
      </c>
      <c r="D2781" s="71">
        <v>0.26006944444444441</v>
      </c>
      <c r="E2781" s="72" t="s">
        <v>9</v>
      </c>
      <c r="F2781" s="73">
        <v>44</v>
      </c>
      <c r="G2781" s="72" t="s">
        <v>10</v>
      </c>
    </row>
    <row r="2782" spans="3:7" ht="15" thickBot="1" x14ac:dyDescent="0.35">
      <c r="C2782" s="70">
        <v>43166</v>
      </c>
      <c r="D2782" s="71">
        <v>0.26328703703703704</v>
      </c>
      <c r="E2782" s="72" t="s">
        <v>9</v>
      </c>
      <c r="F2782" s="73">
        <v>39</v>
      </c>
      <c r="G2782" s="72" t="s">
        <v>10</v>
      </c>
    </row>
    <row r="2783" spans="3:7" ht="15" thickBot="1" x14ac:dyDescent="0.35">
      <c r="C2783" s="70">
        <v>43166</v>
      </c>
      <c r="D2783" s="71">
        <v>0.26361111111111113</v>
      </c>
      <c r="E2783" s="72" t="s">
        <v>9</v>
      </c>
      <c r="F2783" s="73">
        <v>36</v>
      </c>
      <c r="G2783" s="72" t="s">
        <v>10</v>
      </c>
    </row>
    <row r="2784" spans="3:7" ht="15" thickBot="1" x14ac:dyDescent="0.35">
      <c r="C2784" s="70">
        <v>43166</v>
      </c>
      <c r="D2784" s="71">
        <v>0.26401620370370371</v>
      </c>
      <c r="E2784" s="72" t="s">
        <v>9</v>
      </c>
      <c r="F2784" s="73">
        <v>36</v>
      </c>
      <c r="G2784" s="72" t="s">
        <v>10</v>
      </c>
    </row>
    <row r="2785" spans="3:7" ht="15" thickBot="1" x14ac:dyDescent="0.35">
      <c r="C2785" s="70">
        <v>43166</v>
      </c>
      <c r="D2785" s="71">
        <v>0.26427083333333334</v>
      </c>
      <c r="E2785" s="72" t="s">
        <v>9</v>
      </c>
      <c r="F2785" s="73">
        <v>30</v>
      </c>
      <c r="G2785" s="72" t="s">
        <v>21</v>
      </c>
    </row>
    <row r="2786" spans="3:7" ht="15" thickBot="1" x14ac:dyDescent="0.35">
      <c r="C2786" s="70">
        <v>43166</v>
      </c>
      <c r="D2786" s="71">
        <v>0.26438657407407407</v>
      </c>
      <c r="E2786" s="72" t="s">
        <v>9</v>
      </c>
      <c r="F2786" s="73">
        <v>32</v>
      </c>
      <c r="G2786" s="72" t="s">
        <v>21</v>
      </c>
    </row>
    <row r="2787" spans="3:7" ht="15" thickBot="1" x14ac:dyDescent="0.35">
      <c r="C2787" s="70">
        <v>43166</v>
      </c>
      <c r="D2787" s="71">
        <v>0.2676041666666667</v>
      </c>
      <c r="E2787" s="72" t="s">
        <v>9</v>
      </c>
      <c r="F2787" s="73">
        <v>28</v>
      </c>
      <c r="G2787" s="72" t="s">
        <v>21</v>
      </c>
    </row>
    <row r="2788" spans="3:7" ht="15" thickBot="1" x14ac:dyDescent="0.35">
      <c r="C2788" s="70">
        <v>43166</v>
      </c>
      <c r="D2788" s="71">
        <v>0.27016203703703706</v>
      </c>
      <c r="E2788" s="72" t="s">
        <v>9</v>
      </c>
      <c r="F2788" s="73">
        <v>31</v>
      </c>
      <c r="G2788" s="72" t="s">
        <v>10</v>
      </c>
    </row>
    <row r="2789" spans="3:7" ht="15" thickBot="1" x14ac:dyDescent="0.35">
      <c r="C2789" s="70">
        <v>43166</v>
      </c>
      <c r="D2789" s="71">
        <v>0.27054398148148145</v>
      </c>
      <c r="E2789" s="72" t="s">
        <v>9</v>
      </c>
      <c r="F2789" s="73">
        <v>34</v>
      </c>
      <c r="G2789" s="72" t="s">
        <v>21</v>
      </c>
    </row>
    <row r="2790" spans="3:7" ht="15" thickBot="1" x14ac:dyDescent="0.35">
      <c r="C2790" s="70">
        <v>43166</v>
      </c>
      <c r="D2790" s="71">
        <v>0.27135416666666667</v>
      </c>
      <c r="E2790" s="72" t="s">
        <v>9</v>
      </c>
      <c r="F2790" s="73">
        <v>23</v>
      </c>
      <c r="G2790" s="72" t="s">
        <v>21</v>
      </c>
    </row>
    <row r="2791" spans="3:7" ht="15" thickBot="1" x14ac:dyDescent="0.35">
      <c r="C2791" s="70">
        <v>43166</v>
      </c>
      <c r="D2791" s="71">
        <v>0.27186342592592594</v>
      </c>
      <c r="E2791" s="72" t="s">
        <v>9</v>
      </c>
      <c r="F2791" s="73">
        <v>42</v>
      </c>
      <c r="G2791" s="72" t="s">
        <v>10</v>
      </c>
    </row>
    <row r="2792" spans="3:7" ht="15" thickBot="1" x14ac:dyDescent="0.35">
      <c r="C2792" s="70">
        <v>43166</v>
      </c>
      <c r="D2792" s="71">
        <v>0.27230324074074075</v>
      </c>
      <c r="E2792" s="72" t="s">
        <v>9</v>
      </c>
      <c r="F2792" s="73">
        <v>17</v>
      </c>
      <c r="G2792" s="72" t="s">
        <v>10</v>
      </c>
    </row>
    <row r="2793" spans="3:7" ht="15" thickBot="1" x14ac:dyDescent="0.35">
      <c r="C2793" s="70">
        <v>43166</v>
      </c>
      <c r="D2793" s="71">
        <v>0.27243055555555556</v>
      </c>
      <c r="E2793" s="72" t="s">
        <v>9</v>
      </c>
      <c r="F2793" s="73">
        <v>33</v>
      </c>
      <c r="G2793" s="72" t="s">
        <v>10</v>
      </c>
    </row>
    <row r="2794" spans="3:7" ht="15" thickBot="1" x14ac:dyDescent="0.35">
      <c r="C2794" s="70">
        <v>43166</v>
      </c>
      <c r="D2794" s="71">
        <v>0.27445601851851853</v>
      </c>
      <c r="E2794" s="72" t="s">
        <v>9</v>
      </c>
      <c r="F2794" s="73">
        <v>38</v>
      </c>
      <c r="G2794" s="72" t="s">
        <v>10</v>
      </c>
    </row>
    <row r="2795" spans="3:7" ht="15" thickBot="1" x14ac:dyDescent="0.35">
      <c r="C2795" s="70">
        <v>43166</v>
      </c>
      <c r="D2795" s="71">
        <v>0.27482638888888888</v>
      </c>
      <c r="E2795" s="72" t="s">
        <v>9</v>
      </c>
      <c r="F2795" s="73">
        <v>37</v>
      </c>
      <c r="G2795" s="72" t="s">
        <v>10</v>
      </c>
    </row>
    <row r="2796" spans="3:7" ht="15" thickBot="1" x14ac:dyDescent="0.35">
      <c r="C2796" s="70">
        <v>43166</v>
      </c>
      <c r="D2796" s="71">
        <v>0.27587962962962964</v>
      </c>
      <c r="E2796" s="72" t="s">
        <v>9</v>
      </c>
      <c r="F2796" s="73">
        <v>28</v>
      </c>
      <c r="G2796" s="72" t="s">
        <v>10</v>
      </c>
    </row>
    <row r="2797" spans="3:7" ht="15" thickBot="1" x14ac:dyDescent="0.35">
      <c r="C2797" s="70">
        <v>43166</v>
      </c>
      <c r="D2797" s="71">
        <v>0.27840277777777778</v>
      </c>
      <c r="E2797" s="72" t="s">
        <v>9</v>
      </c>
      <c r="F2797" s="73">
        <v>30</v>
      </c>
      <c r="G2797" s="72" t="s">
        <v>10</v>
      </c>
    </row>
    <row r="2798" spans="3:7" ht="15" thickBot="1" x14ac:dyDescent="0.35">
      <c r="C2798" s="70">
        <v>43166</v>
      </c>
      <c r="D2798" s="71">
        <v>0.2785069444444444</v>
      </c>
      <c r="E2798" s="72" t="s">
        <v>9</v>
      </c>
      <c r="F2798" s="73">
        <v>38</v>
      </c>
      <c r="G2798" s="72" t="s">
        <v>10</v>
      </c>
    </row>
    <row r="2799" spans="3:7" ht="15" thickBot="1" x14ac:dyDescent="0.35">
      <c r="C2799" s="70">
        <v>43166</v>
      </c>
      <c r="D2799" s="71">
        <v>0.2786689814814815</v>
      </c>
      <c r="E2799" s="72" t="s">
        <v>9</v>
      </c>
      <c r="F2799" s="73">
        <v>45</v>
      </c>
      <c r="G2799" s="72" t="s">
        <v>10</v>
      </c>
    </row>
    <row r="2800" spans="3:7" ht="15" thickBot="1" x14ac:dyDescent="0.35">
      <c r="C2800" s="70">
        <v>43166</v>
      </c>
      <c r="D2800" s="71">
        <v>0.27884259259259259</v>
      </c>
      <c r="E2800" s="72" t="s">
        <v>9</v>
      </c>
      <c r="F2800" s="73">
        <v>38</v>
      </c>
      <c r="G2800" s="72" t="s">
        <v>10</v>
      </c>
    </row>
    <row r="2801" spans="3:7" ht="15" thickBot="1" x14ac:dyDescent="0.35">
      <c r="C2801" s="70">
        <v>43166</v>
      </c>
      <c r="D2801" s="71">
        <v>0.27962962962962962</v>
      </c>
      <c r="E2801" s="72" t="s">
        <v>9</v>
      </c>
      <c r="F2801" s="73">
        <v>32</v>
      </c>
      <c r="G2801" s="72" t="s">
        <v>21</v>
      </c>
    </row>
    <row r="2802" spans="3:7" ht="15" thickBot="1" x14ac:dyDescent="0.35">
      <c r="C2802" s="70">
        <v>43166</v>
      </c>
      <c r="D2802" s="71">
        <v>0.27972222222222221</v>
      </c>
      <c r="E2802" s="72" t="s">
        <v>9</v>
      </c>
      <c r="F2802" s="73">
        <v>40</v>
      </c>
      <c r="G2802" s="72" t="s">
        <v>10</v>
      </c>
    </row>
    <row r="2803" spans="3:7" ht="15" thickBot="1" x14ac:dyDescent="0.35">
      <c r="C2803" s="70">
        <v>43166</v>
      </c>
      <c r="D2803" s="71">
        <v>0.27983796296296298</v>
      </c>
      <c r="E2803" s="72" t="s">
        <v>9</v>
      </c>
      <c r="F2803" s="73">
        <v>36</v>
      </c>
      <c r="G2803" s="72" t="s">
        <v>10</v>
      </c>
    </row>
    <row r="2804" spans="3:7" ht="15" thickBot="1" x14ac:dyDescent="0.35">
      <c r="C2804" s="70">
        <v>43166</v>
      </c>
      <c r="D2804" s="71">
        <v>0.27998842592592593</v>
      </c>
      <c r="E2804" s="72" t="s">
        <v>9</v>
      </c>
      <c r="F2804" s="73">
        <v>17</v>
      </c>
      <c r="G2804" s="72" t="s">
        <v>10</v>
      </c>
    </row>
    <row r="2805" spans="3:7" ht="15" thickBot="1" x14ac:dyDescent="0.35">
      <c r="C2805" s="70">
        <v>43166</v>
      </c>
      <c r="D2805" s="71">
        <v>0.28016203703703701</v>
      </c>
      <c r="E2805" s="72" t="s">
        <v>9</v>
      </c>
      <c r="F2805" s="73">
        <v>29</v>
      </c>
      <c r="G2805" s="72" t="s">
        <v>21</v>
      </c>
    </row>
    <row r="2806" spans="3:7" ht="15" thickBot="1" x14ac:dyDescent="0.35">
      <c r="C2806" s="70">
        <v>43166</v>
      </c>
      <c r="D2806" s="71">
        <v>0.28027777777777779</v>
      </c>
      <c r="E2806" s="72" t="s">
        <v>9</v>
      </c>
      <c r="F2806" s="73">
        <v>37</v>
      </c>
      <c r="G2806" s="72" t="s">
        <v>10</v>
      </c>
    </row>
    <row r="2807" spans="3:7" ht="15" thickBot="1" x14ac:dyDescent="0.35">
      <c r="C2807" s="70">
        <v>43166</v>
      </c>
      <c r="D2807" s="71">
        <v>0.28068287037037037</v>
      </c>
      <c r="E2807" s="72" t="s">
        <v>9</v>
      </c>
      <c r="F2807" s="73">
        <v>40</v>
      </c>
      <c r="G2807" s="72" t="s">
        <v>21</v>
      </c>
    </row>
    <row r="2808" spans="3:7" ht="15" thickBot="1" x14ac:dyDescent="0.35">
      <c r="C2808" s="70">
        <v>43166</v>
      </c>
      <c r="D2808" s="71">
        <v>0.28143518518518518</v>
      </c>
      <c r="E2808" s="72" t="s">
        <v>9</v>
      </c>
      <c r="F2808" s="73">
        <v>30</v>
      </c>
      <c r="G2808" s="72" t="s">
        <v>10</v>
      </c>
    </row>
    <row r="2809" spans="3:7" ht="15" thickBot="1" x14ac:dyDescent="0.35">
      <c r="C2809" s="70">
        <v>43166</v>
      </c>
      <c r="D2809" s="71">
        <v>0.28296296296296297</v>
      </c>
      <c r="E2809" s="72" t="s">
        <v>9</v>
      </c>
      <c r="F2809" s="73">
        <v>40</v>
      </c>
      <c r="G2809" s="72" t="s">
        <v>21</v>
      </c>
    </row>
    <row r="2810" spans="3:7" ht="15" thickBot="1" x14ac:dyDescent="0.35">
      <c r="C2810" s="70">
        <v>43166</v>
      </c>
      <c r="D2810" s="71">
        <v>0.28314814814814815</v>
      </c>
      <c r="E2810" s="72" t="s">
        <v>9</v>
      </c>
      <c r="F2810" s="73">
        <v>42</v>
      </c>
      <c r="G2810" s="72" t="s">
        <v>10</v>
      </c>
    </row>
    <row r="2811" spans="3:7" ht="15" thickBot="1" x14ac:dyDescent="0.35">
      <c r="C2811" s="70">
        <v>43166</v>
      </c>
      <c r="D2811" s="71">
        <v>0.28377314814814814</v>
      </c>
      <c r="E2811" s="72" t="s">
        <v>9</v>
      </c>
      <c r="F2811" s="73">
        <v>33</v>
      </c>
      <c r="G2811" s="72" t="s">
        <v>10</v>
      </c>
    </row>
    <row r="2812" spans="3:7" ht="15" thickBot="1" x14ac:dyDescent="0.35">
      <c r="C2812" s="70">
        <v>43166</v>
      </c>
      <c r="D2812" s="71">
        <v>0.28395833333333331</v>
      </c>
      <c r="E2812" s="72" t="s">
        <v>9</v>
      </c>
      <c r="F2812" s="73">
        <v>41</v>
      </c>
      <c r="G2812" s="72" t="s">
        <v>10</v>
      </c>
    </row>
    <row r="2813" spans="3:7" ht="15" thickBot="1" x14ac:dyDescent="0.35">
      <c r="C2813" s="70">
        <v>43166</v>
      </c>
      <c r="D2813" s="71">
        <v>0.28471064814814812</v>
      </c>
      <c r="E2813" s="72" t="s">
        <v>9</v>
      </c>
      <c r="F2813" s="73">
        <v>28</v>
      </c>
      <c r="G2813" s="72" t="s">
        <v>10</v>
      </c>
    </row>
    <row r="2814" spans="3:7" ht="15" thickBot="1" x14ac:dyDescent="0.35">
      <c r="C2814" s="70">
        <v>43166</v>
      </c>
      <c r="D2814" s="71">
        <v>0.2852662037037037</v>
      </c>
      <c r="E2814" s="72" t="s">
        <v>9</v>
      </c>
      <c r="F2814" s="73">
        <v>49</v>
      </c>
      <c r="G2814" s="72" t="s">
        <v>10</v>
      </c>
    </row>
    <row r="2815" spans="3:7" ht="15" thickBot="1" x14ac:dyDescent="0.35">
      <c r="C2815" s="70">
        <v>43166</v>
      </c>
      <c r="D2815" s="71">
        <v>0.28539351851851852</v>
      </c>
      <c r="E2815" s="72" t="s">
        <v>9</v>
      </c>
      <c r="F2815" s="73">
        <v>37</v>
      </c>
      <c r="G2815" s="72" t="s">
        <v>10</v>
      </c>
    </row>
    <row r="2816" spans="3:7" ht="15" thickBot="1" x14ac:dyDescent="0.35">
      <c r="C2816" s="70">
        <v>43166</v>
      </c>
      <c r="D2816" s="71">
        <v>0.28540509259259261</v>
      </c>
      <c r="E2816" s="72" t="s">
        <v>9</v>
      </c>
      <c r="F2816" s="73">
        <v>38</v>
      </c>
      <c r="G2816" s="72" t="s">
        <v>10</v>
      </c>
    </row>
    <row r="2817" spans="3:7" ht="15" thickBot="1" x14ac:dyDescent="0.35">
      <c r="C2817" s="70">
        <v>43166</v>
      </c>
      <c r="D2817" s="71">
        <v>0.28561342592592592</v>
      </c>
      <c r="E2817" s="72" t="s">
        <v>9</v>
      </c>
      <c r="F2817" s="73">
        <v>27</v>
      </c>
      <c r="G2817" s="72" t="s">
        <v>21</v>
      </c>
    </row>
    <row r="2818" spans="3:7" ht="15" thickBot="1" x14ac:dyDescent="0.35">
      <c r="C2818" s="70">
        <v>43166</v>
      </c>
      <c r="D2818" s="71">
        <v>0.28658564814814813</v>
      </c>
      <c r="E2818" s="72" t="s">
        <v>9</v>
      </c>
      <c r="F2818" s="73">
        <v>22</v>
      </c>
      <c r="G2818" s="72" t="s">
        <v>10</v>
      </c>
    </row>
    <row r="2819" spans="3:7" ht="15" thickBot="1" x14ac:dyDescent="0.35">
      <c r="C2819" s="70">
        <v>43166</v>
      </c>
      <c r="D2819" s="71">
        <v>0.28703703703703703</v>
      </c>
      <c r="E2819" s="72" t="s">
        <v>9</v>
      </c>
      <c r="F2819" s="73">
        <v>44</v>
      </c>
      <c r="G2819" s="72" t="s">
        <v>10</v>
      </c>
    </row>
    <row r="2820" spans="3:7" ht="15" thickBot="1" x14ac:dyDescent="0.35">
      <c r="C2820" s="70">
        <v>43166</v>
      </c>
      <c r="D2820" s="71">
        <v>0.28719907407407408</v>
      </c>
      <c r="E2820" s="72" t="s">
        <v>9</v>
      </c>
      <c r="F2820" s="73">
        <v>40</v>
      </c>
      <c r="G2820" s="72" t="s">
        <v>21</v>
      </c>
    </row>
    <row r="2821" spans="3:7" ht="15" thickBot="1" x14ac:dyDescent="0.35">
      <c r="C2821" s="70">
        <v>43166</v>
      </c>
      <c r="D2821" s="71">
        <v>0.28761574074074076</v>
      </c>
      <c r="E2821" s="72" t="s">
        <v>9</v>
      </c>
      <c r="F2821" s="73">
        <v>42</v>
      </c>
      <c r="G2821" s="72" t="s">
        <v>10</v>
      </c>
    </row>
    <row r="2822" spans="3:7" ht="15" thickBot="1" x14ac:dyDescent="0.35">
      <c r="C2822" s="70">
        <v>43166</v>
      </c>
      <c r="D2822" s="71">
        <v>0.28771990740740744</v>
      </c>
      <c r="E2822" s="72" t="s">
        <v>9</v>
      </c>
      <c r="F2822" s="73">
        <v>50</v>
      </c>
      <c r="G2822" s="72" t="s">
        <v>10</v>
      </c>
    </row>
    <row r="2823" spans="3:7" ht="15" thickBot="1" x14ac:dyDescent="0.35">
      <c r="C2823" s="70">
        <v>43166</v>
      </c>
      <c r="D2823" s="71">
        <v>0.28858796296296296</v>
      </c>
      <c r="E2823" s="72" t="s">
        <v>9</v>
      </c>
      <c r="F2823" s="73">
        <v>36</v>
      </c>
      <c r="G2823" s="72" t="s">
        <v>21</v>
      </c>
    </row>
    <row r="2824" spans="3:7" ht="15" thickBot="1" x14ac:dyDescent="0.35">
      <c r="C2824" s="70">
        <v>43166</v>
      </c>
      <c r="D2824" s="71">
        <v>0.28984953703703703</v>
      </c>
      <c r="E2824" s="72" t="s">
        <v>9</v>
      </c>
      <c r="F2824" s="73">
        <v>23</v>
      </c>
      <c r="G2824" s="72" t="s">
        <v>21</v>
      </c>
    </row>
    <row r="2825" spans="3:7" ht="15" thickBot="1" x14ac:dyDescent="0.35">
      <c r="C2825" s="70">
        <v>43166</v>
      </c>
      <c r="D2825" s="71">
        <v>0.29019675925925925</v>
      </c>
      <c r="E2825" s="72" t="s">
        <v>9</v>
      </c>
      <c r="F2825" s="73">
        <v>34</v>
      </c>
      <c r="G2825" s="72" t="s">
        <v>10</v>
      </c>
    </row>
    <row r="2826" spans="3:7" ht="15" thickBot="1" x14ac:dyDescent="0.35">
      <c r="C2826" s="70">
        <v>43166</v>
      </c>
      <c r="D2826" s="71">
        <v>0.2903587962962963</v>
      </c>
      <c r="E2826" s="72" t="s">
        <v>9</v>
      </c>
      <c r="F2826" s="73">
        <v>32</v>
      </c>
      <c r="G2826" s="72" t="s">
        <v>21</v>
      </c>
    </row>
    <row r="2827" spans="3:7" ht="15" thickBot="1" x14ac:dyDescent="0.35">
      <c r="C2827" s="70">
        <v>43166</v>
      </c>
      <c r="D2827" s="71">
        <v>0.29054398148148147</v>
      </c>
      <c r="E2827" s="72" t="s">
        <v>9</v>
      </c>
      <c r="F2827" s="73">
        <v>42</v>
      </c>
      <c r="G2827" s="72" t="s">
        <v>10</v>
      </c>
    </row>
    <row r="2828" spans="3:7" ht="15" thickBot="1" x14ac:dyDescent="0.35">
      <c r="C2828" s="70">
        <v>43166</v>
      </c>
      <c r="D2828" s="71">
        <v>0.29120370370370369</v>
      </c>
      <c r="E2828" s="72" t="s">
        <v>9</v>
      </c>
      <c r="F2828" s="73">
        <v>42</v>
      </c>
      <c r="G2828" s="72" t="s">
        <v>10</v>
      </c>
    </row>
    <row r="2829" spans="3:7" ht="15" thickBot="1" x14ac:dyDescent="0.35">
      <c r="C2829" s="70">
        <v>43166</v>
      </c>
      <c r="D2829" s="71">
        <v>0.29172453703703705</v>
      </c>
      <c r="E2829" s="72" t="s">
        <v>9</v>
      </c>
      <c r="F2829" s="73">
        <v>38</v>
      </c>
      <c r="G2829" s="72" t="s">
        <v>10</v>
      </c>
    </row>
    <row r="2830" spans="3:7" ht="15" thickBot="1" x14ac:dyDescent="0.35">
      <c r="C2830" s="70">
        <v>43166</v>
      </c>
      <c r="D2830" s="71">
        <v>0.2926273148148148</v>
      </c>
      <c r="E2830" s="72" t="s">
        <v>9</v>
      </c>
      <c r="F2830" s="73">
        <v>36</v>
      </c>
      <c r="G2830" s="72" t="s">
        <v>21</v>
      </c>
    </row>
    <row r="2831" spans="3:7" ht="15" thickBot="1" x14ac:dyDescent="0.35">
      <c r="C2831" s="70">
        <v>43166</v>
      </c>
      <c r="D2831" s="71">
        <v>0.29268518518518521</v>
      </c>
      <c r="E2831" s="72" t="s">
        <v>9</v>
      </c>
      <c r="F2831" s="73">
        <v>38</v>
      </c>
      <c r="G2831" s="72" t="s">
        <v>10</v>
      </c>
    </row>
    <row r="2832" spans="3:7" ht="15" thickBot="1" x14ac:dyDescent="0.35">
      <c r="C2832" s="70">
        <v>43166</v>
      </c>
      <c r="D2832" s="71">
        <v>0.2930902777777778</v>
      </c>
      <c r="E2832" s="72" t="s">
        <v>9</v>
      </c>
      <c r="F2832" s="73">
        <v>41</v>
      </c>
      <c r="G2832" s="72" t="s">
        <v>21</v>
      </c>
    </row>
    <row r="2833" spans="3:7" ht="15" thickBot="1" x14ac:dyDescent="0.35">
      <c r="C2833" s="70">
        <v>43166</v>
      </c>
      <c r="D2833" s="71">
        <v>0.29317129629629629</v>
      </c>
      <c r="E2833" s="72" t="s">
        <v>9</v>
      </c>
      <c r="F2833" s="73">
        <v>45</v>
      </c>
      <c r="G2833" s="72" t="s">
        <v>10</v>
      </c>
    </row>
    <row r="2834" spans="3:7" ht="15" thickBot="1" x14ac:dyDescent="0.35">
      <c r="C2834" s="70">
        <v>43166</v>
      </c>
      <c r="D2834" s="71">
        <v>0.29336805555555556</v>
      </c>
      <c r="E2834" s="72" t="s">
        <v>9</v>
      </c>
      <c r="F2834" s="73">
        <v>33</v>
      </c>
      <c r="G2834" s="72" t="s">
        <v>10</v>
      </c>
    </row>
    <row r="2835" spans="3:7" ht="15" thickBot="1" x14ac:dyDescent="0.35">
      <c r="C2835" s="70">
        <v>43166</v>
      </c>
      <c r="D2835" s="71">
        <v>0.29357638888888887</v>
      </c>
      <c r="E2835" s="72" t="s">
        <v>9</v>
      </c>
      <c r="F2835" s="73">
        <v>28</v>
      </c>
      <c r="G2835" s="72" t="s">
        <v>21</v>
      </c>
    </row>
    <row r="2836" spans="3:7" ht="15" thickBot="1" x14ac:dyDescent="0.35">
      <c r="C2836" s="70">
        <v>43166</v>
      </c>
      <c r="D2836" s="71">
        <v>0.29396990740740742</v>
      </c>
      <c r="E2836" s="72" t="s">
        <v>9</v>
      </c>
      <c r="F2836" s="73">
        <v>35</v>
      </c>
      <c r="G2836" s="72" t="s">
        <v>10</v>
      </c>
    </row>
    <row r="2837" spans="3:7" ht="15" thickBot="1" x14ac:dyDescent="0.35">
      <c r="C2837" s="70">
        <v>43166</v>
      </c>
      <c r="D2837" s="71">
        <v>0.29408564814814814</v>
      </c>
      <c r="E2837" s="72" t="s">
        <v>9</v>
      </c>
      <c r="F2837" s="73">
        <v>30</v>
      </c>
      <c r="G2837" s="72" t="s">
        <v>21</v>
      </c>
    </row>
    <row r="2838" spans="3:7" ht="15" thickBot="1" x14ac:dyDescent="0.35">
      <c r="C2838" s="70">
        <v>43166</v>
      </c>
      <c r="D2838" s="71">
        <v>0.29524305555555558</v>
      </c>
      <c r="E2838" s="72" t="s">
        <v>9</v>
      </c>
      <c r="F2838" s="73">
        <v>40</v>
      </c>
      <c r="G2838" s="72" t="s">
        <v>10</v>
      </c>
    </row>
    <row r="2839" spans="3:7" ht="15" thickBot="1" x14ac:dyDescent="0.35">
      <c r="C2839" s="70">
        <v>43166</v>
      </c>
      <c r="D2839" s="71">
        <v>0.2955787037037037</v>
      </c>
      <c r="E2839" s="72" t="s">
        <v>9</v>
      </c>
      <c r="F2839" s="73">
        <v>47</v>
      </c>
      <c r="G2839" s="72" t="s">
        <v>10</v>
      </c>
    </row>
    <row r="2840" spans="3:7" ht="15" thickBot="1" x14ac:dyDescent="0.35">
      <c r="C2840" s="70">
        <v>43166</v>
      </c>
      <c r="D2840" s="71">
        <v>0.2958796296296296</v>
      </c>
      <c r="E2840" s="72" t="s">
        <v>9</v>
      </c>
      <c r="F2840" s="73">
        <v>28</v>
      </c>
      <c r="G2840" s="72" t="s">
        <v>21</v>
      </c>
    </row>
    <row r="2841" spans="3:7" ht="15" thickBot="1" x14ac:dyDescent="0.35">
      <c r="C2841" s="70">
        <v>43166</v>
      </c>
      <c r="D2841" s="71">
        <v>0.29662037037037037</v>
      </c>
      <c r="E2841" s="72" t="s">
        <v>9</v>
      </c>
      <c r="F2841" s="73">
        <v>30</v>
      </c>
      <c r="G2841" s="72" t="s">
        <v>21</v>
      </c>
    </row>
    <row r="2842" spans="3:7" ht="15" thickBot="1" x14ac:dyDescent="0.35">
      <c r="C2842" s="70">
        <v>43166</v>
      </c>
      <c r="D2842" s="71">
        <v>0.29753472222222221</v>
      </c>
      <c r="E2842" s="72" t="s">
        <v>9</v>
      </c>
      <c r="F2842" s="73">
        <v>34</v>
      </c>
      <c r="G2842" s="72" t="s">
        <v>21</v>
      </c>
    </row>
    <row r="2843" spans="3:7" ht="15" thickBot="1" x14ac:dyDescent="0.35">
      <c r="C2843" s="70">
        <v>43166</v>
      </c>
      <c r="D2843" s="71">
        <v>0.29773148148148149</v>
      </c>
      <c r="E2843" s="72" t="s">
        <v>9</v>
      </c>
      <c r="F2843" s="73">
        <v>33</v>
      </c>
      <c r="G2843" s="72" t="s">
        <v>21</v>
      </c>
    </row>
    <row r="2844" spans="3:7" ht="15" thickBot="1" x14ac:dyDescent="0.35">
      <c r="C2844" s="70">
        <v>43166</v>
      </c>
      <c r="D2844" s="71">
        <v>0.29781249999999998</v>
      </c>
      <c r="E2844" s="72" t="s">
        <v>9</v>
      </c>
      <c r="F2844" s="73">
        <v>55</v>
      </c>
      <c r="G2844" s="72" t="s">
        <v>21</v>
      </c>
    </row>
    <row r="2845" spans="3:7" ht="15" thickBot="1" x14ac:dyDescent="0.35">
      <c r="C2845" s="70">
        <v>43166</v>
      </c>
      <c r="D2845" s="71">
        <v>0.29966435185185186</v>
      </c>
      <c r="E2845" s="72" t="s">
        <v>9</v>
      </c>
      <c r="F2845" s="73">
        <v>36</v>
      </c>
      <c r="G2845" s="72" t="s">
        <v>10</v>
      </c>
    </row>
    <row r="2846" spans="3:7" ht="15" thickBot="1" x14ac:dyDescent="0.35">
      <c r="C2846" s="70">
        <v>43166</v>
      </c>
      <c r="D2846" s="71">
        <v>0.29969907407407409</v>
      </c>
      <c r="E2846" s="72" t="s">
        <v>9</v>
      </c>
      <c r="F2846" s="73">
        <v>30</v>
      </c>
      <c r="G2846" s="72" t="s">
        <v>21</v>
      </c>
    </row>
    <row r="2847" spans="3:7" ht="15" thickBot="1" x14ac:dyDescent="0.35">
      <c r="C2847" s="70">
        <v>43166</v>
      </c>
      <c r="D2847" s="71">
        <v>0.30002314814814818</v>
      </c>
      <c r="E2847" s="72" t="s">
        <v>9</v>
      </c>
      <c r="F2847" s="73">
        <v>33</v>
      </c>
      <c r="G2847" s="72" t="s">
        <v>10</v>
      </c>
    </row>
    <row r="2848" spans="3:7" ht="15" thickBot="1" x14ac:dyDescent="0.35">
      <c r="C2848" s="70">
        <v>43166</v>
      </c>
      <c r="D2848" s="71">
        <v>0.30011574074074071</v>
      </c>
      <c r="E2848" s="72" t="s">
        <v>9</v>
      </c>
      <c r="F2848" s="73">
        <v>33</v>
      </c>
      <c r="G2848" s="72" t="s">
        <v>10</v>
      </c>
    </row>
    <row r="2849" spans="3:7" ht="15" thickBot="1" x14ac:dyDescent="0.35">
      <c r="C2849" s="70">
        <v>43166</v>
      </c>
      <c r="D2849" s="71">
        <v>0.30026620370370372</v>
      </c>
      <c r="E2849" s="72" t="s">
        <v>9</v>
      </c>
      <c r="F2849" s="73">
        <v>41</v>
      </c>
      <c r="G2849" s="72" t="s">
        <v>10</v>
      </c>
    </row>
    <row r="2850" spans="3:7" ht="15" thickBot="1" x14ac:dyDescent="0.35">
      <c r="C2850" s="70">
        <v>43166</v>
      </c>
      <c r="D2850" s="71">
        <v>0.30038194444444444</v>
      </c>
      <c r="E2850" s="72" t="s">
        <v>9</v>
      </c>
      <c r="F2850" s="73">
        <v>39</v>
      </c>
      <c r="G2850" s="72" t="s">
        <v>10</v>
      </c>
    </row>
    <row r="2851" spans="3:7" ht="15" thickBot="1" x14ac:dyDescent="0.35">
      <c r="C2851" s="70">
        <v>43166</v>
      </c>
      <c r="D2851" s="71">
        <v>0.30050925925925925</v>
      </c>
      <c r="E2851" s="72" t="s">
        <v>9</v>
      </c>
      <c r="F2851" s="73">
        <v>55</v>
      </c>
      <c r="G2851" s="72" t="s">
        <v>10</v>
      </c>
    </row>
    <row r="2852" spans="3:7" ht="15" thickBot="1" x14ac:dyDescent="0.35">
      <c r="C2852" s="70">
        <v>43166</v>
      </c>
      <c r="D2852" s="71">
        <v>0.3008912037037037</v>
      </c>
      <c r="E2852" s="72" t="s">
        <v>9</v>
      </c>
      <c r="F2852" s="73">
        <v>36</v>
      </c>
      <c r="G2852" s="72" t="s">
        <v>10</v>
      </c>
    </row>
    <row r="2853" spans="3:7" ht="15" thickBot="1" x14ac:dyDescent="0.35">
      <c r="C2853" s="70">
        <v>43166</v>
      </c>
      <c r="D2853" s="71">
        <v>0.30101851851851852</v>
      </c>
      <c r="E2853" s="72" t="s">
        <v>9</v>
      </c>
      <c r="F2853" s="73">
        <v>43</v>
      </c>
      <c r="G2853" s="72" t="s">
        <v>10</v>
      </c>
    </row>
    <row r="2854" spans="3:7" ht="15" thickBot="1" x14ac:dyDescent="0.35">
      <c r="C2854" s="70">
        <v>43166</v>
      </c>
      <c r="D2854" s="71">
        <v>0.30107638888888888</v>
      </c>
      <c r="E2854" s="72" t="s">
        <v>9</v>
      </c>
      <c r="F2854" s="73">
        <v>41</v>
      </c>
      <c r="G2854" s="72" t="s">
        <v>10</v>
      </c>
    </row>
    <row r="2855" spans="3:7" ht="15" thickBot="1" x14ac:dyDescent="0.35">
      <c r="C2855" s="70">
        <v>43166</v>
      </c>
      <c r="D2855" s="71">
        <v>0.30193287037037037</v>
      </c>
      <c r="E2855" s="72" t="s">
        <v>9</v>
      </c>
      <c r="F2855" s="73">
        <v>36</v>
      </c>
      <c r="G2855" s="72" t="s">
        <v>10</v>
      </c>
    </row>
    <row r="2856" spans="3:7" ht="15" thickBot="1" x14ac:dyDescent="0.35">
      <c r="C2856" s="70">
        <v>43166</v>
      </c>
      <c r="D2856" s="71">
        <v>0.30224537037037036</v>
      </c>
      <c r="E2856" s="72" t="s">
        <v>9</v>
      </c>
      <c r="F2856" s="73">
        <v>47</v>
      </c>
      <c r="G2856" s="72" t="s">
        <v>10</v>
      </c>
    </row>
    <row r="2857" spans="3:7" ht="15" thickBot="1" x14ac:dyDescent="0.35">
      <c r="C2857" s="70">
        <v>43166</v>
      </c>
      <c r="D2857" s="71">
        <v>0.30229166666666668</v>
      </c>
      <c r="E2857" s="72" t="s">
        <v>9</v>
      </c>
      <c r="F2857" s="73">
        <v>16</v>
      </c>
      <c r="G2857" s="72" t="s">
        <v>21</v>
      </c>
    </row>
    <row r="2858" spans="3:7" ht="15" thickBot="1" x14ac:dyDescent="0.35">
      <c r="C2858" s="70">
        <v>43166</v>
      </c>
      <c r="D2858" s="71">
        <v>0.30244212962962963</v>
      </c>
      <c r="E2858" s="72" t="s">
        <v>9</v>
      </c>
      <c r="F2858" s="73">
        <v>39</v>
      </c>
      <c r="G2858" s="72" t="s">
        <v>10</v>
      </c>
    </row>
    <row r="2859" spans="3:7" ht="15" thickBot="1" x14ac:dyDescent="0.35">
      <c r="C2859" s="70">
        <v>43166</v>
      </c>
      <c r="D2859" s="71">
        <v>0.30251157407407409</v>
      </c>
      <c r="E2859" s="72" t="s">
        <v>9</v>
      </c>
      <c r="F2859" s="73">
        <v>32</v>
      </c>
      <c r="G2859" s="72" t="s">
        <v>10</v>
      </c>
    </row>
    <row r="2860" spans="3:7" ht="15" thickBot="1" x14ac:dyDescent="0.35">
      <c r="C2860" s="70">
        <v>43166</v>
      </c>
      <c r="D2860" s="71">
        <v>0.30355324074074075</v>
      </c>
      <c r="E2860" s="72" t="s">
        <v>9</v>
      </c>
      <c r="F2860" s="73">
        <v>45</v>
      </c>
      <c r="G2860" s="72" t="s">
        <v>10</v>
      </c>
    </row>
    <row r="2861" spans="3:7" ht="15" thickBot="1" x14ac:dyDescent="0.35">
      <c r="C2861" s="70">
        <v>43166</v>
      </c>
      <c r="D2861" s="71">
        <v>0.30456018518518518</v>
      </c>
      <c r="E2861" s="72" t="s">
        <v>9</v>
      </c>
      <c r="F2861" s="73">
        <v>27</v>
      </c>
      <c r="G2861" s="72" t="s">
        <v>10</v>
      </c>
    </row>
    <row r="2862" spans="3:7" ht="15" thickBot="1" x14ac:dyDescent="0.35">
      <c r="C2862" s="70">
        <v>43166</v>
      </c>
      <c r="D2862" s="71">
        <v>0.30493055555555554</v>
      </c>
      <c r="E2862" s="72" t="s">
        <v>9</v>
      </c>
      <c r="F2862" s="73">
        <v>45</v>
      </c>
      <c r="G2862" s="72" t="s">
        <v>10</v>
      </c>
    </row>
    <row r="2863" spans="3:7" ht="15" thickBot="1" x14ac:dyDescent="0.35">
      <c r="C2863" s="70">
        <v>43166</v>
      </c>
      <c r="D2863" s="71">
        <v>0.30533564814814812</v>
      </c>
      <c r="E2863" s="72" t="s">
        <v>9</v>
      </c>
      <c r="F2863" s="73">
        <v>23</v>
      </c>
      <c r="G2863" s="72" t="s">
        <v>21</v>
      </c>
    </row>
    <row r="2864" spans="3:7" ht="15" thickBot="1" x14ac:dyDescent="0.35">
      <c r="C2864" s="70">
        <v>43166</v>
      </c>
      <c r="D2864" s="71">
        <v>0.30629629629629629</v>
      </c>
      <c r="E2864" s="72" t="s">
        <v>9</v>
      </c>
      <c r="F2864" s="73">
        <v>30</v>
      </c>
      <c r="G2864" s="72" t="s">
        <v>21</v>
      </c>
    </row>
    <row r="2865" spans="3:7" ht="15" thickBot="1" x14ac:dyDescent="0.35">
      <c r="C2865" s="70">
        <v>43166</v>
      </c>
      <c r="D2865" s="71">
        <v>0.30658564814814815</v>
      </c>
      <c r="E2865" s="72" t="s">
        <v>9</v>
      </c>
      <c r="F2865" s="73">
        <v>21</v>
      </c>
      <c r="G2865" s="72" t="s">
        <v>21</v>
      </c>
    </row>
    <row r="2866" spans="3:7" ht="15" thickBot="1" x14ac:dyDescent="0.35">
      <c r="C2866" s="70">
        <v>43166</v>
      </c>
      <c r="D2866" s="71">
        <v>0.306724537037037</v>
      </c>
      <c r="E2866" s="72" t="s">
        <v>9</v>
      </c>
      <c r="F2866" s="73">
        <v>44</v>
      </c>
      <c r="G2866" s="72" t="s">
        <v>10</v>
      </c>
    </row>
    <row r="2867" spans="3:7" ht="15" thickBot="1" x14ac:dyDescent="0.35">
      <c r="C2867" s="70">
        <v>43166</v>
      </c>
      <c r="D2867" s="71">
        <v>0.30687500000000001</v>
      </c>
      <c r="E2867" s="72" t="s">
        <v>9</v>
      </c>
      <c r="F2867" s="73">
        <v>33</v>
      </c>
      <c r="G2867" s="72" t="s">
        <v>10</v>
      </c>
    </row>
    <row r="2868" spans="3:7" ht="15" thickBot="1" x14ac:dyDescent="0.35">
      <c r="C2868" s="70">
        <v>43166</v>
      </c>
      <c r="D2868" s="71">
        <v>0.30738425925925927</v>
      </c>
      <c r="E2868" s="72" t="s">
        <v>9</v>
      </c>
      <c r="F2868" s="73">
        <v>24</v>
      </c>
      <c r="G2868" s="72" t="s">
        <v>21</v>
      </c>
    </row>
    <row r="2869" spans="3:7" ht="15" thickBot="1" x14ac:dyDescent="0.35">
      <c r="C2869" s="70">
        <v>43166</v>
      </c>
      <c r="D2869" s="71">
        <v>0.30775462962962963</v>
      </c>
      <c r="E2869" s="72" t="s">
        <v>9</v>
      </c>
      <c r="F2869" s="73">
        <v>32</v>
      </c>
      <c r="G2869" s="72" t="s">
        <v>10</v>
      </c>
    </row>
    <row r="2870" spans="3:7" ht="15" thickBot="1" x14ac:dyDescent="0.35">
      <c r="C2870" s="70">
        <v>43166</v>
      </c>
      <c r="D2870" s="71">
        <v>0.30899305555555556</v>
      </c>
      <c r="E2870" s="72" t="s">
        <v>9</v>
      </c>
      <c r="F2870" s="73">
        <v>41</v>
      </c>
      <c r="G2870" s="72" t="s">
        <v>10</v>
      </c>
    </row>
    <row r="2871" spans="3:7" ht="15" thickBot="1" x14ac:dyDescent="0.35">
      <c r="C2871" s="70">
        <v>43166</v>
      </c>
      <c r="D2871" s="71">
        <v>0.30905092592592592</v>
      </c>
      <c r="E2871" s="72" t="s">
        <v>9</v>
      </c>
      <c r="F2871" s="73">
        <v>36</v>
      </c>
      <c r="G2871" s="72" t="s">
        <v>10</v>
      </c>
    </row>
    <row r="2872" spans="3:7" ht="15" thickBot="1" x14ac:dyDescent="0.35">
      <c r="C2872" s="70">
        <v>43166</v>
      </c>
      <c r="D2872" s="71">
        <v>0.30906250000000002</v>
      </c>
      <c r="E2872" s="72" t="s">
        <v>9</v>
      </c>
      <c r="F2872" s="73">
        <v>34</v>
      </c>
      <c r="G2872" s="72" t="s">
        <v>10</v>
      </c>
    </row>
    <row r="2873" spans="3:7" ht="15" thickBot="1" x14ac:dyDescent="0.35">
      <c r="C2873" s="70">
        <v>43166</v>
      </c>
      <c r="D2873" s="71">
        <v>0.30973379629629633</v>
      </c>
      <c r="E2873" s="72" t="s">
        <v>9</v>
      </c>
      <c r="F2873" s="73">
        <v>42</v>
      </c>
      <c r="G2873" s="72" t="s">
        <v>10</v>
      </c>
    </row>
    <row r="2874" spans="3:7" ht="15" thickBot="1" x14ac:dyDescent="0.35">
      <c r="C2874" s="70">
        <v>43166</v>
      </c>
      <c r="D2874" s="71">
        <v>0.31048611111111113</v>
      </c>
      <c r="E2874" s="72" t="s">
        <v>9</v>
      </c>
      <c r="F2874" s="73">
        <v>42</v>
      </c>
      <c r="G2874" s="72" t="s">
        <v>10</v>
      </c>
    </row>
    <row r="2875" spans="3:7" ht="15" thickBot="1" x14ac:dyDescent="0.35">
      <c r="C2875" s="70">
        <v>43166</v>
      </c>
      <c r="D2875" s="71">
        <v>0.31048611111111113</v>
      </c>
      <c r="E2875" s="72" t="s">
        <v>9</v>
      </c>
      <c r="F2875" s="73">
        <v>30</v>
      </c>
      <c r="G2875" s="72" t="s">
        <v>10</v>
      </c>
    </row>
    <row r="2876" spans="3:7" ht="15" thickBot="1" x14ac:dyDescent="0.35">
      <c r="C2876" s="70">
        <v>43166</v>
      </c>
      <c r="D2876" s="71">
        <v>0.31108796296296298</v>
      </c>
      <c r="E2876" s="72" t="s">
        <v>9</v>
      </c>
      <c r="F2876" s="73">
        <v>24</v>
      </c>
      <c r="G2876" s="72" t="s">
        <v>10</v>
      </c>
    </row>
    <row r="2877" spans="3:7" ht="15" thickBot="1" x14ac:dyDescent="0.35">
      <c r="C2877" s="70">
        <v>43166</v>
      </c>
      <c r="D2877" s="71">
        <v>0.31131944444444443</v>
      </c>
      <c r="E2877" s="72" t="s">
        <v>9</v>
      </c>
      <c r="F2877" s="73">
        <v>44</v>
      </c>
      <c r="G2877" s="72" t="s">
        <v>21</v>
      </c>
    </row>
    <row r="2878" spans="3:7" ht="15" thickBot="1" x14ac:dyDescent="0.35">
      <c r="C2878" s="70">
        <v>43166</v>
      </c>
      <c r="D2878" s="71">
        <v>0.3115046296296296</v>
      </c>
      <c r="E2878" s="72" t="s">
        <v>9</v>
      </c>
      <c r="F2878" s="73">
        <v>32</v>
      </c>
      <c r="G2878" s="72" t="s">
        <v>10</v>
      </c>
    </row>
    <row r="2879" spans="3:7" ht="15" thickBot="1" x14ac:dyDescent="0.35">
      <c r="C2879" s="70">
        <v>43166</v>
      </c>
      <c r="D2879" s="71">
        <v>0.31247685185185187</v>
      </c>
      <c r="E2879" s="72" t="s">
        <v>9</v>
      </c>
      <c r="F2879" s="73">
        <v>32</v>
      </c>
      <c r="G2879" s="72" t="s">
        <v>21</v>
      </c>
    </row>
    <row r="2880" spans="3:7" ht="15" thickBot="1" x14ac:dyDescent="0.35">
      <c r="C2880" s="70">
        <v>43166</v>
      </c>
      <c r="D2880" s="71">
        <v>0.31409722222222219</v>
      </c>
      <c r="E2880" s="72" t="s">
        <v>9</v>
      </c>
      <c r="F2880" s="73">
        <v>24</v>
      </c>
      <c r="G2880" s="72" t="s">
        <v>21</v>
      </c>
    </row>
    <row r="2881" spans="3:7" ht="15" thickBot="1" x14ac:dyDescent="0.35">
      <c r="C2881" s="70">
        <v>43166</v>
      </c>
      <c r="D2881" s="71">
        <v>0.31432870370370369</v>
      </c>
      <c r="E2881" s="72" t="s">
        <v>9</v>
      </c>
      <c r="F2881" s="73">
        <v>45</v>
      </c>
      <c r="G2881" s="72" t="s">
        <v>10</v>
      </c>
    </row>
    <row r="2882" spans="3:7" ht="15" thickBot="1" x14ac:dyDescent="0.35">
      <c r="C2882" s="70">
        <v>43166</v>
      </c>
      <c r="D2882" s="71">
        <v>0.31670138888888888</v>
      </c>
      <c r="E2882" s="72" t="s">
        <v>9</v>
      </c>
      <c r="F2882" s="73">
        <v>45</v>
      </c>
      <c r="G2882" s="72" t="s">
        <v>10</v>
      </c>
    </row>
    <row r="2883" spans="3:7" ht="15" thickBot="1" x14ac:dyDescent="0.35">
      <c r="C2883" s="70">
        <v>43166</v>
      </c>
      <c r="D2883" s="71">
        <v>0.31748842592592591</v>
      </c>
      <c r="E2883" s="72" t="s">
        <v>9</v>
      </c>
      <c r="F2883" s="73">
        <v>31</v>
      </c>
      <c r="G2883" s="72" t="s">
        <v>10</v>
      </c>
    </row>
    <row r="2884" spans="3:7" ht="15" thickBot="1" x14ac:dyDescent="0.35">
      <c r="C2884" s="70">
        <v>43166</v>
      </c>
      <c r="D2884" s="71">
        <v>0.31795138888888891</v>
      </c>
      <c r="E2884" s="72" t="s">
        <v>9</v>
      </c>
      <c r="F2884" s="73">
        <v>42</v>
      </c>
      <c r="G2884" s="72" t="s">
        <v>10</v>
      </c>
    </row>
    <row r="2885" spans="3:7" ht="15" thickBot="1" x14ac:dyDescent="0.35">
      <c r="C2885" s="70">
        <v>43166</v>
      </c>
      <c r="D2885" s="71">
        <v>0.31870370370370371</v>
      </c>
      <c r="E2885" s="72" t="s">
        <v>9</v>
      </c>
      <c r="F2885" s="73">
        <v>44</v>
      </c>
      <c r="G2885" s="72" t="s">
        <v>10</v>
      </c>
    </row>
    <row r="2886" spans="3:7" ht="15" thickBot="1" x14ac:dyDescent="0.35">
      <c r="C2886" s="70">
        <v>43166</v>
      </c>
      <c r="D2886" s="71">
        <v>0.32003472222222223</v>
      </c>
      <c r="E2886" s="72" t="s">
        <v>9</v>
      </c>
      <c r="F2886" s="73">
        <v>16</v>
      </c>
      <c r="G2886" s="72" t="s">
        <v>21</v>
      </c>
    </row>
    <row r="2887" spans="3:7" ht="15" thickBot="1" x14ac:dyDescent="0.35">
      <c r="C2887" s="70">
        <v>43166</v>
      </c>
      <c r="D2887" s="71">
        <v>0.32024305555555554</v>
      </c>
      <c r="E2887" s="72" t="s">
        <v>9</v>
      </c>
      <c r="F2887" s="73">
        <v>37</v>
      </c>
      <c r="G2887" s="72" t="s">
        <v>10</v>
      </c>
    </row>
    <row r="2888" spans="3:7" ht="15" thickBot="1" x14ac:dyDescent="0.35">
      <c r="C2888" s="70">
        <v>43166</v>
      </c>
      <c r="D2888" s="71">
        <v>0.32037037037037036</v>
      </c>
      <c r="E2888" s="72" t="s">
        <v>9</v>
      </c>
      <c r="F2888" s="73">
        <v>46</v>
      </c>
      <c r="G2888" s="72" t="s">
        <v>10</v>
      </c>
    </row>
    <row r="2889" spans="3:7" ht="15" thickBot="1" x14ac:dyDescent="0.35">
      <c r="C2889" s="70">
        <v>43166</v>
      </c>
      <c r="D2889" s="71">
        <v>0.32115740740740745</v>
      </c>
      <c r="E2889" s="72" t="s">
        <v>9</v>
      </c>
      <c r="F2889" s="73">
        <v>35</v>
      </c>
      <c r="G2889" s="72" t="s">
        <v>21</v>
      </c>
    </row>
    <row r="2890" spans="3:7" ht="15" thickBot="1" x14ac:dyDescent="0.35">
      <c r="C2890" s="70">
        <v>43166</v>
      </c>
      <c r="D2890" s="71">
        <v>0.32185185185185183</v>
      </c>
      <c r="E2890" s="72" t="s">
        <v>9</v>
      </c>
      <c r="F2890" s="73">
        <v>25</v>
      </c>
      <c r="G2890" s="72" t="s">
        <v>10</v>
      </c>
    </row>
    <row r="2891" spans="3:7" ht="15" thickBot="1" x14ac:dyDescent="0.35">
      <c r="C2891" s="70">
        <v>43166</v>
      </c>
      <c r="D2891" s="71">
        <v>0.32208333333333333</v>
      </c>
      <c r="E2891" s="72" t="s">
        <v>9</v>
      </c>
      <c r="F2891" s="73">
        <v>36</v>
      </c>
      <c r="G2891" s="72" t="s">
        <v>10</v>
      </c>
    </row>
    <row r="2892" spans="3:7" ht="15" thickBot="1" x14ac:dyDescent="0.35">
      <c r="C2892" s="70">
        <v>43166</v>
      </c>
      <c r="D2892" s="71">
        <v>0.32241898148148146</v>
      </c>
      <c r="E2892" s="72" t="s">
        <v>9</v>
      </c>
      <c r="F2892" s="73">
        <v>23</v>
      </c>
      <c r="G2892" s="72" t="s">
        <v>10</v>
      </c>
    </row>
    <row r="2893" spans="3:7" ht="15" thickBot="1" x14ac:dyDescent="0.35">
      <c r="C2893" s="70">
        <v>43166</v>
      </c>
      <c r="D2893" s="71">
        <v>0.32398148148148148</v>
      </c>
      <c r="E2893" s="72" t="s">
        <v>9</v>
      </c>
      <c r="F2893" s="73">
        <v>27</v>
      </c>
      <c r="G2893" s="72" t="s">
        <v>21</v>
      </c>
    </row>
    <row r="2894" spans="3:7" ht="15" thickBot="1" x14ac:dyDescent="0.35">
      <c r="C2894" s="70">
        <v>43166</v>
      </c>
      <c r="D2894" s="71">
        <v>0.32421296296296293</v>
      </c>
      <c r="E2894" s="72" t="s">
        <v>9</v>
      </c>
      <c r="F2894" s="73">
        <v>33</v>
      </c>
      <c r="G2894" s="72" t="s">
        <v>10</v>
      </c>
    </row>
    <row r="2895" spans="3:7" ht="15" thickBot="1" x14ac:dyDescent="0.35">
      <c r="C2895" s="70">
        <v>43166</v>
      </c>
      <c r="D2895" s="71">
        <v>0.32533564814814814</v>
      </c>
      <c r="E2895" s="72" t="s">
        <v>9</v>
      </c>
      <c r="F2895" s="73">
        <v>42</v>
      </c>
      <c r="G2895" s="72" t="s">
        <v>10</v>
      </c>
    </row>
    <row r="2896" spans="3:7" ht="15" thickBot="1" x14ac:dyDescent="0.35">
      <c r="C2896" s="70">
        <v>43166</v>
      </c>
      <c r="D2896" s="71">
        <v>0.32640046296296293</v>
      </c>
      <c r="E2896" s="72" t="s">
        <v>9</v>
      </c>
      <c r="F2896" s="73">
        <v>40</v>
      </c>
      <c r="G2896" s="72" t="s">
        <v>10</v>
      </c>
    </row>
    <row r="2897" spans="3:7" ht="15" thickBot="1" x14ac:dyDescent="0.35">
      <c r="C2897" s="70">
        <v>43166</v>
      </c>
      <c r="D2897" s="71">
        <v>0.32746527777777779</v>
      </c>
      <c r="E2897" s="72" t="s">
        <v>9</v>
      </c>
      <c r="F2897" s="73">
        <v>16</v>
      </c>
      <c r="G2897" s="72" t="s">
        <v>21</v>
      </c>
    </row>
    <row r="2898" spans="3:7" ht="15" thickBot="1" x14ac:dyDescent="0.35">
      <c r="C2898" s="70">
        <v>43166</v>
      </c>
      <c r="D2898" s="71">
        <v>0.3275925925925926</v>
      </c>
      <c r="E2898" s="72" t="s">
        <v>9</v>
      </c>
      <c r="F2898" s="73">
        <v>41</v>
      </c>
      <c r="G2898" s="72" t="s">
        <v>10</v>
      </c>
    </row>
    <row r="2899" spans="3:7" ht="15" thickBot="1" x14ac:dyDescent="0.35">
      <c r="C2899" s="70">
        <v>43166</v>
      </c>
      <c r="D2899" s="71">
        <v>0.32901620370370371</v>
      </c>
      <c r="E2899" s="72" t="s">
        <v>9</v>
      </c>
      <c r="F2899" s="73">
        <v>46</v>
      </c>
      <c r="G2899" s="72" t="s">
        <v>10</v>
      </c>
    </row>
    <row r="2900" spans="3:7" ht="15" thickBot="1" x14ac:dyDescent="0.35">
      <c r="C2900" s="70">
        <v>43166</v>
      </c>
      <c r="D2900" s="71">
        <v>0.32944444444444443</v>
      </c>
      <c r="E2900" s="72" t="s">
        <v>9</v>
      </c>
      <c r="F2900" s="73">
        <v>45</v>
      </c>
      <c r="G2900" s="72" t="s">
        <v>10</v>
      </c>
    </row>
    <row r="2901" spans="3:7" ht="15" thickBot="1" x14ac:dyDescent="0.35">
      <c r="C2901" s="70">
        <v>43166</v>
      </c>
      <c r="D2901" s="71">
        <v>0.33034722222222224</v>
      </c>
      <c r="E2901" s="72" t="s">
        <v>9</v>
      </c>
      <c r="F2901" s="73">
        <v>39</v>
      </c>
      <c r="G2901" s="72" t="s">
        <v>21</v>
      </c>
    </row>
    <row r="2902" spans="3:7" ht="15" thickBot="1" x14ac:dyDescent="0.35">
      <c r="C2902" s="70">
        <v>43166</v>
      </c>
      <c r="D2902" s="71">
        <v>0.33077546296296295</v>
      </c>
      <c r="E2902" s="72" t="s">
        <v>9</v>
      </c>
      <c r="F2902" s="73">
        <v>44</v>
      </c>
      <c r="G2902" s="72" t="s">
        <v>21</v>
      </c>
    </row>
    <row r="2903" spans="3:7" ht="15" thickBot="1" x14ac:dyDescent="0.35">
      <c r="C2903" s="70">
        <v>43166</v>
      </c>
      <c r="D2903" s="71">
        <v>0.33094907407407409</v>
      </c>
      <c r="E2903" s="72" t="s">
        <v>9</v>
      </c>
      <c r="F2903" s="73">
        <v>41</v>
      </c>
      <c r="G2903" s="72" t="s">
        <v>10</v>
      </c>
    </row>
    <row r="2904" spans="3:7" ht="15" thickBot="1" x14ac:dyDescent="0.35">
      <c r="C2904" s="70">
        <v>43166</v>
      </c>
      <c r="D2904" s="71">
        <v>0.33156249999999998</v>
      </c>
      <c r="E2904" s="72" t="s">
        <v>9</v>
      </c>
      <c r="F2904" s="73">
        <v>32</v>
      </c>
      <c r="G2904" s="72" t="s">
        <v>21</v>
      </c>
    </row>
    <row r="2905" spans="3:7" ht="15" thickBot="1" x14ac:dyDescent="0.35">
      <c r="C2905" s="70">
        <v>43166</v>
      </c>
      <c r="D2905" s="71">
        <v>0.33225694444444448</v>
      </c>
      <c r="E2905" s="72" t="s">
        <v>9</v>
      </c>
      <c r="F2905" s="73">
        <v>31</v>
      </c>
      <c r="G2905" s="72" t="s">
        <v>10</v>
      </c>
    </row>
    <row r="2906" spans="3:7" ht="15" thickBot="1" x14ac:dyDescent="0.35">
      <c r="C2906" s="70">
        <v>43166</v>
      </c>
      <c r="D2906" s="71">
        <v>0.33255787037037038</v>
      </c>
      <c r="E2906" s="72" t="s">
        <v>9</v>
      </c>
      <c r="F2906" s="73">
        <v>20</v>
      </c>
      <c r="G2906" s="72" t="s">
        <v>21</v>
      </c>
    </row>
    <row r="2907" spans="3:7" ht="15" thickBot="1" x14ac:dyDescent="0.35">
      <c r="C2907" s="70">
        <v>43166</v>
      </c>
      <c r="D2907" s="71">
        <v>0.33266203703703706</v>
      </c>
      <c r="E2907" s="72" t="s">
        <v>9</v>
      </c>
      <c r="F2907" s="73">
        <v>31</v>
      </c>
      <c r="G2907" s="72" t="s">
        <v>10</v>
      </c>
    </row>
    <row r="2908" spans="3:7" ht="15" thickBot="1" x14ac:dyDescent="0.35">
      <c r="C2908" s="70">
        <v>43166</v>
      </c>
      <c r="D2908" s="71">
        <v>0.33315972222222223</v>
      </c>
      <c r="E2908" s="72" t="s">
        <v>9</v>
      </c>
      <c r="F2908" s="73">
        <v>27</v>
      </c>
      <c r="G2908" s="72" t="s">
        <v>21</v>
      </c>
    </row>
    <row r="2909" spans="3:7" ht="15" thickBot="1" x14ac:dyDescent="0.35">
      <c r="C2909" s="70">
        <v>43166</v>
      </c>
      <c r="D2909" s="71">
        <v>0.33340277777777777</v>
      </c>
      <c r="E2909" s="72" t="s">
        <v>9</v>
      </c>
      <c r="F2909" s="73">
        <v>49</v>
      </c>
      <c r="G2909" s="72" t="s">
        <v>10</v>
      </c>
    </row>
    <row r="2910" spans="3:7" ht="15" thickBot="1" x14ac:dyDescent="0.35">
      <c r="C2910" s="70">
        <v>43166</v>
      </c>
      <c r="D2910" s="71">
        <v>0.33377314814814812</v>
      </c>
      <c r="E2910" s="72" t="s">
        <v>9</v>
      </c>
      <c r="F2910" s="73">
        <v>35</v>
      </c>
      <c r="G2910" s="72" t="s">
        <v>21</v>
      </c>
    </row>
    <row r="2911" spans="3:7" ht="15" thickBot="1" x14ac:dyDescent="0.35">
      <c r="C2911" s="70">
        <v>43166</v>
      </c>
      <c r="D2911" s="71">
        <v>0.33478009259259256</v>
      </c>
      <c r="E2911" s="72" t="s">
        <v>9</v>
      </c>
      <c r="F2911" s="73">
        <v>33</v>
      </c>
      <c r="G2911" s="72" t="s">
        <v>10</v>
      </c>
    </row>
    <row r="2912" spans="3:7" ht="15" thickBot="1" x14ac:dyDescent="0.35">
      <c r="C2912" s="70">
        <v>43166</v>
      </c>
      <c r="D2912" s="71">
        <v>0.33484953703703701</v>
      </c>
      <c r="E2912" s="72" t="s">
        <v>9</v>
      </c>
      <c r="F2912" s="73">
        <v>32</v>
      </c>
      <c r="G2912" s="72" t="s">
        <v>10</v>
      </c>
    </row>
    <row r="2913" spans="3:7" ht="15" thickBot="1" x14ac:dyDescent="0.35">
      <c r="C2913" s="70">
        <v>43166</v>
      </c>
      <c r="D2913" s="71">
        <v>0.33532407407407411</v>
      </c>
      <c r="E2913" s="72" t="s">
        <v>9</v>
      </c>
      <c r="F2913" s="73">
        <v>36</v>
      </c>
      <c r="G2913" s="72" t="s">
        <v>10</v>
      </c>
    </row>
    <row r="2914" spans="3:7" ht="15" thickBot="1" x14ac:dyDescent="0.35">
      <c r="C2914" s="70">
        <v>43166</v>
      </c>
      <c r="D2914" s="71">
        <v>0.33535879629629628</v>
      </c>
      <c r="E2914" s="72" t="s">
        <v>9</v>
      </c>
      <c r="F2914" s="73">
        <v>32</v>
      </c>
      <c r="G2914" s="72" t="s">
        <v>10</v>
      </c>
    </row>
    <row r="2915" spans="3:7" ht="15" thickBot="1" x14ac:dyDescent="0.35">
      <c r="C2915" s="70">
        <v>43166</v>
      </c>
      <c r="D2915" s="71">
        <v>0.33591435185185187</v>
      </c>
      <c r="E2915" s="72" t="s">
        <v>9</v>
      </c>
      <c r="F2915" s="73">
        <v>45</v>
      </c>
      <c r="G2915" s="72" t="s">
        <v>10</v>
      </c>
    </row>
    <row r="2916" spans="3:7" ht="15" thickBot="1" x14ac:dyDescent="0.35">
      <c r="C2916" s="70">
        <v>43166</v>
      </c>
      <c r="D2916" s="71">
        <v>0.33666666666666667</v>
      </c>
      <c r="E2916" s="72" t="s">
        <v>9</v>
      </c>
      <c r="F2916" s="73">
        <v>23</v>
      </c>
      <c r="G2916" s="72" t="s">
        <v>21</v>
      </c>
    </row>
    <row r="2917" spans="3:7" ht="15" thickBot="1" x14ac:dyDescent="0.35">
      <c r="C2917" s="70">
        <v>43166</v>
      </c>
      <c r="D2917" s="71">
        <v>0.33701388888888889</v>
      </c>
      <c r="E2917" s="72" t="s">
        <v>9</v>
      </c>
      <c r="F2917" s="73">
        <v>33</v>
      </c>
      <c r="G2917" s="72" t="s">
        <v>10</v>
      </c>
    </row>
    <row r="2918" spans="3:7" ht="15" thickBot="1" x14ac:dyDescent="0.35">
      <c r="C2918" s="70">
        <v>43166</v>
      </c>
      <c r="D2918" s="71">
        <v>0.33759259259259261</v>
      </c>
      <c r="E2918" s="72" t="s">
        <v>9</v>
      </c>
      <c r="F2918" s="73">
        <v>45</v>
      </c>
      <c r="G2918" s="72" t="s">
        <v>10</v>
      </c>
    </row>
    <row r="2919" spans="3:7" ht="15" thickBot="1" x14ac:dyDescent="0.35">
      <c r="C2919" s="70">
        <v>43166</v>
      </c>
      <c r="D2919" s="71">
        <v>0.33819444444444446</v>
      </c>
      <c r="E2919" s="72" t="s">
        <v>9</v>
      </c>
      <c r="F2919" s="73">
        <v>26</v>
      </c>
      <c r="G2919" s="72" t="s">
        <v>21</v>
      </c>
    </row>
    <row r="2920" spans="3:7" ht="15" thickBot="1" x14ac:dyDescent="0.35">
      <c r="C2920" s="70">
        <v>43166</v>
      </c>
      <c r="D2920" s="71">
        <v>0.33835648148148145</v>
      </c>
      <c r="E2920" s="72" t="s">
        <v>9</v>
      </c>
      <c r="F2920" s="73">
        <v>34</v>
      </c>
      <c r="G2920" s="72" t="s">
        <v>21</v>
      </c>
    </row>
    <row r="2921" spans="3:7" ht="15" thickBot="1" x14ac:dyDescent="0.35">
      <c r="C2921" s="70">
        <v>43166</v>
      </c>
      <c r="D2921" s="71">
        <v>0.33858796296296295</v>
      </c>
      <c r="E2921" s="72" t="s">
        <v>9</v>
      </c>
      <c r="F2921" s="73">
        <v>47</v>
      </c>
      <c r="G2921" s="72" t="s">
        <v>10</v>
      </c>
    </row>
    <row r="2922" spans="3:7" ht="15" thickBot="1" x14ac:dyDescent="0.35">
      <c r="C2922" s="70">
        <v>43166</v>
      </c>
      <c r="D2922" s="71">
        <v>0.33870370370370373</v>
      </c>
      <c r="E2922" s="72" t="s">
        <v>9</v>
      </c>
      <c r="F2922" s="73">
        <v>36</v>
      </c>
      <c r="G2922" s="72" t="s">
        <v>10</v>
      </c>
    </row>
    <row r="2923" spans="3:7" ht="15" thickBot="1" x14ac:dyDescent="0.35">
      <c r="C2923" s="70">
        <v>43166</v>
      </c>
      <c r="D2923" s="71">
        <v>0.33895833333333331</v>
      </c>
      <c r="E2923" s="72" t="s">
        <v>9</v>
      </c>
      <c r="F2923" s="73">
        <v>34</v>
      </c>
      <c r="G2923" s="72" t="s">
        <v>21</v>
      </c>
    </row>
    <row r="2924" spans="3:7" ht="15" thickBot="1" x14ac:dyDescent="0.35">
      <c r="C2924" s="70">
        <v>43166</v>
      </c>
      <c r="D2924" s="71">
        <v>0.34015046296296297</v>
      </c>
      <c r="E2924" s="72" t="s">
        <v>9</v>
      </c>
      <c r="F2924" s="73">
        <v>36</v>
      </c>
      <c r="G2924" s="72" t="s">
        <v>10</v>
      </c>
    </row>
    <row r="2925" spans="3:7" ht="15" thickBot="1" x14ac:dyDescent="0.35">
      <c r="C2925" s="70">
        <v>43166</v>
      </c>
      <c r="D2925" s="71">
        <v>0.34020833333333328</v>
      </c>
      <c r="E2925" s="72" t="s">
        <v>9</v>
      </c>
      <c r="F2925" s="73">
        <v>19</v>
      </c>
      <c r="G2925" s="72" t="s">
        <v>10</v>
      </c>
    </row>
    <row r="2926" spans="3:7" ht="15" thickBot="1" x14ac:dyDescent="0.35">
      <c r="C2926" s="70">
        <v>43166</v>
      </c>
      <c r="D2926" s="71">
        <v>0.34052083333333333</v>
      </c>
      <c r="E2926" s="72" t="s">
        <v>9</v>
      </c>
      <c r="F2926" s="73">
        <v>36</v>
      </c>
      <c r="G2926" s="72" t="s">
        <v>10</v>
      </c>
    </row>
    <row r="2927" spans="3:7" ht="15" thickBot="1" x14ac:dyDescent="0.35">
      <c r="C2927" s="70">
        <v>43166</v>
      </c>
      <c r="D2927" s="71">
        <v>0.34096064814814814</v>
      </c>
      <c r="E2927" s="72" t="s">
        <v>9</v>
      </c>
      <c r="F2927" s="73">
        <v>35</v>
      </c>
      <c r="G2927" s="72" t="s">
        <v>10</v>
      </c>
    </row>
    <row r="2928" spans="3:7" ht="15" thickBot="1" x14ac:dyDescent="0.35">
      <c r="C2928" s="70">
        <v>43166</v>
      </c>
      <c r="D2928" s="71">
        <v>0.34121527777777777</v>
      </c>
      <c r="E2928" s="72" t="s">
        <v>9</v>
      </c>
      <c r="F2928" s="73">
        <v>42</v>
      </c>
      <c r="G2928" s="72" t="s">
        <v>10</v>
      </c>
    </row>
    <row r="2929" spans="3:7" ht="15" thickBot="1" x14ac:dyDescent="0.35">
      <c r="C2929" s="70">
        <v>43166</v>
      </c>
      <c r="D2929" s="71">
        <v>0.34149305555555554</v>
      </c>
      <c r="E2929" s="72" t="s">
        <v>9</v>
      </c>
      <c r="F2929" s="73">
        <v>30</v>
      </c>
      <c r="G2929" s="72" t="s">
        <v>10</v>
      </c>
    </row>
    <row r="2930" spans="3:7" ht="15" thickBot="1" x14ac:dyDescent="0.35">
      <c r="C2930" s="70">
        <v>43166</v>
      </c>
      <c r="D2930" s="71">
        <v>0.34333333333333332</v>
      </c>
      <c r="E2930" s="72" t="s">
        <v>9</v>
      </c>
      <c r="F2930" s="73">
        <v>28</v>
      </c>
      <c r="G2930" s="72" t="s">
        <v>21</v>
      </c>
    </row>
    <row r="2931" spans="3:7" ht="15" thickBot="1" x14ac:dyDescent="0.35">
      <c r="C2931" s="70">
        <v>43166</v>
      </c>
      <c r="D2931" s="71">
        <v>0.34341435185185182</v>
      </c>
      <c r="E2931" s="72" t="s">
        <v>9</v>
      </c>
      <c r="F2931" s="73">
        <v>28</v>
      </c>
      <c r="G2931" s="72" t="s">
        <v>10</v>
      </c>
    </row>
    <row r="2932" spans="3:7" ht="15" thickBot="1" x14ac:dyDescent="0.35">
      <c r="C2932" s="70">
        <v>43166</v>
      </c>
      <c r="D2932" s="71">
        <v>0.34424768518518517</v>
      </c>
      <c r="E2932" s="72" t="s">
        <v>9</v>
      </c>
      <c r="F2932" s="73">
        <v>28</v>
      </c>
      <c r="G2932" s="72" t="s">
        <v>21</v>
      </c>
    </row>
    <row r="2933" spans="3:7" ht="15" thickBot="1" x14ac:dyDescent="0.35">
      <c r="C2933" s="70">
        <v>43166</v>
      </c>
      <c r="D2933" s="71">
        <v>0.34648148148148145</v>
      </c>
      <c r="E2933" s="72" t="s">
        <v>9</v>
      </c>
      <c r="F2933" s="73">
        <v>54</v>
      </c>
      <c r="G2933" s="72" t="s">
        <v>10</v>
      </c>
    </row>
    <row r="2934" spans="3:7" ht="15" thickBot="1" x14ac:dyDescent="0.35">
      <c r="C2934" s="70">
        <v>43166</v>
      </c>
      <c r="D2934" s="71">
        <v>0.34662037037037036</v>
      </c>
      <c r="E2934" s="72" t="s">
        <v>9</v>
      </c>
      <c r="F2934" s="73">
        <v>35</v>
      </c>
      <c r="G2934" s="72" t="s">
        <v>10</v>
      </c>
    </row>
    <row r="2935" spans="3:7" ht="15" thickBot="1" x14ac:dyDescent="0.35">
      <c r="C2935" s="70">
        <v>43166</v>
      </c>
      <c r="D2935" s="71">
        <v>0.34758101851851847</v>
      </c>
      <c r="E2935" s="72" t="s">
        <v>9</v>
      </c>
      <c r="F2935" s="73">
        <v>38</v>
      </c>
      <c r="G2935" s="72" t="s">
        <v>10</v>
      </c>
    </row>
    <row r="2936" spans="3:7" ht="15" thickBot="1" x14ac:dyDescent="0.35">
      <c r="C2936" s="70">
        <v>43166</v>
      </c>
      <c r="D2936" s="71">
        <v>0.34778935185185184</v>
      </c>
      <c r="E2936" s="72" t="s">
        <v>9</v>
      </c>
      <c r="F2936" s="73">
        <v>25</v>
      </c>
      <c r="G2936" s="72" t="s">
        <v>21</v>
      </c>
    </row>
    <row r="2937" spans="3:7" ht="15" thickBot="1" x14ac:dyDescent="0.35">
      <c r="C2937" s="70">
        <v>43166</v>
      </c>
      <c r="D2937" s="71">
        <v>0.34885416666666669</v>
      </c>
      <c r="E2937" s="72" t="s">
        <v>9</v>
      </c>
      <c r="F2937" s="73">
        <v>49</v>
      </c>
      <c r="G2937" s="72" t="s">
        <v>10</v>
      </c>
    </row>
    <row r="2938" spans="3:7" ht="15" thickBot="1" x14ac:dyDescent="0.35">
      <c r="C2938" s="70">
        <v>43166</v>
      </c>
      <c r="D2938" s="71">
        <v>0.34965277777777781</v>
      </c>
      <c r="E2938" s="72" t="s">
        <v>9</v>
      </c>
      <c r="F2938" s="73">
        <v>25</v>
      </c>
      <c r="G2938" s="72" t="s">
        <v>21</v>
      </c>
    </row>
    <row r="2939" spans="3:7" ht="15" thickBot="1" x14ac:dyDescent="0.35">
      <c r="C2939" s="70">
        <v>43166</v>
      </c>
      <c r="D2939" s="71">
        <v>0.35028935185185189</v>
      </c>
      <c r="E2939" s="72" t="s">
        <v>9</v>
      </c>
      <c r="F2939" s="73">
        <v>27</v>
      </c>
      <c r="G2939" s="72" t="s">
        <v>21</v>
      </c>
    </row>
    <row r="2940" spans="3:7" ht="15" thickBot="1" x14ac:dyDescent="0.35">
      <c r="C2940" s="70">
        <v>43166</v>
      </c>
      <c r="D2940" s="71">
        <v>0.35114583333333332</v>
      </c>
      <c r="E2940" s="72" t="s">
        <v>9</v>
      </c>
      <c r="F2940" s="73">
        <v>25</v>
      </c>
      <c r="G2940" s="72" t="s">
        <v>21</v>
      </c>
    </row>
    <row r="2941" spans="3:7" ht="15" thickBot="1" x14ac:dyDescent="0.35">
      <c r="C2941" s="70">
        <v>43166</v>
      </c>
      <c r="D2941" s="71">
        <v>0.3525578703703704</v>
      </c>
      <c r="E2941" s="72" t="s">
        <v>9</v>
      </c>
      <c r="F2941" s="73">
        <v>23</v>
      </c>
      <c r="G2941" s="72" t="s">
        <v>21</v>
      </c>
    </row>
    <row r="2942" spans="3:7" ht="15" thickBot="1" x14ac:dyDescent="0.35">
      <c r="C2942" s="70">
        <v>43166</v>
      </c>
      <c r="D2942" s="71">
        <v>0.35396990740740741</v>
      </c>
      <c r="E2942" s="72" t="s">
        <v>9</v>
      </c>
      <c r="F2942" s="73">
        <v>27</v>
      </c>
      <c r="G2942" s="72" t="s">
        <v>21</v>
      </c>
    </row>
    <row r="2943" spans="3:7" ht="15" thickBot="1" x14ac:dyDescent="0.35">
      <c r="C2943" s="70">
        <v>43166</v>
      </c>
      <c r="D2943" s="71">
        <v>0.35425925925925927</v>
      </c>
      <c r="E2943" s="72" t="s">
        <v>9</v>
      </c>
      <c r="F2943" s="73">
        <v>46</v>
      </c>
      <c r="G2943" s="72" t="s">
        <v>10</v>
      </c>
    </row>
    <row r="2944" spans="3:7" ht="15" thickBot="1" x14ac:dyDescent="0.35">
      <c r="C2944" s="70">
        <v>43166</v>
      </c>
      <c r="D2944" s="71">
        <v>0.35480324074074071</v>
      </c>
      <c r="E2944" s="72" t="s">
        <v>9</v>
      </c>
      <c r="F2944" s="73">
        <v>31</v>
      </c>
      <c r="G2944" s="72" t="s">
        <v>10</v>
      </c>
    </row>
    <row r="2945" spans="3:7" ht="15" thickBot="1" x14ac:dyDescent="0.35">
      <c r="C2945" s="70">
        <v>43166</v>
      </c>
      <c r="D2945" s="71">
        <v>0.35481481481481486</v>
      </c>
      <c r="E2945" s="72" t="s">
        <v>9</v>
      </c>
      <c r="F2945" s="73">
        <v>27</v>
      </c>
      <c r="G2945" s="72" t="s">
        <v>10</v>
      </c>
    </row>
    <row r="2946" spans="3:7" ht="15" thickBot="1" x14ac:dyDescent="0.35">
      <c r="C2946" s="70">
        <v>43166</v>
      </c>
      <c r="D2946" s="71">
        <v>0.3548263888888889</v>
      </c>
      <c r="E2946" s="72" t="s">
        <v>9</v>
      </c>
      <c r="F2946" s="73">
        <v>27</v>
      </c>
      <c r="G2946" s="72" t="s">
        <v>10</v>
      </c>
    </row>
    <row r="2947" spans="3:7" ht="15" thickBot="1" x14ac:dyDescent="0.35">
      <c r="C2947" s="70">
        <v>43166</v>
      </c>
      <c r="D2947" s="71">
        <v>0.35674768518518518</v>
      </c>
      <c r="E2947" s="72" t="s">
        <v>9</v>
      </c>
      <c r="F2947" s="73">
        <v>26</v>
      </c>
      <c r="G2947" s="72" t="s">
        <v>10</v>
      </c>
    </row>
    <row r="2948" spans="3:7" ht="15" thickBot="1" x14ac:dyDescent="0.35">
      <c r="C2948" s="70">
        <v>43166</v>
      </c>
      <c r="D2948" s="71">
        <v>0.35694444444444445</v>
      </c>
      <c r="E2948" s="72" t="s">
        <v>9</v>
      </c>
      <c r="F2948" s="73">
        <v>19</v>
      </c>
      <c r="G2948" s="72" t="s">
        <v>21</v>
      </c>
    </row>
    <row r="2949" spans="3:7" ht="15" thickBot="1" x14ac:dyDescent="0.35">
      <c r="C2949" s="70">
        <v>43166</v>
      </c>
      <c r="D2949" s="71">
        <v>0.35787037037037034</v>
      </c>
      <c r="E2949" s="72" t="s">
        <v>9</v>
      </c>
      <c r="F2949" s="73">
        <v>25</v>
      </c>
      <c r="G2949" s="72" t="s">
        <v>21</v>
      </c>
    </row>
    <row r="2950" spans="3:7" ht="15" thickBot="1" x14ac:dyDescent="0.35">
      <c r="C2950" s="70">
        <v>43166</v>
      </c>
      <c r="D2950" s="71">
        <v>0.35965277777777777</v>
      </c>
      <c r="E2950" s="72" t="s">
        <v>9</v>
      </c>
      <c r="F2950" s="73">
        <v>30</v>
      </c>
      <c r="G2950" s="72" t="s">
        <v>21</v>
      </c>
    </row>
    <row r="2951" spans="3:7" ht="15" thickBot="1" x14ac:dyDescent="0.35">
      <c r="C2951" s="70">
        <v>43166</v>
      </c>
      <c r="D2951" s="71">
        <v>0.36032407407407407</v>
      </c>
      <c r="E2951" s="72" t="s">
        <v>9</v>
      </c>
      <c r="F2951" s="73">
        <v>35</v>
      </c>
      <c r="G2951" s="72" t="s">
        <v>21</v>
      </c>
    </row>
    <row r="2952" spans="3:7" ht="15" thickBot="1" x14ac:dyDescent="0.35">
      <c r="C2952" s="70">
        <v>43166</v>
      </c>
      <c r="D2952" s="71">
        <v>0.36114583333333333</v>
      </c>
      <c r="E2952" s="72" t="s">
        <v>9</v>
      </c>
      <c r="F2952" s="73">
        <v>47</v>
      </c>
      <c r="G2952" s="72" t="s">
        <v>10</v>
      </c>
    </row>
    <row r="2953" spans="3:7" ht="15" thickBot="1" x14ac:dyDescent="0.35">
      <c r="C2953" s="70">
        <v>43166</v>
      </c>
      <c r="D2953" s="71">
        <v>0.36249999999999999</v>
      </c>
      <c r="E2953" s="72" t="s">
        <v>9</v>
      </c>
      <c r="F2953" s="73">
        <v>29</v>
      </c>
      <c r="G2953" s="72" t="s">
        <v>21</v>
      </c>
    </row>
    <row r="2954" spans="3:7" ht="15" thickBot="1" x14ac:dyDescent="0.35">
      <c r="C2954" s="70">
        <v>43166</v>
      </c>
      <c r="D2954" s="71">
        <v>0.3626967592592592</v>
      </c>
      <c r="E2954" s="72" t="s">
        <v>9</v>
      </c>
      <c r="F2954" s="73">
        <v>49</v>
      </c>
      <c r="G2954" s="72" t="s">
        <v>10</v>
      </c>
    </row>
    <row r="2955" spans="3:7" ht="15" thickBot="1" x14ac:dyDescent="0.35">
      <c r="C2955" s="70">
        <v>43166</v>
      </c>
      <c r="D2955" s="71">
        <v>0.36620370370370375</v>
      </c>
      <c r="E2955" s="72" t="s">
        <v>9</v>
      </c>
      <c r="F2955" s="73">
        <v>42</v>
      </c>
      <c r="G2955" s="72" t="s">
        <v>10</v>
      </c>
    </row>
    <row r="2956" spans="3:7" ht="15" thickBot="1" x14ac:dyDescent="0.35">
      <c r="C2956" s="70">
        <v>43166</v>
      </c>
      <c r="D2956" s="71">
        <v>0.36746527777777777</v>
      </c>
      <c r="E2956" s="72" t="s">
        <v>9</v>
      </c>
      <c r="F2956" s="73">
        <v>32</v>
      </c>
      <c r="G2956" s="72" t="s">
        <v>10</v>
      </c>
    </row>
    <row r="2957" spans="3:7" ht="15" thickBot="1" x14ac:dyDescent="0.35">
      <c r="C2957" s="70">
        <v>43166</v>
      </c>
      <c r="D2957" s="71">
        <v>0.37156250000000002</v>
      </c>
      <c r="E2957" s="72" t="s">
        <v>9</v>
      </c>
      <c r="F2957" s="73">
        <v>25</v>
      </c>
      <c r="G2957" s="72" t="s">
        <v>21</v>
      </c>
    </row>
    <row r="2958" spans="3:7" ht="15" thickBot="1" x14ac:dyDescent="0.35">
      <c r="C2958" s="70">
        <v>43166</v>
      </c>
      <c r="D2958" s="71">
        <v>0.37297453703703703</v>
      </c>
      <c r="E2958" s="72" t="s">
        <v>9</v>
      </c>
      <c r="F2958" s="73">
        <v>28</v>
      </c>
      <c r="G2958" s="72" t="s">
        <v>10</v>
      </c>
    </row>
    <row r="2959" spans="3:7" ht="15" thickBot="1" x14ac:dyDescent="0.35">
      <c r="C2959" s="70">
        <v>43166</v>
      </c>
      <c r="D2959" s="71">
        <v>0.37407407407407406</v>
      </c>
      <c r="E2959" s="72" t="s">
        <v>9</v>
      </c>
      <c r="F2959" s="73">
        <v>43</v>
      </c>
      <c r="G2959" s="72" t="s">
        <v>10</v>
      </c>
    </row>
    <row r="2960" spans="3:7" ht="15" thickBot="1" x14ac:dyDescent="0.35">
      <c r="C2960" s="70">
        <v>43166</v>
      </c>
      <c r="D2960" s="71">
        <v>0.37560185185185185</v>
      </c>
      <c r="E2960" s="72" t="s">
        <v>9</v>
      </c>
      <c r="F2960" s="73">
        <v>36</v>
      </c>
      <c r="G2960" s="72" t="s">
        <v>10</v>
      </c>
    </row>
    <row r="2961" spans="3:7" ht="15" thickBot="1" x14ac:dyDescent="0.35">
      <c r="C2961" s="70">
        <v>43166</v>
      </c>
      <c r="D2961" s="71">
        <v>0.38168981481481484</v>
      </c>
      <c r="E2961" s="72" t="s">
        <v>9</v>
      </c>
      <c r="F2961" s="73">
        <v>42</v>
      </c>
      <c r="G2961" s="72" t="s">
        <v>10</v>
      </c>
    </row>
    <row r="2962" spans="3:7" ht="15" thickBot="1" x14ac:dyDescent="0.35">
      <c r="C2962" s="70">
        <v>43166</v>
      </c>
      <c r="D2962" s="71">
        <v>0.38581018518518517</v>
      </c>
      <c r="E2962" s="72" t="s">
        <v>9</v>
      </c>
      <c r="F2962" s="73">
        <v>30</v>
      </c>
      <c r="G2962" s="72" t="s">
        <v>21</v>
      </c>
    </row>
    <row r="2963" spans="3:7" ht="15" thickBot="1" x14ac:dyDescent="0.35">
      <c r="C2963" s="70">
        <v>43166</v>
      </c>
      <c r="D2963" s="71">
        <v>0.38775462962962964</v>
      </c>
      <c r="E2963" s="72" t="s">
        <v>9</v>
      </c>
      <c r="F2963" s="73">
        <v>33</v>
      </c>
      <c r="G2963" s="72" t="s">
        <v>10</v>
      </c>
    </row>
    <row r="2964" spans="3:7" ht="15" thickBot="1" x14ac:dyDescent="0.35">
      <c r="C2964" s="70">
        <v>43166</v>
      </c>
      <c r="D2964" s="71">
        <v>0.39049768518518518</v>
      </c>
      <c r="E2964" s="72" t="s">
        <v>9</v>
      </c>
      <c r="F2964" s="73">
        <v>36</v>
      </c>
      <c r="G2964" s="72" t="s">
        <v>10</v>
      </c>
    </row>
    <row r="2965" spans="3:7" ht="15" thickBot="1" x14ac:dyDescent="0.35">
      <c r="C2965" s="70">
        <v>43166</v>
      </c>
      <c r="D2965" s="71">
        <v>0.39052083333333337</v>
      </c>
      <c r="E2965" s="72" t="s">
        <v>9</v>
      </c>
      <c r="F2965" s="73">
        <v>48</v>
      </c>
      <c r="G2965" s="72" t="s">
        <v>21</v>
      </c>
    </row>
    <row r="2966" spans="3:7" ht="15" thickBot="1" x14ac:dyDescent="0.35">
      <c r="C2966" s="70">
        <v>43166</v>
      </c>
      <c r="D2966" s="71">
        <v>0.39103009259259264</v>
      </c>
      <c r="E2966" s="72" t="s">
        <v>9</v>
      </c>
      <c r="F2966" s="73">
        <v>34</v>
      </c>
      <c r="G2966" s="72" t="s">
        <v>10</v>
      </c>
    </row>
    <row r="2967" spans="3:7" ht="15" thickBot="1" x14ac:dyDescent="0.35">
      <c r="C2967" s="70">
        <v>43166</v>
      </c>
      <c r="D2967" s="71">
        <v>0.39306712962962959</v>
      </c>
      <c r="E2967" s="72" t="s">
        <v>9</v>
      </c>
      <c r="F2967" s="73">
        <v>46</v>
      </c>
      <c r="G2967" s="72" t="s">
        <v>10</v>
      </c>
    </row>
    <row r="2968" spans="3:7" ht="15" thickBot="1" x14ac:dyDescent="0.35">
      <c r="C2968" s="70">
        <v>43166</v>
      </c>
      <c r="D2968" s="71">
        <v>0.39332175925925927</v>
      </c>
      <c r="E2968" s="72" t="s">
        <v>9</v>
      </c>
      <c r="F2968" s="73">
        <v>27</v>
      </c>
      <c r="G2968" s="72" t="s">
        <v>21</v>
      </c>
    </row>
    <row r="2969" spans="3:7" ht="15" thickBot="1" x14ac:dyDescent="0.35">
      <c r="C2969" s="70">
        <v>43166</v>
      </c>
      <c r="D2969" s="71">
        <v>0.39658564814814817</v>
      </c>
      <c r="E2969" s="72" t="s">
        <v>9</v>
      </c>
      <c r="F2969" s="73">
        <v>49</v>
      </c>
      <c r="G2969" s="72" t="s">
        <v>21</v>
      </c>
    </row>
    <row r="2970" spans="3:7" ht="15" thickBot="1" x14ac:dyDescent="0.35">
      <c r="C2970" s="70">
        <v>43166</v>
      </c>
      <c r="D2970" s="71">
        <v>0.39695601851851853</v>
      </c>
      <c r="E2970" s="72" t="s">
        <v>9</v>
      </c>
      <c r="F2970" s="73">
        <v>37</v>
      </c>
      <c r="G2970" s="72" t="s">
        <v>10</v>
      </c>
    </row>
    <row r="2971" spans="3:7" ht="15" thickBot="1" x14ac:dyDescent="0.35">
      <c r="C2971" s="70">
        <v>43166</v>
      </c>
      <c r="D2971" s="71">
        <v>0.39780092592592592</v>
      </c>
      <c r="E2971" s="72" t="s">
        <v>9</v>
      </c>
      <c r="F2971" s="73">
        <v>35</v>
      </c>
      <c r="G2971" s="72" t="s">
        <v>10</v>
      </c>
    </row>
    <row r="2972" spans="3:7" ht="15" thickBot="1" x14ac:dyDescent="0.35">
      <c r="C2972" s="70">
        <v>43166</v>
      </c>
      <c r="D2972" s="71">
        <v>0.39842592592592596</v>
      </c>
      <c r="E2972" s="72" t="s">
        <v>9</v>
      </c>
      <c r="F2972" s="73">
        <v>41</v>
      </c>
      <c r="G2972" s="72" t="s">
        <v>21</v>
      </c>
    </row>
    <row r="2973" spans="3:7" ht="15" thickBot="1" x14ac:dyDescent="0.35">
      <c r="C2973" s="70">
        <v>43166</v>
      </c>
      <c r="D2973" s="71">
        <v>0.39916666666666667</v>
      </c>
      <c r="E2973" s="72" t="s">
        <v>9</v>
      </c>
      <c r="F2973" s="73">
        <v>41</v>
      </c>
      <c r="G2973" s="72" t="s">
        <v>10</v>
      </c>
    </row>
    <row r="2974" spans="3:7" ht="15" thickBot="1" x14ac:dyDescent="0.35">
      <c r="C2974" s="70">
        <v>43166</v>
      </c>
      <c r="D2974" s="71">
        <v>0.39944444444444444</v>
      </c>
      <c r="E2974" s="72" t="s">
        <v>9</v>
      </c>
      <c r="F2974" s="73">
        <v>16</v>
      </c>
      <c r="G2974" s="72" t="s">
        <v>21</v>
      </c>
    </row>
    <row r="2975" spans="3:7" ht="15" thickBot="1" x14ac:dyDescent="0.35">
      <c r="C2975" s="70">
        <v>43166</v>
      </c>
      <c r="D2975" s="71">
        <v>0.4004050925925926</v>
      </c>
      <c r="E2975" s="72" t="s">
        <v>9</v>
      </c>
      <c r="F2975" s="73">
        <v>23</v>
      </c>
      <c r="G2975" s="72" t="s">
        <v>21</v>
      </c>
    </row>
    <row r="2976" spans="3:7" ht="15" thickBot="1" x14ac:dyDescent="0.35">
      <c r="C2976" s="70">
        <v>43166</v>
      </c>
      <c r="D2976" s="71">
        <v>0.40138888888888885</v>
      </c>
      <c r="E2976" s="72" t="s">
        <v>9</v>
      </c>
      <c r="F2976" s="73">
        <v>23</v>
      </c>
      <c r="G2976" s="72" t="s">
        <v>10</v>
      </c>
    </row>
    <row r="2977" spans="3:7" ht="15" thickBot="1" x14ac:dyDescent="0.35">
      <c r="C2977" s="70">
        <v>43166</v>
      </c>
      <c r="D2977" s="71">
        <v>0.40260416666666665</v>
      </c>
      <c r="E2977" s="72" t="s">
        <v>9</v>
      </c>
      <c r="F2977" s="73">
        <v>39</v>
      </c>
      <c r="G2977" s="72" t="s">
        <v>21</v>
      </c>
    </row>
    <row r="2978" spans="3:7" ht="15" thickBot="1" x14ac:dyDescent="0.35">
      <c r="C2978" s="70">
        <v>43166</v>
      </c>
      <c r="D2978" s="71">
        <v>0.40371527777777777</v>
      </c>
      <c r="E2978" s="72" t="s">
        <v>9</v>
      </c>
      <c r="F2978" s="73">
        <v>36</v>
      </c>
      <c r="G2978" s="72" t="s">
        <v>10</v>
      </c>
    </row>
    <row r="2979" spans="3:7" ht="15" thickBot="1" x14ac:dyDescent="0.35">
      <c r="C2979" s="70">
        <v>43166</v>
      </c>
      <c r="D2979" s="71">
        <v>0.40418981481481481</v>
      </c>
      <c r="E2979" s="72" t="s">
        <v>9</v>
      </c>
      <c r="F2979" s="73">
        <v>24</v>
      </c>
      <c r="G2979" s="72" t="s">
        <v>10</v>
      </c>
    </row>
    <row r="2980" spans="3:7" ht="15" thickBot="1" x14ac:dyDescent="0.35">
      <c r="C2980" s="70">
        <v>43166</v>
      </c>
      <c r="D2980" s="71">
        <v>0.40649305555555554</v>
      </c>
      <c r="E2980" s="72" t="s">
        <v>9</v>
      </c>
      <c r="F2980" s="73">
        <v>28</v>
      </c>
      <c r="G2980" s="72" t="s">
        <v>10</v>
      </c>
    </row>
    <row r="2981" spans="3:7" ht="15" thickBot="1" x14ac:dyDescent="0.35">
      <c r="C2981" s="70">
        <v>43166</v>
      </c>
      <c r="D2981" s="71">
        <v>0.40657407407407403</v>
      </c>
      <c r="E2981" s="72" t="s">
        <v>9</v>
      </c>
      <c r="F2981" s="73">
        <v>28</v>
      </c>
      <c r="G2981" s="72" t="s">
        <v>21</v>
      </c>
    </row>
    <row r="2982" spans="3:7" ht="15" thickBot="1" x14ac:dyDescent="0.35">
      <c r="C2982" s="70">
        <v>43166</v>
      </c>
      <c r="D2982" s="71">
        <v>0.40788194444444442</v>
      </c>
      <c r="E2982" s="72" t="s">
        <v>9</v>
      </c>
      <c r="F2982" s="73">
        <v>33</v>
      </c>
      <c r="G2982" s="72" t="s">
        <v>21</v>
      </c>
    </row>
    <row r="2983" spans="3:7" ht="15" thickBot="1" x14ac:dyDescent="0.35">
      <c r="C2983" s="70">
        <v>43166</v>
      </c>
      <c r="D2983" s="71">
        <v>0.40888888888888886</v>
      </c>
      <c r="E2983" s="72" t="s">
        <v>9</v>
      </c>
      <c r="F2983" s="73">
        <v>42</v>
      </c>
      <c r="G2983" s="72" t="s">
        <v>10</v>
      </c>
    </row>
    <row r="2984" spans="3:7" ht="15" thickBot="1" x14ac:dyDescent="0.35">
      <c r="C2984" s="70">
        <v>43166</v>
      </c>
      <c r="D2984" s="71">
        <v>0.41020833333333334</v>
      </c>
      <c r="E2984" s="72" t="s">
        <v>9</v>
      </c>
      <c r="F2984" s="73">
        <v>45</v>
      </c>
      <c r="G2984" s="72" t="s">
        <v>21</v>
      </c>
    </row>
    <row r="2985" spans="3:7" ht="15" thickBot="1" x14ac:dyDescent="0.35">
      <c r="C2985" s="70">
        <v>43166</v>
      </c>
      <c r="D2985" s="71">
        <v>0.41146990740740735</v>
      </c>
      <c r="E2985" s="72" t="s">
        <v>9</v>
      </c>
      <c r="F2985" s="73">
        <v>33</v>
      </c>
      <c r="G2985" s="72" t="s">
        <v>21</v>
      </c>
    </row>
    <row r="2986" spans="3:7" ht="15" thickBot="1" x14ac:dyDescent="0.35">
      <c r="C2986" s="70">
        <v>43166</v>
      </c>
      <c r="D2986" s="71">
        <v>0.41299768518518515</v>
      </c>
      <c r="E2986" s="72" t="s">
        <v>9</v>
      </c>
      <c r="F2986" s="73">
        <v>30</v>
      </c>
      <c r="G2986" s="72" t="s">
        <v>21</v>
      </c>
    </row>
    <row r="2987" spans="3:7" ht="15" thickBot="1" x14ac:dyDescent="0.35">
      <c r="C2987" s="70">
        <v>43166</v>
      </c>
      <c r="D2987" s="71">
        <v>0.41421296296296295</v>
      </c>
      <c r="E2987" s="72" t="s">
        <v>9</v>
      </c>
      <c r="F2987" s="73">
        <v>46</v>
      </c>
      <c r="G2987" s="72" t="s">
        <v>10</v>
      </c>
    </row>
    <row r="2988" spans="3:7" ht="15" thickBot="1" x14ac:dyDescent="0.35">
      <c r="C2988" s="70">
        <v>43166</v>
      </c>
      <c r="D2988" s="71">
        <v>0.42076388888888888</v>
      </c>
      <c r="E2988" s="72" t="s">
        <v>9</v>
      </c>
      <c r="F2988" s="73">
        <v>39</v>
      </c>
      <c r="G2988" s="72" t="s">
        <v>10</v>
      </c>
    </row>
    <row r="2989" spans="3:7" ht="15" thickBot="1" x14ac:dyDescent="0.35">
      <c r="C2989" s="70">
        <v>43166</v>
      </c>
      <c r="D2989" s="71">
        <v>0.42331018518518521</v>
      </c>
      <c r="E2989" s="72" t="s">
        <v>9</v>
      </c>
      <c r="F2989" s="73">
        <v>43</v>
      </c>
      <c r="G2989" s="72" t="s">
        <v>10</v>
      </c>
    </row>
    <row r="2990" spans="3:7" ht="15" thickBot="1" x14ac:dyDescent="0.35">
      <c r="C2990" s="70">
        <v>43166</v>
      </c>
      <c r="D2990" s="71">
        <v>0.42474537037037036</v>
      </c>
      <c r="E2990" s="72" t="s">
        <v>9</v>
      </c>
      <c r="F2990" s="73">
        <v>24</v>
      </c>
      <c r="G2990" s="72" t="s">
        <v>21</v>
      </c>
    </row>
    <row r="2991" spans="3:7" ht="15" thickBot="1" x14ac:dyDescent="0.35">
      <c r="C2991" s="70">
        <v>43166</v>
      </c>
      <c r="D2991" s="71">
        <v>0.42677083333333332</v>
      </c>
      <c r="E2991" s="72" t="s">
        <v>9</v>
      </c>
      <c r="F2991" s="73">
        <v>43</v>
      </c>
      <c r="G2991" s="72" t="s">
        <v>21</v>
      </c>
    </row>
    <row r="2992" spans="3:7" ht="15" thickBot="1" x14ac:dyDescent="0.35">
      <c r="C2992" s="70">
        <v>43166</v>
      </c>
      <c r="D2992" s="71">
        <v>0.42730324074074072</v>
      </c>
      <c r="E2992" s="72" t="s">
        <v>9</v>
      </c>
      <c r="F2992" s="73">
        <v>24</v>
      </c>
      <c r="G2992" s="72" t="s">
        <v>21</v>
      </c>
    </row>
    <row r="2993" spans="3:7" ht="15" thickBot="1" x14ac:dyDescent="0.35">
      <c r="C2993" s="70">
        <v>43166</v>
      </c>
      <c r="D2993" s="71">
        <v>0.43259259259259258</v>
      </c>
      <c r="E2993" s="72" t="s">
        <v>9</v>
      </c>
      <c r="F2993" s="73">
        <v>27</v>
      </c>
      <c r="G2993" s="72" t="s">
        <v>21</v>
      </c>
    </row>
    <row r="2994" spans="3:7" ht="15" thickBot="1" x14ac:dyDescent="0.35">
      <c r="C2994" s="70">
        <v>43166</v>
      </c>
      <c r="D2994" s="71">
        <v>0.43460648148148145</v>
      </c>
      <c r="E2994" s="72" t="s">
        <v>9</v>
      </c>
      <c r="F2994" s="73">
        <v>22</v>
      </c>
      <c r="G2994" s="72" t="s">
        <v>21</v>
      </c>
    </row>
    <row r="2995" spans="3:7" ht="15" thickBot="1" x14ac:dyDescent="0.35">
      <c r="C2995" s="70">
        <v>43166</v>
      </c>
      <c r="D2995" s="71">
        <v>0.43512731481481487</v>
      </c>
      <c r="E2995" s="72" t="s">
        <v>9</v>
      </c>
      <c r="F2995" s="73">
        <v>30</v>
      </c>
      <c r="G2995" s="72" t="s">
        <v>10</v>
      </c>
    </row>
    <row r="2996" spans="3:7" ht="15" thickBot="1" x14ac:dyDescent="0.35">
      <c r="C2996" s="70">
        <v>43166</v>
      </c>
      <c r="D2996" s="71">
        <v>0.43538194444444445</v>
      </c>
      <c r="E2996" s="72" t="s">
        <v>9</v>
      </c>
      <c r="F2996" s="73">
        <v>38</v>
      </c>
      <c r="G2996" s="72" t="s">
        <v>10</v>
      </c>
    </row>
    <row r="2997" spans="3:7" ht="15" thickBot="1" x14ac:dyDescent="0.35">
      <c r="C2997" s="70">
        <v>43166</v>
      </c>
      <c r="D2997" s="71">
        <v>0.43555555555555553</v>
      </c>
      <c r="E2997" s="72" t="s">
        <v>9</v>
      </c>
      <c r="F2997" s="73">
        <v>36</v>
      </c>
      <c r="G2997" s="72" t="s">
        <v>10</v>
      </c>
    </row>
    <row r="2998" spans="3:7" ht="15" thickBot="1" x14ac:dyDescent="0.35">
      <c r="C2998" s="70">
        <v>43166</v>
      </c>
      <c r="D2998" s="71">
        <v>0.4357638888888889</v>
      </c>
      <c r="E2998" s="72" t="s">
        <v>9</v>
      </c>
      <c r="F2998" s="73">
        <v>25</v>
      </c>
      <c r="G2998" s="72" t="s">
        <v>21</v>
      </c>
    </row>
    <row r="2999" spans="3:7" ht="15" thickBot="1" x14ac:dyDescent="0.35">
      <c r="C2999" s="70">
        <v>43166</v>
      </c>
      <c r="D2999" s="71">
        <v>0.43592592592592588</v>
      </c>
      <c r="E2999" s="72" t="s">
        <v>9</v>
      </c>
      <c r="F2999" s="73">
        <v>25</v>
      </c>
      <c r="G2999" s="72" t="s">
        <v>21</v>
      </c>
    </row>
    <row r="3000" spans="3:7" ht="15" thickBot="1" x14ac:dyDescent="0.35">
      <c r="C3000" s="70">
        <v>43166</v>
      </c>
      <c r="D3000" s="71">
        <v>0.43672453703703701</v>
      </c>
      <c r="E3000" s="72" t="s">
        <v>9</v>
      </c>
      <c r="F3000" s="73">
        <v>42</v>
      </c>
      <c r="G3000" s="72" t="s">
        <v>10</v>
      </c>
    </row>
    <row r="3001" spans="3:7" ht="15" thickBot="1" x14ac:dyDescent="0.35">
      <c r="C3001" s="70">
        <v>43166</v>
      </c>
      <c r="D3001" s="71">
        <v>0.4385532407407407</v>
      </c>
      <c r="E3001" s="72" t="s">
        <v>9</v>
      </c>
      <c r="F3001" s="73">
        <v>29</v>
      </c>
      <c r="G3001" s="72" t="s">
        <v>21</v>
      </c>
    </row>
    <row r="3002" spans="3:7" ht="15" thickBot="1" x14ac:dyDescent="0.35">
      <c r="C3002" s="70">
        <v>43166</v>
      </c>
      <c r="D3002" s="71">
        <v>0.44055555555555559</v>
      </c>
      <c r="E3002" s="72" t="s">
        <v>9</v>
      </c>
      <c r="F3002" s="73">
        <v>40</v>
      </c>
      <c r="G3002" s="72" t="s">
        <v>10</v>
      </c>
    </row>
    <row r="3003" spans="3:7" ht="15" thickBot="1" x14ac:dyDescent="0.35">
      <c r="C3003" s="70">
        <v>43166</v>
      </c>
      <c r="D3003" s="71">
        <v>0.44142361111111111</v>
      </c>
      <c r="E3003" s="72" t="s">
        <v>9</v>
      </c>
      <c r="F3003" s="73">
        <v>43</v>
      </c>
      <c r="G3003" s="72" t="s">
        <v>10</v>
      </c>
    </row>
    <row r="3004" spans="3:7" ht="15" thickBot="1" x14ac:dyDescent="0.35">
      <c r="C3004" s="70">
        <v>43166</v>
      </c>
      <c r="D3004" s="71">
        <v>0.44162037037037033</v>
      </c>
      <c r="E3004" s="72" t="s">
        <v>9</v>
      </c>
      <c r="F3004" s="73">
        <v>51</v>
      </c>
      <c r="G3004" s="72" t="s">
        <v>10</v>
      </c>
    </row>
    <row r="3005" spans="3:7" ht="15" thickBot="1" x14ac:dyDescent="0.35">
      <c r="C3005" s="70">
        <v>43166</v>
      </c>
      <c r="D3005" s="71">
        <v>0.44189814814814815</v>
      </c>
      <c r="E3005" s="72" t="s">
        <v>9</v>
      </c>
      <c r="F3005" s="73">
        <v>30</v>
      </c>
      <c r="G3005" s="72" t="s">
        <v>21</v>
      </c>
    </row>
    <row r="3006" spans="3:7" ht="15" thickBot="1" x14ac:dyDescent="0.35">
      <c r="C3006" s="70">
        <v>43166</v>
      </c>
      <c r="D3006" s="71">
        <v>0.44195601851851851</v>
      </c>
      <c r="E3006" s="72" t="s">
        <v>9</v>
      </c>
      <c r="F3006" s="73">
        <v>42</v>
      </c>
      <c r="G3006" s="72" t="s">
        <v>10</v>
      </c>
    </row>
    <row r="3007" spans="3:7" ht="15" thickBot="1" x14ac:dyDescent="0.35">
      <c r="C3007" s="70">
        <v>43166</v>
      </c>
      <c r="D3007" s="71">
        <v>0.44223379629629633</v>
      </c>
      <c r="E3007" s="72" t="s">
        <v>9</v>
      </c>
      <c r="F3007" s="73">
        <v>41</v>
      </c>
      <c r="G3007" s="72" t="s">
        <v>10</v>
      </c>
    </row>
    <row r="3008" spans="3:7" ht="15" thickBot="1" x14ac:dyDescent="0.35">
      <c r="C3008" s="70">
        <v>43166</v>
      </c>
      <c r="D3008" s="71">
        <v>0.44540509259259259</v>
      </c>
      <c r="E3008" s="72" t="s">
        <v>9</v>
      </c>
      <c r="F3008" s="73">
        <v>32</v>
      </c>
      <c r="G3008" s="72" t="s">
        <v>10</v>
      </c>
    </row>
    <row r="3009" spans="3:7" ht="15" thickBot="1" x14ac:dyDescent="0.35">
      <c r="C3009" s="70">
        <v>43166</v>
      </c>
      <c r="D3009" s="71">
        <v>0.45040509259259259</v>
      </c>
      <c r="E3009" s="72" t="s">
        <v>9</v>
      </c>
      <c r="F3009" s="73">
        <v>29</v>
      </c>
      <c r="G3009" s="72" t="s">
        <v>21</v>
      </c>
    </row>
    <row r="3010" spans="3:7" ht="15" thickBot="1" x14ac:dyDescent="0.35">
      <c r="C3010" s="70">
        <v>43166</v>
      </c>
      <c r="D3010" s="71">
        <v>0.45218749999999996</v>
      </c>
      <c r="E3010" s="72" t="s">
        <v>9</v>
      </c>
      <c r="F3010" s="73">
        <v>38</v>
      </c>
      <c r="G3010" s="72" t="s">
        <v>10</v>
      </c>
    </row>
    <row r="3011" spans="3:7" ht="15" thickBot="1" x14ac:dyDescent="0.35">
      <c r="C3011" s="70">
        <v>43166</v>
      </c>
      <c r="D3011" s="71">
        <v>0.45429398148148148</v>
      </c>
      <c r="E3011" s="72" t="s">
        <v>9</v>
      </c>
      <c r="F3011" s="73">
        <v>26</v>
      </c>
      <c r="G3011" s="72" t="s">
        <v>21</v>
      </c>
    </row>
    <row r="3012" spans="3:7" ht="15" thickBot="1" x14ac:dyDescent="0.35">
      <c r="C3012" s="70">
        <v>43166</v>
      </c>
      <c r="D3012" s="71">
        <v>0.45503472222222219</v>
      </c>
      <c r="E3012" s="72" t="s">
        <v>9</v>
      </c>
      <c r="F3012" s="73">
        <v>25</v>
      </c>
      <c r="G3012" s="72" t="s">
        <v>21</v>
      </c>
    </row>
    <row r="3013" spans="3:7" ht="15" thickBot="1" x14ac:dyDescent="0.35">
      <c r="C3013" s="70">
        <v>43166</v>
      </c>
      <c r="D3013" s="71">
        <v>0.4557060185185185</v>
      </c>
      <c r="E3013" s="72" t="s">
        <v>9</v>
      </c>
      <c r="F3013" s="73">
        <v>23</v>
      </c>
      <c r="G3013" s="72" t="s">
        <v>21</v>
      </c>
    </row>
    <row r="3014" spans="3:7" ht="15" thickBot="1" x14ac:dyDescent="0.35">
      <c r="C3014" s="70">
        <v>43166</v>
      </c>
      <c r="D3014" s="71">
        <v>0.46057870370370368</v>
      </c>
      <c r="E3014" s="72" t="s">
        <v>9</v>
      </c>
      <c r="F3014" s="73">
        <v>31</v>
      </c>
      <c r="G3014" s="72" t="s">
        <v>10</v>
      </c>
    </row>
    <row r="3015" spans="3:7" ht="15" thickBot="1" x14ac:dyDescent="0.35">
      <c r="C3015" s="70">
        <v>43166</v>
      </c>
      <c r="D3015" s="71">
        <v>0.46149305555555559</v>
      </c>
      <c r="E3015" s="72" t="s">
        <v>9</v>
      </c>
      <c r="F3015" s="73">
        <v>50</v>
      </c>
      <c r="G3015" s="72" t="s">
        <v>10</v>
      </c>
    </row>
    <row r="3016" spans="3:7" ht="15" thickBot="1" x14ac:dyDescent="0.35">
      <c r="C3016" s="70">
        <v>43166</v>
      </c>
      <c r="D3016" s="71">
        <v>0.46325231481481483</v>
      </c>
      <c r="E3016" s="72" t="s">
        <v>9</v>
      </c>
      <c r="F3016" s="73">
        <v>17</v>
      </c>
      <c r="G3016" s="72" t="s">
        <v>10</v>
      </c>
    </row>
    <row r="3017" spans="3:7" ht="15" thickBot="1" x14ac:dyDescent="0.35">
      <c r="C3017" s="70">
        <v>43166</v>
      </c>
      <c r="D3017" s="71">
        <v>0.46741898148148148</v>
      </c>
      <c r="E3017" s="72" t="s">
        <v>9</v>
      </c>
      <c r="F3017" s="73">
        <v>37</v>
      </c>
      <c r="G3017" s="72" t="s">
        <v>10</v>
      </c>
    </row>
    <row r="3018" spans="3:7" ht="15" thickBot="1" x14ac:dyDescent="0.35">
      <c r="C3018" s="70">
        <v>43166</v>
      </c>
      <c r="D3018" s="71">
        <v>0.46868055555555554</v>
      </c>
      <c r="E3018" s="72" t="s">
        <v>9</v>
      </c>
      <c r="F3018" s="73">
        <v>41</v>
      </c>
      <c r="G3018" s="72" t="s">
        <v>10</v>
      </c>
    </row>
    <row r="3019" spans="3:7" ht="15" thickBot="1" x14ac:dyDescent="0.35">
      <c r="C3019" s="70">
        <v>43166</v>
      </c>
      <c r="D3019" s="71">
        <v>0.47349537037037037</v>
      </c>
      <c r="E3019" s="72" t="s">
        <v>9</v>
      </c>
      <c r="F3019" s="73">
        <v>44</v>
      </c>
      <c r="G3019" s="72" t="s">
        <v>10</v>
      </c>
    </row>
    <row r="3020" spans="3:7" ht="15" thickBot="1" x14ac:dyDescent="0.35">
      <c r="C3020" s="70">
        <v>43166</v>
      </c>
      <c r="D3020" s="71">
        <v>0.47466435185185185</v>
      </c>
      <c r="E3020" s="72" t="s">
        <v>9</v>
      </c>
      <c r="F3020" s="73">
        <v>44</v>
      </c>
      <c r="G3020" s="72" t="s">
        <v>10</v>
      </c>
    </row>
    <row r="3021" spans="3:7" ht="15" thickBot="1" x14ac:dyDescent="0.35">
      <c r="C3021" s="70">
        <v>43166</v>
      </c>
      <c r="D3021" s="71">
        <v>0.47570601851851851</v>
      </c>
      <c r="E3021" s="72" t="s">
        <v>9</v>
      </c>
      <c r="F3021" s="73">
        <v>41</v>
      </c>
      <c r="G3021" s="72" t="s">
        <v>10</v>
      </c>
    </row>
    <row r="3022" spans="3:7" ht="15" thickBot="1" x14ac:dyDescent="0.35">
      <c r="C3022" s="70">
        <v>43166</v>
      </c>
      <c r="D3022" s="71">
        <v>0.47662037037037036</v>
      </c>
      <c r="E3022" s="72" t="s">
        <v>9</v>
      </c>
      <c r="F3022" s="73">
        <v>44</v>
      </c>
      <c r="G3022" s="72" t="s">
        <v>10</v>
      </c>
    </row>
    <row r="3023" spans="3:7" ht="15" thickBot="1" x14ac:dyDescent="0.35">
      <c r="C3023" s="70">
        <v>43166</v>
      </c>
      <c r="D3023" s="71">
        <v>0.479525462962963</v>
      </c>
      <c r="E3023" s="72" t="s">
        <v>9</v>
      </c>
      <c r="F3023" s="73">
        <v>26</v>
      </c>
      <c r="G3023" s="72" t="s">
        <v>21</v>
      </c>
    </row>
    <row r="3024" spans="3:7" ht="15" thickBot="1" x14ac:dyDescent="0.35">
      <c r="C3024" s="70">
        <v>43166</v>
      </c>
      <c r="D3024" s="71">
        <v>0.48020833333333335</v>
      </c>
      <c r="E3024" s="72" t="s">
        <v>9</v>
      </c>
      <c r="F3024" s="73">
        <v>28</v>
      </c>
      <c r="G3024" s="72" t="s">
        <v>21</v>
      </c>
    </row>
    <row r="3025" spans="3:7" ht="15" thickBot="1" x14ac:dyDescent="0.35">
      <c r="C3025" s="70">
        <v>43166</v>
      </c>
      <c r="D3025" s="71">
        <v>0.48493055555555559</v>
      </c>
      <c r="E3025" s="72" t="s">
        <v>9</v>
      </c>
      <c r="F3025" s="73">
        <v>32</v>
      </c>
      <c r="G3025" s="72" t="s">
        <v>21</v>
      </c>
    </row>
    <row r="3026" spans="3:7" ht="15" thickBot="1" x14ac:dyDescent="0.35">
      <c r="C3026" s="70">
        <v>43166</v>
      </c>
      <c r="D3026" s="71">
        <v>0.48752314814814812</v>
      </c>
      <c r="E3026" s="72" t="s">
        <v>9</v>
      </c>
      <c r="F3026" s="73">
        <v>53</v>
      </c>
      <c r="G3026" s="72" t="s">
        <v>21</v>
      </c>
    </row>
    <row r="3027" spans="3:7" ht="15" thickBot="1" x14ac:dyDescent="0.35">
      <c r="C3027" s="70">
        <v>43166</v>
      </c>
      <c r="D3027" s="71">
        <v>0.49126157407407406</v>
      </c>
      <c r="E3027" s="72" t="s">
        <v>9</v>
      </c>
      <c r="F3027" s="73">
        <v>28</v>
      </c>
      <c r="G3027" s="72" t="s">
        <v>10</v>
      </c>
    </row>
    <row r="3028" spans="3:7" ht="15" thickBot="1" x14ac:dyDescent="0.35">
      <c r="C3028" s="70">
        <v>43166</v>
      </c>
      <c r="D3028" s="71">
        <v>0.49300925925925926</v>
      </c>
      <c r="E3028" s="72" t="s">
        <v>9</v>
      </c>
      <c r="F3028" s="73">
        <v>26</v>
      </c>
      <c r="G3028" s="72" t="s">
        <v>21</v>
      </c>
    </row>
    <row r="3029" spans="3:7" ht="15" thickBot="1" x14ac:dyDescent="0.35">
      <c r="C3029" s="70">
        <v>43166</v>
      </c>
      <c r="D3029" s="71">
        <v>0.49414351851851851</v>
      </c>
      <c r="E3029" s="72" t="s">
        <v>9</v>
      </c>
      <c r="F3029" s="73">
        <v>48</v>
      </c>
      <c r="G3029" s="72" t="s">
        <v>10</v>
      </c>
    </row>
    <row r="3030" spans="3:7" ht="15" thickBot="1" x14ac:dyDescent="0.35">
      <c r="C3030" s="70">
        <v>43166</v>
      </c>
      <c r="D3030" s="71">
        <v>0.49449074074074079</v>
      </c>
      <c r="E3030" s="72" t="s">
        <v>9</v>
      </c>
      <c r="F3030" s="73">
        <v>34</v>
      </c>
      <c r="G3030" s="72" t="s">
        <v>21</v>
      </c>
    </row>
    <row r="3031" spans="3:7" ht="15" thickBot="1" x14ac:dyDescent="0.35">
      <c r="C3031" s="70">
        <v>43166</v>
      </c>
      <c r="D3031" s="71">
        <v>0.49501157407407409</v>
      </c>
      <c r="E3031" s="72" t="s">
        <v>9</v>
      </c>
      <c r="F3031" s="73">
        <v>57</v>
      </c>
      <c r="G3031" s="72" t="s">
        <v>10</v>
      </c>
    </row>
    <row r="3032" spans="3:7" ht="15" thickBot="1" x14ac:dyDescent="0.35">
      <c r="C3032" s="70">
        <v>43166</v>
      </c>
      <c r="D3032" s="71">
        <v>0.49839120370370371</v>
      </c>
      <c r="E3032" s="72" t="s">
        <v>9</v>
      </c>
      <c r="F3032" s="73">
        <v>31</v>
      </c>
      <c r="G3032" s="72" t="s">
        <v>21</v>
      </c>
    </row>
    <row r="3033" spans="3:7" ht="15" thickBot="1" x14ac:dyDescent="0.35">
      <c r="C3033" s="70">
        <v>43166</v>
      </c>
      <c r="D3033" s="71">
        <v>0.49853009259259262</v>
      </c>
      <c r="E3033" s="72" t="s">
        <v>9</v>
      </c>
      <c r="F3033" s="73">
        <v>20</v>
      </c>
      <c r="G3033" s="72" t="s">
        <v>21</v>
      </c>
    </row>
    <row r="3034" spans="3:7" ht="15" thickBot="1" x14ac:dyDescent="0.35">
      <c r="C3034" s="70">
        <v>43166</v>
      </c>
      <c r="D3034" s="71">
        <v>0.49975694444444446</v>
      </c>
      <c r="E3034" s="72" t="s">
        <v>9</v>
      </c>
      <c r="F3034" s="73">
        <v>40</v>
      </c>
      <c r="G3034" s="72" t="s">
        <v>10</v>
      </c>
    </row>
    <row r="3035" spans="3:7" ht="15" thickBot="1" x14ac:dyDescent="0.35">
      <c r="C3035" s="70">
        <v>43166</v>
      </c>
      <c r="D3035" s="71">
        <v>0.50381944444444449</v>
      </c>
      <c r="E3035" s="72" t="s">
        <v>9</v>
      </c>
      <c r="F3035" s="73">
        <v>32</v>
      </c>
      <c r="G3035" s="72" t="s">
        <v>10</v>
      </c>
    </row>
    <row r="3036" spans="3:7" ht="15" thickBot="1" x14ac:dyDescent="0.35">
      <c r="C3036" s="70">
        <v>43166</v>
      </c>
      <c r="D3036" s="71">
        <v>0.50545138888888885</v>
      </c>
      <c r="E3036" s="72" t="s">
        <v>9</v>
      </c>
      <c r="F3036" s="73">
        <v>24</v>
      </c>
      <c r="G3036" s="72" t="s">
        <v>21</v>
      </c>
    </row>
    <row r="3037" spans="3:7" ht="15" thickBot="1" x14ac:dyDescent="0.35">
      <c r="C3037" s="70">
        <v>43166</v>
      </c>
      <c r="D3037" s="71">
        <v>0.50672453703703701</v>
      </c>
      <c r="E3037" s="72" t="s">
        <v>9</v>
      </c>
      <c r="F3037" s="73">
        <v>42</v>
      </c>
      <c r="G3037" s="72" t="s">
        <v>10</v>
      </c>
    </row>
    <row r="3038" spans="3:7" ht="15" thickBot="1" x14ac:dyDescent="0.35">
      <c r="C3038" s="70">
        <v>43166</v>
      </c>
      <c r="D3038" s="71">
        <v>0.50695601851851857</v>
      </c>
      <c r="E3038" s="72" t="s">
        <v>9</v>
      </c>
      <c r="F3038" s="73">
        <v>27</v>
      </c>
      <c r="G3038" s="72" t="s">
        <v>21</v>
      </c>
    </row>
    <row r="3039" spans="3:7" ht="15" thickBot="1" x14ac:dyDescent="0.35">
      <c r="C3039" s="70">
        <v>43166</v>
      </c>
      <c r="D3039" s="71">
        <v>0.50767361111111109</v>
      </c>
      <c r="E3039" s="72" t="s">
        <v>9</v>
      </c>
      <c r="F3039" s="73">
        <v>24</v>
      </c>
      <c r="G3039" s="72" t="s">
        <v>21</v>
      </c>
    </row>
    <row r="3040" spans="3:7" ht="15" thickBot="1" x14ac:dyDescent="0.35">
      <c r="C3040" s="70">
        <v>43166</v>
      </c>
      <c r="D3040" s="71">
        <v>0.50775462962962969</v>
      </c>
      <c r="E3040" s="72" t="s">
        <v>9</v>
      </c>
      <c r="F3040" s="73">
        <v>29</v>
      </c>
      <c r="G3040" s="72" t="s">
        <v>21</v>
      </c>
    </row>
    <row r="3041" spans="3:7" ht="15" thickBot="1" x14ac:dyDescent="0.35">
      <c r="C3041" s="70">
        <v>43166</v>
      </c>
      <c r="D3041" s="71">
        <v>0.51004629629629628</v>
      </c>
      <c r="E3041" s="72" t="s">
        <v>9</v>
      </c>
      <c r="F3041" s="73">
        <v>22</v>
      </c>
      <c r="G3041" s="72" t="s">
        <v>21</v>
      </c>
    </row>
    <row r="3042" spans="3:7" ht="15" thickBot="1" x14ac:dyDescent="0.35">
      <c r="C3042" s="70">
        <v>43166</v>
      </c>
      <c r="D3042" s="71">
        <v>0.51478009259259261</v>
      </c>
      <c r="E3042" s="72" t="s">
        <v>9</v>
      </c>
      <c r="F3042" s="73">
        <v>41</v>
      </c>
      <c r="G3042" s="72" t="s">
        <v>10</v>
      </c>
    </row>
    <row r="3043" spans="3:7" ht="15" thickBot="1" x14ac:dyDescent="0.35">
      <c r="C3043" s="70">
        <v>43166</v>
      </c>
      <c r="D3043" s="71">
        <v>0.51788194444444446</v>
      </c>
      <c r="E3043" s="72" t="s">
        <v>9</v>
      </c>
      <c r="F3043" s="73">
        <v>37</v>
      </c>
      <c r="G3043" s="72" t="s">
        <v>21</v>
      </c>
    </row>
    <row r="3044" spans="3:7" ht="15" thickBot="1" x14ac:dyDescent="0.35">
      <c r="C3044" s="70">
        <v>43166</v>
      </c>
      <c r="D3044" s="71">
        <v>0.51818287037037036</v>
      </c>
      <c r="E3044" s="72" t="s">
        <v>9</v>
      </c>
      <c r="F3044" s="73">
        <v>34</v>
      </c>
      <c r="G3044" s="72" t="s">
        <v>10</v>
      </c>
    </row>
    <row r="3045" spans="3:7" ht="15" thickBot="1" x14ac:dyDescent="0.35">
      <c r="C3045" s="70">
        <v>43166</v>
      </c>
      <c r="D3045" s="71">
        <v>0.52006944444444447</v>
      </c>
      <c r="E3045" s="72" t="s">
        <v>9</v>
      </c>
      <c r="F3045" s="73">
        <v>23</v>
      </c>
      <c r="G3045" s="72" t="s">
        <v>21</v>
      </c>
    </row>
    <row r="3046" spans="3:7" ht="15" thickBot="1" x14ac:dyDescent="0.35">
      <c r="C3046" s="70">
        <v>43166</v>
      </c>
      <c r="D3046" s="71">
        <v>0.521550925925926</v>
      </c>
      <c r="E3046" s="72" t="s">
        <v>9</v>
      </c>
      <c r="F3046" s="73">
        <v>22</v>
      </c>
      <c r="G3046" s="72" t="s">
        <v>21</v>
      </c>
    </row>
    <row r="3047" spans="3:7" ht="15" thickBot="1" x14ac:dyDescent="0.35">
      <c r="C3047" s="70">
        <v>43166</v>
      </c>
      <c r="D3047" s="71">
        <v>0.52251157407407411</v>
      </c>
      <c r="E3047" s="72" t="s">
        <v>9</v>
      </c>
      <c r="F3047" s="73">
        <v>43</v>
      </c>
      <c r="G3047" s="72" t="s">
        <v>10</v>
      </c>
    </row>
    <row r="3048" spans="3:7" ht="15" thickBot="1" x14ac:dyDescent="0.35">
      <c r="C3048" s="70">
        <v>43166</v>
      </c>
      <c r="D3048" s="71">
        <v>0.52418981481481486</v>
      </c>
      <c r="E3048" s="72" t="s">
        <v>9</v>
      </c>
      <c r="F3048" s="73">
        <v>26</v>
      </c>
      <c r="G3048" s="72" t="s">
        <v>21</v>
      </c>
    </row>
    <row r="3049" spans="3:7" ht="15" thickBot="1" x14ac:dyDescent="0.35">
      <c r="C3049" s="70">
        <v>43166</v>
      </c>
      <c r="D3049" s="71">
        <v>0.52768518518518526</v>
      </c>
      <c r="E3049" s="72" t="s">
        <v>9</v>
      </c>
      <c r="F3049" s="73">
        <v>37</v>
      </c>
      <c r="G3049" s="72" t="s">
        <v>10</v>
      </c>
    </row>
    <row r="3050" spans="3:7" ht="15" thickBot="1" x14ac:dyDescent="0.35">
      <c r="C3050" s="70">
        <v>43166</v>
      </c>
      <c r="D3050" s="71">
        <v>0.52957175925925926</v>
      </c>
      <c r="E3050" s="72" t="s">
        <v>9</v>
      </c>
      <c r="F3050" s="73">
        <v>32</v>
      </c>
      <c r="G3050" s="72" t="s">
        <v>21</v>
      </c>
    </row>
    <row r="3051" spans="3:7" ht="15" thickBot="1" x14ac:dyDescent="0.35">
      <c r="C3051" s="70">
        <v>43166</v>
      </c>
      <c r="D3051" s="71">
        <v>0.53162037037037035</v>
      </c>
      <c r="E3051" s="72" t="s">
        <v>9</v>
      </c>
      <c r="F3051" s="73">
        <v>36</v>
      </c>
      <c r="G3051" s="72" t="s">
        <v>10</v>
      </c>
    </row>
    <row r="3052" spans="3:7" ht="15" thickBot="1" x14ac:dyDescent="0.35">
      <c r="C3052" s="70">
        <v>43166</v>
      </c>
      <c r="D3052" s="71">
        <v>0.5316319444444445</v>
      </c>
      <c r="E3052" s="72" t="s">
        <v>9</v>
      </c>
      <c r="F3052" s="73">
        <v>26</v>
      </c>
      <c r="G3052" s="72" t="s">
        <v>21</v>
      </c>
    </row>
    <row r="3053" spans="3:7" ht="15" thickBot="1" x14ac:dyDescent="0.35">
      <c r="C3053" s="70">
        <v>43166</v>
      </c>
      <c r="D3053" s="71">
        <v>0.53206018518518516</v>
      </c>
      <c r="E3053" s="72" t="s">
        <v>9</v>
      </c>
      <c r="F3053" s="73">
        <v>36</v>
      </c>
      <c r="G3053" s="72" t="s">
        <v>10</v>
      </c>
    </row>
    <row r="3054" spans="3:7" ht="15" thickBot="1" x14ac:dyDescent="0.35">
      <c r="C3054" s="70">
        <v>43166</v>
      </c>
      <c r="D3054" s="71">
        <v>0.5336805555555556</v>
      </c>
      <c r="E3054" s="72" t="s">
        <v>9</v>
      </c>
      <c r="F3054" s="73">
        <v>54</v>
      </c>
      <c r="G3054" s="72" t="s">
        <v>10</v>
      </c>
    </row>
    <row r="3055" spans="3:7" ht="15" thickBot="1" x14ac:dyDescent="0.35">
      <c r="C3055" s="70">
        <v>43166</v>
      </c>
      <c r="D3055" s="71">
        <v>0.53511574074074075</v>
      </c>
      <c r="E3055" s="72" t="s">
        <v>9</v>
      </c>
      <c r="F3055" s="73">
        <v>46</v>
      </c>
      <c r="G3055" s="72" t="s">
        <v>10</v>
      </c>
    </row>
    <row r="3056" spans="3:7" ht="15" thickBot="1" x14ac:dyDescent="0.35">
      <c r="C3056" s="70">
        <v>43166</v>
      </c>
      <c r="D3056" s="71">
        <v>0.53762731481481485</v>
      </c>
      <c r="E3056" s="72" t="s">
        <v>9</v>
      </c>
      <c r="F3056" s="73">
        <v>38</v>
      </c>
      <c r="G3056" s="72" t="s">
        <v>10</v>
      </c>
    </row>
    <row r="3057" spans="3:7" ht="15" thickBot="1" x14ac:dyDescent="0.35">
      <c r="C3057" s="70">
        <v>43166</v>
      </c>
      <c r="D3057" s="71">
        <v>0.53843750000000001</v>
      </c>
      <c r="E3057" s="72" t="s">
        <v>9</v>
      </c>
      <c r="F3057" s="73">
        <v>38</v>
      </c>
      <c r="G3057" s="72" t="s">
        <v>21</v>
      </c>
    </row>
    <row r="3058" spans="3:7" ht="15" thickBot="1" x14ac:dyDescent="0.35">
      <c r="C3058" s="70">
        <v>43166</v>
      </c>
      <c r="D3058" s="71">
        <v>0.53864583333333338</v>
      </c>
      <c r="E3058" s="72" t="s">
        <v>9</v>
      </c>
      <c r="F3058" s="73">
        <v>25</v>
      </c>
      <c r="G3058" s="72" t="s">
        <v>21</v>
      </c>
    </row>
    <row r="3059" spans="3:7" ht="15" thickBot="1" x14ac:dyDescent="0.35">
      <c r="C3059" s="70">
        <v>43166</v>
      </c>
      <c r="D3059" s="71">
        <v>0.53905092592592596</v>
      </c>
      <c r="E3059" s="72" t="s">
        <v>9</v>
      </c>
      <c r="F3059" s="73">
        <v>44</v>
      </c>
      <c r="G3059" s="72" t="s">
        <v>21</v>
      </c>
    </row>
    <row r="3060" spans="3:7" ht="15" thickBot="1" x14ac:dyDescent="0.35">
      <c r="C3060" s="70">
        <v>43166</v>
      </c>
      <c r="D3060" s="71">
        <v>0.54079861111111105</v>
      </c>
      <c r="E3060" s="72" t="s">
        <v>9</v>
      </c>
      <c r="F3060" s="73">
        <v>27</v>
      </c>
      <c r="G3060" s="72" t="s">
        <v>21</v>
      </c>
    </row>
    <row r="3061" spans="3:7" ht="15" thickBot="1" x14ac:dyDescent="0.35">
      <c r="C3061" s="70">
        <v>43166</v>
      </c>
      <c r="D3061" s="71">
        <v>0.54125000000000001</v>
      </c>
      <c r="E3061" s="72" t="s">
        <v>9</v>
      </c>
      <c r="F3061" s="73">
        <v>37</v>
      </c>
      <c r="G3061" s="72" t="s">
        <v>10</v>
      </c>
    </row>
    <row r="3062" spans="3:7" ht="15" thickBot="1" x14ac:dyDescent="0.35">
      <c r="C3062" s="70">
        <v>43166</v>
      </c>
      <c r="D3062" s="71">
        <v>0.54155092592592591</v>
      </c>
      <c r="E3062" s="72" t="s">
        <v>9</v>
      </c>
      <c r="F3062" s="73">
        <v>31</v>
      </c>
      <c r="G3062" s="72" t="s">
        <v>10</v>
      </c>
    </row>
    <row r="3063" spans="3:7" ht="15" thickBot="1" x14ac:dyDescent="0.35">
      <c r="C3063" s="70">
        <v>43166</v>
      </c>
      <c r="D3063" s="71">
        <v>0.54252314814814817</v>
      </c>
      <c r="E3063" s="72" t="s">
        <v>9</v>
      </c>
      <c r="F3063" s="73">
        <v>31</v>
      </c>
      <c r="G3063" s="72" t="s">
        <v>10</v>
      </c>
    </row>
    <row r="3064" spans="3:7" ht="15" thickBot="1" x14ac:dyDescent="0.35">
      <c r="C3064" s="70">
        <v>43166</v>
      </c>
      <c r="D3064" s="71">
        <v>0.54266203703703708</v>
      </c>
      <c r="E3064" s="72" t="s">
        <v>9</v>
      </c>
      <c r="F3064" s="73">
        <v>25</v>
      </c>
      <c r="G3064" s="72" t="s">
        <v>10</v>
      </c>
    </row>
    <row r="3065" spans="3:7" ht="15" thickBot="1" x14ac:dyDescent="0.35">
      <c r="C3065" s="70">
        <v>43166</v>
      </c>
      <c r="D3065" s="71">
        <v>0.54274305555555558</v>
      </c>
      <c r="E3065" s="72" t="s">
        <v>9</v>
      </c>
      <c r="F3065" s="73">
        <v>27</v>
      </c>
      <c r="G3065" s="72" t="s">
        <v>10</v>
      </c>
    </row>
    <row r="3066" spans="3:7" ht="15" thickBot="1" x14ac:dyDescent="0.35">
      <c r="C3066" s="70">
        <v>43166</v>
      </c>
      <c r="D3066" s="71">
        <v>0.5430208333333334</v>
      </c>
      <c r="E3066" s="72" t="s">
        <v>9</v>
      </c>
      <c r="F3066" s="73">
        <v>27</v>
      </c>
      <c r="G3066" s="72" t="s">
        <v>21</v>
      </c>
    </row>
    <row r="3067" spans="3:7" ht="15" thickBot="1" x14ac:dyDescent="0.35">
      <c r="C3067" s="70">
        <v>43166</v>
      </c>
      <c r="D3067" s="71">
        <v>0.54313657407407401</v>
      </c>
      <c r="E3067" s="72" t="s">
        <v>9</v>
      </c>
      <c r="F3067" s="73">
        <v>25</v>
      </c>
      <c r="G3067" s="72" t="s">
        <v>21</v>
      </c>
    </row>
    <row r="3068" spans="3:7" ht="15" thickBot="1" x14ac:dyDescent="0.35">
      <c r="C3068" s="70">
        <v>43166</v>
      </c>
      <c r="D3068" s="71">
        <v>0.54459490740740735</v>
      </c>
      <c r="E3068" s="72" t="s">
        <v>9</v>
      </c>
      <c r="F3068" s="73">
        <v>45</v>
      </c>
      <c r="G3068" s="72" t="s">
        <v>10</v>
      </c>
    </row>
    <row r="3069" spans="3:7" ht="15" thickBot="1" x14ac:dyDescent="0.35">
      <c r="C3069" s="70">
        <v>43166</v>
      </c>
      <c r="D3069" s="71">
        <v>0.54706018518518518</v>
      </c>
      <c r="E3069" s="72" t="s">
        <v>9</v>
      </c>
      <c r="F3069" s="73">
        <v>42</v>
      </c>
      <c r="G3069" s="72" t="s">
        <v>10</v>
      </c>
    </row>
    <row r="3070" spans="3:7" ht="15" thickBot="1" x14ac:dyDescent="0.35">
      <c r="C3070" s="70">
        <v>43166</v>
      </c>
      <c r="D3070" s="71">
        <v>0.5478587962962963</v>
      </c>
      <c r="E3070" s="72" t="s">
        <v>9</v>
      </c>
      <c r="F3070" s="73">
        <v>35</v>
      </c>
      <c r="G3070" s="72" t="s">
        <v>21</v>
      </c>
    </row>
    <row r="3071" spans="3:7" ht="15" thickBot="1" x14ac:dyDescent="0.35">
      <c r="C3071" s="70">
        <v>43166</v>
      </c>
      <c r="D3071" s="71">
        <v>0.54791666666666672</v>
      </c>
      <c r="E3071" s="72" t="s">
        <v>9</v>
      </c>
      <c r="F3071" s="73">
        <v>45</v>
      </c>
      <c r="G3071" s="72" t="s">
        <v>10</v>
      </c>
    </row>
    <row r="3072" spans="3:7" ht="15" thickBot="1" x14ac:dyDescent="0.35">
      <c r="C3072" s="70">
        <v>43166</v>
      </c>
      <c r="D3072" s="71">
        <v>0.54945601851851855</v>
      </c>
      <c r="E3072" s="72" t="s">
        <v>9</v>
      </c>
      <c r="F3072" s="73">
        <v>27</v>
      </c>
      <c r="G3072" s="72" t="s">
        <v>21</v>
      </c>
    </row>
    <row r="3073" spans="3:7" ht="15" thickBot="1" x14ac:dyDescent="0.35">
      <c r="C3073" s="70">
        <v>43166</v>
      </c>
      <c r="D3073" s="71">
        <v>0.55223379629629632</v>
      </c>
      <c r="E3073" s="72" t="s">
        <v>9</v>
      </c>
      <c r="F3073" s="73">
        <v>24</v>
      </c>
      <c r="G3073" s="72" t="s">
        <v>21</v>
      </c>
    </row>
    <row r="3074" spans="3:7" ht="15" thickBot="1" x14ac:dyDescent="0.35">
      <c r="C3074" s="70">
        <v>43166</v>
      </c>
      <c r="D3074" s="71">
        <v>0.55262731481481475</v>
      </c>
      <c r="E3074" s="72" t="s">
        <v>9</v>
      </c>
      <c r="F3074" s="73">
        <v>35</v>
      </c>
      <c r="G3074" s="72" t="s">
        <v>10</v>
      </c>
    </row>
    <row r="3075" spans="3:7" ht="15" thickBot="1" x14ac:dyDescent="0.35">
      <c r="C3075" s="70">
        <v>43166</v>
      </c>
      <c r="D3075" s="71">
        <v>0.55326388888888889</v>
      </c>
      <c r="E3075" s="72" t="s">
        <v>9</v>
      </c>
      <c r="F3075" s="73">
        <v>27</v>
      </c>
      <c r="G3075" s="72" t="s">
        <v>21</v>
      </c>
    </row>
    <row r="3076" spans="3:7" ht="15" thickBot="1" x14ac:dyDescent="0.35">
      <c r="C3076" s="70">
        <v>43166</v>
      </c>
      <c r="D3076" s="71">
        <v>0.5545254629629629</v>
      </c>
      <c r="E3076" s="72" t="s">
        <v>9</v>
      </c>
      <c r="F3076" s="73">
        <v>30</v>
      </c>
      <c r="G3076" s="72" t="s">
        <v>21</v>
      </c>
    </row>
    <row r="3077" spans="3:7" ht="15" thickBot="1" x14ac:dyDescent="0.35">
      <c r="C3077" s="70">
        <v>43166</v>
      </c>
      <c r="D3077" s="71">
        <v>0.55479166666666668</v>
      </c>
      <c r="E3077" s="72" t="s">
        <v>9</v>
      </c>
      <c r="F3077" s="73">
        <v>34</v>
      </c>
      <c r="G3077" s="72" t="s">
        <v>10</v>
      </c>
    </row>
    <row r="3078" spans="3:7" ht="15" thickBot="1" x14ac:dyDescent="0.35">
      <c r="C3078" s="70">
        <v>43166</v>
      </c>
      <c r="D3078" s="71">
        <v>0.55493055555555559</v>
      </c>
      <c r="E3078" s="72" t="s">
        <v>9</v>
      </c>
      <c r="F3078" s="73">
        <v>38</v>
      </c>
      <c r="G3078" s="72" t="s">
        <v>21</v>
      </c>
    </row>
    <row r="3079" spans="3:7" ht="15" thickBot="1" x14ac:dyDescent="0.35">
      <c r="C3079" s="70">
        <v>43166</v>
      </c>
      <c r="D3079" s="71">
        <v>0.55898148148148141</v>
      </c>
      <c r="E3079" s="72" t="s">
        <v>9</v>
      </c>
      <c r="F3079" s="73">
        <v>33</v>
      </c>
      <c r="G3079" s="72" t="s">
        <v>10</v>
      </c>
    </row>
    <row r="3080" spans="3:7" ht="15" thickBot="1" x14ac:dyDescent="0.35">
      <c r="C3080" s="70">
        <v>43166</v>
      </c>
      <c r="D3080" s="71">
        <v>0.55905092592592587</v>
      </c>
      <c r="E3080" s="72" t="s">
        <v>9</v>
      </c>
      <c r="F3080" s="73">
        <v>24</v>
      </c>
      <c r="G3080" s="72" t="s">
        <v>21</v>
      </c>
    </row>
    <row r="3081" spans="3:7" ht="15" thickBot="1" x14ac:dyDescent="0.35">
      <c r="C3081" s="70">
        <v>43166</v>
      </c>
      <c r="D3081" s="71">
        <v>0.55937500000000007</v>
      </c>
      <c r="E3081" s="72" t="s">
        <v>9</v>
      </c>
      <c r="F3081" s="73">
        <v>23</v>
      </c>
      <c r="G3081" s="72" t="s">
        <v>21</v>
      </c>
    </row>
    <row r="3082" spans="3:7" ht="15" thickBot="1" x14ac:dyDescent="0.35">
      <c r="C3082" s="70">
        <v>43166</v>
      </c>
      <c r="D3082" s="71">
        <v>0.55951388888888887</v>
      </c>
      <c r="E3082" s="72" t="s">
        <v>9</v>
      </c>
      <c r="F3082" s="73">
        <v>32</v>
      </c>
      <c r="G3082" s="72" t="s">
        <v>10</v>
      </c>
    </row>
    <row r="3083" spans="3:7" ht="15" thickBot="1" x14ac:dyDescent="0.35">
      <c r="C3083" s="70">
        <v>43166</v>
      </c>
      <c r="D3083" s="71">
        <v>0.56055555555555558</v>
      </c>
      <c r="E3083" s="72" t="s">
        <v>9</v>
      </c>
      <c r="F3083" s="73">
        <v>45</v>
      </c>
      <c r="G3083" s="72" t="s">
        <v>21</v>
      </c>
    </row>
    <row r="3084" spans="3:7" ht="15" thickBot="1" x14ac:dyDescent="0.35">
      <c r="C3084" s="70">
        <v>43166</v>
      </c>
      <c r="D3084" s="71">
        <v>0.56244212962962969</v>
      </c>
      <c r="E3084" s="72" t="s">
        <v>9</v>
      </c>
      <c r="F3084" s="73">
        <v>24</v>
      </c>
      <c r="G3084" s="72" t="s">
        <v>10</v>
      </c>
    </row>
    <row r="3085" spans="3:7" ht="15" thickBot="1" x14ac:dyDescent="0.35">
      <c r="C3085" s="70">
        <v>43166</v>
      </c>
      <c r="D3085" s="71">
        <v>0.56409722222222225</v>
      </c>
      <c r="E3085" s="72" t="s">
        <v>9</v>
      </c>
      <c r="F3085" s="73">
        <v>35</v>
      </c>
      <c r="G3085" s="72" t="s">
        <v>21</v>
      </c>
    </row>
    <row r="3086" spans="3:7" ht="15" thickBot="1" x14ac:dyDescent="0.35">
      <c r="C3086" s="70">
        <v>43166</v>
      </c>
      <c r="D3086" s="71">
        <v>0.56421296296296297</v>
      </c>
      <c r="E3086" s="72" t="s">
        <v>9</v>
      </c>
      <c r="F3086" s="73">
        <v>26</v>
      </c>
      <c r="G3086" s="72" t="s">
        <v>21</v>
      </c>
    </row>
    <row r="3087" spans="3:7" ht="15" thickBot="1" x14ac:dyDescent="0.35">
      <c r="C3087" s="70">
        <v>43166</v>
      </c>
      <c r="D3087" s="71">
        <v>0.56706018518518519</v>
      </c>
      <c r="E3087" s="72" t="s">
        <v>9</v>
      </c>
      <c r="F3087" s="73">
        <v>40</v>
      </c>
      <c r="G3087" s="72" t="s">
        <v>10</v>
      </c>
    </row>
    <row r="3088" spans="3:7" ht="15" thickBot="1" x14ac:dyDescent="0.35">
      <c r="C3088" s="70">
        <v>43166</v>
      </c>
      <c r="D3088" s="71">
        <v>0.5675</v>
      </c>
      <c r="E3088" s="72" t="s">
        <v>9</v>
      </c>
      <c r="F3088" s="73">
        <v>25</v>
      </c>
      <c r="G3088" s="72" t="s">
        <v>21</v>
      </c>
    </row>
    <row r="3089" spans="3:7" ht="15" thickBot="1" x14ac:dyDescent="0.35">
      <c r="C3089" s="70">
        <v>43166</v>
      </c>
      <c r="D3089" s="71">
        <v>0.56768518518518518</v>
      </c>
      <c r="E3089" s="72" t="s">
        <v>9</v>
      </c>
      <c r="F3089" s="73">
        <v>37</v>
      </c>
      <c r="G3089" s="72" t="s">
        <v>21</v>
      </c>
    </row>
    <row r="3090" spans="3:7" ht="15" thickBot="1" x14ac:dyDescent="0.35">
      <c r="C3090" s="70">
        <v>43166</v>
      </c>
      <c r="D3090" s="71">
        <v>0.56821759259259264</v>
      </c>
      <c r="E3090" s="72" t="s">
        <v>9</v>
      </c>
      <c r="F3090" s="73">
        <v>53</v>
      </c>
      <c r="G3090" s="72" t="s">
        <v>10</v>
      </c>
    </row>
    <row r="3091" spans="3:7" ht="15" thickBot="1" x14ac:dyDescent="0.35">
      <c r="C3091" s="70">
        <v>43166</v>
      </c>
      <c r="D3091" s="71">
        <v>0.57150462962962967</v>
      </c>
      <c r="E3091" s="72" t="s">
        <v>9</v>
      </c>
      <c r="F3091" s="73">
        <v>39</v>
      </c>
      <c r="G3091" s="72" t="s">
        <v>21</v>
      </c>
    </row>
    <row r="3092" spans="3:7" ht="15" thickBot="1" x14ac:dyDescent="0.35">
      <c r="C3092" s="70">
        <v>43166</v>
      </c>
      <c r="D3092" s="71">
        <v>0.5721180555555555</v>
      </c>
      <c r="E3092" s="72" t="s">
        <v>9</v>
      </c>
      <c r="F3092" s="73">
        <v>48</v>
      </c>
      <c r="G3092" s="72" t="s">
        <v>10</v>
      </c>
    </row>
    <row r="3093" spans="3:7" ht="15" thickBot="1" x14ac:dyDescent="0.35">
      <c r="C3093" s="70">
        <v>43166</v>
      </c>
      <c r="D3093" s="71">
        <v>0.57266203703703711</v>
      </c>
      <c r="E3093" s="72" t="s">
        <v>9</v>
      </c>
      <c r="F3093" s="73">
        <v>39</v>
      </c>
      <c r="G3093" s="72" t="s">
        <v>10</v>
      </c>
    </row>
    <row r="3094" spans="3:7" ht="15" thickBot="1" x14ac:dyDescent="0.35">
      <c r="C3094" s="70">
        <v>43166</v>
      </c>
      <c r="D3094" s="71">
        <v>0.57391203703703708</v>
      </c>
      <c r="E3094" s="72" t="s">
        <v>9</v>
      </c>
      <c r="F3094" s="73">
        <v>35</v>
      </c>
      <c r="G3094" s="72" t="s">
        <v>10</v>
      </c>
    </row>
    <row r="3095" spans="3:7" ht="15" thickBot="1" x14ac:dyDescent="0.35">
      <c r="C3095" s="70">
        <v>43166</v>
      </c>
      <c r="D3095" s="71">
        <v>0.57553240740740741</v>
      </c>
      <c r="E3095" s="72" t="s">
        <v>9</v>
      </c>
      <c r="F3095" s="73">
        <v>41</v>
      </c>
      <c r="G3095" s="72" t="s">
        <v>10</v>
      </c>
    </row>
    <row r="3096" spans="3:7" ht="15" thickBot="1" x14ac:dyDescent="0.35">
      <c r="C3096" s="70">
        <v>43166</v>
      </c>
      <c r="D3096" s="71">
        <v>0.57574074074074078</v>
      </c>
      <c r="E3096" s="72" t="s">
        <v>9</v>
      </c>
      <c r="F3096" s="73">
        <v>43</v>
      </c>
      <c r="G3096" s="72" t="s">
        <v>10</v>
      </c>
    </row>
    <row r="3097" spans="3:7" ht="15" thickBot="1" x14ac:dyDescent="0.35">
      <c r="C3097" s="70">
        <v>43166</v>
      </c>
      <c r="D3097" s="71">
        <v>0.57645833333333341</v>
      </c>
      <c r="E3097" s="72" t="s">
        <v>9</v>
      </c>
      <c r="F3097" s="73">
        <v>26</v>
      </c>
      <c r="G3097" s="72" t="s">
        <v>21</v>
      </c>
    </row>
    <row r="3098" spans="3:7" ht="15" thickBot="1" x14ac:dyDescent="0.35">
      <c r="C3098" s="70">
        <v>43166</v>
      </c>
      <c r="D3098" s="71">
        <v>0.57695601851851852</v>
      </c>
      <c r="E3098" s="72" t="s">
        <v>9</v>
      </c>
      <c r="F3098" s="73">
        <v>36</v>
      </c>
      <c r="G3098" s="72" t="s">
        <v>21</v>
      </c>
    </row>
    <row r="3099" spans="3:7" ht="15" thickBot="1" x14ac:dyDescent="0.35">
      <c r="C3099" s="70">
        <v>43166</v>
      </c>
      <c r="D3099" s="71">
        <v>0.57754629629629628</v>
      </c>
      <c r="E3099" s="72" t="s">
        <v>9</v>
      </c>
      <c r="F3099" s="73">
        <v>26</v>
      </c>
      <c r="G3099" s="72" t="s">
        <v>21</v>
      </c>
    </row>
    <row r="3100" spans="3:7" ht="15" thickBot="1" x14ac:dyDescent="0.35">
      <c r="C3100" s="70">
        <v>43166</v>
      </c>
      <c r="D3100" s="71">
        <v>0.57855324074074077</v>
      </c>
      <c r="E3100" s="72" t="s">
        <v>9</v>
      </c>
      <c r="F3100" s="73">
        <v>36</v>
      </c>
      <c r="G3100" s="72" t="s">
        <v>21</v>
      </c>
    </row>
    <row r="3101" spans="3:7" ht="15" thickBot="1" x14ac:dyDescent="0.35">
      <c r="C3101" s="70">
        <v>43166</v>
      </c>
      <c r="D3101" s="71">
        <v>0.58319444444444446</v>
      </c>
      <c r="E3101" s="72" t="s">
        <v>9</v>
      </c>
      <c r="F3101" s="73">
        <v>31</v>
      </c>
      <c r="G3101" s="72" t="s">
        <v>21</v>
      </c>
    </row>
    <row r="3102" spans="3:7" ht="15" thickBot="1" x14ac:dyDescent="0.35">
      <c r="C3102" s="70">
        <v>43166</v>
      </c>
      <c r="D3102" s="71">
        <v>0.58325231481481488</v>
      </c>
      <c r="E3102" s="72" t="s">
        <v>9</v>
      </c>
      <c r="F3102" s="73">
        <v>35</v>
      </c>
      <c r="G3102" s="72" t="s">
        <v>10</v>
      </c>
    </row>
    <row r="3103" spans="3:7" ht="15" thickBot="1" x14ac:dyDescent="0.35">
      <c r="C3103" s="70">
        <v>43166</v>
      </c>
      <c r="D3103" s="71">
        <v>0.58401620370370366</v>
      </c>
      <c r="E3103" s="72" t="s">
        <v>9</v>
      </c>
      <c r="F3103" s="73">
        <v>42</v>
      </c>
      <c r="G3103" s="72" t="s">
        <v>10</v>
      </c>
    </row>
    <row r="3104" spans="3:7" ht="15" thickBot="1" x14ac:dyDescent="0.35">
      <c r="C3104" s="70">
        <v>43166</v>
      </c>
      <c r="D3104" s="71">
        <v>0.58561342592592591</v>
      </c>
      <c r="E3104" s="72" t="s">
        <v>9</v>
      </c>
      <c r="F3104" s="73">
        <v>23</v>
      </c>
      <c r="G3104" s="72" t="s">
        <v>10</v>
      </c>
    </row>
    <row r="3105" spans="3:7" ht="15" thickBot="1" x14ac:dyDescent="0.35">
      <c r="C3105" s="70">
        <v>43166</v>
      </c>
      <c r="D3105" s="71">
        <v>0.58653935185185191</v>
      </c>
      <c r="E3105" s="72" t="s">
        <v>9</v>
      </c>
      <c r="F3105" s="73">
        <v>50</v>
      </c>
      <c r="G3105" s="72" t="s">
        <v>10</v>
      </c>
    </row>
    <row r="3106" spans="3:7" ht="15" thickBot="1" x14ac:dyDescent="0.35">
      <c r="C3106" s="70">
        <v>43166</v>
      </c>
      <c r="D3106" s="71">
        <v>0.58699074074074076</v>
      </c>
      <c r="E3106" s="72" t="s">
        <v>9</v>
      </c>
      <c r="F3106" s="73">
        <v>38</v>
      </c>
      <c r="G3106" s="72" t="s">
        <v>21</v>
      </c>
    </row>
    <row r="3107" spans="3:7" ht="15" thickBot="1" x14ac:dyDescent="0.35">
      <c r="C3107" s="70">
        <v>43166</v>
      </c>
      <c r="D3107" s="71">
        <v>0.59118055555555549</v>
      </c>
      <c r="E3107" s="72" t="s">
        <v>9</v>
      </c>
      <c r="F3107" s="73">
        <v>53</v>
      </c>
      <c r="G3107" s="72" t="s">
        <v>10</v>
      </c>
    </row>
    <row r="3108" spans="3:7" ht="15" thickBot="1" x14ac:dyDescent="0.35">
      <c r="C3108" s="70">
        <v>43166</v>
      </c>
      <c r="D3108" s="71">
        <v>0.59685185185185186</v>
      </c>
      <c r="E3108" s="72" t="s">
        <v>9</v>
      </c>
      <c r="F3108" s="73">
        <v>26</v>
      </c>
      <c r="G3108" s="72" t="s">
        <v>21</v>
      </c>
    </row>
    <row r="3109" spans="3:7" ht="15" thickBot="1" x14ac:dyDescent="0.35">
      <c r="C3109" s="70">
        <v>43166</v>
      </c>
      <c r="D3109" s="71">
        <v>0.59817129629629628</v>
      </c>
      <c r="E3109" s="72" t="s">
        <v>9</v>
      </c>
      <c r="F3109" s="73">
        <v>20</v>
      </c>
      <c r="G3109" s="72" t="s">
        <v>10</v>
      </c>
    </row>
    <row r="3110" spans="3:7" ht="15" thickBot="1" x14ac:dyDescent="0.35">
      <c r="C3110" s="70">
        <v>43166</v>
      </c>
      <c r="D3110" s="71">
        <v>0.59869212962962959</v>
      </c>
      <c r="E3110" s="72" t="s">
        <v>9</v>
      </c>
      <c r="F3110" s="73">
        <v>37</v>
      </c>
      <c r="G3110" s="72" t="s">
        <v>21</v>
      </c>
    </row>
    <row r="3111" spans="3:7" ht="15" thickBot="1" x14ac:dyDescent="0.35">
      <c r="C3111" s="70">
        <v>43166</v>
      </c>
      <c r="D3111" s="71">
        <v>0.60016203703703697</v>
      </c>
      <c r="E3111" s="72" t="s">
        <v>9</v>
      </c>
      <c r="F3111" s="73">
        <v>38</v>
      </c>
      <c r="G3111" s="72" t="s">
        <v>10</v>
      </c>
    </row>
    <row r="3112" spans="3:7" ht="15" thickBot="1" x14ac:dyDescent="0.35">
      <c r="C3112" s="70">
        <v>43166</v>
      </c>
      <c r="D3112" s="71">
        <v>0.60287037037037039</v>
      </c>
      <c r="E3112" s="72" t="s">
        <v>9</v>
      </c>
      <c r="F3112" s="73">
        <v>33</v>
      </c>
      <c r="G3112" s="72" t="s">
        <v>21</v>
      </c>
    </row>
    <row r="3113" spans="3:7" ht="15" thickBot="1" x14ac:dyDescent="0.35">
      <c r="C3113" s="70">
        <v>43166</v>
      </c>
      <c r="D3113" s="71">
        <v>0.60379629629629628</v>
      </c>
      <c r="E3113" s="72" t="s">
        <v>9</v>
      </c>
      <c r="F3113" s="73">
        <v>41</v>
      </c>
      <c r="G3113" s="72" t="s">
        <v>21</v>
      </c>
    </row>
    <row r="3114" spans="3:7" ht="15" thickBot="1" x14ac:dyDescent="0.35">
      <c r="C3114" s="70">
        <v>43166</v>
      </c>
      <c r="D3114" s="71">
        <v>0.60390046296296296</v>
      </c>
      <c r="E3114" s="72" t="s">
        <v>9</v>
      </c>
      <c r="F3114" s="73">
        <v>26</v>
      </c>
      <c r="G3114" s="72" t="s">
        <v>21</v>
      </c>
    </row>
    <row r="3115" spans="3:7" ht="15" thickBot="1" x14ac:dyDescent="0.35">
      <c r="C3115" s="70">
        <v>43166</v>
      </c>
      <c r="D3115" s="71">
        <v>0.60690972222222228</v>
      </c>
      <c r="E3115" s="72" t="s">
        <v>9</v>
      </c>
      <c r="F3115" s="73">
        <v>16</v>
      </c>
      <c r="G3115" s="72" t="s">
        <v>21</v>
      </c>
    </row>
    <row r="3116" spans="3:7" ht="15" thickBot="1" x14ac:dyDescent="0.35">
      <c r="C3116" s="70">
        <v>43166</v>
      </c>
      <c r="D3116" s="71">
        <v>0.60692129629629632</v>
      </c>
      <c r="E3116" s="72" t="s">
        <v>9</v>
      </c>
      <c r="F3116" s="73">
        <v>19</v>
      </c>
      <c r="G3116" s="72" t="s">
        <v>21</v>
      </c>
    </row>
    <row r="3117" spans="3:7" ht="15" thickBot="1" x14ac:dyDescent="0.35">
      <c r="C3117" s="70">
        <v>43166</v>
      </c>
      <c r="D3117" s="71">
        <v>0.60693287037037036</v>
      </c>
      <c r="E3117" s="72" t="s">
        <v>9</v>
      </c>
      <c r="F3117" s="73">
        <v>24</v>
      </c>
      <c r="G3117" s="72" t="s">
        <v>21</v>
      </c>
    </row>
    <row r="3118" spans="3:7" ht="15" thickBot="1" x14ac:dyDescent="0.35">
      <c r="C3118" s="70">
        <v>43166</v>
      </c>
      <c r="D3118" s="71">
        <v>0.60813657407407407</v>
      </c>
      <c r="E3118" s="72" t="s">
        <v>9</v>
      </c>
      <c r="F3118" s="73">
        <v>40</v>
      </c>
      <c r="G3118" s="72" t="s">
        <v>10</v>
      </c>
    </row>
    <row r="3119" spans="3:7" ht="15" thickBot="1" x14ac:dyDescent="0.35">
      <c r="C3119" s="70">
        <v>43166</v>
      </c>
      <c r="D3119" s="71">
        <v>0.60836805555555562</v>
      </c>
      <c r="E3119" s="72" t="s">
        <v>9</v>
      </c>
      <c r="F3119" s="73">
        <v>27</v>
      </c>
      <c r="G3119" s="72" t="s">
        <v>21</v>
      </c>
    </row>
    <row r="3120" spans="3:7" ht="15" thickBot="1" x14ac:dyDescent="0.35">
      <c r="C3120" s="70">
        <v>43166</v>
      </c>
      <c r="D3120" s="71">
        <v>0.6091550925925926</v>
      </c>
      <c r="E3120" s="72" t="s">
        <v>9</v>
      </c>
      <c r="F3120" s="73">
        <v>42</v>
      </c>
      <c r="G3120" s="72" t="s">
        <v>10</v>
      </c>
    </row>
    <row r="3121" spans="3:7" ht="15" thickBot="1" x14ac:dyDescent="0.35">
      <c r="C3121" s="70">
        <v>43166</v>
      </c>
      <c r="D3121" s="71">
        <v>0.61119212962962965</v>
      </c>
      <c r="E3121" s="72" t="s">
        <v>9</v>
      </c>
      <c r="F3121" s="73">
        <v>29</v>
      </c>
      <c r="G3121" s="72" t="s">
        <v>21</v>
      </c>
    </row>
    <row r="3122" spans="3:7" ht="15" thickBot="1" x14ac:dyDescent="0.35">
      <c r="C3122" s="70">
        <v>43166</v>
      </c>
      <c r="D3122" s="71">
        <v>0.61203703703703705</v>
      </c>
      <c r="E3122" s="72" t="s">
        <v>9</v>
      </c>
      <c r="F3122" s="73">
        <v>26</v>
      </c>
      <c r="G3122" s="72" t="s">
        <v>21</v>
      </c>
    </row>
    <row r="3123" spans="3:7" ht="15" thickBot="1" x14ac:dyDescent="0.35">
      <c r="C3123" s="70">
        <v>43166</v>
      </c>
      <c r="D3123" s="71">
        <v>0.61238425925925932</v>
      </c>
      <c r="E3123" s="72" t="s">
        <v>9</v>
      </c>
      <c r="F3123" s="73">
        <v>24</v>
      </c>
      <c r="G3123" s="72" t="s">
        <v>21</v>
      </c>
    </row>
    <row r="3124" spans="3:7" ht="15" thickBot="1" x14ac:dyDescent="0.35">
      <c r="C3124" s="70">
        <v>43166</v>
      </c>
      <c r="D3124" s="71">
        <v>0.61587962962962961</v>
      </c>
      <c r="E3124" s="72" t="s">
        <v>9</v>
      </c>
      <c r="F3124" s="73">
        <v>46</v>
      </c>
      <c r="G3124" s="72" t="s">
        <v>10</v>
      </c>
    </row>
    <row r="3125" spans="3:7" ht="15" thickBot="1" x14ac:dyDescent="0.35">
      <c r="C3125" s="70">
        <v>43166</v>
      </c>
      <c r="D3125" s="71">
        <v>0.61708333333333332</v>
      </c>
      <c r="E3125" s="72" t="s">
        <v>9</v>
      </c>
      <c r="F3125" s="73">
        <v>32</v>
      </c>
      <c r="G3125" s="72" t="s">
        <v>21</v>
      </c>
    </row>
    <row r="3126" spans="3:7" ht="15" thickBot="1" x14ac:dyDescent="0.35">
      <c r="C3126" s="70">
        <v>43166</v>
      </c>
      <c r="D3126" s="71">
        <v>0.61811342592592589</v>
      </c>
      <c r="E3126" s="72" t="s">
        <v>9</v>
      </c>
      <c r="F3126" s="73">
        <v>20</v>
      </c>
      <c r="G3126" s="72" t="s">
        <v>21</v>
      </c>
    </row>
    <row r="3127" spans="3:7" ht="15" thickBot="1" x14ac:dyDescent="0.35">
      <c r="C3127" s="70">
        <v>43166</v>
      </c>
      <c r="D3127" s="71">
        <v>0.61848379629629624</v>
      </c>
      <c r="E3127" s="72" t="s">
        <v>9</v>
      </c>
      <c r="F3127" s="73">
        <v>30</v>
      </c>
      <c r="G3127" s="72" t="s">
        <v>10</v>
      </c>
    </row>
    <row r="3128" spans="3:7" ht="15" thickBot="1" x14ac:dyDescent="0.35">
      <c r="C3128" s="70">
        <v>43166</v>
      </c>
      <c r="D3128" s="71">
        <v>0.61863425925925919</v>
      </c>
      <c r="E3128" s="72" t="s">
        <v>9</v>
      </c>
      <c r="F3128" s="73">
        <v>16</v>
      </c>
      <c r="G3128" s="72" t="s">
        <v>21</v>
      </c>
    </row>
    <row r="3129" spans="3:7" ht="15" thickBot="1" x14ac:dyDescent="0.35">
      <c r="C3129" s="70">
        <v>43166</v>
      </c>
      <c r="D3129" s="71">
        <v>0.61892361111111105</v>
      </c>
      <c r="E3129" s="72" t="s">
        <v>9</v>
      </c>
      <c r="F3129" s="73">
        <v>43</v>
      </c>
      <c r="G3129" s="72" t="s">
        <v>10</v>
      </c>
    </row>
    <row r="3130" spans="3:7" ht="15" thickBot="1" x14ac:dyDescent="0.35">
      <c r="C3130" s="70">
        <v>43166</v>
      </c>
      <c r="D3130" s="71">
        <v>0.62123842592592593</v>
      </c>
      <c r="E3130" s="72" t="s">
        <v>9</v>
      </c>
      <c r="F3130" s="73">
        <v>25</v>
      </c>
      <c r="G3130" s="72" t="s">
        <v>21</v>
      </c>
    </row>
    <row r="3131" spans="3:7" ht="15" thickBot="1" x14ac:dyDescent="0.35">
      <c r="C3131" s="70">
        <v>43166</v>
      </c>
      <c r="D3131" s="71">
        <v>0.62149305555555556</v>
      </c>
      <c r="E3131" s="72" t="s">
        <v>9</v>
      </c>
      <c r="F3131" s="73">
        <v>23</v>
      </c>
      <c r="G3131" s="72" t="s">
        <v>21</v>
      </c>
    </row>
    <row r="3132" spans="3:7" ht="15" thickBot="1" x14ac:dyDescent="0.35">
      <c r="C3132" s="70">
        <v>43166</v>
      </c>
      <c r="D3132" s="71">
        <v>0.62167824074074074</v>
      </c>
      <c r="E3132" s="72" t="s">
        <v>9</v>
      </c>
      <c r="F3132" s="73">
        <v>35</v>
      </c>
      <c r="G3132" s="72" t="s">
        <v>10</v>
      </c>
    </row>
    <row r="3133" spans="3:7" ht="15" thickBot="1" x14ac:dyDescent="0.35">
      <c r="C3133" s="70">
        <v>43166</v>
      </c>
      <c r="D3133" s="71">
        <v>0.62281249999999999</v>
      </c>
      <c r="E3133" s="72" t="s">
        <v>9</v>
      </c>
      <c r="F3133" s="73">
        <v>29</v>
      </c>
      <c r="G3133" s="72" t="s">
        <v>21</v>
      </c>
    </row>
    <row r="3134" spans="3:7" ht="15" thickBot="1" x14ac:dyDescent="0.35">
      <c r="C3134" s="70">
        <v>43166</v>
      </c>
      <c r="D3134" s="71">
        <v>0.62394675925925924</v>
      </c>
      <c r="E3134" s="72" t="s">
        <v>9</v>
      </c>
      <c r="F3134" s="73">
        <v>42</v>
      </c>
      <c r="G3134" s="72" t="s">
        <v>10</v>
      </c>
    </row>
    <row r="3135" spans="3:7" ht="15" thickBot="1" x14ac:dyDescent="0.35">
      <c r="C3135" s="70">
        <v>43166</v>
      </c>
      <c r="D3135" s="71">
        <v>0.62520833333333337</v>
      </c>
      <c r="E3135" s="72" t="s">
        <v>9</v>
      </c>
      <c r="F3135" s="73">
        <v>34</v>
      </c>
      <c r="G3135" s="72" t="s">
        <v>10</v>
      </c>
    </row>
    <row r="3136" spans="3:7" ht="15" thickBot="1" x14ac:dyDescent="0.35">
      <c r="C3136" s="70">
        <v>43166</v>
      </c>
      <c r="D3136" s="71">
        <v>0.62563657407407403</v>
      </c>
      <c r="E3136" s="72" t="s">
        <v>9</v>
      </c>
      <c r="F3136" s="73">
        <v>42</v>
      </c>
      <c r="G3136" s="72" t="s">
        <v>10</v>
      </c>
    </row>
    <row r="3137" spans="3:7" ht="15" thickBot="1" x14ac:dyDescent="0.35">
      <c r="C3137" s="70">
        <v>43166</v>
      </c>
      <c r="D3137" s="71">
        <v>0.62662037037037044</v>
      </c>
      <c r="E3137" s="72" t="s">
        <v>9</v>
      </c>
      <c r="F3137" s="73">
        <v>26</v>
      </c>
      <c r="G3137" s="72" t="s">
        <v>21</v>
      </c>
    </row>
    <row r="3138" spans="3:7" ht="15" thickBot="1" x14ac:dyDescent="0.35">
      <c r="C3138" s="70">
        <v>43166</v>
      </c>
      <c r="D3138" s="71">
        <v>0.62961805555555561</v>
      </c>
      <c r="E3138" s="72" t="s">
        <v>9</v>
      </c>
      <c r="F3138" s="73">
        <v>27</v>
      </c>
      <c r="G3138" s="72" t="s">
        <v>10</v>
      </c>
    </row>
    <row r="3139" spans="3:7" ht="15" thickBot="1" x14ac:dyDescent="0.35">
      <c r="C3139" s="70">
        <v>43166</v>
      </c>
      <c r="D3139" s="71">
        <v>0.6310069444444445</v>
      </c>
      <c r="E3139" s="72" t="s">
        <v>9</v>
      </c>
      <c r="F3139" s="73">
        <v>50</v>
      </c>
      <c r="G3139" s="72" t="s">
        <v>10</v>
      </c>
    </row>
    <row r="3140" spans="3:7" ht="15" thickBot="1" x14ac:dyDescent="0.35">
      <c r="C3140" s="70">
        <v>43166</v>
      </c>
      <c r="D3140" s="71">
        <v>0.63372685185185185</v>
      </c>
      <c r="E3140" s="72" t="s">
        <v>9</v>
      </c>
      <c r="F3140" s="73">
        <v>30</v>
      </c>
      <c r="G3140" s="72" t="s">
        <v>21</v>
      </c>
    </row>
    <row r="3141" spans="3:7" ht="15" thickBot="1" x14ac:dyDescent="0.35">
      <c r="C3141" s="70">
        <v>43166</v>
      </c>
      <c r="D3141" s="71">
        <v>0.63406249999999997</v>
      </c>
      <c r="E3141" s="72" t="s">
        <v>9</v>
      </c>
      <c r="F3141" s="73">
        <v>30</v>
      </c>
      <c r="G3141" s="72" t="s">
        <v>21</v>
      </c>
    </row>
    <row r="3142" spans="3:7" ht="15" thickBot="1" x14ac:dyDescent="0.35">
      <c r="C3142" s="70">
        <v>43166</v>
      </c>
      <c r="D3142" s="71">
        <v>0.63406249999999997</v>
      </c>
      <c r="E3142" s="72" t="s">
        <v>9</v>
      </c>
      <c r="F3142" s="73">
        <v>32</v>
      </c>
      <c r="G3142" s="72" t="s">
        <v>21</v>
      </c>
    </row>
    <row r="3143" spans="3:7" ht="15" thickBot="1" x14ac:dyDescent="0.35">
      <c r="C3143" s="70">
        <v>43166</v>
      </c>
      <c r="D3143" s="71">
        <v>0.63408564814814816</v>
      </c>
      <c r="E3143" s="72" t="s">
        <v>9</v>
      </c>
      <c r="F3143" s="73">
        <v>36</v>
      </c>
      <c r="G3143" s="72" t="s">
        <v>21</v>
      </c>
    </row>
    <row r="3144" spans="3:7" ht="15" thickBot="1" x14ac:dyDescent="0.35">
      <c r="C3144" s="70">
        <v>43166</v>
      </c>
      <c r="D3144" s="71">
        <v>0.63498842592592586</v>
      </c>
      <c r="E3144" s="72" t="s">
        <v>9</v>
      </c>
      <c r="F3144" s="73">
        <v>31</v>
      </c>
      <c r="G3144" s="72" t="s">
        <v>21</v>
      </c>
    </row>
    <row r="3145" spans="3:7" ht="15" thickBot="1" x14ac:dyDescent="0.35">
      <c r="C3145" s="70">
        <v>43166</v>
      </c>
      <c r="D3145" s="71">
        <v>0.63527777777777772</v>
      </c>
      <c r="E3145" s="72" t="s">
        <v>9</v>
      </c>
      <c r="F3145" s="73">
        <v>45</v>
      </c>
      <c r="G3145" s="72" t="s">
        <v>10</v>
      </c>
    </row>
    <row r="3146" spans="3:7" ht="15" thickBot="1" x14ac:dyDescent="0.35">
      <c r="C3146" s="70">
        <v>43166</v>
      </c>
      <c r="D3146" s="71">
        <v>0.63598379629629631</v>
      </c>
      <c r="E3146" s="72" t="s">
        <v>9</v>
      </c>
      <c r="F3146" s="73">
        <v>32</v>
      </c>
      <c r="G3146" s="72" t="s">
        <v>21</v>
      </c>
    </row>
    <row r="3147" spans="3:7" ht="15" thickBot="1" x14ac:dyDescent="0.35">
      <c r="C3147" s="70">
        <v>43166</v>
      </c>
      <c r="D3147" s="71">
        <v>0.63658564814814811</v>
      </c>
      <c r="E3147" s="72" t="s">
        <v>9</v>
      </c>
      <c r="F3147" s="73">
        <v>33</v>
      </c>
      <c r="G3147" s="72" t="s">
        <v>21</v>
      </c>
    </row>
    <row r="3148" spans="3:7" ht="15" thickBot="1" x14ac:dyDescent="0.35">
      <c r="C3148" s="70">
        <v>43166</v>
      </c>
      <c r="D3148" s="71">
        <v>0.63787037037037042</v>
      </c>
      <c r="E3148" s="72" t="s">
        <v>9</v>
      </c>
      <c r="F3148" s="73">
        <v>24</v>
      </c>
      <c r="G3148" s="72" t="s">
        <v>21</v>
      </c>
    </row>
    <row r="3149" spans="3:7" ht="15" thickBot="1" x14ac:dyDescent="0.35">
      <c r="C3149" s="70">
        <v>43166</v>
      </c>
      <c r="D3149" s="71">
        <v>0.63896990740740744</v>
      </c>
      <c r="E3149" s="72" t="s">
        <v>9</v>
      </c>
      <c r="F3149" s="73">
        <v>27</v>
      </c>
      <c r="G3149" s="72" t="s">
        <v>21</v>
      </c>
    </row>
    <row r="3150" spans="3:7" ht="15" thickBot="1" x14ac:dyDescent="0.35">
      <c r="C3150" s="70">
        <v>43166</v>
      </c>
      <c r="D3150" s="71">
        <v>0.63982638888888888</v>
      </c>
      <c r="E3150" s="72" t="s">
        <v>9</v>
      </c>
      <c r="F3150" s="73">
        <v>21</v>
      </c>
      <c r="G3150" s="72" t="s">
        <v>21</v>
      </c>
    </row>
    <row r="3151" spans="3:7" ht="15" thickBot="1" x14ac:dyDescent="0.35">
      <c r="C3151" s="70">
        <v>43166</v>
      </c>
      <c r="D3151" s="71">
        <v>0.63991898148148152</v>
      </c>
      <c r="E3151" s="72" t="s">
        <v>9</v>
      </c>
      <c r="F3151" s="73">
        <v>36</v>
      </c>
      <c r="G3151" s="72" t="s">
        <v>21</v>
      </c>
    </row>
    <row r="3152" spans="3:7" ht="15" thickBot="1" x14ac:dyDescent="0.35">
      <c r="C3152" s="70">
        <v>43166</v>
      </c>
      <c r="D3152" s="71">
        <v>0.64020833333333338</v>
      </c>
      <c r="E3152" s="72" t="s">
        <v>9</v>
      </c>
      <c r="F3152" s="73">
        <v>43</v>
      </c>
      <c r="G3152" s="72" t="s">
        <v>21</v>
      </c>
    </row>
    <row r="3153" spans="3:7" ht="15" thickBot="1" x14ac:dyDescent="0.35">
      <c r="C3153" s="70">
        <v>43166</v>
      </c>
      <c r="D3153" s="71">
        <v>0.64071759259259264</v>
      </c>
      <c r="E3153" s="72" t="s">
        <v>9</v>
      </c>
      <c r="F3153" s="73">
        <v>39</v>
      </c>
      <c r="G3153" s="72" t="s">
        <v>10</v>
      </c>
    </row>
    <row r="3154" spans="3:7" ht="15" thickBot="1" x14ac:dyDescent="0.35">
      <c r="C3154" s="70">
        <v>43166</v>
      </c>
      <c r="D3154" s="71">
        <v>0.64109953703703704</v>
      </c>
      <c r="E3154" s="72" t="s">
        <v>9</v>
      </c>
      <c r="F3154" s="73">
        <v>41</v>
      </c>
      <c r="G3154" s="72" t="s">
        <v>10</v>
      </c>
    </row>
    <row r="3155" spans="3:7" ht="15" thickBot="1" x14ac:dyDescent="0.35">
      <c r="C3155" s="70">
        <v>43166</v>
      </c>
      <c r="D3155" s="71">
        <v>0.64120370370370372</v>
      </c>
      <c r="E3155" s="72" t="s">
        <v>9</v>
      </c>
      <c r="F3155" s="73">
        <v>28</v>
      </c>
      <c r="G3155" s="72" t="s">
        <v>21</v>
      </c>
    </row>
    <row r="3156" spans="3:7" ht="15" thickBot="1" x14ac:dyDescent="0.35">
      <c r="C3156" s="70">
        <v>43166</v>
      </c>
      <c r="D3156" s="71">
        <v>0.64177083333333329</v>
      </c>
      <c r="E3156" s="72" t="s">
        <v>9</v>
      </c>
      <c r="F3156" s="73">
        <v>28</v>
      </c>
      <c r="G3156" s="72" t="s">
        <v>21</v>
      </c>
    </row>
    <row r="3157" spans="3:7" ht="15" thickBot="1" x14ac:dyDescent="0.35">
      <c r="C3157" s="70">
        <v>43166</v>
      </c>
      <c r="D3157" s="71">
        <v>0.64231481481481478</v>
      </c>
      <c r="E3157" s="72" t="s">
        <v>9</v>
      </c>
      <c r="F3157" s="73">
        <v>41</v>
      </c>
      <c r="G3157" s="72" t="s">
        <v>10</v>
      </c>
    </row>
    <row r="3158" spans="3:7" ht="15" thickBot="1" x14ac:dyDescent="0.35">
      <c r="C3158" s="70">
        <v>43166</v>
      </c>
      <c r="D3158" s="71">
        <v>0.64295138888888892</v>
      </c>
      <c r="E3158" s="72" t="s">
        <v>9</v>
      </c>
      <c r="F3158" s="73">
        <v>25</v>
      </c>
      <c r="G3158" s="72" t="s">
        <v>21</v>
      </c>
    </row>
    <row r="3159" spans="3:7" ht="15" thickBot="1" x14ac:dyDescent="0.35">
      <c r="C3159" s="70">
        <v>43166</v>
      </c>
      <c r="D3159" s="71">
        <v>0.64364583333333336</v>
      </c>
      <c r="E3159" s="72" t="s">
        <v>9</v>
      </c>
      <c r="F3159" s="73">
        <v>29</v>
      </c>
      <c r="G3159" s="72" t="s">
        <v>21</v>
      </c>
    </row>
    <row r="3160" spans="3:7" ht="15" thickBot="1" x14ac:dyDescent="0.35">
      <c r="C3160" s="70">
        <v>43166</v>
      </c>
      <c r="D3160" s="71">
        <v>0.64445601851851853</v>
      </c>
      <c r="E3160" s="72" t="s">
        <v>9</v>
      </c>
      <c r="F3160" s="73">
        <v>36</v>
      </c>
      <c r="G3160" s="72" t="s">
        <v>10</v>
      </c>
    </row>
    <row r="3161" spans="3:7" ht="15" thickBot="1" x14ac:dyDescent="0.35">
      <c r="C3161" s="70">
        <v>43166</v>
      </c>
      <c r="D3161" s="71">
        <v>0.64524305555555561</v>
      </c>
      <c r="E3161" s="72" t="s">
        <v>9</v>
      </c>
      <c r="F3161" s="73">
        <v>20</v>
      </c>
      <c r="G3161" s="72" t="s">
        <v>21</v>
      </c>
    </row>
    <row r="3162" spans="3:7" ht="15" thickBot="1" x14ac:dyDescent="0.35">
      <c r="C3162" s="70">
        <v>43166</v>
      </c>
      <c r="D3162" s="71">
        <v>0.64555555555555555</v>
      </c>
      <c r="E3162" s="72" t="s">
        <v>9</v>
      </c>
      <c r="F3162" s="73">
        <v>29</v>
      </c>
      <c r="G3162" s="72" t="s">
        <v>21</v>
      </c>
    </row>
    <row r="3163" spans="3:7" ht="15" thickBot="1" x14ac:dyDescent="0.35">
      <c r="C3163" s="70">
        <v>43166</v>
      </c>
      <c r="D3163" s="71">
        <v>0.64556712962962959</v>
      </c>
      <c r="E3163" s="72" t="s">
        <v>9</v>
      </c>
      <c r="F3163" s="73">
        <v>27</v>
      </c>
      <c r="G3163" s="72" t="s">
        <v>21</v>
      </c>
    </row>
    <row r="3164" spans="3:7" ht="15" thickBot="1" x14ac:dyDescent="0.35">
      <c r="C3164" s="70">
        <v>43166</v>
      </c>
      <c r="D3164" s="71">
        <v>0.64574074074074073</v>
      </c>
      <c r="E3164" s="72" t="s">
        <v>9</v>
      </c>
      <c r="F3164" s="73">
        <v>43</v>
      </c>
      <c r="G3164" s="72" t="s">
        <v>10</v>
      </c>
    </row>
    <row r="3165" spans="3:7" ht="15" thickBot="1" x14ac:dyDescent="0.35">
      <c r="C3165" s="70">
        <v>43166</v>
      </c>
      <c r="D3165" s="71">
        <v>0.64593749999999994</v>
      </c>
      <c r="E3165" s="72" t="s">
        <v>9</v>
      </c>
      <c r="F3165" s="73">
        <v>43</v>
      </c>
      <c r="G3165" s="72" t="s">
        <v>10</v>
      </c>
    </row>
    <row r="3166" spans="3:7" ht="15" thickBot="1" x14ac:dyDescent="0.35">
      <c r="C3166" s="70">
        <v>43166</v>
      </c>
      <c r="D3166" s="71">
        <v>0.64611111111111108</v>
      </c>
      <c r="E3166" s="72" t="s">
        <v>9</v>
      </c>
      <c r="F3166" s="73">
        <v>34</v>
      </c>
      <c r="G3166" s="72" t="s">
        <v>10</v>
      </c>
    </row>
    <row r="3167" spans="3:7" ht="15" thickBot="1" x14ac:dyDescent="0.35">
      <c r="C3167" s="70">
        <v>43166</v>
      </c>
      <c r="D3167" s="71">
        <v>0.64759259259259261</v>
      </c>
      <c r="E3167" s="72" t="s">
        <v>9</v>
      </c>
      <c r="F3167" s="73">
        <v>29</v>
      </c>
      <c r="G3167" s="72" t="s">
        <v>21</v>
      </c>
    </row>
    <row r="3168" spans="3:7" ht="15" thickBot="1" x14ac:dyDescent="0.35">
      <c r="C3168" s="70">
        <v>43166</v>
      </c>
      <c r="D3168" s="71">
        <v>0.64790509259259255</v>
      </c>
      <c r="E3168" s="72" t="s">
        <v>9</v>
      </c>
      <c r="F3168" s="73">
        <v>45</v>
      </c>
      <c r="G3168" s="72" t="s">
        <v>10</v>
      </c>
    </row>
    <row r="3169" spans="3:7" ht="15" thickBot="1" x14ac:dyDescent="0.35">
      <c r="C3169" s="70">
        <v>43166</v>
      </c>
      <c r="D3169" s="71">
        <v>0.64877314814814813</v>
      </c>
      <c r="E3169" s="72" t="s">
        <v>9</v>
      </c>
      <c r="F3169" s="73">
        <v>41</v>
      </c>
      <c r="G3169" s="72" t="s">
        <v>21</v>
      </c>
    </row>
    <row r="3170" spans="3:7" ht="15" thickBot="1" x14ac:dyDescent="0.35">
      <c r="C3170" s="70">
        <v>43166</v>
      </c>
      <c r="D3170" s="71">
        <v>0.64886574074074077</v>
      </c>
      <c r="E3170" s="72" t="s">
        <v>9</v>
      </c>
      <c r="F3170" s="73">
        <v>29</v>
      </c>
      <c r="G3170" s="72" t="s">
        <v>21</v>
      </c>
    </row>
    <row r="3171" spans="3:7" ht="15" thickBot="1" x14ac:dyDescent="0.35">
      <c r="C3171" s="70">
        <v>43166</v>
      </c>
      <c r="D3171" s="71">
        <v>0.65032407407407411</v>
      </c>
      <c r="E3171" s="72" t="s">
        <v>9</v>
      </c>
      <c r="F3171" s="73">
        <v>28</v>
      </c>
      <c r="G3171" s="72" t="s">
        <v>21</v>
      </c>
    </row>
    <row r="3172" spans="3:7" ht="15" thickBot="1" x14ac:dyDescent="0.35">
      <c r="C3172" s="70">
        <v>43166</v>
      </c>
      <c r="D3172" s="71">
        <v>0.65045138888888887</v>
      </c>
      <c r="E3172" s="72" t="s">
        <v>9</v>
      </c>
      <c r="F3172" s="73">
        <v>28</v>
      </c>
      <c r="G3172" s="72" t="s">
        <v>21</v>
      </c>
    </row>
    <row r="3173" spans="3:7" ht="15" thickBot="1" x14ac:dyDescent="0.35">
      <c r="C3173" s="70">
        <v>43166</v>
      </c>
      <c r="D3173" s="71">
        <v>0.65159722222222227</v>
      </c>
      <c r="E3173" s="72" t="s">
        <v>9</v>
      </c>
      <c r="F3173" s="73">
        <v>50</v>
      </c>
      <c r="G3173" s="72" t="s">
        <v>10</v>
      </c>
    </row>
    <row r="3174" spans="3:7" ht="15" thickBot="1" x14ac:dyDescent="0.35">
      <c r="C3174" s="70">
        <v>43166</v>
      </c>
      <c r="D3174" s="71">
        <v>0.65417824074074071</v>
      </c>
      <c r="E3174" s="72" t="s">
        <v>9</v>
      </c>
      <c r="F3174" s="73">
        <v>40</v>
      </c>
      <c r="G3174" s="72" t="s">
        <v>10</v>
      </c>
    </row>
    <row r="3175" spans="3:7" ht="15" thickBot="1" x14ac:dyDescent="0.35">
      <c r="C3175" s="70">
        <v>43166</v>
      </c>
      <c r="D3175" s="71">
        <v>0.6548842592592593</v>
      </c>
      <c r="E3175" s="72" t="s">
        <v>9</v>
      </c>
      <c r="F3175" s="73">
        <v>32</v>
      </c>
      <c r="G3175" s="72" t="s">
        <v>10</v>
      </c>
    </row>
    <row r="3176" spans="3:7" ht="15" thickBot="1" x14ac:dyDescent="0.35">
      <c r="C3176" s="70">
        <v>43166</v>
      </c>
      <c r="D3176" s="71">
        <v>0.65535879629629623</v>
      </c>
      <c r="E3176" s="72" t="s">
        <v>9</v>
      </c>
      <c r="F3176" s="73">
        <v>24</v>
      </c>
      <c r="G3176" s="72" t="s">
        <v>21</v>
      </c>
    </row>
    <row r="3177" spans="3:7" ht="15" thickBot="1" x14ac:dyDescent="0.35">
      <c r="C3177" s="70">
        <v>43166</v>
      </c>
      <c r="D3177" s="71">
        <v>0.65675925925925926</v>
      </c>
      <c r="E3177" s="72" t="s">
        <v>9</v>
      </c>
      <c r="F3177" s="73">
        <v>32</v>
      </c>
      <c r="G3177" s="72" t="s">
        <v>21</v>
      </c>
    </row>
    <row r="3178" spans="3:7" ht="15" thickBot="1" x14ac:dyDescent="0.35">
      <c r="C3178" s="70">
        <v>43166</v>
      </c>
      <c r="D3178" s="71">
        <v>0.65681712962962957</v>
      </c>
      <c r="E3178" s="72" t="s">
        <v>9</v>
      </c>
      <c r="F3178" s="73">
        <v>29</v>
      </c>
      <c r="G3178" s="72" t="s">
        <v>21</v>
      </c>
    </row>
    <row r="3179" spans="3:7" ht="15" thickBot="1" x14ac:dyDescent="0.35">
      <c r="C3179" s="70">
        <v>43166</v>
      </c>
      <c r="D3179" s="71">
        <v>0.65749999999999997</v>
      </c>
      <c r="E3179" s="72" t="s">
        <v>9</v>
      </c>
      <c r="F3179" s="73">
        <v>33</v>
      </c>
      <c r="G3179" s="72" t="s">
        <v>10</v>
      </c>
    </row>
    <row r="3180" spans="3:7" ht="15" thickBot="1" x14ac:dyDescent="0.35">
      <c r="C3180" s="70">
        <v>43166</v>
      </c>
      <c r="D3180" s="71">
        <v>0.65936342592592589</v>
      </c>
      <c r="E3180" s="72" t="s">
        <v>9</v>
      </c>
      <c r="F3180" s="73">
        <v>32</v>
      </c>
      <c r="G3180" s="72" t="s">
        <v>21</v>
      </c>
    </row>
    <row r="3181" spans="3:7" ht="15" thickBot="1" x14ac:dyDescent="0.35">
      <c r="C3181" s="70">
        <v>43166</v>
      </c>
      <c r="D3181" s="71">
        <v>0.65938657407407408</v>
      </c>
      <c r="E3181" s="72" t="s">
        <v>9</v>
      </c>
      <c r="F3181" s="73">
        <v>32</v>
      </c>
      <c r="G3181" s="72" t="s">
        <v>21</v>
      </c>
    </row>
    <row r="3182" spans="3:7" ht="15" thickBot="1" x14ac:dyDescent="0.35">
      <c r="C3182" s="70">
        <v>43166</v>
      </c>
      <c r="D3182" s="71">
        <v>0.65967592592592594</v>
      </c>
      <c r="E3182" s="72" t="s">
        <v>9</v>
      </c>
      <c r="F3182" s="73">
        <v>34</v>
      </c>
      <c r="G3182" s="72" t="s">
        <v>21</v>
      </c>
    </row>
    <row r="3183" spans="3:7" ht="15" thickBot="1" x14ac:dyDescent="0.35">
      <c r="C3183" s="70">
        <v>43166</v>
      </c>
      <c r="D3183" s="71">
        <v>0.66045138888888888</v>
      </c>
      <c r="E3183" s="72" t="s">
        <v>9</v>
      </c>
      <c r="F3183" s="73">
        <v>39</v>
      </c>
      <c r="G3183" s="72" t="s">
        <v>10</v>
      </c>
    </row>
    <row r="3184" spans="3:7" ht="15" thickBot="1" x14ac:dyDescent="0.35">
      <c r="C3184" s="70">
        <v>43166</v>
      </c>
      <c r="D3184" s="71">
        <v>0.66057870370370375</v>
      </c>
      <c r="E3184" s="72" t="s">
        <v>9</v>
      </c>
      <c r="F3184" s="73">
        <v>27</v>
      </c>
      <c r="G3184" s="72" t="s">
        <v>21</v>
      </c>
    </row>
    <row r="3185" spans="3:7" ht="15" thickBot="1" x14ac:dyDescent="0.35">
      <c r="C3185" s="70">
        <v>43166</v>
      </c>
      <c r="D3185" s="71">
        <v>0.66121527777777778</v>
      </c>
      <c r="E3185" s="72" t="s">
        <v>9</v>
      </c>
      <c r="F3185" s="73">
        <v>36</v>
      </c>
      <c r="G3185" s="72" t="s">
        <v>10</v>
      </c>
    </row>
    <row r="3186" spans="3:7" ht="15" thickBot="1" x14ac:dyDescent="0.35">
      <c r="C3186" s="70">
        <v>43166</v>
      </c>
      <c r="D3186" s="71">
        <v>0.66215277777777781</v>
      </c>
      <c r="E3186" s="72" t="s">
        <v>9</v>
      </c>
      <c r="F3186" s="73">
        <v>36</v>
      </c>
      <c r="G3186" s="72" t="s">
        <v>21</v>
      </c>
    </row>
    <row r="3187" spans="3:7" ht="15" thickBot="1" x14ac:dyDescent="0.35">
      <c r="C3187" s="70">
        <v>43166</v>
      </c>
      <c r="D3187" s="71">
        <v>0.66215277777777781</v>
      </c>
      <c r="E3187" s="72" t="s">
        <v>9</v>
      </c>
      <c r="F3187" s="73">
        <v>23</v>
      </c>
      <c r="G3187" s="72" t="s">
        <v>21</v>
      </c>
    </row>
    <row r="3188" spans="3:7" ht="15" thickBot="1" x14ac:dyDescent="0.35">
      <c r="C3188" s="70">
        <v>43166</v>
      </c>
      <c r="D3188" s="71">
        <v>0.66217592592592589</v>
      </c>
      <c r="E3188" s="72" t="s">
        <v>9</v>
      </c>
      <c r="F3188" s="73">
        <v>27</v>
      </c>
      <c r="G3188" s="72" t="s">
        <v>21</v>
      </c>
    </row>
    <row r="3189" spans="3:7" ht="15" thickBot="1" x14ac:dyDescent="0.35">
      <c r="C3189" s="70">
        <v>43166</v>
      </c>
      <c r="D3189" s="71">
        <v>0.66217592592592589</v>
      </c>
      <c r="E3189" s="72" t="s">
        <v>9</v>
      </c>
      <c r="F3189" s="73">
        <v>28</v>
      </c>
      <c r="G3189" s="72" t="s">
        <v>21</v>
      </c>
    </row>
    <row r="3190" spans="3:7" ht="15" thickBot="1" x14ac:dyDescent="0.35">
      <c r="C3190" s="70">
        <v>43166</v>
      </c>
      <c r="D3190" s="71">
        <v>0.66297453703703701</v>
      </c>
      <c r="E3190" s="72" t="s">
        <v>9</v>
      </c>
      <c r="F3190" s="73">
        <v>29</v>
      </c>
      <c r="G3190" s="72" t="s">
        <v>21</v>
      </c>
    </row>
    <row r="3191" spans="3:7" ht="15" thickBot="1" x14ac:dyDescent="0.35">
      <c r="C3191" s="70">
        <v>43166</v>
      </c>
      <c r="D3191" s="71">
        <v>0.66456018518518511</v>
      </c>
      <c r="E3191" s="72" t="s">
        <v>9</v>
      </c>
      <c r="F3191" s="73">
        <v>37</v>
      </c>
      <c r="G3191" s="72" t="s">
        <v>21</v>
      </c>
    </row>
    <row r="3192" spans="3:7" ht="15" thickBot="1" x14ac:dyDescent="0.35">
      <c r="C3192" s="70">
        <v>43166</v>
      </c>
      <c r="D3192" s="71">
        <v>0.66476851851851848</v>
      </c>
      <c r="E3192" s="72" t="s">
        <v>9</v>
      </c>
      <c r="F3192" s="73">
        <v>34</v>
      </c>
      <c r="G3192" s="72" t="s">
        <v>21</v>
      </c>
    </row>
    <row r="3193" spans="3:7" ht="15" thickBot="1" x14ac:dyDescent="0.35">
      <c r="C3193" s="70">
        <v>43166</v>
      </c>
      <c r="D3193" s="71">
        <v>0.66481481481481486</v>
      </c>
      <c r="E3193" s="72" t="s">
        <v>9</v>
      </c>
      <c r="F3193" s="73">
        <v>30</v>
      </c>
      <c r="G3193" s="72" t="s">
        <v>21</v>
      </c>
    </row>
    <row r="3194" spans="3:7" ht="15" thickBot="1" x14ac:dyDescent="0.35">
      <c r="C3194" s="70">
        <v>43166</v>
      </c>
      <c r="D3194" s="71">
        <v>0.66490740740740739</v>
      </c>
      <c r="E3194" s="72" t="s">
        <v>9</v>
      </c>
      <c r="F3194" s="73">
        <v>28</v>
      </c>
      <c r="G3194" s="72" t="s">
        <v>21</v>
      </c>
    </row>
    <row r="3195" spans="3:7" ht="15" thickBot="1" x14ac:dyDescent="0.35">
      <c r="C3195" s="70">
        <v>43166</v>
      </c>
      <c r="D3195" s="71">
        <v>0.66497685185185185</v>
      </c>
      <c r="E3195" s="72" t="s">
        <v>9</v>
      </c>
      <c r="F3195" s="73">
        <v>28</v>
      </c>
      <c r="G3195" s="72" t="s">
        <v>21</v>
      </c>
    </row>
    <row r="3196" spans="3:7" ht="15" thickBot="1" x14ac:dyDescent="0.35">
      <c r="C3196" s="70">
        <v>43166</v>
      </c>
      <c r="D3196" s="71">
        <v>0.66625000000000001</v>
      </c>
      <c r="E3196" s="72" t="s">
        <v>9</v>
      </c>
      <c r="F3196" s="73">
        <v>30</v>
      </c>
      <c r="G3196" s="72" t="s">
        <v>21</v>
      </c>
    </row>
    <row r="3197" spans="3:7" ht="15" thickBot="1" x14ac:dyDescent="0.35">
      <c r="C3197" s="70">
        <v>43166</v>
      </c>
      <c r="D3197" s="71">
        <v>0.66791666666666671</v>
      </c>
      <c r="E3197" s="72" t="s">
        <v>9</v>
      </c>
      <c r="F3197" s="73">
        <v>23</v>
      </c>
      <c r="G3197" s="72" t="s">
        <v>21</v>
      </c>
    </row>
    <row r="3198" spans="3:7" ht="15" thickBot="1" x14ac:dyDescent="0.35">
      <c r="C3198" s="70">
        <v>43166</v>
      </c>
      <c r="D3198" s="71">
        <v>0.66839120370370375</v>
      </c>
      <c r="E3198" s="72" t="s">
        <v>9</v>
      </c>
      <c r="F3198" s="73">
        <v>41</v>
      </c>
      <c r="G3198" s="72" t="s">
        <v>10</v>
      </c>
    </row>
    <row r="3199" spans="3:7" ht="15" thickBot="1" x14ac:dyDescent="0.35">
      <c r="C3199" s="70">
        <v>43166</v>
      </c>
      <c r="D3199" s="71">
        <v>0.66856481481481478</v>
      </c>
      <c r="E3199" s="72" t="s">
        <v>9</v>
      </c>
      <c r="F3199" s="73">
        <v>44</v>
      </c>
      <c r="G3199" s="72" t="s">
        <v>21</v>
      </c>
    </row>
    <row r="3200" spans="3:7" ht="15" thickBot="1" x14ac:dyDescent="0.35">
      <c r="C3200" s="70">
        <v>43166</v>
      </c>
      <c r="D3200" s="71">
        <v>0.66862268518518519</v>
      </c>
      <c r="E3200" s="72" t="s">
        <v>9</v>
      </c>
      <c r="F3200" s="73">
        <v>47</v>
      </c>
      <c r="G3200" s="72" t="s">
        <v>10</v>
      </c>
    </row>
    <row r="3201" spans="3:7" ht="15" thickBot="1" x14ac:dyDescent="0.35">
      <c r="C3201" s="70">
        <v>43166</v>
      </c>
      <c r="D3201" s="71">
        <v>0.66896990740740747</v>
      </c>
      <c r="E3201" s="72" t="s">
        <v>9</v>
      </c>
      <c r="F3201" s="73">
        <v>38</v>
      </c>
      <c r="G3201" s="72" t="s">
        <v>21</v>
      </c>
    </row>
    <row r="3202" spans="3:7" ht="15" thickBot="1" x14ac:dyDescent="0.35">
      <c r="C3202" s="70">
        <v>43166</v>
      </c>
      <c r="D3202" s="71">
        <v>0.66939814814814813</v>
      </c>
      <c r="E3202" s="72" t="s">
        <v>9</v>
      </c>
      <c r="F3202" s="73">
        <v>25</v>
      </c>
      <c r="G3202" s="72" t="s">
        <v>10</v>
      </c>
    </row>
    <row r="3203" spans="3:7" ht="15" thickBot="1" x14ac:dyDescent="0.35">
      <c r="C3203" s="70">
        <v>43166</v>
      </c>
      <c r="D3203" s="71">
        <v>0.66994212962962962</v>
      </c>
      <c r="E3203" s="72" t="s">
        <v>9</v>
      </c>
      <c r="F3203" s="73">
        <v>35</v>
      </c>
      <c r="G3203" s="72" t="s">
        <v>10</v>
      </c>
    </row>
    <row r="3204" spans="3:7" ht="15" thickBot="1" x14ac:dyDescent="0.35">
      <c r="C3204" s="70">
        <v>43166</v>
      </c>
      <c r="D3204" s="71">
        <v>0.6705902777777778</v>
      </c>
      <c r="E3204" s="72" t="s">
        <v>9</v>
      </c>
      <c r="F3204" s="73">
        <v>26</v>
      </c>
      <c r="G3204" s="72" t="s">
        <v>21</v>
      </c>
    </row>
    <row r="3205" spans="3:7" ht="15" thickBot="1" x14ac:dyDescent="0.35">
      <c r="C3205" s="70">
        <v>43166</v>
      </c>
      <c r="D3205" s="71">
        <v>0.67067129629629629</v>
      </c>
      <c r="E3205" s="72" t="s">
        <v>9</v>
      </c>
      <c r="F3205" s="73">
        <v>35</v>
      </c>
      <c r="G3205" s="72" t="s">
        <v>10</v>
      </c>
    </row>
    <row r="3206" spans="3:7" ht="15" thickBot="1" x14ac:dyDescent="0.35">
      <c r="C3206" s="70">
        <v>43166</v>
      </c>
      <c r="D3206" s="71">
        <v>0.67097222222222219</v>
      </c>
      <c r="E3206" s="72" t="s">
        <v>9</v>
      </c>
      <c r="F3206" s="73">
        <v>31</v>
      </c>
      <c r="G3206" s="72" t="s">
        <v>10</v>
      </c>
    </row>
    <row r="3207" spans="3:7" ht="15" thickBot="1" x14ac:dyDescent="0.35">
      <c r="C3207" s="70">
        <v>43166</v>
      </c>
      <c r="D3207" s="71">
        <v>0.67113425925925929</v>
      </c>
      <c r="E3207" s="72" t="s">
        <v>9</v>
      </c>
      <c r="F3207" s="73">
        <v>31</v>
      </c>
      <c r="G3207" s="72" t="s">
        <v>21</v>
      </c>
    </row>
    <row r="3208" spans="3:7" ht="15" thickBot="1" x14ac:dyDescent="0.35">
      <c r="C3208" s="70">
        <v>43166</v>
      </c>
      <c r="D3208" s="71">
        <v>0.67199074074074072</v>
      </c>
      <c r="E3208" s="72" t="s">
        <v>9</v>
      </c>
      <c r="F3208" s="73">
        <v>30</v>
      </c>
      <c r="G3208" s="72" t="s">
        <v>21</v>
      </c>
    </row>
    <row r="3209" spans="3:7" ht="15" thickBot="1" x14ac:dyDescent="0.35">
      <c r="C3209" s="70">
        <v>43166</v>
      </c>
      <c r="D3209" s="71">
        <v>0.67256944444444444</v>
      </c>
      <c r="E3209" s="72" t="s">
        <v>9</v>
      </c>
      <c r="F3209" s="73">
        <v>29</v>
      </c>
      <c r="G3209" s="72" t="s">
        <v>10</v>
      </c>
    </row>
    <row r="3210" spans="3:7" ht="15" thickBot="1" x14ac:dyDescent="0.35">
      <c r="C3210" s="70">
        <v>43166</v>
      </c>
      <c r="D3210" s="71">
        <v>0.67274305555555547</v>
      </c>
      <c r="E3210" s="72" t="s">
        <v>9</v>
      </c>
      <c r="F3210" s="73">
        <v>35</v>
      </c>
      <c r="G3210" s="72" t="s">
        <v>21</v>
      </c>
    </row>
    <row r="3211" spans="3:7" ht="15" thickBot="1" x14ac:dyDescent="0.35">
      <c r="C3211" s="70">
        <v>43166</v>
      </c>
      <c r="D3211" s="71">
        <v>0.67349537037037033</v>
      </c>
      <c r="E3211" s="72" t="s">
        <v>9</v>
      </c>
      <c r="F3211" s="73">
        <v>30</v>
      </c>
      <c r="G3211" s="72" t="s">
        <v>21</v>
      </c>
    </row>
    <row r="3212" spans="3:7" ht="15" thickBot="1" x14ac:dyDescent="0.35">
      <c r="C3212" s="70">
        <v>43166</v>
      </c>
      <c r="D3212" s="71">
        <v>0.67355324074074074</v>
      </c>
      <c r="E3212" s="72" t="s">
        <v>9</v>
      </c>
      <c r="F3212" s="73">
        <v>33</v>
      </c>
      <c r="G3212" s="72" t="s">
        <v>10</v>
      </c>
    </row>
    <row r="3213" spans="3:7" ht="15" thickBot="1" x14ac:dyDescent="0.35">
      <c r="C3213" s="70">
        <v>43166</v>
      </c>
      <c r="D3213" s="71">
        <v>0.67363425925925924</v>
      </c>
      <c r="E3213" s="72" t="s">
        <v>9</v>
      </c>
      <c r="F3213" s="73">
        <v>34</v>
      </c>
      <c r="G3213" s="72" t="s">
        <v>10</v>
      </c>
    </row>
    <row r="3214" spans="3:7" ht="15" thickBot="1" x14ac:dyDescent="0.35">
      <c r="C3214" s="70">
        <v>43166</v>
      </c>
      <c r="D3214" s="71">
        <v>0.673761574074074</v>
      </c>
      <c r="E3214" s="72" t="s">
        <v>9</v>
      </c>
      <c r="F3214" s="73">
        <v>29</v>
      </c>
      <c r="G3214" s="72" t="s">
        <v>21</v>
      </c>
    </row>
    <row r="3215" spans="3:7" ht="15" thickBot="1" x14ac:dyDescent="0.35">
      <c r="C3215" s="70">
        <v>43166</v>
      </c>
      <c r="D3215" s="71">
        <v>0.67466435185185192</v>
      </c>
      <c r="E3215" s="72" t="s">
        <v>9</v>
      </c>
      <c r="F3215" s="73">
        <v>40</v>
      </c>
      <c r="G3215" s="72" t="s">
        <v>21</v>
      </c>
    </row>
    <row r="3216" spans="3:7" ht="15" thickBot="1" x14ac:dyDescent="0.35">
      <c r="C3216" s="70">
        <v>43166</v>
      </c>
      <c r="D3216" s="71">
        <v>0.67482638888888891</v>
      </c>
      <c r="E3216" s="72" t="s">
        <v>9</v>
      </c>
      <c r="F3216" s="73">
        <v>26</v>
      </c>
      <c r="G3216" s="72" t="s">
        <v>21</v>
      </c>
    </row>
    <row r="3217" spans="3:7" ht="15" thickBot="1" x14ac:dyDescent="0.35">
      <c r="C3217" s="70">
        <v>43166</v>
      </c>
      <c r="D3217" s="71">
        <v>0.67504629629629631</v>
      </c>
      <c r="E3217" s="72" t="s">
        <v>9</v>
      </c>
      <c r="F3217" s="73">
        <v>43</v>
      </c>
      <c r="G3217" s="72" t="s">
        <v>10</v>
      </c>
    </row>
    <row r="3218" spans="3:7" ht="15" thickBot="1" x14ac:dyDescent="0.35">
      <c r="C3218" s="70">
        <v>43166</v>
      </c>
      <c r="D3218" s="71">
        <v>0.67601851851851846</v>
      </c>
      <c r="E3218" s="72" t="s">
        <v>9</v>
      </c>
      <c r="F3218" s="73">
        <v>48</v>
      </c>
      <c r="G3218" s="72" t="s">
        <v>10</v>
      </c>
    </row>
    <row r="3219" spans="3:7" ht="15" thickBot="1" x14ac:dyDescent="0.35">
      <c r="C3219" s="70">
        <v>43166</v>
      </c>
      <c r="D3219" s="71">
        <v>0.6761921296296296</v>
      </c>
      <c r="E3219" s="72" t="s">
        <v>9</v>
      </c>
      <c r="F3219" s="73">
        <v>40</v>
      </c>
      <c r="G3219" s="72" t="s">
        <v>10</v>
      </c>
    </row>
    <row r="3220" spans="3:7" ht="15" thickBot="1" x14ac:dyDescent="0.35">
      <c r="C3220" s="70">
        <v>43166</v>
      </c>
      <c r="D3220" s="71">
        <v>0.67680555555555555</v>
      </c>
      <c r="E3220" s="72" t="s">
        <v>9</v>
      </c>
      <c r="F3220" s="73">
        <v>27</v>
      </c>
      <c r="G3220" s="72" t="s">
        <v>21</v>
      </c>
    </row>
    <row r="3221" spans="3:7" ht="15" thickBot="1" x14ac:dyDescent="0.35">
      <c r="C3221" s="70">
        <v>43166</v>
      </c>
      <c r="D3221" s="71">
        <v>0.67699074074074073</v>
      </c>
      <c r="E3221" s="72" t="s">
        <v>9</v>
      </c>
      <c r="F3221" s="73">
        <v>35</v>
      </c>
      <c r="G3221" s="72" t="s">
        <v>21</v>
      </c>
    </row>
    <row r="3222" spans="3:7" ht="15" thickBot="1" x14ac:dyDescent="0.35">
      <c r="C3222" s="70">
        <v>43166</v>
      </c>
      <c r="D3222" s="71">
        <v>0.67718750000000005</v>
      </c>
      <c r="E3222" s="72" t="s">
        <v>9</v>
      </c>
      <c r="F3222" s="73">
        <v>43</v>
      </c>
      <c r="G3222" s="72" t="s">
        <v>21</v>
      </c>
    </row>
    <row r="3223" spans="3:7" ht="15" thickBot="1" x14ac:dyDescent="0.35">
      <c r="C3223" s="70">
        <v>43166</v>
      </c>
      <c r="D3223" s="71">
        <v>0.67762731481481486</v>
      </c>
      <c r="E3223" s="72" t="s">
        <v>9</v>
      </c>
      <c r="F3223" s="73">
        <v>35</v>
      </c>
      <c r="G3223" s="72" t="s">
        <v>21</v>
      </c>
    </row>
    <row r="3224" spans="3:7" ht="15" thickBot="1" x14ac:dyDescent="0.35">
      <c r="C3224" s="70">
        <v>43166</v>
      </c>
      <c r="D3224" s="71">
        <v>0.67836805555555557</v>
      </c>
      <c r="E3224" s="72" t="s">
        <v>9</v>
      </c>
      <c r="F3224" s="73">
        <v>42</v>
      </c>
      <c r="G3224" s="72" t="s">
        <v>10</v>
      </c>
    </row>
    <row r="3225" spans="3:7" ht="15" thickBot="1" x14ac:dyDescent="0.35">
      <c r="C3225" s="70">
        <v>43166</v>
      </c>
      <c r="D3225" s="71">
        <v>0.67951388888888886</v>
      </c>
      <c r="E3225" s="72" t="s">
        <v>9</v>
      </c>
      <c r="F3225" s="73">
        <v>26</v>
      </c>
      <c r="G3225" s="72" t="s">
        <v>21</v>
      </c>
    </row>
    <row r="3226" spans="3:7" ht="15" thickBot="1" x14ac:dyDescent="0.35">
      <c r="C3226" s="70">
        <v>43166</v>
      </c>
      <c r="D3226" s="71">
        <v>0.68184027777777778</v>
      </c>
      <c r="E3226" s="72" t="s">
        <v>9</v>
      </c>
      <c r="F3226" s="73">
        <v>21</v>
      </c>
      <c r="G3226" s="72" t="s">
        <v>21</v>
      </c>
    </row>
    <row r="3227" spans="3:7" ht="15" thickBot="1" x14ac:dyDescent="0.35">
      <c r="C3227" s="70">
        <v>43166</v>
      </c>
      <c r="D3227" s="71">
        <v>0.68226851851851855</v>
      </c>
      <c r="E3227" s="72" t="s">
        <v>9</v>
      </c>
      <c r="F3227" s="73">
        <v>30</v>
      </c>
      <c r="G3227" s="72" t="s">
        <v>21</v>
      </c>
    </row>
    <row r="3228" spans="3:7" ht="15" thickBot="1" x14ac:dyDescent="0.35">
      <c r="C3228" s="70">
        <v>43166</v>
      </c>
      <c r="D3228" s="71">
        <v>0.68254629629629626</v>
      </c>
      <c r="E3228" s="72" t="s">
        <v>9</v>
      </c>
      <c r="F3228" s="73">
        <v>21</v>
      </c>
      <c r="G3228" s="72" t="s">
        <v>21</v>
      </c>
    </row>
    <row r="3229" spans="3:7" ht="15" thickBot="1" x14ac:dyDescent="0.35">
      <c r="C3229" s="70">
        <v>43166</v>
      </c>
      <c r="D3229" s="71">
        <v>0.68311342592592583</v>
      </c>
      <c r="E3229" s="72" t="s">
        <v>9</v>
      </c>
      <c r="F3229" s="73">
        <v>39</v>
      </c>
      <c r="G3229" s="72" t="s">
        <v>10</v>
      </c>
    </row>
    <row r="3230" spans="3:7" ht="15" thickBot="1" x14ac:dyDescent="0.35">
      <c r="C3230" s="70">
        <v>43166</v>
      </c>
      <c r="D3230" s="71">
        <v>0.68329861111111112</v>
      </c>
      <c r="E3230" s="72" t="s">
        <v>9</v>
      </c>
      <c r="F3230" s="73">
        <v>37</v>
      </c>
      <c r="G3230" s="72" t="s">
        <v>21</v>
      </c>
    </row>
    <row r="3231" spans="3:7" ht="15" thickBot="1" x14ac:dyDescent="0.35">
      <c r="C3231" s="70">
        <v>43166</v>
      </c>
      <c r="D3231" s="71">
        <v>0.68377314814814805</v>
      </c>
      <c r="E3231" s="72" t="s">
        <v>9</v>
      </c>
      <c r="F3231" s="73">
        <v>37</v>
      </c>
      <c r="G3231" s="72" t="s">
        <v>10</v>
      </c>
    </row>
    <row r="3232" spans="3:7" ht="15" thickBot="1" x14ac:dyDescent="0.35">
      <c r="C3232" s="70">
        <v>43166</v>
      </c>
      <c r="D3232" s="71">
        <v>0.68443287037037026</v>
      </c>
      <c r="E3232" s="72" t="s">
        <v>9</v>
      </c>
      <c r="F3232" s="73">
        <v>30</v>
      </c>
      <c r="G3232" s="72" t="s">
        <v>21</v>
      </c>
    </row>
    <row r="3233" spans="3:7" ht="15" thickBot="1" x14ac:dyDescent="0.35">
      <c r="C3233" s="70">
        <v>43166</v>
      </c>
      <c r="D3233" s="71">
        <v>0.68511574074074078</v>
      </c>
      <c r="E3233" s="72" t="s">
        <v>9</v>
      </c>
      <c r="F3233" s="73">
        <v>31</v>
      </c>
      <c r="G3233" s="72" t="s">
        <v>10</v>
      </c>
    </row>
    <row r="3234" spans="3:7" ht="15" thickBot="1" x14ac:dyDescent="0.35">
      <c r="C3234" s="70">
        <v>43166</v>
      </c>
      <c r="D3234" s="71">
        <v>0.68524305555555554</v>
      </c>
      <c r="E3234" s="72" t="s">
        <v>9</v>
      </c>
      <c r="F3234" s="73">
        <v>39</v>
      </c>
      <c r="G3234" s="72" t="s">
        <v>10</v>
      </c>
    </row>
    <row r="3235" spans="3:7" ht="15" thickBot="1" x14ac:dyDescent="0.35">
      <c r="C3235" s="70">
        <v>43166</v>
      </c>
      <c r="D3235" s="71">
        <v>0.685613425925926</v>
      </c>
      <c r="E3235" s="72" t="s">
        <v>9</v>
      </c>
      <c r="F3235" s="73">
        <v>25</v>
      </c>
      <c r="G3235" s="72" t="s">
        <v>21</v>
      </c>
    </row>
    <row r="3236" spans="3:7" ht="15" thickBot="1" x14ac:dyDescent="0.35">
      <c r="C3236" s="70">
        <v>43166</v>
      </c>
      <c r="D3236" s="71">
        <v>0.68668981481481473</v>
      </c>
      <c r="E3236" s="72" t="s">
        <v>9</v>
      </c>
      <c r="F3236" s="73">
        <v>24</v>
      </c>
      <c r="G3236" s="72" t="s">
        <v>21</v>
      </c>
    </row>
    <row r="3237" spans="3:7" ht="15" thickBot="1" x14ac:dyDescent="0.35">
      <c r="C3237" s="70">
        <v>43166</v>
      </c>
      <c r="D3237" s="71">
        <v>0.68692129629629628</v>
      </c>
      <c r="E3237" s="72" t="s">
        <v>9</v>
      </c>
      <c r="F3237" s="73">
        <v>26</v>
      </c>
      <c r="G3237" s="72" t="s">
        <v>21</v>
      </c>
    </row>
    <row r="3238" spans="3:7" ht="15" thickBot="1" x14ac:dyDescent="0.35">
      <c r="C3238" s="70">
        <v>43166</v>
      </c>
      <c r="D3238" s="71">
        <v>0.68710648148148146</v>
      </c>
      <c r="E3238" s="72" t="s">
        <v>9</v>
      </c>
      <c r="F3238" s="73">
        <v>40</v>
      </c>
      <c r="G3238" s="72" t="s">
        <v>21</v>
      </c>
    </row>
    <row r="3239" spans="3:7" ht="15" thickBot="1" x14ac:dyDescent="0.35">
      <c r="C3239" s="70">
        <v>43166</v>
      </c>
      <c r="D3239" s="71">
        <v>0.68723379629629633</v>
      </c>
      <c r="E3239" s="72" t="s">
        <v>9</v>
      </c>
      <c r="F3239" s="73">
        <v>42</v>
      </c>
      <c r="G3239" s="72" t="s">
        <v>10</v>
      </c>
    </row>
    <row r="3240" spans="3:7" ht="15" thickBot="1" x14ac:dyDescent="0.35">
      <c r="C3240" s="70">
        <v>43166</v>
      </c>
      <c r="D3240" s="71">
        <v>0.68777777777777782</v>
      </c>
      <c r="E3240" s="72" t="s">
        <v>9</v>
      </c>
      <c r="F3240" s="73">
        <v>46</v>
      </c>
      <c r="G3240" s="72" t="s">
        <v>21</v>
      </c>
    </row>
    <row r="3241" spans="3:7" ht="15" thickBot="1" x14ac:dyDescent="0.35">
      <c r="C3241" s="70">
        <v>43166</v>
      </c>
      <c r="D3241" s="71">
        <v>0.6888657407407407</v>
      </c>
      <c r="E3241" s="72" t="s">
        <v>9</v>
      </c>
      <c r="F3241" s="73">
        <v>24</v>
      </c>
      <c r="G3241" s="72" t="s">
        <v>21</v>
      </c>
    </row>
    <row r="3242" spans="3:7" ht="15" thickBot="1" x14ac:dyDescent="0.35">
      <c r="C3242" s="70">
        <v>43166</v>
      </c>
      <c r="D3242" s="71">
        <v>0.68901620370370376</v>
      </c>
      <c r="E3242" s="72" t="s">
        <v>9</v>
      </c>
      <c r="F3242" s="73">
        <v>49</v>
      </c>
      <c r="G3242" s="72" t="s">
        <v>10</v>
      </c>
    </row>
    <row r="3243" spans="3:7" ht="15" thickBot="1" x14ac:dyDescent="0.35">
      <c r="C3243" s="70">
        <v>43166</v>
      </c>
      <c r="D3243" s="71">
        <v>0.69008101851851855</v>
      </c>
      <c r="E3243" s="72" t="s">
        <v>9</v>
      </c>
      <c r="F3243" s="73">
        <v>38</v>
      </c>
      <c r="G3243" s="72" t="s">
        <v>10</v>
      </c>
    </row>
    <row r="3244" spans="3:7" ht="15" thickBot="1" x14ac:dyDescent="0.35">
      <c r="C3244" s="70">
        <v>43166</v>
      </c>
      <c r="D3244" s="71">
        <v>0.69085648148148149</v>
      </c>
      <c r="E3244" s="72" t="s">
        <v>9</v>
      </c>
      <c r="F3244" s="73">
        <v>43</v>
      </c>
      <c r="G3244" s="72" t="s">
        <v>10</v>
      </c>
    </row>
    <row r="3245" spans="3:7" ht="15" thickBot="1" x14ac:dyDescent="0.35">
      <c r="C3245" s="70">
        <v>43166</v>
      </c>
      <c r="D3245" s="71">
        <v>0.69174768518518526</v>
      </c>
      <c r="E3245" s="72" t="s">
        <v>9</v>
      </c>
      <c r="F3245" s="73">
        <v>36</v>
      </c>
      <c r="G3245" s="72" t="s">
        <v>10</v>
      </c>
    </row>
    <row r="3246" spans="3:7" ht="15" thickBot="1" x14ac:dyDescent="0.35">
      <c r="C3246" s="70">
        <v>43166</v>
      </c>
      <c r="D3246" s="71">
        <v>0.69180555555555545</v>
      </c>
      <c r="E3246" s="72" t="s">
        <v>9</v>
      </c>
      <c r="F3246" s="73">
        <v>25</v>
      </c>
      <c r="G3246" s="72" t="s">
        <v>21</v>
      </c>
    </row>
    <row r="3247" spans="3:7" ht="15" thickBot="1" x14ac:dyDescent="0.35">
      <c r="C3247" s="70">
        <v>43166</v>
      </c>
      <c r="D3247" s="71">
        <v>0.69188657407407417</v>
      </c>
      <c r="E3247" s="72" t="s">
        <v>9</v>
      </c>
      <c r="F3247" s="73">
        <v>44</v>
      </c>
      <c r="G3247" s="72" t="s">
        <v>10</v>
      </c>
    </row>
    <row r="3248" spans="3:7" ht="15" thickBot="1" x14ac:dyDescent="0.35">
      <c r="C3248" s="70">
        <v>43166</v>
      </c>
      <c r="D3248" s="71">
        <v>0.69190972222222225</v>
      </c>
      <c r="E3248" s="72" t="s">
        <v>9</v>
      </c>
      <c r="F3248" s="73">
        <v>43</v>
      </c>
      <c r="G3248" s="72" t="s">
        <v>10</v>
      </c>
    </row>
    <row r="3249" spans="3:7" ht="15" thickBot="1" x14ac:dyDescent="0.35">
      <c r="C3249" s="70">
        <v>43166</v>
      </c>
      <c r="D3249" s="71">
        <v>0.69201388888888893</v>
      </c>
      <c r="E3249" s="72" t="s">
        <v>9</v>
      </c>
      <c r="F3249" s="73">
        <v>23</v>
      </c>
      <c r="G3249" s="72" t="s">
        <v>10</v>
      </c>
    </row>
    <row r="3250" spans="3:7" ht="15" thickBot="1" x14ac:dyDescent="0.35">
      <c r="C3250" s="70">
        <v>43166</v>
      </c>
      <c r="D3250" s="71">
        <v>0.6921180555555555</v>
      </c>
      <c r="E3250" s="72" t="s">
        <v>9</v>
      </c>
      <c r="F3250" s="73">
        <v>33</v>
      </c>
      <c r="G3250" s="72" t="s">
        <v>21</v>
      </c>
    </row>
    <row r="3251" spans="3:7" ht="15" thickBot="1" x14ac:dyDescent="0.35">
      <c r="C3251" s="70">
        <v>43166</v>
      </c>
      <c r="D3251" s="71">
        <v>0.69333333333333336</v>
      </c>
      <c r="E3251" s="72" t="s">
        <v>9</v>
      </c>
      <c r="F3251" s="73">
        <v>36</v>
      </c>
      <c r="G3251" s="72" t="s">
        <v>21</v>
      </c>
    </row>
    <row r="3252" spans="3:7" ht="15" thickBot="1" x14ac:dyDescent="0.35">
      <c r="C3252" s="70">
        <v>43166</v>
      </c>
      <c r="D3252" s="71">
        <v>0.69458333333333344</v>
      </c>
      <c r="E3252" s="72" t="s">
        <v>9</v>
      </c>
      <c r="F3252" s="73">
        <v>29</v>
      </c>
      <c r="G3252" s="72" t="s">
        <v>21</v>
      </c>
    </row>
    <row r="3253" spans="3:7" ht="15" thickBot="1" x14ac:dyDescent="0.35">
      <c r="C3253" s="70">
        <v>43166</v>
      </c>
      <c r="D3253" s="71">
        <v>0.69515046296296301</v>
      </c>
      <c r="E3253" s="72" t="s">
        <v>9</v>
      </c>
      <c r="F3253" s="73">
        <v>44</v>
      </c>
      <c r="G3253" s="72" t="s">
        <v>10</v>
      </c>
    </row>
    <row r="3254" spans="3:7" ht="15" thickBot="1" x14ac:dyDescent="0.35">
      <c r="C3254" s="70">
        <v>43166</v>
      </c>
      <c r="D3254" s="71">
        <v>0.69546296296296306</v>
      </c>
      <c r="E3254" s="72" t="s">
        <v>9</v>
      </c>
      <c r="F3254" s="73">
        <v>31</v>
      </c>
      <c r="G3254" s="72" t="s">
        <v>21</v>
      </c>
    </row>
    <row r="3255" spans="3:7" ht="15" thickBot="1" x14ac:dyDescent="0.35">
      <c r="C3255" s="70">
        <v>43166</v>
      </c>
      <c r="D3255" s="71">
        <v>0.69597222222222221</v>
      </c>
      <c r="E3255" s="72" t="s">
        <v>9</v>
      </c>
      <c r="F3255" s="73">
        <v>30</v>
      </c>
      <c r="G3255" s="72" t="s">
        <v>21</v>
      </c>
    </row>
    <row r="3256" spans="3:7" ht="15" thickBot="1" x14ac:dyDescent="0.35">
      <c r="C3256" s="70">
        <v>43166</v>
      </c>
      <c r="D3256" s="71">
        <v>0.69612268518518527</v>
      </c>
      <c r="E3256" s="72" t="s">
        <v>9</v>
      </c>
      <c r="F3256" s="73">
        <v>30</v>
      </c>
      <c r="G3256" s="72" t="s">
        <v>21</v>
      </c>
    </row>
    <row r="3257" spans="3:7" ht="15" thickBot="1" x14ac:dyDescent="0.35">
      <c r="C3257" s="70">
        <v>43166</v>
      </c>
      <c r="D3257" s="71">
        <v>0.69623842592592589</v>
      </c>
      <c r="E3257" s="72" t="s">
        <v>9</v>
      </c>
      <c r="F3257" s="73">
        <v>33</v>
      </c>
      <c r="G3257" s="72" t="s">
        <v>21</v>
      </c>
    </row>
    <row r="3258" spans="3:7" ht="15" thickBot="1" x14ac:dyDescent="0.35">
      <c r="C3258" s="70">
        <v>43166</v>
      </c>
      <c r="D3258" s="71">
        <v>0.69653935185185178</v>
      </c>
      <c r="E3258" s="72" t="s">
        <v>9</v>
      </c>
      <c r="F3258" s="73">
        <v>45</v>
      </c>
      <c r="G3258" s="72" t="s">
        <v>10</v>
      </c>
    </row>
    <row r="3259" spans="3:7" ht="15" thickBot="1" x14ac:dyDescent="0.35">
      <c r="C3259" s="70">
        <v>43166</v>
      </c>
      <c r="D3259" s="71">
        <v>0.69672453703703707</v>
      </c>
      <c r="E3259" s="72" t="s">
        <v>9</v>
      </c>
      <c r="F3259" s="73">
        <v>35</v>
      </c>
      <c r="G3259" s="72" t="s">
        <v>21</v>
      </c>
    </row>
    <row r="3260" spans="3:7" ht="15" thickBot="1" x14ac:dyDescent="0.35">
      <c r="C3260" s="70">
        <v>43166</v>
      </c>
      <c r="D3260" s="71">
        <v>0.69706018518518509</v>
      </c>
      <c r="E3260" s="72" t="s">
        <v>9</v>
      </c>
      <c r="F3260" s="73">
        <v>31</v>
      </c>
      <c r="G3260" s="72" t="s">
        <v>21</v>
      </c>
    </row>
    <row r="3261" spans="3:7" ht="15" thickBot="1" x14ac:dyDescent="0.35">
      <c r="C3261" s="70">
        <v>43166</v>
      </c>
      <c r="D3261" s="71">
        <v>0.6971180555555555</v>
      </c>
      <c r="E3261" s="72" t="s">
        <v>9</v>
      </c>
      <c r="F3261" s="73">
        <v>37</v>
      </c>
      <c r="G3261" s="72" t="s">
        <v>10</v>
      </c>
    </row>
    <row r="3262" spans="3:7" ht="15" thickBot="1" x14ac:dyDescent="0.35">
      <c r="C3262" s="70">
        <v>43166</v>
      </c>
      <c r="D3262" s="71">
        <v>0.6974999999999999</v>
      </c>
      <c r="E3262" s="72" t="s">
        <v>9</v>
      </c>
      <c r="F3262" s="73">
        <v>41</v>
      </c>
      <c r="G3262" s="72" t="s">
        <v>10</v>
      </c>
    </row>
    <row r="3263" spans="3:7" ht="15" thickBot="1" x14ac:dyDescent="0.35">
      <c r="C3263" s="70">
        <v>43166</v>
      </c>
      <c r="D3263" s="71">
        <v>0.69777777777777772</v>
      </c>
      <c r="E3263" s="72" t="s">
        <v>9</v>
      </c>
      <c r="F3263" s="73">
        <v>29</v>
      </c>
      <c r="G3263" s="72" t="s">
        <v>21</v>
      </c>
    </row>
    <row r="3264" spans="3:7" ht="15" thickBot="1" x14ac:dyDescent="0.35">
      <c r="C3264" s="70">
        <v>43166</v>
      </c>
      <c r="D3264" s="71">
        <v>0.69961805555555545</v>
      </c>
      <c r="E3264" s="72" t="s">
        <v>9</v>
      </c>
      <c r="F3264" s="73">
        <v>35</v>
      </c>
      <c r="G3264" s="72" t="s">
        <v>21</v>
      </c>
    </row>
    <row r="3265" spans="3:7" ht="15" thickBot="1" x14ac:dyDescent="0.35">
      <c r="C3265" s="70">
        <v>43166</v>
      </c>
      <c r="D3265" s="71">
        <v>0.7006944444444444</v>
      </c>
      <c r="E3265" s="72" t="s">
        <v>9</v>
      </c>
      <c r="F3265" s="73">
        <v>39</v>
      </c>
      <c r="G3265" s="72" t="s">
        <v>21</v>
      </c>
    </row>
    <row r="3266" spans="3:7" ht="15" thickBot="1" x14ac:dyDescent="0.35">
      <c r="C3266" s="70">
        <v>43166</v>
      </c>
      <c r="D3266" s="71">
        <v>0.70122685185185185</v>
      </c>
      <c r="E3266" s="72" t="s">
        <v>9</v>
      </c>
      <c r="F3266" s="73">
        <v>34</v>
      </c>
      <c r="G3266" s="72" t="s">
        <v>10</v>
      </c>
    </row>
    <row r="3267" spans="3:7" ht="15" thickBot="1" x14ac:dyDescent="0.35">
      <c r="C3267" s="70">
        <v>43166</v>
      </c>
      <c r="D3267" s="71">
        <v>0.70141203703703703</v>
      </c>
      <c r="E3267" s="72" t="s">
        <v>9</v>
      </c>
      <c r="F3267" s="73">
        <v>45</v>
      </c>
      <c r="G3267" s="72" t="s">
        <v>10</v>
      </c>
    </row>
    <row r="3268" spans="3:7" ht="15" thickBot="1" x14ac:dyDescent="0.35">
      <c r="C3268" s="70">
        <v>43166</v>
      </c>
      <c r="D3268" s="71">
        <v>0.70179398148148142</v>
      </c>
      <c r="E3268" s="72" t="s">
        <v>9</v>
      </c>
      <c r="F3268" s="73">
        <v>40</v>
      </c>
      <c r="G3268" s="72" t="s">
        <v>21</v>
      </c>
    </row>
    <row r="3269" spans="3:7" ht="15" thickBot="1" x14ac:dyDescent="0.35">
      <c r="C3269" s="70">
        <v>43166</v>
      </c>
      <c r="D3269" s="71">
        <v>0.70202546296296298</v>
      </c>
      <c r="E3269" s="72" t="s">
        <v>9</v>
      </c>
      <c r="F3269" s="73">
        <v>40</v>
      </c>
      <c r="G3269" s="72" t="s">
        <v>21</v>
      </c>
    </row>
    <row r="3270" spans="3:7" ht="15" thickBot="1" x14ac:dyDescent="0.35">
      <c r="C3270" s="70">
        <v>43166</v>
      </c>
      <c r="D3270" s="71">
        <v>0.70231481481481473</v>
      </c>
      <c r="E3270" s="72" t="s">
        <v>9</v>
      </c>
      <c r="F3270" s="73">
        <v>36</v>
      </c>
      <c r="G3270" s="72" t="s">
        <v>10</v>
      </c>
    </row>
    <row r="3271" spans="3:7" ht="15" thickBot="1" x14ac:dyDescent="0.35">
      <c r="C3271" s="70">
        <v>43166</v>
      </c>
      <c r="D3271" s="71">
        <v>0.70238425925925929</v>
      </c>
      <c r="E3271" s="72" t="s">
        <v>9</v>
      </c>
      <c r="F3271" s="73">
        <v>38</v>
      </c>
      <c r="G3271" s="72" t="s">
        <v>10</v>
      </c>
    </row>
    <row r="3272" spans="3:7" ht="15" thickBot="1" x14ac:dyDescent="0.35">
      <c r="C3272" s="70">
        <v>43166</v>
      </c>
      <c r="D3272" s="71">
        <v>0.70276620370370368</v>
      </c>
      <c r="E3272" s="72" t="s">
        <v>9</v>
      </c>
      <c r="F3272" s="73">
        <v>38</v>
      </c>
      <c r="G3272" s="72" t="s">
        <v>10</v>
      </c>
    </row>
    <row r="3273" spans="3:7" ht="15" thickBot="1" x14ac:dyDescent="0.35">
      <c r="C3273" s="70">
        <v>43166</v>
      </c>
      <c r="D3273" s="71">
        <v>0.7053124999999999</v>
      </c>
      <c r="E3273" s="72" t="s">
        <v>9</v>
      </c>
      <c r="F3273" s="73">
        <v>26</v>
      </c>
      <c r="G3273" s="72" t="s">
        <v>21</v>
      </c>
    </row>
    <row r="3274" spans="3:7" ht="15" thickBot="1" x14ac:dyDescent="0.35">
      <c r="C3274" s="70">
        <v>43166</v>
      </c>
      <c r="D3274" s="71">
        <v>0.7055555555555556</v>
      </c>
      <c r="E3274" s="72" t="s">
        <v>9</v>
      </c>
      <c r="F3274" s="73">
        <v>38</v>
      </c>
      <c r="G3274" s="72" t="s">
        <v>10</v>
      </c>
    </row>
    <row r="3275" spans="3:7" ht="15" thickBot="1" x14ac:dyDescent="0.35">
      <c r="C3275" s="70">
        <v>43166</v>
      </c>
      <c r="D3275" s="71">
        <v>0.70604166666666668</v>
      </c>
      <c r="E3275" s="72" t="s">
        <v>9</v>
      </c>
      <c r="F3275" s="73">
        <v>40</v>
      </c>
      <c r="G3275" s="72" t="s">
        <v>10</v>
      </c>
    </row>
    <row r="3276" spans="3:7" ht="15" thickBot="1" x14ac:dyDescent="0.35">
      <c r="C3276" s="70">
        <v>43166</v>
      </c>
      <c r="D3276" s="71">
        <v>0.70719907407407412</v>
      </c>
      <c r="E3276" s="72" t="s">
        <v>9</v>
      </c>
      <c r="F3276" s="73">
        <v>27</v>
      </c>
      <c r="G3276" s="72" t="s">
        <v>21</v>
      </c>
    </row>
    <row r="3277" spans="3:7" ht="15" thickBot="1" x14ac:dyDescent="0.35">
      <c r="C3277" s="70">
        <v>43166</v>
      </c>
      <c r="D3277" s="71">
        <v>0.70916666666666661</v>
      </c>
      <c r="E3277" s="72" t="s">
        <v>9</v>
      </c>
      <c r="F3277" s="73">
        <v>48</v>
      </c>
      <c r="G3277" s="72" t="s">
        <v>10</v>
      </c>
    </row>
    <row r="3278" spans="3:7" ht="15" thickBot="1" x14ac:dyDescent="0.35">
      <c r="C3278" s="70">
        <v>43166</v>
      </c>
      <c r="D3278" s="71">
        <v>0.71009259259259261</v>
      </c>
      <c r="E3278" s="72" t="s">
        <v>9</v>
      </c>
      <c r="F3278" s="73">
        <v>46</v>
      </c>
      <c r="G3278" s="72" t="s">
        <v>10</v>
      </c>
    </row>
    <row r="3279" spans="3:7" ht="15" thickBot="1" x14ac:dyDescent="0.35">
      <c r="C3279" s="70">
        <v>43166</v>
      </c>
      <c r="D3279" s="71">
        <v>0.71048611111111104</v>
      </c>
      <c r="E3279" s="72" t="s">
        <v>9</v>
      </c>
      <c r="F3279" s="73">
        <v>36</v>
      </c>
      <c r="G3279" s="72" t="s">
        <v>10</v>
      </c>
    </row>
    <row r="3280" spans="3:7" ht="15" thickBot="1" x14ac:dyDescent="0.35">
      <c r="C3280" s="70">
        <v>43166</v>
      </c>
      <c r="D3280" s="71">
        <v>0.71060185185185187</v>
      </c>
      <c r="E3280" s="72" t="s">
        <v>9</v>
      </c>
      <c r="F3280" s="73">
        <v>34</v>
      </c>
      <c r="G3280" s="72" t="s">
        <v>21</v>
      </c>
    </row>
    <row r="3281" spans="3:7" ht="15" thickBot="1" x14ac:dyDescent="0.35">
      <c r="C3281" s="70">
        <v>43166</v>
      </c>
      <c r="D3281" s="71">
        <v>0.71146990740740745</v>
      </c>
      <c r="E3281" s="72" t="s">
        <v>9</v>
      </c>
      <c r="F3281" s="73">
        <v>46</v>
      </c>
      <c r="G3281" s="72" t="s">
        <v>21</v>
      </c>
    </row>
    <row r="3282" spans="3:7" ht="15" thickBot="1" x14ac:dyDescent="0.35">
      <c r="C3282" s="70">
        <v>43166</v>
      </c>
      <c r="D3282" s="71">
        <v>0.71167824074074071</v>
      </c>
      <c r="E3282" s="72" t="s">
        <v>9</v>
      </c>
      <c r="F3282" s="73">
        <v>50</v>
      </c>
      <c r="G3282" s="72" t="s">
        <v>21</v>
      </c>
    </row>
    <row r="3283" spans="3:7" ht="15" thickBot="1" x14ac:dyDescent="0.35">
      <c r="C3283" s="70">
        <v>43166</v>
      </c>
      <c r="D3283" s="71">
        <v>0.71194444444444438</v>
      </c>
      <c r="E3283" s="72" t="s">
        <v>9</v>
      </c>
      <c r="F3283" s="73">
        <v>35</v>
      </c>
      <c r="G3283" s="72" t="s">
        <v>21</v>
      </c>
    </row>
    <row r="3284" spans="3:7" ht="15" thickBot="1" x14ac:dyDescent="0.35">
      <c r="C3284" s="70">
        <v>43166</v>
      </c>
      <c r="D3284" s="71">
        <v>0.71319444444444446</v>
      </c>
      <c r="E3284" s="72" t="s">
        <v>9</v>
      </c>
      <c r="F3284" s="73">
        <v>37</v>
      </c>
      <c r="G3284" s="72" t="s">
        <v>10</v>
      </c>
    </row>
    <row r="3285" spans="3:7" ht="15" thickBot="1" x14ac:dyDescent="0.35">
      <c r="C3285" s="70">
        <v>43166</v>
      </c>
      <c r="D3285" s="71">
        <v>0.71332175925925922</v>
      </c>
      <c r="E3285" s="72" t="s">
        <v>9</v>
      </c>
      <c r="F3285" s="73">
        <v>40</v>
      </c>
      <c r="G3285" s="72" t="s">
        <v>10</v>
      </c>
    </row>
    <row r="3286" spans="3:7" ht="15" thickBot="1" x14ac:dyDescent="0.35">
      <c r="C3286" s="70">
        <v>43166</v>
      </c>
      <c r="D3286" s="71">
        <v>0.71428240740740734</v>
      </c>
      <c r="E3286" s="72" t="s">
        <v>9</v>
      </c>
      <c r="F3286" s="73">
        <v>53</v>
      </c>
      <c r="G3286" s="72" t="s">
        <v>21</v>
      </c>
    </row>
    <row r="3287" spans="3:7" ht="15" thickBot="1" x14ac:dyDescent="0.35">
      <c r="C3287" s="70">
        <v>43166</v>
      </c>
      <c r="D3287" s="71">
        <v>0.71476851851851853</v>
      </c>
      <c r="E3287" s="72" t="s">
        <v>9</v>
      </c>
      <c r="F3287" s="73">
        <v>31</v>
      </c>
      <c r="G3287" s="72" t="s">
        <v>21</v>
      </c>
    </row>
    <row r="3288" spans="3:7" ht="15" thickBot="1" x14ac:dyDescent="0.35">
      <c r="C3288" s="70">
        <v>43166</v>
      </c>
      <c r="D3288" s="71">
        <v>0.71496527777777785</v>
      </c>
      <c r="E3288" s="72" t="s">
        <v>9</v>
      </c>
      <c r="F3288" s="73">
        <v>35</v>
      </c>
      <c r="G3288" s="72" t="s">
        <v>21</v>
      </c>
    </row>
    <row r="3289" spans="3:7" ht="15" thickBot="1" x14ac:dyDescent="0.35">
      <c r="C3289" s="70">
        <v>43166</v>
      </c>
      <c r="D3289" s="71">
        <v>0.71531250000000002</v>
      </c>
      <c r="E3289" s="72" t="s">
        <v>9</v>
      </c>
      <c r="F3289" s="73">
        <v>53</v>
      </c>
      <c r="G3289" s="72" t="s">
        <v>10</v>
      </c>
    </row>
    <row r="3290" spans="3:7" ht="15" thickBot="1" x14ac:dyDescent="0.35">
      <c r="C3290" s="70">
        <v>43166</v>
      </c>
      <c r="D3290" s="71">
        <v>0.71556712962962965</v>
      </c>
      <c r="E3290" s="72" t="s">
        <v>9</v>
      </c>
      <c r="F3290" s="73">
        <v>41</v>
      </c>
      <c r="G3290" s="72" t="s">
        <v>21</v>
      </c>
    </row>
    <row r="3291" spans="3:7" ht="15" thickBot="1" x14ac:dyDescent="0.35">
      <c r="C3291" s="70">
        <v>43166</v>
      </c>
      <c r="D3291" s="71">
        <v>0.71585648148148151</v>
      </c>
      <c r="E3291" s="72" t="s">
        <v>9</v>
      </c>
      <c r="F3291" s="73">
        <v>45</v>
      </c>
      <c r="G3291" s="72" t="s">
        <v>10</v>
      </c>
    </row>
    <row r="3292" spans="3:7" ht="15" thickBot="1" x14ac:dyDescent="0.35">
      <c r="C3292" s="70">
        <v>43166</v>
      </c>
      <c r="D3292" s="71">
        <v>0.71687499999999993</v>
      </c>
      <c r="E3292" s="72" t="s">
        <v>9</v>
      </c>
      <c r="F3292" s="73">
        <v>45</v>
      </c>
      <c r="G3292" s="72" t="s">
        <v>21</v>
      </c>
    </row>
    <row r="3293" spans="3:7" ht="15" thickBot="1" x14ac:dyDescent="0.35">
      <c r="C3293" s="70">
        <v>43166</v>
      </c>
      <c r="D3293" s="71">
        <v>0.71724537037037039</v>
      </c>
      <c r="E3293" s="72" t="s">
        <v>9</v>
      </c>
      <c r="F3293" s="73">
        <v>38</v>
      </c>
      <c r="G3293" s="72" t="s">
        <v>21</v>
      </c>
    </row>
    <row r="3294" spans="3:7" ht="15" thickBot="1" x14ac:dyDescent="0.35">
      <c r="C3294" s="70">
        <v>43166</v>
      </c>
      <c r="D3294" s="71">
        <v>0.71825231481481477</v>
      </c>
      <c r="E3294" s="72" t="s">
        <v>9</v>
      </c>
      <c r="F3294" s="73">
        <v>34</v>
      </c>
      <c r="G3294" s="72" t="s">
        <v>10</v>
      </c>
    </row>
    <row r="3295" spans="3:7" ht="15" thickBot="1" x14ac:dyDescent="0.35">
      <c r="C3295" s="70">
        <v>43166</v>
      </c>
      <c r="D3295" s="71">
        <v>0.71879629629629627</v>
      </c>
      <c r="E3295" s="72" t="s">
        <v>9</v>
      </c>
      <c r="F3295" s="73">
        <v>41</v>
      </c>
      <c r="G3295" s="72" t="s">
        <v>10</v>
      </c>
    </row>
    <row r="3296" spans="3:7" ht="15" thickBot="1" x14ac:dyDescent="0.35">
      <c r="C3296" s="70">
        <v>43166</v>
      </c>
      <c r="D3296" s="71">
        <v>0.71900462962962963</v>
      </c>
      <c r="E3296" s="72" t="s">
        <v>9</v>
      </c>
      <c r="F3296" s="73">
        <v>23</v>
      </c>
      <c r="G3296" s="72" t="s">
        <v>21</v>
      </c>
    </row>
    <row r="3297" spans="3:7" ht="15" thickBot="1" x14ac:dyDescent="0.35">
      <c r="C3297" s="70">
        <v>43166</v>
      </c>
      <c r="D3297" s="71">
        <v>0.72060185185185188</v>
      </c>
      <c r="E3297" s="72" t="s">
        <v>9</v>
      </c>
      <c r="F3297" s="73">
        <v>33</v>
      </c>
      <c r="G3297" s="72" t="s">
        <v>21</v>
      </c>
    </row>
    <row r="3298" spans="3:7" ht="15" thickBot="1" x14ac:dyDescent="0.35">
      <c r="C3298" s="70">
        <v>43166</v>
      </c>
      <c r="D3298" s="71">
        <v>0.72089120370370363</v>
      </c>
      <c r="E3298" s="72" t="s">
        <v>9</v>
      </c>
      <c r="F3298" s="73">
        <v>30</v>
      </c>
      <c r="G3298" s="72" t="s">
        <v>10</v>
      </c>
    </row>
    <row r="3299" spans="3:7" ht="15" thickBot="1" x14ac:dyDescent="0.35">
      <c r="C3299" s="70">
        <v>43166</v>
      </c>
      <c r="D3299" s="71">
        <v>0.7209606481481482</v>
      </c>
      <c r="E3299" s="72" t="s">
        <v>9</v>
      </c>
      <c r="F3299" s="73">
        <v>39</v>
      </c>
      <c r="G3299" s="72" t="s">
        <v>10</v>
      </c>
    </row>
    <row r="3300" spans="3:7" ht="15" thickBot="1" x14ac:dyDescent="0.35">
      <c r="C3300" s="70">
        <v>43166</v>
      </c>
      <c r="D3300" s="71">
        <v>0.72137731481481471</v>
      </c>
      <c r="E3300" s="72" t="s">
        <v>9</v>
      </c>
      <c r="F3300" s="73">
        <v>43</v>
      </c>
      <c r="G3300" s="72" t="s">
        <v>10</v>
      </c>
    </row>
    <row r="3301" spans="3:7" ht="15" thickBot="1" x14ac:dyDescent="0.35">
      <c r="C3301" s="70">
        <v>43166</v>
      </c>
      <c r="D3301" s="71">
        <v>0.7223032407407407</v>
      </c>
      <c r="E3301" s="72" t="s">
        <v>9</v>
      </c>
      <c r="F3301" s="73">
        <v>28</v>
      </c>
      <c r="G3301" s="72" t="s">
        <v>21</v>
      </c>
    </row>
    <row r="3302" spans="3:7" ht="15" thickBot="1" x14ac:dyDescent="0.35">
      <c r="C3302" s="70">
        <v>43166</v>
      </c>
      <c r="D3302" s="71">
        <v>0.72237268518518516</v>
      </c>
      <c r="E3302" s="72" t="s">
        <v>9</v>
      </c>
      <c r="F3302" s="73">
        <v>24</v>
      </c>
      <c r="G3302" s="72" t="s">
        <v>10</v>
      </c>
    </row>
    <row r="3303" spans="3:7" ht="15" thickBot="1" x14ac:dyDescent="0.35">
      <c r="C3303" s="70">
        <v>43166</v>
      </c>
      <c r="D3303" s="71">
        <v>0.72261574074074064</v>
      </c>
      <c r="E3303" s="72" t="s">
        <v>9</v>
      </c>
      <c r="F3303" s="73">
        <v>20</v>
      </c>
      <c r="G3303" s="72" t="s">
        <v>21</v>
      </c>
    </row>
    <row r="3304" spans="3:7" ht="15" thickBot="1" x14ac:dyDescent="0.35">
      <c r="C3304" s="70">
        <v>43166</v>
      </c>
      <c r="D3304" s="71">
        <v>0.72341435185185177</v>
      </c>
      <c r="E3304" s="72" t="s">
        <v>9</v>
      </c>
      <c r="F3304" s="73">
        <v>40</v>
      </c>
      <c r="G3304" s="72" t="s">
        <v>21</v>
      </c>
    </row>
    <row r="3305" spans="3:7" ht="15" thickBot="1" x14ac:dyDescent="0.35">
      <c r="C3305" s="70">
        <v>43166</v>
      </c>
      <c r="D3305" s="71">
        <v>0.72407407407407398</v>
      </c>
      <c r="E3305" s="72" t="s">
        <v>9</v>
      </c>
      <c r="F3305" s="73">
        <v>27</v>
      </c>
      <c r="G3305" s="72" t="s">
        <v>21</v>
      </c>
    </row>
    <row r="3306" spans="3:7" ht="15" thickBot="1" x14ac:dyDescent="0.35">
      <c r="C3306" s="70">
        <v>43166</v>
      </c>
      <c r="D3306" s="71">
        <v>0.72408564814814813</v>
      </c>
      <c r="E3306" s="72" t="s">
        <v>9</v>
      </c>
      <c r="F3306" s="73">
        <v>36</v>
      </c>
      <c r="G3306" s="72" t="s">
        <v>21</v>
      </c>
    </row>
    <row r="3307" spans="3:7" ht="15" thickBot="1" x14ac:dyDescent="0.35">
      <c r="C3307" s="70">
        <v>43166</v>
      </c>
      <c r="D3307" s="71">
        <v>0.72569444444444453</v>
      </c>
      <c r="E3307" s="72" t="s">
        <v>9</v>
      </c>
      <c r="F3307" s="73">
        <v>44</v>
      </c>
      <c r="G3307" s="72" t="s">
        <v>10</v>
      </c>
    </row>
    <row r="3308" spans="3:7" ht="15" thickBot="1" x14ac:dyDescent="0.35">
      <c r="C3308" s="70">
        <v>43166</v>
      </c>
      <c r="D3308" s="71">
        <v>0.72581018518518514</v>
      </c>
      <c r="E3308" s="72" t="s">
        <v>9</v>
      </c>
      <c r="F3308" s="73">
        <v>28</v>
      </c>
      <c r="G3308" s="72" t="s">
        <v>21</v>
      </c>
    </row>
    <row r="3309" spans="3:7" ht="15" thickBot="1" x14ac:dyDescent="0.35">
      <c r="C3309" s="70">
        <v>43166</v>
      </c>
      <c r="D3309" s="71">
        <v>0.72951388888888891</v>
      </c>
      <c r="E3309" s="72" t="s">
        <v>9</v>
      </c>
      <c r="F3309" s="73">
        <v>55</v>
      </c>
      <c r="G3309" s="72" t="s">
        <v>10</v>
      </c>
    </row>
    <row r="3310" spans="3:7" ht="15" thickBot="1" x14ac:dyDescent="0.35">
      <c r="C3310" s="70">
        <v>43166</v>
      </c>
      <c r="D3310" s="71">
        <v>0.72990740740740734</v>
      </c>
      <c r="E3310" s="72" t="s">
        <v>9</v>
      </c>
      <c r="F3310" s="73">
        <v>38</v>
      </c>
      <c r="G3310" s="72" t="s">
        <v>21</v>
      </c>
    </row>
    <row r="3311" spans="3:7" ht="15" thickBot="1" x14ac:dyDescent="0.35">
      <c r="C3311" s="70">
        <v>43166</v>
      </c>
      <c r="D3311" s="71">
        <v>0.73006944444444455</v>
      </c>
      <c r="E3311" s="72" t="s">
        <v>9</v>
      </c>
      <c r="F3311" s="73">
        <v>35</v>
      </c>
      <c r="G3311" s="72" t="s">
        <v>21</v>
      </c>
    </row>
    <row r="3312" spans="3:7" ht="15" thickBot="1" x14ac:dyDescent="0.35">
      <c r="C3312" s="70">
        <v>43166</v>
      </c>
      <c r="D3312" s="71">
        <v>0.73180555555555549</v>
      </c>
      <c r="E3312" s="72" t="s">
        <v>9</v>
      </c>
      <c r="F3312" s="73">
        <v>46</v>
      </c>
      <c r="G3312" s="72" t="s">
        <v>21</v>
      </c>
    </row>
    <row r="3313" spans="3:7" ht="15" thickBot="1" x14ac:dyDescent="0.35">
      <c r="C3313" s="70">
        <v>43166</v>
      </c>
      <c r="D3313" s="71">
        <v>0.73310185185185184</v>
      </c>
      <c r="E3313" s="72" t="s">
        <v>9</v>
      </c>
      <c r="F3313" s="73">
        <v>34</v>
      </c>
      <c r="G3313" s="72" t="s">
        <v>21</v>
      </c>
    </row>
    <row r="3314" spans="3:7" ht="15" thickBot="1" x14ac:dyDescent="0.35">
      <c r="C3314" s="70">
        <v>43166</v>
      </c>
      <c r="D3314" s="71">
        <v>0.73413194444444441</v>
      </c>
      <c r="E3314" s="72" t="s">
        <v>9</v>
      </c>
      <c r="F3314" s="73">
        <v>47</v>
      </c>
      <c r="G3314" s="72" t="s">
        <v>10</v>
      </c>
    </row>
    <row r="3315" spans="3:7" ht="15" thickBot="1" x14ac:dyDescent="0.35">
      <c r="C3315" s="70">
        <v>43166</v>
      </c>
      <c r="D3315" s="71">
        <v>0.73476851851851854</v>
      </c>
      <c r="E3315" s="72" t="s">
        <v>9</v>
      </c>
      <c r="F3315" s="73">
        <v>52</v>
      </c>
      <c r="G3315" s="72" t="s">
        <v>10</v>
      </c>
    </row>
    <row r="3316" spans="3:7" ht="15" thickBot="1" x14ac:dyDescent="0.35">
      <c r="C3316" s="70">
        <v>43166</v>
      </c>
      <c r="D3316" s="71">
        <v>0.73499999999999999</v>
      </c>
      <c r="E3316" s="72" t="s">
        <v>9</v>
      </c>
      <c r="F3316" s="73">
        <v>20</v>
      </c>
      <c r="G3316" s="72" t="s">
        <v>21</v>
      </c>
    </row>
    <row r="3317" spans="3:7" ht="15" thickBot="1" x14ac:dyDescent="0.35">
      <c r="C3317" s="70">
        <v>43166</v>
      </c>
      <c r="D3317" s="71">
        <v>0.73509259259259263</v>
      </c>
      <c r="E3317" s="72" t="s">
        <v>9</v>
      </c>
      <c r="F3317" s="73">
        <v>43</v>
      </c>
      <c r="G3317" s="72" t="s">
        <v>21</v>
      </c>
    </row>
    <row r="3318" spans="3:7" ht="15" thickBot="1" x14ac:dyDescent="0.35">
      <c r="C3318" s="70">
        <v>43166</v>
      </c>
      <c r="D3318" s="71">
        <v>0.73528935185185185</v>
      </c>
      <c r="E3318" s="72" t="s">
        <v>9</v>
      </c>
      <c r="F3318" s="73">
        <v>38</v>
      </c>
      <c r="G3318" s="72" t="s">
        <v>10</v>
      </c>
    </row>
    <row r="3319" spans="3:7" ht="15" thickBot="1" x14ac:dyDescent="0.35">
      <c r="C3319" s="70">
        <v>43166</v>
      </c>
      <c r="D3319" s="71">
        <v>0.73579861111111111</v>
      </c>
      <c r="E3319" s="72" t="s">
        <v>9</v>
      </c>
      <c r="F3319" s="73">
        <v>51</v>
      </c>
      <c r="G3319" s="72" t="s">
        <v>21</v>
      </c>
    </row>
    <row r="3320" spans="3:7" ht="15" thickBot="1" x14ac:dyDescent="0.35">
      <c r="C3320" s="70">
        <v>43166</v>
      </c>
      <c r="D3320" s="71">
        <v>0.73873842592592587</v>
      </c>
      <c r="E3320" s="72" t="s">
        <v>9</v>
      </c>
      <c r="F3320" s="73">
        <v>41</v>
      </c>
      <c r="G3320" s="72" t="s">
        <v>10</v>
      </c>
    </row>
    <row r="3321" spans="3:7" ht="15" thickBot="1" x14ac:dyDescent="0.35">
      <c r="C3321" s="70">
        <v>43166</v>
      </c>
      <c r="D3321" s="71">
        <v>0.73880787037037043</v>
      </c>
      <c r="E3321" s="72" t="s">
        <v>9</v>
      </c>
      <c r="F3321" s="73">
        <v>45</v>
      </c>
      <c r="G3321" s="72" t="s">
        <v>10</v>
      </c>
    </row>
    <row r="3322" spans="3:7" ht="15" thickBot="1" x14ac:dyDescent="0.35">
      <c r="C3322" s="70">
        <v>43166</v>
      </c>
      <c r="D3322" s="71">
        <v>0.74119212962962966</v>
      </c>
      <c r="E3322" s="72" t="s">
        <v>9</v>
      </c>
      <c r="F3322" s="73">
        <v>45</v>
      </c>
      <c r="G3322" s="72" t="s">
        <v>21</v>
      </c>
    </row>
    <row r="3323" spans="3:7" ht="15" thickBot="1" x14ac:dyDescent="0.35">
      <c r="C3323" s="70">
        <v>43166</v>
      </c>
      <c r="D3323" s="71">
        <v>0.74211805555555566</v>
      </c>
      <c r="E3323" s="72" t="s">
        <v>9</v>
      </c>
      <c r="F3323" s="73">
        <v>21</v>
      </c>
      <c r="G3323" s="72" t="s">
        <v>21</v>
      </c>
    </row>
    <row r="3324" spans="3:7" ht="15" thickBot="1" x14ac:dyDescent="0.35">
      <c r="C3324" s="70">
        <v>43166</v>
      </c>
      <c r="D3324" s="71">
        <v>0.74232638888888891</v>
      </c>
      <c r="E3324" s="72" t="s">
        <v>9</v>
      </c>
      <c r="F3324" s="73">
        <v>41</v>
      </c>
      <c r="G3324" s="72" t="s">
        <v>21</v>
      </c>
    </row>
    <row r="3325" spans="3:7" ht="15" thickBot="1" x14ac:dyDescent="0.35">
      <c r="C3325" s="70">
        <v>43166</v>
      </c>
      <c r="D3325" s="71">
        <v>0.74274305555555553</v>
      </c>
      <c r="E3325" s="72" t="s">
        <v>9</v>
      </c>
      <c r="F3325" s="73">
        <v>41</v>
      </c>
      <c r="G3325" s="72" t="s">
        <v>21</v>
      </c>
    </row>
    <row r="3326" spans="3:7" ht="15" thickBot="1" x14ac:dyDescent="0.35">
      <c r="C3326" s="70">
        <v>43166</v>
      </c>
      <c r="D3326" s="71">
        <v>0.74383101851851852</v>
      </c>
      <c r="E3326" s="72" t="s">
        <v>9</v>
      </c>
      <c r="F3326" s="73">
        <v>32</v>
      </c>
      <c r="G3326" s="72" t="s">
        <v>10</v>
      </c>
    </row>
    <row r="3327" spans="3:7" ht="15" thickBot="1" x14ac:dyDescent="0.35">
      <c r="C3327" s="70">
        <v>43166</v>
      </c>
      <c r="D3327" s="71">
        <v>0.74450231481481488</v>
      </c>
      <c r="E3327" s="72" t="s">
        <v>9</v>
      </c>
      <c r="F3327" s="73">
        <v>41</v>
      </c>
      <c r="G3327" s="72" t="s">
        <v>21</v>
      </c>
    </row>
    <row r="3328" spans="3:7" ht="15" thickBot="1" x14ac:dyDescent="0.35">
      <c r="C3328" s="70">
        <v>43166</v>
      </c>
      <c r="D3328" s="71">
        <v>0.74555555555555564</v>
      </c>
      <c r="E3328" s="72" t="s">
        <v>9</v>
      </c>
      <c r="F3328" s="73">
        <v>43</v>
      </c>
      <c r="G3328" s="72" t="s">
        <v>10</v>
      </c>
    </row>
    <row r="3329" spans="3:7" ht="15" thickBot="1" x14ac:dyDescent="0.35">
      <c r="C3329" s="70">
        <v>43166</v>
      </c>
      <c r="D3329" s="71">
        <v>0.74597222222222215</v>
      </c>
      <c r="E3329" s="72" t="s">
        <v>9</v>
      </c>
      <c r="F3329" s="73">
        <v>43</v>
      </c>
      <c r="G3329" s="72" t="s">
        <v>10</v>
      </c>
    </row>
    <row r="3330" spans="3:7" ht="15" thickBot="1" x14ac:dyDescent="0.35">
      <c r="C3330" s="70">
        <v>43166</v>
      </c>
      <c r="D3330" s="71">
        <v>0.74831018518518511</v>
      </c>
      <c r="E3330" s="72" t="s">
        <v>9</v>
      </c>
      <c r="F3330" s="73">
        <v>36</v>
      </c>
      <c r="G3330" s="72" t="s">
        <v>10</v>
      </c>
    </row>
    <row r="3331" spans="3:7" ht="15" thickBot="1" x14ac:dyDescent="0.35">
      <c r="C3331" s="70">
        <v>43166</v>
      </c>
      <c r="D3331" s="71">
        <v>0.74833333333333341</v>
      </c>
      <c r="E3331" s="72" t="s">
        <v>9</v>
      </c>
      <c r="F3331" s="73">
        <v>37</v>
      </c>
      <c r="G3331" s="72" t="s">
        <v>10</v>
      </c>
    </row>
    <row r="3332" spans="3:7" ht="15" thickBot="1" x14ac:dyDescent="0.35">
      <c r="C3332" s="70">
        <v>43166</v>
      </c>
      <c r="D3332" s="71">
        <v>0.74849537037037039</v>
      </c>
      <c r="E3332" s="72" t="s">
        <v>9</v>
      </c>
      <c r="F3332" s="73">
        <v>44</v>
      </c>
      <c r="G3332" s="72" t="s">
        <v>10</v>
      </c>
    </row>
    <row r="3333" spans="3:7" ht="15" thickBot="1" x14ac:dyDescent="0.35">
      <c r="C3333" s="70">
        <v>43166</v>
      </c>
      <c r="D3333" s="71">
        <v>0.74887731481481479</v>
      </c>
      <c r="E3333" s="72" t="s">
        <v>9</v>
      </c>
      <c r="F3333" s="73">
        <v>27</v>
      </c>
      <c r="G3333" s="72" t="s">
        <v>21</v>
      </c>
    </row>
    <row r="3334" spans="3:7" ht="15" thickBot="1" x14ac:dyDescent="0.35">
      <c r="C3334" s="70">
        <v>43166</v>
      </c>
      <c r="D3334" s="71">
        <v>0.75039351851851854</v>
      </c>
      <c r="E3334" s="72" t="s">
        <v>9</v>
      </c>
      <c r="F3334" s="73">
        <v>33</v>
      </c>
      <c r="G3334" s="72" t="s">
        <v>21</v>
      </c>
    </row>
    <row r="3335" spans="3:7" ht="15" thickBot="1" x14ac:dyDescent="0.35">
      <c r="C3335" s="70">
        <v>43166</v>
      </c>
      <c r="D3335" s="71">
        <v>0.75288194444444445</v>
      </c>
      <c r="E3335" s="72" t="s">
        <v>9</v>
      </c>
      <c r="F3335" s="73">
        <v>39</v>
      </c>
      <c r="G3335" s="72" t="s">
        <v>21</v>
      </c>
    </row>
    <row r="3336" spans="3:7" ht="15" thickBot="1" x14ac:dyDescent="0.35">
      <c r="C3336" s="70">
        <v>43166</v>
      </c>
      <c r="D3336" s="71">
        <v>0.75291666666666668</v>
      </c>
      <c r="E3336" s="72" t="s">
        <v>9</v>
      </c>
      <c r="F3336" s="73">
        <v>41</v>
      </c>
      <c r="G3336" s="72" t="s">
        <v>21</v>
      </c>
    </row>
    <row r="3337" spans="3:7" ht="15" thickBot="1" x14ac:dyDescent="0.35">
      <c r="C3337" s="70">
        <v>43166</v>
      </c>
      <c r="D3337" s="71">
        <v>0.75309027777777782</v>
      </c>
      <c r="E3337" s="72" t="s">
        <v>9</v>
      </c>
      <c r="F3337" s="73">
        <v>37</v>
      </c>
      <c r="G3337" s="72" t="s">
        <v>21</v>
      </c>
    </row>
    <row r="3338" spans="3:7" ht="15" thickBot="1" x14ac:dyDescent="0.35">
      <c r="C3338" s="70">
        <v>43166</v>
      </c>
      <c r="D3338" s="71">
        <v>0.75327546296296299</v>
      </c>
      <c r="E3338" s="72" t="s">
        <v>9</v>
      </c>
      <c r="F3338" s="73">
        <v>40</v>
      </c>
      <c r="G3338" s="72" t="s">
        <v>21</v>
      </c>
    </row>
    <row r="3339" spans="3:7" ht="15" thickBot="1" x14ac:dyDescent="0.35">
      <c r="C3339" s="70">
        <v>43166</v>
      </c>
      <c r="D3339" s="71">
        <v>0.7559027777777777</v>
      </c>
      <c r="E3339" s="72" t="s">
        <v>9</v>
      </c>
      <c r="F3339" s="73">
        <v>26</v>
      </c>
      <c r="G3339" s="72" t="s">
        <v>21</v>
      </c>
    </row>
    <row r="3340" spans="3:7" ht="15" thickBot="1" x14ac:dyDescent="0.35">
      <c r="C3340" s="70">
        <v>43166</v>
      </c>
      <c r="D3340" s="71">
        <v>0.75621527777777775</v>
      </c>
      <c r="E3340" s="72" t="s">
        <v>9</v>
      </c>
      <c r="F3340" s="73">
        <v>38</v>
      </c>
      <c r="G3340" s="72" t="s">
        <v>21</v>
      </c>
    </row>
    <row r="3341" spans="3:7" ht="15" thickBot="1" x14ac:dyDescent="0.35">
      <c r="C3341" s="70">
        <v>43166</v>
      </c>
      <c r="D3341" s="71">
        <v>0.75645833333333334</v>
      </c>
      <c r="E3341" s="72" t="s">
        <v>9</v>
      </c>
      <c r="F3341" s="73">
        <v>41</v>
      </c>
      <c r="G3341" s="72" t="s">
        <v>10</v>
      </c>
    </row>
    <row r="3342" spans="3:7" ht="15" thickBot="1" x14ac:dyDescent="0.35">
      <c r="C3342" s="70">
        <v>43166</v>
      </c>
      <c r="D3342" s="71">
        <v>0.75715277777777779</v>
      </c>
      <c r="E3342" s="72" t="s">
        <v>9</v>
      </c>
      <c r="F3342" s="73">
        <v>34</v>
      </c>
      <c r="G3342" s="72" t="s">
        <v>21</v>
      </c>
    </row>
    <row r="3343" spans="3:7" ht="15" thickBot="1" x14ac:dyDescent="0.35">
      <c r="C3343" s="70">
        <v>43166</v>
      </c>
      <c r="D3343" s="71">
        <v>0.75743055555555561</v>
      </c>
      <c r="E3343" s="72" t="s">
        <v>9</v>
      </c>
      <c r="F3343" s="73">
        <v>33</v>
      </c>
      <c r="G3343" s="72" t="s">
        <v>10</v>
      </c>
    </row>
    <row r="3344" spans="3:7" ht="15" thickBot="1" x14ac:dyDescent="0.35">
      <c r="C3344" s="70">
        <v>43166</v>
      </c>
      <c r="D3344" s="71">
        <v>0.75777777777777777</v>
      </c>
      <c r="E3344" s="72" t="s">
        <v>9</v>
      </c>
      <c r="F3344" s="73">
        <v>31</v>
      </c>
      <c r="G3344" s="72" t="s">
        <v>21</v>
      </c>
    </row>
    <row r="3345" spans="3:7" ht="15" thickBot="1" x14ac:dyDescent="0.35">
      <c r="C3345" s="70">
        <v>43166</v>
      </c>
      <c r="D3345" s="71">
        <v>0.75916666666666666</v>
      </c>
      <c r="E3345" s="72" t="s">
        <v>9</v>
      </c>
      <c r="F3345" s="73">
        <v>41</v>
      </c>
      <c r="G3345" s="72" t="s">
        <v>10</v>
      </c>
    </row>
    <row r="3346" spans="3:7" ht="15" thickBot="1" x14ac:dyDescent="0.35">
      <c r="C3346" s="70">
        <v>43166</v>
      </c>
      <c r="D3346" s="71">
        <v>0.75962962962962965</v>
      </c>
      <c r="E3346" s="72" t="s">
        <v>9</v>
      </c>
      <c r="F3346" s="73">
        <v>44</v>
      </c>
      <c r="G3346" s="72" t="s">
        <v>10</v>
      </c>
    </row>
    <row r="3347" spans="3:7" ht="15" thickBot="1" x14ac:dyDescent="0.35">
      <c r="C3347" s="70">
        <v>43166</v>
      </c>
      <c r="D3347" s="71">
        <v>0.75981481481481483</v>
      </c>
      <c r="E3347" s="72" t="s">
        <v>9</v>
      </c>
      <c r="F3347" s="73">
        <v>34</v>
      </c>
      <c r="G3347" s="72" t="s">
        <v>10</v>
      </c>
    </row>
    <row r="3348" spans="3:7" ht="15" thickBot="1" x14ac:dyDescent="0.35">
      <c r="C3348" s="70">
        <v>43166</v>
      </c>
      <c r="D3348" s="71">
        <v>0.76013888888888881</v>
      </c>
      <c r="E3348" s="72" t="s">
        <v>9</v>
      </c>
      <c r="F3348" s="73">
        <v>46</v>
      </c>
      <c r="G3348" s="72" t="s">
        <v>10</v>
      </c>
    </row>
    <row r="3349" spans="3:7" ht="15" thickBot="1" x14ac:dyDescent="0.35">
      <c r="C3349" s="70">
        <v>43166</v>
      </c>
      <c r="D3349" s="71">
        <v>0.76031249999999995</v>
      </c>
      <c r="E3349" s="72" t="s">
        <v>9</v>
      </c>
      <c r="F3349" s="73">
        <v>36</v>
      </c>
      <c r="G3349" s="72" t="s">
        <v>21</v>
      </c>
    </row>
    <row r="3350" spans="3:7" ht="15" thickBot="1" x14ac:dyDescent="0.35">
      <c r="C3350" s="70">
        <v>43166</v>
      </c>
      <c r="D3350" s="71">
        <v>0.76037037037037036</v>
      </c>
      <c r="E3350" s="72" t="s">
        <v>9</v>
      </c>
      <c r="F3350" s="73">
        <v>41</v>
      </c>
      <c r="G3350" s="72" t="s">
        <v>10</v>
      </c>
    </row>
    <row r="3351" spans="3:7" ht="15" thickBot="1" x14ac:dyDescent="0.35">
      <c r="C3351" s="70">
        <v>43166</v>
      </c>
      <c r="D3351" s="71">
        <v>0.76055555555555554</v>
      </c>
      <c r="E3351" s="72" t="s">
        <v>9</v>
      </c>
      <c r="F3351" s="73">
        <v>43</v>
      </c>
      <c r="G3351" s="72" t="s">
        <v>10</v>
      </c>
    </row>
    <row r="3352" spans="3:7" ht="15" thickBot="1" x14ac:dyDescent="0.35">
      <c r="C3352" s="70">
        <v>43166</v>
      </c>
      <c r="D3352" s="71">
        <v>0.76086805555555559</v>
      </c>
      <c r="E3352" s="72" t="s">
        <v>9</v>
      </c>
      <c r="F3352" s="73">
        <v>40</v>
      </c>
      <c r="G3352" s="72" t="s">
        <v>21</v>
      </c>
    </row>
    <row r="3353" spans="3:7" ht="15" thickBot="1" x14ac:dyDescent="0.35">
      <c r="C3353" s="70">
        <v>43166</v>
      </c>
      <c r="D3353" s="71">
        <v>0.76133101851851848</v>
      </c>
      <c r="E3353" s="72" t="s">
        <v>9</v>
      </c>
      <c r="F3353" s="73">
        <v>45</v>
      </c>
      <c r="G3353" s="72" t="s">
        <v>10</v>
      </c>
    </row>
    <row r="3354" spans="3:7" ht="15" thickBot="1" x14ac:dyDescent="0.35">
      <c r="C3354" s="70">
        <v>43166</v>
      </c>
      <c r="D3354" s="71">
        <v>0.76145833333333324</v>
      </c>
      <c r="E3354" s="72" t="s">
        <v>9</v>
      </c>
      <c r="F3354" s="73">
        <v>38</v>
      </c>
      <c r="G3354" s="72" t="s">
        <v>21</v>
      </c>
    </row>
    <row r="3355" spans="3:7" ht="15" thickBot="1" x14ac:dyDescent="0.35">
      <c r="C3355" s="70">
        <v>43166</v>
      </c>
      <c r="D3355" s="71">
        <v>0.76159722222222215</v>
      </c>
      <c r="E3355" s="72" t="s">
        <v>9</v>
      </c>
      <c r="F3355" s="73">
        <v>35</v>
      </c>
      <c r="G3355" s="72" t="s">
        <v>21</v>
      </c>
    </row>
    <row r="3356" spans="3:7" ht="15" thickBot="1" x14ac:dyDescent="0.35">
      <c r="C3356" s="70">
        <v>43166</v>
      </c>
      <c r="D3356" s="71">
        <v>0.76209490740740737</v>
      </c>
      <c r="E3356" s="72" t="s">
        <v>9</v>
      </c>
      <c r="F3356" s="73">
        <v>44</v>
      </c>
      <c r="G3356" s="72" t="s">
        <v>10</v>
      </c>
    </row>
    <row r="3357" spans="3:7" ht="15" thickBot="1" x14ac:dyDescent="0.35">
      <c r="C3357" s="70">
        <v>43166</v>
      </c>
      <c r="D3357" s="71">
        <v>0.76368055555555558</v>
      </c>
      <c r="E3357" s="72" t="s">
        <v>9</v>
      </c>
      <c r="F3357" s="73">
        <v>35</v>
      </c>
      <c r="G3357" s="72" t="s">
        <v>21</v>
      </c>
    </row>
    <row r="3358" spans="3:7" ht="15" thickBot="1" x14ac:dyDescent="0.35">
      <c r="C3358" s="70">
        <v>43166</v>
      </c>
      <c r="D3358" s="71">
        <v>0.7637962962962962</v>
      </c>
      <c r="E3358" s="72" t="s">
        <v>9</v>
      </c>
      <c r="F3358" s="73">
        <v>31</v>
      </c>
      <c r="G3358" s="72" t="s">
        <v>21</v>
      </c>
    </row>
    <row r="3359" spans="3:7" ht="15" thickBot="1" x14ac:dyDescent="0.35">
      <c r="C3359" s="70">
        <v>43166</v>
      </c>
      <c r="D3359" s="71">
        <v>0.76402777777777775</v>
      </c>
      <c r="E3359" s="72" t="s">
        <v>9</v>
      </c>
      <c r="F3359" s="73">
        <v>23</v>
      </c>
      <c r="G3359" s="72" t="s">
        <v>21</v>
      </c>
    </row>
    <row r="3360" spans="3:7" ht="15" thickBot="1" x14ac:dyDescent="0.35">
      <c r="C3360" s="70">
        <v>43166</v>
      </c>
      <c r="D3360" s="71">
        <v>0.76552083333333332</v>
      </c>
      <c r="E3360" s="72" t="s">
        <v>9</v>
      </c>
      <c r="F3360" s="73">
        <v>35</v>
      </c>
      <c r="G3360" s="72" t="s">
        <v>10</v>
      </c>
    </row>
    <row r="3361" spans="3:7" ht="15" thickBot="1" x14ac:dyDescent="0.35">
      <c r="C3361" s="70">
        <v>43166</v>
      </c>
      <c r="D3361" s="71">
        <v>0.76574074074074072</v>
      </c>
      <c r="E3361" s="72" t="s">
        <v>9</v>
      </c>
      <c r="F3361" s="73">
        <v>38</v>
      </c>
      <c r="G3361" s="72" t="s">
        <v>21</v>
      </c>
    </row>
    <row r="3362" spans="3:7" ht="15" thickBot="1" x14ac:dyDescent="0.35">
      <c r="C3362" s="70">
        <v>43166</v>
      </c>
      <c r="D3362" s="71">
        <v>0.7663078703703704</v>
      </c>
      <c r="E3362" s="72" t="s">
        <v>9</v>
      </c>
      <c r="F3362" s="73">
        <v>46</v>
      </c>
      <c r="G3362" s="72" t="s">
        <v>10</v>
      </c>
    </row>
    <row r="3363" spans="3:7" ht="15" thickBot="1" x14ac:dyDescent="0.35">
      <c r="C3363" s="70">
        <v>43166</v>
      </c>
      <c r="D3363" s="71">
        <v>0.76642361111111112</v>
      </c>
      <c r="E3363" s="72" t="s">
        <v>9</v>
      </c>
      <c r="F3363" s="73">
        <v>43</v>
      </c>
      <c r="G3363" s="72" t="s">
        <v>21</v>
      </c>
    </row>
    <row r="3364" spans="3:7" ht="15" thickBot="1" x14ac:dyDescent="0.35">
      <c r="C3364" s="70">
        <v>43166</v>
      </c>
      <c r="D3364" s="71">
        <v>0.76769675925925929</v>
      </c>
      <c r="E3364" s="72" t="s">
        <v>9</v>
      </c>
      <c r="F3364" s="73">
        <v>34</v>
      </c>
      <c r="G3364" s="72" t="s">
        <v>10</v>
      </c>
    </row>
    <row r="3365" spans="3:7" ht="15" thickBot="1" x14ac:dyDescent="0.35">
      <c r="C3365" s="70">
        <v>43166</v>
      </c>
      <c r="D3365" s="71">
        <v>0.76795138888888881</v>
      </c>
      <c r="E3365" s="72" t="s">
        <v>9</v>
      </c>
      <c r="F3365" s="73">
        <v>15</v>
      </c>
      <c r="G3365" s="72" t="s">
        <v>10</v>
      </c>
    </row>
    <row r="3366" spans="3:7" ht="15" thickBot="1" x14ac:dyDescent="0.35">
      <c r="C3366" s="70">
        <v>43166</v>
      </c>
      <c r="D3366" s="71">
        <v>0.76796296296296296</v>
      </c>
      <c r="E3366" s="72" t="s">
        <v>9</v>
      </c>
      <c r="F3366" s="73">
        <v>15</v>
      </c>
      <c r="G3366" s="72" t="s">
        <v>10</v>
      </c>
    </row>
    <row r="3367" spans="3:7" ht="15" thickBot="1" x14ac:dyDescent="0.35">
      <c r="C3367" s="70">
        <v>43166</v>
      </c>
      <c r="D3367" s="71">
        <v>0.77</v>
      </c>
      <c r="E3367" s="72" t="s">
        <v>9</v>
      </c>
      <c r="F3367" s="73">
        <v>54</v>
      </c>
      <c r="G3367" s="72" t="s">
        <v>21</v>
      </c>
    </row>
    <row r="3368" spans="3:7" ht="15" thickBot="1" x14ac:dyDescent="0.35">
      <c r="C3368" s="70">
        <v>43166</v>
      </c>
      <c r="D3368" s="71">
        <v>0.77005787037037043</v>
      </c>
      <c r="E3368" s="72" t="s">
        <v>9</v>
      </c>
      <c r="F3368" s="73">
        <v>31</v>
      </c>
      <c r="G3368" s="72" t="s">
        <v>21</v>
      </c>
    </row>
    <row r="3369" spans="3:7" ht="15" thickBot="1" x14ac:dyDescent="0.35">
      <c r="C3369" s="70">
        <v>43166</v>
      </c>
      <c r="D3369" s="71">
        <v>0.77012731481481478</v>
      </c>
      <c r="E3369" s="72" t="s">
        <v>9</v>
      </c>
      <c r="F3369" s="73">
        <v>22</v>
      </c>
      <c r="G3369" s="72" t="s">
        <v>21</v>
      </c>
    </row>
    <row r="3370" spans="3:7" ht="15" thickBot="1" x14ac:dyDescent="0.35">
      <c r="C3370" s="70">
        <v>43166</v>
      </c>
      <c r="D3370" s="71">
        <v>0.77104166666666663</v>
      </c>
      <c r="E3370" s="72" t="s">
        <v>9</v>
      </c>
      <c r="F3370" s="73">
        <v>30</v>
      </c>
      <c r="G3370" s="72" t="s">
        <v>10</v>
      </c>
    </row>
    <row r="3371" spans="3:7" ht="15" thickBot="1" x14ac:dyDescent="0.35">
      <c r="C3371" s="70">
        <v>43166</v>
      </c>
      <c r="D3371" s="71">
        <v>0.7712500000000001</v>
      </c>
      <c r="E3371" s="72" t="s">
        <v>9</v>
      </c>
      <c r="F3371" s="73">
        <v>44</v>
      </c>
      <c r="G3371" s="72" t="s">
        <v>10</v>
      </c>
    </row>
    <row r="3372" spans="3:7" ht="15" thickBot="1" x14ac:dyDescent="0.35">
      <c r="C3372" s="70">
        <v>43166</v>
      </c>
      <c r="D3372" s="71">
        <v>0.77145833333333336</v>
      </c>
      <c r="E3372" s="72" t="s">
        <v>9</v>
      </c>
      <c r="F3372" s="73">
        <v>38</v>
      </c>
      <c r="G3372" s="72" t="s">
        <v>10</v>
      </c>
    </row>
    <row r="3373" spans="3:7" ht="15" thickBot="1" x14ac:dyDescent="0.35">
      <c r="C3373" s="70">
        <v>43166</v>
      </c>
      <c r="D3373" s="71">
        <v>0.77254629629629623</v>
      </c>
      <c r="E3373" s="72" t="s">
        <v>9</v>
      </c>
      <c r="F3373" s="73">
        <v>42</v>
      </c>
      <c r="G3373" s="72" t="s">
        <v>21</v>
      </c>
    </row>
    <row r="3374" spans="3:7" ht="15" thickBot="1" x14ac:dyDescent="0.35">
      <c r="C3374" s="70">
        <v>43166</v>
      </c>
      <c r="D3374" s="71">
        <v>0.77320601851851845</v>
      </c>
      <c r="E3374" s="72" t="s">
        <v>9</v>
      </c>
      <c r="F3374" s="73">
        <v>44</v>
      </c>
      <c r="G3374" s="72" t="s">
        <v>21</v>
      </c>
    </row>
    <row r="3375" spans="3:7" ht="15" thickBot="1" x14ac:dyDescent="0.35">
      <c r="C3375" s="70">
        <v>43166</v>
      </c>
      <c r="D3375" s="71">
        <v>0.7734375</v>
      </c>
      <c r="E3375" s="72" t="s">
        <v>9</v>
      </c>
      <c r="F3375" s="73">
        <v>28</v>
      </c>
      <c r="G3375" s="72" t="s">
        <v>10</v>
      </c>
    </row>
    <row r="3376" spans="3:7" ht="15" thickBot="1" x14ac:dyDescent="0.35">
      <c r="C3376" s="70">
        <v>43166</v>
      </c>
      <c r="D3376" s="71">
        <v>0.7748032407407407</v>
      </c>
      <c r="E3376" s="72" t="s">
        <v>9</v>
      </c>
      <c r="F3376" s="73">
        <v>47</v>
      </c>
      <c r="G3376" s="72" t="s">
        <v>21</v>
      </c>
    </row>
    <row r="3377" spans="3:7" ht="15" thickBot="1" x14ac:dyDescent="0.35">
      <c r="C3377" s="70">
        <v>43166</v>
      </c>
      <c r="D3377" s="71">
        <v>0.77530092592592592</v>
      </c>
      <c r="E3377" s="72" t="s">
        <v>9</v>
      </c>
      <c r="F3377" s="73">
        <v>30</v>
      </c>
      <c r="G3377" s="72" t="s">
        <v>21</v>
      </c>
    </row>
    <row r="3378" spans="3:7" ht="15" thickBot="1" x14ac:dyDescent="0.35">
      <c r="C3378" s="70">
        <v>43166</v>
      </c>
      <c r="D3378" s="71">
        <v>0.77537037037037038</v>
      </c>
      <c r="E3378" s="72" t="s">
        <v>9</v>
      </c>
      <c r="F3378" s="73">
        <v>35</v>
      </c>
      <c r="G3378" s="72" t="s">
        <v>21</v>
      </c>
    </row>
    <row r="3379" spans="3:7" ht="15" thickBot="1" x14ac:dyDescent="0.35">
      <c r="C3379" s="70">
        <v>43166</v>
      </c>
      <c r="D3379" s="71">
        <v>0.77545138888888887</v>
      </c>
      <c r="E3379" s="72" t="s">
        <v>9</v>
      </c>
      <c r="F3379" s="73">
        <v>40</v>
      </c>
      <c r="G3379" s="72" t="s">
        <v>10</v>
      </c>
    </row>
    <row r="3380" spans="3:7" ht="15" thickBot="1" x14ac:dyDescent="0.35">
      <c r="C3380" s="70">
        <v>43166</v>
      </c>
      <c r="D3380" s="71">
        <v>0.7774537037037037</v>
      </c>
      <c r="E3380" s="72" t="s">
        <v>9</v>
      </c>
      <c r="F3380" s="73">
        <v>40</v>
      </c>
      <c r="G3380" s="72" t="s">
        <v>21</v>
      </c>
    </row>
    <row r="3381" spans="3:7" ht="15" thickBot="1" x14ac:dyDescent="0.35">
      <c r="C3381" s="70">
        <v>43166</v>
      </c>
      <c r="D3381" s="71">
        <v>0.77774305555555545</v>
      </c>
      <c r="E3381" s="72" t="s">
        <v>9</v>
      </c>
      <c r="F3381" s="73">
        <v>40</v>
      </c>
      <c r="G3381" s="72" t="s">
        <v>21</v>
      </c>
    </row>
    <row r="3382" spans="3:7" ht="15" thickBot="1" x14ac:dyDescent="0.35">
      <c r="C3382" s="70">
        <v>43166</v>
      </c>
      <c r="D3382" s="71">
        <v>0.77890046296296289</v>
      </c>
      <c r="E3382" s="72" t="s">
        <v>9</v>
      </c>
      <c r="F3382" s="73">
        <v>48</v>
      </c>
      <c r="G3382" s="72" t="s">
        <v>21</v>
      </c>
    </row>
    <row r="3383" spans="3:7" ht="15" thickBot="1" x14ac:dyDescent="0.35">
      <c r="C3383" s="70">
        <v>43166</v>
      </c>
      <c r="D3383" s="71">
        <v>0.77967592592592594</v>
      </c>
      <c r="E3383" s="72" t="s">
        <v>9</v>
      </c>
      <c r="F3383" s="73">
        <v>44</v>
      </c>
      <c r="G3383" s="72" t="s">
        <v>21</v>
      </c>
    </row>
    <row r="3384" spans="3:7" ht="15" thickBot="1" x14ac:dyDescent="0.35">
      <c r="C3384" s="70">
        <v>43166</v>
      </c>
      <c r="D3384" s="71">
        <v>0.77989583333333334</v>
      </c>
      <c r="E3384" s="72" t="s">
        <v>9</v>
      </c>
      <c r="F3384" s="73">
        <v>34</v>
      </c>
      <c r="G3384" s="72" t="s">
        <v>21</v>
      </c>
    </row>
    <row r="3385" spans="3:7" ht="15" thickBot="1" x14ac:dyDescent="0.35">
      <c r="C3385" s="70">
        <v>43166</v>
      </c>
      <c r="D3385" s="71">
        <v>0.78163194444444439</v>
      </c>
      <c r="E3385" s="72" t="s">
        <v>9</v>
      </c>
      <c r="F3385" s="73">
        <v>29</v>
      </c>
      <c r="G3385" s="72" t="s">
        <v>21</v>
      </c>
    </row>
    <row r="3386" spans="3:7" ht="15" thickBot="1" x14ac:dyDescent="0.35">
      <c r="C3386" s="70">
        <v>43166</v>
      </c>
      <c r="D3386" s="71">
        <v>0.78202546296296294</v>
      </c>
      <c r="E3386" s="72" t="s">
        <v>9</v>
      </c>
      <c r="F3386" s="73">
        <v>46</v>
      </c>
      <c r="G3386" s="72" t="s">
        <v>10</v>
      </c>
    </row>
    <row r="3387" spans="3:7" ht="15" thickBot="1" x14ac:dyDescent="0.35">
      <c r="C3387" s="70">
        <v>43166</v>
      </c>
      <c r="D3387" s="71">
        <v>0.78234953703703702</v>
      </c>
      <c r="E3387" s="72" t="s">
        <v>9</v>
      </c>
      <c r="F3387" s="73">
        <v>50</v>
      </c>
      <c r="G3387" s="72" t="s">
        <v>21</v>
      </c>
    </row>
    <row r="3388" spans="3:7" ht="15" thickBot="1" x14ac:dyDescent="0.35">
      <c r="C3388" s="70">
        <v>43166</v>
      </c>
      <c r="D3388" s="71">
        <v>0.78293981481481489</v>
      </c>
      <c r="E3388" s="72" t="s">
        <v>9</v>
      </c>
      <c r="F3388" s="73">
        <v>39</v>
      </c>
      <c r="G3388" s="72" t="s">
        <v>21</v>
      </c>
    </row>
    <row r="3389" spans="3:7" ht="15" thickBot="1" x14ac:dyDescent="0.35">
      <c r="C3389" s="70">
        <v>43166</v>
      </c>
      <c r="D3389" s="71">
        <v>0.78483796296296304</v>
      </c>
      <c r="E3389" s="72" t="s">
        <v>9</v>
      </c>
      <c r="F3389" s="73">
        <v>37</v>
      </c>
      <c r="G3389" s="72" t="s">
        <v>21</v>
      </c>
    </row>
    <row r="3390" spans="3:7" ht="15" thickBot="1" x14ac:dyDescent="0.35">
      <c r="C3390" s="70">
        <v>43166</v>
      </c>
      <c r="D3390" s="71">
        <v>0.79163194444444451</v>
      </c>
      <c r="E3390" s="72" t="s">
        <v>9</v>
      </c>
      <c r="F3390" s="73">
        <v>40</v>
      </c>
      <c r="G3390" s="72" t="s">
        <v>10</v>
      </c>
    </row>
    <row r="3391" spans="3:7" ht="15" thickBot="1" x14ac:dyDescent="0.35">
      <c r="C3391" s="70">
        <v>43166</v>
      </c>
      <c r="D3391" s="71">
        <v>0.79280092592592588</v>
      </c>
      <c r="E3391" s="72" t="s">
        <v>9</v>
      </c>
      <c r="F3391" s="73">
        <v>42</v>
      </c>
      <c r="G3391" s="72" t="s">
        <v>21</v>
      </c>
    </row>
    <row r="3392" spans="3:7" ht="15" thickBot="1" x14ac:dyDescent="0.35">
      <c r="C3392" s="70">
        <v>43166</v>
      </c>
      <c r="D3392" s="71">
        <v>0.79336805555555545</v>
      </c>
      <c r="E3392" s="72" t="s">
        <v>9</v>
      </c>
      <c r="F3392" s="73">
        <v>41</v>
      </c>
      <c r="G3392" s="72" t="s">
        <v>10</v>
      </c>
    </row>
    <row r="3393" spans="3:7" ht="15" thickBot="1" x14ac:dyDescent="0.35">
      <c r="C3393" s="70">
        <v>43166</v>
      </c>
      <c r="D3393" s="71">
        <v>0.79483796296296294</v>
      </c>
      <c r="E3393" s="72" t="s">
        <v>9</v>
      </c>
      <c r="F3393" s="73">
        <v>34</v>
      </c>
      <c r="G3393" s="72" t="s">
        <v>10</v>
      </c>
    </row>
    <row r="3394" spans="3:7" ht="15" thickBot="1" x14ac:dyDescent="0.35">
      <c r="C3394" s="70">
        <v>43166</v>
      </c>
      <c r="D3394" s="71">
        <v>0.79493055555555558</v>
      </c>
      <c r="E3394" s="72" t="s">
        <v>9</v>
      </c>
      <c r="F3394" s="73">
        <v>35</v>
      </c>
      <c r="G3394" s="72" t="s">
        <v>21</v>
      </c>
    </row>
    <row r="3395" spans="3:7" ht="15" thickBot="1" x14ac:dyDescent="0.35">
      <c r="C3395" s="70">
        <v>43166</v>
      </c>
      <c r="D3395" s="71">
        <v>0.79800925925925925</v>
      </c>
      <c r="E3395" s="72" t="s">
        <v>9</v>
      </c>
      <c r="F3395" s="73">
        <v>33</v>
      </c>
      <c r="G3395" s="72" t="s">
        <v>21</v>
      </c>
    </row>
    <row r="3396" spans="3:7" ht="15" thickBot="1" x14ac:dyDescent="0.35">
      <c r="C3396" s="70">
        <v>43166</v>
      </c>
      <c r="D3396" s="71">
        <v>0.79809027777777775</v>
      </c>
      <c r="E3396" s="72" t="s">
        <v>9</v>
      </c>
      <c r="F3396" s="73">
        <v>35</v>
      </c>
      <c r="G3396" s="72" t="s">
        <v>21</v>
      </c>
    </row>
    <row r="3397" spans="3:7" ht="15" thickBot="1" x14ac:dyDescent="0.35">
      <c r="C3397" s="70">
        <v>43166</v>
      </c>
      <c r="D3397" s="71">
        <v>0.7996064814814815</v>
      </c>
      <c r="E3397" s="72" t="s">
        <v>9</v>
      </c>
      <c r="F3397" s="73">
        <v>39</v>
      </c>
      <c r="G3397" s="72" t="s">
        <v>10</v>
      </c>
    </row>
    <row r="3398" spans="3:7" ht="15" thickBot="1" x14ac:dyDescent="0.35">
      <c r="C3398" s="70">
        <v>43166</v>
      </c>
      <c r="D3398" s="71">
        <v>0.79987268518518517</v>
      </c>
      <c r="E3398" s="72" t="s">
        <v>9</v>
      </c>
      <c r="F3398" s="73">
        <v>43</v>
      </c>
      <c r="G3398" s="72" t="s">
        <v>10</v>
      </c>
    </row>
    <row r="3399" spans="3:7" ht="15" thickBot="1" x14ac:dyDescent="0.35">
      <c r="C3399" s="70">
        <v>43166</v>
      </c>
      <c r="D3399" s="71">
        <v>0.804224537037037</v>
      </c>
      <c r="E3399" s="72" t="s">
        <v>9</v>
      </c>
      <c r="F3399" s="73">
        <v>19</v>
      </c>
      <c r="G3399" s="72" t="s">
        <v>21</v>
      </c>
    </row>
    <row r="3400" spans="3:7" ht="15" thickBot="1" x14ac:dyDescent="0.35">
      <c r="C3400" s="70">
        <v>43166</v>
      </c>
      <c r="D3400" s="71">
        <v>0.8055092592592592</v>
      </c>
      <c r="E3400" s="72" t="s">
        <v>9</v>
      </c>
      <c r="F3400" s="73">
        <v>40</v>
      </c>
      <c r="G3400" s="72" t="s">
        <v>10</v>
      </c>
    </row>
    <row r="3401" spans="3:7" ht="15" thickBot="1" x14ac:dyDescent="0.35">
      <c r="C3401" s="70">
        <v>43166</v>
      </c>
      <c r="D3401" s="71">
        <v>0.80672453703703706</v>
      </c>
      <c r="E3401" s="72" t="s">
        <v>9</v>
      </c>
      <c r="F3401" s="73">
        <v>40</v>
      </c>
      <c r="G3401" s="72" t="s">
        <v>10</v>
      </c>
    </row>
    <row r="3402" spans="3:7" ht="15" thickBot="1" x14ac:dyDescent="0.35">
      <c r="C3402" s="70">
        <v>43166</v>
      </c>
      <c r="D3402" s="71">
        <v>0.81019675925925927</v>
      </c>
      <c r="E3402" s="72" t="s">
        <v>9</v>
      </c>
      <c r="F3402" s="73">
        <v>30</v>
      </c>
      <c r="G3402" s="72" t="s">
        <v>21</v>
      </c>
    </row>
    <row r="3403" spans="3:7" ht="15" thickBot="1" x14ac:dyDescent="0.35">
      <c r="C3403" s="70">
        <v>43166</v>
      </c>
      <c r="D3403" s="71">
        <v>0.81245370370370373</v>
      </c>
      <c r="E3403" s="72" t="s">
        <v>9</v>
      </c>
      <c r="F3403" s="73">
        <v>33</v>
      </c>
      <c r="G3403" s="72" t="s">
        <v>10</v>
      </c>
    </row>
    <row r="3404" spans="3:7" ht="15" thickBot="1" x14ac:dyDescent="0.35">
      <c r="C3404" s="70">
        <v>43166</v>
      </c>
      <c r="D3404" s="71">
        <v>0.81319444444444444</v>
      </c>
      <c r="E3404" s="72" t="s">
        <v>9</v>
      </c>
      <c r="F3404" s="73">
        <v>24</v>
      </c>
      <c r="G3404" s="72" t="s">
        <v>21</v>
      </c>
    </row>
    <row r="3405" spans="3:7" ht="15" thickBot="1" x14ac:dyDescent="0.35">
      <c r="C3405" s="70">
        <v>43166</v>
      </c>
      <c r="D3405" s="71">
        <v>0.81341435185185185</v>
      </c>
      <c r="E3405" s="72" t="s">
        <v>9</v>
      </c>
      <c r="F3405" s="73">
        <v>38</v>
      </c>
      <c r="G3405" s="72" t="s">
        <v>21</v>
      </c>
    </row>
    <row r="3406" spans="3:7" ht="15" thickBot="1" x14ac:dyDescent="0.35">
      <c r="C3406" s="70">
        <v>43166</v>
      </c>
      <c r="D3406" s="71">
        <v>0.8135648148148148</v>
      </c>
      <c r="E3406" s="72" t="s">
        <v>9</v>
      </c>
      <c r="F3406" s="73">
        <v>31</v>
      </c>
      <c r="G3406" s="72" t="s">
        <v>10</v>
      </c>
    </row>
    <row r="3407" spans="3:7" ht="15" thickBot="1" x14ac:dyDescent="0.35">
      <c r="C3407" s="70">
        <v>43166</v>
      </c>
      <c r="D3407" s="71">
        <v>0.81495370370370368</v>
      </c>
      <c r="E3407" s="72" t="s">
        <v>9</v>
      </c>
      <c r="F3407" s="73">
        <v>52</v>
      </c>
      <c r="G3407" s="72" t="s">
        <v>21</v>
      </c>
    </row>
    <row r="3408" spans="3:7" ht="15" thickBot="1" x14ac:dyDescent="0.35">
      <c r="C3408" s="70">
        <v>43166</v>
      </c>
      <c r="D3408" s="71">
        <v>0.81527777777777777</v>
      </c>
      <c r="E3408" s="72" t="s">
        <v>9</v>
      </c>
      <c r="F3408" s="73">
        <v>38</v>
      </c>
      <c r="G3408" s="72" t="s">
        <v>10</v>
      </c>
    </row>
    <row r="3409" spans="3:7" ht="15" thickBot="1" x14ac:dyDescent="0.35">
      <c r="C3409" s="70">
        <v>43166</v>
      </c>
      <c r="D3409" s="71">
        <v>0.8182060185185186</v>
      </c>
      <c r="E3409" s="72" t="s">
        <v>9</v>
      </c>
      <c r="F3409" s="73">
        <v>49</v>
      </c>
      <c r="G3409" s="72" t="s">
        <v>10</v>
      </c>
    </row>
    <row r="3410" spans="3:7" ht="15" thickBot="1" x14ac:dyDescent="0.35">
      <c r="C3410" s="70">
        <v>43166</v>
      </c>
      <c r="D3410" s="71">
        <v>0.82093749999999999</v>
      </c>
      <c r="E3410" s="72" t="s">
        <v>9</v>
      </c>
      <c r="F3410" s="73">
        <v>41</v>
      </c>
      <c r="G3410" s="72" t="s">
        <v>10</v>
      </c>
    </row>
    <row r="3411" spans="3:7" ht="15" thickBot="1" x14ac:dyDescent="0.35">
      <c r="C3411" s="70">
        <v>43166</v>
      </c>
      <c r="D3411" s="71">
        <v>0.82865740740740745</v>
      </c>
      <c r="E3411" s="72" t="s">
        <v>9</v>
      </c>
      <c r="F3411" s="73">
        <v>33</v>
      </c>
      <c r="G3411" s="72" t="s">
        <v>21</v>
      </c>
    </row>
    <row r="3412" spans="3:7" ht="15" thickBot="1" x14ac:dyDescent="0.35">
      <c r="C3412" s="70">
        <v>43166</v>
      </c>
      <c r="D3412" s="71">
        <v>0.83246527777777779</v>
      </c>
      <c r="E3412" s="72" t="s">
        <v>9</v>
      </c>
      <c r="F3412" s="73">
        <v>36</v>
      </c>
      <c r="G3412" s="72" t="s">
        <v>21</v>
      </c>
    </row>
    <row r="3413" spans="3:7" ht="15" thickBot="1" x14ac:dyDescent="0.35">
      <c r="C3413" s="70">
        <v>43166</v>
      </c>
      <c r="D3413" s="71">
        <v>0.83250000000000002</v>
      </c>
      <c r="E3413" s="72" t="s">
        <v>9</v>
      </c>
      <c r="F3413" s="73">
        <v>60</v>
      </c>
      <c r="G3413" s="72" t="s">
        <v>10</v>
      </c>
    </row>
    <row r="3414" spans="3:7" ht="15" thickBot="1" x14ac:dyDescent="0.35">
      <c r="C3414" s="70">
        <v>43166</v>
      </c>
      <c r="D3414" s="71">
        <v>0.833125</v>
      </c>
      <c r="E3414" s="72" t="s">
        <v>9</v>
      </c>
      <c r="F3414" s="73">
        <v>37</v>
      </c>
      <c r="G3414" s="72" t="s">
        <v>21</v>
      </c>
    </row>
    <row r="3415" spans="3:7" ht="15" thickBot="1" x14ac:dyDescent="0.35">
      <c r="C3415" s="70">
        <v>43166</v>
      </c>
      <c r="D3415" s="71">
        <v>0.83373842592592595</v>
      </c>
      <c r="E3415" s="72" t="s">
        <v>9</v>
      </c>
      <c r="F3415" s="73">
        <v>43</v>
      </c>
      <c r="G3415" s="72" t="s">
        <v>21</v>
      </c>
    </row>
    <row r="3416" spans="3:7" ht="15" thickBot="1" x14ac:dyDescent="0.35">
      <c r="C3416" s="70">
        <v>43166</v>
      </c>
      <c r="D3416" s="71">
        <v>0.83450231481481485</v>
      </c>
      <c r="E3416" s="72" t="s">
        <v>9</v>
      </c>
      <c r="F3416" s="73">
        <v>34</v>
      </c>
      <c r="G3416" s="72" t="s">
        <v>10</v>
      </c>
    </row>
    <row r="3417" spans="3:7" ht="15" thickBot="1" x14ac:dyDescent="0.35">
      <c r="C3417" s="70">
        <v>43166</v>
      </c>
      <c r="D3417" s="71">
        <v>0.83616898148148155</v>
      </c>
      <c r="E3417" s="72" t="s">
        <v>9</v>
      </c>
      <c r="F3417" s="73">
        <v>36</v>
      </c>
      <c r="G3417" s="72" t="s">
        <v>10</v>
      </c>
    </row>
    <row r="3418" spans="3:7" ht="15" thickBot="1" x14ac:dyDescent="0.35">
      <c r="C3418" s="70">
        <v>43166</v>
      </c>
      <c r="D3418" s="71">
        <v>0.83626157407407409</v>
      </c>
      <c r="E3418" s="72" t="s">
        <v>9</v>
      </c>
      <c r="F3418" s="73">
        <v>34</v>
      </c>
      <c r="G3418" s="72" t="s">
        <v>21</v>
      </c>
    </row>
    <row r="3419" spans="3:7" ht="15" thickBot="1" x14ac:dyDescent="0.35">
      <c r="C3419" s="70">
        <v>43166</v>
      </c>
      <c r="D3419" s="71">
        <v>0.83755787037037033</v>
      </c>
      <c r="E3419" s="72" t="s">
        <v>9</v>
      </c>
      <c r="F3419" s="73">
        <v>47</v>
      </c>
      <c r="G3419" s="72" t="s">
        <v>21</v>
      </c>
    </row>
    <row r="3420" spans="3:7" ht="15" thickBot="1" x14ac:dyDescent="0.35">
      <c r="C3420" s="70">
        <v>43166</v>
      </c>
      <c r="D3420" s="71">
        <v>0.83869212962962969</v>
      </c>
      <c r="E3420" s="72" t="s">
        <v>9</v>
      </c>
      <c r="F3420" s="73">
        <v>37</v>
      </c>
      <c r="G3420" s="72" t="s">
        <v>10</v>
      </c>
    </row>
    <row r="3421" spans="3:7" ht="15" thickBot="1" x14ac:dyDescent="0.35">
      <c r="C3421" s="70">
        <v>43166</v>
      </c>
      <c r="D3421" s="71">
        <v>0.83879629629629626</v>
      </c>
      <c r="E3421" s="72" t="s">
        <v>9</v>
      </c>
      <c r="F3421" s="73">
        <v>22</v>
      </c>
      <c r="G3421" s="72" t="s">
        <v>21</v>
      </c>
    </row>
    <row r="3422" spans="3:7" ht="15" thickBot="1" x14ac:dyDescent="0.35">
      <c r="C3422" s="70">
        <v>43166</v>
      </c>
      <c r="D3422" s="71">
        <v>0.84016203703703696</v>
      </c>
      <c r="E3422" s="72" t="s">
        <v>9</v>
      </c>
      <c r="F3422" s="73">
        <v>42</v>
      </c>
      <c r="G3422" s="72" t="s">
        <v>21</v>
      </c>
    </row>
    <row r="3423" spans="3:7" ht="15" thickBot="1" x14ac:dyDescent="0.35">
      <c r="C3423" s="70">
        <v>43166</v>
      </c>
      <c r="D3423" s="71">
        <v>0.84040509259259266</v>
      </c>
      <c r="E3423" s="72" t="s">
        <v>9</v>
      </c>
      <c r="F3423" s="73">
        <v>45</v>
      </c>
      <c r="G3423" s="72" t="s">
        <v>21</v>
      </c>
    </row>
    <row r="3424" spans="3:7" ht="15" thickBot="1" x14ac:dyDescent="0.35">
      <c r="C3424" s="70">
        <v>43166</v>
      </c>
      <c r="D3424" s="71">
        <v>0.84046296296296286</v>
      </c>
      <c r="E3424" s="72" t="s">
        <v>9</v>
      </c>
      <c r="F3424" s="73">
        <v>43</v>
      </c>
      <c r="G3424" s="72" t="s">
        <v>21</v>
      </c>
    </row>
    <row r="3425" spans="3:7" ht="15" thickBot="1" x14ac:dyDescent="0.35">
      <c r="C3425" s="70">
        <v>43166</v>
      </c>
      <c r="D3425" s="71">
        <v>0.84059027777777784</v>
      </c>
      <c r="E3425" s="72" t="s">
        <v>9</v>
      </c>
      <c r="F3425" s="73">
        <v>40</v>
      </c>
      <c r="G3425" s="72" t="s">
        <v>21</v>
      </c>
    </row>
    <row r="3426" spans="3:7" ht="15" thickBot="1" x14ac:dyDescent="0.35">
      <c r="C3426" s="70">
        <v>43166</v>
      </c>
      <c r="D3426" s="71">
        <v>0.8416203703703703</v>
      </c>
      <c r="E3426" s="72" t="s">
        <v>9</v>
      </c>
      <c r="F3426" s="73">
        <v>33</v>
      </c>
      <c r="G3426" s="72" t="s">
        <v>10</v>
      </c>
    </row>
    <row r="3427" spans="3:7" ht="15" thickBot="1" x14ac:dyDescent="0.35">
      <c r="C3427" s="70">
        <v>43166</v>
      </c>
      <c r="D3427" s="71">
        <v>0.84515046296296292</v>
      </c>
      <c r="E3427" s="72" t="s">
        <v>9</v>
      </c>
      <c r="F3427" s="73">
        <v>30</v>
      </c>
      <c r="G3427" s="72" t="s">
        <v>21</v>
      </c>
    </row>
    <row r="3428" spans="3:7" ht="15" thickBot="1" x14ac:dyDescent="0.35">
      <c r="C3428" s="70">
        <v>43166</v>
      </c>
      <c r="D3428" s="71">
        <v>0.84604166666666669</v>
      </c>
      <c r="E3428" s="72" t="s">
        <v>9</v>
      </c>
      <c r="F3428" s="73">
        <v>38</v>
      </c>
      <c r="G3428" s="72" t="s">
        <v>21</v>
      </c>
    </row>
    <row r="3429" spans="3:7" ht="15" thickBot="1" x14ac:dyDescent="0.35">
      <c r="C3429" s="70">
        <v>43166</v>
      </c>
      <c r="D3429" s="71">
        <v>0.84909722222222228</v>
      </c>
      <c r="E3429" s="72" t="s">
        <v>9</v>
      </c>
      <c r="F3429" s="73">
        <v>37</v>
      </c>
      <c r="G3429" s="72" t="s">
        <v>21</v>
      </c>
    </row>
    <row r="3430" spans="3:7" ht="15" thickBot="1" x14ac:dyDescent="0.35">
      <c r="C3430" s="70">
        <v>43166</v>
      </c>
      <c r="D3430" s="71">
        <v>0.85291666666666666</v>
      </c>
      <c r="E3430" s="72" t="s">
        <v>9</v>
      </c>
      <c r="F3430" s="73">
        <v>34</v>
      </c>
      <c r="G3430" s="72" t="s">
        <v>21</v>
      </c>
    </row>
    <row r="3431" spans="3:7" ht="15" thickBot="1" x14ac:dyDescent="0.35">
      <c r="C3431" s="70">
        <v>43166</v>
      </c>
      <c r="D3431" s="71">
        <v>0.85343750000000007</v>
      </c>
      <c r="E3431" s="72" t="s">
        <v>9</v>
      </c>
      <c r="F3431" s="73">
        <v>30</v>
      </c>
      <c r="G3431" s="72" t="s">
        <v>21</v>
      </c>
    </row>
    <row r="3432" spans="3:7" ht="15" thickBot="1" x14ac:dyDescent="0.35">
      <c r="C3432" s="70">
        <v>43166</v>
      </c>
      <c r="D3432" s="71">
        <v>0.85462962962962974</v>
      </c>
      <c r="E3432" s="72" t="s">
        <v>9</v>
      </c>
      <c r="F3432" s="73">
        <v>45</v>
      </c>
      <c r="G3432" s="72" t="s">
        <v>10</v>
      </c>
    </row>
    <row r="3433" spans="3:7" ht="15" thickBot="1" x14ac:dyDescent="0.35">
      <c r="C3433" s="70">
        <v>43166</v>
      </c>
      <c r="D3433" s="71">
        <v>0.85498842592592583</v>
      </c>
      <c r="E3433" s="72" t="s">
        <v>9</v>
      </c>
      <c r="F3433" s="73">
        <v>50</v>
      </c>
      <c r="G3433" s="72" t="s">
        <v>21</v>
      </c>
    </row>
    <row r="3434" spans="3:7" ht="15" thickBot="1" x14ac:dyDescent="0.35">
      <c r="C3434" s="70">
        <v>43166</v>
      </c>
      <c r="D3434" s="71">
        <v>0.85856481481481473</v>
      </c>
      <c r="E3434" s="72" t="s">
        <v>9</v>
      </c>
      <c r="F3434" s="73">
        <v>41</v>
      </c>
      <c r="G3434" s="72" t="s">
        <v>21</v>
      </c>
    </row>
    <row r="3435" spans="3:7" ht="15" thickBot="1" x14ac:dyDescent="0.35">
      <c r="C3435" s="70">
        <v>43166</v>
      </c>
      <c r="D3435" s="71">
        <v>0.85878472222222213</v>
      </c>
      <c r="E3435" s="72" t="s">
        <v>9</v>
      </c>
      <c r="F3435" s="73">
        <v>46</v>
      </c>
      <c r="G3435" s="72" t="s">
        <v>21</v>
      </c>
    </row>
    <row r="3436" spans="3:7" ht="15" thickBot="1" x14ac:dyDescent="0.35">
      <c r="C3436" s="70">
        <v>43166</v>
      </c>
      <c r="D3436" s="71">
        <v>0.86453703703703699</v>
      </c>
      <c r="E3436" s="72" t="s">
        <v>9</v>
      </c>
      <c r="F3436" s="73">
        <v>36</v>
      </c>
      <c r="G3436" s="72" t="s">
        <v>10</v>
      </c>
    </row>
    <row r="3437" spans="3:7" ht="15" thickBot="1" x14ac:dyDescent="0.35">
      <c r="C3437" s="70">
        <v>43166</v>
      </c>
      <c r="D3437" s="71">
        <v>0.86567129629629624</v>
      </c>
      <c r="E3437" s="72" t="s">
        <v>9</v>
      </c>
      <c r="F3437" s="73">
        <v>36</v>
      </c>
      <c r="G3437" s="72" t="s">
        <v>10</v>
      </c>
    </row>
    <row r="3438" spans="3:7" ht="15" thickBot="1" x14ac:dyDescent="0.35">
      <c r="C3438" s="70">
        <v>43166</v>
      </c>
      <c r="D3438" s="71">
        <v>0.86631944444444453</v>
      </c>
      <c r="E3438" s="72" t="s">
        <v>9</v>
      </c>
      <c r="F3438" s="73">
        <v>44</v>
      </c>
      <c r="G3438" s="72" t="s">
        <v>10</v>
      </c>
    </row>
    <row r="3439" spans="3:7" ht="15" thickBot="1" x14ac:dyDescent="0.35">
      <c r="C3439" s="70">
        <v>43166</v>
      </c>
      <c r="D3439" s="71">
        <v>0.86799768518518527</v>
      </c>
      <c r="E3439" s="72" t="s">
        <v>9</v>
      </c>
      <c r="F3439" s="73">
        <v>39</v>
      </c>
      <c r="G3439" s="72" t="s">
        <v>10</v>
      </c>
    </row>
    <row r="3440" spans="3:7" ht="15" thickBot="1" x14ac:dyDescent="0.35">
      <c r="C3440" s="70">
        <v>43166</v>
      </c>
      <c r="D3440" s="71">
        <v>0.87230324074074073</v>
      </c>
      <c r="E3440" s="72" t="s">
        <v>9</v>
      </c>
      <c r="F3440" s="73">
        <v>40</v>
      </c>
      <c r="G3440" s="72" t="s">
        <v>21</v>
      </c>
    </row>
    <row r="3441" spans="3:7" ht="15" thickBot="1" x14ac:dyDescent="0.35">
      <c r="C3441" s="70">
        <v>43166</v>
      </c>
      <c r="D3441" s="71">
        <v>0.87238425925925922</v>
      </c>
      <c r="E3441" s="72" t="s">
        <v>9</v>
      </c>
      <c r="F3441" s="73">
        <v>36</v>
      </c>
      <c r="G3441" s="72" t="s">
        <v>21</v>
      </c>
    </row>
    <row r="3442" spans="3:7" ht="15" thickBot="1" x14ac:dyDescent="0.35">
      <c r="C3442" s="70">
        <v>43166</v>
      </c>
      <c r="D3442" s="71">
        <v>0.87300925925925921</v>
      </c>
      <c r="E3442" s="72" t="s">
        <v>9</v>
      </c>
      <c r="F3442" s="73">
        <v>40</v>
      </c>
      <c r="G3442" s="72" t="s">
        <v>10</v>
      </c>
    </row>
    <row r="3443" spans="3:7" ht="15" thickBot="1" x14ac:dyDescent="0.35">
      <c r="C3443" s="70">
        <v>43166</v>
      </c>
      <c r="D3443" s="71">
        <v>0.87336805555555552</v>
      </c>
      <c r="E3443" s="72" t="s">
        <v>9</v>
      </c>
      <c r="F3443" s="73">
        <v>46</v>
      </c>
      <c r="G3443" s="72" t="s">
        <v>21</v>
      </c>
    </row>
    <row r="3444" spans="3:7" ht="15" thickBot="1" x14ac:dyDescent="0.35">
      <c r="C3444" s="70">
        <v>43166</v>
      </c>
      <c r="D3444" s="71">
        <v>0.874537037037037</v>
      </c>
      <c r="E3444" s="72" t="s">
        <v>9</v>
      </c>
      <c r="F3444" s="73">
        <v>33</v>
      </c>
      <c r="G3444" s="72" t="s">
        <v>21</v>
      </c>
    </row>
    <row r="3445" spans="3:7" ht="15" thickBot="1" x14ac:dyDescent="0.35">
      <c r="C3445" s="70">
        <v>43166</v>
      </c>
      <c r="D3445" s="71">
        <v>0.87934027777777779</v>
      </c>
      <c r="E3445" s="72" t="s">
        <v>9</v>
      </c>
      <c r="F3445" s="73">
        <v>26</v>
      </c>
      <c r="G3445" s="72" t="s">
        <v>10</v>
      </c>
    </row>
    <row r="3446" spans="3:7" ht="15" thickBot="1" x14ac:dyDescent="0.35">
      <c r="C3446" s="70">
        <v>43166</v>
      </c>
      <c r="D3446" s="71">
        <v>0.87988425925925917</v>
      </c>
      <c r="E3446" s="72" t="s">
        <v>9</v>
      </c>
      <c r="F3446" s="73">
        <v>42</v>
      </c>
      <c r="G3446" s="72" t="s">
        <v>21</v>
      </c>
    </row>
    <row r="3447" spans="3:7" ht="15" thickBot="1" x14ac:dyDescent="0.35">
      <c r="C3447" s="70">
        <v>43166</v>
      </c>
      <c r="D3447" s="71">
        <v>0.88244212962962953</v>
      </c>
      <c r="E3447" s="72" t="s">
        <v>9</v>
      </c>
      <c r="F3447" s="73">
        <v>42</v>
      </c>
      <c r="G3447" s="72" t="s">
        <v>21</v>
      </c>
    </row>
    <row r="3448" spans="3:7" ht="15" thickBot="1" x14ac:dyDescent="0.35">
      <c r="C3448" s="70">
        <v>43166</v>
      </c>
      <c r="D3448" s="71">
        <v>0.88479166666666664</v>
      </c>
      <c r="E3448" s="72" t="s">
        <v>9</v>
      </c>
      <c r="F3448" s="73">
        <v>39</v>
      </c>
      <c r="G3448" s="72" t="s">
        <v>21</v>
      </c>
    </row>
    <row r="3449" spans="3:7" ht="15" thickBot="1" x14ac:dyDescent="0.35">
      <c r="C3449" s="70">
        <v>43166</v>
      </c>
      <c r="D3449" s="71">
        <v>0.88858796296296294</v>
      </c>
      <c r="E3449" s="72" t="s">
        <v>9</v>
      </c>
      <c r="F3449" s="73">
        <v>38</v>
      </c>
      <c r="G3449" s="72" t="s">
        <v>21</v>
      </c>
    </row>
    <row r="3450" spans="3:7" ht="15" thickBot="1" x14ac:dyDescent="0.35">
      <c r="C3450" s="70">
        <v>43166</v>
      </c>
      <c r="D3450" s="71">
        <v>0.89765046296296302</v>
      </c>
      <c r="E3450" s="72" t="s">
        <v>9</v>
      </c>
      <c r="F3450" s="73">
        <v>32</v>
      </c>
      <c r="G3450" s="72" t="s">
        <v>21</v>
      </c>
    </row>
    <row r="3451" spans="3:7" ht="15" thickBot="1" x14ac:dyDescent="0.35">
      <c r="C3451" s="70">
        <v>43166</v>
      </c>
      <c r="D3451" s="71">
        <v>0.90335648148148151</v>
      </c>
      <c r="E3451" s="72" t="s">
        <v>9</v>
      </c>
      <c r="F3451" s="73">
        <v>35</v>
      </c>
      <c r="G3451" s="72" t="s">
        <v>21</v>
      </c>
    </row>
    <row r="3452" spans="3:7" ht="15" thickBot="1" x14ac:dyDescent="0.35">
      <c r="C3452" s="70">
        <v>43166</v>
      </c>
      <c r="D3452" s="71">
        <v>0.9044444444444445</v>
      </c>
      <c r="E3452" s="72" t="s">
        <v>9</v>
      </c>
      <c r="F3452" s="73">
        <v>39</v>
      </c>
      <c r="G3452" s="72" t="s">
        <v>21</v>
      </c>
    </row>
    <row r="3453" spans="3:7" ht="15" thickBot="1" x14ac:dyDescent="0.35">
      <c r="C3453" s="70">
        <v>43166</v>
      </c>
      <c r="D3453" s="71">
        <v>0.90546296296296302</v>
      </c>
      <c r="E3453" s="72" t="s">
        <v>9</v>
      </c>
      <c r="F3453" s="73">
        <v>50</v>
      </c>
      <c r="G3453" s="72" t="s">
        <v>10</v>
      </c>
    </row>
    <row r="3454" spans="3:7" ht="15" thickBot="1" x14ac:dyDescent="0.35">
      <c r="C3454" s="70">
        <v>43166</v>
      </c>
      <c r="D3454" s="71">
        <v>0.90737268518518521</v>
      </c>
      <c r="E3454" s="72" t="s">
        <v>9</v>
      </c>
      <c r="F3454" s="73">
        <v>37</v>
      </c>
      <c r="G3454" s="72" t="s">
        <v>21</v>
      </c>
    </row>
    <row r="3455" spans="3:7" ht="15" thickBot="1" x14ac:dyDescent="0.35">
      <c r="C3455" s="70">
        <v>43166</v>
      </c>
      <c r="D3455" s="71">
        <v>0.9086805555555556</v>
      </c>
      <c r="E3455" s="72" t="s">
        <v>9</v>
      </c>
      <c r="F3455" s="73">
        <v>42</v>
      </c>
      <c r="G3455" s="72" t="s">
        <v>10</v>
      </c>
    </row>
    <row r="3456" spans="3:7" ht="15" thickBot="1" x14ac:dyDescent="0.35">
      <c r="C3456" s="70">
        <v>43166</v>
      </c>
      <c r="D3456" s="71">
        <v>0.91078703703703701</v>
      </c>
      <c r="E3456" s="72" t="s">
        <v>9</v>
      </c>
      <c r="F3456" s="73">
        <v>49</v>
      </c>
      <c r="G3456" s="72" t="s">
        <v>21</v>
      </c>
    </row>
    <row r="3457" spans="3:7" ht="15" thickBot="1" x14ac:dyDescent="0.35">
      <c r="C3457" s="70">
        <v>43166</v>
      </c>
      <c r="D3457" s="71">
        <v>0.91174768518518512</v>
      </c>
      <c r="E3457" s="72" t="s">
        <v>9</v>
      </c>
      <c r="F3457" s="73">
        <v>36</v>
      </c>
      <c r="G3457" s="72" t="s">
        <v>10</v>
      </c>
    </row>
    <row r="3458" spans="3:7" ht="15" thickBot="1" x14ac:dyDescent="0.35">
      <c r="C3458" s="70">
        <v>43166</v>
      </c>
      <c r="D3458" s="71">
        <v>0.91204861111111113</v>
      </c>
      <c r="E3458" s="72" t="s">
        <v>9</v>
      </c>
      <c r="F3458" s="73">
        <v>42</v>
      </c>
      <c r="G3458" s="72" t="s">
        <v>10</v>
      </c>
    </row>
    <row r="3459" spans="3:7" ht="15" thickBot="1" x14ac:dyDescent="0.35">
      <c r="C3459" s="70">
        <v>43166</v>
      </c>
      <c r="D3459" s="71">
        <v>0.91431712962962963</v>
      </c>
      <c r="E3459" s="72" t="s">
        <v>9</v>
      </c>
      <c r="F3459" s="73">
        <v>23</v>
      </c>
      <c r="G3459" s="72" t="s">
        <v>10</v>
      </c>
    </row>
    <row r="3460" spans="3:7" ht="15" thickBot="1" x14ac:dyDescent="0.35">
      <c r="C3460" s="70">
        <v>43166</v>
      </c>
      <c r="D3460" s="71">
        <v>0.92230324074074066</v>
      </c>
      <c r="E3460" s="72" t="s">
        <v>9</v>
      </c>
      <c r="F3460" s="73">
        <v>30</v>
      </c>
      <c r="G3460" s="72" t="s">
        <v>21</v>
      </c>
    </row>
    <row r="3461" spans="3:7" ht="15" thickBot="1" x14ac:dyDescent="0.35">
      <c r="C3461" s="70">
        <v>43166</v>
      </c>
      <c r="D3461" s="71">
        <v>0.92879629629629623</v>
      </c>
      <c r="E3461" s="72" t="s">
        <v>9</v>
      </c>
      <c r="F3461" s="73">
        <v>27</v>
      </c>
      <c r="G3461" s="72" t="s">
        <v>10</v>
      </c>
    </row>
    <row r="3462" spans="3:7" ht="15" thickBot="1" x14ac:dyDescent="0.35">
      <c r="C3462" s="70">
        <v>43166</v>
      </c>
      <c r="D3462" s="71">
        <v>0.93609953703703708</v>
      </c>
      <c r="E3462" s="72" t="s">
        <v>9</v>
      </c>
      <c r="F3462" s="73">
        <v>53</v>
      </c>
      <c r="G3462" s="72" t="s">
        <v>21</v>
      </c>
    </row>
    <row r="3463" spans="3:7" ht="15" thickBot="1" x14ac:dyDescent="0.35">
      <c r="C3463" s="70">
        <v>43166</v>
      </c>
      <c r="D3463" s="71">
        <v>0.9377199074074074</v>
      </c>
      <c r="E3463" s="72" t="s">
        <v>9</v>
      </c>
      <c r="F3463" s="73">
        <v>49</v>
      </c>
      <c r="G3463" s="72" t="s">
        <v>21</v>
      </c>
    </row>
    <row r="3464" spans="3:7" ht="15" thickBot="1" x14ac:dyDescent="0.35">
      <c r="C3464" s="70">
        <v>43166</v>
      </c>
      <c r="D3464" s="71">
        <v>0.94216435185185177</v>
      </c>
      <c r="E3464" s="72" t="s">
        <v>9</v>
      </c>
      <c r="F3464" s="73">
        <v>40</v>
      </c>
      <c r="G3464" s="72" t="s">
        <v>21</v>
      </c>
    </row>
    <row r="3465" spans="3:7" ht="15" thickBot="1" x14ac:dyDescent="0.35">
      <c r="C3465" s="70">
        <v>43166</v>
      </c>
      <c r="D3465" s="71">
        <v>0.94358796296296299</v>
      </c>
      <c r="E3465" s="72" t="s">
        <v>9</v>
      </c>
      <c r="F3465" s="73">
        <v>37</v>
      </c>
      <c r="G3465" s="72" t="s">
        <v>21</v>
      </c>
    </row>
    <row r="3466" spans="3:7" ht="15" thickBot="1" x14ac:dyDescent="0.35">
      <c r="C3466" s="70">
        <v>43166</v>
      </c>
      <c r="D3466" s="71">
        <v>0.94527777777777777</v>
      </c>
      <c r="E3466" s="72" t="s">
        <v>9</v>
      </c>
      <c r="F3466" s="73">
        <v>41</v>
      </c>
      <c r="G3466" s="72" t="s">
        <v>10</v>
      </c>
    </row>
    <row r="3467" spans="3:7" ht="15" thickBot="1" x14ac:dyDescent="0.35">
      <c r="C3467" s="70">
        <v>43166</v>
      </c>
      <c r="D3467" s="71">
        <v>0.95369212962962957</v>
      </c>
      <c r="E3467" s="72" t="s">
        <v>9</v>
      </c>
      <c r="F3467" s="73">
        <v>31</v>
      </c>
      <c r="G3467" s="72" t="s">
        <v>21</v>
      </c>
    </row>
    <row r="3468" spans="3:7" ht="15" thickBot="1" x14ac:dyDescent="0.35">
      <c r="C3468" s="70">
        <v>43166</v>
      </c>
      <c r="D3468" s="71">
        <v>0.9547337962962964</v>
      </c>
      <c r="E3468" s="72" t="s">
        <v>9</v>
      </c>
      <c r="F3468" s="73">
        <v>25</v>
      </c>
      <c r="G3468" s="72" t="s">
        <v>21</v>
      </c>
    </row>
    <row r="3469" spans="3:7" ht="15" thickBot="1" x14ac:dyDescent="0.35">
      <c r="C3469" s="70">
        <v>43166</v>
      </c>
      <c r="D3469" s="71">
        <v>0.9549305555555555</v>
      </c>
      <c r="E3469" s="72" t="s">
        <v>9</v>
      </c>
      <c r="F3469" s="73">
        <v>44</v>
      </c>
      <c r="G3469" s="72" t="s">
        <v>10</v>
      </c>
    </row>
    <row r="3470" spans="3:7" ht="15" thickBot="1" x14ac:dyDescent="0.35">
      <c r="C3470" s="70">
        <v>43166</v>
      </c>
      <c r="D3470" s="71">
        <v>0.96052083333333327</v>
      </c>
      <c r="E3470" s="72" t="s">
        <v>9</v>
      </c>
      <c r="F3470" s="73">
        <v>28</v>
      </c>
      <c r="G3470" s="72" t="s">
        <v>10</v>
      </c>
    </row>
    <row r="3471" spans="3:7" ht="15" thickBot="1" x14ac:dyDescent="0.35">
      <c r="C3471" s="70">
        <v>43166</v>
      </c>
      <c r="D3471" s="71">
        <v>0.96407407407407408</v>
      </c>
      <c r="E3471" s="72" t="s">
        <v>9</v>
      </c>
      <c r="F3471" s="73">
        <v>35</v>
      </c>
      <c r="G3471" s="72" t="s">
        <v>21</v>
      </c>
    </row>
    <row r="3472" spans="3:7" ht="15" thickBot="1" x14ac:dyDescent="0.35">
      <c r="C3472" s="70">
        <v>43166</v>
      </c>
      <c r="D3472" s="71">
        <v>0.96534722222222225</v>
      </c>
      <c r="E3472" s="72" t="s">
        <v>9</v>
      </c>
      <c r="F3472" s="73">
        <v>38</v>
      </c>
      <c r="G3472" s="72" t="s">
        <v>10</v>
      </c>
    </row>
    <row r="3473" spans="3:7" ht="15" thickBot="1" x14ac:dyDescent="0.35">
      <c r="C3473" s="70">
        <v>43166</v>
      </c>
      <c r="D3473" s="71">
        <v>0.96872685185185192</v>
      </c>
      <c r="E3473" s="72" t="s">
        <v>9</v>
      </c>
      <c r="F3473" s="73">
        <v>32</v>
      </c>
      <c r="G3473" s="72" t="s">
        <v>10</v>
      </c>
    </row>
    <row r="3474" spans="3:7" ht="15" thickBot="1" x14ac:dyDescent="0.35">
      <c r="C3474" s="70">
        <v>43166</v>
      </c>
      <c r="D3474" s="71">
        <v>0.97023148148148142</v>
      </c>
      <c r="E3474" s="72" t="s">
        <v>9</v>
      </c>
      <c r="F3474" s="73">
        <v>38</v>
      </c>
      <c r="G3474" s="72" t="s">
        <v>21</v>
      </c>
    </row>
    <row r="3475" spans="3:7" ht="15" thickBot="1" x14ac:dyDescent="0.35">
      <c r="C3475" s="70">
        <v>43166</v>
      </c>
      <c r="D3475" s="71">
        <v>0.97736111111111112</v>
      </c>
      <c r="E3475" s="72" t="s">
        <v>9</v>
      </c>
      <c r="F3475" s="73">
        <v>16</v>
      </c>
      <c r="G3475" s="72" t="s">
        <v>21</v>
      </c>
    </row>
    <row r="3476" spans="3:7" ht="15" thickBot="1" x14ac:dyDescent="0.35">
      <c r="C3476" s="70">
        <v>43167</v>
      </c>
      <c r="D3476" s="71">
        <v>3.9884259259259258E-2</v>
      </c>
      <c r="E3476" s="72" t="s">
        <v>9</v>
      </c>
      <c r="F3476" s="73">
        <v>45</v>
      </c>
      <c r="G3476" s="72" t="s">
        <v>21</v>
      </c>
    </row>
    <row r="3477" spans="3:7" ht="15" thickBot="1" x14ac:dyDescent="0.35">
      <c r="C3477" s="70">
        <v>43167</v>
      </c>
      <c r="D3477" s="71">
        <v>5.9421296296296298E-2</v>
      </c>
      <c r="E3477" s="72" t="s">
        <v>9</v>
      </c>
      <c r="F3477" s="73">
        <v>43</v>
      </c>
      <c r="G3477" s="72" t="s">
        <v>10</v>
      </c>
    </row>
    <row r="3478" spans="3:7" ht="15" thickBot="1" x14ac:dyDescent="0.35">
      <c r="C3478" s="70">
        <v>43167</v>
      </c>
      <c r="D3478" s="71">
        <v>0.17140046296296296</v>
      </c>
      <c r="E3478" s="72" t="s">
        <v>9</v>
      </c>
      <c r="F3478" s="73">
        <v>44</v>
      </c>
      <c r="G3478" s="72" t="s">
        <v>10</v>
      </c>
    </row>
    <row r="3479" spans="3:7" ht="15" thickBot="1" x14ac:dyDescent="0.35">
      <c r="C3479" s="70">
        <v>43167</v>
      </c>
      <c r="D3479" s="71">
        <v>0.1973148148148148</v>
      </c>
      <c r="E3479" s="72" t="s">
        <v>9</v>
      </c>
      <c r="F3479" s="73">
        <v>25</v>
      </c>
      <c r="G3479" s="72" t="s">
        <v>21</v>
      </c>
    </row>
    <row r="3480" spans="3:7" ht="15" thickBot="1" x14ac:dyDescent="0.35">
      <c r="C3480" s="70">
        <v>43167</v>
      </c>
      <c r="D3480" s="71">
        <v>0.20754629629629628</v>
      </c>
      <c r="E3480" s="72" t="s">
        <v>9</v>
      </c>
      <c r="F3480" s="73">
        <v>21</v>
      </c>
      <c r="G3480" s="72" t="s">
        <v>21</v>
      </c>
    </row>
    <row r="3481" spans="3:7" ht="15" thickBot="1" x14ac:dyDescent="0.35">
      <c r="C3481" s="70">
        <v>43167</v>
      </c>
      <c r="D3481" s="71">
        <v>0.20762731481481481</v>
      </c>
      <c r="E3481" s="72" t="s">
        <v>9</v>
      </c>
      <c r="F3481" s="73">
        <v>53</v>
      </c>
      <c r="G3481" s="72" t="s">
        <v>10</v>
      </c>
    </row>
    <row r="3482" spans="3:7" ht="15" thickBot="1" x14ac:dyDescent="0.35">
      <c r="C3482" s="70">
        <v>43167</v>
      </c>
      <c r="D3482" s="71">
        <v>0.20962962962962964</v>
      </c>
      <c r="E3482" s="72" t="s">
        <v>9</v>
      </c>
      <c r="F3482" s="73">
        <v>16</v>
      </c>
      <c r="G3482" s="72" t="s">
        <v>21</v>
      </c>
    </row>
    <row r="3483" spans="3:7" ht="15" thickBot="1" x14ac:dyDescent="0.35">
      <c r="C3483" s="70">
        <v>43167</v>
      </c>
      <c r="D3483" s="71">
        <v>0.2122685185185185</v>
      </c>
      <c r="E3483" s="72" t="s">
        <v>9</v>
      </c>
      <c r="F3483" s="73">
        <v>43</v>
      </c>
      <c r="G3483" s="72" t="s">
        <v>10</v>
      </c>
    </row>
    <row r="3484" spans="3:7" ht="15" thickBot="1" x14ac:dyDescent="0.35">
      <c r="C3484" s="70">
        <v>43167</v>
      </c>
      <c r="D3484" s="71">
        <v>0.21232638888888888</v>
      </c>
      <c r="E3484" s="72" t="s">
        <v>9</v>
      </c>
      <c r="F3484" s="73">
        <v>16</v>
      </c>
      <c r="G3484" s="72" t="s">
        <v>10</v>
      </c>
    </row>
    <row r="3485" spans="3:7" ht="15" thickBot="1" x14ac:dyDescent="0.35">
      <c r="C3485" s="70">
        <v>43167</v>
      </c>
      <c r="D3485" s="71">
        <v>0.21366898148148147</v>
      </c>
      <c r="E3485" s="72" t="s">
        <v>9</v>
      </c>
      <c r="F3485" s="73">
        <v>38</v>
      </c>
      <c r="G3485" s="72" t="s">
        <v>10</v>
      </c>
    </row>
    <row r="3486" spans="3:7" ht="15" thickBot="1" x14ac:dyDescent="0.35">
      <c r="C3486" s="70">
        <v>43167</v>
      </c>
      <c r="D3486" s="71">
        <v>0.22042824074074074</v>
      </c>
      <c r="E3486" s="72" t="s">
        <v>9</v>
      </c>
      <c r="F3486" s="73">
        <v>48</v>
      </c>
      <c r="G3486" s="72" t="s">
        <v>10</v>
      </c>
    </row>
    <row r="3487" spans="3:7" ht="15" thickBot="1" x14ac:dyDescent="0.35">
      <c r="C3487" s="70">
        <v>43167</v>
      </c>
      <c r="D3487" s="71">
        <v>0.22118055555555557</v>
      </c>
      <c r="E3487" s="72" t="s">
        <v>9</v>
      </c>
      <c r="F3487" s="73">
        <v>16</v>
      </c>
      <c r="G3487" s="72" t="s">
        <v>10</v>
      </c>
    </row>
    <row r="3488" spans="3:7" ht="15" thickBot="1" x14ac:dyDescent="0.35">
      <c r="C3488" s="70">
        <v>43167</v>
      </c>
      <c r="D3488" s="71">
        <v>0.22519675925925928</v>
      </c>
      <c r="E3488" s="72" t="s">
        <v>9</v>
      </c>
      <c r="F3488" s="73">
        <v>39</v>
      </c>
      <c r="G3488" s="72" t="s">
        <v>10</v>
      </c>
    </row>
    <row r="3489" spans="3:7" ht="15" thickBot="1" x14ac:dyDescent="0.35">
      <c r="C3489" s="70">
        <v>43167</v>
      </c>
      <c r="D3489" s="71">
        <v>0.22771990740740741</v>
      </c>
      <c r="E3489" s="72" t="s">
        <v>9</v>
      </c>
      <c r="F3489" s="73">
        <v>32</v>
      </c>
      <c r="G3489" s="72" t="s">
        <v>10</v>
      </c>
    </row>
    <row r="3490" spans="3:7" ht="15" thickBot="1" x14ac:dyDescent="0.35">
      <c r="C3490" s="70">
        <v>43167</v>
      </c>
      <c r="D3490" s="71">
        <v>0.23047453703703705</v>
      </c>
      <c r="E3490" s="72" t="s">
        <v>9</v>
      </c>
      <c r="F3490" s="73">
        <v>36</v>
      </c>
      <c r="G3490" s="72" t="s">
        <v>21</v>
      </c>
    </row>
    <row r="3491" spans="3:7" ht="15" thickBot="1" x14ac:dyDescent="0.35">
      <c r="C3491" s="70">
        <v>43167</v>
      </c>
      <c r="D3491" s="71">
        <v>0.23054398148148147</v>
      </c>
      <c r="E3491" s="72" t="s">
        <v>9</v>
      </c>
      <c r="F3491" s="73">
        <v>43</v>
      </c>
      <c r="G3491" s="72" t="s">
        <v>10</v>
      </c>
    </row>
    <row r="3492" spans="3:7" ht="15" thickBot="1" x14ac:dyDescent="0.35">
      <c r="C3492" s="70">
        <v>43167</v>
      </c>
      <c r="D3492" s="71">
        <v>0.23247685185185185</v>
      </c>
      <c r="E3492" s="72" t="s">
        <v>9</v>
      </c>
      <c r="F3492" s="73">
        <v>32</v>
      </c>
      <c r="G3492" s="72" t="s">
        <v>10</v>
      </c>
    </row>
    <row r="3493" spans="3:7" ht="15" thickBot="1" x14ac:dyDescent="0.35">
      <c r="C3493" s="70">
        <v>43167</v>
      </c>
      <c r="D3493" s="71">
        <v>0.23603009259259258</v>
      </c>
      <c r="E3493" s="72" t="s">
        <v>9</v>
      </c>
      <c r="F3493" s="73">
        <v>36</v>
      </c>
      <c r="G3493" s="72" t="s">
        <v>10</v>
      </c>
    </row>
    <row r="3494" spans="3:7" ht="15" thickBot="1" x14ac:dyDescent="0.35">
      <c r="C3494" s="70">
        <v>43167</v>
      </c>
      <c r="D3494" s="71">
        <v>0.23609953703703704</v>
      </c>
      <c r="E3494" s="72" t="s">
        <v>9</v>
      </c>
      <c r="F3494" s="73">
        <v>33</v>
      </c>
      <c r="G3494" s="72" t="s">
        <v>21</v>
      </c>
    </row>
    <row r="3495" spans="3:7" ht="15" thickBot="1" x14ac:dyDescent="0.35">
      <c r="C3495" s="70">
        <v>43167</v>
      </c>
      <c r="D3495" s="71">
        <v>0.24320601851851853</v>
      </c>
      <c r="E3495" s="72" t="s">
        <v>9</v>
      </c>
      <c r="F3495" s="73">
        <v>45</v>
      </c>
      <c r="G3495" s="72" t="s">
        <v>10</v>
      </c>
    </row>
    <row r="3496" spans="3:7" ht="15" thickBot="1" x14ac:dyDescent="0.35">
      <c r="C3496" s="70">
        <v>43167</v>
      </c>
      <c r="D3496" s="71">
        <v>0.24489583333333331</v>
      </c>
      <c r="E3496" s="72" t="s">
        <v>9</v>
      </c>
      <c r="F3496" s="73">
        <v>41</v>
      </c>
      <c r="G3496" s="72" t="s">
        <v>10</v>
      </c>
    </row>
    <row r="3497" spans="3:7" ht="15" thickBot="1" x14ac:dyDescent="0.35">
      <c r="C3497" s="70">
        <v>43167</v>
      </c>
      <c r="D3497" s="71">
        <v>0.25291666666666668</v>
      </c>
      <c r="E3497" s="72" t="s">
        <v>9</v>
      </c>
      <c r="F3497" s="73">
        <v>36</v>
      </c>
      <c r="G3497" s="72" t="s">
        <v>10</v>
      </c>
    </row>
    <row r="3498" spans="3:7" ht="15" thickBot="1" x14ac:dyDescent="0.35">
      <c r="C3498" s="70">
        <v>43167</v>
      </c>
      <c r="D3498" s="71">
        <v>0.25366898148148148</v>
      </c>
      <c r="E3498" s="72" t="s">
        <v>9</v>
      </c>
      <c r="F3498" s="73">
        <v>31</v>
      </c>
      <c r="G3498" s="72" t="s">
        <v>10</v>
      </c>
    </row>
    <row r="3499" spans="3:7" ht="15" thickBot="1" x14ac:dyDescent="0.35">
      <c r="C3499" s="70">
        <v>43167</v>
      </c>
      <c r="D3499" s="71">
        <v>0.26116898148148149</v>
      </c>
      <c r="E3499" s="72" t="s">
        <v>9</v>
      </c>
      <c r="F3499" s="73">
        <v>31</v>
      </c>
      <c r="G3499" s="72" t="s">
        <v>21</v>
      </c>
    </row>
    <row r="3500" spans="3:7" ht="15" thickBot="1" x14ac:dyDescent="0.35">
      <c r="C3500" s="70">
        <v>43167</v>
      </c>
      <c r="D3500" s="71">
        <v>0.2623611111111111</v>
      </c>
      <c r="E3500" s="72" t="s">
        <v>9</v>
      </c>
      <c r="F3500" s="73">
        <v>23</v>
      </c>
      <c r="G3500" s="72" t="s">
        <v>21</v>
      </c>
    </row>
    <row r="3501" spans="3:7" ht="15" thickBot="1" x14ac:dyDescent="0.35">
      <c r="C3501" s="70">
        <v>43167</v>
      </c>
      <c r="D3501" s="71">
        <v>0.26241898148148152</v>
      </c>
      <c r="E3501" s="72" t="s">
        <v>9</v>
      </c>
      <c r="F3501" s="73">
        <v>25</v>
      </c>
      <c r="G3501" s="72" t="s">
        <v>21</v>
      </c>
    </row>
    <row r="3502" spans="3:7" ht="15" thickBot="1" x14ac:dyDescent="0.35">
      <c r="C3502" s="70">
        <v>43167</v>
      </c>
      <c r="D3502" s="71">
        <v>0.26319444444444445</v>
      </c>
      <c r="E3502" s="72" t="s">
        <v>9</v>
      </c>
      <c r="F3502" s="73">
        <v>29</v>
      </c>
      <c r="G3502" s="72" t="s">
        <v>10</v>
      </c>
    </row>
    <row r="3503" spans="3:7" ht="15" thickBot="1" x14ac:dyDescent="0.35">
      <c r="C3503" s="70">
        <v>43167</v>
      </c>
      <c r="D3503" s="71">
        <v>0.26341435185185186</v>
      </c>
      <c r="E3503" s="72" t="s">
        <v>9</v>
      </c>
      <c r="F3503" s="73">
        <v>45</v>
      </c>
      <c r="G3503" s="72" t="s">
        <v>10</v>
      </c>
    </row>
    <row r="3504" spans="3:7" ht="15" thickBot="1" x14ac:dyDescent="0.35">
      <c r="C3504" s="70">
        <v>43167</v>
      </c>
      <c r="D3504" s="71">
        <v>0.26473379629629629</v>
      </c>
      <c r="E3504" s="72" t="s">
        <v>9</v>
      </c>
      <c r="F3504" s="73">
        <v>31</v>
      </c>
      <c r="G3504" s="72" t="s">
        <v>10</v>
      </c>
    </row>
    <row r="3505" spans="3:7" ht="15" thickBot="1" x14ac:dyDescent="0.35">
      <c r="C3505" s="70">
        <v>43167</v>
      </c>
      <c r="D3505" s="71">
        <v>0.26915509259259257</v>
      </c>
      <c r="E3505" s="72" t="s">
        <v>9</v>
      </c>
      <c r="F3505" s="73">
        <v>37</v>
      </c>
      <c r="G3505" s="72" t="s">
        <v>10</v>
      </c>
    </row>
    <row r="3506" spans="3:7" ht="15" thickBot="1" x14ac:dyDescent="0.35">
      <c r="C3506" s="70">
        <v>43167</v>
      </c>
      <c r="D3506" s="71">
        <v>0.27081018518518518</v>
      </c>
      <c r="E3506" s="72" t="s">
        <v>9</v>
      </c>
      <c r="F3506" s="73">
        <v>34</v>
      </c>
      <c r="G3506" s="72" t="s">
        <v>10</v>
      </c>
    </row>
    <row r="3507" spans="3:7" ht="15" thickBot="1" x14ac:dyDescent="0.35">
      <c r="C3507" s="70">
        <v>43167</v>
      </c>
      <c r="D3507" s="71">
        <v>0.27172453703703703</v>
      </c>
      <c r="E3507" s="72" t="s">
        <v>9</v>
      </c>
      <c r="F3507" s="73">
        <v>24</v>
      </c>
      <c r="G3507" s="72" t="s">
        <v>21</v>
      </c>
    </row>
    <row r="3508" spans="3:7" ht="15" thickBot="1" x14ac:dyDescent="0.35">
      <c r="C3508" s="70">
        <v>43167</v>
      </c>
      <c r="D3508" s="71">
        <v>0.27243055555555556</v>
      </c>
      <c r="E3508" s="72" t="s">
        <v>9</v>
      </c>
      <c r="F3508" s="73">
        <v>43</v>
      </c>
      <c r="G3508" s="72" t="s">
        <v>21</v>
      </c>
    </row>
    <row r="3509" spans="3:7" ht="15" thickBot="1" x14ac:dyDescent="0.35">
      <c r="C3509" s="70">
        <v>43167</v>
      </c>
      <c r="D3509" s="71">
        <v>0.27282407407407411</v>
      </c>
      <c r="E3509" s="72" t="s">
        <v>9</v>
      </c>
      <c r="F3509" s="73">
        <v>47</v>
      </c>
      <c r="G3509" s="72" t="s">
        <v>10</v>
      </c>
    </row>
    <row r="3510" spans="3:7" ht="15" thickBot="1" x14ac:dyDescent="0.35">
      <c r="C3510" s="70">
        <v>43167</v>
      </c>
      <c r="D3510" s="71">
        <v>0.27325231481481482</v>
      </c>
      <c r="E3510" s="72" t="s">
        <v>9</v>
      </c>
      <c r="F3510" s="73">
        <v>33</v>
      </c>
      <c r="G3510" s="72" t="s">
        <v>21</v>
      </c>
    </row>
    <row r="3511" spans="3:7" ht="15" thickBot="1" x14ac:dyDescent="0.35">
      <c r="C3511" s="70">
        <v>43167</v>
      </c>
      <c r="D3511" s="71">
        <v>0.27374999999999999</v>
      </c>
      <c r="E3511" s="72" t="s">
        <v>9</v>
      </c>
      <c r="F3511" s="73">
        <v>46</v>
      </c>
      <c r="G3511" s="72" t="s">
        <v>10</v>
      </c>
    </row>
    <row r="3512" spans="3:7" ht="15" thickBot="1" x14ac:dyDescent="0.35">
      <c r="C3512" s="70">
        <v>43167</v>
      </c>
      <c r="D3512" s="71">
        <v>0.27390046296296294</v>
      </c>
      <c r="E3512" s="72" t="s">
        <v>9</v>
      </c>
      <c r="F3512" s="73">
        <v>37</v>
      </c>
      <c r="G3512" s="72" t="s">
        <v>21</v>
      </c>
    </row>
    <row r="3513" spans="3:7" ht="15" thickBot="1" x14ac:dyDescent="0.35">
      <c r="C3513" s="70">
        <v>43167</v>
      </c>
      <c r="D3513" s="71">
        <v>0.27405092592592589</v>
      </c>
      <c r="E3513" s="72" t="s">
        <v>9</v>
      </c>
      <c r="F3513" s="73">
        <v>45</v>
      </c>
      <c r="G3513" s="72" t="s">
        <v>10</v>
      </c>
    </row>
    <row r="3514" spans="3:7" ht="15" thickBot="1" x14ac:dyDescent="0.35">
      <c r="C3514" s="70">
        <v>43167</v>
      </c>
      <c r="D3514" s="71">
        <v>0.27445601851851853</v>
      </c>
      <c r="E3514" s="72" t="s">
        <v>9</v>
      </c>
      <c r="F3514" s="73">
        <v>42</v>
      </c>
      <c r="G3514" s="72" t="s">
        <v>10</v>
      </c>
    </row>
    <row r="3515" spans="3:7" ht="15" thickBot="1" x14ac:dyDescent="0.35">
      <c r="C3515" s="70">
        <v>43167</v>
      </c>
      <c r="D3515" s="71">
        <v>0.27452546296296299</v>
      </c>
      <c r="E3515" s="72" t="s">
        <v>9</v>
      </c>
      <c r="F3515" s="73">
        <v>44</v>
      </c>
      <c r="G3515" s="72" t="s">
        <v>10</v>
      </c>
    </row>
    <row r="3516" spans="3:7" ht="15" thickBot="1" x14ac:dyDescent="0.35">
      <c r="C3516" s="70">
        <v>43167</v>
      </c>
      <c r="D3516" s="71">
        <v>0.27730324074074075</v>
      </c>
      <c r="E3516" s="72" t="s">
        <v>9</v>
      </c>
      <c r="F3516" s="73">
        <v>39</v>
      </c>
      <c r="G3516" s="72" t="s">
        <v>21</v>
      </c>
    </row>
    <row r="3517" spans="3:7" ht="15" thickBot="1" x14ac:dyDescent="0.35">
      <c r="C3517" s="70">
        <v>43167</v>
      </c>
      <c r="D3517" s="71">
        <v>0.27738425925925925</v>
      </c>
      <c r="E3517" s="72" t="s">
        <v>9</v>
      </c>
      <c r="F3517" s="73">
        <v>36</v>
      </c>
      <c r="G3517" s="72" t="s">
        <v>10</v>
      </c>
    </row>
    <row r="3518" spans="3:7" ht="15" thickBot="1" x14ac:dyDescent="0.35">
      <c r="C3518" s="70">
        <v>43167</v>
      </c>
      <c r="D3518" s="71">
        <v>0.2777662037037037</v>
      </c>
      <c r="E3518" s="72" t="s">
        <v>9</v>
      </c>
      <c r="F3518" s="73">
        <v>26</v>
      </c>
      <c r="G3518" s="72" t="s">
        <v>10</v>
      </c>
    </row>
    <row r="3519" spans="3:7" ht="15" thickBot="1" x14ac:dyDescent="0.35">
      <c r="C3519" s="70">
        <v>43167</v>
      </c>
      <c r="D3519" s="71">
        <v>0.27837962962962964</v>
      </c>
      <c r="E3519" s="72" t="s">
        <v>9</v>
      </c>
      <c r="F3519" s="73">
        <v>37</v>
      </c>
      <c r="G3519" s="72" t="s">
        <v>10</v>
      </c>
    </row>
    <row r="3520" spans="3:7" ht="15" thickBot="1" x14ac:dyDescent="0.35">
      <c r="C3520" s="70">
        <v>43167</v>
      </c>
      <c r="D3520" s="71">
        <v>0.27884259259259259</v>
      </c>
      <c r="E3520" s="72" t="s">
        <v>9</v>
      </c>
      <c r="F3520" s="73">
        <v>44</v>
      </c>
      <c r="G3520" s="72" t="s">
        <v>21</v>
      </c>
    </row>
    <row r="3521" spans="3:7" ht="15" thickBot="1" x14ac:dyDescent="0.35">
      <c r="C3521" s="70">
        <v>43167</v>
      </c>
      <c r="D3521" s="71">
        <v>0.27891203703703704</v>
      </c>
      <c r="E3521" s="72" t="s">
        <v>9</v>
      </c>
      <c r="F3521" s="73">
        <v>41</v>
      </c>
      <c r="G3521" s="72" t="s">
        <v>10</v>
      </c>
    </row>
    <row r="3522" spans="3:7" ht="15" thickBot="1" x14ac:dyDescent="0.35">
      <c r="C3522" s="70">
        <v>43167</v>
      </c>
      <c r="D3522" s="71">
        <v>0.27965277777777781</v>
      </c>
      <c r="E3522" s="72" t="s">
        <v>9</v>
      </c>
      <c r="F3522" s="73">
        <v>27</v>
      </c>
      <c r="G3522" s="72" t="s">
        <v>21</v>
      </c>
    </row>
    <row r="3523" spans="3:7" ht="15" thickBot="1" x14ac:dyDescent="0.35">
      <c r="C3523" s="70">
        <v>43167</v>
      </c>
      <c r="D3523" s="71">
        <v>0.28005787037037039</v>
      </c>
      <c r="E3523" s="72" t="s">
        <v>9</v>
      </c>
      <c r="F3523" s="73">
        <v>40</v>
      </c>
      <c r="G3523" s="72" t="s">
        <v>10</v>
      </c>
    </row>
    <row r="3524" spans="3:7" ht="15" thickBot="1" x14ac:dyDescent="0.35">
      <c r="C3524" s="70">
        <v>43167</v>
      </c>
      <c r="D3524" s="71">
        <v>0.28114583333333337</v>
      </c>
      <c r="E3524" s="72" t="s">
        <v>9</v>
      </c>
      <c r="F3524" s="73">
        <v>34</v>
      </c>
      <c r="G3524" s="72" t="s">
        <v>10</v>
      </c>
    </row>
    <row r="3525" spans="3:7" ht="15" thickBot="1" x14ac:dyDescent="0.35">
      <c r="C3525" s="70">
        <v>43167</v>
      </c>
      <c r="D3525" s="71">
        <v>0.28129629629629632</v>
      </c>
      <c r="E3525" s="72" t="s">
        <v>9</v>
      </c>
      <c r="F3525" s="73">
        <v>47</v>
      </c>
      <c r="G3525" s="72" t="s">
        <v>10</v>
      </c>
    </row>
    <row r="3526" spans="3:7" ht="15" thickBot="1" x14ac:dyDescent="0.35">
      <c r="C3526" s="70">
        <v>43167</v>
      </c>
      <c r="D3526" s="71">
        <v>0.28214120370370371</v>
      </c>
      <c r="E3526" s="72" t="s">
        <v>9</v>
      </c>
      <c r="F3526" s="73">
        <v>49</v>
      </c>
      <c r="G3526" s="72" t="s">
        <v>10</v>
      </c>
    </row>
    <row r="3527" spans="3:7" ht="15" thickBot="1" x14ac:dyDescent="0.35">
      <c r="C3527" s="70">
        <v>43167</v>
      </c>
      <c r="D3527" s="71">
        <v>0.28483796296296299</v>
      </c>
      <c r="E3527" s="72" t="s">
        <v>9</v>
      </c>
      <c r="F3527" s="73">
        <v>34</v>
      </c>
      <c r="G3527" s="72" t="s">
        <v>21</v>
      </c>
    </row>
    <row r="3528" spans="3:7" ht="15" thickBot="1" x14ac:dyDescent="0.35">
      <c r="C3528" s="70">
        <v>43167</v>
      </c>
      <c r="D3528" s="71">
        <v>0.28490740740740739</v>
      </c>
      <c r="E3528" s="72" t="s">
        <v>9</v>
      </c>
      <c r="F3528" s="73">
        <v>29</v>
      </c>
      <c r="G3528" s="72" t="s">
        <v>10</v>
      </c>
    </row>
    <row r="3529" spans="3:7" ht="15" thickBot="1" x14ac:dyDescent="0.35">
      <c r="C3529" s="70">
        <v>43167</v>
      </c>
      <c r="D3529" s="71">
        <v>0.28502314814814816</v>
      </c>
      <c r="E3529" s="72" t="s">
        <v>9</v>
      </c>
      <c r="F3529" s="73">
        <v>51</v>
      </c>
      <c r="G3529" s="72" t="s">
        <v>10</v>
      </c>
    </row>
    <row r="3530" spans="3:7" ht="15" thickBot="1" x14ac:dyDescent="0.35">
      <c r="C3530" s="70">
        <v>43167</v>
      </c>
      <c r="D3530" s="71">
        <v>0.28518518518518515</v>
      </c>
      <c r="E3530" s="72" t="s">
        <v>9</v>
      </c>
      <c r="F3530" s="73">
        <v>49</v>
      </c>
      <c r="G3530" s="72" t="s">
        <v>10</v>
      </c>
    </row>
    <row r="3531" spans="3:7" ht="15" thickBot="1" x14ac:dyDescent="0.35">
      <c r="C3531" s="70">
        <v>43167</v>
      </c>
      <c r="D3531" s="71">
        <v>0.28528935185185184</v>
      </c>
      <c r="E3531" s="72" t="s">
        <v>9</v>
      </c>
      <c r="F3531" s="73">
        <v>16</v>
      </c>
      <c r="G3531" s="72" t="s">
        <v>10</v>
      </c>
    </row>
    <row r="3532" spans="3:7" ht="15" thickBot="1" x14ac:dyDescent="0.35">
      <c r="C3532" s="70">
        <v>43167</v>
      </c>
      <c r="D3532" s="71">
        <v>0.28539351851851852</v>
      </c>
      <c r="E3532" s="72" t="s">
        <v>9</v>
      </c>
      <c r="F3532" s="73">
        <v>47</v>
      </c>
      <c r="G3532" s="72" t="s">
        <v>10</v>
      </c>
    </row>
    <row r="3533" spans="3:7" ht="15" thickBot="1" x14ac:dyDescent="0.35">
      <c r="C3533" s="70">
        <v>43167</v>
      </c>
      <c r="D3533" s="71">
        <v>0.28614583333333332</v>
      </c>
      <c r="E3533" s="72" t="s">
        <v>9</v>
      </c>
      <c r="F3533" s="73">
        <v>33</v>
      </c>
      <c r="G3533" s="72" t="s">
        <v>10</v>
      </c>
    </row>
    <row r="3534" spans="3:7" ht="15" thickBot="1" x14ac:dyDescent="0.35">
      <c r="C3534" s="70">
        <v>43167</v>
      </c>
      <c r="D3534" s="71">
        <v>0.28619212962962964</v>
      </c>
      <c r="E3534" s="72" t="s">
        <v>9</v>
      </c>
      <c r="F3534" s="73">
        <v>33</v>
      </c>
      <c r="G3534" s="72" t="s">
        <v>21</v>
      </c>
    </row>
    <row r="3535" spans="3:7" ht="15" thickBot="1" x14ac:dyDescent="0.35">
      <c r="C3535" s="70">
        <v>43167</v>
      </c>
      <c r="D3535" s="71">
        <v>0.28670138888888891</v>
      </c>
      <c r="E3535" s="72" t="s">
        <v>9</v>
      </c>
      <c r="F3535" s="73">
        <v>30</v>
      </c>
      <c r="G3535" s="72" t="s">
        <v>21</v>
      </c>
    </row>
    <row r="3536" spans="3:7" ht="15" thickBot="1" x14ac:dyDescent="0.35">
      <c r="C3536" s="70">
        <v>43167</v>
      </c>
      <c r="D3536" s="71">
        <v>0.28687499999999999</v>
      </c>
      <c r="E3536" s="72" t="s">
        <v>9</v>
      </c>
      <c r="F3536" s="73">
        <v>30</v>
      </c>
      <c r="G3536" s="72" t="s">
        <v>21</v>
      </c>
    </row>
    <row r="3537" spans="3:7" ht="15" thickBot="1" x14ac:dyDescent="0.35">
      <c r="C3537" s="70">
        <v>43167</v>
      </c>
      <c r="D3537" s="71">
        <v>0.28790509259259262</v>
      </c>
      <c r="E3537" s="72" t="s">
        <v>9</v>
      </c>
      <c r="F3537" s="73">
        <v>43</v>
      </c>
      <c r="G3537" s="72" t="s">
        <v>21</v>
      </c>
    </row>
    <row r="3538" spans="3:7" ht="15" thickBot="1" x14ac:dyDescent="0.35">
      <c r="C3538" s="70">
        <v>43167</v>
      </c>
      <c r="D3538" s="71">
        <v>0.28809027777777779</v>
      </c>
      <c r="E3538" s="72" t="s">
        <v>9</v>
      </c>
      <c r="F3538" s="73">
        <v>34</v>
      </c>
      <c r="G3538" s="72" t="s">
        <v>10</v>
      </c>
    </row>
    <row r="3539" spans="3:7" ht="15" thickBot="1" x14ac:dyDescent="0.35">
      <c r="C3539" s="70">
        <v>43167</v>
      </c>
      <c r="D3539" s="71">
        <v>0.28944444444444445</v>
      </c>
      <c r="E3539" s="72" t="s">
        <v>9</v>
      </c>
      <c r="F3539" s="73">
        <v>43</v>
      </c>
      <c r="G3539" s="72" t="s">
        <v>10</v>
      </c>
    </row>
    <row r="3540" spans="3:7" ht="15" thickBot="1" x14ac:dyDescent="0.35">
      <c r="C3540" s="70">
        <v>43167</v>
      </c>
      <c r="D3540" s="71">
        <v>0.28991898148148149</v>
      </c>
      <c r="E3540" s="72" t="s">
        <v>9</v>
      </c>
      <c r="F3540" s="73">
        <v>36</v>
      </c>
      <c r="G3540" s="72" t="s">
        <v>10</v>
      </c>
    </row>
    <row r="3541" spans="3:7" ht="15" thickBot="1" x14ac:dyDescent="0.35">
      <c r="C3541" s="70">
        <v>43167</v>
      </c>
      <c r="D3541" s="71">
        <v>0.2900578703703704</v>
      </c>
      <c r="E3541" s="72" t="s">
        <v>9</v>
      </c>
      <c r="F3541" s="73">
        <v>44</v>
      </c>
      <c r="G3541" s="72" t="s">
        <v>21</v>
      </c>
    </row>
    <row r="3542" spans="3:7" ht="15" thickBot="1" x14ac:dyDescent="0.35">
      <c r="C3542" s="70">
        <v>43167</v>
      </c>
      <c r="D3542" s="71">
        <v>0.29042824074074075</v>
      </c>
      <c r="E3542" s="72" t="s">
        <v>9</v>
      </c>
      <c r="F3542" s="73">
        <v>38</v>
      </c>
      <c r="G3542" s="72" t="s">
        <v>10</v>
      </c>
    </row>
    <row r="3543" spans="3:7" ht="15" thickBot="1" x14ac:dyDescent="0.35">
      <c r="C3543" s="70">
        <v>43167</v>
      </c>
      <c r="D3543" s="71">
        <v>0.29056712962962966</v>
      </c>
      <c r="E3543" s="72" t="s">
        <v>9</v>
      </c>
      <c r="F3543" s="73">
        <v>41</v>
      </c>
      <c r="G3543" s="72" t="s">
        <v>10</v>
      </c>
    </row>
    <row r="3544" spans="3:7" ht="15" thickBot="1" x14ac:dyDescent="0.35">
      <c r="C3544" s="70">
        <v>43167</v>
      </c>
      <c r="D3544" s="71">
        <v>0.29097222222222224</v>
      </c>
      <c r="E3544" s="72" t="s">
        <v>9</v>
      </c>
      <c r="F3544" s="73">
        <v>52</v>
      </c>
      <c r="G3544" s="72" t="s">
        <v>10</v>
      </c>
    </row>
    <row r="3545" spans="3:7" ht="15" thickBot="1" x14ac:dyDescent="0.35">
      <c r="C3545" s="70">
        <v>43167</v>
      </c>
      <c r="D3545" s="71">
        <v>0.29194444444444445</v>
      </c>
      <c r="E3545" s="72" t="s">
        <v>9</v>
      </c>
      <c r="F3545" s="73">
        <v>31</v>
      </c>
      <c r="G3545" s="72" t="s">
        <v>21</v>
      </c>
    </row>
    <row r="3546" spans="3:7" ht="15" thickBot="1" x14ac:dyDescent="0.35">
      <c r="C3546" s="70">
        <v>43167</v>
      </c>
      <c r="D3546" s="71">
        <v>0.29201388888888891</v>
      </c>
      <c r="E3546" s="72" t="s">
        <v>9</v>
      </c>
      <c r="F3546" s="73">
        <v>34</v>
      </c>
      <c r="G3546" s="72" t="s">
        <v>10</v>
      </c>
    </row>
    <row r="3547" spans="3:7" ht="15" thickBot="1" x14ac:dyDescent="0.35">
      <c r="C3547" s="70">
        <v>43167</v>
      </c>
      <c r="D3547" s="71">
        <v>0.29208333333333331</v>
      </c>
      <c r="E3547" s="72" t="s">
        <v>9</v>
      </c>
      <c r="F3547" s="73">
        <v>42</v>
      </c>
      <c r="G3547" s="72" t="s">
        <v>21</v>
      </c>
    </row>
    <row r="3548" spans="3:7" ht="15" thickBot="1" x14ac:dyDescent="0.35">
      <c r="C3548" s="70">
        <v>43167</v>
      </c>
      <c r="D3548" s="71">
        <v>0.29212962962962963</v>
      </c>
      <c r="E3548" s="72" t="s">
        <v>9</v>
      </c>
      <c r="F3548" s="73">
        <v>38</v>
      </c>
      <c r="G3548" s="72" t="s">
        <v>21</v>
      </c>
    </row>
    <row r="3549" spans="3:7" ht="15" thickBot="1" x14ac:dyDescent="0.35">
      <c r="C3549" s="70">
        <v>43167</v>
      </c>
      <c r="D3549" s="71">
        <v>0.29260416666666667</v>
      </c>
      <c r="E3549" s="72" t="s">
        <v>9</v>
      </c>
      <c r="F3549" s="73">
        <v>39</v>
      </c>
      <c r="G3549" s="72" t="s">
        <v>10</v>
      </c>
    </row>
    <row r="3550" spans="3:7" ht="15" thickBot="1" x14ac:dyDescent="0.35">
      <c r="C3550" s="70">
        <v>43167</v>
      </c>
      <c r="D3550" s="71">
        <v>0.2928472222222222</v>
      </c>
      <c r="E3550" s="72" t="s">
        <v>9</v>
      </c>
      <c r="F3550" s="73">
        <v>36</v>
      </c>
      <c r="G3550" s="72" t="s">
        <v>10</v>
      </c>
    </row>
    <row r="3551" spans="3:7" ht="15" thickBot="1" x14ac:dyDescent="0.35">
      <c r="C3551" s="70">
        <v>43167</v>
      </c>
      <c r="D3551" s="71">
        <v>0.29343750000000002</v>
      </c>
      <c r="E3551" s="72" t="s">
        <v>9</v>
      </c>
      <c r="F3551" s="73">
        <v>35</v>
      </c>
      <c r="G3551" s="72" t="s">
        <v>21</v>
      </c>
    </row>
    <row r="3552" spans="3:7" ht="15" thickBot="1" x14ac:dyDescent="0.35">
      <c r="C3552" s="70">
        <v>43167</v>
      </c>
      <c r="D3552" s="71">
        <v>0.2940740740740741</v>
      </c>
      <c r="E3552" s="72" t="s">
        <v>9</v>
      </c>
      <c r="F3552" s="73">
        <v>46</v>
      </c>
      <c r="G3552" s="72" t="s">
        <v>10</v>
      </c>
    </row>
    <row r="3553" spans="3:7" ht="15" thickBot="1" x14ac:dyDescent="0.35">
      <c r="C3553" s="70">
        <v>43167</v>
      </c>
      <c r="D3553" s="71">
        <v>0.29440972222222223</v>
      </c>
      <c r="E3553" s="72" t="s">
        <v>9</v>
      </c>
      <c r="F3553" s="73">
        <v>24</v>
      </c>
      <c r="G3553" s="72" t="s">
        <v>21</v>
      </c>
    </row>
    <row r="3554" spans="3:7" ht="15" thickBot="1" x14ac:dyDescent="0.35">
      <c r="C3554" s="70">
        <v>43167</v>
      </c>
      <c r="D3554" s="71">
        <v>0.29447916666666668</v>
      </c>
      <c r="E3554" s="72" t="s">
        <v>9</v>
      </c>
      <c r="F3554" s="73">
        <v>36</v>
      </c>
      <c r="G3554" s="72" t="s">
        <v>10</v>
      </c>
    </row>
    <row r="3555" spans="3:7" ht="15" thickBot="1" x14ac:dyDescent="0.35">
      <c r="C3555" s="70">
        <v>43167</v>
      </c>
      <c r="D3555" s="71">
        <v>0.2950578703703704</v>
      </c>
      <c r="E3555" s="72" t="s">
        <v>9</v>
      </c>
      <c r="F3555" s="73">
        <v>46</v>
      </c>
      <c r="G3555" s="72" t="s">
        <v>10</v>
      </c>
    </row>
    <row r="3556" spans="3:7" ht="15" thickBot="1" x14ac:dyDescent="0.35">
      <c r="C3556" s="70">
        <v>43167</v>
      </c>
      <c r="D3556" s="71">
        <v>0.29521990740740739</v>
      </c>
      <c r="E3556" s="72" t="s">
        <v>9</v>
      </c>
      <c r="F3556" s="73">
        <v>47</v>
      </c>
      <c r="G3556" s="72" t="s">
        <v>10</v>
      </c>
    </row>
    <row r="3557" spans="3:7" ht="15" thickBot="1" x14ac:dyDescent="0.35">
      <c r="C3557" s="70">
        <v>43167</v>
      </c>
      <c r="D3557" s="71">
        <v>0.29576388888888888</v>
      </c>
      <c r="E3557" s="72" t="s">
        <v>9</v>
      </c>
      <c r="F3557" s="73">
        <v>22</v>
      </c>
      <c r="G3557" s="72" t="s">
        <v>10</v>
      </c>
    </row>
    <row r="3558" spans="3:7" ht="15" thickBot="1" x14ac:dyDescent="0.35">
      <c r="C3558" s="70">
        <v>43167</v>
      </c>
      <c r="D3558" s="71">
        <v>0.29628472222222224</v>
      </c>
      <c r="E3558" s="72" t="s">
        <v>9</v>
      </c>
      <c r="F3558" s="73">
        <v>38</v>
      </c>
      <c r="G3558" s="72" t="s">
        <v>10</v>
      </c>
    </row>
    <row r="3559" spans="3:7" ht="15" thickBot="1" x14ac:dyDescent="0.35">
      <c r="C3559" s="70">
        <v>43167</v>
      </c>
      <c r="D3559" s="71">
        <v>0.29655092592592591</v>
      </c>
      <c r="E3559" s="72" t="s">
        <v>9</v>
      </c>
      <c r="F3559" s="73">
        <v>40</v>
      </c>
      <c r="G3559" s="72" t="s">
        <v>10</v>
      </c>
    </row>
    <row r="3560" spans="3:7" ht="15" thickBot="1" x14ac:dyDescent="0.35">
      <c r="C3560" s="70">
        <v>43167</v>
      </c>
      <c r="D3560" s="71">
        <v>0.29711805555555554</v>
      </c>
      <c r="E3560" s="72" t="s">
        <v>9</v>
      </c>
      <c r="F3560" s="73">
        <v>24</v>
      </c>
      <c r="G3560" s="72" t="s">
        <v>21</v>
      </c>
    </row>
    <row r="3561" spans="3:7" ht="15" thickBot="1" x14ac:dyDescent="0.35">
      <c r="C3561" s="70">
        <v>43167</v>
      </c>
      <c r="D3561" s="71">
        <v>0.29777777777777775</v>
      </c>
      <c r="E3561" s="72" t="s">
        <v>9</v>
      </c>
      <c r="F3561" s="73">
        <v>35</v>
      </c>
      <c r="G3561" s="72" t="s">
        <v>10</v>
      </c>
    </row>
    <row r="3562" spans="3:7" ht="15" thickBot="1" x14ac:dyDescent="0.35">
      <c r="C3562" s="70">
        <v>43167</v>
      </c>
      <c r="D3562" s="71">
        <v>0.29792824074074076</v>
      </c>
      <c r="E3562" s="72" t="s">
        <v>9</v>
      </c>
      <c r="F3562" s="73">
        <v>39</v>
      </c>
      <c r="G3562" s="72" t="s">
        <v>10</v>
      </c>
    </row>
    <row r="3563" spans="3:7" ht="15" thickBot="1" x14ac:dyDescent="0.35">
      <c r="C3563" s="70">
        <v>43167</v>
      </c>
      <c r="D3563" s="71">
        <v>0.29834490740740743</v>
      </c>
      <c r="E3563" s="72" t="s">
        <v>9</v>
      </c>
      <c r="F3563" s="73">
        <v>39</v>
      </c>
      <c r="G3563" s="72" t="s">
        <v>10</v>
      </c>
    </row>
    <row r="3564" spans="3:7" ht="15" thickBot="1" x14ac:dyDescent="0.35">
      <c r="C3564" s="70">
        <v>43167</v>
      </c>
      <c r="D3564" s="71">
        <v>0.2991550925925926</v>
      </c>
      <c r="E3564" s="72" t="s">
        <v>9</v>
      </c>
      <c r="F3564" s="73">
        <v>45</v>
      </c>
      <c r="G3564" s="72" t="s">
        <v>10</v>
      </c>
    </row>
    <row r="3565" spans="3:7" ht="15" thickBot="1" x14ac:dyDescent="0.35">
      <c r="C3565" s="70">
        <v>43167</v>
      </c>
      <c r="D3565" s="71">
        <v>0.30223379629629626</v>
      </c>
      <c r="E3565" s="72" t="s">
        <v>9</v>
      </c>
      <c r="F3565" s="73">
        <v>25</v>
      </c>
      <c r="G3565" s="72" t="s">
        <v>21</v>
      </c>
    </row>
    <row r="3566" spans="3:7" ht="15" thickBot="1" x14ac:dyDescent="0.35">
      <c r="C3566" s="70">
        <v>43167</v>
      </c>
      <c r="D3566" s="71">
        <v>0.30260416666666667</v>
      </c>
      <c r="E3566" s="72" t="s">
        <v>9</v>
      </c>
      <c r="F3566" s="73">
        <v>21</v>
      </c>
      <c r="G3566" s="72" t="s">
        <v>21</v>
      </c>
    </row>
    <row r="3567" spans="3:7" ht="15" thickBot="1" x14ac:dyDescent="0.35">
      <c r="C3567" s="70">
        <v>43167</v>
      </c>
      <c r="D3567" s="71">
        <v>0.30319444444444443</v>
      </c>
      <c r="E3567" s="72" t="s">
        <v>9</v>
      </c>
      <c r="F3567" s="73">
        <v>24</v>
      </c>
      <c r="G3567" s="72" t="s">
        <v>21</v>
      </c>
    </row>
    <row r="3568" spans="3:7" ht="15" thickBot="1" x14ac:dyDescent="0.35">
      <c r="C3568" s="70">
        <v>43167</v>
      </c>
      <c r="D3568" s="71">
        <v>0.30335648148148148</v>
      </c>
      <c r="E3568" s="72" t="s">
        <v>9</v>
      </c>
      <c r="F3568" s="73">
        <v>40</v>
      </c>
      <c r="G3568" s="72" t="s">
        <v>21</v>
      </c>
    </row>
    <row r="3569" spans="3:7" ht="15" thickBot="1" x14ac:dyDescent="0.35">
      <c r="C3569" s="70">
        <v>43167</v>
      </c>
      <c r="D3569" s="71">
        <v>0.30363425925925924</v>
      </c>
      <c r="E3569" s="72" t="s">
        <v>9</v>
      </c>
      <c r="F3569" s="73">
        <v>39</v>
      </c>
      <c r="G3569" s="72" t="s">
        <v>10</v>
      </c>
    </row>
    <row r="3570" spans="3:7" ht="15" thickBot="1" x14ac:dyDescent="0.35">
      <c r="C3570" s="70">
        <v>43167</v>
      </c>
      <c r="D3570" s="71">
        <v>0.30478009259259259</v>
      </c>
      <c r="E3570" s="72" t="s">
        <v>9</v>
      </c>
      <c r="F3570" s="73">
        <v>28</v>
      </c>
      <c r="G3570" s="72" t="s">
        <v>21</v>
      </c>
    </row>
    <row r="3571" spans="3:7" ht="15" thickBot="1" x14ac:dyDescent="0.35">
      <c r="C3571" s="70">
        <v>43167</v>
      </c>
      <c r="D3571" s="71">
        <v>0.30542824074074076</v>
      </c>
      <c r="E3571" s="72" t="s">
        <v>9</v>
      </c>
      <c r="F3571" s="73">
        <v>32</v>
      </c>
      <c r="G3571" s="72" t="s">
        <v>21</v>
      </c>
    </row>
    <row r="3572" spans="3:7" ht="15" thickBot="1" x14ac:dyDescent="0.35">
      <c r="C3572" s="70">
        <v>43167</v>
      </c>
      <c r="D3572" s="71">
        <v>0.30553240740740739</v>
      </c>
      <c r="E3572" s="72" t="s">
        <v>9</v>
      </c>
      <c r="F3572" s="73">
        <v>32</v>
      </c>
      <c r="G3572" s="72" t="s">
        <v>10</v>
      </c>
    </row>
    <row r="3573" spans="3:7" ht="15" thickBot="1" x14ac:dyDescent="0.35">
      <c r="C3573" s="70">
        <v>43167</v>
      </c>
      <c r="D3573" s="71">
        <v>0.30572916666666666</v>
      </c>
      <c r="E3573" s="72" t="s">
        <v>9</v>
      </c>
      <c r="F3573" s="73">
        <v>27</v>
      </c>
      <c r="G3573" s="72" t="s">
        <v>10</v>
      </c>
    </row>
    <row r="3574" spans="3:7" ht="15" thickBot="1" x14ac:dyDescent="0.35">
      <c r="C3574" s="70">
        <v>43167</v>
      </c>
      <c r="D3574" s="71">
        <v>0.30719907407407404</v>
      </c>
      <c r="E3574" s="72" t="s">
        <v>9</v>
      </c>
      <c r="F3574" s="73">
        <v>40</v>
      </c>
      <c r="G3574" s="72" t="s">
        <v>10</v>
      </c>
    </row>
    <row r="3575" spans="3:7" ht="15" thickBot="1" x14ac:dyDescent="0.35">
      <c r="C3575" s="70">
        <v>43167</v>
      </c>
      <c r="D3575" s="71">
        <v>0.30760416666666668</v>
      </c>
      <c r="E3575" s="72" t="s">
        <v>9</v>
      </c>
      <c r="F3575" s="73">
        <v>41</v>
      </c>
      <c r="G3575" s="72" t="s">
        <v>10</v>
      </c>
    </row>
    <row r="3576" spans="3:7" ht="15" thickBot="1" x14ac:dyDescent="0.35">
      <c r="C3576" s="70">
        <v>43167</v>
      </c>
      <c r="D3576" s="71">
        <v>0.30796296296296294</v>
      </c>
      <c r="E3576" s="72" t="s">
        <v>9</v>
      </c>
      <c r="F3576" s="73">
        <v>44</v>
      </c>
      <c r="G3576" s="72" t="s">
        <v>10</v>
      </c>
    </row>
    <row r="3577" spans="3:7" ht="15" thickBot="1" x14ac:dyDescent="0.35">
      <c r="C3577" s="70">
        <v>43167</v>
      </c>
      <c r="D3577" s="71">
        <v>0.30814814814814812</v>
      </c>
      <c r="E3577" s="72" t="s">
        <v>9</v>
      </c>
      <c r="F3577" s="73">
        <v>35</v>
      </c>
      <c r="G3577" s="72" t="s">
        <v>10</v>
      </c>
    </row>
    <row r="3578" spans="3:7" ht="15" thickBot="1" x14ac:dyDescent="0.35">
      <c r="C3578" s="70">
        <v>43167</v>
      </c>
      <c r="D3578" s="71">
        <v>0.30820601851851853</v>
      </c>
      <c r="E3578" s="72" t="s">
        <v>9</v>
      </c>
      <c r="F3578" s="73">
        <v>49</v>
      </c>
      <c r="G3578" s="72" t="s">
        <v>10</v>
      </c>
    </row>
    <row r="3579" spans="3:7" ht="15" thickBot="1" x14ac:dyDescent="0.35">
      <c r="C3579" s="70">
        <v>43167</v>
      </c>
      <c r="D3579" s="71">
        <v>0.30831018518518521</v>
      </c>
      <c r="E3579" s="72" t="s">
        <v>9</v>
      </c>
      <c r="F3579" s="73">
        <v>35</v>
      </c>
      <c r="G3579" s="72" t="s">
        <v>10</v>
      </c>
    </row>
    <row r="3580" spans="3:7" ht="15" thickBot="1" x14ac:dyDescent="0.35">
      <c r="C3580" s="70">
        <v>43167</v>
      </c>
      <c r="D3580" s="71">
        <v>0.30849537037037039</v>
      </c>
      <c r="E3580" s="72" t="s">
        <v>9</v>
      </c>
      <c r="F3580" s="73">
        <v>33</v>
      </c>
      <c r="G3580" s="72" t="s">
        <v>10</v>
      </c>
    </row>
    <row r="3581" spans="3:7" ht="15" thickBot="1" x14ac:dyDescent="0.35">
      <c r="C3581" s="70">
        <v>43167</v>
      </c>
      <c r="D3581" s="71">
        <v>0.30892361111111111</v>
      </c>
      <c r="E3581" s="72" t="s">
        <v>9</v>
      </c>
      <c r="F3581" s="73">
        <v>25</v>
      </c>
      <c r="G3581" s="72" t="s">
        <v>21</v>
      </c>
    </row>
    <row r="3582" spans="3:7" ht="15" thickBot="1" x14ac:dyDescent="0.35">
      <c r="C3582" s="70">
        <v>43167</v>
      </c>
      <c r="D3582" s="71">
        <v>0.30906250000000002</v>
      </c>
      <c r="E3582" s="72" t="s">
        <v>9</v>
      </c>
      <c r="F3582" s="73">
        <v>32</v>
      </c>
      <c r="G3582" s="72" t="s">
        <v>10</v>
      </c>
    </row>
    <row r="3583" spans="3:7" ht="15" thickBot="1" x14ac:dyDescent="0.35">
      <c r="C3583" s="70">
        <v>43167</v>
      </c>
      <c r="D3583" s="71">
        <v>0.31049768518518517</v>
      </c>
      <c r="E3583" s="72" t="s">
        <v>9</v>
      </c>
      <c r="F3583" s="73">
        <v>35</v>
      </c>
      <c r="G3583" s="72" t="s">
        <v>10</v>
      </c>
    </row>
    <row r="3584" spans="3:7" ht="15" thickBot="1" x14ac:dyDescent="0.35">
      <c r="C3584" s="70">
        <v>43167</v>
      </c>
      <c r="D3584" s="71">
        <v>0.31059027777777776</v>
      </c>
      <c r="E3584" s="72" t="s">
        <v>9</v>
      </c>
      <c r="F3584" s="73">
        <v>36</v>
      </c>
      <c r="G3584" s="72" t="s">
        <v>10</v>
      </c>
    </row>
    <row r="3585" spans="3:7" ht="15" thickBot="1" x14ac:dyDescent="0.35">
      <c r="C3585" s="70">
        <v>43167</v>
      </c>
      <c r="D3585" s="71">
        <v>0.31207175925925928</v>
      </c>
      <c r="E3585" s="72" t="s">
        <v>9</v>
      </c>
      <c r="F3585" s="73">
        <v>33</v>
      </c>
      <c r="G3585" s="72" t="s">
        <v>10</v>
      </c>
    </row>
    <row r="3586" spans="3:7" ht="15" thickBot="1" x14ac:dyDescent="0.35">
      <c r="C3586" s="70">
        <v>43167</v>
      </c>
      <c r="D3586" s="71">
        <v>0.3122685185185185</v>
      </c>
      <c r="E3586" s="72" t="s">
        <v>9</v>
      </c>
      <c r="F3586" s="73">
        <v>43</v>
      </c>
      <c r="G3586" s="72" t="s">
        <v>10</v>
      </c>
    </row>
    <row r="3587" spans="3:7" ht="15" thickBot="1" x14ac:dyDescent="0.35">
      <c r="C3587" s="70">
        <v>43167</v>
      </c>
      <c r="D3587" s="71">
        <v>0.31381944444444443</v>
      </c>
      <c r="E3587" s="72" t="s">
        <v>9</v>
      </c>
      <c r="F3587" s="73">
        <v>27</v>
      </c>
      <c r="G3587" s="72" t="s">
        <v>21</v>
      </c>
    </row>
    <row r="3588" spans="3:7" ht="15" thickBot="1" x14ac:dyDescent="0.35">
      <c r="C3588" s="70">
        <v>43167</v>
      </c>
      <c r="D3588" s="71">
        <v>0.31387731481481479</v>
      </c>
      <c r="E3588" s="72" t="s">
        <v>9</v>
      </c>
      <c r="F3588" s="73">
        <v>40</v>
      </c>
      <c r="G3588" s="72" t="s">
        <v>10</v>
      </c>
    </row>
    <row r="3589" spans="3:7" ht="15" thickBot="1" x14ac:dyDescent="0.35">
      <c r="C3589" s="70">
        <v>43167</v>
      </c>
      <c r="D3589" s="71">
        <v>0.31442129629629628</v>
      </c>
      <c r="E3589" s="72" t="s">
        <v>9</v>
      </c>
      <c r="F3589" s="73">
        <v>41</v>
      </c>
      <c r="G3589" s="72" t="s">
        <v>10</v>
      </c>
    </row>
    <row r="3590" spans="3:7" ht="15" thickBot="1" x14ac:dyDescent="0.35">
      <c r="C3590" s="70">
        <v>43167</v>
      </c>
      <c r="D3590" s="71">
        <v>0.31471064814814814</v>
      </c>
      <c r="E3590" s="72" t="s">
        <v>9</v>
      </c>
      <c r="F3590" s="73">
        <v>38</v>
      </c>
      <c r="G3590" s="72" t="s">
        <v>10</v>
      </c>
    </row>
    <row r="3591" spans="3:7" ht="15" thickBot="1" x14ac:dyDescent="0.35">
      <c r="C3591" s="70">
        <v>43167</v>
      </c>
      <c r="D3591" s="71">
        <v>0.31840277777777776</v>
      </c>
      <c r="E3591" s="72" t="s">
        <v>9</v>
      </c>
      <c r="F3591" s="73">
        <v>27</v>
      </c>
      <c r="G3591" s="72" t="s">
        <v>10</v>
      </c>
    </row>
    <row r="3592" spans="3:7" ht="15" thickBot="1" x14ac:dyDescent="0.35">
      <c r="C3592" s="70">
        <v>43167</v>
      </c>
      <c r="D3592" s="71">
        <v>0.31890046296296298</v>
      </c>
      <c r="E3592" s="72" t="s">
        <v>9</v>
      </c>
      <c r="F3592" s="73">
        <v>43</v>
      </c>
      <c r="G3592" s="72" t="s">
        <v>10</v>
      </c>
    </row>
    <row r="3593" spans="3:7" ht="15" thickBot="1" x14ac:dyDescent="0.35">
      <c r="C3593" s="70">
        <v>43167</v>
      </c>
      <c r="D3593" s="71">
        <v>0.32013888888888892</v>
      </c>
      <c r="E3593" s="72" t="s">
        <v>9</v>
      </c>
      <c r="F3593" s="73">
        <v>28</v>
      </c>
      <c r="G3593" s="72" t="s">
        <v>21</v>
      </c>
    </row>
    <row r="3594" spans="3:7" ht="15" thickBot="1" x14ac:dyDescent="0.35">
      <c r="C3594" s="70">
        <v>43167</v>
      </c>
      <c r="D3594" s="71">
        <v>0.32025462962962964</v>
      </c>
      <c r="E3594" s="72" t="s">
        <v>9</v>
      </c>
      <c r="F3594" s="73">
        <v>20</v>
      </c>
      <c r="G3594" s="72" t="s">
        <v>21</v>
      </c>
    </row>
    <row r="3595" spans="3:7" ht="15" thickBot="1" x14ac:dyDescent="0.35">
      <c r="C3595" s="70">
        <v>43167</v>
      </c>
      <c r="D3595" s="71">
        <v>0.32284722222222223</v>
      </c>
      <c r="E3595" s="72" t="s">
        <v>9</v>
      </c>
      <c r="F3595" s="73">
        <v>20</v>
      </c>
      <c r="G3595" s="72" t="s">
        <v>10</v>
      </c>
    </row>
    <row r="3596" spans="3:7" ht="15" thickBot="1" x14ac:dyDescent="0.35">
      <c r="C3596" s="70">
        <v>43167</v>
      </c>
      <c r="D3596" s="71">
        <v>0.32501157407407405</v>
      </c>
      <c r="E3596" s="72" t="s">
        <v>9</v>
      </c>
      <c r="F3596" s="73">
        <v>35</v>
      </c>
      <c r="G3596" s="72" t="s">
        <v>10</v>
      </c>
    </row>
    <row r="3597" spans="3:7" ht="15" thickBot="1" x14ac:dyDescent="0.35">
      <c r="C3597" s="70">
        <v>43167</v>
      </c>
      <c r="D3597" s="71">
        <v>0.32508101851851851</v>
      </c>
      <c r="E3597" s="72" t="s">
        <v>9</v>
      </c>
      <c r="F3597" s="73">
        <v>42</v>
      </c>
      <c r="G3597" s="72" t="s">
        <v>10</v>
      </c>
    </row>
    <row r="3598" spans="3:7" ht="15" thickBot="1" x14ac:dyDescent="0.35">
      <c r="C3598" s="70">
        <v>43167</v>
      </c>
      <c r="D3598" s="71">
        <v>0.32635416666666667</v>
      </c>
      <c r="E3598" s="72" t="s">
        <v>9</v>
      </c>
      <c r="F3598" s="73">
        <v>34</v>
      </c>
      <c r="G3598" s="72" t="s">
        <v>21</v>
      </c>
    </row>
    <row r="3599" spans="3:7" ht="15" thickBot="1" x14ac:dyDescent="0.35">
      <c r="C3599" s="70">
        <v>43167</v>
      </c>
      <c r="D3599" s="71">
        <v>0.3266087962962963</v>
      </c>
      <c r="E3599" s="72" t="s">
        <v>9</v>
      </c>
      <c r="F3599" s="73">
        <v>33</v>
      </c>
      <c r="G3599" s="72" t="s">
        <v>10</v>
      </c>
    </row>
    <row r="3600" spans="3:7" ht="15" thickBot="1" x14ac:dyDescent="0.35">
      <c r="C3600" s="70">
        <v>43167</v>
      </c>
      <c r="D3600" s="71">
        <v>0.32666666666666666</v>
      </c>
      <c r="E3600" s="72" t="s">
        <v>9</v>
      </c>
      <c r="F3600" s="73">
        <v>37</v>
      </c>
      <c r="G3600" s="72" t="s">
        <v>21</v>
      </c>
    </row>
    <row r="3601" spans="3:7" ht="15" thickBot="1" x14ac:dyDescent="0.35">
      <c r="C3601" s="70">
        <v>43167</v>
      </c>
      <c r="D3601" s="71">
        <v>0.3271296296296296</v>
      </c>
      <c r="E3601" s="72" t="s">
        <v>9</v>
      </c>
      <c r="F3601" s="73">
        <v>46</v>
      </c>
      <c r="G3601" s="72" t="s">
        <v>10</v>
      </c>
    </row>
    <row r="3602" spans="3:7" ht="15" thickBot="1" x14ac:dyDescent="0.35">
      <c r="C3602" s="70">
        <v>43167</v>
      </c>
      <c r="D3602" s="71">
        <v>0.32739583333333333</v>
      </c>
      <c r="E3602" s="72" t="s">
        <v>9</v>
      </c>
      <c r="F3602" s="73">
        <v>35</v>
      </c>
      <c r="G3602" s="72" t="s">
        <v>21</v>
      </c>
    </row>
    <row r="3603" spans="3:7" ht="15" thickBot="1" x14ac:dyDescent="0.35">
      <c r="C3603" s="70">
        <v>43167</v>
      </c>
      <c r="D3603" s="71">
        <v>0.32754629629629628</v>
      </c>
      <c r="E3603" s="72" t="s">
        <v>9</v>
      </c>
      <c r="F3603" s="73">
        <v>37</v>
      </c>
      <c r="G3603" s="72" t="s">
        <v>10</v>
      </c>
    </row>
    <row r="3604" spans="3:7" ht="15" thickBot="1" x14ac:dyDescent="0.35">
      <c r="C3604" s="70">
        <v>43167</v>
      </c>
      <c r="D3604" s="71">
        <v>0.32755787037037037</v>
      </c>
      <c r="E3604" s="72" t="s">
        <v>9</v>
      </c>
      <c r="F3604" s="73">
        <v>37</v>
      </c>
      <c r="G3604" s="72" t="s">
        <v>10</v>
      </c>
    </row>
    <row r="3605" spans="3:7" ht="15" thickBot="1" x14ac:dyDescent="0.35">
      <c r="C3605" s="70">
        <v>43167</v>
      </c>
      <c r="D3605" s="71">
        <v>0.32755787037037037</v>
      </c>
      <c r="E3605" s="72" t="s">
        <v>9</v>
      </c>
      <c r="F3605" s="73">
        <v>20</v>
      </c>
      <c r="G3605" s="72" t="s">
        <v>10</v>
      </c>
    </row>
    <row r="3606" spans="3:7" ht="15" thickBot="1" x14ac:dyDescent="0.35">
      <c r="C3606" s="70">
        <v>43167</v>
      </c>
      <c r="D3606" s="71">
        <v>0.32756944444444441</v>
      </c>
      <c r="E3606" s="72" t="s">
        <v>9</v>
      </c>
      <c r="F3606" s="73">
        <v>28</v>
      </c>
      <c r="G3606" s="72" t="s">
        <v>10</v>
      </c>
    </row>
    <row r="3607" spans="3:7" ht="15" thickBot="1" x14ac:dyDescent="0.35">
      <c r="C3607" s="70">
        <v>43167</v>
      </c>
      <c r="D3607" s="71">
        <v>0.32796296296296296</v>
      </c>
      <c r="E3607" s="72" t="s">
        <v>9</v>
      </c>
      <c r="F3607" s="73">
        <v>31</v>
      </c>
      <c r="G3607" s="72" t="s">
        <v>10</v>
      </c>
    </row>
    <row r="3608" spans="3:7" ht="15" thickBot="1" x14ac:dyDescent="0.35">
      <c r="C3608" s="70">
        <v>43167</v>
      </c>
      <c r="D3608" s="71">
        <v>0.328125</v>
      </c>
      <c r="E3608" s="72" t="s">
        <v>9</v>
      </c>
      <c r="F3608" s="73">
        <v>30</v>
      </c>
      <c r="G3608" s="72" t="s">
        <v>10</v>
      </c>
    </row>
    <row r="3609" spans="3:7" ht="15" thickBot="1" x14ac:dyDescent="0.35">
      <c r="C3609" s="70">
        <v>43167</v>
      </c>
      <c r="D3609" s="71">
        <v>0.32846064814814818</v>
      </c>
      <c r="E3609" s="72" t="s">
        <v>9</v>
      </c>
      <c r="F3609" s="73">
        <v>31</v>
      </c>
      <c r="G3609" s="72" t="s">
        <v>10</v>
      </c>
    </row>
    <row r="3610" spans="3:7" ht="15" thickBot="1" x14ac:dyDescent="0.35">
      <c r="C3610" s="70">
        <v>43167</v>
      </c>
      <c r="D3610" s="71">
        <v>0.32903935185185185</v>
      </c>
      <c r="E3610" s="72" t="s">
        <v>9</v>
      </c>
      <c r="F3610" s="73">
        <v>37</v>
      </c>
      <c r="G3610" s="72" t="s">
        <v>10</v>
      </c>
    </row>
    <row r="3611" spans="3:7" ht="15" thickBot="1" x14ac:dyDescent="0.35">
      <c r="C3611" s="70">
        <v>43167</v>
      </c>
      <c r="D3611" s="71">
        <v>0.33055555555555555</v>
      </c>
      <c r="E3611" s="72" t="s">
        <v>9</v>
      </c>
      <c r="F3611" s="73">
        <v>37</v>
      </c>
      <c r="G3611" s="72" t="s">
        <v>10</v>
      </c>
    </row>
    <row r="3612" spans="3:7" ht="15" thickBot="1" x14ac:dyDescent="0.35">
      <c r="C3612" s="70">
        <v>43167</v>
      </c>
      <c r="D3612" s="71">
        <v>0.33114583333333331</v>
      </c>
      <c r="E3612" s="72" t="s">
        <v>9</v>
      </c>
      <c r="F3612" s="73">
        <v>40</v>
      </c>
      <c r="G3612" s="72" t="s">
        <v>10</v>
      </c>
    </row>
    <row r="3613" spans="3:7" ht="15" thickBot="1" x14ac:dyDescent="0.35">
      <c r="C3613" s="70">
        <v>43167</v>
      </c>
      <c r="D3613" s="71">
        <v>0.33122685185185186</v>
      </c>
      <c r="E3613" s="72" t="s">
        <v>9</v>
      </c>
      <c r="F3613" s="73">
        <v>24</v>
      </c>
      <c r="G3613" s="72" t="s">
        <v>21</v>
      </c>
    </row>
    <row r="3614" spans="3:7" ht="15" thickBot="1" x14ac:dyDescent="0.35">
      <c r="C3614" s="70">
        <v>43167</v>
      </c>
      <c r="D3614" s="71">
        <v>0.3326736111111111</v>
      </c>
      <c r="E3614" s="72" t="s">
        <v>9</v>
      </c>
      <c r="F3614" s="73">
        <v>16</v>
      </c>
      <c r="G3614" s="72" t="s">
        <v>10</v>
      </c>
    </row>
    <row r="3615" spans="3:7" ht="15" thickBot="1" x14ac:dyDescent="0.35">
      <c r="C3615" s="70">
        <v>43167</v>
      </c>
      <c r="D3615" s="71">
        <v>0.33305555555555555</v>
      </c>
      <c r="E3615" s="72" t="s">
        <v>9</v>
      </c>
      <c r="F3615" s="73">
        <v>39</v>
      </c>
      <c r="G3615" s="72" t="s">
        <v>10</v>
      </c>
    </row>
    <row r="3616" spans="3:7" ht="15" thickBot="1" x14ac:dyDescent="0.35">
      <c r="C3616" s="70">
        <v>43167</v>
      </c>
      <c r="D3616" s="71">
        <v>0.33384259259259258</v>
      </c>
      <c r="E3616" s="72" t="s">
        <v>9</v>
      </c>
      <c r="F3616" s="73">
        <v>33</v>
      </c>
      <c r="G3616" s="72" t="s">
        <v>10</v>
      </c>
    </row>
    <row r="3617" spans="3:7" ht="15" thickBot="1" x14ac:dyDescent="0.35">
      <c r="C3617" s="70">
        <v>43167</v>
      </c>
      <c r="D3617" s="71">
        <v>0.33482638888888888</v>
      </c>
      <c r="E3617" s="72" t="s">
        <v>9</v>
      </c>
      <c r="F3617" s="73">
        <v>46</v>
      </c>
      <c r="G3617" s="72" t="s">
        <v>10</v>
      </c>
    </row>
    <row r="3618" spans="3:7" ht="15" thickBot="1" x14ac:dyDescent="0.35">
      <c r="C3618" s="70">
        <v>43167</v>
      </c>
      <c r="D3618" s="71">
        <v>0.3357060185185185</v>
      </c>
      <c r="E3618" s="72" t="s">
        <v>9</v>
      </c>
      <c r="F3618" s="73">
        <v>25</v>
      </c>
      <c r="G3618" s="72" t="s">
        <v>21</v>
      </c>
    </row>
    <row r="3619" spans="3:7" ht="15" thickBot="1" x14ac:dyDescent="0.35">
      <c r="C3619" s="70">
        <v>43167</v>
      </c>
      <c r="D3619" s="71">
        <v>0.33884259259259258</v>
      </c>
      <c r="E3619" s="72" t="s">
        <v>9</v>
      </c>
      <c r="F3619" s="73">
        <v>30</v>
      </c>
      <c r="G3619" s="72" t="s">
        <v>10</v>
      </c>
    </row>
    <row r="3620" spans="3:7" ht="15" thickBot="1" x14ac:dyDescent="0.35">
      <c r="C3620" s="70">
        <v>43167</v>
      </c>
      <c r="D3620" s="71">
        <v>0.33923611111111113</v>
      </c>
      <c r="E3620" s="72" t="s">
        <v>9</v>
      </c>
      <c r="F3620" s="73">
        <v>21</v>
      </c>
      <c r="G3620" s="72" t="s">
        <v>21</v>
      </c>
    </row>
    <row r="3621" spans="3:7" ht="15" thickBot="1" x14ac:dyDescent="0.35">
      <c r="C3621" s="70">
        <v>43167</v>
      </c>
      <c r="D3621" s="71">
        <v>0.33978009259259262</v>
      </c>
      <c r="E3621" s="72" t="s">
        <v>9</v>
      </c>
      <c r="F3621" s="73">
        <v>18</v>
      </c>
      <c r="G3621" s="72" t="s">
        <v>21</v>
      </c>
    </row>
    <row r="3622" spans="3:7" ht="15" thickBot="1" x14ac:dyDescent="0.35">
      <c r="C3622" s="70">
        <v>43167</v>
      </c>
      <c r="D3622" s="71">
        <v>0.33983796296296293</v>
      </c>
      <c r="E3622" s="72" t="s">
        <v>9</v>
      </c>
      <c r="F3622" s="73">
        <v>33</v>
      </c>
      <c r="G3622" s="72" t="s">
        <v>10</v>
      </c>
    </row>
    <row r="3623" spans="3:7" ht="15" thickBot="1" x14ac:dyDescent="0.35">
      <c r="C3623" s="70">
        <v>43167</v>
      </c>
      <c r="D3623" s="71">
        <v>0.34027777777777773</v>
      </c>
      <c r="E3623" s="72" t="s">
        <v>9</v>
      </c>
      <c r="F3623" s="73">
        <v>24</v>
      </c>
      <c r="G3623" s="72" t="s">
        <v>21</v>
      </c>
    </row>
    <row r="3624" spans="3:7" ht="15" thickBot="1" x14ac:dyDescent="0.35">
      <c r="C3624" s="70">
        <v>43167</v>
      </c>
      <c r="D3624" s="71">
        <v>0.34057870370370374</v>
      </c>
      <c r="E3624" s="72" t="s">
        <v>9</v>
      </c>
      <c r="F3624" s="73">
        <v>40</v>
      </c>
      <c r="G3624" s="72" t="s">
        <v>10</v>
      </c>
    </row>
    <row r="3625" spans="3:7" ht="15" thickBot="1" x14ac:dyDescent="0.35">
      <c r="C3625" s="70">
        <v>43167</v>
      </c>
      <c r="D3625" s="71">
        <v>0.34194444444444444</v>
      </c>
      <c r="E3625" s="72" t="s">
        <v>9</v>
      </c>
      <c r="F3625" s="73">
        <v>44</v>
      </c>
      <c r="G3625" s="72" t="s">
        <v>10</v>
      </c>
    </row>
    <row r="3626" spans="3:7" ht="15" thickBot="1" x14ac:dyDescent="0.35">
      <c r="C3626" s="70">
        <v>43167</v>
      </c>
      <c r="D3626" s="71">
        <v>0.34258101851851852</v>
      </c>
      <c r="E3626" s="72" t="s">
        <v>9</v>
      </c>
      <c r="F3626" s="73">
        <v>27</v>
      </c>
      <c r="G3626" s="72" t="s">
        <v>21</v>
      </c>
    </row>
    <row r="3627" spans="3:7" ht="15" thickBot="1" x14ac:dyDescent="0.35">
      <c r="C3627" s="70">
        <v>43167</v>
      </c>
      <c r="D3627" s="71">
        <v>0.34341435185185182</v>
      </c>
      <c r="E3627" s="72" t="s">
        <v>9</v>
      </c>
      <c r="F3627" s="73">
        <v>36</v>
      </c>
      <c r="G3627" s="72" t="s">
        <v>10</v>
      </c>
    </row>
    <row r="3628" spans="3:7" ht="15" thickBot="1" x14ac:dyDescent="0.35">
      <c r="C3628" s="70">
        <v>43167</v>
      </c>
      <c r="D3628" s="71">
        <v>0.34406249999999999</v>
      </c>
      <c r="E3628" s="72" t="s">
        <v>9</v>
      </c>
      <c r="F3628" s="73">
        <v>48</v>
      </c>
      <c r="G3628" s="72" t="s">
        <v>10</v>
      </c>
    </row>
    <row r="3629" spans="3:7" ht="15" thickBot="1" x14ac:dyDescent="0.35">
      <c r="C3629" s="70">
        <v>43167</v>
      </c>
      <c r="D3629" s="71">
        <v>0.34559027777777779</v>
      </c>
      <c r="E3629" s="72" t="s">
        <v>9</v>
      </c>
      <c r="F3629" s="73">
        <v>38</v>
      </c>
      <c r="G3629" s="72" t="s">
        <v>10</v>
      </c>
    </row>
    <row r="3630" spans="3:7" ht="15" thickBot="1" x14ac:dyDescent="0.35">
      <c r="C3630" s="70">
        <v>43167</v>
      </c>
      <c r="D3630" s="71">
        <v>0.34594907407407405</v>
      </c>
      <c r="E3630" s="72" t="s">
        <v>9</v>
      </c>
      <c r="F3630" s="73">
        <v>25</v>
      </c>
      <c r="G3630" s="72" t="s">
        <v>21</v>
      </c>
    </row>
    <row r="3631" spans="3:7" ht="15" thickBot="1" x14ac:dyDescent="0.35">
      <c r="C3631" s="70">
        <v>43167</v>
      </c>
      <c r="D3631" s="71">
        <v>0.34621527777777777</v>
      </c>
      <c r="E3631" s="72" t="s">
        <v>9</v>
      </c>
      <c r="F3631" s="73">
        <v>30</v>
      </c>
      <c r="G3631" s="72" t="s">
        <v>21</v>
      </c>
    </row>
    <row r="3632" spans="3:7" ht="15" thickBot="1" x14ac:dyDescent="0.35">
      <c r="C3632" s="70">
        <v>43167</v>
      </c>
      <c r="D3632" s="71">
        <v>0.34652777777777777</v>
      </c>
      <c r="E3632" s="72" t="s">
        <v>9</v>
      </c>
      <c r="F3632" s="73">
        <v>28</v>
      </c>
      <c r="G3632" s="72" t="s">
        <v>10</v>
      </c>
    </row>
    <row r="3633" spans="3:7" ht="15" thickBot="1" x14ac:dyDescent="0.35">
      <c r="C3633" s="70">
        <v>43167</v>
      </c>
      <c r="D3633" s="71">
        <v>0.34804398148148147</v>
      </c>
      <c r="E3633" s="72" t="s">
        <v>9</v>
      </c>
      <c r="F3633" s="73">
        <v>21</v>
      </c>
      <c r="G3633" s="72" t="s">
        <v>10</v>
      </c>
    </row>
    <row r="3634" spans="3:7" ht="15" thickBot="1" x14ac:dyDescent="0.35">
      <c r="C3634" s="70">
        <v>43167</v>
      </c>
      <c r="D3634" s="71">
        <v>0.34827546296296297</v>
      </c>
      <c r="E3634" s="72" t="s">
        <v>9</v>
      </c>
      <c r="F3634" s="73">
        <v>41</v>
      </c>
      <c r="G3634" s="72" t="s">
        <v>10</v>
      </c>
    </row>
    <row r="3635" spans="3:7" ht="15" thickBot="1" x14ac:dyDescent="0.35">
      <c r="C3635" s="70">
        <v>43167</v>
      </c>
      <c r="D3635" s="71">
        <v>0.34831018518518514</v>
      </c>
      <c r="E3635" s="72" t="s">
        <v>9</v>
      </c>
      <c r="F3635" s="73">
        <v>32</v>
      </c>
      <c r="G3635" s="72" t="s">
        <v>21</v>
      </c>
    </row>
    <row r="3636" spans="3:7" ht="15" thickBot="1" x14ac:dyDescent="0.35">
      <c r="C3636" s="70">
        <v>43167</v>
      </c>
      <c r="D3636" s="71">
        <v>0.34848379629629633</v>
      </c>
      <c r="E3636" s="72" t="s">
        <v>9</v>
      </c>
      <c r="F3636" s="73">
        <v>29</v>
      </c>
      <c r="G3636" s="72" t="s">
        <v>21</v>
      </c>
    </row>
    <row r="3637" spans="3:7" ht="15" thickBot="1" x14ac:dyDescent="0.35">
      <c r="C3637" s="70">
        <v>43167</v>
      </c>
      <c r="D3637" s="71">
        <v>0.34872685185185182</v>
      </c>
      <c r="E3637" s="72" t="s">
        <v>9</v>
      </c>
      <c r="F3637" s="73">
        <v>38</v>
      </c>
      <c r="G3637" s="72" t="s">
        <v>10</v>
      </c>
    </row>
    <row r="3638" spans="3:7" ht="15" thickBot="1" x14ac:dyDescent="0.35">
      <c r="C3638" s="70">
        <v>43167</v>
      </c>
      <c r="D3638" s="71">
        <v>0.35135416666666663</v>
      </c>
      <c r="E3638" s="72" t="s">
        <v>9</v>
      </c>
      <c r="F3638" s="73">
        <v>23</v>
      </c>
      <c r="G3638" s="72" t="s">
        <v>21</v>
      </c>
    </row>
    <row r="3639" spans="3:7" ht="15" thickBot="1" x14ac:dyDescent="0.35">
      <c r="C3639" s="70">
        <v>43167</v>
      </c>
      <c r="D3639" s="71">
        <v>0.35165509259259259</v>
      </c>
      <c r="E3639" s="72" t="s">
        <v>9</v>
      </c>
      <c r="F3639" s="73">
        <v>26</v>
      </c>
      <c r="G3639" s="72" t="s">
        <v>21</v>
      </c>
    </row>
    <row r="3640" spans="3:7" ht="15" thickBot="1" x14ac:dyDescent="0.35">
      <c r="C3640" s="70">
        <v>43167</v>
      </c>
      <c r="D3640" s="71">
        <v>0.35172453703703704</v>
      </c>
      <c r="E3640" s="72" t="s">
        <v>9</v>
      </c>
      <c r="F3640" s="73">
        <v>41</v>
      </c>
      <c r="G3640" s="72" t="s">
        <v>10</v>
      </c>
    </row>
    <row r="3641" spans="3:7" ht="15" thickBot="1" x14ac:dyDescent="0.35">
      <c r="C3641" s="70">
        <v>43167</v>
      </c>
      <c r="D3641" s="71">
        <v>0.35187499999999999</v>
      </c>
      <c r="E3641" s="72" t="s">
        <v>9</v>
      </c>
      <c r="F3641" s="73">
        <v>32</v>
      </c>
      <c r="G3641" s="72" t="s">
        <v>10</v>
      </c>
    </row>
    <row r="3642" spans="3:7" ht="15" thickBot="1" x14ac:dyDescent="0.35">
      <c r="C3642" s="70">
        <v>43167</v>
      </c>
      <c r="D3642" s="71">
        <v>0.35270833333333335</v>
      </c>
      <c r="E3642" s="72" t="s">
        <v>9</v>
      </c>
      <c r="F3642" s="73">
        <v>30</v>
      </c>
      <c r="G3642" s="72" t="s">
        <v>10</v>
      </c>
    </row>
    <row r="3643" spans="3:7" ht="15" thickBot="1" x14ac:dyDescent="0.35">
      <c r="C3643" s="70">
        <v>43167</v>
      </c>
      <c r="D3643" s="71">
        <v>0.3540625</v>
      </c>
      <c r="E3643" s="72" t="s">
        <v>9</v>
      </c>
      <c r="F3643" s="73">
        <v>39</v>
      </c>
      <c r="G3643" s="72" t="s">
        <v>21</v>
      </c>
    </row>
    <row r="3644" spans="3:7" ht="15" thickBot="1" x14ac:dyDescent="0.35">
      <c r="C3644" s="70">
        <v>43167</v>
      </c>
      <c r="D3644" s="71">
        <v>0.35457175925925927</v>
      </c>
      <c r="E3644" s="72" t="s">
        <v>9</v>
      </c>
      <c r="F3644" s="73">
        <v>37</v>
      </c>
      <c r="G3644" s="72" t="s">
        <v>10</v>
      </c>
    </row>
    <row r="3645" spans="3:7" ht="15" thickBot="1" x14ac:dyDescent="0.35">
      <c r="C3645" s="70">
        <v>43167</v>
      </c>
      <c r="D3645" s="71">
        <v>0.35548611111111111</v>
      </c>
      <c r="E3645" s="72" t="s">
        <v>9</v>
      </c>
      <c r="F3645" s="73">
        <v>38</v>
      </c>
      <c r="G3645" s="72" t="s">
        <v>10</v>
      </c>
    </row>
    <row r="3646" spans="3:7" ht="15" thickBot="1" x14ac:dyDescent="0.35">
      <c r="C3646" s="70">
        <v>43167</v>
      </c>
      <c r="D3646" s="71">
        <v>0.35631944444444441</v>
      </c>
      <c r="E3646" s="72" t="s">
        <v>9</v>
      </c>
      <c r="F3646" s="73">
        <v>26</v>
      </c>
      <c r="G3646" s="72" t="s">
        <v>21</v>
      </c>
    </row>
    <row r="3647" spans="3:7" ht="15" thickBot="1" x14ac:dyDescent="0.35">
      <c r="C3647" s="70">
        <v>43167</v>
      </c>
      <c r="D3647" s="71">
        <v>0.35664351851851855</v>
      </c>
      <c r="E3647" s="72" t="s">
        <v>9</v>
      </c>
      <c r="F3647" s="73">
        <v>37</v>
      </c>
      <c r="G3647" s="72" t="s">
        <v>21</v>
      </c>
    </row>
    <row r="3648" spans="3:7" ht="15" thickBot="1" x14ac:dyDescent="0.35">
      <c r="C3648" s="70">
        <v>43167</v>
      </c>
      <c r="D3648" s="71">
        <v>0.35759259259259263</v>
      </c>
      <c r="E3648" s="72" t="s">
        <v>9</v>
      </c>
      <c r="F3648" s="73">
        <v>28</v>
      </c>
      <c r="G3648" s="72" t="s">
        <v>21</v>
      </c>
    </row>
    <row r="3649" spans="3:7" ht="15" thickBot="1" x14ac:dyDescent="0.35">
      <c r="C3649" s="70">
        <v>43167</v>
      </c>
      <c r="D3649" s="71">
        <v>0.35818287037037039</v>
      </c>
      <c r="E3649" s="72" t="s">
        <v>9</v>
      </c>
      <c r="F3649" s="73">
        <v>34</v>
      </c>
      <c r="G3649" s="72" t="s">
        <v>10</v>
      </c>
    </row>
    <row r="3650" spans="3:7" ht="15" thickBot="1" x14ac:dyDescent="0.35">
      <c r="C3650" s="70">
        <v>43167</v>
      </c>
      <c r="D3650" s="71">
        <v>0.35870370370370369</v>
      </c>
      <c r="E3650" s="72" t="s">
        <v>9</v>
      </c>
      <c r="F3650" s="73">
        <v>33</v>
      </c>
      <c r="G3650" s="72" t="s">
        <v>10</v>
      </c>
    </row>
    <row r="3651" spans="3:7" ht="15" thickBot="1" x14ac:dyDescent="0.35">
      <c r="C3651" s="70">
        <v>43167</v>
      </c>
      <c r="D3651" s="71">
        <v>0.36013888888888884</v>
      </c>
      <c r="E3651" s="72" t="s">
        <v>9</v>
      </c>
      <c r="F3651" s="73">
        <v>39</v>
      </c>
      <c r="G3651" s="72" t="s">
        <v>10</v>
      </c>
    </row>
    <row r="3652" spans="3:7" ht="15" thickBot="1" x14ac:dyDescent="0.35">
      <c r="C3652" s="70">
        <v>43167</v>
      </c>
      <c r="D3652" s="71">
        <v>0.36017361111111112</v>
      </c>
      <c r="E3652" s="72" t="s">
        <v>9</v>
      </c>
      <c r="F3652" s="73">
        <v>30</v>
      </c>
      <c r="G3652" s="72" t="s">
        <v>10</v>
      </c>
    </row>
    <row r="3653" spans="3:7" ht="15" thickBot="1" x14ac:dyDescent="0.35">
      <c r="C3653" s="70">
        <v>43167</v>
      </c>
      <c r="D3653" s="71">
        <v>0.36074074074074075</v>
      </c>
      <c r="E3653" s="72" t="s">
        <v>9</v>
      </c>
      <c r="F3653" s="73">
        <v>34</v>
      </c>
      <c r="G3653" s="72" t="s">
        <v>21</v>
      </c>
    </row>
    <row r="3654" spans="3:7" ht="15" thickBot="1" x14ac:dyDescent="0.35">
      <c r="C3654" s="70">
        <v>43167</v>
      </c>
      <c r="D3654" s="71">
        <v>0.36083333333333334</v>
      </c>
      <c r="E3654" s="72" t="s">
        <v>9</v>
      </c>
      <c r="F3654" s="73">
        <v>28</v>
      </c>
      <c r="G3654" s="72" t="s">
        <v>21</v>
      </c>
    </row>
    <row r="3655" spans="3:7" ht="15" thickBot="1" x14ac:dyDescent="0.35">
      <c r="C3655" s="70">
        <v>43167</v>
      </c>
      <c r="D3655" s="71">
        <v>0.36162037037037037</v>
      </c>
      <c r="E3655" s="72" t="s">
        <v>9</v>
      </c>
      <c r="F3655" s="73">
        <v>39</v>
      </c>
      <c r="G3655" s="72" t="s">
        <v>10</v>
      </c>
    </row>
    <row r="3656" spans="3:7" ht="15" thickBot="1" x14ac:dyDescent="0.35">
      <c r="C3656" s="70">
        <v>43167</v>
      </c>
      <c r="D3656" s="71">
        <v>0.36260416666666667</v>
      </c>
      <c r="E3656" s="72" t="s">
        <v>9</v>
      </c>
      <c r="F3656" s="73">
        <v>37</v>
      </c>
      <c r="G3656" s="72" t="s">
        <v>10</v>
      </c>
    </row>
    <row r="3657" spans="3:7" ht="15" thickBot="1" x14ac:dyDescent="0.35">
      <c r="C3657" s="70">
        <v>43167</v>
      </c>
      <c r="D3657" s="71">
        <v>0.36508101851851849</v>
      </c>
      <c r="E3657" s="72" t="s">
        <v>9</v>
      </c>
      <c r="F3657" s="73">
        <v>25</v>
      </c>
      <c r="G3657" s="72" t="s">
        <v>21</v>
      </c>
    </row>
    <row r="3658" spans="3:7" ht="15" thickBot="1" x14ac:dyDescent="0.35">
      <c r="C3658" s="70">
        <v>43167</v>
      </c>
      <c r="D3658" s="71">
        <v>0.36519675925925926</v>
      </c>
      <c r="E3658" s="72" t="s">
        <v>9</v>
      </c>
      <c r="F3658" s="73">
        <v>36</v>
      </c>
      <c r="G3658" s="72" t="s">
        <v>10</v>
      </c>
    </row>
    <row r="3659" spans="3:7" ht="15" thickBot="1" x14ac:dyDescent="0.35">
      <c r="C3659" s="70">
        <v>43167</v>
      </c>
      <c r="D3659" s="71">
        <v>0.36599537037037039</v>
      </c>
      <c r="E3659" s="72" t="s">
        <v>9</v>
      </c>
      <c r="F3659" s="73">
        <v>27</v>
      </c>
      <c r="G3659" s="72" t="s">
        <v>21</v>
      </c>
    </row>
    <row r="3660" spans="3:7" ht="15" thickBot="1" x14ac:dyDescent="0.35">
      <c r="C3660" s="70">
        <v>43167</v>
      </c>
      <c r="D3660" s="71">
        <v>0.36917824074074074</v>
      </c>
      <c r="E3660" s="72" t="s">
        <v>9</v>
      </c>
      <c r="F3660" s="73">
        <v>47</v>
      </c>
      <c r="G3660" s="72" t="s">
        <v>10</v>
      </c>
    </row>
    <row r="3661" spans="3:7" ht="15" thickBot="1" x14ac:dyDescent="0.35">
      <c r="C3661" s="70">
        <v>43167</v>
      </c>
      <c r="D3661" s="71">
        <v>0.37023148148148149</v>
      </c>
      <c r="E3661" s="72" t="s">
        <v>9</v>
      </c>
      <c r="F3661" s="73">
        <v>26</v>
      </c>
      <c r="G3661" s="72" t="s">
        <v>21</v>
      </c>
    </row>
    <row r="3662" spans="3:7" ht="15" thickBot="1" x14ac:dyDescent="0.35">
      <c r="C3662" s="70">
        <v>43167</v>
      </c>
      <c r="D3662" s="71">
        <v>0.37060185185185185</v>
      </c>
      <c r="E3662" s="72" t="s">
        <v>9</v>
      </c>
      <c r="F3662" s="73">
        <v>36</v>
      </c>
      <c r="G3662" s="72" t="s">
        <v>10</v>
      </c>
    </row>
    <row r="3663" spans="3:7" ht="15" thickBot="1" x14ac:dyDescent="0.35">
      <c r="C3663" s="70">
        <v>43167</v>
      </c>
      <c r="D3663" s="71">
        <v>0.37086805555555552</v>
      </c>
      <c r="E3663" s="72" t="s">
        <v>9</v>
      </c>
      <c r="F3663" s="73">
        <v>39</v>
      </c>
      <c r="G3663" s="72" t="s">
        <v>10</v>
      </c>
    </row>
    <row r="3664" spans="3:7" ht="15" thickBot="1" x14ac:dyDescent="0.35">
      <c r="C3664" s="70">
        <v>43167</v>
      </c>
      <c r="D3664" s="71">
        <v>0.37130787037037033</v>
      </c>
      <c r="E3664" s="72" t="s">
        <v>9</v>
      </c>
      <c r="F3664" s="73">
        <v>24</v>
      </c>
      <c r="G3664" s="72" t="s">
        <v>21</v>
      </c>
    </row>
    <row r="3665" spans="3:7" ht="15" thickBot="1" x14ac:dyDescent="0.35">
      <c r="C3665" s="70">
        <v>43167</v>
      </c>
      <c r="D3665" s="71">
        <v>0.37234953703703705</v>
      </c>
      <c r="E3665" s="72" t="s">
        <v>9</v>
      </c>
      <c r="F3665" s="73">
        <v>26</v>
      </c>
      <c r="G3665" s="72" t="s">
        <v>21</v>
      </c>
    </row>
    <row r="3666" spans="3:7" ht="15" thickBot="1" x14ac:dyDescent="0.35">
      <c r="C3666" s="70">
        <v>43167</v>
      </c>
      <c r="D3666" s="71">
        <v>0.37251157407407409</v>
      </c>
      <c r="E3666" s="72" t="s">
        <v>9</v>
      </c>
      <c r="F3666" s="73">
        <v>46</v>
      </c>
      <c r="G3666" s="72" t="s">
        <v>21</v>
      </c>
    </row>
    <row r="3667" spans="3:7" ht="15" thickBot="1" x14ac:dyDescent="0.35">
      <c r="C3667" s="70">
        <v>43167</v>
      </c>
      <c r="D3667" s="71">
        <v>0.37296296296296294</v>
      </c>
      <c r="E3667" s="72" t="s">
        <v>9</v>
      </c>
      <c r="F3667" s="73">
        <v>32</v>
      </c>
      <c r="G3667" s="72" t="s">
        <v>21</v>
      </c>
    </row>
    <row r="3668" spans="3:7" ht="15" thickBot="1" x14ac:dyDescent="0.35">
      <c r="C3668" s="70">
        <v>43167</v>
      </c>
      <c r="D3668" s="71">
        <v>0.37387731481481484</v>
      </c>
      <c r="E3668" s="72" t="s">
        <v>9</v>
      </c>
      <c r="F3668" s="73">
        <v>25</v>
      </c>
      <c r="G3668" s="72" t="s">
        <v>21</v>
      </c>
    </row>
    <row r="3669" spans="3:7" ht="15" thickBot="1" x14ac:dyDescent="0.35">
      <c r="C3669" s="70">
        <v>43167</v>
      </c>
      <c r="D3669" s="71">
        <v>0.37396990740740743</v>
      </c>
      <c r="E3669" s="72" t="s">
        <v>9</v>
      </c>
      <c r="F3669" s="73">
        <v>41</v>
      </c>
      <c r="G3669" s="72" t="s">
        <v>10</v>
      </c>
    </row>
    <row r="3670" spans="3:7" ht="15" thickBot="1" x14ac:dyDescent="0.35">
      <c r="C3670" s="70">
        <v>43167</v>
      </c>
      <c r="D3670" s="71">
        <v>0.3760532407407407</v>
      </c>
      <c r="E3670" s="72" t="s">
        <v>9</v>
      </c>
      <c r="F3670" s="73">
        <v>48</v>
      </c>
      <c r="G3670" s="72" t="s">
        <v>10</v>
      </c>
    </row>
    <row r="3671" spans="3:7" ht="15" thickBot="1" x14ac:dyDescent="0.35">
      <c r="C3671" s="70">
        <v>43167</v>
      </c>
      <c r="D3671" s="71">
        <v>0.37959490740740742</v>
      </c>
      <c r="E3671" s="72" t="s">
        <v>9</v>
      </c>
      <c r="F3671" s="73">
        <v>27</v>
      </c>
      <c r="G3671" s="72" t="s">
        <v>21</v>
      </c>
    </row>
    <row r="3672" spans="3:7" ht="15" thickBot="1" x14ac:dyDescent="0.35">
      <c r="C3672" s="70">
        <v>43167</v>
      </c>
      <c r="D3672" s="71">
        <v>0.38398148148148148</v>
      </c>
      <c r="E3672" s="72" t="s">
        <v>9</v>
      </c>
      <c r="F3672" s="73">
        <v>29</v>
      </c>
      <c r="G3672" s="72" t="s">
        <v>21</v>
      </c>
    </row>
    <row r="3673" spans="3:7" ht="15" thickBot="1" x14ac:dyDescent="0.35">
      <c r="C3673" s="70">
        <v>43167</v>
      </c>
      <c r="D3673" s="71">
        <v>0.38427083333333334</v>
      </c>
      <c r="E3673" s="72" t="s">
        <v>9</v>
      </c>
      <c r="F3673" s="73">
        <v>36</v>
      </c>
      <c r="G3673" s="72" t="s">
        <v>10</v>
      </c>
    </row>
    <row r="3674" spans="3:7" ht="15" thickBot="1" x14ac:dyDescent="0.35">
      <c r="C3674" s="70">
        <v>43167</v>
      </c>
      <c r="D3674" s="71">
        <v>0.38469907407407411</v>
      </c>
      <c r="E3674" s="72" t="s">
        <v>9</v>
      </c>
      <c r="F3674" s="73">
        <v>43</v>
      </c>
      <c r="G3674" s="72" t="s">
        <v>21</v>
      </c>
    </row>
    <row r="3675" spans="3:7" ht="15" thickBot="1" x14ac:dyDescent="0.35">
      <c r="C3675" s="70">
        <v>43167</v>
      </c>
      <c r="D3675" s="71">
        <v>0.38718750000000002</v>
      </c>
      <c r="E3675" s="72" t="s">
        <v>9</v>
      </c>
      <c r="F3675" s="73">
        <v>33</v>
      </c>
      <c r="G3675" s="72" t="s">
        <v>10</v>
      </c>
    </row>
    <row r="3676" spans="3:7" ht="15" thickBot="1" x14ac:dyDescent="0.35">
      <c r="C3676" s="70">
        <v>43167</v>
      </c>
      <c r="D3676" s="71">
        <v>0.39043981481481477</v>
      </c>
      <c r="E3676" s="72" t="s">
        <v>9</v>
      </c>
      <c r="F3676" s="73">
        <v>30</v>
      </c>
      <c r="G3676" s="72" t="s">
        <v>21</v>
      </c>
    </row>
    <row r="3677" spans="3:7" ht="15" thickBot="1" x14ac:dyDescent="0.35">
      <c r="C3677" s="70">
        <v>43167</v>
      </c>
      <c r="D3677" s="71">
        <v>0.39049768518518518</v>
      </c>
      <c r="E3677" s="72" t="s">
        <v>9</v>
      </c>
      <c r="F3677" s="73">
        <v>24</v>
      </c>
      <c r="G3677" s="72" t="s">
        <v>21</v>
      </c>
    </row>
    <row r="3678" spans="3:7" ht="15" thickBot="1" x14ac:dyDescent="0.35">
      <c r="C3678" s="70">
        <v>43167</v>
      </c>
      <c r="D3678" s="71">
        <v>0.39097222222222222</v>
      </c>
      <c r="E3678" s="72" t="s">
        <v>9</v>
      </c>
      <c r="F3678" s="73">
        <v>35</v>
      </c>
      <c r="G3678" s="72" t="s">
        <v>21</v>
      </c>
    </row>
    <row r="3679" spans="3:7" ht="15" thickBot="1" x14ac:dyDescent="0.35">
      <c r="C3679" s="70">
        <v>43167</v>
      </c>
      <c r="D3679" s="71">
        <v>0.39254629629629628</v>
      </c>
      <c r="E3679" s="72" t="s">
        <v>9</v>
      </c>
      <c r="F3679" s="73">
        <v>42</v>
      </c>
      <c r="G3679" s="72" t="s">
        <v>10</v>
      </c>
    </row>
    <row r="3680" spans="3:7" ht="15" thickBot="1" x14ac:dyDescent="0.35">
      <c r="C3680" s="70">
        <v>43167</v>
      </c>
      <c r="D3680" s="71">
        <v>0.39476851851851852</v>
      </c>
      <c r="E3680" s="72" t="s">
        <v>9</v>
      </c>
      <c r="F3680" s="73">
        <v>36</v>
      </c>
      <c r="G3680" s="72" t="s">
        <v>21</v>
      </c>
    </row>
    <row r="3681" spans="3:7" ht="15" thickBot="1" x14ac:dyDescent="0.35">
      <c r="C3681" s="70">
        <v>43167</v>
      </c>
      <c r="D3681" s="71">
        <v>0.39590277777777777</v>
      </c>
      <c r="E3681" s="72" t="s">
        <v>9</v>
      </c>
      <c r="F3681" s="73">
        <v>30</v>
      </c>
      <c r="G3681" s="72" t="s">
        <v>10</v>
      </c>
    </row>
    <row r="3682" spans="3:7" ht="15" thickBot="1" x14ac:dyDescent="0.35">
      <c r="C3682" s="70">
        <v>43167</v>
      </c>
      <c r="D3682" s="71">
        <v>0.39677083333333335</v>
      </c>
      <c r="E3682" s="72" t="s">
        <v>9</v>
      </c>
      <c r="F3682" s="73">
        <v>34</v>
      </c>
      <c r="G3682" s="72" t="s">
        <v>21</v>
      </c>
    </row>
    <row r="3683" spans="3:7" ht="15" thickBot="1" x14ac:dyDescent="0.35">
      <c r="C3683" s="70">
        <v>43167</v>
      </c>
      <c r="D3683" s="71">
        <v>0.40141203703703704</v>
      </c>
      <c r="E3683" s="72" t="s">
        <v>9</v>
      </c>
      <c r="F3683" s="73">
        <v>27</v>
      </c>
      <c r="G3683" s="72" t="s">
        <v>10</v>
      </c>
    </row>
    <row r="3684" spans="3:7" ht="15" thickBot="1" x14ac:dyDescent="0.35">
      <c r="C3684" s="70">
        <v>43167</v>
      </c>
      <c r="D3684" s="71">
        <v>0.40300925925925929</v>
      </c>
      <c r="E3684" s="72" t="s">
        <v>9</v>
      </c>
      <c r="F3684" s="73">
        <v>31</v>
      </c>
      <c r="G3684" s="72" t="s">
        <v>21</v>
      </c>
    </row>
    <row r="3685" spans="3:7" ht="15" thickBot="1" x14ac:dyDescent="0.35">
      <c r="C3685" s="70">
        <v>43167</v>
      </c>
      <c r="D3685" s="71">
        <v>0.40362268518518518</v>
      </c>
      <c r="E3685" s="72" t="s">
        <v>9</v>
      </c>
      <c r="F3685" s="73">
        <v>38</v>
      </c>
      <c r="G3685" s="72" t="s">
        <v>10</v>
      </c>
    </row>
    <row r="3686" spans="3:7" ht="15" thickBot="1" x14ac:dyDescent="0.35">
      <c r="C3686" s="70">
        <v>43167</v>
      </c>
      <c r="D3686" s="71">
        <v>0.40388888888888891</v>
      </c>
      <c r="E3686" s="72" t="s">
        <v>9</v>
      </c>
      <c r="F3686" s="73">
        <v>41</v>
      </c>
      <c r="G3686" s="72" t="s">
        <v>10</v>
      </c>
    </row>
    <row r="3687" spans="3:7" ht="15" thickBot="1" x14ac:dyDescent="0.35">
      <c r="C3687" s="70">
        <v>43167</v>
      </c>
      <c r="D3687" s="71">
        <v>0.4042013888888889</v>
      </c>
      <c r="E3687" s="72" t="s">
        <v>9</v>
      </c>
      <c r="F3687" s="73">
        <v>42</v>
      </c>
      <c r="G3687" s="72" t="s">
        <v>10</v>
      </c>
    </row>
    <row r="3688" spans="3:7" ht="15" thickBot="1" x14ac:dyDescent="0.35">
      <c r="C3688" s="70">
        <v>43167</v>
      </c>
      <c r="D3688" s="71">
        <v>0.40641203703703704</v>
      </c>
      <c r="E3688" s="72" t="s">
        <v>9</v>
      </c>
      <c r="F3688" s="73">
        <v>35</v>
      </c>
      <c r="G3688" s="72" t="s">
        <v>21</v>
      </c>
    </row>
    <row r="3689" spans="3:7" ht="15" thickBot="1" x14ac:dyDescent="0.35">
      <c r="C3689" s="70">
        <v>43167</v>
      </c>
      <c r="D3689" s="71">
        <v>0.40687500000000004</v>
      </c>
      <c r="E3689" s="72" t="s">
        <v>9</v>
      </c>
      <c r="F3689" s="73">
        <v>50</v>
      </c>
      <c r="G3689" s="72" t="s">
        <v>10</v>
      </c>
    </row>
    <row r="3690" spans="3:7" ht="15" thickBot="1" x14ac:dyDescent="0.35">
      <c r="C3690" s="70">
        <v>43167</v>
      </c>
      <c r="D3690" s="71">
        <v>0.40847222222222218</v>
      </c>
      <c r="E3690" s="72" t="s">
        <v>9</v>
      </c>
      <c r="F3690" s="73">
        <v>35</v>
      </c>
      <c r="G3690" s="72" t="s">
        <v>10</v>
      </c>
    </row>
    <row r="3691" spans="3:7" ht="15" thickBot="1" x14ac:dyDescent="0.35">
      <c r="C3691" s="70">
        <v>43167</v>
      </c>
      <c r="D3691" s="71">
        <v>0.4130671296296296</v>
      </c>
      <c r="E3691" s="72" t="s">
        <v>9</v>
      </c>
      <c r="F3691" s="73">
        <v>34</v>
      </c>
      <c r="G3691" s="72" t="s">
        <v>21</v>
      </c>
    </row>
    <row r="3692" spans="3:7" ht="15" thickBot="1" x14ac:dyDescent="0.35">
      <c r="C3692" s="70">
        <v>43167</v>
      </c>
      <c r="D3692" s="71">
        <v>0.41393518518518518</v>
      </c>
      <c r="E3692" s="72" t="s">
        <v>9</v>
      </c>
      <c r="F3692" s="73">
        <v>43</v>
      </c>
      <c r="G3692" s="72" t="s">
        <v>10</v>
      </c>
    </row>
    <row r="3693" spans="3:7" ht="15" thickBot="1" x14ac:dyDescent="0.35">
      <c r="C3693" s="70">
        <v>43167</v>
      </c>
      <c r="D3693" s="71">
        <v>0.4140625</v>
      </c>
      <c r="E3693" s="72" t="s">
        <v>9</v>
      </c>
      <c r="F3693" s="73">
        <v>30</v>
      </c>
      <c r="G3693" s="72" t="s">
        <v>21</v>
      </c>
    </row>
    <row r="3694" spans="3:7" ht="15" thickBot="1" x14ac:dyDescent="0.35">
      <c r="C3694" s="70">
        <v>43167</v>
      </c>
      <c r="D3694" s="71">
        <v>0.41547453703703702</v>
      </c>
      <c r="E3694" s="72" t="s">
        <v>9</v>
      </c>
      <c r="F3694" s="73">
        <v>46</v>
      </c>
      <c r="G3694" s="72" t="s">
        <v>10</v>
      </c>
    </row>
    <row r="3695" spans="3:7" ht="15" thickBot="1" x14ac:dyDescent="0.35">
      <c r="C3695" s="70">
        <v>43167</v>
      </c>
      <c r="D3695" s="71">
        <v>0.42358796296296292</v>
      </c>
      <c r="E3695" s="72" t="s">
        <v>9</v>
      </c>
      <c r="F3695" s="73">
        <v>27</v>
      </c>
      <c r="G3695" s="72" t="s">
        <v>21</v>
      </c>
    </row>
    <row r="3696" spans="3:7" ht="15" thickBot="1" x14ac:dyDescent="0.35">
      <c r="C3696" s="70">
        <v>43167</v>
      </c>
      <c r="D3696" s="71">
        <v>0.42422453703703705</v>
      </c>
      <c r="E3696" s="72" t="s">
        <v>9</v>
      </c>
      <c r="F3696" s="73">
        <v>25</v>
      </c>
      <c r="G3696" s="72" t="s">
        <v>10</v>
      </c>
    </row>
    <row r="3697" spans="3:7" ht="15" thickBot="1" x14ac:dyDescent="0.35">
      <c r="C3697" s="70">
        <v>43167</v>
      </c>
      <c r="D3697" s="71">
        <v>0.42468750000000005</v>
      </c>
      <c r="E3697" s="72" t="s">
        <v>9</v>
      </c>
      <c r="F3697" s="73">
        <v>28</v>
      </c>
      <c r="G3697" s="72" t="s">
        <v>21</v>
      </c>
    </row>
    <row r="3698" spans="3:7" ht="15" thickBot="1" x14ac:dyDescent="0.35">
      <c r="C3698" s="70">
        <v>43167</v>
      </c>
      <c r="D3698" s="71">
        <v>0.43790509259259264</v>
      </c>
      <c r="E3698" s="72" t="s">
        <v>9</v>
      </c>
      <c r="F3698" s="73">
        <v>24</v>
      </c>
      <c r="G3698" s="72" t="s">
        <v>21</v>
      </c>
    </row>
    <row r="3699" spans="3:7" ht="15" thickBot="1" x14ac:dyDescent="0.35">
      <c r="C3699" s="70">
        <v>43167</v>
      </c>
      <c r="D3699" s="71">
        <v>0.43857638888888889</v>
      </c>
      <c r="E3699" s="72" t="s">
        <v>9</v>
      </c>
      <c r="F3699" s="73">
        <v>40</v>
      </c>
      <c r="G3699" s="72" t="s">
        <v>21</v>
      </c>
    </row>
    <row r="3700" spans="3:7" ht="15" thickBot="1" x14ac:dyDescent="0.35">
      <c r="C3700" s="70">
        <v>43167</v>
      </c>
      <c r="D3700" s="71">
        <v>0.43885416666666671</v>
      </c>
      <c r="E3700" s="72" t="s">
        <v>9</v>
      </c>
      <c r="F3700" s="73">
        <v>41</v>
      </c>
      <c r="G3700" s="72" t="s">
        <v>10</v>
      </c>
    </row>
    <row r="3701" spans="3:7" ht="15" thickBot="1" x14ac:dyDescent="0.35">
      <c r="C3701" s="70">
        <v>43167</v>
      </c>
      <c r="D3701" s="71">
        <v>0.44123842592592594</v>
      </c>
      <c r="E3701" s="72" t="s">
        <v>9</v>
      </c>
      <c r="F3701" s="73">
        <v>38</v>
      </c>
      <c r="G3701" s="72" t="s">
        <v>10</v>
      </c>
    </row>
    <row r="3702" spans="3:7" ht="15" thickBot="1" x14ac:dyDescent="0.35">
      <c r="C3702" s="70">
        <v>43167</v>
      </c>
      <c r="D3702" s="71">
        <v>0.4453125</v>
      </c>
      <c r="E3702" s="72" t="s">
        <v>9</v>
      </c>
      <c r="F3702" s="73">
        <v>37</v>
      </c>
      <c r="G3702" s="72" t="s">
        <v>10</v>
      </c>
    </row>
    <row r="3703" spans="3:7" ht="15" thickBot="1" x14ac:dyDescent="0.35">
      <c r="C3703" s="70">
        <v>43167</v>
      </c>
      <c r="D3703" s="71">
        <v>0.45583333333333331</v>
      </c>
      <c r="E3703" s="72" t="s">
        <v>9</v>
      </c>
      <c r="F3703" s="73">
        <v>38</v>
      </c>
      <c r="G3703" s="72" t="s">
        <v>10</v>
      </c>
    </row>
    <row r="3704" spans="3:7" ht="15" thickBot="1" x14ac:dyDescent="0.35">
      <c r="C3704" s="70">
        <v>43167</v>
      </c>
      <c r="D3704" s="71">
        <v>0.45606481481481481</v>
      </c>
      <c r="E3704" s="72" t="s">
        <v>9</v>
      </c>
      <c r="F3704" s="73">
        <v>23</v>
      </c>
      <c r="G3704" s="72" t="s">
        <v>10</v>
      </c>
    </row>
    <row r="3705" spans="3:7" ht="15" thickBot="1" x14ac:dyDescent="0.35">
      <c r="C3705" s="70">
        <v>43167</v>
      </c>
      <c r="D3705" s="71">
        <v>0.45806712962962964</v>
      </c>
      <c r="E3705" s="72" t="s">
        <v>9</v>
      </c>
      <c r="F3705" s="73">
        <v>48</v>
      </c>
      <c r="G3705" s="72" t="s">
        <v>10</v>
      </c>
    </row>
    <row r="3706" spans="3:7" ht="15" thickBot="1" x14ac:dyDescent="0.35">
      <c r="C3706" s="70">
        <v>43167</v>
      </c>
      <c r="D3706" s="71">
        <v>0.45844907407407409</v>
      </c>
      <c r="E3706" s="72" t="s">
        <v>9</v>
      </c>
      <c r="F3706" s="73">
        <v>33</v>
      </c>
      <c r="G3706" s="72" t="s">
        <v>21</v>
      </c>
    </row>
    <row r="3707" spans="3:7" ht="15" thickBot="1" x14ac:dyDescent="0.35">
      <c r="C3707" s="70">
        <v>43167</v>
      </c>
      <c r="D3707" s="71">
        <v>0.46349537037037036</v>
      </c>
      <c r="E3707" s="72" t="s">
        <v>9</v>
      </c>
      <c r="F3707" s="73">
        <v>34</v>
      </c>
      <c r="G3707" s="72" t="s">
        <v>10</v>
      </c>
    </row>
    <row r="3708" spans="3:7" ht="15" thickBot="1" x14ac:dyDescent="0.35">
      <c r="C3708" s="70">
        <v>43167</v>
      </c>
      <c r="D3708" s="71">
        <v>0.4659490740740741</v>
      </c>
      <c r="E3708" s="72" t="s">
        <v>9</v>
      </c>
      <c r="F3708" s="73">
        <v>22</v>
      </c>
      <c r="G3708" s="72" t="s">
        <v>21</v>
      </c>
    </row>
    <row r="3709" spans="3:7" ht="15" thickBot="1" x14ac:dyDescent="0.35">
      <c r="C3709" s="70">
        <v>43167</v>
      </c>
      <c r="D3709" s="71">
        <v>0.46718750000000003</v>
      </c>
      <c r="E3709" s="72" t="s">
        <v>9</v>
      </c>
      <c r="F3709" s="73">
        <v>37</v>
      </c>
      <c r="G3709" s="72" t="s">
        <v>10</v>
      </c>
    </row>
    <row r="3710" spans="3:7" ht="15" thickBot="1" x14ac:dyDescent="0.35">
      <c r="C3710" s="70">
        <v>43167</v>
      </c>
      <c r="D3710" s="71">
        <v>0.46798611111111116</v>
      </c>
      <c r="E3710" s="72" t="s">
        <v>9</v>
      </c>
      <c r="F3710" s="73">
        <v>27</v>
      </c>
      <c r="G3710" s="72" t="s">
        <v>21</v>
      </c>
    </row>
    <row r="3711" spans="3:7" ht="15" thickBot="1" x14ac:dyDescent="0.35">
      <c r="C3711" s="70">
        <v>43167</v>
      </c>
      <c r="D3711" s="71">
        <v>0.47207175925925932</v>
      </c>
      <c r="E3711" s="72" t="s">
        <v>9</v>
      </c>
      <c r="F3711" s="73">
        <v>35</v>
      </c>
      <c r="G3711" s="72" t="s">
        <v>10</v>
      </c>
    </row>
    <row r="3712" spans="3:7" ht="15" thickBot="1" x14ac:dyDescent="0.35">
      <c r="C3712" s="70">
        <v>43167</v>
      </c>
      <c r="D3712" s="71">
        <v>0.47315972222222219</v>
      </c>
      <c r="E3712" s="72" t="s">
        <v>9</v>
      </c>
      <c r="F3712" s="73">
        <v>31</v>
      </c>
      <c r="G3712" s="72" t="s">
        <v>21</v>
      </c>
    </row>
    <row r="3713" spans="3:7" ht="15" thickBot="1" x14ac:dyDescent="0.35">
      <c r="C3713" s="70">
        <v>43167</v>
      </c>
      <c r="D3713" s="71">
        <v>0.47454861111111107</v>
      </c>
      <c r="E3713" s="72" t="s">
        <v>9</v>
      </c>
      <c r="F3713" s="73">
        <v>37</v>
      </c>
      <c r="G3713" s="72" t="s">
        <v>10</v>
      </c>
    </row>
    <row r="3714" spans="3:7" ht="15" thickBot="1" x14ac:dyDescent="0.35">
      <c r="C3714" s="70">
        <v>43167</v>
      </c>
      <c r="D3714" s="71">
        <v>0.47579861111111116</v>
      </c>
      <c r="E3714" s="72" t="s">
        <v>9</v>
      </c>
      <c r="F3714" s="73">
        <v>40</v>
      </c>
      <c r="G3714" s="72" t="s">
        <v>10</v>
      </c>
    </row>
    <row r="3715" spans="3:7" ht="15" thickBot="1" x14ac:dyDescent="0.35">
      <c r="C3715" s="70">
        <v>43167</v>
      </c>
      <c r="D3715" s="71">
        <v>0.47703703703703698</v>
      </c>
      <c r="E3715" s="72" t="s">
        <v>9</v>
      </c>
      <c r="F3715" s="73">
        <v>17</v>
      </c>
      <c r="G3715" s="72" t="s">
        <v>21</v>
      </c>
    </row>
    <row r="3716" spans="3:7" ht="15" thickBot="1" x14ac:dyDescent="0.35">
      <c r="C3716" s="70">
        <v>43167</v>
      </c>
      <c r="D3716" s="71">
        <v>0.47756944444444444</v>
      </c>
      <c r="E3716" s="72" t="s">
        <v>9</v>
      </c>
      <c r="F3716" s="73">
        <v>31</v>
      </c>
      <c r="G3716" s="72" t="s">
        <v>21</v>
      </c>
    </row>
    <row r="3717" spans="3:7" ht="15" thickBot="1" x14ac:dyDescent="0.35">
      <c r="C3717" s="70">
        <v>43167</v>
      </c>
      <c r="D3717" s="71">
        <v>0.47929398148148145</v>
      </c>
      <c r="E3717" s="72" t="s">
        <v>9</v>
      </c>
      <c r="F3717" s="73">
        <v>26</v>
      </c>
      <c r="G3717" s="72" t="s">
        <v>21</v>
      </c>
    </row>
    <row r="3718" spans="3:7" ht="15" thickBot="1" x14ac:dyDescent="0.35">
      <c r="C3718" s="70">
        <v>43167</v>
      </c>
      <c r="D3718" s="71">
        <v>0.48119212962962959</v>
      </c>
      <c r="E3718" s="72" t="s">
        <v>9</v>
      </c>
      <c r="F3718" s="73">
        <v>43</v>
      </c>
      <c r="G3718" s="72" t="s">
        <v>10</v>
      </c>
    </row>
    <row r="3719" spans="3:7" ht="15" thickBot="1" x14ac:dyDescent="0.35">
      <c r="C3719" s="70">
        <v>43167</v>
      </c>
      <c r="D3719" s="71">
        <v>0.48270833333333335</v>
      </c>
      <c r="E3719" s="72" t="s">
        <v>9</v>
      </c>
      <c r="F3719" s="73">
        <v>39</v>
      </c>
      <c r="G3719" s="72" t="s">
        <v>10</v>
      </c>
    </row>
    <row r="3720" spans="3:7" ht="15" thickBot="1" x14ac:dyDescent="0.35">
      <c r="C3720" s="70">
        <v>43167</v>
      </c>
      <c r="D3720" s="71">
        <v>0.48503472222222221</v>
      </c>
      <c r="E3720" s="72" t="s">
        <v>9</v>
      </c>
      <c r="F3720" s="73">
        <v>19</v>
      </c>
      <c r="G3720" s="72" t="s">
        <v>10</v>
      </c>
    </row>
    <row r="3721" spans="3:7" ht="15" thickBot="1" x14ac:dyDescent="0.35">
      <c r="C3721" s="70">
        <v>43167</v>
      </c>
      <c r="D3721" s="71">
        <v>0.48523148148148149</v>
      </c>
      <c r="E3721" s="72" t="s">
        <v>9</v>
      </c>
      <c r="F3721" s="73">
        <v>14</v>
      </c>
      <c r="G3721" s="72" t="s">
        <v>21</v>
      </c>
    </row>
    <row r="3722" spans="3:7" ht="15" thickBot="1" x14ac:dyDescent="0.35">
      <c r="C3722" s="70">
        <v>43167</v>
      </c>
      <c r="D3722" s="71">
        <v>0.48525462962962962</v>
      </c>
      <c r="E3722" s="72" t="s">
        <v>9</v>
      </c>
      <c r="F3722" s="73">
        <v>15</v>
      </c>
      <c r="G3722" s="72" t="s">
        <v>21</v>
      </c>
    </row>
    <row r="3723" spans="3:7" ht="15" thickBot="1" x14ac:dyDescent="0.35">
      <c r="C3723" s="70">
        <v>43167</v>
      </c>
      <c r="D3723" s="71">
        <v>0.48702546296296295</v>
      </c>
      <c r="E3723" s="72" t="s">
        <v>9</v>
      </c>
      <c r="F3723" s="73">
        <v>24</v>
      </c>
      <c r="G3723" s="72" t="s">
        <v>21</v>
      </c>
    </row>
    <row r="3724" spans="3:7" ht="15" thickBot="1" x14ac:dyDescent="0.35">
      <c r="C3724" s="70">
        <v>43167</v>
      </c>
      <c r="D3724" s="71">
        <v>0.48951388888888886</v>
      </c>
      <c r="E3724" s="72" t="s">
        <v>9</v>
      </c>
      <c r="F3724" s="73">
        <v>46</v>
      </c>
      <c r="G3724" s="72" t="s">
        <v>10</v>
      </c>
    </row>
    <row r="3725" spans="3:7" ht="15" thickBot="1" x14ac:dyDescent="0.35">
      <c r="C3725" s="70">
        <v>43167</v>
      </c>
      <c r="D3725" s="71">
        <v>0.48982638888888891</v>
      </c>
      <c r="E3725" s="72" t="s">
        <v>9</v>
      </c>
      <c r="F3725" s="73">
        <v>30</v>
      </c>
      <c r="G3725" s="72" t="s">
        <v>10</v>
      </c>
    </row>
    <row r="3726" spans="3:7" ht="15" thickBot="1" x14ac:dyDescent="0.35">
      <c r="C3726" s="70">
        <v>43167</v>
      </c>
      <c r="D3726" s="71">
        <v>0.49229166666666663</v>
      </c>
      <c r="E3726" s="72" t="s">
        <v>9</v>
      </c>
      <c r="F3726" s="73">
        <v>36</v>
      </c>
      <c r="G3726" s="72" t="s">
        <v>10</v>
      </c>
    </row>
    <row r="3727" spans="3:7" ht="15" thickBot="1" x14ac:dyDescent="0.35">
      <c r="C3727" s="70">
        <v>43167</v>
      </c>
      <c r="D3727" s="71">
        <v>0.49571759259259257</v>
      </c>
      <c r="E3727" s="72" t="s">
        <v>9</v>
      </c>
      <c r="F3727" s="73">
        <v>26</v>
      </c>
      <c r="G3727" s="72" t="s">
        <v>10</v>
      </c>
    </row>
    <row r="3728" spans="3:7" ht="15" thickBot="1" x14ac:dyDescent="0.35">
      <c r="C3728" s="70">
        <v>43167</v>
      </c>
      <c r="D3728" s="71">
        <v>0.49671296296296297</v>
      </c>
      <c r="E3728" s="72" t="s">
        <v>9</v>
      </c>
      <c r="F3728" s="73">
        <v>20</v>
      </c>
      <c r="G3728" s="72" t="s">
        <v>10</v>
      </c>
    </row>
    <row r="3729" spans="3:7" ht="15" thickBot="1" x14ac:dyDescent="0.35">
      <c r="C3729" s="70">
        <v>43167</v>
      </c>
      <c r="D3729" s="71">
        <v>0.49706018518518519</v>
      </c>
      <c r="E3729" s="72" t="s">
        <v>9</v>
      </c>
      <c r="F3729" s="73">
        <v>30</v>
      </c>
      <c r="G3729" s="72" t="s">
        <v>21</v>
      </c>
    </row>
    <row r="3730" spans="3:7" ht="15" thickBot="1" x14ac:dyDescent="0.35">
      <c r="C3730" s="70">
        <v>43167</v>
      </c>
      <c r="D3730" s="71">
        <v>0.49716435185185182</v>
      </c>
      <c r="E3730" s="72" t="s">
        <v>9</v>
      </c>
      <c r="F3730" s="73">
        <v>34</v>
      </c>
      <c r="G3730" s="72" t="s">
        <v>21</v>
      </c>
    </row>
    <row r="3731" spans="3:7" ht="15" thickBot="1" x14ac:dyDescent="0.35">
      <c r="C3731" s="70">
        <v>43167</v>
      </c>
      <c r="D3731" s="71">
        <v>0.49875000000000003</v>
      </c>
      <c r="E3731" s="72" t="s">
        <v>9</v>
      </c>
      <c r="F3731" s="73">
        <v>29</v>
      </c>
      <c r="G3731" s="72" t="s">
        <v>21</v>
      </c>
    </row>
    <row r="3732" spans="3:7" ht="15" thickBot="1" x14ac:dyDescent="0.35">
      <c r="C3732" s="70">
        <v>43167</v>
      </c>
      <c r="D3732" s="71">
        <v>0.50085648148148143</v>
      </c>
      <c r="E3732" s="72" t="s">
        <v>9</v>
      </c>
      <c r="F3732" s="73">
        <v>52</v>
      </c>
      <c r="G3732" s="72" t="s">
        <v>10</v>
      </c>
    </row>
    <row r="3733" spans="3:7" ht="15" thickBot="1" x14ac:dyDescent="0.35">
      <c r="C3733" s="70">
        <v>43167</v>
      </c>
      <c r="D3733" s="71">
        <v>0.50326388888888884</v>
      </c>
      <c r="E3733" s="72" t="s">
        <v>9</v>
      </c>
      <c r="F3733" s="73">
        <v>35</v>
      </c>
      <c r="G3733" s="72" t="s">
        <v>10</v>
      </c>
    </row>
    <row r="3734" spans="3:7" ht="15" thickBot="1" x14ac:dyDescent="0.35">
      <c r="C3734" s="70">
        <v>43167</v>
      </c>
      <c r="D3734" s="71">
        <v>0.50645833333333334</v>
      </c>
      <c r="E3734" s="72" t="s">
        <v>9</v>
      </c>
      <c r="F3734" s="73">
        <v>30</v>
      </c>
      <c r="G3734" s="72" t="s">
        <v>21</v>
      </c>
    </row>
    <row r="3735" spans="3:7" ht="15" thickBot="1" x14ac:dyDescent="0.35">
      <c r="C3735" s="70">
        <v>43167</v>
      </c>
      <c r="D3735" s="71">
        <v>0.51193287037037039</v>
      </c>
      <c r="E3735" s="72" t="s">
        <v>9</v>
      </c>
      <c r="F3735" s="73">
        <v>25</v>
      </c>
      <c r="G3735" s="72" t="s">
        <v>21</v>
      </c>
    </row>
    <row r="3736" spans="3:7" ht="15" thickBot="1" x14ac:dyDescent="0.35">
      <c r="C3736" s="70">
        <v>43167</v>
      </c>
      <c r="D3736" s="71">
        <v>0.51201388888888888</v>
      </c>
      <c r="E3736" s="72" t="s">
        <v>9</v>
      </c>
      <c r="F3736" s="73">
        <v>25</v>
      </c>
      <c r="G3736" s="72" t="s">
        <v>21</v>
      </c>
    </row>
    <row r="3737" spans="3:7" ht="15" thickBot="1" x14ac:dyDescent="0.35">
      <c r="C3737" s="70">
        <v>43167</v>
      </c>
      <c r="D3737" s="71">
        <v>0.51214120370370375</v>
      </c>
      <c r="E3737" s="72" t="s">
        <v>9</v>
      </c>
      <c r="F3737" s="73">
        <v>33</v>
      </c>
      <c r="G3737" s="72" t="s">
        <v>21</v>
      </c>
    </row>
    <row r="3738" spans="3:7" ht="15" thickBot="1" x14ac:dyDescent="0.35">
      <c r="C3738" s="70">
        <v>43167</v>
      </c>
      <c r="D3738" s="71">
        <v>0.51878472222222227</v>
      </c>
      <c r="E3738" s="72" t="s">
        <v>9</v>
      </c>
      <c r="F3738" s="73">
        <v>35</v>
      </c>
      <c r="G3738" s="72" t="s">
        <v>21</v>
      </c>
    </row>
    <row r="3739" spans="3:7" ht="15" thickBot="1" x14ac:dyDescent="0.35">
      <c r="C3739" s="70">
        <v>43167</v>
      </c>
      <c r="D3739" s="71">
        <v>0.51888888888888884</v>
      </c>
      <c r="E3739" s="72" t="s">
        <v>9</v>
      </c>
      <c r="F3739" s="73">
        <v>23</v>
      </c>
      <c r="G3739" s="72" t="s">
        <v>21</v>
      </c>
    </row>
    <row r="3740" spans="3:7" ht="15" thickBot="1" x14ac:dyDescent="0.35">
      <c r="C3740" s="70">
        <v>43167</v>
      </c>
      <c r="D3740" s="71">
        <v>0.52114583333333331</v>
      </c>
      <c r="E3740" s="72" t="s">
        <v>9</v>
      </c>
      <c r="F3740" s="73">
        <v>30</v>
      </c>
      <c r="G3740" s="72" t="s">
        <v>21</v>
      </c>
    </row>
    <row r="3741" spans="3:7" ht="15" thickBot="1" x14ac:dyDescent="0.35">
      <c r="C3741" s="70">
        <v>43167</v>
      </c>
      <c r="D3741" s="71">
        <v>0.52134259259259264</v>
      </c>
      <c r="E3741" s="72" t="s">
        <v>9</v>
      </c>
      <c r="F3741" s="73">
        <v>34</v>
      </c>
      <c r="G3741" s="72" t="s">
        <v>21</v>
      </c>
    </row>
    <row r="3742" spans="3:7" ht="15" thickBot="1" x14ac:dyDescent="0.35">
      <c r="C3742" s="70">
        <v>43167</v>
      </c>
      <c r="D3742" s="71">
        <v>0.52143518518518517</v>
      </c>
      <c r="E3742" s="72" t="s">
        <v>9</v>
      </c>
      <c r="F3742" s="73">
        <v>42</v>
      </c>
      <c r="G3742" s="72" t="s">
        <v>10</v>
      </c>
    </row>
    <row r="3743" spans="3:7" ht="15" thickBot="1" x14ac:dyDescent="0.35">
      <c r="C3743" s="70">
        <v>43167</v>
      </c>
      <c r="D3743" s="71">
        <v>0.52276620370370364</v>
      </c>
      <c r="E3743" s="72" t="s">
        <v>9</v>
      </c>
      <c r="F3743" s="73">
        <v>46</v>
      </c>
      <c r="G3743" s="72" t="s">
        <v>21</v>
      </c>
    </row>
    <row r="3744" spans="3:7" ht="15" thickBot="1" x14ac:dyDescent="0.35">
      <c r="C3744" s="70">
        <v>43167</v>
      </c>
      <c r="D3744" s="71">
        <v>0.52638888888888891</v>
      </c>
      <c r="E3744" s="72" t="s">
        <v>9</v>
      </c>
      <c r="F3744" s="73">
        <v>27</v>
      </c>
      <c r="G3744" s="72" t="s">
        <v>21</v>
      </c>
    </row>
    <row r="3745" spans="3:7" ht="15" thickBot="1" x14ac:dyDescent="0.35">
      <c r="C3745" s="70">
        <v>43167</v>
      </c>
      <c r="D3745" s="71">
        <v>0.52908564814814818</v>
      </c>
      <c r="E3745" s="72" t="s">
        <v>9</v>
      </c>
      <c r="F3745" s="73">
        <v>52</v>
      </c>
      <c r="G3745" s="72" t="s">
        <v>10</v>
      </c>
    </row>
    <row r="3746" spans="3:7" ht="15" thickBot="1" x14ac:dyDescent="0.35">
      <c r="C3746" s="70">
        <v>43167</v>
      </c>
      <c r="D3746" s="71">
        <v>0.52917824074074071</v>
      </c>
      <c r="E3746" s="72" t="s">
        <v>9</v>
      </c>
      <c r="F3746" s="73">
        <v>51</v>
      </c>
      <c r="G3746" s="72" t="s">
        <v>10</v>
      </c>
    </row>
    <row r="3747" spans="3:7" ht="15" thickBot="1" x14ac:dyDescent="0.35">
      <c r="C3747" s="70">
        <v>43167</v>
      </c>
      <c r="D3747" s="71">
        <v>0.53145833333333337</v>
      </c>
      <c r="E3747" s="72" t="s">
        <v>9</v>
      </c>
      <c r="F3747" s="73">
        <v>41</v>
      </c>
      <c r="G3747" s="72" t="s">
        <v>10</v>
      </c>
    </row>
    <row r="3748" spans="3:7" ht="15" thickBot="1" x14ac:dyDescent="0.35">
      <c r="C3748" s="70">
        <v>43167</v>
      </c>
      <c r="D3748" s="71">
        <v>0.53207175925925931</v>
      </c>
      <c r="E3748" s="72" t="s">
        <v>9</v>
      </c>
      <c r="F3748" s="73">
        <v>47</v>
      </c>
      <c r="G3748" s="72" t="s">
        <v>10</v>
      </c>
    </row>
    <row r="3749" spans="3:7" ht="15" thickBot="1" x14ac:dyDescent="0.35">
      <c r="C3749" s="70">
        <v>43167</v>
      </c>
      <c r="D3749" s="71">
        <v>0.53615740740740747</v>
      </c>
      <c r="E3749" s="72" t="s">
        <v>9</v>
      </c>
      <c r="F3749" s="73">
        <v>36</v>
      </c>
      <c r="G3749" s="72" t="s">
        <v>10</v>
      </c>
    </row>
    <row r="3750" spans="3:7" ht="15" thickBot="1" x14ac:dyDescent="0.35">
      <c r="C3750" s="70">
        <v>43167</v>
      </c>
      <c r="D3750" s="71">
        <v>0.5385416666666667</v>
      </c>
      <c r="E3750" s="72" t="s">
        <v>9</v>
      </c>
      <c r="F3750" s="73">
        <v>34</v>
      </c>
      <c r="G3750" s="72" t="s">
        <v>10</v>
      </c>
    </row>
    <row r="3751" spans="3:7" ht="15" thickBot="1" x14ac:dyDescent="0.35">
      <c r="C3751" s="70">
        <v>43167</v>
      </c>
      <c r="D3751" s="71">
        <v>0.53990740740740739</v>
      </c>
      <c r="E3751" s="72" t="s">
        <v>9</v>
      </c>
      <c r="F3751" s="73">
        <v>29</v>
      </c>
      <c r="G3751" s="72" t="s">
        <v>10</v>
      </c>
    </row>
    <row r="3752" spans="3:7" ht="15" thickBot="1" x14ac:dyDescent="0.35">
      <c r="C3752" s="70">
        <v>43167</v>
      </c>
      <c r="D3752" s="71">
        <v>0.54207175925925932</v>
      </c>
      <c r="E3752" s="72" t="s">
        <v>9</v>
      </c>
      <c r="F3752" s="73">
        <v>36</v>
      </c>
      <c r="G3752" s="72" t="s">
        <v>10</v>
      </c>
    </row>
    <row r="3753" spans="3:7" ht="15" thickBot="1" x14ac:dyDescent="0.35">
      <c r="C3753" s="70">
        <v>43167</v>
      </c>
      <c r="D3753" s="71">
        <v>0.54304398148148147</v>
      </c>
      <c r="E3753" s="72" t="s">
        <v>9</v>
      </c>
      <c r="F3753" s="73">
        <v>28</v>
      </c>
      <c r="G3753" s="72" t="s">
        <v>21</v>
      </c>
    </row>
    <row r="3754" spans="3:7" ht="15" thickBot="1" x14ac:dyDescent="0.35">
      <c r="C3754" s="70">
        <v>43167</v>
      </c>
      <c r="D3754" s="71">
        <v>0.55246527777777776</v>
      </c>
      <c r="E3754" s="72" t="s">
        <v>9</v>
      </c>
      <c r="F3754" s="73">
        <v>36</v>
      </c>
      <c r="G3754" s="72" t="s">
        <v>21</v>
      </c>
    </row>
    <row r="3755" spans="3:7" ht="15" thickBot="1" x14ac:dyDescent="0.35">
      <c r="C3755" s="70">
        <v>43167</v>
      </c>
      <c r="D3755" s="71">
        <v>0.55251157407407414</v>
      </c>
      <c r="E3755" s="72" t="s">
        <v>9</v>
      </c>
      <c r="F3755" s="73">
        <v>44</v>
      </c>
      <c r="G3755" s="72" t="s">
        <v>10</v>
      </c>
    </row>
    <row r="3756" spans="3:7" ht="15" thickBot="1" x14ac:dyDescent="0.35">
      <c r="C3756" s="70">
        <v>43167</v>
      </c>
      <c r="D3756" s="71">
        <v>0.55528935185185191</v>
      </c>
      <c r="E3756" s="72" t="s">
        <v>9</v>
      </c>
      <c r="F3756" s="73">
        <v>38</v>
      </c>
      <c r="G3756" s="72" t="s">
        <v>10</v>
      </c>
    </row>
    <row r="3757" spans="3:7" ht="15" thickBot="1" x14ac:dyDescent="0.35">
      <c r="C3757" s="70">
        <v>43167</v>
      </c>
      <c r="D3757" s="71">
        <v>0.55543981481481486</v>
      </c>
      <c r="E3757" s="72" t="s">
        <v>9</v>
      </c>
      <c r="F3757" s="73">
        <v>30</v>
      </c>
      <c r="G3757" s="72" t="s">
        <v>10</v>
      </c>
    </row>
    <row r="3758" spans="3:7" ht="15" thickBot="1" x14ac:dyDescent="0.35">
      <c r="C3758" s="70">
        <v>43167</v>
      </c>
      <c r="D3758" s="71">
        <v>0.55549768518518516</v>
      </c>
      <c r="E3758" s="72" t="s">
        <v>9</v>
      </c>
      <c r="F3758" s="73">
        <v>38</v>
      </c>
      <c r="G3758" s="72" t="s">
        <v>21</v>
      </c>
    </row>
    <row r="3759" spans="3:7" ht="15" thickBot="1" x14ac:dyDescent="0.35">
      <c r="C3759" s="70">
        <v>43167</v>
      </c>
      <c r="D3759" s="71">
        <v>0.55836805555555558</v>
      </c>
      <c r="E3759" s="72" t="s">
        <v>9</v>
      </c>
      <c r="F3759" s="73">
        <v>26</v>
      </c>
      <c r="G3759" s="72" t="s">
        <v>21</v>
      </c>
    </row>
    <row r="3760" spans="3:7" ht="15" thickBot="1" x14ac:dyDescent="0.35">
      <c r="C3760" s="70">
        <v>43167</v>
      </c>
      <c r="D3760" s="71">
        <v>0.55909722222222225</v>
      </c>
      <c r="E3760" s="72" t="s">
        <v>9</v>
      </c>
      <c r="F3760" s="73">
        <v>20</v>
      </c>
      <c r="G3760" s="72" t="s">
        <v>21</v>
      </c>
    </row>
    <row r="3761" spans="3:7" ht="15" thickBot="1" x14ac:dyDescent="0.35">
      <c r="C3761" s="70">
        <v>43167</v>
      </c>
      <c r="D3761" s="71">
        <v>0.56393518518518515</v>
      </c>
      <c r="E3761" s="72" t="s">
        <v>9</v>
      </c>
      <c r="F3761" s="73">
        <v>33</v>
      </c>
      <c r="G3761" s="72" t="s">
        <v>10</v>
      </c>
    </row>
    <row r="3762" spans="3:7" ht="15" thickBot="1" x14ac:dyDescent="0.35">
      <c r="C3762" s="70">
        <v>43167</v>
      </c>
      <c r="D3762" s="71">
        <v>0.56423611111111105</v>
      </c>
      <c r="E3762" s="72" t="s">
        <v>9</v>
      </c>
      <c r="F3762" s="73">
        <v>31</v>
      </c>
      <c r="G3762" s="72" t="s">
        <v>10</v>
      </c>
    </row>
    <row r="3763" spans="3:7" ht="15" thickBot="1" x14ac:dyDescent="0.35">
      <c r="C3763" s="70">
        <v>43167</v>
      </c>
      <c r="D3763" s="71">
        <v>0.56638888888888894</v>
      </c>
      <c r="E3763" s="72" t="s">
        <v>9</v>
      </c>
      <c r="F3763" s="73">
        <v>31</v>
      </c>
      <c r="G3763" s="72" t="s">
        <v>21</v>
      </c>
    </row>
    <row r="3764" spans="3:7" ht="15" thickBot="1" x14ac:dyDescent="0.35">
      <c r="C3764" s="70">
        <v>43167</v>
      </c>
      <c r="D3764" s="71">
        <v>0.56644675925925925</v>
      </c>
      <c r="E3764" s="72" t="s">
        <v>9</v>
      </c>
      <c r="F3764" s="73">
        <v>30</v>
      </c>
      <c r="G3764" s="72" t="s">
        <v>10</v>
      </c>
    </row>
    <row r="3765" spans="3:7" ht="15" thickBot="1" x14ac:dyDescent="0.35">
      <c r="C3765" s="70">
        <v>43167</v>
      </c>
      <c r="D3765" s="71">
        <v>0.56692129629629628</v>
      </c>
      <c r="E3765" s="72" t="s">
        <v>9</v>
      </c>
      <c r="F3765" s="73">
        <v>33</v>
      </c>
      <c r="G3765" s="72" t="s">
        <v>10</v>
      </c>
    </row>
    <row r="3766" spans="3:7" ht="15" thickBot="1" x14ac:dyDescent="0.35">
      <c r="C3766" s="70">
        <v>43167</v>
      </c>
      <c r="D3766" s="71">
        <v>0.56744212962962959</v>
      </c>
      <c r="E3766" s="72" t="s">
        <v>9</v>
      </c>
      <c r="F3766" s="73">
        <v>24</v>
      </c>
      <c r="G3766" s="72" t="s">
        <v>21</v>
      </c>
    </row>
    <row r="3767" spans="3:7" ht="15" thickBot="1" x14ac:dyDescent="0.35">
      <c r="C3767" s="70">
        <v>43167</v>
      </c>
      <c r="D3767" s="71">
        <v>0.5701504629629629</v>
      </c>
      <c r="E3767" s="72" t="s">
        <v>9</v>
      </c>
      <c r="F3767" s="73">
        <v>35</v>
      </c>
      <c r="G3767" s="72" t="s">
        <v>21</v>
      </c>
    </row>
    <row r="3768" spans="3:7" ht="15" thickBot="1" x14ac:dyDescent="0.35">
      <c r="C3768" s="70">
        <v>43167</v>
      </c>
      <c r="D3768" s="71">
        <v>0.57020833333333332</v>
      </c>
      <c r="E3768" s="72" t="s">
        <v>9</v>
      </c>
      <c r="F3768" s="73">
        <v>27</v>
      </c>
      <c r="G3768" s="72" t="s">
        <v>21</v>
      </c>
    </row>
    <row r="3769" spans="3:7" ht="15" thickBot="1" x14ac:dyDescent="0.35">
      <c r="C3769" s="70">
        <v>43167</v>
      </c>
      <c r="D3769" s="71">
        <v>0.57287037037037036</v>
      </c>
      <c r="E3769" s="72" t="s">
        <v>9</v>
      </c>
      <c r="F3769" s="73">
        <v>30</v>
      </c>
      <c r="G3769" s="72" t="s">
        <v>10</v>
      </c>
    </row>
    <row r="3770" spans="3:7" ht="15" thickBot="1" x14ac:dyDescent="0.35">
      <c r="C3770" s="70">
        <v>43167</v>
      </c>
      <c r="D3770" s="71">
        <v>0.5738078703703704</v>
      </c>
      <c r="E3770" s="72" t="s">
        <v>9</v>
      </c>
      <c r="F3770" s="73">
        <v>31</v>
      </c>
      <c r="G3770" s="72" t="s">
        <v>10</v>
      </c>
    </row>
    <row r="3771" spans="3:7" ht="15" thickBot="1" x14ac:dyDescent="0.35">
      <c r="C3771" s="70">
        <v>43167</v>
      </c>
      <c r="D3771" s="71">
        <v>0.58361111111111108</v>
      </c>
      <c r="E3771" s="72" t="s">
        <v>9</v>
      </c>
      <c r="F3771" s="73">
        <v>29</v>
      </c>
      <c r="G3771" s="72" t="s">
        <v>10</v>
      </c>
    </row>
    <row r="3772" spans="3:7" ht="15" thickBot="1" x14ac:dyDescent="0.35">
      <c r="C3772" s="70">
        <v>43167</v>
      </c>
      <c r="D3772" s="71">
        <v>0.58504629629629623</v>
      </c>
      <c r="E3772" s="72" t="s">
        <v>9</v>
      </c>
      <c r="F3772" s="73">
        <v>27</v>
      </c>
      <c r="G3772" s="72" t="s">
        <v>21</v>
      </c>
    </row>
    <row r="3773" spans="3:7" ht="15" thickBot="1" x14ac:dyDescent="0.35">
      <c r="C3773" s="70">
        <v>43167</v>
      </c>
      <c r="D3773" s="71">
        <v>0.5901967592592593</v>
      </c>
      <c r="E3773" s="72" t="s">
        <v>9</v>
      </c>
      <c r="F3773" s="73">
        <v>33</v>
      </c>
      <c r="G3773" s="72" t="s">
        <v>10</v>
      </c>
    </row>
    <row r="3774" spans="3:7" ht="15" thickBot="1" x14ac:dyDescent="0.35">
      <c r="C3774" s="70">
        <v>43167</v>
      </c>
      <c r="D3774" s="71">
        <v>0.59028935185185183</v>
      </c>
      <c r="E3774" s="72" t="s">
        <v>9</v>
      </c>
      <c r="F3774" s="73">
        <v>17</v>
      </c>
      <c r="G3774" s="72" t="s">
        <v>21</v>
      </c>
    </row>
    <row r="3775" spans="3:7" ht="15" thickBot="1" x14ac:dyDescent="0.35">
      <c r="C3775" s="70">
        <v>43167</v>
      </c>
      <c r="D3775" s="71">
        <v>0.59181712962962962</v>
      </c>
      <c r="E3775" s="72" t="s">
        <v>9</v>
      </c>
      <c r="F3775" s="73">
        <v>28</v>
      </c>
      <c r="G3775" s="72" t="s">
        <v>21</v>
      </c>
    </row>
    <row r="3776" spans="3:7" ht="15" thickBot="1" x14ac:dyDescent="0.35">
      <c r="C3776" s="70">
        <v>43167</v>
      </c>
      <c r="D3776" s="71">
        <v>0.59193287037037035</v>
      </c>
      <c r="E3776" s="72" t="s">
        <v>9</v>
      </c>
      <c r="F3776" s="73">
        <v>31</v>
      </c>
      <c r="G3776" s="72" t="s">
        <v>10</v>
      </c>
    </row>
    <row r="3777" spans="3:7" ht="15" thickBot="1" x14ac:dyDescent="0.35">
      <c r="C3777" s="70">
        <v>43167</v>
      </c>
      <c r="D3777" s="71">
        <v>0.59329861111111104</v>
      </c>
      <c r="E3777" s="72" t="s">
        <v>9</v>
      </c>
      <c r="F3777" s="73">
        <v>33</v>
      </c>
      <c r="G3777" s="72" t="s">
        <v>21</v>
      </c>
    </row>
    <row r="3778" spans="3:7" ht="15" thickBot="1" x14ac:dyDescent="0.35">
      <c r="C3778" s="70">
        <v>43167</v>
      </c>
      <c r="D3778" s="71">
        <v>0.59532407407407406</v>
      </c>
      <c r="E3778" s="72" t="s">
        <v>9</v>
      </c>
      <c r="F3778" s="73">
        <v>30</v>
      </c>
      <c r="G3778" s="72" t="s">
        <v>21</v>
      </c>
    </row>
    <row r="3779" spans="3:7" ht="15" thickBot="1" x14ac:dyDescent="0.35">
      <c r="C3779" s="70">
        <v>43167</v>
      </c>
      <c r="D3779" s="71">
        <v>0.59540509259259256</v>
      </c>
      <c r="E3779" s="72" t="s">
        <v>9</v>
      </c>
      <c r="F3779" s="73">
        <v>36</v>
      </c>
      <c r="G3779" s="72" t="s">
        <v>21</v>
      </c>
    </row>
    <row r="3780" spans="3:7" ht="15" thickBot="1" x14ac:dyDescent="0.35">
      <c r="C3780" s="70">
        <v>43167</v>
      </c>
      <c r="D3780" s="71">
        <v>0.59599537037037031</v>
      </c>
      <c r="E3780" s="72" t="s">
        <v>9</v>
      </c>
      <c r="F3780" s="73">
        <v>34</v>
      </c>
      <c r="G3780" s="72" t="s">
        <v>10</v>
      </c>
    </row>
    <row r="3781" spans="3:7" ht="15" thickBot="1" x14ac:dyDescent="0.35">
      <c r="C3781" s="70">
        <v>43167</v>
      </c>
      <c r="D3781" s="71">
        <v>0.59857638888888887</v>
      </c>
      <c r="E3781" s="72" t="s">
        <v>9</v>
      </c>
      <c r="F3781" s="73">
        <v>15</v>
      </c>
      <c r="G3781" s="72" t="s">
        <v>21</v>
      </c>
    </row>
    <row r="3782" spans="3:7" ht="15" thickBot="1" x14ac:dyDescent="0.35">
      <c r="C3782" s="70">
        <v>43167</v>
      </c>
      <c r="D3782" s="71">
        <v>0.59924768518518523</v>
      </c>
      <c r="E3782" s="72" t="s">
        <v>9</v>
      </c>
      <c r="F3782" s="73">
        <v>25</v>
      </c>
      <c r="G3782" s="72" t="s">
        <v>21</v>
      </c>
    </row>
    <row r="3783" spans="3:7" ht="15" thickBot="1" x14ac:dyDescent="0.35">
      <c r="C3783" s="70">
        <v>43167</v>
      </c>
      <c r="D3783" s="71">
        <v>0.5992939814814815</v>
      </c>
      <c r="E3783" s="72" t="s">
        <v>9</v>
      </c>
      <c r="F3783" s="73">
        <v>40</v>
      </c>
      <c r="G3783" s="72" t="s">
        <v>10</v>
      </c>
    </row>
    <row r="3784" spans="3:7" ht="15" thickBot="1" x14ac:dyDescent="0.35">
      <c r="C3784" s="70">
        <v>43167</v>
      </c>
      <c r="D3784" s="71">
        <v>0.60148148148148151</v>
      </c>
      <c r="E3784" s="72" t="s">
        <v>9</v>
      </c>
      <c r="F3784" s="73">
        <v>38</v>
      </c>
      <c r="G3784" s="72" t="s">
        <v>21</v>
      </c>
    </row>
    <row r="3785" spans="3:7" ht="15" thickBot="1" x14ac:dyDescent="0.35">
      <c r="C3785" s="70">
        <v>43167</v>
      </c>
      <c r="D3785" s="71">
        <v>0.60155092592592596</v>
      </c>
      <c r="E3785" s="72" t="s">
        <v>9</v>
      </c>
      <c r="F3785" s="73">
        <v>46</v>
      </c>
      <c r="G3785" s="72" t="s">
        <v>10</v>
      </c>
    </row>
    <row r="3786" spans="3:7" ht="15" thickBot="1" x14ac:dyDescent="0.35">
      <c r="C3786" s="70">
        <v>43167</v>
      </c>
      <c r="D3786" s="71">
        <v>0.6019444444444445</v>
      </c>
      <c r="E3786" s="72" t="s">
        <v>9</v>
      </c>
      <c r="F3786" s="73">
        <v>40</v>
      </c>
      <c r="G3786" s="72" t="s">
        <v>21</v>
      </c>
    </row>
    <row r="3787" spans="3:7" ht="15" thickBot="1" x14ac:dyDescent="0.35">
      <c r="C3787" s="70">
        <v>43167</v>
      </c>
      <c r="D3787" s="71">
        <v>0.60270833333333329</v>
      </c>
      <c r="E3787" s="72" t="s">
        <v>9</v>
      </c>
      <c r="F3787" s="73">
        <v>42</v>
      </c>
      <c r="G3787" s="72" t="s">
        <v>21</v>
      </c>
    </row>
    <row r="3788" spans="3:7" ht="15" thickBot="1" x14ac:dyDescent="0.35">
      <c r="C3788" s="70">
        <v>43167</v>
      </c>
      <c r="D3788" s="71">
        <v>0.60296296296296303</v>
      </c>
      <c r="E3788" s="72" t="s">
        <v>9</v>
      </c>
      <c r="F3788" s="73">
        <v>32</v>
      </c>
      <c r="G3788" s="72" t="s">
        <v>21</v>
      </c>
    </row>
    <row r="3789" spans="3:7" ht="15" thickBot="1" x14ac:dyDescent="0.35">
      <c r="C3789" s="70">
        <v>43167</v>
      </c>
      <c r="D3789" s="71">
        <v>0.6036921296296297</v>
      </c>
      <c r="E3789" s="72" t="s">
        <v>9</v>
      </c>
      <c r="F3789" s="73">
        <v>28</v>
      </c>
      <c r="G3789" s="72" t="s">
        <v>21</v>
      </c>
    </row>
    <row r="3790" spans="3:7" ht="15" thickBot="1" x14ac:dyDescent="0.35">
      <c r="C3790" s="70">
        <v>43167</v>
      </c>
      <c r="D3790" s="71">
        <v>0.60375000000000001</v>
      </c>
      <c r="E3790" s="72" t="s">
        <v>9</v>
      </c>
      <c r="F3790" s="73">
        <v>37</v>
      </c>
      <c r="G3790" s="72" t="s">
        <v>10</v>
      </c>
    </row>
    <row r="3791" spans="3:7" ht="15" thickBot="1" x14ac:dyDescent="0.35">
      <c r="C3791" s="70">
        <v>43167</v>
      </c>
      <c r="D3791" s="71">
        <v>0.60450231481481487</v>
      </c>
      <c r="E3791" s="72" t="s">
        <v>9</v>
      </c>
      <c r="F3791" s="73">
        <v>20</v>
      </c>
      <c r="G3791" s="72" t="s">
        <v>21</v>
      </c>
    </row>
    <row r="3792" spans="3:7" ht="15" thickBot="1" x14ac:dyDescent="0.35">
      <c r="C3792" s="70">
        <v>43167</v>
      </c>
      <c r="D3792" s="71">
        <v>0.60896990740740742</v>
      </c>
      <c r="E3792" s="72" t="s">
        <v>9</v>
      </c>
      <c r="F3792" s="73">
        <v>28</v>
      </c>
      <c r="G3792" s="72" t="s">
        <v>21</v>
      </c>
    </row>
    <row r="3793" spans="3:7" ht="15" thickBot="1" x14ac:dyDescent="0.35">
      <c r="C3793" s="70">
        <v>43167</v>
      </c>
      <c r="D3793" s="71">
        <v>0.6114236111111111</v>
      </c>
      <c r="E3793" s="72" t="s">
        <v>9</v>
      </c>
      <c r="F3793" s="73">
        <v>41</v>
      </c>
      <c r="G3793" s="72" t="s">
        <v>21</v>
      </c>
    </row>
    <row r="3794" spans="3:7" ht="15" thickBot="1" x14ac:dyDescent="0.35">
      <c r="C3794" s="70">
        <v>43167</v>
      </c>
      <c r="D3794" s="71">
        <v>0.61364583333333333</v>
      </c>
      <c r="E3794" s="72" t="s">
        <v>9</v>
      </c>
      <c r="F3794" s="73">
        <v>25</v>
      </c>
      <c r="G3794" s="72" t="s">
        <v>21</v>
      </c>
    </row>
    <row r="3795" spans="3:7" ht="15" thickBot="1" x14ac:dyDescent="0.35">
      <c r="C3795" s="70">
        <v>43167</v>
      </c>
      <c r="D3795" s="71">
        <v>0.61473379629629632</v>
      </c>
      <c r="E3795" s="72" t="s">
        <v>9</v>
      </c>
      <c r="F3795" s="73">
        <v>43</v>
      </c>
      <c r="G3795" s="72" t="s">
        <v>21</v>
      </c>
    </row>
    <row r="3796" spans="3:7" ht="15" thickBot="1" x14ac:dyDescent="0.35">
      <c r="C3796" s="70">
        <v>43167</v>
      </c>
      <c r="D3796" s="71">
        <v>0.61483796296296289</v>
      </c>
      <c r="E3796" s="72" t="s">
        <v>9</v>
      </c>
      <c r="F3796" s="73">
        <v>34</v>
      </c>
      <c r="G3796" s="72" t="s">
        <v>10</v>
      </c>
    </row>
    <row r="3797" spans="3:7" ht="15" thickBot="1" x14ac:dyDescent="0.35">
      <c r="C3797" s="70">
        <v>43167</v>
      </c>
      <c r="D3797" s="71">
        <v>0.61520833333333336</v>
      </c>
      <c r="E3797" s="72" t="s">
        <v>9</v>
      </c>
      <c r="F3797" s="73">
        <v>43</v>
      </c>
      <c r="G3797" s="72" t="s">
        <v>10</v>
      </c>
    </row>
    <row r="3798" spans="3:7" ht="15" thickBot="1" x14ac:dyDescent="0.35">
      <c r="C3798" s="70">
        <v>43167</v>
      </c>
      <c r="D3798" s="71">
        <v>0.61777777777777776</v>
      </c>
      <c r="E3798" s="72" t="s">
        <v>9</v>
      </c>
      <c r="F3798" s="73">
        <v>35</v>
      </c>
      <c r="G3798" s="72" t="s">
        <v>21</v>
      </c>
    </row>
    <row r="3799" spans="3:7" ht="15" thickBot="1" x14ac:dyDescent="0.35">
      <c r="C3799" s="70">
        <v>43167</v>
      </c>
      <c r="D3799" s="71">
        <v>0.62148148148148141</v>
      </c>
      <c r="E3799" s="72" t="s">
        <v>9</v>
      </c>
      <c r="F3799" s="73">
        <v>32</v>
      </c>
      <c r="G3799" s="72" t="s">
        <v>21</v>
      </c>
    </row>
    <row r="3800" spans="3:7" ht="15" thickBot="1" x14ac:dyDescent="0.35">
      <c r="C3800" s="70">
        <v>43167</v>
      </c>
      <c r="D3800" s="71">
        <v>0.62267361111111108</v>
      </c>
      <c r="E3800" s="72" t="s">
        <v>9</v>
      </c>
      <c r="F3800" s="73">
        <v>40</v>
      </c>
      <c r="G3800" s="72" t="s">
        <v>10</v>
      </c>
    </row>
    <row r="3801" spans="3:7" ht="15" thickBot="1" x14ac:dyDescent="0.35">
      <c r="C3801" s="70">
        <v>43167</v>
      </c>
      <c r="D3801" s="71">
        <v>0.62275462962962969</v>
      </c>
      <c r="E3801" s="72" t="s">
        <v>9</v>
      </c>
      <c r="F3801" s="73">
        <v>51</v>
      </c>
      <c r="G3801" s="72" t="s">
        <v>21</v>
      </c>
    </row>
    <row r="3802" spans="3:7" ht="15" thickBot="1" x14ac:dyDescent="0.35">
      <c r="C3802" s="70">
        <v>43167</v>
      </c>
      <c r="D3802" s="71">
        <v>0.62300925925925921</v>
      </c>
      <c r="E3802" s="72" t="s">
        <v>9</v>
      </c>
      <c r="F3802" s="73">
        <v>29</v>
      </c>
      <c r="G3802" s="72" t="s">
        <v>21</v>
      </c>
    </row>
    <row r="3803" spans="3:7" ht="15" thickBot="1" x14ac:dyDescent="0.35">
      <c r="C3803" s="70">
        <v>43167</v>
      </c>
      <c r="D3803" s="71">
        <v>0.62326388888888895</v>
      </c>
      <c r="E3803" s="72" t="s">
        <v>9</v>
      </c>
      <c r="F3803" s="73">
        <v>28</v>
      </c>
      <c r="G3803" s="72" t="s">
        <v>21</v>
      </c>
    </row>
    <row r="3804" spans="3:7" ht="15" thickBot="1" x14ac:dyDescent="0.35">
      <c r="C3804" s="70">
        <v>43167</v>
      </c>
      <c r="D3804" s="71">
        <v>0.62357638888888889</v>
      </c>
      <c r="E3804" s="72" t="s">
        <v>9</v>
      </c>
      <c r="F3804" s="73">
        <v>32</v>
      </c>
      <c r="G3804" s="72" t="s">
        <v>21</v>
      </c>
    </row>
    <row r="3805" spans="3:7" ht="15" thickBot="1" x14ac:dyDescent="0.35">
      <c r="C3805" s="70">
        <v>43167</v>
      </c>
      <c r="D3805" s="71">
        <v>0.62425925925925929</v>
      </c>
      <c r="E3805" s="72" t="s">
        <v>9</v>
      </c>
      <c r="F3805" s="73">
        <v>24</v>
      </c>
      <c r="G3805" s="72" t="s">
        <v>21</v>
      </c>
    </row>
    <row r="3806" spans="3:7" ht="15" thickBot="1" x14ac:dyDescent="0.35">
      <c r="C3806" s="70">
        <v>43167</v>
      </c>
      <c r="D3806" s="71">
        <v>0.62508101851851849</v>
      </c>
      <c r="E3806" s="72" t="s">
        <v>9</v>
      </c>
      <c r="F3806" s="73">
        <v>29</v>
      </c>
      <c r="G3806" s="72" t="s">
        <v>21</v>
      </c>
    </row>
    <row r="3807" spans="3:7" ht="15" thickBot="1" x14ac:dyDescent="0.35">
      <c r="C3807" s="70">
        <v>43167</v>
      </c>
      <c r="D3807" s="71">
        <v>0.62532407407407409</v>
      </c>
      <c r="E3807" s="72" t="s">
        <v>9</v>
      </c>
      <c r="F3807" s="73">
        <v>35</v>
      </c>
      <c r="G3807" s="72" t="s">
        <v>21</v>
      </c>
    </row>
    <row r="3808" spans="3:7" ht="15" thickBot="1" x14ac:dyDescent="0.35">
      <c r="C3808" s="70">
        <v>43167</v>
      </c>
      <c r="D3808" s="71">
        <v>0.62681712962962965</v>
      </c>
      <c r="E3808" s="72" t="s">
        <v>9</v>
      </c>
      <c r="F3808" s="73">
        <v>53</v>
      </c>
      <c r="G3808" s="72" t="s">
        <v>10</v>
      </c>
    </row>
    <row r="3809" spans="3:7" ht="15" thickBot="1" x14ac:dyDescent="0.35">
      <c r="C3809" s="70">
        <v>43167</v>
      </c>
      <c r="D3809" s="71">
        <v>0.62723379629629628</v>
      </c>
      <c r="E3809" s="72" t="s">
        <v>9</v>
      </c>
      <c r="F3809" s="73">
        <v>31</v>
      </c>
      <c r="G3809" s="72" t="s">
        <v>21</v>
      </c>
    </row>
    <row r="3810" spans="3:7" ht="15" thickBot="1" x14ac:dyDescent="0.35">
      <c r="C3810" s="70">
        <v>43167</v>
      </c>
      <c r="D3810" s="71">
        <v>0.62759259259259259</v>
      </c>
      <c r="E3810" s="72" t="s">
        <v>9</v>
      </c>
      <c r="F3810" s="73">
        <v>40</v>
      </c>
      <c r="G3810" s="72" t="s">
        <v>10</v>
      </c>
    </row>
    <row r="3811" spans="3:7" ht="15" thickBot="1" x14ac:dyDescent="0.35">
      <c r="C3811" s="70">
        <v>43167</v>
      </c>
      <c r="D3811" s="71">
        <v>0.62809027777777782</v>
      </c>
      <c r="E3811" s="72" t="s">
        <v>9</v>
      </c>
      <c r="F3811" s="73">
        <v>32</v>
      </c>
      <c r="G3811" s="72" t="s">
        <v>21</v>
      </c>
    </row>
    <row r="3812" spans="3:7" ht="15" thickBot="1" x14ac:dyDescent="0.35">
      <c r="C3812" s="70">
        <v>43167</v>
      </c>
      <c r="D3812" s="71">
        <v>0.62831018518518522</v>
      </c>
      <c r="E3812" s="72" t="s">
        <v>9</v>
      </c>
      <c r="F3812" s="73">
        <v>37</v>
      </c>
      <c r="G3812" s="72" t="s">
        <v>10</v>
      </c>
    </row>
    <row r="3813" spans="3:7" ht="15" thickBot="1" x14ac:dyDescent="0.35">
      <c r="C3813" s="70">
        <v>43167</v>
      </c>
      <c r="D3813" s="71">
        <v>0.62898148148148147</v>
      </c>
      <c r="E3813" s="72" t="s">
        <v>9</v>
      </c>
      <c r="F3813" s="73">
        <v>44</v>
      </c>
      <c r="G3813" s="72" t="s">
        <v>10</v>
      </c>
    </row>
    <row r="3814" spans="3:7" ht="15" thickBot="1" x14ac:dyDescent="0.35">
      <c r="C3814" s="70">
        <v>43167</v>
      </c>
      <c r="D3814" s="71">
        <v>0.62944444444444447</v>
      </c>
      <c r="E3814" s="72" t="s">
        <v>9</v>
      </c>
      <c r="F3814" s="73">
        <v>25</v>
      </c>
      <c r="G3814" s="72" t="s">
        <v>21</v>
      </c>
    </row>
    <row r="3815" spans="3:7" ht="15" thickBot="1" x14ac:dyDescent="0.35">
      <c r="C3815" s="70">
        <v>43167</v>
      </c>
      <c r="D3815" s="71">
        <v>0.63075231481481475</v>
      </c>
      <c r="E3815" s="72" t="s">
        <v>9</v>
      </c>
      <c r="F3815" s="73">
        <v>34</v>
      </c>
      <c r="G3815" s="72" t="s">
        <v>21</v>
      </c>
    </row>
    <row r="3816" spans="3:7" ht="15" thickBot="1" x14ac:dyDescent="0.35">
      <c r="C3816" s="70">
        <v>43167</v>
      </c>
      <c r="D3816" s="71">
        <v>0.63112268518518522</v>
      </c>
      <c r="E3816" s="72" t="s">
        <v>9</v>
      </c>
      <c r="F3816" s="73">
        <v>31</v>
      </c>
      <c r="G3816" s="72" t="s">
        <v>10</v>
      </c>
    </row>
    <row r="3817" spans="3:7" ht="15" thickBot="1" x14ac:dyDescent="0.35">
      <c r="C3817" s="70">
        <v>43167</v>
      </c>
      <c r="D3817" s="71">
        <v>0.63175925925925924</v>
      </c>
      <c r="E3817" s="72" t="s">
        <v>9</v>
      </c>
      <c r="F3817" s="73">
        <v>24</v>
      </c>
      <c r="G3817" s="72" t="s">
        <v>21</v>
      </c>
    </row>
    <row r="3818" spans="3:7" ht="15" thickBot="1" x14ac:dyDescent="0.35">
      <c r="C3818" s="70">
        <v>43167</v>
      </c>
      <c r="D3818" s="71">
        <v>0.63184027777777774</v>
      </c>
      <c r="E3818" s="72" t="s">
        <v>9</v>
      </c>
      <c r="F3818" s="73">
        <v>39</v>
      </c>
      <c r="G3818" s="72" t="s">
        <v>10</v>
      </c>
    </row>
    <row r="3819" spans="3:7" ht="15" thickBot="1" x14ac:dyDescent="0.35">
      <c r="C3819" s="70">
        <v>43167</v>
      </c>
      <c r="D3819" s="71">
        <v>0.63475694444444442</v>
      </c>
      <c r="E3819" s="72" t="s">
        <v>9</v>
      </c>
      <c r="F3819" s="73">
        <v>48</v>
      </c>
      <c r="G3819" s="72" t="s">
        <v>10</v>
      </c>
    </row>
    <row r="3820" spans="3:7" ht="15" thickBot="1" x14ac:dyDescent="0.35">
      <c r="C3820" s="70">
        <v>43167</v>
      </c>
      <c r="D3820" s="71">
        <v>0.63701388888888888</v>
      </c>
      <c r="E3820" s="72" t="s">
        <v>9</v>
      </c>
      <c r="F3820" s="73">
        <v>27</v>
      </c>
      <c r="G3820" s="72" t="s">
        <v>21</v>
      </c>
    </row>
    <row r="3821" spans="3:7" ht="15" thickBot="1" x14ac:dyDescent="0.35">
      <c r="C3821" s="70">
        <v>43167</v>
      </c>
      <c r="D3821" s="71">
        <v>0.6370717592592593</v>
      </c>
      <c r="E3821" s="72" t="s">
        <v>9</v>
      </c>
      <c r="F3821" s="73">
        <v>39</v>
      </c>
      <c r="G3821" s="72" t="s">
        <v>10</v>
      </c>
    </row>
    <row r="3822" spans="3:7" ht="15" thickBot="1" x14ac:dyDescent="0.35">
      <c r="C3822" s="70">
        <v>43167</v>
      </c>
      <c r="D3822" s="71">
        <v>0.63756944444444441</v>
      </c>
      <c r="E3822" s="72" t="s">
        <v>9</v>
      </c>
      <c r="F3822" s="73">
        <v>30</v>
      </c>
      <c r="G3822" s="72" t="s">
        <v>10</v>
      </c>
    </row>
    <row r="3823" spans="3:7" ht="15" thickBot="1" x14ac:dyDescent="0.35">
      <c r="C3823" s="70">
        <v>43167</v>
      </c>
      <c r="D3823" s="71">
        <v>0.63785879629629627</v>
      </c>
      <c r="E3823" s="72" t="s">
        <v>9</v>
      </c>
      <c r="F3823" s="73">
        <v>29</v>
      </c>
      <c r="G3823" s="72" t="s">
        <v>21</v>
      </c>
    </row>
    <row r="3824" spans="3:7" ht="15" thickBot="1" x14ac:dyDescent="0.35">
      <c r="C3824" s="70">
        <v>43167</v>
      </c>
      <c r="D3824" s="71">
        <v>0.63870370370370366</v>
      </c>
      <c r="E3824" s="72" t="s">
        <v>9</v>
      </c>
      <c r="F3824" s="73">
        <v>28</v>
      </c>
      <c r="G3824" s="72" t="s">
        <v>21</v>
      </c>
    </row>
    <row r="3825" spans="3:7" ht="15" thickBot="1" x14ac:dyDescent="0.35">
      <c r="C3825" s="70">
        <v>43167</v>
      </c>
      <c r="D3825" s="71">
        <v>0.64172453703703702</v>
      </c>
      <c r="E3825" s="72" t="s">
        <v>9</v>
      </c>
      <c r="F3825" s="73">
        <v>35</v>
      </c>
      <c r="G3825" s="72" t="s">
        <v>10</v>
      </c>
    </row>
    <row r="3826" spans="3:7" ht="15" thickBot="1" x14ac:dyDescent="0.35">
      <c r="C3826" s="70">
        <v>43167</v>
      </c>
      <c r="D3826" s="71">
        <v>0.64180555555555552</v>
      </c>
      <c r="E3826" s="72" t="s">
        <v>9</v>
      </c>
      <c r="F3826" s="73">
        <v>47</v>
      </c>
      <c r="G3826" s="72" t="s">
        <v>10</v>
      </c>
    </row>
    <row r="3827" spans="3:7" ht="15" thickBot="1" x14ac:dyDescent="0.35">
      <c r="C3827" s="70">
        <v>43167</v>
      </c>
      <c r="D3827" s="71">
        <v>0.64274305555555555</v>
      </c>
      <c r="E3827" s="72" t="s">
        <v>9</v>
      </c>
      <c r="F3827" s="73">
        <v>30</v>
      </c>
      <c r="G3827" s="72" t="s">
        <v>21</v>
      </c>
    </row>
    <row r="3828" spans="3:7" ht="15" thickBot="1" x14ac:dyDescent="0.35">
      <c r="C3828" s="70">
        <v>43167</v>
      </c>
      <c r="D3828" s="71">
        <v>0.64307870370370368</v>
      </c>
      <c r="E3828" s="72" t="s">
        <v>9</v>
      </c>
      <c r="F3828" s="73">
        <v>21</v>
      </c>
      <c r="G3828" s="72" t="s">
        <v>21</v>
      </c>
    </row>
    <row r="3829" spans="3:7" ht="15" thickBot="1" x14ac:dyDescent="0.35">
      <c r="C3829" s="70">
        <v>43167</v>
      </c>
      <c r="D3829" s="71">
        <v>0.6431365740740741</v>
      </c>
      <c r="E3829" s="72" t="s">
        <v>9</v>
      </c>
      <c r="F3829" s="73">
        <v>38</v>
      </c>
      <c r="G3829" s="72" t="s">
        <v>10</v>
      </c>
    </row>
    <row r="3830" spans="3:7" ht="15" thickBot="1" x14ac:dyDescent="0.35">
      <c r="C3830" s="70">
        <v>43167</v>
      </c>
      <c r="D3830" s="71">
        <v>0.64320601851851855</v>
      </c>
      <c r="E3830" s="72" t="s">
        <v>9</v>
      </c>
      <c r="F3830" s="73">
        <v>27</v>
      </c>
      <c r="G3830" s="72" t="s">
        <v>21</v>
      </c>
    </row>
    <row r="3831" spans="3:7" ht="15" thickBot="1" x14ac:dyDescent="0.35">
      <c r="C3831" s="70">
        <v>43167</v>
      </c>
      <c r="D3831" s="71">
        <v>0.64413194444444444</v>
      </c>
      <c r="E3831" s="72" t="s">
        <v>9</v>
      </c>
      <c r="F3831" s="73">
        <v>18</v>
      </c>
      <c r="G3831" s="72" t="s">
        <v>21</v>
      </c>
    </row>
    <row r="3832" spans="3:7" ht="15" thickBot="1" x14ac:dyDescent="0.35">
      <c r="C3832" s="70">
        <v>43167</v>
      </c>
      <c r="D3832" s="71">
        <v>0.64414351851851859</v>
      </c>
      <c r="E3832" s="72" t="s">
        <v>9</v>
      </c>
      <c r="F3832" s="73">
        <v>20</v>
      </c>
      <c r="G3832" s="72" t="s">
        <v>21</v>
      </c>
    </row>
    <row r="3833" spans="3:7" ht="15" thickBot="1" x14ac:dyDescent="0.35">
      <c r="C3833" s="70">
        <v>43167</v>
      </c>
      <c r="D3833" s="71">
        <v>0.64471064814814816</v>
      </c>
      <c r="E3833" s="72" t="s">
        <v>9</v>
      </c>
      <c r="F3833" s="73">
        <v>32</v>
      </c>
      <c r="G3833" s="72" t="s">
        <v>21</v>
      </c>
    </row>
    <row r="3834" spans="3:7" ht="15" thickBot="1" x14ac:dyDescent="0.35">
      <c r="C3834" s="70">
        <v>43167</v>
      </c>
      <c r="D3834" s="71">
        <v>0.64474537037037039</v>
      </c>
      <c r="E3834" s="72" t="s">
        <v>9</v>
      </c>
      <c r="F3834" s="73">
        <v>48</v>
      </c>
      <c r="G3834" s="72" t="s">
        <v>10</v>
      </c>
    </row>
    <row r="3835" spans="3:7" ht="15" thickBot="1" x14ac:dyDescent="0.35">
      <c r="C3835" s="70">
        <v>43167</v>
      </c>
      <c r="D3835" s="71">
        <v>0.64505787037037032</v>
      </c>
      <c r="E3835" s="72" t="s">
        <v>9</v>
      </c>
      <c r="F3835" s="73">
        <v>38</v>
      </c>
      <c r="G3835" s="72" t="s">
        <v>21</v>
      </c>
    </row>
    <row r="3836" spans="3:7" ht="15" thickBot="1" x14ac:dyDescent="0.35">
      <c r="C3836" s="70">
        <v>43167</v>
      </c>
      <c r="D3836" s="71">
        <v>0.64589120370370368</v>
      </c>
      <c r="E3836" s="72" t="s">
        <v>9</v>
      </c>
      <c r="F3836" s="73">
        <v>28</v>
      </c>
      <c r="G3836" s="72" t="s">
        <v>21</v>
      </c>
    </row>
    <row r="3837" spans="3:7" ht="15" thickBot="1" x14ac:dyDescent="0.35">
      <c r="C3837" s="70">
        <v>43167</v>
      </c>
      <c r="D3837" s="71">
        <v>0.64751157407407411</v>
      </c>
      <c r="E3837" s="72" t="s">
        <v>9</v>
      </c>
      <c r="F3837" s="73">
        <v>33</v>
      </c>
      <c r="G3837" s="72" t="s">
        <v>21</v>
      </c>
    </row>
    <row r="3838" spans="3:7" ht="15" thickBot="1" x14ac:dyDescent="0.35">
      <c r="C3838" s="70">
        <v>43167</v>
      </c>
      <c r="D3838" s="71">
        <v>0.64820601851851845</v>
      </c>
      <c r="E3838" s="72" t="s">
        <v>9</v>
      </c>
      <c r="F3838" s="73">
        <v>27</v>
      </c>
      <c r="G3838" s="72" t="s">
        <v>21</v>
      </c>
    </row>
    <row r="3839" spans="3:7" ht="15" thickBot="1" x14ac:dyDescent="0.35">
      <c r="C3839" s="70">
        <v>43167</v>
      </c>
      <c r="D3839" s="71">
        <v>0.64887731481481481</v>
      </c>
      <c r="E3839" s="72" t="s">
        <v>9</v>
      </c>
      <c r="F3839" s="73">
        <v>20</v>
      </c>
      <c r="G3839" s="72" t="s">
        <v>21</v>
      </c>
    </row>
    <row r="3840" spans="3:7" ht="15" thickBot="1" x14ac:dyDescent="0.35">
      <c r="C3840" s="70">
        <v>43167</v>
      </c>
      <c r="D3840" s="71">
        <v>0.64987268518518515</v>
      </c>
      <c r="E3840" s="72" t="s">
        <v>9</v>
      </c>
      <c r="F3840" s="73">
        <v>38</v>
      </c>
      <c r="G3840" s="72" t="s">
        <v>10</v>
      </c>
    </row>
    <row r="3841" spans="3:7" ht="15" thickBot="1" x14ac:dyDescent="0.35">
      <c r="C3841" s="70">
        <v>43167</v>
      </c>
      <c r="D3841" s="71">
        <v>0.6535185185185185</v>
      </c>
      <c r="E3841" s="72" t="s">
        <v>9</v>
      </c>
      <c r="F3841" s="73">
        <v>27</v>
      </c>
      <c r="G3841" s="72" t="s">
        <v>21</v>
      </c>
    </row>
    <row r="3842" spans="3:7" ht="15" thickBot="1" x14ac:dyDescent="0.35">
      <c r="C3842" s="70">
        <v>43167</v>
      </c>
      <c r="D3842" s="71">
        <v>0.65364583333333337</v>
      </c>
      <c r="E3842" s="72" t="s">
        <v>9</v>
      </c>
      <c r="F3842" s="73">
        <v>18</v>
      </c>
      <c r="G3842" s="72" t="s">
        <v>21</v>
      </c>
    </row>
    <row r="3843" spans="3:7" ht="15" thickBot="1" x14ac:dyDescent="0.35">
      <c r="C3843" s="70">
        <v>43167</v>
      </c>
      <c r="D3843" s="71">
        <v>0.65365740740740741</v>
      </c>
      <c r="E3843" s="72" t="s">
        <v>9</v>
      </c>
      <c r="F3843" s="73">
        <v>18</v>
      </c>
      <c r="G3843" s="72" t="s">
        <v>21</v>
      </c>
    </row>
    <row r="3844" spans="3:7" ht="15" thickBot="1" x14ac:dyDescent="0.35">
      <c r="C3844" s="70">
        <v>43167</v>
      </c>
      <c r="D3844" s="71">
        <v>0.65365740740740741</v>
      </c>
      <c r="E3844" s="72" t="s">
        <v>9</v>
      </c>
      <c r="F3844" s="73">
        <v>21</v>
      </c>
      <c r="G3844" s="72" t="s">
        <v>21</v>
      </c>
    </row>
    <row r="3845" spans="3:7" ht="15" thickBot="1" x14ac:dyDescent="0.35">
      <c r="C3845" s="70">
        <v>43167</v>
      </c>
      <c r="D3845" s="71">
        <v>0.65392361111111108</v>
      </c>
      <c r="E3845" s="72" t="s">
        <v>9</v>
      </c>
      <c r="F3845" s="73">
        <v>31</v>
      </c>
      <c r="G3845" s="72" t="s">
        <v>21</v>
      </c>
    </row>
    <row r="3846" spans="3:7" ht="15" thickBot="1" x14ac:dyDescent="0.35">
      <c r="C3846" s="70">
        <v>43167</v>
      </c>
      <c r="D3846" s="71">
        <v>0.65449074074074076</v>
      </c>
      <c r="E3846" s="72" t="s">
        <v>9</v>
      </c>
      <c r="F3846" s="73">
        <v>38</v>
      </c>
      <c r="G3846" s="72" t="s">
        <v>10</v>
      </c>
    </row>
    <row r="3847" spans="3:7" ht="15" thickBot="1" x14ac:dyDescent="0.35">
      <c r="C3847" s="70">
        <v>43167</v>
      </c>
      <c r="D3847" s="71">
        <v>0.65579861111111104</v>
      </c>
      <c r="E3847" s="72" t="s">
        <v>9</v>
      </c>
      <c r="F3847" s="73">
        <v>30</v>
      </c>
      <c r="G3847" s="72" t="s">
        <v>21</v>
      </c>
    </row>
    <row r="3848" spans="3:7" ht="15" thickBot="1" x14ac:dyDescent="0.35">
      <c r="C3848" s="70">
        <v>43167</v>
      </c>
      <c r="D3848" s="71">
        <v>0.65587962962962965</v>
      </c>
      <c r="E3848" s="72" t="s">
        <v>9</v>
      </c>
      <c r="F3848" s="73">
        <v>23</v>
      </c>
      <c r="G3848" s="72" t="s">
        <v>21</v>
      </c>
    </row>
    <row r="3849" spans="3:7" ht="15" thickBot="1" x14ac:dyDescent="0.35">
      <c r="C3849" s="70">
        <v>43167</v>
      </c>
      <c r="D3849" s="71">
        <v>0.65679398148148149</v>
      </c>
      <c r="E3849" s="72" t="s">
        <v>9</v>
      </c>
      <c r="F3849" s="73">
        <v>59</v>
      </c>
      <c r="G3849" s="72" t="s">
        <v>10</v>
      </c>
    </row>
    <row r="3850" spans="3:7" ht="15" thickBot="1" x14ac:dyDescent="0.35">
      <c r="C3850" s="70">
        <v>43167</v>
      </c>
      <c r="D3850" s="71">
        <v>0.65729166666666672</v>
      </c>
      <c r="E3850" s="72" t="s">
        <v>9</v>
      </c>
      <c r="F3850" s="73">
        <v>56</v>
      </c>
      <c r="G3850" s="72" t="s">
        <v>10</v>
      </c>
    </row>
    <row r="3851" spans="3:7" ht="15" thickBot="1" x14ac:dyDescent="0.35">
      <c r="C3851" s="70">
        <v>43167</v>
      </c>
      <c r="D3851" s="71">
        <v>0.65769675925925919</v>
      </c>
      <c r="E3851" s="72" t="s">
        <v>9</v>
      </c>
      <c r="F3851" s="73">
        <v>23</v>
      </c>
      <c r="G3851" s="72" t="s">
        <v>21</v>
      </c>
    </row>
    <row r="3852" spans="3:7" ht="15" thickBot="1" x14ac:dyDescent="0.35">
      <c r="C3852" s="70">
        <v>43167</v>
      </c>
      <c r="D3852" s="71">
        <v>0.6578356481481481</v>
      </c>
      <c r="E3852" s="72" t="s">
        <v>9</v>
      </c>
      <c r="F3852" s="73">
        <v>27</v>
      </c>
      <c r="G3852" s="72" t="s">
        <v>10</v>
      </c>
    </row>
    <row r="3853" spans="3:7" ht="15" thickBot="1" x14ac:dyDescent="0.35">
      <c r="C3853" s="70">
        <v>43167</v>
      </c>
      <c r="D3853" s="71">
        <v>0.65833333333333333</v>
      </c>
      <c r="E3853" s="72" t="s">
        <v>9</v>
      </c>
      <c r="F3853" s="73">
        <v>16</v>
      </c>
      <c r="G3853" s="72" t="s">
        <v>10</v>
      </c>
    </row>
    <row r="3854" spans="3:7" ht="15" thickBot="1" x14ac:dyDescent="0.35">
      <c r="C3854" s="70">
        <v>43167</v>
      </c>
      <c r="D3854" s="71">
        <v>0.66</v>
      </c>
      <c r="E3854" s="72" t="s">
        <v>9</v>
      </c>
      <c r="F3854" s="73">
        <v>42</v>
      </c>
      <c r="G3854" s="72" t="s">
        <v>10</v>
      </c>
    </row>
    <row r="3855" spans="3:7" ht="15" thickBot="1" x14ac:dyDescent="0.35">
      <c r="C3855" s="70">
        <v>43167</v>
      </c>
      <c r="D3855" s="71">
        <v>0.66024305555555551</v>
      </c>
      <c r="E3855" s="72" t="s">
        <v>9</v>
      </c>
      <c r="F3855" s="73">
        <v>41</v>
      </c>
      <c r="G3855" s="72" t="s">
        <v>10</v>
      </c>
    </row>
    <row r="3856" spans="3:7" ht="15" thickBot="1" x14ac:dyDescent="0.35">
      <c r="C3856" s="70">
        <v>43167</v>
      </c>
      <c r="D3856" s="71">
        <v>0.66175925925925927</v>
      </c>
      <c r="E3856" s="72" t="s">
        <v>9</v>
      </c>
      <c r="F3856" s="73">
        <v>28</v>
      </c>
      <c r="G3856" s="72" t="s">
        <v>21</v>
      </c>
    </row>
    <row r="3857" spans="3:7" ht="15" thickBot="1" x14ac:dyDescent="0.35">
      <c r="C3857" s="70">
        <v>43167</v>
      </c>
      <c r="D3857" s="71">
        <v>0.66208333333333336</v>
      </c>
      <c r="E3857" s="72" t="s">
        <v>9</v>
      </c>
      <c r="F3857" s="73">
        <v>24</v>
      </c>
      <c r="G3857" s="72" t="s">
        <v>21</v>
      </c>
    </row>
    <row r="3858" spans="3:7" ht="15" thickBot="1" x14ac:dyDescent="0.35">
      <c r="C3858" s="70">
        <v>43167</v>
      </c>
      <c r="D3858" s="71">
        <v>0.66217592592592589</v>
      </c>
      <c r="E3858" s="72" t="s">
        <v>9</v>
      </c>
      <c r="F3858" s="73">
        <v>33</v>
      </c>
      <c r="G3858" s="72" t="s">
        <v>21</v>
      </c>
    </row>
    <row r="3859" spans="3:7" ht="15" thickBot="1" x14ac:dyDescent="0.35">
      <c r="C3859" s="70">
        <v>43167</v>
      </c>
      <c r="D3859" s="71">
        <v>0.66274305555555557</v>
      </c>
      <c r="E3859" s="72" t="s">
        <v>9</v>
      </c>
      <c r="F3859" s="73">
        <v>43</v>
      </c>
      <c r="G3859" s="72" t="s">
        <v>10</v>
      </c>
    </row>
    <row r="3860" spans="3:7" ht="15" thickBot="1" x14ac:dyDescent="0.35">
      <c r="C3860" s="70">
        <v>43167</v>
      </c>
      <c r="D3860" s="71">
        <v>0.66366898148148146</v>
      </c>
      <c r="E3860" s="72" t="s">
        <v>9</v>
      </c>
      <c r="F3860" s="73">
        <v>20</v>
      </c>
      <c r="G3860" s="72" t="s">
        <v>21</v>
      </c>
    </row>
    <row r="3861" spans="3:7" ht="15" thickBot="1" x14ac:dyDescent="0.35">
      <c r="C3861" s="70">
        <v>43167</v>
      </c>
      <c r="D3861" s="71">
        <v>0.66439814814814813</v>
      </c>
      <c r="E3861" s="72" t="s">
        <v>9</v>
      </c>
      <c r="F3861" s="73">
        <v>43</v>
      </c>
      <c r="G3861" s="72" t="s">
        <v>21</v>
      </c>
    </row>
    <row r="3862" spans="3:7" ht="15" thickBot="1" x14ac:dyDescent="0.35">
      <c r="C3862" s="70">
        <v>43167</v>
      </c>
      <c r="D3862" s="71">
        <v>0.6654282407407407</v>
      </c>
      <c r="E3862" s="72" t="s">
        <v>9</v>
      </c>
      <c r="F3862" s="73">
        <v>31</v>
      </c>
      <c r="G3862" s="72" t="s">
        <v>21</v>
      </c>
    </row>
    <row r="3863" spans="3:7" ht="15" thickBot="1" x14ac:dyDescent="0.35">
      <c r="C3863" s="70">
        <v>43167</v>
      </c>
      <c r="D3863" s="71">
        <v>0.66547453703703707</v>
      </c>
      <c r="E3863" s="72" t="s">
        <v>9</v>
      </c>
      <c r="F3863" s="73">
        <v>42</v>
      </c>
      <c r="G3863" s="72" t="s">
        <v>10</v>
      </c>
    </row>
    <row r="3864" spans="3:7" ht="15" thickBot="1" x14ac:dyDescent="0.35">
      <c r="C3864" s="70">
        <v>43167</v>
      </c>
      <c r="D3864" s="71">
        <v>0.66555555555555557</v>
      </c>
      <c r="E3864" s="72" t="s">
        <v>9</v>
      </c>
      <c r="F3864" s="73">
        <v>27</v>
      </c>
      <c r="G3864" s="72" t="s">
        <v>21</v>
      </c>
    </row>
    <row r="3865" spans="3:7" ht="15" thickBot="1" x14ac:dyDescent="0.35">
      <c r="C3865" s="70">
        <v>43167</v>
      </c>
      <c r="D3865" s="71">
        <v>0.66593749999999996</v>
      </c>
      <c r="E3865" s="72" t="s">
        <v>9</v>
      </c>
      <c r="F3865" s="73">
        <v>46</v>
      </c>
      <c r="G3865" s="72" t="s">
        <v>10</v>
      </c>
    </row>
    <row r="3866" spans="3:7" ht="15" thickBot="1" x14ac:dyDescent="0.35">
      <c r="C3866" s="70">
        <v>43167</v>
      </c>
      <c r="D3866" s="71">
        <v>0.66620370370370374</v>
      </c>
      <c r="E3866" s="72" t="s">
        <v>9</v>
      </c>
      <c r="F3866" s="73">
        <v>37</v>
      </c>
      <c r="G3866" s="72" t="s">
        <v>10</v>
      </c>
    </row>
    <row r="3867" spans="3:7" ht="15" thickBot="1" x14ac:dyDescent="0.35">
      <c r="C3867" s="70">
        <v>43167</v>
      </c>
      <c r="D3867" s="71">
        <v>0.66804398148148147</v>
      </c>
      <c r="E3867" s="72" t="s">
        <v>9</v>
      </c>
      <c r="F3867" s="73">
        <v>41</v>
      </c>
      <c r="G3867" s="72" t="s">
        <v>21</v>
      </c>
    </row>
    <row r="3868" spans="3:7" ht="15" thickBot="1" x14ac:dyDescent="0.35">
      <c r="C3868" s="70">
        <v>43167</v>
      </c>
      <c r="D3868" s="71">
        <v>0.66810185185185178</v>
      </c>
      <c r="E3868" s="72" t="s">
        <v>9</v>
      </c>
      <c r="F3868" s="73">
        <v>47</v>
      </c>
      <c r="G3868" s="72" t="s">
        <v>10</v>
      </c>
    </row>
    <row r="3869" spans="3:7" ht="15" thickBot="1" x14ac:dyDescent="0.35">
      <c r="C3869" s="70">
        <v>43167</v>
      </c>
      <c r="D3869" s="71">
        <v>0.66922453703703699</v>
      </c>
      <c r="E3869" s="72" t="s">
        <v>9</v>
      </c>
      <c r="F3869" s="73">
        <v>35</v>
      </c>
      <c r="G3869" s="72" t="s">
        <v>10</v>
      </c>
    </row>
    <row r="3870" spans="3:7" ht="15" thickBot="1" x14ac:dyDescent="0.35">
      <c r="C3870" s="70">
        <v>43167</v>
      </c>
      <c r="D3870" s="71">
        <v>0.66934027777777771</v>
      </c>
      <c r="E3870" s="72" t="s">
        <v>9</v>
      </c>
      <c r="F3870" s="73">
        <v>47</v>
      </c>
      <c r="G3870" s="72" t="s">
        <v>21</v>
      </c>
    </row>
    <row r="3871" spans="3:7" ht="15" thickBot="1" x14ac:dyDescent="0.35">
      <c r="C3871" s="70">
        <v>43167</v>
      </c>
      <c r="D3871" s="71">
        <v>0.67016203703703703</v>
      </c>
      <c r="E3871" s="72" t="s">
        <v>9</v>
      </c>
      <c r="F3871" s="73">
        <v>42</v>
      </c>
      <c r="G3871" s="72" t="s">
        <v>10</v>
      </c>
    </row>
    <row r="3872" spans="3:7" ht="15" thickBot="1" x14ac:dyDescent="0.35">
      <c r="C3872" s="70">
        <v>43167</v>
      </c>
      <c r="D3872" s="71">
        <v>0.67017361111111118</v>
      </c>
      <c r="E3872" s="72" t="s">
        <v>9</v>
      </c>
      <c r="F3872" s="73">
        <v>37</v>
      </c>
      <c r="G3872" s="72" t="s">
        <v>10</v>
      </c>
    </row>
    <row r="3873" spans="3:7" ht="15" thickBot="1" x14ac:dyDescent="0.35">
      <c r="C3873" s="70">
        <v>43167</v>
      </c>
      <c r="D3873" s="71">
        <v>0.67056712962962972</v>
      </c>
      <c r="E3873" s="72" t="s">
        <v>9</v>
      </c>
      <c r="F3873" s="73">
        <v>35</v>
      </c>
      <c r="G3873" s="72" t="s">
        <v>21</v>
      </c>
    </row>
    <row r="3874" spans="3:7" ht="15" thickBot="1" x14ac:dyDescent="0.35">
      <c r="C3874" s="70">
        <v>43167</v>
      </c>
      <c r="D3874" s="71">
        <v>0.67064814814814822</v>
      </c>
      <c r="E3874" s="72" t="s">
        <v>9</v>
      </c>
      <c r="F3874" s="73">
        <v>23</v>
      </c>
      <c r="G3874" s="72" t="s">
        <v>21</v>
      </c>
    </row>
    <row r="3875" spans="3:7" ht="15" thickBot="1" x14ac:dyDescent="0.35">
      <c r="C3875" s="70">
        <v>43167</v>
      </c>
      <c r="D3875" s="71">
        <v>0.67096064814814815</v>
      </c>
      <c r="E3875" s="72" t="s">
        <v>9</v>
      </c>
      <c r="F3875" s="73">
        <v>25</v>
      </c>
      <c r="G3875" s="72" t="s">
        <v>21</v>
      </c>
    </row>
    <row r="3876" spans="3:7" ht="15" thickBot="1" x14ac:dyDescent="0.35">
      <c r="C3876" s="70">
        <v>43167</v>
      </c>
      <c r="D3876" s="71">
        <v>0.67153935185185187</v>
      </c>
      <c r="E3876" s="72" t="s">
        <v>9</v>
      </c>
      <c r="F3876" s="73">
        <v>26</v>
      </c>
      <c r="G3876" s="72" t="s">
        <v>21</v>
      </c>
    </row>
    <row r="3877" spans="3:7" ht="15" thickBot="1" x14ac:dyDescent="0.35">
      <c r="C3877" s="70">
        <v>43167</v>
      </c>
      <c r="D3877" s="71">
        <v>0.6715740740740741</v>
      </c>
      <c r="E3877" s="72" t="s">
        <v>9</v>
      </c>
      <c r="F3877" s="73">
        <v>30</v>
      </c>
      <c r="G3877" s="72" t="s">
        <v>10</v>
      </c>
    </row>
    <row r="3878" spans="3:7" ht="15" thickBot="1" x14ac:dyDescent="0.35">
      <c r="C3878" s="70">
        <v>43167</v>
      </c>
      <c r="D3878" s="71">
        <v>0.67195601851851849</v>
      </c>
      <c r="E3878" s="72" t="s">
        <v>9</v>
      </c>
      <c r="F3878" s="73">
        <v>31</v>
      </c>
      <c r="G3878" s="72" t="s">
        <v>21</v>
      </c>
    </row>
    <row r="3879" spans="3:7" ht="15" thickBot="1" x14ac:dyDescent="0.35">
      <c r="C3879" s="70">
        <v>43167</v>
      </c>
      <c r="D3879" s="71">
        <v>0.67210648148148155</v>
      </c>
      <c r="E3879" s="72" t="s">
        <v>9</v>
      </c>
      <c r="F3879" s="73">
        <v>29</v>
      </c>
      <c r="G3879" s="72" t="s">
        <v>10</v>
      </c>
    </row>
    <row r="3880" spans="3:7" ht="15" thickBot="1" x14ac:dyDescent="0.35">
      <c r="C3880" s="70">
        <v>43167</v>
      </c>
      <c r="D3880" s="71">
        <v>0.67237268518518523</v>
      </c>
      <c r="E3880" s="72" t="s">
        <v>9</v>
      </c>
      <c r="F3880" s="73">
        <v>39</v>
      </c>
      <c r="G3880" s="72" t="s">
        <v>10</v>
      </c>
    </row>
    <row r="3881" spans="3:7" ht="15" thickBot="1" x14ac:dyDescent="0.35">
      <c r="C3881" s="70">
        <v>43167</v>
      </c>
      <c r="D3881" s="71">
        <v>0.67288194444444438</v>
      </c>
      <c r="E3881" s="72" t="s">
        <v>9</v>
      </c>
      <c r="F3881" s="73">
        <v>29</v>
      </c>
      <c r="G3881" s="72" t="s">
        <v>21</v>
      </c>
    </row>
    <row r="3882" spans="3:7" ht="15" thickBot="1" x14ac:dyDescent="0.35">
      <c r="C3882" s="70">
        <v>43167</v>
      </c>
      <c r="D3882" s="71">
        <v>0.67302083333333329</v>
      </c>
      <c r="E3882" s="72" t="s">
        <v>9</v>
      </c>
      <c r="F3882" s="73">
        <v>40</v>
      </c>
      <c r="G3882" s="72" t="s">
        <v>10</v>
      </c>
    </row>
    <row r="3883" spans="3:7" ht="15" thickBot="1" x14ac:dyDescent="0.35">
      <c r="C3883" s="70">
        <v>43167</v>
      </c>
      <c r="D3883" s="71">
        <v>0.67326388888888899</v>
      </c>
      <c r="E3883" s="72" t="s">
        <v>9</v>
      </c>
      <c r="F3883" s="73">
        <v>32</v>
      </c>
      <c r="G3883" s="72" t="s">
        <v>10</v>
      </c>
    </row>
    <row r="3884" spans="3:7" ht="15" thickBot="1" x14ac:dyDescent="0.35">
      <c r="C3884" s="70">
        <v>43167</v>
      </c>
      <c r="D3884" s="71">
        <v>0.6736805555555555</v>
      </c>
      <c r="E3884" s="72" t="s">
        <v>9</v>
      </c>
      <c r="F3884" s="73">
        <v>34</v>
      </c>
      <c r="G3884" s="72" t="s">
        <v>10</v>
      </c>
    </row>
    <row r="3885" spans="3:7" ht="15" thickBot="1" x14ac:dyDescent="0.35">
      <c r="C3885" s="70">
        <v>43167</v>
      </c>
      <c r="D3885" s="71">
        <v>0.67429398148148145</v>
      </c>
      <c r="E3885" s="72" t="s">
        <v>9</v>
      </c>
      <c r="F3885" s="73">
        <v>24</v>
      </c>
      <c r="G3885" s="72" t="s">
        <v>21</v>
      </c>
    </row>
    <row r="3886" spans="3:7" ht="15" thickBot="1" x14ac:dyDescent="0.35">
      <c r="C3886" s="70">
        <v>43167</v>
      </c>
      <c r="D3886" s="71">
        <v>0.67478009259259253</v>
      </c>
      <c r="E3886" s="72" t="s">
        <v>9</v>
      </c>
      <c r="F3886" s="73">
        <v>38</v>
      </c>
      <c r="G3886" s="72" t="s">
        <v>10</v>
      </c>
    </row>
    <row r="3887" spans="3:7" ht="15" thickBot="1" x14ac:dyDescent="0.35">
      <c r="C3887" s="70">
        <v>43167</v>
      </c>
      <c r="D3887" s="71">
        <v>0.6749074074074074</v>
      </c>
      <c r="E3887" s="72" t="s">
        <v>9</v>
      </c>
      <c r="F3887" s="73">
        <v>36</v>
      </c>
      <c r="G3887" s="72" t="s">
        <v>10</v>
      </c>
    </row>
    <row r="3888" spans="3:7" ht="15" thickBot="1" x14ac:dyDescent="0.35">
      <c r="C3888" s="70">
        <v>43167</v>
      </c>
      <c r="D3888" s="71">
        <v>0.67561342592592588</v>
      </c>
      <c r="E3888" s="72" t="s">
        <v>9</v>
      </c>
      <c r="F3888" s="73">
        <v>39</v>
      </c>
      <c r="G3888" s="72" t="s">
        <v>21</v>
      </c>
    </row>
    <row r="3889" spans="3:7" ht="15" thickBot="1" x14ac:dyDescent="0.35">
      <c r="C3889" s="70">
        <v>43167</v>
      </c>
      <c r="D3889" s="71">
        <v>0.67684027777777789</v>
      </c>
      <c r="E3889" s="72" t="s">
        <v>9</v>
      </c>
      <c r="F3889" s="73">
        <v>31</v>
      </c>
      <c r="G3889" s="72" t="s">
        <v>21</v>
      </c>
    </row>
    <row r="3890" spans="3:7" ht="15" thickBot="1" x14ac:dyDescent="0.35">
      <c r="C3890" s="70">
        <v>43167</v>
      </c>
      <c r="D3890" s="71">
        <v>0.6769560185185185</v>
      </c>
      <c r="E3890" s="72" t="s">
        <v>9</v>
      </c>
      <c r="F3890" s="73">
        <v>41</v>
      </c>
      <c r="G3890" s="72" t="s">
        <v>21</v>
      </c>
    </row>
    <row r="3891" spans="3:7" ht="15" thickBot="1" x14ac:dyDescent="0.35">
      <c r="C3891" s="70">
        <v>43167</v>
      </c>
      <c r="D3891" s="71">
        <v>0.67854166666666671</v>
      </c>
      <c r="E3891" s="72" t="s">
        <v>9</v>
      </c>
      <c r="F3891" s="73">
        <v>28</v>
      </c>
      <c r="G3891" s="72" t="s">
        <v>21</v>
      </c>
    </row>
    <row r="3892" spans="3:7" ht="15" thickBot="1" x14ac:dyDescent="0.35">
      <c r="C3892" s="70">
        <v>43167</v>
      </c>
      <c r="D3892" s="71">
        <v>0.67876157407407411</v>
      </c>
      <c r="E3892" s="72" t="s">
        <v>9</v>
      </c>
      <c r="F3892" s="73">
        <v>26</v>
      </c>
      <c r="G3892" s="72" t="s">
        <v>21</v>
      </c>
    </row>
    <row r="3893" spans="3:7" ht="15" thickBot="1" x14ac:dyDescent="0.35">
      <c r="C3893" s="70">
        <v>43167</v>
      </c>
      <c r="D3893" s="71">
        <v>0.6799074074074074</v>
      </c>
      <c r="E3893" s="72" t="s">
        <v>9</v>
      </c>
      <c r="F3893" s="73">
        <v>42</v>
      </c>
      <c r="G3893" s="72" t="s">
        <v>10</v>
      </c>
    </row>
    <row r="3894" spans="3:7" ht="15" thickBot="1" x14ac:dyDescent="0.35">
      <c r="C3894" s="70">
        <v>43167</v>
      </c>
      <c r="D3894" s="71">
        <v>0.68013888888888896</v>
      </c>
      <c r="E3894" s="72" t="s">
        <v>9</v>
      </c>
      <c r="F3894" s="73">
        <v>39</v>
      </c>
      <c r="G3894" s="72" t="s">
        <v>21</v>
      </c>
    </row>
    <row r="3895" spans="3:7" ht="15" thickBot="1" x14ac:dyDescent="0.35">
      <c r="C3895" s="70">
        <v>43167</v>
      </c>
      <c r="D3895" s="71">
        <v>0.68107638888888899</v>
      </c>
      <c r="E3895" s="72" t="s">
        <v>9</v>
      </c>
      <c r="F3895" s="73">
        <v>25</v>
      </c>
      <c r="G3895" s="72" t="s">
        <v>21</v>
      </c>
    </row>
    <row r="3896" spans="3:7" ht="15" thickBot="1" x14ac:dyDescent="0.35">
      <c r="C3896" s="70">
        <v>43167</v>
      </c>
      <c r="D3896" s="71">
        <v>0.68114583333333334</v>
      </c>
      <c r="E3896" s="72" t="s">
        <v>9</v>
      </c>
      <c r="F3896" s="73">
        <v>42</v>
      </c>
      <c r="G3896" s="72" t="s">
        <v>21</v>
      </c>
    </row>
    <row r="3897" spans="3:7" ht="15" thickBot="1" x14ac:dyDescent="0.35">
      <c r="C3897" s="70">
        <v>43167</v>
      </c>
      <c r="D3897" s="71">
        <v>0.68126157407407406</v>
      </c>
      <c r="E3897" s="72" t="s">
        <v>9</v>
      </c>
      <c r="F3897" s="73">
        <v>34</v>
      </c>
      <c r="G3897" s="72" t="s">
        <v>10</v>
      </c>
    </row>
    <row r="3898" spans="3:7" ht="15" thickBot="1" x14ac:dyDescent="0.35">
      <c r="C3898" s="70">
        <v>43167</v>
      </c>
      <c r="D3898" s="71">
        <v>0.68184027777777778</v>
      </c>
      <c r="E3898" s="72" t="s">
        <v>9</v>
      </c>
      <c r="F3898" s="73">
        <v>30</v>
      </c>
      <c r="G3898" s="72" t="s">
        <v>21</v>
      </c>
    </row>
    <row r="3899" spans="3:7" ht="15" thickBot="1" x14ac:dyDescent="0.35">
      <c r="C3899" s="70">
        <v>43167</v>
      </c>
      <c r="D3899" s="71">
        <v>0.6837037037037037</v>
      </c>
      <c r="E3899" s="72" t="s">
        <v>9</v>
      </c>
      <c r="F3899" s="73">
        <v>36</v>
      </c>
      <c r="G3899" s="72" t="s">
        <v>10</v>
      </c>
    </row>
    <row r="3900" spans="3:7" ht="15" thickBot="1" x14ac:dyDescent="0.35">
      <c r="C3900" s="70">
        <v>43167</v>
      </c>
      <c r="D3900" s="71">
        <v>0.68386574074074069</v>
      </c>
      <c r="E3900" s="72" t="s">
        <v>9</v>
      </c>
      <c r="F3900" s="73">
        <v>33</v>
      </c>
      <c r="G3900" s="72" t="s">
        <v>21</v>
      </c>
    </row>
    <row r="3901" spans="3:7" ht="15" thickBot="1" x14ac:dyDescent="0.35">
      <c r="C3901" s="70">
        <v>43167</v>
      </c>
      <c r="D3901" s="71">
        <v>0.68428240740740742</v>
      </c>
      <c r="E3901" s="72" t="s">
        <v>9</v>
      </c>
      <c r="F3901" s="73">
        <v>28</v>
      </c>
      <c r="G3901" s="72" t="s">
        <v>21</v>
      </c>
    </row>
    <row r="3902" spans="3:7" ht="15" thickBot="1" x14ac:dyDescent="0.35">
      <c r="C3902" s="70">
        <v>43167</v>
      </c>
      <c r="D3902" s="71">
        <v>0.68478009259259265</v>
      </c>
      <c r="E3902" s="72" t="s">
        <v>9</v>
      </c>
      <c r="F3902" s="73">
        <v>38</v>
      </c>
      <c r="G3902" s="72" t="s">
        <v>21</v>
      </c>
    </row>
    <row r="3903" spans="3:7" ht="15" thickBot="1" x14ac:dyDescent="0.35">
      <c r="C3903" s="70">
        <v>43167</v>
      </c>
      <c r="D3903" s="71">
        <v>0.68501157407407398</v>
      </c>
      <c r="E3903" s="72" t="s">
        <v>9</v>
      </c>
      <c r="F3903" s="73">
        <v>34</v>
      </c>
      <c r="G3903" s="72" t="s">
        <v>10</v>
      </c>
    </row>
    <row r="3904" spans="3:7" ht="15" thickBot="1" x14ac:dyDescent="0.35">
      <c r="C3904" s="70">
        <v>43167</v>
      </c>
      <c r="D3904" s="71">
        <v>0.68620370370370365</v>
      </c>
      <c r="E3904" s="72" t="s">
        <v>9</v>
      </c>
      <c r="F3904" s="73">
        <v>23</v>
      </c>
      <c r="G3904" s="72" t="s">
        <v>21</v>
      </c>
    </row>
    <row r="3905" spans="3:7" ht="15" thickBot="1" x14ac:dyDescent="0.35">
      <c r="C3905" s="70">
        <v>43167</v>
      </c>
      <c r="D3905" s="71">
        <v>0.68626157407407407</v>
      </c>
      <c r="E3905" s="72" t="s">
        <v>9</v>
      </c>
      <c r="F3905" s="73">
        <v>38</v>
      </c>
      <c r="G3905" s="72" t="s">
        <v>10</v>
      </c>
    </row>
    <row r="3906" spans="3:7" ht="15" thickBot="1" x14ac:dyDescent="0.35">
      <c r="C3906" s="70">
        <v>43167</v>
      </c>
      <c r="D3906" s="71">
        <v>0.68628472222222225</v>
      </c>
      <c r="E3906" s="72" t="s">
        <v>9</v>
      </c>
      <c r="F3906" s="73">
        <v>31</v>
      </c>
      <c r="G3906" s="72" t="s">
        <v>21</v>
      </c>
    </row>
    <row r="3907" spans="3:7" ht="15" thickBot="1" x14ac:dyDescent="0.35">
      <c r="C3907" s="70">
        <v>43167</v>
      </c>
      <c r="D3907" s="71">
        <v>0.68702546296296296</v>
      </c>
      <c r="E3907" s="72" t="s">
        <v>9</v>
      </c>
      <c r="F3907" s="73">
        <v>46</v>
      </c>
      <c r="G3907" s="72" t="s">
        <v>21</v>
      </c>
    </row>
    <row r="3908" spans="3:7" ht="15" thickBot="1" x14ac:dyDescent="0.35">
      <c r="C3908" s="70">
        <v>43167</v>
      </c>
      <c r="D3908" s="71">
        <v>0.68741898148148151</v>
      </c>
      <c r="E3908" s="72" t="s">
        <v>9</v>
      </c>
      <c r="F3908" s="73">
        <v>42</v>
      </c>
      <c r="G3908" s="72" t="s">
        <v>21</v>
      </c>
    </row>
    <row r="3909" spans="3:7" ht="15" thickBot="1" x14ac:dyDescent="0.35">
      <c r="C3909" s="70">
        <v>43167</v>
      </c>
      <c r="D3909" s="71">
        <v>0.68803240740740745</v>
      </c>
      <c r="E3909" s="72" t="s">
        <v>9</v>
      </c>
      <c r="F3909" s="73">
        <v>33</v>
      </c>
      <c r="G3909" s="72" t="s">
        <v>10</v>
      </c>
    </row>
    <row r="3910" spans="3:7" ht="15" thickBot="1" x14ac:dyDescent="0.35">
      <c r="C3910" s="70">
        <v>43167</v>
      </c>
      <c r="D3910" s="71">
        <v>0.68811342592592595</v>
      </c>
      <c r="E3910" s="72" t="s">
        <v>9</v>
      </c>
      <c r="F3910" s="73">
        <v>35</v>
      </c>
      <c r="G3910" s="72" t="s">
        <v>10</v>
      </c>
    </row>
    <row r="3911" spans="3:7" ht="15" thickBot="1" x14ac:dyDescent="0.35">
      <c r="C3911" s="70">
        <v>43167</v>
      </c>
      <c r="D3911" s="71">
        <v>0.68849537037037034</v>
      </c>
      <c r="E3911" s="72" t="s">
        <v>9</v>
      </c>
      <c r="F3911" s="73">
        <v>37</v>
      </c>
      <c r="G3911" s="72" t="s">
        <v>21</v>
      </c>
    </row>
    <row r="3912" spans="3:7" ht="15" thickBot="1" x14ac:dyDescent="0.35">
      <c r="C3912" s="70">
        <v>43167</v>
      </c>
      <c r="D3912" s="71">
        <v>0.68880787037037028</v>
      </c>
      <c r="E3912" s="72" t="s">
        <v>9</v>
      </c>
      <c r="F3912" s="73">
        <v>25</v>
      </c>
      <c r="G3912" s="72" t="s">
        <v>21</v>
      </c>
    </row>
    <row r="3913" spans="3:7" ht="15" thickBot="1" x14ac:dyDescent="0.35">
      <c r="C3913" s="70">
        <v>43167</v>
      </c>
      <c r="D3913" s="71">
        <v>0.6888657407407407</v>
      </c>
      <c r="E3913" s="72" t="s">
        <v>9</v>
      </c>
      <c r="F3913" s="73">
        <v>34</v>
      </c>
      <c r="G3913" s="72" t="s">
        <v>10</v>
      </c>
    </row>
    <row r="3914" spans="3:7" ht="15" thickBot="1" x14ac:dyDescent="0.35">
      <c r="C3914" s="70">
        <v>43167</v>
      </c>
      <c r="D3914" s="71">
        <v>0.68918981481481489</v>
      </c>
      <c r="E3914" s="72" t="s">
        <v>9</v>
      </c>
      <c r="F3914" s="73">
        <v>30</v>
      </c>
      <c r="G3914" s="72" t="s">
        <v>21</v>
      </c>
    </row>
    <row r="3915" spans="3:7" ht="15" thickBot="1" x14ac:dyDescent="0.35">
      <c r="C3915" s="70">
        <v>43167</v>
      </c>
      <c r="D3915" s="71">
        <v>0.68975694444444446</v>
      </c>
      <c r="E3915" s="72" t="s">
        <v>9</v>
      </c>
      <c r="F3915" s="73">
        <v>31</v>
      </c>
      <c r="G3915" s="72" t="s">
        <v>21</v>
      </c>
    </row>
    <row r="3916" spans="3:7" ht="15" thickBot="1" x14ac:dyDescent="0.35">
      <c r="C3916" s="70">
        <v>43167</v>
      </c>
      <c r="D3916" s="71">
        <v>0.68983796296296296</v>
      </c>
      <c r="E3916" s="72" t="s">
        <v>9</v>
      </c>
      <c r="F3916" s="73">
        <v>28</v>
      </c>
      <c r="G3916" s="72" t="s">
        <v>21</v>
      </c>
    </row>
    <row r="3917" spans="3:7" ht="15" thickBot="1" x14ac:dyDescent="0.35">
      <c r="C3917" s="70">
        <v>43167</v>
      </c>
      <c r="D3917" s="71">
        <v>0.69006944444444451</v>
      </c>
      <c r="E3917" s="72" t="s">
        <v>9</v>
      </c>
      <c r="F3917" s="73">
        <v>41</v>
      </c>
      <c r="G3917" s="72" t="s">
        <v>10</v>
      </c>
    </row>
    <row r="3918" spans="3:7" ht="15" thickBot="1" x14ac:dyDescent="0.35">
      <c r="C3918" s="70">
        <v>43167</v>
      </c>
      <c r="D3918" s="71">
        <v>0.69218750000000007</v>
      </c>
      <c r="E3918" s="72" t="s">
        <v>9</v>
      </c>
      <c r="F3918" s="73">
        <v>41</v>
      </c>
      <c r="G3918" s="72" t="s">
        <v>21</v>
      </c>
    </row>
    <row r="3919" spans="3:7" ht="15" thickBot="1" x14ac:dyDescent="0.35">
      <c r="C3919" s="70">
        <v>43167</v>
      </c>
      <c r="D3919" s="71">
        <v>0.6925810185185185</v>
      </c>
      <c r="E3919" s="72" t="s">
        <v>9</v>
      </c>
      <c r="F3919" s="73">
        <v>37</v>
      </c>
      <c r="G3919" s="72" t="s">
        <v>10</v>
      </c>
    </row>
    <row r="3920" spans="3:7" ht="15" thickBot="1" x14ac:dyDescent="0.35">
      <c r="C3920" s="70">
        <v>43167</v>
      </c>
      <c r="D3920" s="71">
        <v>0.69295138888888896</v>
      </c>
      <c r="E3920" s="72" t="s">
        <v>9</v>
      </c>
      <c r="F3920" s="73">
        <v>42</v>
      </c>
      <c r="G3920" s="72" t="s">
        <v>10</v>
      </c>
    </row>
    <row r="3921" spans="3:7" ht="15" thickBot="1" x14ac:dyDescent="0.35">
      <c r="C3921" s="70">
        <v>43167</v>
      </c>
      <c r="D3921" s="71">
        <v>0.69299768518518512</v>
      </c>
      <c r="E3921" s="72" t="s">
        <v>9</v>
      </c>
      <c r="F3921" s="73">
        <v>35</v>
      </c>
      <c r="G3921" s="72" t="s">
        <v>21</v>
      </c>
    </row>
    <row r="3922" spans="3:7" ht="15" thickBot="1" x14ac:dyDescent="0.35">
      <c r="C3922" s="70">
        <v>43167</v>
      </c>
      <c r="D3922" s="71">
        <v>0.69353009259259257</v>
      </c>
      <c r="E3922" s="72" t="s">
        <v>9</v>
      </c>
      <c r="F3922" s="73">
        <v>25</v>
      </c>
      <c r="G3922" s="72" t="s">
        <v>21</v>
      </c>
    </row>
    <row r="3923" spans="3:7" ht="15" thickBot="1" x14ac:dyDescent="0.35">
      <c r="C3923" s="70">
        <v>43167</v>
      </c>
      <c r="D3923" s="71">
        <v>0.69357638888888884</v>
      </c>
      <c r="E3923" s="72" t="s">
        <v>9</v>
      </c>
      <c r="F3923" s="73">
        <v>49</v>
      </c>
      <c r="G3923" s="72" t="s">
        <v>10</v>
      </c>
    </row>
    <row r="3924" spans="3:7" ht="15" thickBot="1" x14ac:dyDescent="0.35">
      <c r="C3924" s="70">
        <v>43167</v>
      </c>
      <c r="D3924" s="71">
        <v>0.69409722222222225</v>
      </c>
      <c r="E3924" s="72" t="s">
        <v>9</v>
      </c>
      <c r="F3924" s="73">
        <v>26</v>
      </c>
      <c r="G3924" s="72" t="s">
        <v>21</v>
      </c>
    </row>
    <row r="3925" spans="3:7" ht="15" thickBot="1" x14ac:dyDescent="0.35">
      <c r="C3925" s="70">
        <v>43167</v>
      </c>
      <c r="D3925" s="71">
        <v>0.69418981481481479</v>
      </c>
      <c r="E3925" s="72" t="s">
        <v>9</v>
      </c>
      <c r="F3925" s="73">
        <v>32</v>
      </c>
      <c r="G3925" s="72" t="s">
        <v>10</v>
      </c>
    </row>
    <row r="3926" spans="3:7" ht="15" thickBot="1" x14ac:dyDescent="0.35">
      <c r="C3926" s="70">
        <v>43167</v>
      </c>
      <c r="D3926" s="71">
        <v>0.69430555555555562</v>
      </c>
      <c r="E3926" s="72" t="s">
        <v>9</v>
      </c>
      <c r="F3926" s="73">
        <v>24</v>
      </c>
      <c r="G3926" s="72" t="s">
        <v>21</v>
      </c>
    </row>
    <row r="3927" spans="3:7" ht="15" thickBot="1" x14ac:dyDescent="0.35">
      <c r="C3927" s="70">
        <v>43167</v>
      </c>
      <c r="D3927" s="71">
        <v>0.69469907407407405</v>
      </c>
      <c r="E3927" s="72" t="s">
        <v>9</v>
      </c>
      <c r="F3927" s="73">
        <v>42</v>
      </c>
      <c r="G3927" s="72" t="s">
        <v>21</v>
      </c>
    </row>
    <row r="3928" spans="3:7" ht="15" thickBot="1" x14ac:dyDescent="0.35">
      <c r="C3928" s="70">
        <v>43167</v>
      </c>
      <c r="D3928" s="71">
        <v>0.69541666666666668</v>
      </c>
      <c r="E3928" s="72" t="s">
        <v>9</v>
      </c>
      <c r="F3928" s="73">
        <v>29</v>
      </c>
      <c r="G3928" s="72" t="s">
        <v>21</v>
      </c>
    </row>
    <row r="3929" spans="3:7" ht="15" thickBot="1" x14ac:dyDescent="0.35">
      <c r="C3929" s="70">
        <v>43167</v>
      </c>
      <c r="D3929" s="71">
        <v>0.69709490740740743</v>
      </c>
      <c r="E3929" s="72" t="s">
        <v>9</v>
      </c>
      <c r="F3929" s="73">
        <v>27</v>
      </c>
      <c r="G3929" s="72" t="s">
        <v>10</v>
      </c>
    </row>
    <row r="3930" spans="3:7" ht="15" thickBot="1" x14ac:dyDescent="0.35">
      <c r="C3930" s="70">
        <v>43167</v>
      </c>
      <c r="D3930" s="71">
        <v>0.69789351851851855</v>
      </c>
      <c r="E3930" s="72" t="s">
        <v>9</v>
      </c>
      <c r="F3930" s="73">
        <v>26</v>
      </c>
      <c r="G3930" s="72" t="s">
        <v>21</v>
      </c>
    </row>
    <row r="3931" spans="3:7" ht="15" thickBot="1" x14ac:dyDescent="0.35">
      <c r="C3931" s="70">
        <v>43167</v>
      </c>
      <c r="D3931" s="71">
        <v>0.69847222222222216</v>
      </c>
      <c r="E3931" s="72" t="s">
        <v>9</v>
      </c>
      <c r="F3931" s="73">
        <v>29</v>
      </c>
      <c r="G3931" s="72" t="s">
        <v>21</v>
      </c>
    </row>
    <row r="3932" spans="3:7" ht="15" thickBot="1" x14ac:dyDescent="0.35">
      <c r="C3932" s="70">
        <v>43167</v>
      </c>
      <c r="D3932" s="71">
        <v>0.69854166666666673</v>
      </c>
      <c r="E3932" s="72" t="s">
        <v>9</v>
      </c>
      <c r="F3932" s="73">
        <v>23</v>
      </c>
      <c r="G3932" s="72" t="s">
        <v>10</v>
      </c>
    </row>
    <row r="3933" spans="3:7" ht="15" thickBot="1" x14ac:dyDescent="0.35">
      <c r="C3933" s="70">
        <v>43167</v>
      </c>
      <c r="D3933" s="71">
        <v>0.69983796296296286</v>
      </c>
      <c r="E3933" s="72" t="s">
        <v>9</v>
      </c>
      <c r="F3933" s="73">
        <v>40</v>
      </c>
      <c r="G3933" s="72" t="s">
        <v>21</v>
      </c>
    </row>
    <row r="3934" spans="3:7" ht="15" thickBot="1" x14ac:dyDescent="0.35">
      <c r="C3934" s="70">
        <v>43167</v>
      </c>
      <c r="D3934" s="71">
        <v>0.70186342592592599</v>
      </c>
      <c r="E3934" s="72" t="s">
        <v>9</v>
      </c>
      <c r="F3934" s="73">
        <v>42</v>
      </c>
      <c r="G3934" s="72" t="s">
        <v>10</v>
      </c>
    </row>
    <row r="3935" spans="3:7" ht="15" thickBot="1" x14ac:dyDescent="0.35">
      <c r="C3935" s="70">
        <v>43167</v>
      </c>
      <c r="D3935" s="71">
        <v>0.70288194444444441</v>
      </c>
      <c r="E3935" s="72" t="s">
        <v>9</v>
      </c>
      <c r="F3935" s="73">
        <v>30</v>
      </c>
      <c r="G3935" s="72" t="s">
        <v>21</v>
      </c>
    </row>
    <row r="3936" spans="3:7" ht="15" thickBot="1" x14ac:dyDescent="0.35">
      <c r="C3936" s="70">
        <v>43167</v>
      </c>
      <c r="D3936" s="71">
        <v>0.70307870370370373</v>
      </c>
      <c r="E3936" s="72" t="s">
        <v>9</v>
      </c>
      <c r="F3936" s="73">
        <v>29</v>
      </c>
      <c r="G3936" s="72" t="s">
        <v>21</v>
      </c>
    </row>
    <row r="3937" spans="3:7" ht="15" thickBot="1" x14ac:dyDescent="0.35">
      <c r="C3937" s="70">
        <v>43167</v>
      </c>
      <c r="D3937" s="71">
        <v>0.70335648148148155</v>
      </c>
      <c r="E3937" s="72" t="s">
        <v>9</v>
      </c>
      <c r="F3937" s="73">
        <v>30</v>
      </c>
      <c r="G3937" s="72" t="s">
        <v>21</v>
      </c>
    </row>
    <row r="3938" spans="3:7" ht="15" thickBot="1" x14ac:dyDescent="0.35">
      <c r="C3938" s="70">
        <v>43167</v>
      </c>
      <c r="D3938" s="71">
        <v>0.70476851851851852</v>
      </c>
      <c r="E3938" s="72" t="s">
        <v>9</v>
      </c>
      <c r="F3938" s="73">
        <v>47</v>
      </c>
      <c r="G3938" s="72" t="s">
        <v>21</v>
      </c>
    </row>
    <row r="3939" spans="3:7" ht="15" thickBot="1" x14ac:dyDescent="0.35">
      <c r="C3939" s="70">
        <v>43167</v>
      </c>
      <c r="D3939" s="71">
        <v>0.70589120370370362</v>
      </c>
      <c r="E3939" s="72" t="s">
        <v>9</v>
      </c>
      <c r="F3939" s="73">
        <v>29</v>
      </c>
      <c r="G3939" s="72" t="s">
        <v>21</v>
      </c>
    </row>
    <row r="3940" spans="3:7" ht="15" thickBot="1" x14ac:dyDescent="0.35">
      <c r="C3940" s="70">
        <v>43167</v>
      </c>
      <c r="D3940" s="71">
        <v>0.70638888888888884</v>
      </c>
      <c r="E3940" s="72" t="s">
        <v>9</v>
      </c>
      <c r="F3940" s="73">
        <v>44</v>
      </c>
      <c r="G3940" s="72" t="s">
        <v>21</v>
      </c>
    </row>
    <row r="3941" spans="3:7" ht="15" thickBot="1" x14ac:dyDescent="0.35">
      <c r="C3941" s="70">
        <v>43167</v>
      </c>
      <c r="D3941" s="71">
        <v>0.70700231481481479</v>
      </c>
      <c r="E3941" s="72" t="s">
        <v>9</v>
      </c>
      <c r="F3941" s="73">
        <v>40</v>
      </c>
      <c r="G3941" s="72" t="s">
        <v>21</v>
      </c>
    </row>
    <row r="3942" spans="3:7" ht="15" thickBot="1" x14ac:dyDescent="0.35">
      <c r="C3942" s="70">
        <v>43167</v>
      </c>
      <c r="D3942" s="71">
        <v>0.70731481481481484</v>
      </c>
      <c r="E3942" s="72" t="s">
        <v>9</v>
      </c>
      <c r="F3942" s="73">
        <v>37</v>
      </c>
      <c r="G3942" s="72" t="s">
        <v>10</v>
      </c>
    </row>
    <row r="3943" spans="3:7" ht="15" thickBot="1" x14ac:dyDescent="0.35">
      <c r="C3943" s="70">
        <v>43167</v>
      </c>
      <c r="D3943" s="71">
        <v>0.70782407407407411</v>
      </c>
      <c r="E3943" s="72" t="s">
        <v>9</v>
      </c>
      <c r="F3943" s="73">
        <v>32</v>
      </c>
      <c r="G3943" s="72" t="s">
        <v>21</v>
      </c>
    </row>
    <row r="3944" spans="3:7" ht="15" thickBot="1" x14ac:dyDescent="0.35">
      <c r="C3944" s="70">
        <v>43167</v>
      </c>
      <c r="D3944" s="71">
        <v>0.70795138888888898</v>
      </c>
      <c r="E3944" s="72" t="s">
        <v>9</v>
      </c>
      <c r="F3944" s="73">
        <v>38</v>
      </c>
      <c r="G3944" s="72" t="s">
        <v>21</v>
      </c>
    </row>
    <row r="3945" spans="3:7" ht="15" thickBot="1" x14ac:dyDescent="0.35">
      <c r="C3945" s="70">
        <v>43167</v>
      </c>
      <c r="D3945" s="71">
        <v>0.70803240740740747</v>
      </c>
      <c r="E3945" s="72" t="s">
        <v>9</v>
      </c>
      <c r="F3945" s="73">
        <v>27</v>
      </c>
      <c r="G3945" s="72" t="s">
        <v>21</v>
      </c>
    </row>
    <row r="3946" spans="3:7" ht="15" thickBot="1" x14ac:dyDescent="0.35">
      <c r="C3946" s="70">
        <v>43167</v>
      </c>
      <c r="D3946" s="71">
        <v>0.70980324074074075</v>
      </c>
      <c r="E3946" s="72" t="s">
        <v>9</v>
      </c>
      <c r="F3946" s="73">
        <v>32</v>
      </c>
      <c r="G3946" s="72" t="s">
        <v>21</v>
      </c>
    </row>
    <row r="3947" spans="3:7" ht="15" thickBot="1" x14ac:dyDescent="0.35">
      <c r="C3947" s="70">
        <v>43167</v>
      </c>
      <c r="D3947" s="71">
        <v>0.71067129629629633</v>
      </c>
      <c r="E3947" s="72" t="s">
        <v>9</v>
      </c>
      <c r="F3947" s="73">
        <v>33</v>
      </c>
      <c r="G3947" s="72" t="s">
        <v>10</v>
      </c>
    </row>
    <row r="3948" spans="3:7" ht="15" thickBot="1" x14ac:dyDescent="0.35">
      <c r="C3948" s="70">
        <v>43167</v>
      </c>
      <c r="D3948" s="71">
        <v>0.71082175925925928</v>
      </c>
      <c r="E3948" s="72" t="s">
        <v>9</v>
      </c>
      <c r="F3948" s="73">
        <v>48</v>
      </c>
      <c r="G3948" s="72" t="s">
        <v>10</v>
      </c>
    </row>
    <row r="3949" spans="3:7" ht="15" thickBot="1" x14ac:dyDescent="0.35">
      <c r="C3949" s="70">
        <v>43167</v>
      </c>
      <c r="D3949" s="71">
        <v>0.71109953703703699</v>
      </c>
      <c r="E3949" s="72" t="s">
        <v>9</v>
      </c>
      <c r="F3949" s="73">
        <v>45</v>
      </c>
      <c r="G3949" s="72" t="s">
        <v>10</v>
      </c>
    </row>
    <row r="3950" spans="3:7" ht="15" thickBot="1" x14ac:dyDescent="0.35">
      <c r="C3950" s="70">
        <v>43167</v>
      </c>
      <c r="D3950" s="71">
        <v>0.71125000000000005</v>
      </c>
      <c r="E3950" s="72" t="s">
        <v>9</v>
      </c>
      <c r="F3950" s="73">
        <v>45</v>
      </c>
      <c r="G3950" s="72" t="s">
        <v>10</v>
      </c>
    </row>
    <row r="3951" spans="3:7" ht="15" thickBot="1" x14ac:dyDescent="0.35">
      <c r="C3951" s="70">
        <v>43167</v>
      </c>
      <c r="D3951" s="71">
        <v>0.71136574074074066</v>
      </c>
      <c r="E3951" s="72" t="s">
        <v>9</v>
      </c>
      <c r="F3951" s="73">
        <v>29</v>
      </c>
      <c r="G3951" s="72" t="s">
        <v>10</v>
      </c>
    </row>
    <row r="3952" spans="3:7" ht="15" thickBot="1" x14ac:dyDescent="0.35">
      <c r="C3952" s="70">
        <v>43167</v>
      </c>
      <c r="D3952" s="71">
        <v>0.71303240740740748</v>
      </c>
      <c r="E3952" s="72" t="s">
        <v>9</v>
      </c>
      <c r="F3952" s="73">
        <v>34</v>
      </c>
      <c r="G3952" s="72" t="s">
        <v>21</v>
      </c>
    </row>
    <row r="3953" spans="3:7" ht="15" thickBot="1" x14ac:dyDescent="0.35">
      <c r="C3953" s="70">
        <v>43167</v>
      </c>
      <c r="D3953" s="71">
        <v>0.71311342592592597</v>
      </c>
      <c r="E3953" s="72" t="s">
        <v>9</v>
      </c>
      <c r="F3953" s="73">
        <v>41</v>
      </c>
      <c r="G3953" s="72" t="s">
        <v>10</v>
      </c>
    </row>
    <row r="3954" spans="3:7" ht="15" thickBot="1" x14ac:dyDescent="0.35">
      <c r="C3954" s="70">
        <v>43167</v>
      </c>
      <c r="D3954" s="71">
        <v>0.71422453703703714</v>
      </c>
      <c r="E3954" s="72" t="s">
        <v>9</v>
      </c>
      <c r="F3954" s="73">
        <v>47</v>
      </c>
      <c r="G3954" s="72" t="s">
        <v>21</v>
      </c>
    </row>
    <row r="3955" spans="3:7" ht="15" thickBot="1" x14ac:dyDescent="0.35">
      <c r="C3955" s="70">
        <v>43167</v>
      </c>
      <c r="D3955" s="71">
        <v>0.71428240740740734</v>
      </c>
      <c r="E3955" s="72" t="s">
        <v>9</v>
      </c>
      <c r="F3955" s="73">
        <v>31</v>
      </c>
      <c r="G3955" s="72" t="s">
        <v>21</v>
      </c>
    </row>
    <row r="3956" spans="3:7" ht="15" thickBot="1" x14ac:dyDescent="0.35">
      <c r="C3956" s="70">
        <v>43167</v>
      </c>
      <c r="D3956" s="71">
        <v>0.71508101851851846</v>
      </c>
      <c r="E3956" s="72" t="s">
        <v>9</v>
      </c>
      <c r="F3956" s="73">
        <v>46</v>
      </c>
      <c r="G3956" s="72" t="s">
        <v>21</v>
      </c>
    </row>
    <row r="3957" spans="3:7" ht="15" thickBot="1" x14ac:dyDescent="0.35">
      <c r="C3957" s="70">
        <v>43167</v>
      </c>
      <c r="D3957" s="71">
        <v>0.71516203703703696</v>
      </c>
      <c r="E3957" s="72" t="s">
        <v>9</v>
      </c>
      <c r="F3957" s="73">
        <v>40</v>
      </c>
      <c r="G3957" s="72" t="s">
        <v>21</v>
      </c>
    </row>
    <row r="3958" spans="3:7" ht="15" thickBot="1" x14ac:dyDescent="0.35">
      <c r="C3958" s="70">
        <v>43167</v>
      </c>
      <c r="D3958" s="71">
        <v>0.7154166666666667</v>
      </c>
      <c r="E3958" s="72" t="s">
        <v>9</v>
      </c>
      <c r="F3958" s="73">
        <v>52</v>
      </c>
      <c r="G3958" s="72" t="s">
        <v>10</v>
      </c>
    </row>
    <row r="3959" spans="3:7" ht="15" thickBot="1" x14ac:dyDescent="0.35">
      <c r="C3959" s="70">
        <v>43167</v>
      </c>
      <c r="D3959" s="71">
        <v>0.71582175925925917</v>
      </c>
      <c r="E3959" s="72" t="s">
        <v>9</v>
      </c>
      <c r="F3959" s="73">
        <v>39</v>
      </c>
      <c r="G3959" s="72" t="s">
        <v>21</v>
      </c>
    </row>
    <row r="3960" spans="3:7" ht="15" thickBot="1" x14ac:dyDescent="0.35">
      <c r="C3960" s="70">
        <v>43167</v>
      </c>
      <c r="D3960" s="71">
        <v>0.71636574074074078</v>
      </c>
      <c r="E3960" s="72" t="s">
        <v>9</v>
      </c>
      <c r="F3960" s="73">
        <v>46</v>
      </c>
      <c r="G3960" s="72" t="s">
        <v>10</v>
      </c>
    </row>
    <row r="3961" spans="3:7" ht="15" thickBot="1" x14ac:dyDescent="0.35">
      <c r="C3961" s="70">
        <v>43167</v>
      </c>
      <c r="D3961" s="71">
        <v>0.71733796296296293</v>
      </c>
      <c r="E3961" s="72" t="s">
        <v>9</v>
      </c>
      <c r="F3961" s="73">
        <v>32</v>
      </c>
      <c r="G3961" s="72" t="s">
        <v>10</v>
      </c>
    </row>
    <row r="3962" spans="3:7" ht="15" thickBot="1" x14ac:dyDescent="0.35">
      <c r="C3962" s="70">
        <v>43167</v>
      </c>
      <c r="D3962" s="71">
        <v>0.71754629629629629</v>
      </c>
      <c r="E3962" s="72" t="s">
        <v>9</v>
      </c>
      <c r="F3962" s="73">
        <v>16</v>
      </c>
      <c r="G3962" s="72" t="s">
        <v>10</v>
      </c>
    </row>
    <row r="3963" spans="3:7" ht="15" thickBot="1" x14ac:dyDescent="0.35">
      <c r="C3963" s="70">
        <v>43167</v>
      </c>
      <c r="D3963" s="71">
        <v>0.71810185185185194</v>
      </c>
      <c r="E3963" s="72" t="s">
        <v>9</v>
      </c>
      <c r="F3963" s="73">
        <v>33</v>
      </c>
      <c r="G3963" s="72" t="s">
        <v>21</v>
      </c>
    </row>
    <row r="3964" spans="3:7" ht="15" thickBot="1" x14ac:dyDescent="0.35">
      <c r="C3964" s="70">
        <v>43167</v>
      </c>
      <c r="D3964" s="71">
        <v>0.71818287037037043</v>
      </c>
      <c r="E3964" s="72" t="s">
        <v>9</v>
      </c>
      <c r="F3964" s="73">
        <v>50</v>
      </c>
      <c r="G3964" s="72" t="s">
        <v>10</v>
      </c>
    </row>
    <row r="3965" spans="3:7" ht="15" thickBot="1" x14ac:dyDescent="0.35">
      <c r="C3965" s="70">
        <v>43167</v>
      </c>
      <c r="D3965" s="71">
        <v>0.71829861111111104</v>
      </c>
      <c r="E3965" s="72" t="s">
        <v>9</v>
      </c>
      <c r="F3965" s="73">
        <v>31</v>
      </c>
      <c r="G3965" s="72" t="s">
        <v>21</v>
      </c>
    </row>
    <row r="3966" spans="3:7" ht="15" thickBot="1" x14ac:dyDescent="0.35">
      <c r="C3966" s="70">
        <v>43167</v>
      </c>
      <c r="D3966" s="71">
        <v>0.71998842592592593</v>
      </c>
      <c r="E3966" s="72" t="s">
        <v>9</v>
      </c>
      <c r="F3966" s="73">
        <v>43</v>
      </c>
      <c r="G3966" s="72" t="s">
        <v>10</v>
      </c>
    </row>
    <row r="3967" spans="3:7" ht="15" thickBot="1" x14ac:dyDescent="0.35">
      <c r="C3967" s="70">
        <v>43167</v>
      </c>
      <c r="D3967" s="71">
        <v>0.72025462962962961</v>
      </c>
      <c r="E3967" s="72" t="s">
        <v>9</v>
      </c>
      <c r="F3967" s="73">
        <v>48</v>
      </c>
      <c r="G3967" s="72" t="s">
        <v>10</v>
      </c>
    </row>
    <row r="3968" spans="3:7" ht="15" thickBot="1" x14ac:dyDescent="0.35">
      <c r="C3968" s="70">
        <v>43167</v>
      </c>
      <c r="D3968" s="71">
        <v>0.72113425925925922</v>
      </c>
      <c r="E3968" s="72" t="s">
        <v>9</v>
      </c>
      <c r="F3968" s="73">
        <v>37</v>
      </c>
      <c r="G3968" s="72" t="s">
        <v>10</v>
      </c>
    </row>
    <row r="3969" spans="3:7" ht="15" thickBot="1" x14ac:dyDescent="0.35">
      <c r="C3969" s="70">
        <v>43167</v>
      </c>
      <c r="D3969" s="71">
        <v>0.72185185185185186</v>
      </c>
      <c r="E3969" s="72" t="s">
        <v>9</v>
      </c>
      <c r="F3969" s="73">
        <v>40</v>
      </c>
      <c r="G3969" s="72" t="s">
        <v>21</v>
      </c>
    </row>
    <row r="3970" spans="3:7" ht="15" thickBot="1" x14ac:dyDescent="0.35">
      <c r="C3970" s="70">
        <v>43167</v>
      </c>
      <c r="D3970" s="71">
        <v>0.72200231481481481</v>
      </c>
      <c r="E3970" s="72" t="s">
        <v>9</v>
      </c>
      <c r="F3970" s="73">
        <v>35</v>
      </c>
      <c r="G3970" s="72" t="s">
        <v>21</v>
      </c>
    </row>
    <row r="3971" spans="3:7" ht="15" thickBot="1" x14ac:dyDescent="0.35">
      <c r="C3971" s="70">
        <v>43167</v>
      </c>
      <c r="D3971" s="71">
        <v>0.72386574074074073</v>
      </c>
      <c r="E3971" s="72" t="s">
        <v>9</v>
      </c>
      <c r="F3971" s="73">
        <v>35</v>
      </c>
      <c r="G3971" s="72" t="s">
        <v>21</v>
      </c>
    </row>
    <row r="3972" spans="3:7" ht="15" thickBot="1" x14ac:dyDescent="0.35">
      <c r="C3972" s="70">
        <v>43167</v>
      </c>
      <c r="D3972" s="71">
        <v>0.72391203703703699</v>
      </c>
      <c r="E3972" s="72" t="s">
        <v>9</v>
      </c>
      <c r="F3972" s="73">
        <v>39</v>
      </c>
      <c r="G3972" s="72" t="s">
        <v>10</v>
      </c>
    </row>
    <row r="3973" spans="3:7" ht="15" thickBot="1" x14ac:dyDescent="0.35">
      <c r="C3973" s="70">
        <v>43167</v>
      </c>
      <c r="D3973" s="71">
        <v>0.72427083333333331</v>
      </c>
      <c r="E3973" s="72" t="s">
        <v>9</v>
      </c>
      <c r="F3973" s="73">
        <v>32</v>
      </c>
      <c r="G3973" s="72" t="s">
        <v>21</v>
      </c>
    </row>
    <row r="3974" spans="3:7" ht="15" thickBot="1" x14ac:dyDescent="0.35">
      <c r="C3974" s="70">
        <v>43167</v>
      </c>
      <c r="D3974" s="71">
        <v>0.72648148148148151</v>
      </c>
      <c r="E3974" s="72" t="s">
        <v>9</v>
      </c>
      <c r="F3974" s="73">
        <v>36</v>
      </c>
      <c r="G3974" s="72" t="s">
        <v>21</v>
      </c>
    </row>
    <row r="3975" spans="3:7" ht="15" thickBot="1" x14ac:dyDescent="0.35">
      <c r="C3975" s="70">
        <v>43167</v>
      </c>
      <c r="D3975" s="71">
        <v>0.72657407407407415</v>
      </c>
      <c r="E3975" s="72" t="s">
        <v>9</v>
      </c>
      <c r="F3975" s="73">
        <v>21</v>
      </c>
      <c r="G3975" s="72" t="s">
        <v>10</v>
      </c>
    </row>
    <row r="3976" spans="3:7" ht="15" thickBot="1" x14ac:dyDescent="0.35">
      <c r="C3976" s="70">
        <v>43167</v>
      </c>
      <c r="D3976" s="71">
        <v>0.72689814814814813</v>
      </c>
      <c r="E3976" s="72" t="s">
        <v>9</v>
      </c>
      <c r="F3976" s="73">
        <v>28</v>
      </c>
      <c r="G3976" s="72" t="s">
        <v>21</v>
      </c>
    </row>
    <row r="3977" spans="3:7" ht="15" thickBot="1" x14ac:dyDescent="0.35">
      <c r="C3977" s="70">
        <v>43167</v>
      </c>
      <c r="D3977" s="71">
        <v>0.72765046296296287</v>
      </c>
      <c r="E3977" s="72" t="s">
        <v>9</v>
      </c>
      <c r="F3977" s="73">
        <v>31</v>
      </c>
      <c r="G3977" s="72" t="s">
        <v>21</v>
      </c>
    </row>
    <row r="3978" spans="3:7" ht="15" thickBot="1" x14ac:dyDescent="0.35">
      <c r="C3978" s="70">
        <v>43167</v>
      </c>
      <c r="D3978" s="71">
        <v>0.72770833333333329</v>
      </c>
      <c r="E3978" s="72" t="s">
        <v>9</v>
      </c>
      <c r="F3978" s="73">
        <v>34</v>
      </c>
      <c r="G3978" s="72" t="s">
        <v>10</v>
      </c>
    </row>
    <row r="3979" spans="3:7" ht="15" thickBot="1" x14ac:dyDescent="0.35">
      <c r="C3979" s="70">
        <v>43167</v>
      </c>
      <c r="D3979" s="71">
        <v>0.7281481481481481</v>
      </c>
      <c r="E3979" s="72" t="s">
        <v>9</v>
      </c>
      <c r="F3979" s="73">
        <v>31</v>
      </c>
      <c r="G3979" s="72" t="s">
        <v>10</v>
      </c>
    </row>
    <row r="3980" spans="3:7" ht="15" thickBot="1" x14ac:dyDescent="0.35">
      <c r="C3980" s="70">
        <v>43167</v>
      </c>
      <c r="D3980" s="71">
        <v>0.72815972222222225</v>
      </c>
      <c r="E3980" s="72" t="s">
        <v>9</v>
      </c>
      <c r="F3980" s="73">
        <v>40</v>
      </c>
      <c r="G3980" s="72" t="s">
        <v>21</v>
      </c>
    </row>
    <row r="3981" spans="3:7" ht="15" thickBot="1" x14ac:dyDescent="0.35">
      <c r="C3981" s="70">
        <v>43167</v>
      </c>
      <c r="D3981" s="71">
        <v>0.72824074074074074</v>
      </c>
      <c r="E3981" s="72" t="s">
        <v>9</v>
      </c>
      <c r="F3981" s="73">
        <v>43</v>
      </c>
      <c r="G3981" s="72" t="s">
        <v>10</v>
      </c>
    </row>
    <row r="3982" spans="3:7" ht="15" thickBot="1" x14ac:dyDescent="0.35">
      <c r="C3982" s="70">
        <v>43167</v>
      </c>
      <c r="D3982" s="71">
        <v>0.72925925925925927</v>
      </c>
      <c r="E3982" s="72" t="s">
        <v>9</v>
      </c>
      <c r="F3982" s="73">
        <v>32</v>
      </c>
      <c r="G3982" s="72" t="s">
        <v>21</v>
      </c>
    </row>
    <row r="3983" spans="3:7" ht="15" thickBot="1" x14ac:dyDescent="0.35">
      <c r="C3983" s="70">
        <v>43167</v>
      </c>
      <c r="D3983" s="71">
        <v>0.72958333333333336</v>
      </c>
      <c r="E3983" s="72" t="s">
        <v>9</v>
      </c>
      <c r="F3983" s="73">
        <v>34</v>
      </c>
      <c r="G3983" s="72" t="s">
        <v>21</v>
      </c>
    </row>
    <row r="3984" spans="3:7" ht="15" thickBot="1" x14ac:dyDescent="0.35">
      <c r="C3984" s="70">
        <v>43167</v>
      </c>
      <c r="D3984" s="71">
        <v>0.72984953703703714</v>
      </c>
      <c r="E3984" s="72" t="s">
        <v>9</v>
      </c>
      <c r="F3984" s="73">
        <v>42</v>
      </c>
      <c r="G3984" s="72" t="s">
        <v>21</v>
      </c>
    </row>
    <row r="3985" spans="3:7" ht="15" thickBot="1" x14ac:dyDescent="0.35">
      <c r="C3985" s="70">
        <v>43167</v>
      </c>
      <c r="D3985" s="71">
        <v>0.73074074074074069</v>
      </c>
      <c r="E3985" s="72" t="s">
        <v>9</v>
      </c>
      <c r="F3985" s="73">
        <v>42</v>
      </c>
      <c r="G3985" s="72" t="s">
        <v>10</v>
      </c>
    </row>
    <row r="3986" spans="3:7" ht="15" thickBot="1" x14ac:dyDescent="0.35">
      <c r="C3986" s="70">
        <v>43167</v>
      </c>
      <c r="D3986" s="71">
        <v>0.73101851851851851</v>
      </c>
      <c r="E3986" s="72" t="s">
        <v>9</v>
      </c>
      <c r="F3986" s="73">
        <v>34</v>
      </c>
      <c r="G3986" s="72" t="s">
        <v>21</v>
      </c>
    </row>
    <row r="3987" spans="3:7" ht="15" thickBot="1" x14ac:dyDescent="0.35">
      <c r="C3987" s="70">
        <v>43167</v>
      </c>
      <c r="D3987" s="71">
        <v>0.7315625</v>
      </c>
      <c r="E3987" s="72" t="s">
        <v>9</v>
      </c>
      <c r="F3987" s="73">
        <v>27</v>
      </c>
      <c r="G3987" s="72" t="s">
        <v>21</v>
      </c>
    </row>
    <row r="3988" spans="3:7" ht="15" thickBot="1" x14ac:dyDescent="0.35">
      <c r="C3988" s="70">
        <v>43167</v>
      </c>
      <c r="D3988" s="71">
        <v>0.73269675925925926</v>
      </c>
      <c r="E3988" s="72" t="s">
        <v>9</v>
      </c>
      <c r="F3988" s="73">
        <v>27</v>
      </c>
      <c r="G3988" s="72" t="s">
        <v>21</v>
      </c>
    </row>
    <row r="3989" spans="3:7" ht="15" thickBot="1" x14ac:dyDescent="0.35">
      <c r="C3989" s="70">
        <v>43167</v>
      </c>
      <c r="D3989" s="71">
        <v>0.73274305555555552</v>
      </c>
      <c r="E3989" s="72" t="s">
        <v>9</v>
      </c>
      <c r="F3989" s="73">
        <v>49</v>
      </c>
      <c r="G3989" s="72" t="s">
        <v>21</v>
      </c>
    </row>
    <row r="3990" spans="3:7" ht="15" thickBot="1" x14ac:dyDescent="0.35">
      <c r="C3990" s="70">
        <v>43167</v>
      </c>
      <c r="D3990" s="71">
        <v>0.73335648148148147</v>
      </c>
      <c r="E3990" s="72" t="s">
        <v>9</v>
      </c>
      <c r="F3990" s="73">
        <v>44</v>
      </c>
      <c r="G3990" s="72" t="s">
        <v>10</v>
      </c>
    </row>
    <row r="3991" spans="3:7" ht="15" thickBot="1" x14ac:dyDescent="0.35">
      <c r="C3991" s="70">
        <v>43167</v>
      </c>
      <c r="D3991" s="71">
        <v>0.73503472222222221</v>
      </c>
      <c r="E3991" s="72" t="s">
        <v>9</v>
      </c>
      <c r="F3991" s="73">
        <v>20</v>
      </c>
      <c r="G3991" s="72" t="s">
        <v>10</v>
      </c>
    </row>
    <row r="3992" spans="3:7" ht="15" thickBot="1" x14ac:dyDescent="0.35">
      <c r="C3992" s="70">
        <v>43167</v>
      </c>
      <c r="D3992" s="71">
        <v>0.73511574074074071</v>
      </c>
      <c r="E3992" s="72" t="s">
        <v>9</v>
      </c>
      <c r="F3992" s="73">
        <v>49</v>
      </c>
      <c r="G3992" s="72" t="s">
        <v>10</v>
      </c>
    </row>
    <row r="3993" spans="3:7" ht="15" thickBot="1" x14ac:dyDescent="0.35">
      <c r="C3993" s="70">
        <v>43167</v>
      </c>
      <c r="D3993" s="71">
        <v>0.73531250000000004</v>
      </c>
      <c r="E3993" s="72" t="s">
        <v>9</v>
      </c>
      <c r="F3993" s="73">
        <v>49</v>
      </c>
      <c r="G3993" s="72" t="s">
        <v>10</v>
      </c>
    </row>
    <row r="3994" spans="3:7" ht="15" thickBot="1" x14ac:dyDescent="0.35">
      <c r="C3994" s="70">
        <v>43167</v>
      </c>
      <c r="D3994" s="71">
        <v>0.73810185185185195</v>
      </c>
      <c r="E3994" s="72" t="s">
        <v>9</v>
      </c>
      <c r="F3994" s="73">
        <v>34</v>
      </c>
      <c r="G3994" s="72" t="s">
        <v>10</v>
      </c>
    </row>
    <row r="3995" spans="3:7" ht="15" thickBot="1" x14ac:dyDescent="0.35">
      <c r="C3995" s="70">
        <v>43167</v>
      </c>
      <c r="D3995" s="71">
        <v>0.73819444444444438</v>
      </c>
      <c r="E3995" s="72" t="s">
        <v>9</v>
      </c>
      <c r="F3995" s="73">
        <v>41</v>
      </c>
      <c r="G3995" s="72" t="s">
        <v>10</v>
      </c>
    </row>
    <row r="3996" spans="3:7" ht="15" thickBot="1" x14ac:dyDescent="0.35">
      <c r="C3996" s="70">
        <v>43167</v>
      </c>
      <c r="D3996" s="71">
        <v>0.74247685185185175</v>
      </c>
      <c r="E3996" s="72" t="s">
        <v>9</v>
      </c>
      <c r="F3996" s="73">
        <v>37</v>
      </c>
      <c r="G3996" s="72" t="s">
        <v>10</v>
      </c>
    </row>
    <row r="3997" spans="3:7" ht="15" thickBot="1" x14ac:dyDescent="0.35">
      <c r="C3997" s="70">
        <v>43167</v>
      </c>
      <c r="D3997" s="71">
        <v>0.74422453703703706</v>
      </c>
      <c r="E3997" s="72" t="s">
        <v>9</v>
      </c>
      <c r="F3997" s="73">
        <v>38</v>
      </c>
      <c r="G3997" s="72" t="s">
        <v>21</v>
      </c>
    </row>
    <row r="3998" spans="3:7" ht="15" thickBot="1" x14ac:dyDescent="0.35">
      <c r="C3998" s="70">
        <v>43167</v>
      </c>
      <c r="D3998" s="71">
        <v>0.7442939814814814</v>
      </c>
      <c r="E3998" s="72" t="s">
        <v>9</v>
      </c>
      <c r="F3998" s="73">
        <v>37</v>
      </c>
      <c r="G3998" s="72" t="s">
        <v>21</v>
      </c>
    </row>
    <row r="3999" spans="3:7" ht="15" thickBot="1" x14ac:dyDescent="0.35">
      <c r="C3999" s="70">
        <v>43167</v>
      </c>
      <c r="D3999" s="71">
        <v>0.74534722222222216</v>
      </c>
      <c r="E3999" s="72" t="s">
        <v>9</v>
      </c>
      <c r="F3999" s="73">
        <v>26</v>
      </c>
      <c r="G3999" s="72" t="s">
        <v>21</v>
      </c>
    </row>
    <row r="4000" spans="3:7" ht="15" thickBot="1" x14ac:dyDescent="0.35">
      <c r="C4000" s="70">
        <v>43167</v>
      </c>
      <c r="D4000" s="71">
        <v>0.74702546296296291</v>
      </c>
      <c r="E4000" s="72" t="s">
        <v>9</v>
      </c>
      <c r="F4000" s="73">
        <v>35</v>
      </c>
      <c r="G4000" s="72" t="s">
        <v>10</v>
      </c>
    </row>
    <row r="4001" spans="3:7" ht="15" thickBot="1" x14ac:dyDescent="0.35">
      <c r="C4001" s="70">
        <v>43167</v>
      </c>
      <c r="D4001" s="71">
        <v>0.7497800925925926</v>
      </c>
      <c r="E4001" s="72" t="s">
        <v>9</v>
      </c>
      <c r="F4001" s="73">
        <v>38</v>
      </c>
      <c r="G4001" s="72" t="s">
        <v>10</v>
      </c>
    </row>
    <row r="4002" spans="3:7" ht="15" thickBot="1" x14ac:dyDescent="0.35">
      <c r="C4002" s="70">
        <v>43167</v>
      </c>
      <c r="D4002" s="71">
        <v>0.75013888888888891</v>
      </c>
      <c r="E4002" s="72" t="s">
        <v>9</v>
      </c>
      <c r="F4002" s="73">
        <v>45</v>
      </c>
      <c r="G4002" s="72" t="s">
        <v>10</v>
      </c>
    </row>
    <row r="4003" spans="3:7" ht="15" thickBot="1" x14ac:dyDescent="0.35">
      <c r="C4003" s="70">
        <v>43167</v>
      </c>
      <c r="D4003" s="71">
        <v>0.75219907407407405</v>
      </c>
      <c r="E4003" s="72" t="s">
        <v>9</v>
      </c>
      <c r="F4003" s="73">
        <v>38</v>
      </c>
      <c r="G4003" s="72" t="s">
        <v>10</v>
      </c>
    </row>
    <row r="4004" spans="3:7" ht="15" thickBot="1" x14ac:dyDescent="0.35">
      <c r="C4004" s="70">
        <v>43167</v>
      </c>
      <c r="D4004" s="71">
        <v>0.75377314814814822</v>
      </c>
      <c r="E4004" s="72" t="s">
        <v>9</v>
      </c>
      <c r="F4004" s="73">
        <v>41</v>
      </c>
      <c r="G4004" s="72" t="s">
        <v>21</v>
      </c>
    </row>
    <row r="4005" spans="3:7" ht="15" thickBot="1" x14ac:dyDescent="0.35">
      <c r="C4005" s="70">
        <v>43167</v>
      </c>
      <c r="D4005" s="71">
        <v>0.75519675925925922</v>
      </c>
      <c r="E4005" s="72" t="s">
        <v>9</v>
      </c>
      <c r="F4005" s="73">
        <v>42</v>
      </c>
      <c r="G4005" s="72" t="s">
        <v>10</v>
      </c>
    </row>
    <row r="4006" spans="3:7" ht="15" thickBot="1" x14ac:dyDescent="0.35">
      <c r="C4006" s="70">
        <v>43167</v>
      </c>
      <c r="D4006" s="71">
        <v>0.75858796296296294</v>
      </c>
      <c r="E4006" s="72" t="s">
        <v>9</v>
      </c>
      <c r="F4006" s="73">
        <v>45</v>
      </c>
      <c r="G4006" s="72" t="s">
        <v>10</v>
      </c>
    </row>
    <row r="4007" spans="3:7" ht="15" thickBot="1" x14ac:dyDescent="0.35">
      <c r="C4007" s="70">
        <v>43167</v>
      </c>
      <c r="D4007" s="71">
        <v>0.75883101851851853</v>
      </c>
      <c r="E4007" s="72" t="s">
        <v>9</v>
      </c>
      <c r="F4007" s="73">
        <v>36</v>
      </c>
      <c r="G4007" s="72" t="s">
        <v>21</v>
      </c>
    </row>
    <row r="4008" spans="3:7" ht="15" thickBot="1" x14ac:dyDescent="0.35">
      <c r="C4008" s="70">
        <v>43167</v>
      </c>
      <c r="D4008" s="71">
        <v>0.7593981481481481</v>
      </c>
      <c r="E4008" s="72" t="s">
        <v>9</v>
      </c>
      <c r="F4008" s="73">
        <v>32</v>
      </c>
      <c r="G4008" s="72" t="s">
        <v>10</v>
      </c>
    </row>
    <row r="4009" spans="3:7" ht="15" thickBot="1" x14ac:dyDescent="0.35">
      <c r="C4009" s="70">
        <v>43167</v>
      </c>
      <c r="D4009" s="71">
        <v>0.75946759259259267</v>
      </c>
      <c r="E4009" s="72" t="s">
        <v>9</v>
      </c>
      <c r="F4009" s="73">
        <v>39</v>
      </c>
      <c r="G4009" s="72" t="s">
        <v>21</v>
      </c>
    </row>
    <row r="4010" spans="3:7" ht="15" thickBot="1" x14ac:dyDescent="0.35">
      <c r="C4010" s="70">
        <v>43167</v>
      </c>
      <c r="D4010" s="71">
        <v>0.76255787037037026</v>
      </c>
      <c r="E4010" s="72" t="s">
        <v>9</v>
      </c>
      <c r="F4010" s="73">
        <v>36</v>
      </c>
      <c r="G4010" s="72" t="s">
        <v>10</v>
      </c>
    </row>
    <row r="4011" spans="3:7" ht="15" thickBot="1" x14ac:dyDescent="0.35">
      <c r="C4011" s="70">
        <v>43167</v>
      </c>
      <c r="D4011" s="71">
        <v>0.76299768518518529</v>
      </c>
      <c r="E4011" s="72" t="s">
        <v>9</v>
      </c>
      <c r="F4011" s="73">
        <v>43</v>
      </c>
      <c r="G4011" s="72" t="s">
        <v>10</v>
      </c>
    </row>
    <row r="4012" spans="3:7" ht="15" thickBot="1" x14ac:dyDescent="0.35">
      <c r="C4012" s="70">
        <v>43167</v>
      </c>
      <c r="D4012" s="71">
        <v>0.76344907407407403</v>
      </c>
      <c r="E4012" s="72" t="s">
        <v>9</v>
      </c>
      <c r="F4012" s="73">
        <v>36</v>
      </c>
      <c r="G4012" s="72" t="s">
        <v>10</v>
      </c>
    </row>
    <row r="4013" spans="3:7" ht="15" thickBot="1" x14ac:dyDescent="0.35">
      <c r="C4013" s="70">
        <v>43167</v>
      </c>
      <c r="D4013" s="71">
        <v>0.7638194444444445</v>
      </c>
      <c r="E4013" s="72" t="s">
        <v>9</v>
      </c>
      <c r="F4013" s="73">
        <v>51</v>
      </c>
      <c r="G4013" s="72" t="s">
        <v>10</v>
      </c>
    </row>
    <row r="4014" spans="3:7" ht="15" thickBot="1" x14ac:dyDescent="0.35">
      <c r="C4014" s="70">
        <v>43167</v>
      </c>
      <c r="D4014" s="71">
        <v>0.76406249999999998</v>
      </c>
      <c r="E4014" s="72" t="s">
        <v>9</v>
      </c>
      <c r="F4014" s="73">
        <v>30</v>
      </c>
      <c r="G4014" s="72" t="s">
        <v>21</v>
      </c>
    </row>
    <row r="4015" spans="3:7" ht="15" thickBot="1" x14ac:dyDescent="0.35">
      <c r="C4015" s="70">
        <v>43167</v>
      </c>
      <c r="D4015" s="71">
        <v>0.76555555555555566</v>
      </c>
      <c r="E4015" s="72" t="s">
        <v>9</v>
      </c>
      <c r="F4015" s="73">
        <v>30</v>
      </c>
      <c r="G4015" s="72" t="s">
        <v>10</v>
      </c>
    </row>
    <row r="4016" spans="3:7" ht="15" thickBot="1" x14ac:dyDescent="0.35">
      <c r="C4016" s="70">
        <v>43167</v>
      </c>
      <c r="D4016" s="71">
        <v>0.76616898148148149</v>
      </c>
      <c r="E4016" s="72" t="s">
        <v>9</v>
      </c>
      <c r="F4016" s="73">
        <v>31</v>
      </c>
      <c r="G4016" s="72" t="s">
        <v>10</v>
      </c>
    </row>
    <row r="4017" spans="3:7" ht="15" thickBot="1" x14ac:dyDescent="0.35">
      <c r="C4017" s="70">
        <v>43167</v>
      </c>
      <c r="D4017" s="71">
        <v>0.76938657407407407</v>
      </c>
      <c r="E4017" s="72" t="s">
        <v>9</v>
      </c>
      <c r="F4017" s="73">
        <v>39</v>
      </c>
      <c r="G4017" s="72" t="s">
        <v>10</v>
      </c>
    </row>
    <row r="4018" spans="3:7" ht="15" thickBot="1" x14ac:dyDescent="0.35">
      <c r="C4018" s="70">
        <v>43167</v>
      </c>
      <c r="D4018" s="71">
        <v>0.76980324074074069</v>
      </c>
      <c r="E4018" s="72" t="s">
        <v>9</v>
      </c>
      <c r="F4018" s="73">
        <v>35</v>
      </c>
      <c r="G4018" s="72" t="s">
        <v>10</v>
      </c>
    </row>
    <row r="4019" spans="3:7" ht="15" thickBot="1" x14ac:dyDescent="0.35">
      <c r="C4019" s="70">
        <v>43167</v>
      </c>
      <c r="D4019" s="71">
        <v>0.77081018518518529</v>
      </c>
      <c r="E4019" s="72" t="s">
        <v>9</v>
      </c>
      <c r="F4019" s="73">
        <v>41</v>
      </c>
      <c r="G4019" s="72" t="s">
        <v>10</v>
      </c>
    </row>
    <row r="4020" spans="3:7" ht="15" thickBot="1" x14ac:dyDescent="0.35">
      <c r="C4020" s="70">
        <v>43167</v>
      </c>
      <c r="D4020" s="71">
        <v>0.77197916666666666</v>
      </c>
      <c r="E4020" s="72" t="s">
        <v>9</v>
      </c>
      <c r="F4020" s="73">
        <v>41</v>
      </c>
      <c r="G4020" s="72" t="s">
        <v>10</v>
      </c>
    </row>
    <row r="4021" spans="3:7" ht="15" thickBot="1" x14ac:dyDescent="0.35">
      <c r="C4021" s="70">
        <v>43167</v>
      </c>
      <c r="D4021" s="71">
        <v>0.77324074074074067</v>
      </c>
      <c r="E4021" s="72" t="s">
        <v>9</v>
      </c>
      <c r="F4021" s="73">
        <v>49</v>
      </c>
      <c r="G4021" s="72" t="s">
        <v>21</v>
      </c>
    </row>
    <row r="4022" spans="3:7" ht="15" thickBot="1" x14ac:dyDescent="0.35">
      <c r="C4022" s="70">
        <v>43167</v>
      </c>
      <c r="D4022" s="71">
        <v>0.77358796296296306</v>
      </c>
      <c r="E4022" s="72" t="s">
        <v>9</v>
      </c>
      <c r="F4022" s="73">
        <v>41</v>
      </c>
      <c r="G4022" s="72" t="s">
        <v>21</v>
      </c>
    </row>
    <row r="4023" spans="3:7" ht="15" thickBot="1" x14ac:dyDescent="0.35">
      <c r="C4023" s="70">
        <v>43167</v>
      </c>
      <c r="D4023" s="71">
        <v>0.77474537037037028</v>
      </c>
      <c r="E4023" s="72" t="s">
        <v>9</v>
      </c>
      <c r="F4023" s="73">
        <v>49</v>
      </c>
      <c r="G4023" s="72" t="s">
        <v>21</v>
      </c>
    </row>
    <row r="4024" spans="3:7" ht="15" thickBot="1" x14ac:dyDescent="0.35">
      <c r="C4024" s="70">
        <v>43167</v>
      </c>
      <c r="D4024" s="71">
        <v>0.77508101851851852</v>
      </c>
      <c r="E4024" s="72" t="s">
        <v>9</v>
      </c>
      <c r="F4024" s="73">
        <v>33</v>
      </c>
      <c r="G4024" s="72" t="s">
        <v>21</v>
      </c>
    </row>
    <row r="4025" spans="3:7" ht="15" thickBot="1" x14ac:dyDescent="0.35">
      <c r="C4025" s="70">
        <v>43167</v>
      </c>
      <c r="D4025" s="71">
        <v>0.77513888888888882</v>
      </c>
      <c r="E4025" s="72" t="s">
        <v>9</v>
      </c>
      <c r="F4025" s="73">
        <v>35</v>
      </c>
      <c r="G4025" s="72" t="s">
        <v>21</v>
      </c>
    </row>
    <row r="4026" spans="3:7" ht="15" thickBot="1" x14ac:dyDescent="0.35">
      <c r="C4026" s="70">
        <v>43167</v>
      </c>
      <c r="D4026" s="71">
        <v>0.77530092592592592</v>
      </c>
      <c r="E4026" s="72" t="s">
        <v>9</v>
      </c>
      <c r="F4026" s="73">
        <v>35</v>
      </c>
      <c r="G4026" s="72" t="s">
        <v>21</v>
      </c>
    </row>
    <row r="4027" spans="3:7" ht="15" thickBot="1" x14ac:dyDescent="0.35">
      <c r="C4027" s="70">
        <v>43167</v>
      </c>
      <c r="D4027" s="71">
        <v>0.77560185185185182</v>
      </c>
      <c r="E4027" s="72" t="s">
        <v>9</v>
      </c>
      <c r="F4027" s="73">
        <v>30</v>
      </c>
      <c r="G4027" s="72" t="s">
        <v>21</v>
      </c>
    </row>
    <row r="4028" spans="3:7" ht="15" thickBot="1" x14ac:dyDescent="0.35">
      <c r="C4028" s="70">
        <v>43167</v>
      </c>
      <c r="D4028" s="71">
        <v>0.77601851851851855</v>
      </c>
      <c r="E4028" s="72" t="s">
        <v>9</v>
      </c>
      <c r="F4028" s="73">
        <v>27</v>
      </c>
      <c r="G4028" s="72" t="s">
        <v>21</v>
      </c>
    </row>
    <row r="4029" spans="3:7" ht="15" thickBot="1" x14ac:dyDescent="0.35">
      <c r="C4029" s="70">
        <v>43167</v>
      </c>
      <c r="D4029" s="71">
        <v>0.77607638888888886</v>
      </c>
      <c r="E4029" s="72" t="s">
        <v>9</v>
      </c>
      <c r="F4029" s="73">
        <v>37</v>
      </c>
      <c r="G4029" s="72" t="s">
        <v>21</v>
      </c>
    </row>
    <row r="4030" spans="3:7" ht="15" thickBot="1" x14ac:dyDescent="0.35">
      <c r="C4030" s="70">
        <v>43167</v>
      </c>
      <c r="D4030" s="71">
        <v>0.77645833333333336</v>
      </c>
      <c r="E4030" s="72" t="s">
        <v>9</v>
      </c>
      <c r="F4030" s="73">
        <v>44</v>
      </c>
      <c r="G4030" s="72" t="s">
        <v>10</v>
      </c>
    </row>
    <row r="4031" spans="3:7" ht="15" thickBot="1" x14ac:dyDescent="0.35">
      <c r="C4031" s="70">
        <v>43167</v>
      </c>
      <c r="D4031" s="71">
        <v>0.77700231481481474</v>
      </c>
      <c r="E4031" s="72" t="s">
        <v>9</v>
      </c>
      <c r="F4031" s="73">
        <v>41</v>
      </c>
      <c r="G4031" s="72" t="s">
        <v>10</v>
      </c>
    </row>
    <row r="4032" spans="3:7" ht="15" thickBot="1" x14ac:dyDescent="0.35">
      <c r="C4032" s="70">
        <v>43167</v>
      </c>
      <c r="D4032" s="71">
        <v>0.77846064814814808</v>
      </c>
      <c r="E4032" s="72" t="s">
        <v>9</v>
      </c>
      <c r="F4032" s="73">
        <v>38</v>
      </c>
      <c r="G4032" s="72" t="s">
        <v>21</v>
      </c>
    </row>
    <row r="4033" spans="3:7" ht="15" thickBot="1" x14ac:dyDescent="0.35">
      <c r="C4033" s="70">
        <v>43167</v>
      </c>
      <c r="D4033" s="71">
        <v>0.77878472222222228</v>
      </c>
      <c r="E4033" s="72" t="s">
        <v>9</v>
      </c>
      <c r="F4033" s="73">
        <v>33</v>
      </c>
      <c r="G4033" s="72" t="s">
        <v>10</v>
      </c>
    </row>
    <row r="4034" spans="3:7" ht="15" thickBot="1" x14ac:dyDescent="0.35">
      <c r="C4034" s="70">
        <v>43167</v>
      </c>
      <c r="D4034" s="71">
        <v>0.77913194444444445</v>
      </c>
      <c r="E4034" s="72" t="s">
        <v>9</v>
      </c>
      <c r="F4034" s="73">
        <v>44</v>
      </c>
      <c r="G4034" s="72" t="s">
        <v>21</v>
      </c>
    </row>
    <row r="4035" spans="3:7" ht="15" thickBot="1" x14ac:dyDescent="0.35">
      <c r="C4035" s="70">
        <v>43167</v>
      </c>
      <c r="D4035" s="71">
        <v>0.77972222222222232</v>
      </c>
      <c r="E4035" s="72" t="s">
        <v>9</v>
      </c>
      <c r="F4035" s="73">
        <v>36</v>
      </c>
      <c r="G4035" s="72" t="s">
        <v>10</v>
      </c>
    </row>
    <row r="4036" spans="3:7" ht="15" thickBot="1" x14ac:dyDescent="0.35">
      <c r="C4036" s="70">
        <v>43167</v>
      </c>
      <c r="D4036" s="71">
        <v>0.77989583333333334</v>
      </c>
      <c r="E4036" s="72" t="s">
        <v>9</v>
      </c>
      <c r="F4036" s="73">
        <v>44</v>
      </c>
      <c r="G4036" s="72" t="s">
        <v>21</v>
      </c>
    </row>
    <row r="4037" spans="3:7" ht="15" thickBot="1" x14ac:dyDescent="0.35">
      <c r="C4037" s="70">
        <v>43167</v>
      </c>
      <c r="D4037" s="71">
        <v>0.78035879629629623</v>
      </c>
      <c r="E4037" s="72" t="s">
        <v>9</v>
      </c>
      <c r="F4037" s="73">
        <v>38</v>
      </c>
      <c r="G4037" s="72" t="s">
        <v>21</v>
      </c>
    </row>
    <row r="4038" spans="3:7" ht="15" thickBot="1" x14ac:dyDescent="0.35">
      <c r="C4038" s="70">
        <v>43167</v>
      </c>
      <c r="D4038" s="71">
        <v>0.78115740740740736</v>
      </c>
      <c r="E4038" s="72" t="s">
        <v>9</v>
      </c>
      <c r="F4038" s="73">
        <v>23</v>
      </c>
      <c r="G4038" s="72" t="s">
        <v>21</v>
      </c>
    </row>
    <row r="4039" spans="3:7" ht="15" thickBot="1" x14ac:dyDescent="0.35">
      <c r="C4039" s="70">
        <v>43167</v>
      </c>
      <c r="D4039" s="71">
        <v>0.78118055555555566</v>
      </c>
      <c r="E4039" s="72" t="s">
        <v>9</v>
      </c>
      <c r="F4039" s="73">
        <v>31</v>
      </c>
      <c r="G4039" s="72" t="s">
        <v>21</v>
      </c>
    </row>
    <row r="4040" spans="3:7" ht="15" thickBot="1" x14ac:dyDescent="0.35">
      <c r="C4040" s="70">
        <v>43167</v>
      </c>
      <c r="D4040" s="71">
        <v>0.78212962962962962</v>
      </c>
      <c r="E4040" s="72" t="s">
        <v>9</v>
      </c>
      <c r="F4040" s="73">
        <v>30</v>
      </c>
      <c r="G4040" s="72" t="s">
        <v>21</v>
      </c>
    </row>
    <row r="4041" spans="3:7" ht="15" thickBot="1" x14ac:dyDescent="0.35">
      <c r="C4041" s="70">
        <v>43167</v>
      </c>
      <c r="D4041" s="71">
        <v>0.78269675925925919</v>
      </c>
      <c r="E4041" s="72" t="s">
        <v>9</v>
      </c>
      <c r="F4041" s="73">
        <v>39</v>
      </c>
      <c r="G4041" s="72" t="s">
        <v>21</v>
      </c>
    </row>
    <row r="4042" spans="3:7" ht="15" thickBot="1" x14ac:dyDescent="0.35">
      <c r="C4042" s="70">
        <v>43167</v>
      </c>
      <c r="D4042" s="71">
        <v>0.78289351851851852</v>
      </c>
      <c r="E4042" s="72" t="s">
        <v>9</v>
      </c>
      <c r="F4042" s="73">
        <v>33</v>
      </c>
      <c r="G4042" s="72" t="s">
        <v>21</v>
      </c>
    </row>
    <row r="4043" spans="3:7" ht="15" thickBot="1" x14ac:dyDescent="0.35">
      <c r="C4043" s="70">
        <v>43167</v>
      </c>
      <c r="D4043" s="71">
        <v>0.78297453703703701</v>
      </c>
      <c r="E4043" s="72" t="s">
        <v>9</v>
      </c>
      <c r="F4043" s="73">
        <v>36</v>
      </c>
      <c r="G4043" s="72" t="s">
        <v>10</v>
      </c>
    </row>
    <row r="4044" spans="3:7" ht="15" thickBot="1" x14ac:dyDescent="0.35">
      <c r="C4044" s="70">
        <v>43167</v>
      </c>
      <c r="D4044" s="71">
        <v>0.78348379629629628</v>
      </c>
      <c r="E4044" s="72" t="s">
        <v>9</v>
      </c>
      <c r="F4044" s="73">
        <v>33</v>
      </c>
      <c r="G4044" s="72" t="s">
        <v>21</v>
      </c>
    </row>
    <row r="4045" spans="3:7" ht="15" thickBot="1" x14ac:dyDescent="0.35">
      <c r="C4045" s="70">
        <v>43167</v>
      </c>
      <c r="D4045" s="71">
        <v>0.78456018518518522</v>
      </c>
      <c r="E4045" s="72" t="s">
        <v>9</v>
      </c>
      <c r="F4045" s="73">
        <v>38</v>
      </c>
      <c r="G4045" s="72" t="s">
        <v>21</v>
      </c>
    </row>
    <row r="4046" spans="3:7" ht="15" thickBot="1" x14ac:dyDescent="0.35">
      <c r="C4046" s="70">
        <v>43167</v>
      </c>
      <c r="D4046" s="71">
        <v>0.78734953703703703</v>
      </c>
      <c r="E4046" s="72" t="s">
        <v>9</v>
      </c>
      <c r="F4046" s="73">
        <v>27</v>
      </c>
      <c r="G4046" s="72" t="s">
        <v>21</v>
      </c>
    </row>
    <row r="4047" spans="3:7" ht="15" thickBot="1" x14ac:dyDescent="0.35">
      <c r="C4047" s="70">
        <v>43167</v>
      </c>
      <c r="D4047" s="71">
        <v>0.78744212962962967</v>
      </c>
      <c r="E4047" s="72" t="s">
        <v>9</v>
      </c>
      <c r="F4047" s="73">
        <v>15</v>
      </c>
      <c r="G4047" s="72" t="s">
        <v>10</v>
      </c>
    </row>
    <row r="4048" spans="3:7" ht="15" thickBot="1" x14ac:dyDescent="0.35">
      <c r="C4048" s="70">
        <v>43167</v>
      </c>
      <c r="D4048" s="71">
        <v>0.78987268518518527</v>
      </c>
      <c r="E4048" s="72" t="s">
        <v>9</v>
      </c>
      <c r="F4048" s="73">
        <v>33</v>
      </c>
      <c r="G4048" s="72" t="s">
        <v>21</v>
      </c>
    </row>
    <row r="4049" spans="3:7" ht="15" thickBot="1" x14ac:dyDescent="0.35">
      <c r="C4049" s="70">
        <v>43167</v>
      </c>
      <c r="D4049" s="71">
        <v>0.79180555555555554</v>
      </c>
      <c r="E4049" s="72" t="s">
        <v>9</v>
      </c>
      <c r="F4049" s="73">
        <v>33</v>
      </c>
      <c r="G4049" s="72" t="s">
        <v>10</v>
      </c>
    </row>
    <row r="4050" spans="3:7" ht="15" thickBot="1" x14ac:dyDescent="0.35">
      <c r="C4050" s="70">
        <v>43167</v>
      </c>
      <c r="D4050" s="71">
        <v>0.79321759259259261</v>
      </c>
      <c r="E4050" s="72" t="s">
        <v>9</v>
      </c>
      <c r="F4050" s="73">
        <v>39</v>
      </c>
      <c r="G4050" s="72" t="s">
        <v>10</v>
      </c>
    </row>
    <row r="4051" spans="3:7" ht="15" thickBot="1" x14ac:dyDescent="0.35">
      <c r="C4051" s="70">
        <v>43167</v>
      </c>
      <c r="D4051" s="71">
        <v>0.79590277777777774</v>
      </c>
      <c r="E4051" s="72" t="s">
        <v>9</v>
      </c>
      <c r="F4051" s="73">
        <v>43</v>
      </c>
      <c r="G4051" s="72" t="s">
        <v>10</v>
      </c>
    </row>
    <row r="4052" spans="3:7" ht="15" thickBot="1" x14ac:dyDescent="0.35">
      <c r="C4052" s="70">
        <v>43167</v>
      </c>
      <c r="D4052" s="71">
        <v>0.79731481481481481</v>
      </c>
      <c r="E4052" s="72" t="s">
        <v>9</v>
      </c>
      <c r="F4052" s="73">
        <v>49</v>
      </c>
      <c r="G4052" s="72" t="s">
        <v>10</v>
      </c>
    </row>
    <row r="4053" spans="3:7" ht="15" thickBot="1" x14ac:dyDescent="0.35">
      <c r="C4053" s="70">
        <v>43167</v>
      </c>
      <c r="D4053" s="71">
        <v>0.79832175925925919</v>
      </c>
      <c r="E4053" s="72" t="s">
        <v>9</v>
      </c>
      <c r="F4053" s="73">
        <v>32</v>
      </c>
      <c r="G4053" s="72" t="s">
        <v>10</v>
      </c>
    </row>
    <row r="4054" spans="3:7" ht="15" thickBot="1" x14ac:dyDescent="0.35">
      <c r="C4054" s="70">
        <v>43167</v>
      </c>
      <c r="D4054" s="71">
        <v>0.79913194444444446</v>
      </c>
      <c r="E4054" s="72" t="s">
        <v>9</v>
      </c>
      <c r="F4054" s="73">
        <v>33</v>
      </c>
      <c r="G4054" s="72" t="s">
        <v>21</v>
      </c>
    </row>
    <row r="4055" spans="3:7" ht="15" thickBot="1" x14ac:dyDescent="0.35">
      <c r="C4055" s="70">
        <v>43167</v>
      </c>
      <c r="D4055" s="71">
        <v>0.79936342592592602</v>
      </c>
      <c r="E4055" s="72" t="s">
        <v>9</v>
      </c>
      <c r="F4055" s="73">
        <v>36</v>
      </c>
      <c r="G4055" s="72" t="s">
        <v>21</v>
      </c>
    </row>
    <row r="4056" spans="3:7" ht="15" thickBot="1" x14ac:dyDescent="0.35">
      <c r="C4056" s="70">
        <v>43167</v>
      </c>
      <c r="D4056" s="71">
        <v>0.80189814814814808</v>
      </c>
      <c r="E4056" s="72" t="s">
        <v>9</v>
      </c>
      <c r="F4056" s="73">
        <v>29</v>
      </c>
      <c r="G4056" s="72" t="s">
        <v>21</v>
      </c>
    </row>
    <row r="4057" spans="3:7" ht="15" thickBot="1" x14ac:dyDescent="0.35">
      <c r="C4057" s="70">
        <v>43167</v>
      </c>
      <c r="D4057" s="71">
        <v>0.80197916666666658</v>
      </c>
      <c r="E4057" s="72" t="s">
        <v>9</v>
      </c>
      <c r="F4057" s="73">
        <v>37</v>
      </c>
      <c r="G4057" s="72" t="s">
        <v>10</v>
      </c>
    </row>
    <row r="4058" spans="3:7" ht="15" thickBot="1" x14ac:dyDescent="0.35">
      <c r="C4058" s="70">
        <v>43167</v>
      </c>
      <c r="D4058" s="71">
        <v>0.80208333333333337</v>
      </c>
      <c r="E4058" s="72" t="s">
        <v>9</v>
      </c>
      <c r="F4058" s="73">
        <v>32</v>
      </c>
      <c r="G4058" s="72" t="s">
        <v>21</v>
      </c>
    </row>
    <row r="4059" spans="3:7" ht="15" thickBot="1" x14ac:dyDescent="0.35">
      <c r="C4059" s="70">
        <v>43167</v>
      </c>
      <c r="D4059" s="71">
        <v>0.80275462962962962</v>
      </c>
      <c r="E4059" s="72" t="s">
        <v>9</v>
      </c>
      <c r="F4059" s="73">
        <v>37</v>
      </c>
      <c r="G4059" s="72" t="s">
        <v>10</v>
      </c>
    </row>
    <row r="4060" spans="3:7" ht="15" thickBot="1" x14ac:dyDescent="0.35">
      <c r="C4060" s="70">
        <v>43167</v>
      </c>
      <c r="D4060" s="71">
        <v>0.80420138888888892</v>
      </c>
      <c r="E4060" s="72" t="s">
        <v>9</v>
      </c>
      <c r="F4060" s="73">
        <v>35</v>
      </c>
      <c r="G4060" s="72" t="s">
        <v>10</v>
      </c>
    </row>
    <row r="4061" spans="3:7" ht="15" thickBot="1" x14ac:dyDescent="0.35">
      <c r="C4061" s="70">
        <v>43167</v>
      </c>
      <c r="D4061" s="71">
        <v>0.80443287037037037</v>
      </c>
      <c r="E4061" s="72" t="s">
        <v>9</v>
      </c>
      <c r="F4061" s="73">
        <v>35</v>
      </c>
      <c r="G4061" s="72" t="s">
        <v>10</v>
      </c>
    </row>
    <row r="4062" spans="3:7" ht="15" thickBot="1" x14ac:dyDescent="0.35">
      <c r="C4062" s="70">
        <v>43167</v>
      </c>
      <c r="D4062" s="71">
        <v>0.80460648148148151</v>
      </c>
      <c r="E4062" s="72" t="s">
        <v>9</v>
      </c>
      <c r="F4062" s="73">
        <v>35</v>
      </c>
      <c r="G4062" s="72" t="s">
        <v>10</v>
      </c>
    </row>
    <row r="4063" spans="3:7" ht="15" thickBot="1" x14ac:dyDescent="0.35">
      <c r="C4063" s="70">
        <v>43167</v>
      </c>
      <c r="D4063" s="71">
        <v>0.80471064814814808</v>
      </c>
      <c r="E4063" s="72" t="s">
        <v>9</v>
      </c>
      <c r="F4063" s="73">
        <v>35</v>
      </c>
      <c r="G4063" s="72" t="s">
        <v>10</v>
      </c>
    </row>
    <row r="4064" spans="3:7" ht="15" thickBot="1" x14ac:dyDescent="0.35">
      <c r="C4064" s="70">
        <v>43167</v>
      </c>
      <c r="D4064" s="71">
        <v>0.80699074074074073</v>
      </c>
      <c r="E4064" s="72" t="s">
        <v>9</v>
      </c>
      <c r="F4064" s="73">
        <v>34</v>
      </c>
      <c r="G4064" s="72" t="s">
        <v>10</v>
      </c>
    </row>
    <row r="4065" spans="3:7" ht="15" thickBot="1" x14ac:dyDescent="0.35">
      <c r="C4065" s="70">
        <v>43167</v>
      </c>
      <c r="D4065" s="71">
        <v>0.80702546296296296</v>
      </c>
      <c r="E4065" s="72" t="s">
        <v>9</v>
      </c>
      <c r="F4065" s="73">
        <v>35</v>
      </c>
      <c r="G4065" s="72" t="s">
        <v>10</v>
      </c>
    </row>
    <row r="4066" spans="3:7" ht="15" thickBot="1" x14ac:dyDescent="0.35">
      <c r="C4066" s="70">
        <v>43167</v>
      </c>
      <c r="D4066" s="71">
        <v>0.8070949074074073</v>
      </c>
      <c r="E4066" s="72" t="s">
        <v>9</v>
      </c>
      <c r="F4066" s="73">
        <v>38</v>
      </c>
      <c r="G4066" s="72" t="s">
        <v>21</v>
      </c>
    </row>
    <row r="4067" spans="3:7" ht="15" thickBot="1" x14ac:dyDescent="0.35">
      <c r="C4067" s="70">
        <v>43167</v>
      </c>
      <c r="D4067" s="71">
        <v>0.80837962962962961</v>
      </c>
      <c r="E4067" s="72" t="s">
        <v>9</v>
      </c>
      <c r="F4067" s="73">
        <v>41</v>
      </c>
      <c r="G4067" s="72" t="s">
        <v>21</v>
      </c>
    </row>
    <row r="4068" spans="3:7" ht="15" thickBot="1" x14ac:dyDescent="0.35">
      <c r="C4068" s="70">
        <v>43167</v>
      </c>
      <c r="D4068" s="71">
        <v>0.8103125000000001</v>
      </c>
      <c r="E4068" s="72" t="s">
        <v>9</v>
      </c>
      <c r="F4068" s="73">
        <v>33</v>
      </c>
      <c r="G4068" s="72" t="s">
        <v>21</v>
      </c>
    </row>
    <row r="4069" spans="3:7" ht="15" thickBot="1" x14ac:dyDescent="0.35">
      <c r="C4069" s="70">
        <v>43167</v>
      </c>
      <c r="D4069" s="71">
        <v>0.81164351851851846</v>
      </c>
      <c r="E4069" s="72" t="s">
        <v>9</v>
      </c>
      <c r="F4069" s="73">
        <v>46</v>
      </c>
      <c r="G4069" s="72" t="s">
        <v>21</v>
      </c>
    </row>
    <row r="4070" spans="3:7" ht="15" thickBot="1" x14ac:dyDescent="0.35">
      <c r="C4070" s="70">
        <v>43167</v>
      </c>
      <c r="D4070" s="71">
        <v>0.81486111111111104</v>
      </c>
      <c r="E4070" s="72" t="s">
        <v>9</v>
      </c>
      <c r="F4070" s="73">
        <v>47</v>
      </c>
      <c r="G4070" s="72" t="s">
        <v>21</v>
      </c>
    </row>
    <row r="4071" spans="3:7" ht="15" thickBot="1" x14ac:dyDescent="0.35">
      <c r="C4071" s="70">
        <v>43167</v>
      </c>
      <c r="D4071" s="71">
        <v>0.81692129629629628</v>
      </c>
      <c r="E4071" s="72" t="s">
        <v>9</v>
      </c>
      <c r="F4071" s="73">
        <v>28</v>
      </c>
      <c r="G4071" s="72" t="s">
        <v>21</v>
      </c>
    </row>
    <row r="4072" spans="3:7" ht="15" thickBot="1" x14ac:dyDescent="0.35">
      <c r="C4072" s="70">
        <v>43167</v>
      </c>
      <c r="D4072" s="71">
        <v>0.8169791666666667</v>
      </c>
      <c r="E4072" s="72" t="s">
        <v>9</v>
      </c>
      <c r="F4072" s="73">
        <v>30</v>
      </c>
      <c r="G4072" s="72" t="s">
        <v>21</v>
      </c>
    </row>
    <row r="4073" spans="3:7" ht="15" thickBot="1" x14ac:dyDescent="0.35">
      <c r="C4073" s="70">
        <v>43167</v>
      </c>
      <c r="D4073" s="71">
        <v>0.82388888888888889</v>
      </c>
      <c r="E4073" s="72" t="s">
        <v>9</v>
      </c>
      <c r="F4073" s="73">
        <v>44</v>
      </c>
      <c r="G4073" s="72" t="s">
        <v>10</v>
      </c>
    </row>
    <row r="4074" spans="3:7" ht="15" thickBot="1" x14ac:dyDescent="0.35">
      <c r="C4074" s="70">
        <v>43167</v>
      </c>
      <c r="D4074" s="71">
        <v>0.82671296296296293</v>
      </c>
      <c r="E4074" s="72" t="s">
        <v>9</v>
      </c>
      <c r="F4074" s="73">
        <v>32</v>
      </c>
      <c r="G4074" s="72" t="s">
        <v>21</v>
      </c>
    </row>
    <row r="4075" spans="3:7" ht="15" thickBot="1" x14ac:dyDescent="0.35">
      <c r="C4075" s="70">
        <v>43167</v>
      </c>
      <c r="D4075" s="71">
        <v>0.8273032407407408</v>
      </c>
      <c r="E4075" s="72" t="s">
        <v>9</v>
      </c>
      <c r="F4075" s="73">
        <v>41</v>
      </c>
      <c r="G4075" s="72" t="s">
        <v>21</v>
      </c>
    </row>
    <row r="4076" spans="3:7" ht="15" thickBot="1" x14ac:dyDescent="0.35">
      <c r="C4076" s="70">
        <v>43167</v>
      </c>
      <c r="D4076" s="71">
        <v>0.82883101851851848</v>
      </c>
      <c r="E4076" s="72" t="s">
        <v>9</v>
      </c>
      <c r="F4076" s="73">
        <v>27</v>
      </c>
      <c r="G4076" s="72" t="s">
        <v>10</v>
      </c>
    </row>
    <row r="4077" spans="3:7" ht="15" thickBot="1" x14ac:dyDescent="0.35">
      <c r="C4077" s="70">
        <v>43167</v>
      </c>
      <c r="D4077" s="71">
        <v>0.82930555555555552</v>
      </c>
      <c r="E4077" s="72" t="s">
        <v>9</v>
      </c>
      <c r="F4077" s="73">
        <v>37</v>
      </c>
      <c r="G4077" s="72" t="s">
        <v>10</v>
      </c>
    </row>
    <row r="4078" spans="3:7" ht="15" thickBot="1" x14ac:dyDescent="0.35">
      <c r="C4078" s="70">
        <v>43167</v>
      </c>
      <c r="D4078" s="71">
        <v>0.83135416666666673</v>
      </c>
      <c r="E4078" s="72" t="s">
        <v>9</v>
      </c>
      <c r="F4078" s="73">
        <v>36</v>
      </c>
      <c r="G4078" s="72" t="s">
        <v>21</v>
      </c>
    </row>
    <row r="4079" spans="3:7" ht="15" thickBot="1" x14ac:dyDescent="0.35">
      <c r="C4079" s="70">
        <v>43167</v>
      </c>
      <c r="D4079" s="71">
        <v>0.83549768518518519</v>
      </c>
      <c r="E4079" s="72" t="s">
        <v>9</v>
      </c>
      <c r="F4079" s="73">
        <v>41</v>
      </c>
      <c r="G4079" s="72" t="s">
        <v>10</v>
      </c>
    </row>
    <row r="4080" spans="3:7" ht="15" thickBot="1" x14ac:dyDescent="0.35">
      <c r="C4080" s="70">
        <v>43167</v>
      </c>
      <c r="D4080" s="71">
        <v>0.83577546296296301</v>
      </c>
      <c r="E4080" s="72" t="s">
        <v>9</v>
      </c>
      <c r="F4080" s="73">
        <v>39</v>
      </c>
      <c r="G4080" s="72" t="s">
        <v>10</v>
      </c>
    </row>
    <row r="4081" spans="3:7" ht="15" thickBot="1" x14ac:dyDescent="0.35">
      <c r="C4081" s="70">
        <v>43167</v>
      </c>
      <c r="D4081" s="71">
        <v>0.83702546296296287</v>
      </c>
      <c r="E4081" s="72" t="s">
        <v>9</v>
      </c>
      <c r="F4081" s="73">
        <v>39</v>
      </c>
      <c r="G4081" s="72" t="s">
        <v>21</v>
      </c>
    </row>
    <row r="4082" spans="3:7" ht="15" thickBot="1" x14ac:dyDescent="0.35">
      <c r="C4082" s="70">
        <v>43167</v>
      </c>
      <c r="D4082" s="71">
        <v>0.83763888888888882</v>
      </c>
      <c r="E4082" s="72" t="s">
        <v>9</v>
      </c>
      <c r="F4082" s="73">
        <v>46</v>
      </c>
      <c r="G4082" s="72" t="s">
        <v>10</v>
      </c>
    </row>
    <row r="4083" spans="3:7" ht="15" thickBot="1" x14ac:dyDescent="0.35">
      <c r="C4083" s="70">
        <v>43167</v>
      </c>
      <c r="D4083" s="71">
        <v>0.83829861111111115</v>
      </c>
      <c r="E4083" s="72" t="s">
        <v>9</v>
      </c>
      <c r="F4083" s="73">
        <v>35</v>
      </c>
      <c r="G4083" s="72" t="s">
        <v>21</v>
      </c>
    </row>
    <row r="4084" spans="3:7" ht="15" thickBot="1" x14ac:dyDescent="0.35">
      <c r="C4084" s="70">
        <v>43167</v>
      </c>
      <c r="D4084" s="71">
        <v>0.83940972222222221</v>
      </c>
      <c r="E4084" s="72" t="s">
        <v>9</v>
      </c>
      <c r="F4084" s="73">
        <v>35</v>
      </c>
      <c r="G4084" s="72" t="s">
        <v>10</v>
      </c>
    </row>
    <row r="4085" spans="3:7" ht="15" thickBot="1" x14ac:dyDescent="0.35">
      <c r="C4085" s="70">
        <v>43167</v>
      </c>
      <c r="D4085" s="71">
        <v>0.84083333333333332</v>
      </c>
      <c r="E4085" s="72" t="s">
        <v>9</v>
      </c>
      <c r="F4085" s="73">
        <v>40</v>
      </c>
      <c r="G4085" s="72" t="s">
        <v>21</v>
      </c>
    </row>
    <row r="4086" spans="3:7" ht="15" thickBot="1" x14ac:dyDescent="0.35">
      <c r="C4086" s="70">
        <v>43167</v>
      </c>
      <c r="D4086" s="71">
        <v>0.84150462962962969</v>
      </c>
      <c r="E4086" s="72" t="s">
        <v>9</v>
      </c>
      <c r="F4086" s="73">
        <v>37</v>
      </c>
      <c r="G4086" s="72" t="s">
        <v>21</v>
      </c>
    </row>
    <row r="4087" spans="3:7" ht="15" thickBot="1" x14ac:dyDescent="0.35">
      <c r="C4087" s="70">
        <v>43167</v>
      </c>
      <c r="D4087" s="71">
        <v>0.84179398148148143</v>
      </c>
      <c r="E4087" s="72" t="s">
        <v>9</v>
      </c>
      <c r="F4087" s="73">
        <v>34</v>
      </c>
      <c r="G4087" s="72" t="s">
        <v>10</v>
      </c>
    </row>
    <row r="4088" spans="3:7" ht="15" thickBot="1" x14ac:dyDescent="0.35">
      <c r="C4088" s="70">
        <v>43167</v>
      </c>
      <c r="D4088" s="71">
        <v>0.84469907407407396</v>
      </c>
      <c r="E4088" s="72" t="s">
        <v>9</v>
      </c>
      <c r="F4088" s="73">
        <v>27</v>
      </c>
      <c r="G4088" s="72" t="s">
        <v>21</v>
      </c>
    </row>
    <row r="4089" spans="3:7" ht="15" thickBot="1" x14ac:dyDescent="0.35">
      <c r="C4089" s="70">
        <v>43167</v>
      </c>
      <c r="D4089" s="71">
        <v>0.84475694444444438</v>
      </c>
      <c r="E4089" s="72" t="s">
        <v>9</v>
      </c>
      <c r="F4089" s="73">
        <v>56</v>
      </c>
      <c r="G4089" s="72" t="s">
        <v>21</v>
      </c>
    </row>
    <row r="4090" spans="3:7" ht="15" thickBot="1" x14ac:dyDescent="0.35">
      <c r="C4090" s="70">
        <v>43167</v>
      </c>
      <c r="D4090" s="71">
        <v>0.84624999999999995</v>
      </c>
      <c r="E4090" s="72" t="s">
        <v>9</v>
      </c>
      <c r="F4090" s="73">
        <v>40</v>
      </c>
      <c r="G4090" s="72" t="s">
        <v>21</v>
      </c>
    </row>
    <row r="4091" spans="3:7" ht="15" thickBot="1" x14ac:dyDescent="0.35">
      <c r="C4091" s="70">
        <v>43167</v>
      </c>
      <c r="D4091" s="71">
        <v>0.85144675925925928</v>
      </c>
      <c r="E4091" s="72" t="s">
        <v>9</v>
      </c>
      <c r="F4091" s="73">
        <v>45</v>
      </c>
      <c r="G4091" s="72" t="s">
        <v>21</v>
      </c>
    </row>
    <row r="4092" spans="3:7" ht="15" thickBot="1" x14ac:dyDescent="0.35">
      <c r="C4092" s="70">
        <v>43167</v>
      </c>
      <c r="D4092" s="71">
        <v>0.85749999999999993</v>
      </c>
      <c r="E4092" s="72" t="s">
        <v>9</v>
      </c>
      <c r="F4092" s="73">
        <v>37</v>
      </c>
      <c r="G4092" s="72" t="s">
        <v>21</v>
      </c>
    </row>
    <row r="4093" spans="3:7" ht="15" thickBot="1" x14ac:dyDescent="0.35">
      <c r="C4093" s="70">
        <v>43167</v>
      </c>
      <c r="D4093" s="71">
        <v>0.85784722222222232</v>
      </c>
      <c r="E4093" s="72" t="s">
        <v>9</v>
      </c>
      <c r="F4093" s="73">
        <v>25</v>
      </c>
      <c r="G4093" s="72" t="s">
        <v>21</v>
      </c>
    </row>
    <row r="4094" spans="3:7" ht="15" thickBot="1" x14ac:dyDescent="0.35">
      <c r="C4094" s="70">
        <v>43167</v>
      </c>
      <c r="D4094" s="71">
        <v>0.8624074074074074</v>
      </c>
      <c r="E4094" s="72" t="s">
        <v>9</v>
      </c>
      <c r="F4094" s="73">
        <v>44</v>
      </c>
      <c r="G4094" s="72" t="s">
        <v>21</v>
      </c>
    </row>
    <row r="4095" spans="3:7" ht="15" thickBot="1" x14ac:dyDescent="0.35">
      <c r="C4095" s="70">
        <v>43167</v>
      </c>
      <c r="D4095" s="71">
        <v>0.86248842592592589</v>
      </c>
      <c r="E4095" s="72" t="s">
        <v>9</v>
      </c>
      <c r="F4095" s="73">
        <v>33</v>
      </c>
      <c r="G4095" s="72" t="s">
        <v>10</v>
      </c>
    </row>
    <row r="4096" spans="3:7" ht="15" thickBot="1" x14ac:dyDescent="0.35">
      <c r="C4096" s="70">
        <v>43167</v>
      </c>
      <c r="D4096" s="71">
        <v>0.86351851851851846</v>
      </c>
      <c r="E4096" s="72" t="s">
        <v>9</v>
      </c>
      <c r="F4096" s="73">
        <v>37</v>
      </c>
      <c r="G4096" s="72" t="s">
        <v>21</v>
      </c>
    </row>
    <row r="4097" spans="3:7" ht="15" thickBot="1" x14ac:dyDescent="0.35">
      <c r="C4097" s="70">
        <v>43167</v>
      </c>
      <c r="D4097" s="71">
        <v>0.86373842592592587</v>
      </c>
      <c r="E4097" s="72" t="s">
        <v>9</v>
      </c>
      <c r="F4097" s="73">
        <v>36</v>
      </c>
      <c r="G4097" s="72" t="s">
        <v>21</v>
      </c>
    </row>
    <row r="4098" spans="3:7" ht="15" thickBot="1" x14ac:dyDescent="0.35">
      <c r="C4098" s="70">
        <v>43167</v>
      </c>
      <c r="D4098" s="71">
        <v>0.86454861111111114</v>
      </c>
      <c r="E4098" s="72" t="s">
        <v>9</v>
      </c>
      <c r="F4098" s="73">
        <v>38</v>
      </c>
      <c r="G4098" s="72" t="s">
        <v>10</v>
      </c>
    </row>
    <row r="4099" spans="3:7" ht="15" thickBot="1" x14ac:dyDescent="0.35">
      <c r="C4099" s="70">
        <v>43167</v>
      </c>
      <c r="D4099" s="71">
        <v>0.86624999999999996</v>
      </c>
      <c r="E4099" s="72" t="s">
        <v>9</v>
      </c>
      <c r="F4099" s="73">
        <v>33</v>
      </c>
      <c r="G4099" s="72" t="s">
        <v>21</v>
      </c>
    </row>
    <row r="4100" spans="3:7" ht="15" thickBot="1" x14ac:dyDescent="0.35">
      <c r="C4100" s="70">
        <v>43167</v>
      </c>
      <c r="D4100" s="71">
        <v>0.86629629629629623</v>
      </c>
      <c r="E4100" s="72" t="s">
        <v>9</v>
      </c>
      <c r="F4100" s="73">
        <v>34</v>
      </c>
      <c r="G4100" s="72" t="s">
        <v>21</v>
      </c>
    </row>
    <row r="4101" spans="3:7" ht="15" thickBot="1" x14ac:dyDescent="0.35">
      <c r="C4101" s="70">
        <v>43167</v>
      </c>
      <c r="D4101" s="71">
        <v>0.866724537037037</v>
      </c>
      <c r="E4101" s="72" t="s">
        <v>9</v>
      </c>
      <c r="F4101" s="73">
        <v>39</v>
      </c>
      <c r="G4101" s="72" t="s">
        <v>21</v>
      </c>
    </row>
    <row r="4102" spans="3:7" ht="15" thickBot="1" x14ac:dyDescent="0.35">
      <c r="C4102" s="70">
        <v>43167</v>
      </c>
      <c r="D4102" s="71">
        <v>0.87495370370370373</v>
      </c>
      <c r="E4102" s="72" t="s">
        <v>9</v>
      </c>
      <c r="F4102" s="73">
        <v>46</v>
      </c>
      <c r="G4102" s="72" t="s">
        <v>21</v>
      </c>
    </row>
    <row r="4103" spans="3:7" ht="15" thickBot="1" x14ac:dyDescent="0.35">
      <c r="C4103" s="70">
        <v>43167</v>
      </c>
      <c r="D4103" s="71">
        <v>0.87503472222222223</v>
      </c>
      <c r="E4103" s="72" t="s">
        <v>9</v>
      </c>
      <c r="F4103" s="73">
        <v>41</v>
      </c>
      <c r="G4103" s="72" t="s">
        <v>10</v>
      </c>
    </row>
    <row r="4104" spans="3:7" ht="15" thickBot="1" x14ac:dyDescent="0.35">
      <c r="C4104" s="70">
        <v>43167</v>
      </c>
      <c r="D4104" s="71">
        <v>0.87820601851851843</v>
      </c>
      <c r="E4104" s="72" t="s">
        <v>9</v>
      </c>
      <c r="F4104" s="73">
        <v>30</v>
      </c>
      <c r="G4104" s="72" t="s">
        <v>21</v>
      </c>
    </row>
    <row r="4105" spans="3:7" ht="15" thickBot="1" x14ac:dyDescent="0.35">
      <c r="C4105" s="70">
        <v>43167</v>
      </c>
      <c r="D4105" s="71">
        <v>0.87982638888888898</v>
      </c>
      <c r="E4105" s="72" t="s">
        <v>9</v>
      </c>
      <c r="F4105" s="73">
        <v>45</v>
      </c>
      <c r="G4105" s="72" t="s">
        <v>10</v>
      </c>
    </row>
    <row r="4106" spans="3:7" ht="15" thickBot="1" x14ac:dyDescent="0.35">
      <c r="C4106" s="70">
        <v>43167</v>
      </c>
      <c r="D4106" s="71">
        <v>0.88751157407407411</v>
      </c>
      <c r="E4106" s="72" t="s">
        <v>9</v>
      </c>
      <c r="F4106" s="73">
        <v>48</v>
      </c>
      <c r="G4106" s="72" t="s">
        <v>21</v>
      </c>
    </row>
    <row r="4107" spans="3:7" ht="15" thickBot="1" x14ac:dyDescent="0.35">
      <c r="C4107" s="70">
        <v>43167</v>
      </c>
      <c r="D4107" s="71">
        <v>0.88756944444444441</v>
      </c>
      <c r="E4107" s="72" t="s">
        <v>9</v>
      </c>
      <c r="F4107" s="73">
        <v>37</v>
      </c>
      <c r="G4107" s="72" t="s">
        <v>10</v>
      </c>
    </row>
    <row r="4108" spans="3:7" ht="15" thickBot="1" x14ac:dyDescent="0.35">
      <c r="C4108" s="70">
        <v>43167</v>
      </c>
      <c r="D4108" s="71">
        <v>0.89193287037037028</v>
      </c>
      <c r="E4108" s="72" t="s">
        <v>9</v>
      </c>
      <c r="F4108" s="73">
        <v>48</v>
      </c>
      <c r="G4108" s="72" t="s">
        <v>21</v>
      </c>
    </row>
    <row r="4109" spans="3:7" ht="15" thickBot="1" x14ac:dyDescent="0.35">
      <c r="C4109" s="70">
        <v>43167</v>
      </c>
      <c r="D4109" s="71">
        <v>0.89262731481481483</v>
      </c>
      <c r="E4109" s="72" t="s">
        <v>9</v>
      </c>
      <c r="F4109" s="73">
        <v>46</v>
      </c>
      <c r="G4109" s="72" t="s">
        <v>21</v>
      </c>
    </row>
    <row r="4110" spans="3:7" ht="15" thickBot="1" x14ac:dyDescent="0.35">
      <c r="C4110" s="70">
        <v>43167</v>
      </c>
      <c r="D4110" s="71">
        <v>0.89447916666666671</v>
      </c>
      <c r="E4110" s="72" t="s">
        <v>9</v>
      </c>
      <c r="F4110" s="73">
        <v>33</v>
      </c>
      <c r="G4110" s="72" t="s">
        <v>21</v>
      </c>
    </row>
    <row r="4111" spans="3:7" ht="15" thickBot="1" x14ac:dyDescent="0.35">
      <c r="C4111" s="70">
        <v>43167</v>
      </c>
      <c r="D4111" s="71">
        <v>0.89770833333333344</v>
      </c>
      <c r="E4111" s="72" t="s">
        <v>9</v>
      </c>
      <c r="F4111" s="73">
        <v>41</v>
      </c>
      <c r="G4111" s="72" t="s">
        <v>10</v>
      </c>
    </row>
    <row r="4112" spans="3:7" ht="15" thickBot="1" x14ac:dyDescent="0.35">
      <c r="C4112" s="70">
        <v>43167</v>
      </c>
      <c r="D4112" s="71">
        <v>0.90168981481481481</v>
      </c>
      <c r="E4112" s="72" t="s">
        <v>9</v>
      </c>
      <c r="F4112" s="73">
        <v>23</v>
      </c>
      <c r="G4112" s="72" t="s">
        <v>10</v>
      </c>
    </row>
    <row r="4113" spans="3:7" ht="15" thickBot="1" x14ac:dyDescent="0.35">
      <c r="C4113" s="70">
        <v>43167</v>
      </c>
      <c r="D4113" s="71">
        <v>0.90207175925925931</v>
      </c>
      <c r="E4113" s="72" t="s">
        <v>9</v>
      </c>
      <c r="F4113" s="73">
        <v>37</v>
      </c>
      <c r="G4113" s="72" t="s">
        <v>21</v>
      </c>
    </row>
    <row r="4114" spans="3:7" ht="15" thickBot="1" x14ac:dyDescent="0.35">
      <c r="C4114" s="70">
        <v>43167</v>
      </c>
      <c r="D4114" s="71">
        <v>0.90399305555555554</v>
      </c>
      <c r="E4114" s="72" t="s">
        <v>9</v>
      </c>
      <c r="F4114" s="73">
        <v>35</v>
      </c>
      <c r="G4114" s="72" t="s">
        <v>21</v>
      </c>
    </row>
    <row r="4115" spans="3:7" ht="15" thickBot="1" x14ac:dyDescent="0.35">
      <c r="C4115" s="70">
        <v>43167</v>
      </c>
      <c r="D4115" s="71">
        <v>0.90405092592592595</v>
      </c>
      <c r="E4115" s="72" t="s">
        <v>9</v>
      </c>
      <c r="F4115" s="73">
        <v>32</v>
      </c>
      <c r="G4115" s="72" t="s">
        <v>10</v>
      </c>
    </row>
    <row r="4116" spans="3:7" ht="15" thickBot="1" x14ac:dyDescent="0.35">
      <c r="C4116" s="70">
        <v>43167</v>
      </c>
      <c r="D4116" s="71">
        <v>0.90534722222222219</v>
      </c>
      <c r="E4116" s="72" t="s">
        <v>9</v>
      </c>
      <c r="F4116" s="73">
        <v>30</v>
      </c>
      <c r="G4116" s="72" t="s">
        <v>21</v>
      </c>
    </row>
    <row r="4117" spans="3:7" ht="15" thickBot="1" x14ac:dyDescent="0.35">
      <c r="C4117" s="70">
        <v>43167</v>
      </c>
      <c r="D4117" s="71">
        <v>0.90553240740740737</v>
      </c>
      <c r="E4117" s="72" t="s">
        <v>9</v>
      </c>
      <c r="F4117" s="73">
        <v>40</v>
      </c>
      <c r="G4117" s="72" t="s">
        <v>21</v>
      </c>
    </row>
    <row r="4118" spans="3:7" ht="15" thickBot="1" x14ac:dyDescent="0.35">
      <c r="C4118" s="70">
        <v>43167</v>
      </c>
      <c r="D4118" s="71">
        <v>0.90561342592592586</v>
      </c>
      <c r="E4118" s="72" t="s">
        <v>9</v>
      </c>
      <c r="F4118" s="73">
        <v>37</v>
      </c>
      <c r="G4118" s="72" t="s">
        <v>10</v>
      </c>
    </row>
    <row r="4119" spans="3:7" ht="15" thickBot="1" x14ac:dyDescent="0.35">
      <c r="C4119" s="70">
        <v>43167</v>
      </c>
      <c r="D4119" s="71">
        <v>0.90756944444444443</v>
      </c>
      <c r="E4119" s="72" t="s">
        <v>9</v>
      </c>
      <c r="F4119" s="73">
        <v>45</v>
      </c>
      <c r="G4119" s="72" t="s">
        <v>21</v>
      </c>
    </row>
    <row r="4120" spans="3:7" ht="15" thickBot="1" x14ac:dyDescent="0.35">
      <c r="C4120" s="70">
        <v>43167</v>
      </c>
      <c r="D4120" s="71">
        <v>0.90831018518518514</v>
      </c>
      <c r="E4120" s="72" t="s">
        <v>9</v>
      </c>
      <c r="F4120" s="73">
        <v>40</v>
      </c>
      <c r="G4120" s="72" t="s">
        <v>21</v>
      </c>
    </row>
    <row r="4121" spans="3:7" ht="15" thickBot="1" x14ac:dyDescent="0.35">
      <c r="C4121" s="70">
        <v>43167</v>
      </c>
      <c r="D4121" s="71">
        <v>0.90836805555555555</v>
      </c>
      <c r="E4121" s="72" t="s">
        <v>9</v>
      </c>
      <c r="F4121" s="73">
        <v>52</v>
      </c>
      <c r="G4121" s="72" t="s">
        <v>21</v>
      </c>
    </row>
    <row r="4122" spans="3:7" ht="15" thickBot="1" x14ac:dyDescent="0.35">
      <c r="C4122" s="70">
        <v>43167</v>
      </c>
      <c r="D4122" s="71">
        <v>0.9105092592592593</v>
      </c>
      <c r="E4122" s="72" t="s">
        <v>9</v>
      </c>
      <c r="F4122" s="73">
        <v>33</v>
      </c>
      <c r="G4122" s="72" t="s">
        <v>21</v>
      </c>
    </row>
    <row r="4123" spans="3:7" ht="15" thickBot="1" x14ac:dyDescent="0.35">
      <c r="C4123" s="70">
        <v>43167</v>
      </c>
      <c r="D4123" s="71">
        <v>0.9105671296296296</v>
      </c>
      <c r="E4123" s="72" t="s">
        <v>9</v>
      </c>
      <c r="F4123" s="73">
        <v>42</v>
      </c>
      <c r="G4123" s="72" t="s">
        <v>10</v>
      </c>
    </row>
    <row r="4124" spans="3:7" ht="15" thickBot="1" x14ac:dyDescent="0.35">
      <c r="C4124" s="70">
        <v>43167</v>
      </c>
      <c r="D4124" s="71">
        <v>0.91153935185185186</v>
      </c>
      <c r="E4124" s="72" t="s">
        <v>9</v>
      </c>
      <c r="F4124" s="73">
        <v>37</v>
      </c>
      <c r="G4124" s="72" t="s">
        <v>10</v>
      </c>
    </row>
    <row r="4125" spans="3:7" ht="15" thickBot="1" x14ac:dyDescent="0.35">
      <c r="C4125" s="70">
        <v>43167</v>
      </c>
      <c r="D4125" s="71">
        <v>0.91171296296296289</v>
      </c>
      <c r="E4125" s="72" t="s">
        <v>9</v>
      </c>
      <c r="F4125" s="73">
        <v>35</v>
      </c>
      <c r="G4125" s="72" t="s">
        <v>21</v>
      </c>
    </row>
    <row r="4126" spans="3:7" ht="15" thickBot="1" x14ac:dyDescent="0.35">
      <c r="C4126" s="70">
        <v>43167</v>
      </c>
      <c r="D4126" s="71">
        <v>0.91253472222222232</v>
      </c>
      <c r="E4126" s="72" t="s">
        <v>9</v>
      </c>
      <c r="F4126" s="73">
        <v>40</v>
      </c>
      <c r="G4126" s="72" t="s">
        <v>21</v>
      </c>
    </row>
    <row r="4127" spans="3:7" ht="15" thickBot="1" x14ac:dyDescent="0.35">
      <c r="C4127" s="70">
        <v>43167</v>
      </c>
      <c r="D4127" s="71">
        <v>0.91623842592592597</v>
      </c>
      <c r="E4127" s="72" t="s">
        <v>9</v>
      </c>
      <c r="F4127" s="73">
        <v>36</v>
      </c>
      <c r="G4127" s="72" t="s">
        <v>21</v>
      </c>
    </row>
    <row r="4128" spans="3:7" ht="15" thickBot="1" x14ac:dyDescent="0.35">
      <c r="C4128" s="70">
        <v>43167</v>
      </c>
      <c r="D4128" s="71">
        <v>0.92259259259259263</v>
      </c>
      <c r="E4128" s="72" t="s">
        <v>9</v>
      </c>
      <c r="F4128" s="73">
        <v>36</v>
      </c>
      <c r="G4128" s="72" t="s">
        <v>21</v>
      </c>
    </row>
    <row r="4129" spans="3:7" ht="15" thickBot="1" x14ac:dyDescent="0.35">
      <c r="C4129" s="70">
        <v>43167</v>
      </c>
      <c r="D4129" s="71">
        <v>0.92446759259259259</v>
      </c>
      <c r="E4129" s="72" t="s">
        <v>9</v>
      </c>
      <c r="F4129" s="73">
        <v>31</v>
      </c>
      <c r="G4129" s="72" t="s">
        <v>21</v>
      </c>
    </row>
    <row r="4130" spans="3:7" ht="15" thickBot="1" x14ac:dyDescent="0.35">
      <c r="C4130" s="70">
        <v>43167</v>
      </c>
      <c r="D4130" s="71">
        <v>0.92594907407407412</v>
      </c>
      <c r="E4130" s="72" t="s">
        <v>9</v>
      </c>
      <c r="F4130" s="73">
        <v>44</v>
      </c>
      <c r="G4130" s="72" t="s">
        <v>21</v>
      </c>
    </row>
    <row r="4131" spans="3:7" ht="15" thickBot="1" x14ac:dyDescent="0.35">
      <c r="C4131" s="70">
        <v>43167</v>
      </c>
      <c r="D4131" s="71">
        <v>0.92721064814814813</v>
      </c>
      <c r="E4131" s="72" t="s">
        <v>9</v>
      </c>
      <c r="F4131" s="73">
        <v>38</v>
      </c>
      <c r="G4131" s="72" t="s">
        <v>10</v>
      </c>
    </row>
    <row r="4132" spans="3:7" ht="15" thickBot="1" x14ac:dyDescent="0.35">
      <c r="C4132" s="70">
        <v>43167</v>
      </c>
      <c r="D4132" s="71">
        <v>0.93480324074074073</v>
      </c>
      <c r="E4132" s="72" t="s">
        <v>9</v>
      </c>
      <c r="F4132" s="73">
        <v>52</v>
      </c>
      <c r="G4132" s="72" t="s">
        <v>21</v>
      </c>
    </row>
    <row r="4133" spans="3:7" ht="15" thickBot="1" x14ac:dyDescent="0.35">
      <c r="C4133" s="70">
        <v>43167</v>
      </c>
      <c r="D4133" s="71">
        <v>0.95660879629629625</v>
      </c>
      <c r="E4133" s="72" t="s">
        <v>9</v>
      </c>
      <c r="F4133" s="73">
        <v>45</v>
      </c>
      <c r="G4133" s="72" t="s">
        <v>21</v>
      </c>
    </row>
    <row r="4134" spans="3:7" ht="15" thickBot="1" x14ac:dyDescent="0.35">
      <c r="C4134" s="70">
        <v>43167</v>
      </c>
      <c r="D4134" s="71">
        <v>0.95666666666666667</v>
      </c>
      <c r="E4134" s="72" t="s">
        <v>9</v>
      </c>
      <c r="F4134" s="73">
        <v>45</v>
      </c>
      <c r="G4134" s="72" t="s">
        <v>21</v>
      </c>
    </row>
    <row r="4135" spans="3:7" ht="15" thickBot="1" x14ac:dyDescent="0.35">
      <c r="C4135" s="70">
        <v>43167</v>
      </c>
      <c r="D4135" s="71">
        <v>0.95759259259259266</v>
      </c>
      <c r="E4135" s="72" t="s">
        <v>9</v>
      </c>
      <c r="F4135" s="73">
        <v>37</v>
      </c>
      <c r="G4135" s="72" t="s">
        <v>10</v>
      </c>
    </row>
    <row r="4136" spans="3:7" ht="15" thickBot="1" x14ac:dyDescent="0.35">
      <c r="C4136" s="70">
        <v>43167</v>
      </c>
      <c r="D4136" s="71">
        <v>0.96070601851851845</v>
      </c>
      <c r="E4136" s="72" t="s">
        <v>9</v>
      </c>
      <c r="F4136" s="73">
        <v>46</v>
      </c>
      <c r="G4136" s="72" t="s">
        <v>10</v>
      </c>
    </row>
    <row r="4137" spans="3:7" ht="15" thickBot="1" x14ac:dyDescent="0.35">
      <c r="C4137" s="70">
        <v>43167</v>
      </c>
      <c r="D4137" s="71">
        <v>0.9616203703703704</v>
      </c>
      <c r="E4137" s="72" t="s">
        <v>9</v>
      </c>
      <c r="F4137" s="73">
        <v>26</v>
      </c>
      <c r="G4137" s="72" t="s">
        <v>10</v>
      </c>
    </row>
    <row r="4138" spans="3:7" ht="15" thickBot="1" x14ac:dyDescent="0.35">
      <c r="C4138" s="70">
        <v>43167</v>
      </c>
      <c r="D4138" s="71">
        <v>0.97541666666666671</v>
      </c>
      <c r="E4138" s="72" t="s">
        <v>9</v>
      </c>
      <c r="F4138" s="73">
        <v>35</v>
      </c>
      <c r="G4138" s="72" t="s">
        <v>21</v>
      </c>
    </row>
    <row r="4139" spans="3:7" ht="15" thickBot="1" x14ac:dyDescent="0.35">
      <c r="C4139" s="70">
        <v>43168</v>
      </c>
      <c r="D4139" s="71">
        <v>0.19549768518518518</v>
      </c>
      <c r="E4139" s="72" t="s">
        <v>9</v>
      </c>
      <c r="F4139" s="73">
        <v>30</v>
      </c>
      <c r="G4139" s="72" t="s">
        <v>21</v>
      </c>
    </row>
    <row r="4140" spans="3:7" ht="15" thickBot="1" x14ac:dyDescent="0.35">
      <c r="C4140" s="70">
        <v>43168</v>
      </c>
      <c r="D4140" s="71">
        <v>0.20679398148148151</v>
      </c>
      <c r="E4140" s="72" t="s">
        <v>9</v>
      </c>
      <c r="F4140" s="73">
        <v>51</v>
      </c>
      <c r="G4140" s="72" t="s">
        <v>10</v>
      </c>
    </row>
    <row r="4141" spans="3:7" ht="15" thickBot="1" x14ac:dyDescent="0.35">
      <c r="C4141" s="70">
        <v>43168</v>
      </c>
      <c r="D4141" s="71">
        <v>0.21465277777777778</v>
      </c>
      <c r="E4141" s="72" t="s">
        <v>9</v>
      </c>
      <c r="F4141" s="73">
        <v>42</v>
      </c>
      <c r="G4141" s="72" t="s">
        <v>10</v>
      </c>
    </row>
    <row r="4142" spans="3:7" ht="15" thickBot="1" x14ac:dyDescent="0.35">
      <c r="C4142" s="70">
        <v>43168</v>
      </c>
      <c r="D4142" s="71">
        <v>0.22302083333333333</v>
      </c>
      <c r="E4142" s="72" t="s">
        <v>9</v>
      </c>
      <c r="F4142" s="73">
        <v>25</v>
      </c>
      <c r="G4142" s="72" t="s">
        <v>10</v>
      </c>
    </row>
    <row r="4143" spans="3:7" ht="15" thickBot="1" x14ac:dyDescent="0.35">
      <c r="C4143" s="70">
        <v>43168</v>
      </c>
      <c r="D4143" s="71">
        <v>0.23449074074074075</v>
      </c>
      <c r="E4143" s="72" t="s">
        <v>9</v>
      </c>
      <c r="F4143" s="73">
        <v>41</v>
      </c>
      <c r="G4143" s="72" t="s">
        <v>21</v>
      </c>
    </row>
    <row r="4144" spans="3:7" ht="15" thickBot="1" x14ac:dyDescent="0.35">
      <c r="C4144" s="70">
        <v>43168</v>
      </c>
      <c r="D4144" s="71">
        <v>0.23785879629629628</v>
      </c>
      <c r="E4144" s="72" t="s">
        <v>9</v>
      </c>
      <c r="F4144" s="73">
        <v>44</v>
      </c>
      <c r="G4144" s="72" t="s">
        <v>10</v>
      </c>
    </row>
    <row r="4145" spans="3:7" ht="15" thickBot="1" x14ac:dyDescent="0.35">
      <c r="C4145" s="70">
        <v>43168</v>
      </c>
      <c r="D4145" s="71">
        <v>0.24087962962962961</v>
      </c>
      <c r="E4145" s="72" t="s">
        <v>9</v>
      </c>
      <c r="F4145" s="73">
        <v>39</v>
      </c>
      <c r="G4145" s="72" t="s">
        <v>10</v>
      </c>
    </row>
    <row r="4146" spans="3:7" ht="15" thickBot="1" x14ac:dyDescent="0.35">
      <c r="C4146" s="70">
        <v>43168</v>
      </c>
      <c r="D4146" s="71">
        <v>0.24126157407407409</v>
      </c>
      <c r="E4146" s="72" t="s">
        <v>9</v>
      </c>
      <c r="F4146" s="73">
        <v>40</v>
      </c>
      <c r="G4146" s="72" t="s">
        <v>21</v>
      </c>
    </row>
    <row r="4147" spans="3:7" ht="15" thickBot="1" x14ac:dyDescent="0.35">
      <c r="C4147" s="70">
        <v>43168</v>
      </c>
      <c r="D4147" s="71">
        <v>0.24197916666666666</v>
      </c>
      <c r="E4147" s="72" t="s">
        <v>9</v>
      </c>
      <c r="F4147" s="73">
        <v>31</v>
      </c>
      <c r="G4147" s="72" t="s">
        <v>21</v>
      </c>
    </row>
    <row r="4148" spans="3:7" ht="15" thickBot="1" x14ac:dyDescent="0.35">
      <c r="C4148" s="70">
        <v>43168</v>
      </c>
      <c r="D4148" s="71">
        <v>0.24614583333333331</v>
      </c>
      <c r="E4148" s="72" t="s">
        <v>9</v>
      </c>
      <c r="F4148" s="73">
        <v>36</v>
      </c>
      <c r="G4148" s="72" t="s">
        <v>10</v>
      </c>
    </row>
    <row r="4149" spans="3:7" ht="15" thickBot="1" x14ac:dyDescent="0.35">
      <c r="C4149" s="70">
        <v>43168</v>
      </c>
      <c r="D4149" s="71">
        <v>0.24817129629629631</v>
      </c>
      <c r="E4149" s="72" t="s">
        <v>9</v>
      </c>
      <c r="F4149" s="73">
        <v>57</v>
      </c>
      <c r="G4149" s="72" t="s">
        <v>10</v>
      </c>
    </row>
    <row r="4150" spans="3:7" ht="15" thickBot="1" x14ac:dyDescent="0.35">
      <c r="C4150" s="70">
        <v>43168</v>
      </c>
      <c r="D4150" s="71">
        <v>0.252037037037037</v>
      </c>
      <c r="E4150" s="72" t="s">
        <v>9</v>
      </c>
      <c r="F4150" s="73">
        <v>44</v>
      </c>
      <c r="G4150" s="72" t="s">
        <v>10</v>
      </c>
    </row>
    <row r="4151" spans="3:7" ht="15" thickBot="1" x14ac:dyDescent="0.35">
      <c r="C4151" s="70">
        <v>43168</v>
      </c>
      <c r="D4151" s="71">
        <v>0.25756944444444446</v>
      </c>
      <c r="E4151" s="72" t="s">
        <v>9</v>
      </c>
      <c r="F4151" s="73">
        <v>42</v>
      </c>
      <c r="G4151" s="72" t="s">
        <v>10</v>
      </c>
    </row>
    <row r="4152" spans="3:7" ht="15" thickBot="1" x14ac:dyDescent="0.35">
      <c r="C4152" s="70">
        <v>43168</v>
      </c>
      <c r="D4152" s="71">
        <v>0.25990740740740742</v>
      </c>
      <c r="E4152" s="72" t="s">
        <v>9</v>
      </c>
      <c r="F4152" s="73">
        <v>34</v>
      </c>
      <c r="G4152" s="72" t="s">
        <v>21</v>
      </c>
    </row>
    <row r="4153" spans="3:7" ht="15" thickBot="1" x14ac:dyDescent="0.35">
      <c r="C4153" s="70">
        <v>43168</v>
      </c>
      <c r="D4153" s="71">
        <v>0.2612962962962963</v>
      </c>
      <c r="E4153" s="72" t="s">
        <v>9</v>
      </c>
      <c r="F4153" s="73">
        <v>51</v>
      </c>
      <c r="G4153" s="72" t="s">
        <v>10</v>
      </c>
    </row>
    <row r="4154" spans="3:7" ht="15" thickBot="1" x14ac:dyDescent="0.35">
      <c r="C4154" s="70">
        <v>43168</v>
      </c>
      <c r="D4154" s="71">
        <v>0.26201388888888888</v>
      </c>
      <c r="E4154" s="72" t="s">
        <v>9</v>
      </c>
      <c r="F4154" s="73">
        <v>32</v>
      </c>
      <c r="G4154" s="72" t="s">
        <v>10</v>
      </c>
    </row>
    <row r="4155" spans="3:7" ht="15" thickBot="1" x14ac:dyDescent="0.35">
      <c r="C4155" s="70">
        <v>43168</v>
      </c>
      <c r="D4155" s="71">
        <v>0.26239583333333333</v>
      </c>
      <c r="E4155" s="72" t="s">
        <v>9</v>
      </c>
      <c r="F4155" s="73">
        <v>50</v>
      </c>
      <c r="G4155" s="72" t="s">
        <v>10</v>
      </c>
    </row>
    <row r="4156" spans="3:7" ht="15" thickBot="1" x14ac:dyDescent="0.35">
      <c r="C4156" s="70">
        <v>43168</v>
      </c>
      <c r="D4156" s="71">
        <v>0.26276620370370368</v>
      </c>
      <c r="E4156" s="72" t="s">
        <v>9</v>
      </c>
      <c r="F4156" s="73">
        <v>36</v>
      </c>
      <c r="G4156" s="72" t="s">
        <v>10</v>
      </c>
    </row>
    <row r="4157" spans="3:7" ht="15" thickBot="1" x14ac:dyDescent="0.35">
      <c r="C4157" s="70">
        <v>43168</v>
      </c>
      <c r="D4157" s="71">
        <v>0.26553240740740741</v>
      </c>
      <c r="E4157" s="72" t="s">
        <v>9</v>
      </c>
      <c r="F4157" s="73">
        <v>21</v>
      </c>
      <c r="G4157" s="72" t="s">
        <v>21</v>
      </c>
    </row>
    <row r="4158" spans="3:7" ht="15" thickBot="1" x14ac:dyDescent="0.35">
      <c r="C4158" s="70">
        <v>43168</v>
      </c>
      <c r="D4158" s="71">
        <v>0.26626157407407408</v>
      </c>
      <c r="E4158" s="72" t="s">
        <v>9</v>
      </c>
      <c r="F4158" s="73">
        <v>42</v>
      </c>
      <c r="G4158" s="72" t="s">
        <v>10</v>
      </c>
    </row>
    <row r="4159" spans="3:7" ht="15" thickBot="1" x14ac:dyDescent="0.35">
      <c r="C4159" s="70">
        <v>43168</v>
      </c>
      <c r="D4159" s="71">
        <v>0.26728009259259261</v>
      </c>
      <c r="E4159" s="72" t="s">
        <v>9</v>
      </c>
      <c r="F4159" s="73">
        <v>42</v>
      </c>
      <c r="G4159" s="72" t="s">
        <v>10</v>
      </c>
    </row>
    <row r="4160" spans="3:7" ht="15" thickBot="1" x14ac:dyDescent="0.35">
      <c r="C4160" s="70">
        <v>43168</v>
      </c>
      <c r="D4160" s="71">
        <v>0.26858796296296295</v>
      </c>
      <c r="E4160" s="72" t="s">
        <v>9</v>
      </c>
      <c r="F4160" s="73">
        <v>43</v>
      </c>
      <c r="G4160" s="72" t="s">
        <v>10</v>
      </c>
    </row>
    <row r="4161" spans="3:7" ht="15" thickBot="1" x14ac:dyDescent="0.35">
      <c r="C4161" s="70">
        <v>43168</v>
      </c>
      <c r="D4161" s="71">
        <v>0.27246527777777779</v>
      </c>
      <c r="E4161" s="72" t="s">
        <v>9</v>
      </c>
      <c r="F4161" s="73">
        <v>24</v>
      </c>
      <c r="G4161" s="72" t="s">
        <v>21</v>
      </c>
    </row>
    <row r="4162" spans="3:7" ht="15" thickBot="1" x14ac:dyDescent="0.35">
      <c r="C4162" s="70">
        <v>43168</v>
      </c>
      <c r="D4162" s="71">
        <v>0.2739699074074074</v>
      </c>
      <c r="E4162" s="72" t="s">
        <v>9</v>
      </c>
      <c r="F4162" s="73">
        <v>31</v>
      </c>
      <c r="G4162" s="72" t="s">
        <v>21</v>
      </c>
    </row>
    <row r="4163" spans="3:7" ht="15" thickBot="1" x14ac:dyDescent="0.35">
      <c r="C4163" s="70">
        <v>43168</v>
      </c>
      <c r="D4163" s="71">
        <v>0.27596064814814814</v>
      </c>
      <c r="E4163" s="72" t="s">
        <v>9</v>
      </c>
      <c r="F4163" s="73">
        <v>49</v>
      </c>
      <c r="G4163" s="72" t="s">
        <v>10</v>
      </c>
    </row>
    <row r="4164" spans="3:7" ht="15" thickBot="1" x14ac:dyDescent="0.35">
      <c r="C4164" s="70">
        <v>43168</v>
      </c>
      <c r="D4164" s="71">
        <v>0.27622685185185186</v>
      </c>
      <c r="E4164" s="72" t="s">
        <v>9</v>
      </c>
      <c r="F4164" s="73">
        <v>48</v>
      </c>
      <c r="G4164" s="72" t="s">
        <v>10</v>
      </c>
    </row>
    <row r="4165" spans="3:7" ht="15" thickBot="1" x14ac:dyDescent="0.35">
      <c r="C4165" s="70">
        <v>43168</v>
      </c>
      <c r="D4165" s="71">
        <v>0.27642361111111108</v>
      </c>
      <c r="E4165" s="72" t="s">
        <v>9</v>
      </c>
      <c r="F4165" s="73">
        <v>23</v>
      </c>
      <c r="G4165" s="72" t="s">
        <v>21</v>
      </c>
    </row>
    <row r="4166" spans="3:7" ht="15" thickBot="1" x14ac:dyDescent="0.35">
      <c r="C4166" s="70">
        <v>43168</v>
      </c>
      <c r="D4166" s="71">
        <v>0.27668981481481481</v>
      </c>
      <c r="E4166" s="72" t="s">
        <v>9</v>
      </c>
      <c r="F4166" s="73">
        <v>31</v>
      </c>
      <c r="G4166" s="72" t="s">
        <v>10</v>
      </c>
    </row>
    <row r="4167" spans="3:7" ht="15" thickBot="1" x14ac:dyDescent="0.35">
      <c r="C4167" s="70">
        <v>43168</v>
      </c>
      <c r="D4167" s="71">
        <v>0.27760416666666665</v>
      </c>
      <c r="E4167" s="72" t="s">
        <v>9</v>
      </c>
      <c r="F4167" s="73">
        <v>30</v>
      </c>
      <c r="G4167" s="72" t="s">
        <v>10</v>
      </c>
    </row>
    <row r="4168" spans="3:7" ht="15" thickBot="1" x14ac:dyDescent="0.35">
      <c r="C4168" s="70">
        <v>43168</v>
      </c>
      <c r="D4168" s="71">
        <v>0.27949074074074076</v>
      </c>
      <c r="E4168" s="72" t="s">
        <v>9</v>
      </c>
      <c r="F4168" s="73">
        <v>47</v>
      </c>
      <c r="G4168" s="72" t="s">
        <v>10</v>
      </c>
    </row>
    <row r="4169" spans="3:7" ht="15" thickBot="1" x14ac:dyDescent="0.35">
      <c r="C4169" s="70">
        <v>43168</v>
      </c>
      <c r="D4169" s="71">
        <v>0.28012731481481484</v>
      </c>
      <c r="E4169" s="72" t="s">
        <v>9</v>
      </c>
      <c r="F4169" s="73">
        <v>42</v>
      </c>
      <c r="G4169" s="72" t="s">
        <v>10</v>
      </c>
    </row>
    <row r="4170" spans="3:7" ht="15" thickBot="1" x14ac:dyDescent="0.35">
      <c r="C4170" s="70">
        <v>43168</v>
      </c>
      <c r="D4170" s="71">
        <v>0.28033564814814815</v>
      </c>
      <c r="E4170" s="72" t="s">
        <v>9</v>
      </c>
      <c r="F4170" s="73">
        <v>31</v>
      </c>
      <c r="G4170" s="72" t="s">
        <v>10</v>
      </c>
    </row>
    <row r="4171" spans="3:7" ht="15" thickBot="1" x14ac:dyDescent="0.35">
      <c r="C4171" s="70">
        <v>43168</v>
      </c>
      <c r="D4171" s="71">
        <v>0.28293981481481484</v>
      </c>
      <c r="E4171" s="72" t="s">
        <v>9</v>
      </c>
      <c r="F4171" s="73">
        <v>38</v>
      </c>
      <c r="G4171" s="72" t="s">
        <v>21</v>
      </c>
    </row>
    <row r="4172" spans="3:7" ht="15" thickBot="1" x14ac:dyDescent="0.35">
      <c r="C4172" s="70">
        <v>43168</v>
      </c>
      <c r="D4172" s="71">
        <v>0.2829976851851852</v>
      </c>
      <c r="E4172" s="72" t="s">
        <v>9</v>
      </c>
      <c r="F4172" s="73">
        <v>32</v>
      </c>
      <c r="G4172" s="72" t="s">
        <v>21</v>
      </c>
    </row>
    <row r="4173" spans="3:7" ht="15" thickBot="1" x14ac:dyDescent="0.35">
      <c r="C4173" s="70">
        <v>43168</v>
      </c>
      <c r="D4173" s="71">
        <v>0.28454861111111113</v>
      </c>
      <c r="E4173" s="72" t="s">
        <v>9</v>
      </c>
      <c r="F4173" s="73">
        <v>23</v>
      </c>
      <c r="G4173" s="72" t="s">
        <v>21</v>
      </c>
    </row>
    <row r="4174" spans="3:7" ht="15" thickBot="1" x14ac:dyDescent="0.35">
      <c r="C4174" s="70">
        <v>43168</v>
      </c>
      <c r="D4174" s="71">
        <v>0.28457175925925926</v>
      </c>
      <c r="E4174" s="72" t="s">
        <v>9</v>
      </c>
      <c r="F4174" s="73">
        <v>27</v>
      </c>
      <c r="G4174" s="72" t="s">
        <v>21</v>
      </c>
    </row>
    <row r="4175" spans="3:7" ht="15" thickBot="1" x14ac:dyDescent="0.35">
      <c r="C4175" s="70">
        <v>43168</v>
      </c>
      <c r="D4175" s="71">
        <v>0.2850347222222222</v>
      </c>
      <c r="E4175" s="72" t="s">
        <v>9</v>
      </c>
      <c r="F4175" s="73">
        <v>34</v>
      </c>
      <c r="G4175" s="72" t="s">
        <v>21</v>
      </c>
    </row>
    <row r="4176" spans="3:7" ht="15" thickBot="1" x14ac:dyDescent="0.35">
      <c r="C4176" s="70">
        <v>43168</v>
      </c>
      <c r="D4176" s="71">
        <v>0.28520833333333334</v>
      </c>
      <c r="E4176" s="72" t="s">
        <v>9</v>
      </c>
      <c r="F4176" s="73">
        <v>45</v>
      </c>
      <c r="G4176" s="72" t="s">
        <v>10</v>
      </c>
    </row>
    <row r="4177" spans="3:7" ht="15" thickBot="1" x14ac:dyDescent="0.35">
      <c r="C4177" s="70">
        <v>43168</v>
      </c>
      <c r="D4177" s="71">
        <v>0.28571759259259261</v>
      </c>
      <c r="E4177" s="72" t="s">
        <v>9</v>
      </c>
      <c r="F4177" s="73">
        <v>18</v>
      </c>
      <c r="G4177" s="72" t="s">
        <v>21</v>
      </c>
    </row>
    <row r="4178" spans="3:7" ht="15" thickBot="1" x14ac:dyDescent="0.35">
      <c r="C4178" s="70">
        <v>43168</v>
      </c>
      <c r="D4178" s="71">
        <v>0.2864814814814815</v>
      </c>
      <c r="E4178" s="72" t="s">
        <v>9</v>
      </c>
      <c r="F4178" s="73">
        <v>58</v>
      </c>
      <c r="G4178" s="72" t="s">
        <v>10</v>
      </c>
    </row>
    <row r="4179" spans="3:7" ht="15" thickBot="1" x14ac:dyDescent="0.35">
      <c r="C4179" s="70">
        <v>43168</v>
      </c>
      <c r="D4179" s="71">
        <v>0.28677083333333336</v>
      </c>
      <c r="E4179" s="72" t="s">
        <v>9</v>
      </c>
      <c r="F4179" s="73">
        <v>42</v>
      </c>
      <c r="G4179" s="72" t="s">
        <v>10</v>
      </c>
    </row>
    <row r="4180" spans="3:7" ht="15" thickBot="1" x14ac:dyDescent="0.35">
      <c r="C4180" s="70">
        <v>43168</v>
      </c>
      <c r="D4180" s="71">
        <v>0.28688657407407409</v>
      </c>
      <c r="E4180" s="72" t="s">
        <v>9</v>
      </c>
      <c r="F4180" s="73">
        <v>37</v>
      </c>
      <c r="G4180" s="72" t="s">
        <v>21</v>
      </c>
    </row>
    <row r="4181" spans="3:7" ht="15" thickBot="1" x14ac:dyDescent="0.35">
      <c r="C4181" s="70">
        <v>43168</v>
      </c>
      <c r="D4181" s="71">
        <v>0.28744212962962962</v>
      </c>
      <c r="E4181" s="72" t="s">
        <v>9</v>
      </c>
      <c r="F4181" s="73">
        <v>36</v>
      </c>
      <c r="G4181" s="72" t="s">
        <v>10</v>
      </c>
    </row>
    <row r="4182" spans="3:7" ht="15" thickBot="1" x14ac:dyDescent="0.35">
      <c r="C4182" s="70">
        <v>43168</v>
      </c>
      <c r="D4182" s="71">
        <v>0.28765046296296298</v>
      </c>
      <c r="E4182" s="72" t="s">
        <v>9</v>
      </c>
      <c r="F4182" s="73">
        <v>28</v>
      </c>
      <c r="G4182" s="72" t="s">
        <v>21</v>
      </c>
    </row>
    <row r="4183" spans="3:7" ht="15" thickBot="1" x14ac:dyDescent="0.35">
      <c r="C4183" s="70">
        <v>43168</v>
      </c>
      <c r="D4183" s="71">
        <v>0.28832175925925924</v>
      </c>
      <c r="E4183" s="72" t="s">
        <v>9</v>
      </c>
      <c r="F4183" s="73">
        <v>39</v>
      </c>
      <c r="G4183" s="72" t="s">
        <v>10</v>
      </c>
    </row>
    <row r="4184" spans="3:7" ht="15" thickBot="1" x14ac:dyDescent="0.35">
      <c r="C4184" s="70">
        <v>43168</v>
      </c>
      <c r="D4184" s="71">
        <v>0.28858796296296296</v>
      </c>
      <c r="E4184" s="72" t="s">
        <v>9</v>
      </c>
      <c r="F4184" s="73">
        <v>40</v>
      </c>
      <c r="G4184" s="72" t="s">
        <v>10</v>
      </c>
    </row>
    <row r="4185" spans="3:7" ht="15" thickBot="1" x14ac:dyDescent="0.35">
      <c r="C4185" s="70">
        <v>43168</v>
      </c>
      <c r="D4185" s="71">
        <v>0.29008101851851853</v>
      </c>
      <c r="E4185" s="72" t="s">
        <v>9</v>
      </c>
      <c r="F4185" s="73">
        <v>47</v>
      </c>
      <c r="G4185" s="72" t="s">
        <v>10</v>
      </c>
    </row>
    <row r="4186" spans="3:7" ht="15" thickBot="1" x14ac:dyDescent="0.35">
      <c r="C4186" s="70">
        <v>43168</v>
      </c>
      <c r="D4186" s="71">
        <v>0.29045138888888888</v>
      </c>
      <c r="E4186" s="72" t="s">
        <v>9</v>
      </c>
      <c r="F4186" s="73">
        <v>44</v>
      </c>
      <c r="G4186" s="72" t="s">
        <v>10</v>
      </c>
    </row>
    <row r="4187" spans="3:7" ht="15" thickBot="1" x14ac:dyDescent="0.35">
      <c r="C4187" s="70">
        <v>43168</v>
      </c>
      <c r="D4187" s="71">
        <v>0.29085648148148152</v>
      </c>
      <c r="E4187" s="72" t="s">
        <v>9</v>
      </c>
      <c r="F4187" s="73">
        <v>40</v>
      </c>
      <c r="G4187" s="72" t="s">
        <v>10</v>
      </c>
    </row>
    <row r="4188" spans="3:7" ht="15" thickBot="1" x14ac:dyDescent="0.35">
      <c r="C4188" s="70">
        <v>43168</v>
      </c>
      <c r="D4188" s="71">
        <v>0.29106481481481478</v>
      </c>
      <c r="E4188" s="72" t="s">
        <v>9</v>
      </c>
      <c r="F4188" s="73">
        <v>35</v>
      </c>
      <c r="G4188" s="72" t="s">
        <v>10</v>
      </c>
    </row>
    <row r="4189" spans="3:7" ht="15" thickBot="1" x14ac:dyDescent="0.35">
      <c r="C4189" s="70">
        <v>43168</v>
      </c>
      <c r="D4189" s="71">
        <v>0.29116898148148146</v>
      </c>
      <c r="E4189" s="72" t="s">
        <v>9</v>
      </c>
      <c r="F4189" s="73">
        <v>29</v>
      </c>
      <c r="G4189" s="72" t="s">
        <v>21</v>
      </c>
    </row>
    <row r="4190" spans="3:7" ht="15" thickBot="1" x14ac:dyDescent="0.35">
      <c r="C4190" s="70">
        <v>43168</v>
      </c>
      <c r="D4190" s="71">
        <v>0.29218749999999999</v>
      </c>
      <c r="E4190" s="72" t="s">
        <v>9</v>
      </c>
      <c r="F4190" s="73">
        <v>22</v>
      </c>
      <c r="G4190" s="72" t="s">
        <v>21</v>
      </c>
    </row>
    <row r="4191" spans="3:7" ht="15" thickBot="1" x14ac:dyDescent="0.35">
      <c r="C4191" s="70">
        <v>43168</v>
      </c>
      <c r="D4191" s="71">
        <v>0.29342592592592592</v>
      </c>
      <c r="E4191" s="72" t="s">
        <v>9</v>
      </c>
      <c r="F4191" s="73">
        <v>35</v>
      </c>
      <c r="G4191" s="72" t="s">
        <v>21</v>
      </c>
    </row>
    <row r="4192" spans="3:7" ht="15" thickBot="1" x14ac:dyDescent="0.35">
      <c r="C4192" s="70">
        <v>43168</v>
      </c>
      <c r="D4192" s="71">
        <v>0.29422453703703705</v>
      </c>
      <c r="E4192" s="72" t="s">
        <v>9</v>
      </c>
      <c r="F4192" s="73">
        <v>42</v>
      </c>
      <c r="G4192" s="72" t="s">
        <v>10</v>
      </c>
    </row>
    <row r="4193" spans="3:7" ht="15" thickBot="1" x14ac:dyDescent="0.35">
      <c r="C4193" s="70">
        <v>43168</v>
      </c>
      <c r="D4193" s="71">
        <v>0.29479166666666667</v>
      </c>
      <c r="E4193" s="72" t="s">
        <v>9</v>
      </c>
      <c r="F4193" s="73">
        <v>34</v>
      </c>
      <c r="G4193" s="72" t="s">
        <v>10</v>
      </c>
    </row>
    <row r="4194" spans="3:7" ht="15" thickBot="1" x14ac:dyDescent="0.35">
      <c r="C4194" s="70">
        <v>43168</v>
      </c>
      <c r="D4194" s="71">
        <v>0.29570601851851852</v>
      </c>
      <c r="E4194" s="72" t="s">
        <v>9</v>
      </c>
      <c r="F4194" s="73">
        <v>28</v>
      </c>
      <c r="G4194" s="72" t="s">
        <v>21</v>
      </c>
    </row>
    <row r="4195" spans="3:7" ht="15" thickBot="1" x14ac:dyDescent="0.35">
      <c r="C4195" s="70">
        <v>43168</v>
      </c>
      <c r="D4195" s="71">
        <v>0.29658564814814814</v>
      </c>
      <c r="E4195" s="72" t="s">
        <v>9</v>
      </c>
      <c r="F4195" s="73">
        <v>36</v>
      </c>
      <c r="G4195" s="72" t="s">
        <v>21</v>
      </c>
    </row>
    <row r="4196" spans="3:7" ht="15" thickBot="1" x14ac:dyDescent="0.35">
      <c r="C4196" s="70">
        <v>43168</v>
      </c>
      <c r="D4196" s="71">
        <v>0.29780092592592594</v>
      </c>
      <c r="E4196" s="72" t="s">
        <v>9</v>
      </c>
      <c r="F4196" s="73">
        <v>42</v>
      </c>
      <c r="G4196" s="72" t="s">
        <v>10</v>
      </c>
    </row>
    <row r="4197" spans="3:7" ht="15" thickBot="1" x14ac:dyDescent="0.35">
      <c r="C4197" s="70">
        <v>43168</v>
      </c>
      <c r="D4197" s="71">
        <v>0.29811342592592593</v>
      </c>
      <c r="E4197" s="72" t="s">
        <v>9</v>
      </c>
      <c r="F4197" s="73">
        <v>39</v>
      </c>
      <c r="G4197" s="72" t="s">
        <v>10</v>
      </c>
    </row>
    <row r="4198" spans="3:7" ht="15" thickBot="1" x14ac:dyDescent="0.35">
      <c r="C4198" s="70">
        <v>43168</v>
      </c>
      <c r="D4198" s="71">
        <v>0.30048611111111112</v>
      </c>
      <c r="E4198" s="72" t="s">
        <v>9</v>
      </c>
      <c r="F4198" s="73">
        <v>39</v>
      </c>
      <c r="G4198" s="72" t="s">
        <v>21</v>
      </c>
    </row>
    <row r="4199" spans="3:7" ht="15" thickBot="1" x14ac:dyDescent="0.35">
      <c r="C4199" s="70">
        <v>43168</v>
      </c>
      <c r="D4199" s="71">
        <v>0.3016550925925926</v>
      </c>
      <c r="E4199" s="72" t="s">
        <v>9</v>
      </c>
      <c r="F4199" s="73">
        <v>28</v>
      </c>
      <c r="G4199" s="72" t="s">
        <v>10</v>
      </c>
    </row>
    <row r="4200" spans="3:7" ht="15" thickBot="1" x14ac:dyDescent="0.35">
      <c r="C4200" s="70">
        <v>43168</v>
      </c>
      <c r="D4200" s="71">
        <v>0.30221064814814813</v>
      </c>
      <c r="E4200" s="72" t="s">
        <v>9</v>
      </c>
      <c r="F4200" s="73">
        <v>38</v>
      </c>
      <c r="G4200" s="72" t="s">
        <v>10</v>
      </c>
    </row>
    <row r="4201" spans="3:7" ht="15" thickBot="1" x14ac:dyDescent="0.35">
      <c r="C4201" s="70">
        <v>43168</v>
      </c>
      <c r="D4201" s="71">
        <v>0.30333333333333334</v>
      </c>
      <c r="E4201" s="72" t="s">
        <v>9</v>
      </c>
      <c r="F4201" s="73">
        <v>44</v>
      </c>
      <c r="G4201" s="72" t="s">
        <v>10</v>
      </c>
    </row>
    <row r="4202" spans="3:7" ht="15" thickBot="1" x14ac:dyDescent="0.35">
      <c r="C4202" s="70">
        <v>43168</v>
      </c>
      <c r="D4202" s="71">
        <v>0.30462962962962964</v>
      </c>
      <c r="E4202" s="72" t="s">
        <v>9</v>
      </c>
      <c r="F4202" s="73">
        <v>47</v>
      </c>
      <c r="G4202" s="72" t="s">
        <v>10</v>
      </c>
    </row>
    <row r="4203" spans="3:7" ht="15" thickBot="1" x14ac:dyDescent="0.35">
      <c r="C4203" s="70">
        <v>43168</v>
      </c>
      <c r="D4203" s="71">
        <v>0.3055208333333333</v>
      </c>
      <c r="E4203" s="72" t="s">
        <v>9</v>
      </c>
      <c r="F4203" s="73">
        <v>41</v>
      </c>
      <c r="G4203" s="72" t="s">
        <v>10</v>
      </c>
    </row>
    <row r="4204" spans="3:7" ht="15" thickBot="1" x14ac:dyDescent="0.35">
      <c r="C4204" s="70">
        <v>43168</v>
      </c>
      <c r="D4204" s="71">
        <v>0.30601851851851852</v>
      </c>
      <c r="E4204" s="72" t="s">
        <v>9</v>
      </c>
      <c r="F4204" s="73">
        <v>46</v>
      </c>
      <c r="G4204" s="72" t="s">
        <v>10</v>
      </c>
    </row>
    <row r="4205" spans="3:7" ht="15" thickBot="1" x14ac:dyDescent="0.35">
      <c r="C4205" s="70">
        <v>43168</v>
      </c>
      <c r="D4205" s="71">
        <v>0.30787037037037041</v>
      </c>
      <c r="E4205" s="72" t="s">
        <v>9</v>
      </c>
      <c r="F4205" s="73">
        <v>28</v>
      </c>
      <c r="G4205" s="72" t="s">
        <v>21</v>
      </c>
    </row>
    <row r="4206" spans="3:7" ht="15" thickBot="1" x14ac:dyDescent="0.35">
      <c r="C4206" s="70">
        <v>43168</v>
      </c>
      <c r="D4206" s="71">
        <v>0.30814814814814812</v>
      </c>
      <c r="E4206" s="72" t="s">
        <v>9</v>
      </c>
      <c r="F4206" s="73">
        <v>27</v>
      </c>
      <c r="G4206" s="72" t="s">
        <v>21</v>
      </c>
    </row>
    <row r="4207" spans="3:7" ht="15" thickBot="1" x14ac:dyDescent="0.35">
      <c r="C4207" s="70">
        <v>43168</v>
      </c>
      <c r="D4207" s="71">
        <v>0.30888888888888888</v>
      </c>
      <c r="E4207" s="72" t="s">
        <v>9</v>
      </c>
      <c r="F4207" s="73">
        <v>56</v>
      </c>
      <c r="G4207" s="72" t="s">
        <v>10</v>
      </c>
    </row>
    <row r="4208" spans="3:7" ht="15" thickBot="1" x14ac:dyDescent="0.35">
      <c r="C4208" s="70">
        <v>43168</v>
      </c>
      <c r="D4208" s="71">
        <v>0.30937500000000001</v>
      </c>
      <c r="E4208" s="72" t="s">
        <v>9</v>
      </c>
      <c r="F4208" s="73">
        <v>48</v>
      </c>
      <c r="G4208" s="72" t="s">
        <v>10</v>
      </c>
    </row>
    <row r="4209" spans="3:7" ht="15" thickBot="1" x14ac:dyDescent="0.35">
      <c r="C4209" s="70">
        <v>43168</v>
      </c>
      <c r="D4209" s="71">
        <v>0.31047453703703703</v>
      </c>
      <c r="E4209" s="72" t="s">
        <v>9</v>
      </c>
      <c r="F4209" s="73">
        <v>26</v>
      </c>
      <c r="G4209" s="72" t="s">
        <v>21</v>
      </c>
    </row>
    <row r="4210" spans="3:7" ht="15" thickBot="1" x14ac:dyDescent="0.35">
      <c r="C4210" s="70">
        <v>43168</v>
      </c>
      <c r="D4210" s="71">
        <v>0.31113425925925925</v>
      </c>
      <c r="E4210" s="72" t="s">
        <v>9</v>
      </c>
      <c r="F4210" s="73">
        <v>37</v>
      </c>
      <c r="G4210" s="72" t="s">
        <v>10</v>
      </c>
    </row>
    <row r="4211" spans="3:7" ht="15" thickBot="1" x14ac:dyDescent="0.35">
      <c r="C4211" s="70">
        <v>43168</v>
      </c>
      <c r="D4211" s="71">
        <v>0.31137731481481484</v>
      </c>
      <c r="E4211" s="72" t="s">
        <v>9</v>
      </c>
      <c r="F4211" s="73">
        <v>40</v>
      </c>
      <c r="G4211" s="72" t="s">
        <v>10</v>
      </c>
    </row>
    <row r="4212" spans="3:7" ht="15" thickBot="1" x14ac:dyDescent="0.35">
      <c r="C4212" s="70">
        <v>43168</v>
      </c>
      <c r="D4212" s="71">
        <v>0.31138888888888888</v>
      </c>
      <c r="E4212" s="72" t="s">
        <v>9</v>
      </c>
      <c r="F4212" s="73">
        <v>29</v>
      </c>
      <c r="G4212" s="72" t="s">
        <v>21</v>
      </c>
    </row>
    <row r="4213" spans="3:7" ht="15" thickBot="1" x14ac:dyDescent="0.35">
      <c r="C4213" s="70">
        <v>43168</v>
      </c>
      <c r="D4213" s="71">
        <v>0.31335648148148149</v>
      </c>
      <c r="E4213" s="72" t="s">
        <v>9</v>
      </c>
      <c r="F4213" s="73">
        <v>25</v>
      </c>
      <c r="G4213" s="72" t="s">
        <v>21</v>
      </c>
    </row>
    <row r="4214" spans="3:7" ht="15" thickBot="1" x14ac:dyDescent="0.35">
      <c r="C4214" s="70">
        <v>43168</v>
      </c>
      <c r="D4214" s="71">
        <v>0.3159837962962963</v>
      </c>
      <c r="E4214" s="72" t="s">
        <v>9</v>
      </c>
      <c r="F4214" s="73">
        <v>25</v>
      </c>
      <c r="G4214" s="72" t="s">
        <v>10</v>
      </c>
    </row>
    <row r="4215" spans="3:7" ht="15" thickBot="1" x14ac:dyDescent="0.35">
      <c r="C4215" s="70">
        <v>43168</v>
      </c>
      <c r="D4215" s="71">
        <v>0.3170486111111111</v>
      </c>
      <c r="E4215" s="72" t="s">
        <v>9</v>
      </c>
      <c r="F4215" s="73">
        <v>36</v>
      </c>
      <c r="G4215" s="72" t="s">
        <v>10</v>
      </c>
    </row>
    <row r="4216" spans="3:7" ht="15" thickBot="1" x14ac:dyDescent="0.35">
      <c r="C4216" s="70">
        <v>43168</v>
      </c>
      <c r="D4216" s="71">
        <v>0.31770833333333331</v>
      </c>
      <c r="E4216" s="72" t="s">
        <v>9</v>
      </c>
      <c r="F4216" s="73">
        <v>37</v>
      </c>
      <c r="G4216" s="72" t="s">
        <v>10</v>
      </c>
    </row>
    <row r="4217" spans="3:7" ht="15" thickBot="1" x14ac:dyDescent="0.35">
      <c r="C4217" s="70">
        <v>43168</v>
      </c>
      <c r="D4217" s="71">
        <v>0.31805555555555554</v>
      </c>
      <c r="E4217" s="72" t="s">
        <v>9</v>
      </c>
      <c r="F4217" s="73">
        <v>24</v>
      </c>
      <c r="G4217" s="72" t="s">
        <v>10</v>
      </c>
    </row>
    <row r="4218" spans="3:7" ht="15" thickBot="1" x14ac:dyDescent="0.35">
      <c r="C4218" s="70">
        <v>43168</v>
      </c>
      <c r="D4218" s="71">
        <v>0.32119212962962962</v>
      </c>
      <c r="E4218" s="72" t="s">
        <v>9</v>
      </c>
      <c r="F4218" s="73">
        <v>22</v>
      </c>
      <c r="G4218" s="72" t="s">
        <v>10</v>
      </c>
    </row>
    <row r="4219" spans="3:7" ht="15" thickBot="1" x14ac:dyDescent="0.35">
      <c r="C4219" s="70">
        <v>43168</v>
      </c>
      <c r="D4219" s="71">
        <v>0.3279050925925926</v>
      </c>
      <c r="E4219" s="72" t="s">
        <v>9</v>
      </c>
      <c r="F4219" s="73">
        <v>39</v>
      </c>
      <c r="G4219" s="72" t="s">
        <v>10</v>
      </c>
    </row>
    <row r="4220" spans="3:7" ht="15" thickBot="1" x14ac:dyDescent="0.35">
      <c r="C4220" s="70">
        <v>43168</v>
      </c>
      <c r="D4220" s="71">
        <v>0.32832175925925927</v>
      </c>
      <c r="E4220" s="72" t="s">
        <v>9</v>
      </c>
      <c r="F4220" s="73">
        <v>49</v>
      </c>
      <c r="G4220" s="72" t="s">
        <v>10</v>
      </c>
    </row>
    <row r="4221" spans="3:7" ht="15" thickBot="1" x14ac:dyDescent="0.35">
      <c r="C4221" s="70">
        <v>43168</v>
      </c>
      <c r="D4221" s="71">
        <v>0.32902777777777775</v>
      </c>
      <c r="E4221" s="72" t="s">
        <v>9</v>
      </c>
      <c r="F4221" s="73">
        <v>36</v>
      </c>
      <c r="G4221" s="72" t="s">
        <v>10</v>
      </c>
    </row>
    <row r="4222" spans="3:7" ht="15" thickBot="1" x14ac:dyDescent="0.35">
      <c r="C4222" s="70">
        <v>43168</v>
      </c>
      <c r="D4222" s="71">
        <v>0.33002314814814815</v>
      </c>
      <c r="E4222" s="72" t="s">
        <v>9</v>
      </c>
      <c r="F4222" s="73">
        <v>43</v>
      </c>
      <c r="G4222" s="72" t="s">
        <v>10</v>
      </c>
    </row>
    <row r="4223" spans="3:7" ht="15" thickBot="1" x14ac:dyDescent="0.35">
      <c r="C4223" s="70">
        <v>43168</v>
      </c>
      <c r="D4223" s="71">
        <v>0.33105324074074077</v>
      </c>
      <c r="E4223" s="72" t="s">
        <v>9</v>
      </c>
      <c r="F4223" s="73">
        <v>26</v>
      </c>
      <c r="G4223" s="72" t="s">
        <v>21</v>
      </c>
    </row>
    <row r="4224" spans="3:7" ht="15" thickBot="1" x14ac:dyDescent="0.35">
      <c r="C4224" s="70">
        <v>43168</v>
      </c>
      <c r="D4224" s="71">
        <v>0.33241898148148147</v>
      </c>
      <c r="E4224" s="72" t="s">
        <v>9</v>
      </c>
      <c r="F4224" s="73">
        <v>47</v>
      </c>
      <c r="G4224" s="72" t="s">
        <v>10</v>
      </c>
    </row>
    <row r="4225" spans="3:7" ht="15" thickBot="1" x14ac:dyDescent="0.35">
      <c r="C4225" s="70">
        <v>43168</v>
      </c>
      <c r="D4225" s="71">
        <v>0.33289351851851851</v>
      </c>
      <c r="E4225" s="72" t="s">
        <v>9</v>
      </c>
      <c r="F4225" s="73">
        <v>24</v>
      </c>
      <c r="G4225" s="72" t="s">
        <v>21</v>
      </c>
    </row>
    <row r="4226" spans="3:7" ht="15" thickBot="1" x14ac:dyDescent="0.35">
      <c r="C4226" s="70">
        <v>43168</v>
      </c>
      <c r="D4226" s="71">
        <v>0.33506944444444442</v>
      </c>
      <c r="E4226" s="72" t="s">
        <v>9</v>
      </c>
      <c r="F4226" s="73">
        <v>53</v>
      </c>
      <c r="G4226" s="72" t="s">
        <v>10</v>
      </c>
    </row>
    <row r="4227" spans="3:7" ht="15" thickBot="1" x14ac:dyDescent="0.35">
      <c r="C4227" s="70">
        <v>43168</v>
      </c>
      <c r="D4227" s="71">
        <v>0.33711805555555557</v>
      </c>
      <c r="E4227" s="72" t="s">
        <v>9</v>
      </c>
      <c r="F4227" s="73">
        <v>40</v>
      </c>
      <c r="G4227" s="72" t="s">
        <v>10</v>
      </c>
    </row>
    <row r="4228" spans="3:7" ht="15" thickBot="1" x14ac:dyDescent="0.35">
      <c r="C4228" s="70">
        <v>43168</v>
      </c>
      <c r="D4228" s="71">
        <v>0.33766203703703707</v>
      </c>
      <c r="E4228" s="72" t="s">
        <v>9</v>
      </c>
      <c r="F4228" s="73">
        <v>29</v>
      </c>
      <c r="G4228" s="72" t="s">
        <v>21</v>
      </c>
    </row>
    <row r="4229" spans="3:7" ht="15" thickBot="1" x14ac:dyDescent="0.35">
      <c r="C4229" s="70">
        <v>43168</v>
      </c>
      <c r="D4229" s="71">
        <v>0.33775462962962965</v>
      </c>
      <c r="E4229" s="72" t="s">
        <v>9</v>
      </c>
      <c r="F4229" s="73">
        <v>43</v>
      </c>
      <c r="G4229" s="72" t="s">
        <v>10</v>
      </c>
    </row>
    <row r="4230" spans="3:7" ht="15" thickBot="1" x14ac:dyDescent="0.35">
      <c r="C4230" s="70">
        <v>43168</v>
      </c>
      <c r="D4230" s="71">
        <v>0.34197916666666667</v>
      </c>
      <c r="E4230" s="72" t="s">
        <v>9</v>
      </c>
      <c r="F4230" s="73">
        <v>39</v>
      </c>
      <c r="G4230" s="72" t="s">
        <v>10</v>
      </c>
    </row>
    <row r="4231" spans="3:7" ht="15" thickBot="1" x14ac:dyDescent="0.35">
      <c r="C4231" s="70">
        <v>43168</v>
      </c>
      <c r="D4231" s="71">
        <v>0.34282407407407406</v>
      </c>
      <c r="E4231" s="72" t="s">
        <v>9</v>
      </c>
      <c r="F4231" s="73">
        <v>39</v>
      </c>
      <c r="G4231" s="72" t="s">
        <v>10</v>
      </c>
    </row>
    <row r="4232" spans="3:7" ht="15" thickBot="1" x14ac:dyDescent="0.35">
      <c r="C4232" s="70">
        <v>43168</v>
      </c>
      <c r="D4232" s="71">
        <v>0.34331018518518519</v>
      </c>
      <c r="E4232" s="72" t="s">
        <v>9</v>
      </c>
      <c r="F4232" s="73">
        <v>28</v>
      </c>
      <c r="G4232" s="72" t="s">
        <v>21</v>
      </c>
    </row>
    <row r="4233" spans="3:7" ht="15" thickBot="1" x14ac:dyDescent="0.35">
      <c r="C4233" s="70">
        <v>43168</v>
      </c>
      <c r="D4233" s="71">
        <v>0.34473379629629625</v>
      </c>
      <c r="E4233" s="72" t="s">
        <v>9</v>
      </c>
      <c r="F4233" s="73">
        <v>23</v>
      </c>
      <c r="G4233" s="72" t="s">
        <v>21</v>
      </c>
    </row>
    <row r="4234" spans="3:7" ht="15" thickBot="1" x14ac:dyDescent="0.35">
      <c r="C4234" s="70">
        <v>43168</v>
      </c>
      <c r="D4234" s="71">
        <v>0.34510416666666671</v>
      </c>
      <c r="E4234" s="72" t="s">
        <v>9</v>
      </c>
      <c r="F4234" s="73">
        <v>30</v>
      </c>
      <c r="G4234" s="72" t="s">
        <v>21</v>
      </c>
    </row>
    <row r="4235" spans="3:7" ht="15" thickBot="1" x14ac:dyDescent="0.35">
      <c r="C4235" s="70">
        <v>43168</v>
      </c>
      <c r="D4235" s="71">
        <v>0.34572916666666664</v>
      </c>
      <c r="E4235" s="72" t="s">
        <v>9</v>
      </c>
      <c r="F4235" s="73">
        <v>29</v>
      </c>
      <c r="G4235" s="72" t="s">
        <v>10</v>
      </c>
    </row>
    <row r="4236" spans="3:7" ht="15" thickBot="1" x14ac:dyDescent="0.35">
      <c r="C4236" s="70">
        <v>43168</v>
      </c>
      <c r="D4236" s="71">
        <v>0.34589120370370369</v>
      </c>
      <c r="E4236" s="72" t="s">
        <v>9</v>
      </c>
      <c r="F4236" s="73">
        <v>45</v>
      </c>
      <c r="G4236" s="72" t="s">
        <v>10</v>
      </c>
    </row>
    <row r="4237" spans="3:7" ht="15" thickBot="1" x14ac:dyDescent="0.35">
      <c r="C4237" s="70">
        <v>43168</v>
      </c>
      <c r="D4237" s="71">
        <v>0.34614583333333332</v>
      </c>
      <c r="E4237" s="72" t="s">
        <v>9</v>
      </c>
      <c r="F4237" s="73">
        <v>29</v>
      </c>
      <c r="G4237" s="72" t="s">
        <v>21</v>
      </c>
    </row>
    <row r="4238" spans="3:7" ht="15" thickBot="1" x14ac:dyDescent="0.35">
      <c r="C4238" s="70">
        <v>43168</v>
      </c>
      <c r="D4238" s="71">
        <v>0.34675925925925927</v>
      </c>
      <c r="E4238" s="72" t="s">
        <v>9</v>
      </c>
      <c r="F4238" s="73">
        <v>28</v>
      </c>
      <c r="G4238" s="72" t="s">
        <v>21</v>
      </c>
    </row>
    <row r="4239" spans="3:7" ht="15" thickBot="1" x14ac:dyDescent="0.35">
      <c r="C4239" s="70">
        <v>43168</v>
      </c>
      <c r="D4239" s="71">
        <v>0.34721064814814812</v>
      </c>
      <c r="E4239" s="72" t="s">
        <v>9</v>
      </c>
      <c r="F4239" s="73">
        <v>26</v>
      </c>
      <c r="G4239" s="72" t="s">
        <v>21</v>
      </c>
    </row>
    <row r="4240" spans="3:7" ht="15" thickBot="1" x14ac:dyDescent="0.35">
      <c r="C4240" s="70">
        <v>43168</v>
      </c>
      <c r="D4240" s="71">
        <v>0.34738425925925925</v>
      </c>
      <c r="E4240" s="72" t="s">
        <v>9</v>
      </c>
      <c r="F4240" s="73">
        <v>30</v>
      </c>
      <c r="G4240" s="72" t="s">
        <v>21</v>
      </c>
    </row>
    <row r="4241" spans="3:7" ht="15" thickBot="1" x14ac:dyDescent="0.35">
      <c r="C4241" s="70">
        <v>43168</v>
      </c>
      <c r="D4241" s="71">
        <v>0.34857638888888887</v>
      </c>
      <c r="E4241" s="72" t="s">
        <v>9</v>
      </c>
      <c r="F4241" s="73">
        <v>47</v>
      </c>
      <c r="G4241" s="72" t="s">
        <v>21</v>
      </c>
    </row>
    <row r="4242" spans="3:7" ht="15" thickBot="1" x14ac:dyDescent="0.35">
      <c r="C4242" s="70">
        <v>43168</v>
      </c>
      <c r="D4242" s="71">
        <v>0.34921296296296295</v>
      </c>
      <c r="E4242" s="72" t="s">
        <v>9</v>
      </c>
      <c r="F4242" s="73">
        <v>29</v>
      </c>
      <c r="G4242" s="72" t="s">
        <v>21</v>
      </c>
    </row>
    <row r="4243" spans="3:7" ht="15" thickBot="1" x14ac:dyDescent="0.35">
      <c r="C4243" s="70">
        <v>43168</v>
      </c>
      <c r="D4243" s="71">
        <v>0.34947916666666662</v>
      </c>
      <c r="E4243" s="72" t="s">
        <v>9</v>
      </c>
      <c r="F4243" s="73">
        <v>49</v>
      </c>
      <c r="G4243" s="72" t="s">
        <v>10</v>
      </c>
    </row>
    <row r="4244" spans="3:7" ht="15" thickBot="1" x14ac:dyDescent="0.35">
      <c r="C4244" s="70">
        <v>43168</v>
      </c>
      <c r="D4244" s="71">
        <v>0.34956018518518522</v>
      </c>
      <c r="E4244" s="72" t="s">
        <v>9</v>
      </c>
      <c r="F4244" s="73">
        <v>21</v>
      </c>
      <c r="G4244" s="72" t="s">
        <v>21</v>
      </c>
    </row>
    <row r="4245" spans="3:7" ht="15" thickBot="1" x14ac:dyDescent="0.35">
      <c r="C4245" s="70">
        <v>43168</v>
      </c>
      <c r="D4245" s="71">
        <v>0.35100694444444441</v>
      </c>
      <c r="E4245" s="72" t="s">
        <v>9</v>
      </c>
      <c r="F4245" s="73">
        <v>22</v>
      </c>
      <c r="G4245" s="72" t="s">
        <v>21</v>
      </c>
    </row>
    <row r="4246" spans="3:7" ht="15" thickBot="1" x14ac:dyDescent="0.35">
      <c r="C4246" s="70">
        <v>43168</v>
      </c>
      <c r="D4246" s="71">
        <v>0.35475694444444444</v>
      </c>
      <c r="E4246" s="72" t="s">
        <v>9</v>
      </c>
      <c r="F4246" s="73">
        <v>29</v>
      </c>
      <c r="G4246" s="72" t="s">
        <v>21</v>
      </c>
    </row>
    <row r="4247" spans="3:7" ht="15" thickBot="1" x14ac:dyDescent="0.35">
      <c r="C4247" s="70">
        <v>43168</v>
      </c>
      <c r="D4247" s="71">
        <v>0.35560185185185184</v>
      </c>
      <c r="E4247" s="72" t="s">
        <v>9</v>
      </c>
      <c r="F4247" s="73">
        <v>27</v>
      </c>
      <c r="G4247" s="72" t="s">
        <v>21</v>
      </c>
    </row>
    <row r="4248" spans="3:7" ht="15" thickBot="1" x14ac:dyDescent="0.35">
      <c r="C4248" s="70">
        <v>43168</v>
      </c>
      <c r="D4248" s="71">
        <v>0.36153935185185188</v>
      </c>
      <c r="E4248" s="72" t="s">
        <v>9</v>
      </c>
      <c r="F4248" s="73">
        <v>19</v>
      </c>
      <c r="G4248" s="72" t="s">
        <v>21</v>
      </c>
    </row>
    <row r="4249" spans="3:7" ht="15" thickBot="1" x14ac:dyDescent="0.35">
      <c r="C4249" s="70">
        <v>43168</v>
      </c>
      <c r="D4249" s="71">
        <v>0.36216435185185186</v>
      </c>
      <c r="E4249" s="72" t="s">
        <v>9</v>
      </c>
      <c r="F4249" s="73">
        <v>36</v>
      </c>
      <c r="G4249" s="72" t="s">
        <v>21</v>
      </c>
    </row>
    <row r="4250" spans="3:7" ht="15" thickBot="1" x14ac:dyDescent="0.35">
      <c r="C4250" s="70">
        <v>43168</v>
      </c>
      <c r="D4250" s="71">
        <v>0.36329861111111111</v>
      </c>
      <c r="E4250" s="72" t="s">
        <v>9</v>
      </c>
      <c r="F4250" s="73">
        <v>42</v>
      </c>
      <c r="G4250" s="72" t="s">
        <v>10</v>
      </c>
    </row>
    <row r="4251" spans="3:7" ht="15" thickBot="1" x14ac:dyDescent="0.35">
      <c r="C4251" s="70">
        <v>43168</v>
      </c>
      <c r="D4251" s="71">
        <v>0.36364583333333328</v>
      </c>
      <c r="E4251" s="72" t="s">
        <v>9</v>
      </c>
      <c r="F4251" s="73">
        <v>21</v>
      </c>
      <c r="G4251" s="72" t="s">
        <v>21</v>
      </c>
    </row>
    <row r="4252" spans="3:7" ht="15" thickBot="1" x14ac:dyDescent="0.35">
      <c r="C4252" s="70">
        <v>43168</v>
      </c>
      <c r="D4252" s="71">
        <v>0.36371527777777773</v>
      </c>
      <c r="E4252" s="72" t="s">
        <v>9</v>
      </c>
      <c r="F4252" s="73">
        <v>24</v>
      </c>
      <c r="G4252" s="72" t="s">
        <v>21</v>
      </c>
    </row>
    <row r="4253" spans="3:7" ht="15" thickBot="1" x14ac:dyDescent="0.35">
      <c r="C4253" s="70">
        <v>43168</v>
      </c>
      <c r="D4253" s="71">
        <v>0.36563657407407407</v>
      </c>
      <c r="E4253" s="72" t="s">
        <v>9</v>
      </c>
      <c r="F4253" s="73">
        <v>28</v>
      </c>
      <c r="G4253" s="72" t="s">
        <v>21</v>
      </c>
    </row>
    <row r="4254" spans="3:7" ht="15" thickBot="1" x14ac:dyDescent="0.35">
      <c r="C4254" s="70">
        <v>43168</v>
      </c>
      <c r="D4254" s="71">
        <v>0.3663541666666667</v>
      </c>
      <c r="E4254" s="72" t="s">
        <v>9</v>
      </c>
      <c r="F4254" s="73">
        <v>24</v>
      </c>
      <c r="G4254" s="72" t="s">
        <v>21</v>
      </c>
    </row>
    <row r="4255" spans="3:7" ht="15" thickBot="1" x14ac:dyDescent="0.35">
      <c r="C4255" s="70">
        <v>43168</v>
      </c>
      <c r="D4255" s="71">
        <v>0.36660879629629628</v>
      </c>
      <c r="E4255" s="72" t="s">
        <v>9</v>
      </c>
      <c r="F4255" s="73">
        <v>53</v>
      </c>
      <c r="G4255" s="72" t="s">
        <v>10</v>
      </c>
    </row>
    <row r="4256" spans="3:7" ht="15" thickBot="1" x14ac:dyDescent="0.35">
      <c r="C4256" s="70">
        <v>43168</v>
      </c>
      <c r="D4256" s="71">
        <v>0.36789351851851854</v>
      </c>
      <c r="E4256" s="72" t="s">
        <v>9</v>
      </c>
      <c r="F4256" s="73">
        <v>30</v>
      </c>
      <c r="G4256" s="72" t="s">
        <v>21</v>
      </c>
    </row>
    <row r="4257" spans="3:7" ht="15" thickBot="1" x14ac:dyDescent="0.35">
      <c r="C4257" s="70">
        <v>43168</v>
      </c>
      <c r="D4257" s="71">
        <v>0.3727314814814815</v>
      </c>
      <c r="E4257" s="72" t="s">
        <v>9</v>
      </c>
      <c r="F4257" s="73">
        <v>33</v>
      </c>
      <c r="G4257" s="72" t="s">
        <v>10</v>
      </c>
    </row>
    <row r="4258" spans="3:7" ht="15" thickBot="1" x14ac:dyDescent="0.35">
      <c r="C4258" s="70">
        <v>43168</v>
      </c>
      <c r="D4258" s="71">
        <v>0.37407407407407406</v>
      </c>
      <c r="E4258" s="72" t="s">
        <v>9</v>
      </c>
      <c r="F4258" s="73">
        <v>32</v>
      </c>
      <c r="G4258" s="72" t="s">
        <v>10</v>
      </c>
    </row>
    <row r="4259" spans="3:7" ht="15" thickBot="1" x14ac:dyDescent="0.35">
      <c r="C4259" s="70">
        <v>43168</v>
      </c>
      <c r="D4259" s="71">
        <v>0.37427083333333333</v>
      </c>
      <c r="E4259" s="72" t="s">
        <v>9</v>
      </c>
      <c r="F4259" s="73">
        <v>46</v>
      </c>
      <c r="G4259" s="72" t="s">
        <v>10</v>
      </c>
    </row>
    <row r="4260" spans="3:7" ht="15" thickBot="1" x14ac:dyDescent="0.35">
      <c r="C4260" s="70">
        <v>43168</v>
      </c>
      <c r="D4260" s="71">
        <v>0.37496527777777783</v>
      </c>
      <c r="E4260" s="72" t="s">
        <v>9</v>
      </c>
      <c r="F4260" s="73">
        <v>42</v>
      </c>
      <c r="G4260" s="72" t="s">
        <v>10</v>
      </c>
    </row>
    <row r="4261" spans="3:7" ht="15" thickBot="1" x14ac:dyDescent="0.35">
      <c r="C4261" s="70">
        <v>43168</v>
      </c>
      <c r="D4261" s="71">
        <v>0.37747685185185187</v>
      </c>
      <c r="E4261" s="72" t="s">
        <v>9</v>
      </c>
      <c r="F4261" s="73">
        <v>41</v>
      </c>
      <c r="G4261" s="72" t="s">
        <v>10</v>
      </c>
    </row>
    <row r="4262" spans="3:7" ht="15" thickBot="1" x14ac:dyDescent="0.35">
      <c r="C4262" s="70">
        <v>43168</v>
      </c>
      <c r="D4262" s="71">
        <v>0.37989583333333332</v>
      </c>
      <c r="E4262" s="72" t="s">
        <v>9</v>
      </c>
      <c r="F4262" s="73">
        <v>43</v>
      </c>
      <c r="G4262" s="72" t="s">
        <v>21</v>
      </c>
    </row>
    <row r="4263" spans="3:7" ht="15" thickBot="1" x14ac:dyDescent="0.35">
      <c r="C4263" s="70">
        <v>43168</v>
      </c>
      <c r="D4263" s="71">
        <v>0.38693287037037033</v>
      </c>
      <c r="E4263" s="72" t="s">
        <v>9</v>
      </c>
      <c r="F4263" s="73">
        <v>33</v>
      </c>
      <c r="G4263" s="72" t="s">
        <v>10</v>
      </c>
    </row>
    <row r="4264" spans="3:7" ht="15" thickBot="1" x14ac:dyDescent="0.35">
      <c r="C4264" s="70">
        <v>43168</v>
      </c>
      <c r="D4264" s="71">
        <v>0.38726851851851851</v>
      </c>
      <c r="E4264" s="72" t="s">
        <v>9</v>
      </c>
      <c r="F4264" s="73">
        <v>34</v>
      </c>
      <c r="G4264" s="72" t="s">
        <v>10</v>
      </c>
    </row>
    <row r="4265" spans="3:7" ht="15" thickBot="1" x14ac:dyDescent="0.35">
      <c r="C4265" s="70">
        <v>43168</v>
      </c>
      <c r="D4265" s="71">
        <v>0.38800925925925928</v>
      </c>
      <c r="E4265" s="72" t="s">
        <v>9</v>
      </c>
      <c r="F4265" s="73">
        <v>34</v>
      </c>
      <c r="G4265" s="72" t="s">
        <v>10</v>
      </c>
    </row>
    <row r="4266" spans="3:7" ht="15" thickBot="1" x14ac:dyDescent="0.35">
      <c r="C4266" s="70">
        <v>43168</v>
      </c>
      <c r="D4266" s="71">
        <v>0.39296296296296296</v>
      </c>
      <c r="E4266" s="72" t="s">
        <v>9</v>
      </c>
      <c r="F4266" s="73">
        <v>34</v>
      </c>
      <c r="G4266" s="72" t="s">
        <v>10</v>
      </c>
    </row>
    <row r="4267" spans="3:7" ht="15" thickBot="1" x14ac:dyDescent="0.35">
      <c r="C4267" s="70">
        <v>43168</v>
      </c>
      <c r="D4267" s="71">
        <v>0.39406249999999998</v>
      </c>
      <c r="E4267" s="72" t="s">
        <v>9</v>
      </c>
      <c r="F4267" s="73">
        <v>29</v>
      </c>
      <c r="G4267" s="72" t="s">
        <v>21</v>
      </c>
    </row>
    <row r="4268" spans="3:7" ht="15" thickBot="1" x14ac:dyDescent="0.35">
      <c r="C4268" s="70">
        <v>43168</v>
      </c>
      <c r="D4268" s="71">
        <v>0.40221064814814816</v>
      </c>
      <c r="E4268" s="72" t="s">
        <v>9</v>
      </c>
      <c r="F4268" s="73">
        <v>26</v>
      </c>
      <c r="G4268" s="72" t="s">
        <v>21</v>
      </c>
    </row>
    <row r="4269" spans="3:7" ht="15" thickBot="1" x14ac:dyDescent="0.35">
      <c r="C4269" s="70">
        <v>43168</v>
      </c>
      <c r="D4269" s="71">
        <v>0.40228009259259262</v>
      </c>
      <c r="E4269" s="72" t="s">
        <v>9</v>
      </c>
      <c r="F4269" s="73">
        <v>30</v>
      </c>
      <c r="G4269" s="72" t="s">
        <v>21</v>
      </c>
    </row>
    <row r="4270" spans="3:7" ht="15" thickBot="1" x14ac:dyDescent="0.35">
      <c r="C4270" s="70">
        <v>43168</v>
      </c>
      <c r="D4270" s="71">
        <v>0.40355324074074073</v>
      </c>
      <c r="E4270" s="72" t="s">
        <v>9</v>
      </c>
      <c r="F4270" s="73">
        <v>44</v>
      </c>
      <c r="G4270" s="72" t="s">
        <v>10</v>
      </c>
    </row>
    <row r="4271" spans="3:7" ht="15" thickBot="1" x14ac:dyDescent="0.35">
      <c r="C4271" s="70">
        <v>43168</v>
      </c>
      <c r="D4271" s="71">
        <v>0.40407407407407409</v>
      </c>
      <c r="E4271" s="72" t="s">
        <v>9</v>
      </c>
      <c r="F4271" s="73">
        <v>31</v>
      </c>
      <c r="G4271" s="72" t="s">
        <v>21</v>
      </c>
    </row>
    <row r="4272" spans="3:7" ht="15" thickBot="1" x14ac:dyDescent="0.35">
      <c r="C4272" s="70">
        <v>43168</v>
      </c>
      <c r="D4272" s="71">
        <v>0.40667824074074077</v>
      </c>
      <c r="E4272" s="72" t="s">
        <v>9</v>
      </c>
      <c r="F4272" s="73">
        <v>26</v>
      </c>
      <c r="G4272" s="72" t="s">
        <v>21</v>
      </c>
    </row>
    <row r="4273" spans="3:7" ht="15" thickBot="1" x14ac:dyDescent="0.35">
      <c r="C4273" s="70">
        <v>43168</v>
      </c>
      <c r="D4273" s="71">
        <v>0.40673611111111113</v>
      </c>
      <c r="E4273" s="72" t="s">
        <v>9</v>
      </c>
      <c r="F4273" s="73">
        <v>42</v>
      </c>
      <c r="G4273" s="72" t="s">
        <v>10</v>
      </c>
    </row>
    <row r="4274" spans="3:7" ht="15" thickBot="1" x14ac:dyDescent="0.35">
      <c r="C4274" s="70">
        <v>43168</v>
      </c>
      <c r="D4274" s="71">
        <v>0.41083333333333333</v>
      </c>
      <c r="E4274" s="72" t="s">
        <v>9</v>
      </c>
      <c r="F4274" s="73">
        <v>43</v>
      </c>
      <c r="G4274" s="72" t="s">
        <v>21</v>
      </c>
    </row>
    <row r="4275" spans="3:7" ht="15" thickBot="1" x14ac:dyDescent="0.35">
      <c r="C4275" s="70">
        <v>43168</v>
      </c>
      <c r="D4275" s="71">
        <v>0.41103009259259254</v>
      </c>
      <c r="E4275" s="72" t="s">
        <v>9</v>
      </c>
      <c r="F4275" s="73">
        <v>29</v>
      </c>
      <c r="G4275" s="72" t="s">
        <v>21</v>
      </c>
    </row>
    <row r="4276" spans="3:7" ht="15" thickBot="1" x14ac:dyDescent="0.35">
      <c r="C4276" s="70">
        <v>43168</v>
      </c>
      <c r="D4276" s="71">
        <v>0.41248842592592588</v>
      </c>
      <c r="E4276" s="72" t="s">
        <v>9</v>
      </c>
      <c r="F4276" s="73">
        <v>40</v>
      </c>
      <c r="G4276" s="72" t="s">
        <v>10</v>
      </c>
    </row>
    <row r="4277" spans="3:7" ht="15" thickBot="1" x14ac:dyDescent="0.35">
      <c r="C4277" s="70">
        <v>43168</v>
      </c>
      <c r="D4277" s="71">
        <v>0.41381944444444446</v>
      </c>
      <c r="E4277" s="72" t="s">
        <v>9</v>
      </c>
      <c r="F4277" s="73">
        <v>26</v>
      </c>
      <c r="G4277" s="72" t="s">
        <v>21</v>
      </c>
    </row>
    <row r="4278" spans="3:7" ht="15" thickBot="1" x14ac:dyDescent="0.35">
      <c r="C4278" s="70">
        <v>43168</v>
      </c>
      <c r="D4278" s="71">
        <v>0.41390046296296296</v>
      </c>
      <c r="E4278" s="72" t="s">
        <v>9</v>
      </c>
      <c r="F4278" s="73">
        <v>32</v>
      </c>
      <c r="G4278" s="72" t="s">
        <v>21</v>
      </c>
    </row>
    <row r="4279" spans="3:7" ht="15" thickBot="1" x14ac:dyDescent="0.35">
      <c r="C4279" s="70">
        <v>43168</v>
      </c>
      <c r="D4279" s="71">
        <v>0.41724537037037041</v>
      </c>
      <c r="E4279" s="72" t="s">
        <v>9</v>
      </c>
      <c r="F4279" s="73">
        <v>31</v>
      </c>
      <c r="G4279" s="72" t="s">
        <v>10</v>
      </c>
    </row>
    <row r="4280" spans="3:7" ht="15" thickBot="1" x14ac:dyDescent="0.35">
      <c r="C4280" s="70">
        <v>43168</v>
      </c>
      <c r="D4280" s="71">
        <v>0.41800925925925925</v>
      </c>
      <c r="E4280" s="72" t="s">
        <v>9</v>
      </c>
      <c r="F4280" s="73">
        <v>24</v>
      </c>
      <c r="G4280" s="72" t="s">
        <v>21</v>
      </c>
    </row>
    <row r="4281" spans="3:7" ht="15" thickBot="1" x14ac:dyDescent="0.35">
      <c r="C4281" s="70">
        <v>43168</v>
      </c>
      <c r="D4281" s="71">
        <v>0.419375</v>
      </c>
      <c r="E4281" s="72" t="s">
        <v>9</v>
      </c>
      <c r="F4281" s="73">
        <v>28</v>
      </c>
      <c r="G4281" s="72" t="s">
        <v>21</v>
      </c>
    </row>
    <row r="4282" spans="3:7" ht="15" thickBot="1" x14ac:dyDescent="0.35">
      <c r="C4282" s="70">
        <v>43168</v>
      </c>
      <c r="D4282" s="71">
        <v>0.42303240740740744</v>
      </c>
      <c r="E4282" s="72" t="s">
        <v>9</v>
      </c>
      <c r="F4282" s="73">
        <v>33</v>
      </c>
      <c r="G4282" s="72" t="s">
        <v>21</v>
      </c>
    </row>
    <row r="4283" spans="3:7" ht="15" thickBot="1" x14ac:dyDescent="0.35">
      <c r="C4283" s="70">
        <v>43168</v>
      </c>
      <c r="D4283" s="71">
        <v>0.42312499999999997</v>
      </c>
      <c r="E4283" s="72" t="s">
        <v>9</v>
      </c>
      <c r="F4283" s="73">
        <v>30</v>
      </c>
      <c r="G4283" s="72" t="s">
        <v>10</v>
      </c>
    </row>
    <row r="4284" spans="3:7" ht="15" thickBot="1" x14ac:dyDescent="0.35">
      <c r="C4284" s="70">
        <v>43168</v>
      </c>
      <c r="D4284" s="71">
        <v>0.42556712962962967</v>
      </c>
      <c r="E4284" s="72" t="s">
        <v>9</v>
      </c>
      <c r="F4284" s="73">
        <v>31</v>
      </c>
      <c r="G4284" s="72" t="s">
        <v>10</v>
      </c>
    </row>
    <row r="4285" spans="3:7" ht="15" thickBot="1" x14ac:dyDescent="0.35">
      <c r="C4285" s="70">
        <v>43168</v>
      </c>
      <c r="D4285" s="71">
        <v>0.42615740740740743</v>
      </c>
      <c r="E4285" s="72" t="s">
        <v>9</v>
      </c>
      <c r="F4285" s="73">
        <v>36</v>
      </c>
      <c r="G4285" s="72" t="s">
        <v>10</v>
      </c>
    </row>
    <row r="4286" spans="3:7" ht="15" thickBot="1" x14ac:dyDescent="0.35">
      <c r="C4286" s="70">
        <v>43168</v>
      </c>
      <c r="D4286" s="71">
        <v>0.43329861111111106</v>
      </c>
      <c r="E4286" s="72" t="s">
        <v>9</v>
      </c>
      <c r="F4286" s="73">
        <v>26</v>
      </c>
      <c r="G4286" s="72" t="s">
        <v>21</v>
      </c>
    </row>
    <row r="4287" spans="3:7" ht="15" thickBot="1" x14ac:dyDescent="0.35">
      <c r="C4287" s="70">
        <v>43168</v>
      </c>
      <c r="D4287" s="71">
        <v>0.43351851851851847</v>
      </c>
      <c r="E4287" s="72" t="s">
        <v>9</v>
      </c>
      <c r="F4287" s="73">
        <v>46</v>
      </c>
      <c r="G4287" s="72" t="s">
        <v>10</v>
      </c>
    </row>
    <row r="4288" spans="3:7" ht="15" thickBot="1" x14ac:dyDescent="0.35">
      <c r="C4288" s="70">
        <v>43168</v>
      </c>
      <c r="D4288" s="71">
        <v>0.43407407407407406</v>
      </c>
      <c r="E4288" s="72" t="s">
        <v>9</v>
      </c>
      <c r="F4288" s="73">
        <v>37</v>
      </c>
      <c r="G4288" s="72" t="s">
        <v>21</v>
      </c>
    </row>
    <row r="4289" spans="3:7" ht="15" thickBot="1" x14ac:dyDescent="0.35">
      <c r="C4289" s="70">
        <v>43168</v>
      </c>
      <c r="D4289" s="71">
        <v>0.43413194444444447</v>
      </c>
      <c r="E4289" s="72" t="s">
        <v>9</v>
      </c>
      <c r="F4289" s="73">
        <v>34</v>
      </c>
      <c r="G4289" s="72" t="s">
        <v>10</v>
      </c>
    </row>
    <row r="4290" spans="3:7" x14ac:dyDescent="0.3">
      <c r="C4290" s="74">
        <v>43168</v>
      </c>
      <c r="D4290" s="75">
        <v>0.43591435185185184</v>
      </c>
      <c r="E4290" s="76" t="s">
        <v>9</v>
      </c>
      <c r="F4290" s="77">
        <v>16</v>
      </c>
      <c r="G4290" s="76" t="s">
        <v>21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CC19D-3E27-4162-A79C-C648C0FFFED4}">
  <dimension ref="C4:U3999"/>
  <sheetViews>
    <sheetView workbookViewId="0"/>
  </sheetViews>
  <sheetFormatPr defaultRowHeight="14.4" x14ac:dyDescent="0.3"/>
  <cols>
    <col min="3" max="3" width="13" customWidth="1"/>
    <col min="4" max="4" width="14" customWidth="1"/>
    <col min="5" max="5" width="12.5546875" customWidth="1"/>
    <col min="6" max="6" width="11.33203125" customWidth="1"/>
    <col min="7" max="7" width="11.88671875" customWidth="1"/>
    <col min="10" max="10" width="33.44140625" customWidth="1"/>
  </cols>
  <sheetData>
    <row r="4" spans="3:21" ht="15" thickBot="1" x14ac:dyDescent="0.35">
      <c r="C4" s="60" t="s">
        <v>0</v>
      </c>
      <c r="D4" s="60" t="s">
        <v>1</v>
      </c>
      <c r="E4" s="60" t="s">
        <v>2</v>
      </c>
      <c r="F4" s="60" t="s">
        <v>3</v>
      </c>
      <c r="G4" s="60" t="s">
        <v>4</v>
      </c>
    </row>
    <row r="5" spans="3:21" ht="15" thickBot="1" x14ac:dyDescent="0.35">
      <c r="C5" s="61" t="s">
        <v>26</v>
      </c>
      <c r="D5" s="61">
        <v>15</v>
      </c>
      <c r="E5" s="62">
        <v>43175</v>
      </c>
      <c r="F5" s="63">
        <v>0.37854166666666672</v>
      </c>
      <c r="G5" s="64">
        <v>0.4</v>
      </c>
    </row>
    <row r="6" spans="3:21" x14ac:dyDescent="0.3">
      <c r="C6" s="65" t="s">
        <v>2</v>
      </c>
      <c r="D6" s="65" t="s">
        <v>3</v>
      </c>
      <c r="E6" s="65" t="s">
        <v>6</v>
      </c>
      <c r="F6" s="65" t="s">
        <v>7</v>
      </c>
      <c r="G6" s="65" t="s">
        <v>8</v>
      </c>
    </row>
    <row r="7" spans="3:21" ht="15" thickBot="1" x14ac:dyDescent="0.35">
      <c r="C7" s="66">
        <v>43168</v>
      </c>
      <c r="D7" s="67">
        <v>0.43885416666666671</v>
      </c>
      <c r="E7" s="68" t="s">
        <v>9</v>
      </c>
      <c r="F7" s="69">
        <v>34</v>
      </c>
      <c r="G7" s="68" t="s">
        <v>21</v>
      </c>
    </row>
    <row r="8" spans="3:21" ht="15" thickBot="1" x14ac:dyDescent="0.35">
      <c r="C8" s="70">
        <v>43168</v>
      </c>
      <c r="D8" s="71">
        <v>0.44018518518518518</v>
      </c>
      <c r="E8" s="72" t="s">
        <v>9</v>
      </c>
      <c r="F8" s="73">
        <v>25</v>
      </c>
      <c r="G8" s="72" t="s">
        <v>10</v>
      </c>
    </row>
    <row r="9" spans="3:21" ht="15" thickBot="1" x14ac:dyDescent="0.35">
      <c r="C9" s="70">
        <v>43168</v>
      </c>
      <c r="D9" s="71">
        <v>0.44354166666666667</v>
      </c>
      <c r="E9" s="72" t="s">
        <v>9</v>
      </c>
      <c r="F9" s="73">
        <v>35</v>
      </c>
      <c r="G9" s="72" t="s">
        <v>10</v>
      </c>
      <c r="J9" t="s">
        <v>27</v>
      </c>
      <c r="K9" s="14">
        <f>T11</f>
        <v>3993</v>
      </c>
      <c r="L9" s="14"/>
      <c r="M9" s="9"/>
      <c r="N9" s="9"/>
      <c r="O9" s="9"/>
      <c r="P9" s="9"/>
      <c r="Q9" s="9"/>
      <c r="R9" s="9"/>
    </row>
    <row r="10" spans="3:21" ht="15" thickBot="1" x14ac:dyDescent="0.35">
      <c r="C10" s="70">
        <v>43168</v>
      </c>
      <c r="D10" s="71">
        <v>0.44443287037037038</v>
      </c>
      <c r="E10" s="72" t="s">
        <v>9</v>
      </c>
      <c r="F10" s="73">
        <v>51</v>
      </c>
      <c r="G10" s="72" t="s">
        <v>10</v>
      </c>
      <c r="K10" s="9" t="s">
        <v>71</v>
      </c>
      <c r="L10" s="9" t="s">
        <v>72</v>
      </c>
      <c r="M10" s="9" t="s">
        <v>73</v>
      </c>
      <c r="N10" s="9" t="s">
        <v>74</v>
      </c>
      <c r="O10" s="9" t="s">
        <v>75</v>
      </c>
      <c r="P10" s="9" t="s">
        <v>76</v>
      </c>
      <c r="Q10" s="9" t="s">
        <v>77</v>
      </c>
      <c r="R10" s="9" t="s">
        <v>78</v>
      </c>
      <c r="T10" s="9" t="s">
        <v>64</v>
      </c>
    </row>
    <row r="11" spans="3:21" ht="15" thickBot="1" x14ac:dyDescent="0.35">
      <c r="C11" s="70">
        <v>43168</v>
      </c>
      <c r="D11" s="71">
        <v>0.4461458333333333</v>
      </c>
      <c r="E11" s="72" t="s">
        <v>9</v>
      </c>
      <c r="F11" s="73">
        <v>25</v>
      </c>
      <c r="G11" s="72" t="s">
        <v>21</v>
      </c>
      <c r="J11" t="s">
        <v>22</v>
      </c>
      <c r="K11" s="14">
        <f>COUNTIFS($C$7:$C$3999, "=2018-03-09" )</f>
        <v>393</v>
      </c>
      <c r="L11" s="14">
        <f>COUNTIFS($C$7:$C$3999, "=2018-03-10" )</f>
        <v>473</v>
      </c>
      <c r="M11" s="14">
        <f>COUNTIFS($C$7:$C$3999, "=2018-03-11" )</f>
        <v>343</v>
      </c>
      <c r="N11" s="14">
        <f>COUNTIFS($C$7:$C$3999, "=2018-03-12" )</f>
        <v>631</v>
      </c>
      <c r="O11" s="14">
        <f>COUNTIFS($C$7:$C$3999, "=2018-03-13" )</f>
        <v>625</v>
      </c>
      <c r="P11" s="14">
        <f>COUNTIFS($C$7:$C$3999, "=2018-03-14" )</f>
        <v>682</v>
      </c>
      <c r="Q11" s="14">
        <f>COUNTIFS($C$7:$C$3999, "=2018-03-15" )</f>
        <v>668</v>
      </c>
      <c r="R11" s="14">
        <f>COUNTIFS($C$7:$C$3999, "=2018-03-16" )</f>
        <v>178</v>
      </c>
      <c r="T11" s="14">
        <f>SUM( K11:R11 )</f>
        <v>3993</v>
      </c>
    </row>
    <row r="12" spans="3:21" ht="15" thickBot="1" x14ac:dyDescent="0.35">
      <c r="C12" s="70">
        <v>43168</v>
      </c>
      <c r="D12" s="71">
        <v>0.44900462962962967</v>
      </c>
      <c r="E12" s="72" t="s">
        <v>9</v>
      </c>
      <c r="F12" s="73">
        <v>21</v>
      </c>
      <c r="G12" s="72" t="s">
        <v>10</v>
      </c>
      <c r="J12" t="s">
        <v>36</v>
      </c>
      <c r="K12" s="14">
        <f>COUNTIFS(C7:C3999, "=2018-03-09", D7:D3999, "&gt;07:00:00", D7:D3999, "&lt;17:00:00" )</f>
        <v>262</v>
      </c>
      <c r="L12" s="14">
        <f>COUNTIFS($C$7:$C$3999, "=2018-03-10", $D$7:$D$3999, "&gt;07:00:00", $D$7:$D$3999, "&lt;17:00:00" )</f>
        <v>329</v>
      </c>
      <c r="M12" s="14">
        <f>COUNTIFS($C$7:$C$3999, "=2018-03-11", $D$7:$D$3999, "&gt;07:00:00", $D$7:$D$3999, "&lt;17:00:00" )</f>
        <v>234</v>
      </c>
      <c r="N12" s="14">
        <f>COUNTIFS(C7:C3999, "=2018-03-12", D7:D3999, "&gt;07:00:00", D7:D3999, "&lt;17:00:00" )</f>
        <v>409</v>
      </c>
      <c r="O12" s="14">
        <f>COUNTIFS($C$7:$C$3999, "=2018-03-13", $D$7:$D$3999, "&gt;07:00:00", $D$7:$D$3999, "&lt;17:00:00" )</f>
        <v>398</v>
      </c>
      <c r="P12" s="14">
        <f>COUNTIFS($C$7:$C$3999, "=2018-03-14", $D$7:$D$3999, "&gt;07:00:00", $D$7:$D$3999, "&lt;17:00:00" )</f>
        <v>423</v>
      </c>
      <c r="Q12" s="14">
        <f>COUNTIFS($C$7:$C$3999, "=2018-03-15", $D$7:$D$3999, "&gt;07:00:00", $D$7:$D$3999, "&lt;17:00:00" )</f>
        <v>409</v>
      </c>
      <c r="R12" s="14">
        <f>COUNTIFS($C$7:$C$3999, "=2018-03-16", $D$7:$D$3999, "&gt;07:00:00", $D$7:$D$3999, "&lt;17:00:00" )</f>
        <v>115</v>
      </c>
      <c r="T12" s="14">
        <f>SUM( K12:R12 )</f>
        <v>2579</v>
      </c>
    </row>
    <row r="13" spans="3:21" ht="15" thickBot="1" x14ac:dyDescent="0.35">
      <c r="C13" s="70">
        <v>43168</v>
      </c>
      <c r="D13" s="71">
        <v>0.46031249999999996</v>
      </c>
      <c r="E13" s="72" t="s">
        <v>9</v>
      </c>
      <c r="F13" s="73">
        <v>27</v>
      </c>
      <c r="G13" s="72" t="s">
        <v>21</v>
      </c>
      <c r="J13" t="s">
        <v>37</v>
      </c>
      <c r="K13" s="14">
        <f>COUNTIFS($C$7:$C$3999, "=2018-03-09", $D$7:$D$3999, "&gt;07:00:00", $D$7:$D$3999, "&lt;17:00:00", $F$7:$F$3999, "&gt;30" )</f>
        <v>154</v>
      </c>
      <c r="L13" s="14">
        <f>COUNTIFS($C$7:$C$3999, "=2018-03-10", $D$7:$D$3999, "&gt;07:00:00", $D$7:$D$3999, "&lt;17:00:00", $F$7:$F$3999, "&gt;30" )</f>
        <v>280</v>
      </c>
      <c r="M13" s="14">
        <f>COUNTIFS($C$7:$C$3999, "=2018-03-11", $D$7:$D$3999, "&gt;07:00:00", $D$7:$D$3999, "&lt;17:00:00", $F$7:$F$3999, "&gt;30" )</f>
        <v>202</v>
      </c>
      <c r="N13" s="14">
        <f>COUNTIFS($C$7:$C$3999, "=2018-03-12", $D$7:$D$3999, "&gt;07:00:00", $D$7:$D$3999, "&lt;17:00:00", $F$7:$F$3999, "&gt;30" )</f>
        <v>257</v>
      </c>
      <c r="O13" s="14">
        <f>COUNTIFS($C$7:$C$3999, "=2018-03-13", $D$7:$D$3999, "&gt;07:00:00", $D$7:$D$3999, "&lt;17:00:00", $F$7:$F$3999, "&gt;30" )</f>
        <v>264</v>
      </c>
      <c r="P13" s="14">
        <f>COUNTIFS($C$7:$C$3999, "=2018-03-14", $D$7:$D$3999, "&gt;07:00:00", $D$7:$D$3999, "&lt;17:00:00", $F$7:$F$3999, "&gt;30" )</f>
        <v>273</v>
      </c>
      <c r="Q13" s="14">
        <f>COUNTIFS($C$7:$C$3999, "=2018-03-15", $D$7:$D$3999, "&gt;07:00:00", $D$7:$D$3999, "&lt;17:00:00", $F$7:$F$3999, "&gt;30" )</f>
        <v>270</v>
      </c>
      <c r="R13" s="14">
        <f>COUNTIFS($C$7:$C$3999, "=2018-03-16", $D$7:$D$3999, "&gt;07:00:00", $D$7:$D$3999, "&lt;17:00:00", $F$7:$F$3999, "&gt;30" )</f>
        <v>81</v>
      </c>
      <c r="T13" s="14">
        <f>SUM( K13:R13 )</f>
        <v>1781</v>
      </c>
      <c r="U13" s="54">
        <f>T13/T12</f>
        <v>0.69057774331136101</v>
      </c>
    </row>
    <row r="14" spans="3:21" ht="15" thickBot="1" x14ac:dyDescent="0.35">
      <c r="C14" s="70">
        <v>43168</v>
      </c>
      <c r="D14" s="71">
        <v>0.46113425925925927</v>
      </c>
      <c r="E14" s="72" t="s">
        <v>9</v>
      </c>
      <c r="F14" s="73">
        <v>40</v>
      </c>
      <c r="G14" s="72" t="s">
        <v>10</v>
      </c>
      <c r="J14" t="s">
        <v>50</v>
      </c>
      <c r="K14" s="14">
        <f>COUNTIFS($C$7:$C$3999, "=2018-03-09",  $F$7:$F$3999, "&gt;50" )</f>
        <v>19</v>
      </c>
      <c r="L14" s="14">
        <f>COUNTIFS($C$7:$C$3999, "=2018-03-10",  $F$7:$F$3999, "&gt;50" )</f>
        <v>37</v>
      </c>
      <c r="M14" s="14">
        <f>COUNTIFS($C$7:$C$3999, "=2018-03-11",  $F$7:$F$3999, "&gt;50" )</f>
        <v>32</v>
      </c>
      <c r="N14" s="14">
        <f>COUNTIFS($C$7:$C$3999, "=2018-03-12",  $F$7:$F$3999, "&gt;50" )</f>
        <v>39</v>
      </c>
      <c r="O14" s="14">
        <f>COUNTIFS($C$7:$C$3999, "=2018-03-13",  $F$7:$F$3999, "&gt;50" )</f>
        <v>33</v>
      </c>
      <c r="P14" s="14">
        <f>COUNTIFS($C$7:$C$3999, "=2018-03-14",  $F$7:$F$3999, "&gt;50" )</f>
        <v>48</v>
      </c>
      <c r="Q14" s="14">
        <f>COUNTIFS($C$7:$C$3999, "=2018-03-15",  $F$7:$F$3999, "&gt;50" )</f>
        <v>64</v>
      </c>
      <c r="R14" s="14">
        <f>COUNTIFS($C$7:$C$3999, "=2018-03-16",  $F$7:$F$3999, "&gt;50" )</f>
        <v>10</v>
      </c>
      <c r="T14" s="14">
        <f>SUM( K14:R14 )</f>
        <v>282</v>
      </c>
      <c r="U14" s="55">
        <f>T14/T11</f>
        <v>7.0623591284748308E-2</v>
      </c>
    </row>
    <row r="15" spans="3:21" ht="15" thickBot="1" x14ac:dyDescent="0.35">
      <c r="C15" s="70">
        <v>43168</v>
      </c>
      <c r="D15" s="71">
        <v>0.46570601851851851</v>
      </c>
      <c r="E15" s="72" t="s">
        <v>9</v>
      </c>
      <c r="F15" s="73">
        <v>23</v>
      </c>
      <c r="G15" s="72" t="s">
        <v>21</v>
      </c>
    </row>
    <row r="16" spans="3:21" ht="15" thickBot="1" x14ac:dyDescent="0.35">
      <c r="C16" s="70">
        <v>43168</v>
      </c>
      <c r="D16" s="71">
        <v>0.46623842592592596</v>
      </c>
      <c r="E16" s="72" t="s">
        <v>9</v>
      </c>
      <c r="F16" s="73">
        <v>28</v>
      </c>
      <c r="G16" s="72" t="s">
        <v>21</v>
      </c>
    </row>
    <row r="17" spans="3:7" ht="15" thickBot="1" x14ac:dyDescent="0.35">
      <c r="C17" s="70">
        <v>43168</v>
      </c>
      <c r="D17" s="71">
        <v>0.46871527777777783</v>
      </c>
      <c r="E17" s="72" t="s">
        <v>9</v>
      </c>
      <c r="F17" s="73">
        <v>41</v>
      </c>
      <c r="G17" s="72" t="s">
        <v>10</v>
      </c>
    </row>
    <row r="18" spans="3:7" ht="15" thickBot="1" x14ac:dyDescent="0.35">
      <c r="C18" s="70">
        <v>43168</v>
      </c>
      <c r="D18" s="71">
        <v>0.46893518518518523</v>
      </c>
      <c r="E18" s="72" t="s">
        <v>9</v>
      </c>
      <c r="F18" s="73">
        <v>23</v>
      </c>
      <c r="G18" s="72" t="s">
        <v>21</v>
      </c>
    </row>
    <row r="19" spans="3:7" ht="15" thickBot="1" x14ac:dyDescent="0.35">
      <c r="C19" s="70">
        <v>43168</v>
      </c>
      <c r="D19" s="71">
        <v>0.47150462962962963</v>
      </c>
      <c r="E19" s="72" t="s">
        <v>9</v>
      </c>
      <c r="F19" s="73">
        <v>34</v>
      </c>
      <c r="G19" s="72" t="s">
        <v>10</v>
      </c>
    </row>
    <row r="20" spans="3:7" ht="15" thickBot="1" x14ac:dyDescent="0.35">
      <c r="C20" s="70">
        <v>43168</v>
      </c>
      <c r="D20" s="71">
        <v>0.47258101851851847</v>
      </c>
      <c r="E20" s="72" t="s">
        <v>9</v>
      </c>
      <c r="F20" s="73">
        <v>48</v>
      </c>
      <c r="G20" s="72" t="s">
        <v>10</v>
      </c>
    </row>
    <row r="21" spans="3:7" ht="15" thickBot="1" x14ac:dyDescent="0.35">
      <c r="C21" s="70">
        <v>43168</v>
      </c>
      <c r="D21" s="71">
        <v>0.47394675925925928</v>
      </c>
      <c r="E21" s="72" t="s">
        <v>9</v>
      </c>
      <c r="F21" s="73">
        <v>44</v>
      </c>
      <c r="G21" s="72" t="s">
        <v>10</v>
      </c>
    </row>
    <row r="22" spans="3:7" ht="15" thickBot="1" x14ac:dyDescent="0.35">
      <c r="C22" s="70">
        <v>43168</v>
      </c>
      <c r="D22" s="71">
        <v>0.47856481481481478</v>
      </c>
      <c r="E22" s="72" t="s">
        <v>9</v>
      </c>
      <c r="F22" s="73">
        <v>37</v>
      </c>
      <c r="G22" s="72" t="s">
        <v>10</v>
      </c>
    </row>
    <row r="23" spans="3:7" ht="15" thickBot="1" x14ac:dyDescent="0.35">
      <c r="C23" s="70">
        <v>43168</v>
      </c>
      <c r="D23" s="71">
        <v>0.47909722222222223</v>
      </c>
      <c r="E23" s="72" t="s">
        <v>9</v>
      </c>
      <c r="F23" s="73">
        <v>32</v>
      </c>
      <c r="G23" s="72" t="s">
        <v>10</v>
      </c>
    </row>
    <row r="24" spans="3:7" ht="15" thickBot="1" x14ac:dyDescent="0.35">
      <c r="C24" s="70">
        <v>43168</v>
      </c>
      <c r="D24" s="71">
        <v>0.48159722222222223</v>
      </c>
      <c r="E24" s="72" t="s">
        <v>9</v>
      </c>
      <c r="F24" s="73">
        <v>25</v>
      </c>
      <c r="G24" s="72" t="s">
        <v>21</v>
      </c>
    </row>
    <row r="25" spans="3:7" ht="15" thickBot="1" x14ac:dyDescent="0.35">
      <c r="C25" s="70">
        <v>43168</v>
      </c>
      <c r="D25" s="71">
        <v>0.48866898148148147</v>
      </c>
      <c r="E25" s="72" t="s">
        <v>9</v>
      </c>
      <c r="F25" s="73">
        <v>52</v>
      </c>
      <c r="G25" s="72" t="s">
        <v>10</v>
      </c>
    </row>
    <row r="26" spans="3:7" ht="15" thickBot="1" x14ac:dyDescent="0.35">
      <c r="C26" s="70">
        <v>43168</v>
      </c>
      <c r="D26" s="71">
        <v>0.49038194444444444</v>
      </c>
      <c r="E26" s="72" t="s">
        <v>9</v>
      </c>
      <c r="F26" s="73">
        <v>18</v>
      </c>
      <c r="G26" s="72" t="s">
        <v>21</v>
      </c>
    </row>
    <row r="27" spans="3:7" ht="15" thickBot="1" x14ac:dyDescent="0.35">
      <c r="C27" s="70">
        <v>43168</v>
      </c>
      <c r="D27" s="71">
        <v>0.49082175925925925</v>
      </c>
      <c r="E27" s="72" t="s">
        <v>9</v>
      </c>
      <c r="F27" s="73">
        <v>33</v>
      </c>
      <c r="G27" s="72" t="s">
        <v>10</v>
      </c>
    </row>
    <row r="28" spans="3:7" ht="15" thickBot="1" x14ac:dyDescent="0.35">
      <c r="C28" s="70">
        <v>43168</v>
      </c>
      <c r="D28" s="71">
        <v>0.49087962962962961</v>
      </c>
      <c r="E28" s="72" t="s">
        <v>9</v>
      </c>
      <c r="F28" s="73">
        <v>31</v>
      </c>
      <c r="G28" s="72" t="s">
        <v>21</v>
      </c>
    </row>
    <row r="29" spans="3:7" ht="15" thickBot="1" x14ac:dyDescent="0.35">
      <c r="C29" s="70">
        <v>43168</v>
      </c>
      <c r="D29" s="71">
        <v>0.49299768518518516</v>
      </c>
      <c r="E29" s="72" t="s">
        <v>9</v>
      </c>
      <c r="F29" s="73">
        <v>41</v>
      </c>
      <c r="G29" s="72" t="s">
        <v>21</v>
      </c>
    </row>
    <row r="30" spans="3:7" ht="15" thickBot="1" x14ac:dyDescent="0.35">
      <c r="C30" s="70">
        <v>43168</v>
      </c>
      <c r="D30" s="71">
        <v>0.49304398148148149</v>
      </c>
      <c r="E30" s="72" t="s">
        <v>9</v>
      </c>
      <c r="F30" s="73">
        <v>44</v>
      </c>
      <c r="G30" s="72" t="s">
        <v>10</v>
      </c>
    </row>
    <row r="31" spans="3:7" ht="15" thickBot="1" x14ac:dyDescent="0.35">
      <c r="C31" s="70">
        <v>43168</v>
      </c>
      <c r="D31" s="71">
        <v>0.49480324074074072</v>
      </c>
      <c r="E31" s="72" t="s">
        <v>9</v>
      </c>
      <c r="F31" s="73">
        <v>24</v>
      </c>
      <c r="G31" s="72" t="s">
        <v>21</v>
      </c>
    </row>
    <row r="32" spans="3:7" ht="15" thickBot="1" x14ac:dyDescent="0.35">
      <c r="C32" s="70">
        <v>43168</v>
      </c>
      <c r="D32" s="71">
        <v>0.49697916666666669</v>
      </c>
      <c r="E32" s="72" t="s">
        <v>9</v>
      </c>
      <c r="F32" s="73">
        <v>20</v>
      </c>
      <c r="G32" s="72" t="s">
        <v>21</v>
      </c>
    </row>
    <row r="33" spans="3:7" ht="15" thickBot="1" x14ac:dyDescent="0.35">
      <c r="C33" s="70">
        <v>43168</v>
      </c>
      <c r="D33" s="71">
        <v>0.49840277777777775</v>
      </c>
      <c r="E33" s="72" t="s">
        <v>9</v>
      </c>
      <c r="F33" s="73">
        <v>29</v>
      </c>
      <c r="G33" s="72" t="s">
        <v>21</v>
      </c>
    </row>
    <row r="34" spans="3:7" ht="15" thickBot="1" x14ac:dyDescent="0.35">
      <c r="C34" s="70">
        <v>43168</v>
      </c>
      <c r="D34" s="71">
        <v>0.4997800925925926</v>
      </c>
      <c r="E34" s="72" t="s">
        <v>9</v>
      </c>
      <c r="F34" s="73">
        <v>42</v>
      </c>
      <c r="G34" s="72" t="s">
        <v>10</v>
      </c>
    </row>
    <row r="35" spans="3:7" ht="15" thickBot="1" x14ac:dyDescent="0.35">
      <c r="C35" s="70">
        <v>43168</v>
      </c>
      <c r="D35" s="71">
        <v>0.50163194444444448</v>
      </c>
      <c r="E35" s="72" t="s">
        <v>9</v>
      </c>
      <c r="F35" s="73">
        <v>39</v>
      </c>
      <c r="G35" s="72" t="s">
        <v>21</v>
      </c>
    </row>
    <row r="36" spans="3:7" ht="15" thickBot="1" x14ac:dyDescent="0.35">
      <c r="C36" s="70">
        <v>43168</v>
      </c>
      <c r="D36" s="71">
        <v>0.50172453703703701</v>
      </c>
      <c r="E36" s="72" t="s">
        <v>9</v>
      </c>
      <c r="F36" s="73">
        <v>29</v>
      </c>
      <c r="G36" s="72" t="s">
        <v>21</v>
      </c>
    </row>
    <row r="37" spans="3:7" ht="15" thickBot="1" x14ac:dyDescent="0.35">
      <c r="C37" s="70">
        <v>43168</v>
      </c>
      <c r="D37" s="71">
        <v>0.50539351851851855</v>
      </c>
      <c r="E37" s="72" t="s">
        <v>9</v>
      </c>
      <c r="F37" s="73">
        <v>32</v>
      </c>
      <c r="G37" s="72" t="s">
        <v>21</v>
      </c>
    </row>
    <row r="38" spans="3:7" ht="15" thickBot="1" x14ac:dyDescent="0.35">
      <c r="C38" s="70">
        <v>43168</v>
      </c>
      <c r="D38" s="71">
        <v>0.50550925925925927</v>
      </c>
      <c r="E38" s="72" t="s">
        <v>9</v>
      </c>
      <c r="F38" s="73">
        <v>24</v>
      </c>
      <c r="G38" s="72" t="s">
        <v>21</v>
      </c>
    </row>
    <row r="39" spans="3:7" ht="15" thickBot="1" x14ac:dyDescent="0.35">
      <c r="C39" s="70">
        <v>43168</v>
      </c>
      <c r="D39" s="71">
        <v>0.50611111111111107</v>
      </c>
      <c r="E39" s="72" t="s">
        <v>9</v>
      </c>
      <c r="F39" s="73">
        <v>30</v>
      </c>
      <c r="G39" s="72" t="s">
        <v>21</v>
      </c>
    </row>
    <row r="40" spans="3:7" ht="15" thickBot="1" x14ac:dyDescent="0.35">
      <c r="C40" s="70">
        <v>43168</v>
      </c>
      <c r="D40" s="71">
        <v>0.50633101851851847</v>
      </c>
      <c r="E40" s="72" t="s">
        <v>9</v>
      </c>
      <c r="F40" s="73">
        <v>29</v>
      </c>
      <c r="G40" s="72" t="s">
        <v>21</v>
      </c>
    </row>
    <row r="41" spans="3:7" ht="15" thickBot="1" x14ac:dyDescent="0.35">
      <c r="C41" s="70">
        <v>43168</v>
      </c>
      <c r="D41" s="71">
        <v>0.51039351851851855</v>
      </c>
      <c r="E41" s="72" t="s">
        <v>9</v>
      </c>
      <c r="F41" s="73">
        <v>30</v>
      </c>
      <c r="G41" s="72" t="s">
        <v>10</v>
      </c>
    </row>
    <row r="42" spans="3:7" ht="15" thickBot="1" x14ac:dyDescent="0.35">
      <c r="C42" s="70">
        <v>43168</v>
      </c>
      <c r="D42" s="71">
        <v>0.51454861111111116</v>
      </c>
      <c r="E42" s="72" t="s">
        <v>9</v>
      </c>
      <c r="F42" s="73">
        <v>32</v>
      </c>
      <c r="G42" s="72" t="s">
        <v>10</v>
      </c>
    </row>
    <row r="43" spans="3:7" ht="15" thickBot="1" x14ac:dyDescent="0.35">
      <c r="C43" s="70">
        <v>43168</v>
      </c>
      <c r="D43" s="71">
        <v>0.51575231481481476</v>
      </c>
      <c r="E43" s="72" t="s">
        <v>9</v>
      </c>
      <c r="F43" s="73">
        <v>33</v>
      </c>
      <c r="G43" s="72" t="s">
        <v>21</v>
      </c>
    </row>
    <row r="44" spans="3:7" ht="15" thickBot="1" x14ac:dyDescent="0.35">
      <c r="C44" s="70">
        <v>43168</v>
      </c>
      <c r="D44" s="71">
        <v>0.51612268518518511</v>
      </c>
      <c r="E44" s="72" t="s">
        <v>9</v>
      </c>
      <c r="F44" s="73">
        <v>37</v>
      </c>
      <c r="G44" s="72" t="s">
        <v>10</v>
      </c>
    </row>
    <row r="45" spans="3:7" ht="15" thickBot="1" x14ac:dyDescent="0.35">
      <c r="C45" s="70">
        <v>43168</v>
      </c>
      <c r="D45" s="71">
        <v>0.51747685185185188</v>
      </c>
      <c r="E45" s="72" t="s">
        <v>9</v>
      </c>
      <c r="F45" s="73">
        <v>28</v>
      </c>
      <c r="G45" s="72" t="s">
        <v>10</v>
      </c>
    </row>
    <row r="46" spans="3:7" ht="15" thickBot="1" x14ac:dyDescent="0.35">
      <c r="C46" s="70">
        <v>43168</v>
      </c>
      <c r="D46" s="71">
        <v>0.52045138888888887</v>
      </c>
      <c r="E46" s="72" t="s">
        <v>9</v>
      </c>
      <c r="F46" s="73">
        <v>32</v>
      </c>
      <c r="G46" s="72" t="s">
        <v>10</v>
      </c>
    </row>
    <row r="47" spans="3:7" ht="15" thickBot="1" x14ac:dyDescent="0.35">
      <c r="C47" s="70">
        <v>43168</v>
      </c>
      <c r="D47" s="71">
        <v>0.52068287037037042</v>
      </c>
      <c r="E47" s="72" t="s">
        <v>9</v>
      </c>
      <c r="F47" s="73">
        <v>39</v>
      </c>
      <c r="G47" s="72" t="s">
        <v>10</v>
      </c>
    </row>
    <row r="48" spans="3:7" ht="15" thickBot="1" x14ac:dyDescent="0.35">
      <c r="C48" s="70">
        <v>43168</v>
      </c>
      <c r="D48" s="71">
        <v>0.52105324074074078</v>
      </c>
      <c r="E48" s="72" t="s">
        <v>9</v>
      </c>
      <c r="F48" s="73">
        <v>24</v>
      </c>
      <c r="G48" s="72" t="s">
        <v>21</v>
      </c>
    </row>
    <row r="49" spans="3:7" ht="15" thickBot="1" x14ac:dyDescent="0.35">
      <c r="C49" s="70">
        <v>43168</v>
      </c>
      <c r="D49" s="71">
        <v>0.5220717592592593</v>
      </c>
      <c r="E49" s="72" t="s">
        <v>9</v>
      </c>
      <c r="F49" s="73">
        <v>31</v>
      </c>
      <c r="G49" s="72" t="s">
        <v>10</v>
      </c>
    </row>
    <row r="50" spans="3:7" ht="15" thickBot="1" x14ac:dyDescent="0.35">
      <c r="C50" s="70">
        <v>43168</v>
      </c>
      <c r="D50" s="71">
        <v>0.52251157407407411</v>
      </c>
      <c r="E50" s="72" t="s">
        <v>9</v>
      </c>
      <c r="F50" s="73">
        <v>27</v>
      </c>
      <c r="G50" s="72" t="s">
        <v>10</v>
      </c>
    </row>
    <row r="51" spans="3:7" ht="15" thickBot="1" x14ac:dyDescent="0.35">
      <c r="C51" s="70">
        <v>43168</v>
      </c>
      <c r="D51" s="71">
        <v>0.52474537037037039</v>
      </c>
      <c r="E51" s="72" t="s">
        <v>9</v>
      </c>
      <c r="F51" s="73">
        <v>34</v>
      </c>
      <c r="G51" s="72" t="s">
        <v>10</v>
      </c>
    </row>
    <row r="52" spans="3:7" ht="15" thickBot="1" x14ac:dyDescent="0.35">
      <c r="C52" s="70">
        <v>43168</v>
      </c>
      <c r="D52" s="71">
        <v>0.52609953703703705</v>
      </c>
      <c r="E52" s="72" t="s">
        <v>9</v>
      </c>
      <c r="F52" s="73">
        <v>31</v>
      </c>
      <c r="G52" s="72" t="s">
        <v>10</v>
      </c>
    </row>
    <row r="53" spans="3:7" ht="15" thickBot="1" x14ac:dyDescent="0.35">
      <c r="C53" s="70">
        <v>43168</v>
      </c>
      <c r="D53" s="71">
        <v>0.5279166666666667</v>
      </c>
      <c r="E53" s="72" t="s">
        <v>9</v>
      </c>
      <c r="F53" s="73">
        <v>29</v>
      </c>
      <c r="G53" s="72" t="s">
        <v>21</v>
      </c>
    </row>
    <row r="54" spans="3:7" ht="15" thickBot="1" x14ac:dyDescent="0.35">
      <c r="C54" s="70">
        <v>43168</v>
      </c>
      <c r="D54" s="71">
        <v>0.52825231481481483</v>
      </c>
      <c r="E54" s="72" t="s">
        <v>9</v>
      </c>
      <c r="F54" s="73">
        <v>30</v>
      </c>
      <c r="G54" s="72" t="s">
        <v>21</v>
      </c>
    </row>
    <row r="55" spans="3:7" ht="15" thickBot="1" x14ac:dyDescent="0.35">
      <c r="C55" s="70">
        <v>43168</v>
      </c>
      <c r="D55" s="71">
        <v>0.53079861111111104</v>
      </c>
      <c r="E55" s="72" t="s">
        <v>9</v>
      </c>
      <c r="F55" s="73">
        <v>23</v>
      </c>
      <c r="G55" s="72" t="s">
        <v>21</v>
      </c>
    </row>
    <row r="56" spans="3:7" ht="15" thickBot="1" x14ac:dyDescent="0.35">
      <c r="C56" s="70">
        <v>43168</v>
      </c>
      <c r="D56" s="71">
        <v>0.53104166666666663</v>
      </c>
      <c r="E56" s="72" t="s">
        <v>9</v>
      </c>
      <c r="F56" s="73">
        <v>42</v>
      </c>
      <c r="G56" s="72" t="s">
        <v>10</v>
      </c>
    </row>
    <row r="57" spans="3:7" ht="15" thickBot="1" x14ac:dyDescent="0.35">
      <c r="C57" s="70">
        <v>43168</v>
      </c>
      <c r="D57" s="71">
        <v>0.53241898148148148</v>
      </c>
      <c r="E57" s="72" t="s">
        <v>9</v>
      </c>
      <c r="F57" s="73">
        <v>25</v>
      </c>
      <c r="G57" s="72" t="s">
        <v>21</v>
      </c>
    </row>
    <row r="58" spans="3:7" ht="15" thickBot="1" x14ac:dyDescent="0.35">
      <c r="C58" s="70">
        <v>43168</v>
      </c>
      <c r="D58" s="71">
        <v>0.53284722222222225</v>
      </c>
      <c r="E58" s="72" t="s">
        <v>9</v>
      </c>
      <c r="F58" s="73">
        <v>31</v>
      </c>
      <c r="G58" s="72" t="s">
        <v>21</v>
      </c>
    </row>
    <row r="59" spans="3:7" ht="15" thickBot="1" x14ac:dyDescent="0.35">
      <c r="C59" s="70">
        <v>43168</v>
      </c>
      <c r="D59" s="71">
        <v>0.53452546296296299</v>
      </c>
      <c r="E59" s="72" t="s">
        <v>9</v>
      </c>
      <c r="F59" s="73">
        <v>28</v>
      </c>
      <c r="G59" s="72" t="s">
        <v>10</v>
      </c>
    </row>
    <row r="60" spans="3:7" ht="15" thickBot="1" x14ac:dyDescent="0.35">
      <c r="C60" s="70">
        <v>43168</v>
      </c>
      <c r="D60" s="71">
        <v>0.53665509259259259</v>
      </c>
      <c r="E60" s="72" t="s">
        <v>9</v>
      </c>
      <c r="F60" s="73">
        <v>34</v>
      </c>
      <c r="G60" s="72" t="s">
        <v>10</v>
      </c>
    </row>
    <row r="61" spans="3:7" ht="15" thickBot="1" x14ac:dyDescent="0.35">
      <c r="C61" s="70">
        <v>43168</v>
      </c>
      <c r="D61" s="71">
        <v>0.54201388888888891</v>
      </c>
      <c r="E61" s="72" t="s">
        <v>9</v>
      </c>
      <c r="F61" s="73">
        <v>37</v>
      </c>
      <c r="G61" s="72" t="s">
        <v>10</v>
      </c>
    </row>
    <row r="62" spans="3:7" ht="15" thickBot="1" x14ac:dyDescent="0.35">
      <c r="C62" s="70">
        <v>43168</v>
      </c>
      <c r="D62" s="71">
        <v>0.54280092592592599</v>
      </c>
      <c r="E62" s="72" t="s">
        <v>9</v>
      </c>
      <c r="F62" s="73">
        <v>39</v>
      </c>
      <c r="G62" s="72" t="s">
        <v>10</v>
      </c>
    </row>
    <row r="63" spans="3:7" ht="15" thickBot="1" x14ac:dyDescent="0.35">
      <c r="C63" s="70">
        <v>43168</v>
      </c>
      <c r="D63" s="71">
        <v>0.54297453703703702</v>
      </c>
      <c r="E63" s="72" t="s">
        <v>9</v>
      </c>
      <c r="F63" s="73">
        <v>42</v>
      </c>
      <c r="G63" s="72" t="s">
        <v>10</v>
      </c>
    </row>
    <row r="64" spans="3:7" ht="15" thickBot="1" x14ac:dyDescent="0.35">
      <c r="C64" s="70">
        <v>43168</v>
      </c>
      <c r="D64" s="71">
        <v>0.54402777777777778</v>
      </c>
      <c r="E64" s="72" t="s">
        <v>9</v>
      </c>
      <c r="F64" s="73">
        <v>32</v>
      </c>
      <c r="G64" s="72" t="s">
        <v>21</v>
      </c>
    </row>
    <row r="65" spans="3:7" ht="15" thickBot="1" x14ac:dyDescent="0.35">
      <c r="C65" s="70">
        <v>43168</v>
      </c>
      <c r="D65" s="71">
        <v>0.54413194444444446</v>
      </c>
      <c r="E65" s="72" t="s">
        <v>9</v>
      </c>
      <c r="F65" s="73">
        <v>23</v>
      </c>
      <c r="G65" s="72" t="s">
        <v>21</v>
      </c>
    </row>
    <row r="66" spans="3:7" ht="15" thickBot="1" x14ac:dyDescent="0.35">
      <c r="C66" s="70">
        <v>43168</v>
      </c>
      <c r="D66" s="71">
        <v>0.54646990740740742</v>
      </c>
      <c r="E66" s="72" t="s">
        <v>9</v>
      </c>
      <c r="F66" s="73">
        <v>36</v>
      </c>
      <c r="G66" s="72" t="s">
        <v>21</v>
      </c>
    </row>
    <row r="67" spans="3:7" ht="15" thickBot="1" x14ac:dyDescent="0.35">
      <c r="C67" s="70">
        <v>43168</v>
      </c>
      <c r="D67" s="71">
        <v>0.55041666666666667</v>
      </c>
      <c r="E67" s="72" t="s">
        <v>9</v>
      </c>
      <c r="F67" s="73">
        <v>36</v>
      </c>
      <c r="G67" s="72" t="s">
        <v>21</v>
      </c>
    </row>
    <row r="68" spans="3:7" ht="15" thickBot="1" x14ac:dyDescent="0.35">
      <c r="C68" s="70">
        <v>43168</v>
      </c>
      <c r="D68" s="71">
        <v>0.55145833333333327</v>
      </c>
      <c r="E68" s="72" t="s">
        <v>9</v>
      </c>
      <c r="F68" s="73">
        <v>24</v>
      </c>
      <c r="G68" s="72" t="s">
        <v>21</v>
      </c>
    </row>
    <row r="69" spans="3:7" ht="15" thickBot="1" x14ac:dyDescent="0.35">
      <c r="C69" s="70">
        <v>43168</v>
      </c>
      <c r="D69" s="71">
        <v>0.55162037037037037</v>
      </c>
      <c r="E69" s="72" t="s">
        <v>9</v>
      </c>
      <c r="F69" s="73">
        <v>24</v>
      </c>
      <c r="G69" s="72" t="s">
        <v>21</v>
      </c>
    </row>
    <row r="70" spans="3:7" ht="15" thickBot="1" x14ac:dyDescent="0.35">
      <c r="C70" s="70">
        <v>43168</v>
      </c>
      <c r="D70" s="71">
        <v>0.55318287037037039</v>
      </c>
      <c r="E70" s="72" t="s">
        <v>9</v>
      </c>
      <c r="F70" s="73">
        <v>25</v>
      </c>
      <c r="G70" s="72" t="s">
        <v>21</v>
      </c>
    </row>
    <row r="71" spans="3:7" ht="15" thickBot="1" x14ac:dyDescent="0.35">
      <c r="C71" s="70">
        <v>43168</v>
      </c>
      <c r="D71" s="71">
        <v>0.554224537037037</v>
      </c>
      <c r="E71" s="72" t="s">
        <v>9</v>
      </c>
      <c r="F71" s="73">
        <v>25</v>
      </c>
      <c r="G71" s="72" t="s">
        <v>21</v>
      </c>
    </row>
    <row r="72" spans="3:7" ht="15" thickBot="1" x14ac:dyDescent="0.35">
      <c r="C72" s="70">
        <v>43168</v>
      </c>
      <c r="D72" s="71">
        <v>0.55469907407407404</v>
      </c>
      <c r="E72" s="72" t="s">
        <v>9</v>
      </c>
      <c r="F72" s="73">
        <v>23</v>
      </c>
      <c r="G72" s="72" t="s">
        <v>21</v>
      </c>
    </row>
    <row r="73" spans="3:7" ht="15" thickBot="1" x14ac:dyDescent="0.35">
      <c r="C73" s="70">
        <v>43168</v>
      </c>
      <c r="D73" s="71">
        <v>0.55473379629629627</v>
      </c>
      <c r="E73" s="72" t="s">
        <v>9</v>
      </c>
      <c r="F73" s="73">
        <v>17</v>
      </c>
      <c r="G73" s="72" t="s">
        <v>21</v>
      </c>
    </row>
    <row r="74" spans="3:7" ht="15" thickBot="1" x14ac:dyDescent="0.35">
      <c r="C74" s="70">
        <v>43168</v>
      </c>
      <c r="D74" s="71">
        <v>0.55600694444444443</v>
      </c>
      <c r="E74" s="72" t="s">
        <v>9</v>
      </c>
      <c r="F74" s="73">
        <v>46</v>
      </c>
      <c r="G74" s="72" t="s">
        <v>10</v>
      </c>
    </row>
    <row r="75" spans="3:7" ht="15" thickBot="1" x14ac:dyDescent="0.35">
      <c r="C75" s="70">
        <v>43168</v>
      </c>
      <c r="D75" s="71">
        <v>0.55920138888888882</v>
      </c>
      <c r="E75" s="72" t="s">
        <v>9</v>
      </c>
      <c r="F75" s="73">
        <v>28</v>
      </c>
      <c r="G75" s="72" t="s">
        <v>21</v>
      </c>
    </row>
    <row r="76" spans="3:7" ht="15" thickBot="1" x14ac:dyDescent="0.35">
      <c r="C76" s="70">
        <v>43168</v>
      </c>
      <c r="D76" s="71">
        <v>0.56024305555555554</v>
      </c>
      <c r="E76" s="72" t="s">
        <v>9</v>
      </c>
      <c r="F76" s="73">
        <v>26</v>
      </c>
      <c r="G76" s="72" t="s">
        <v>21</v>
      </c>
    </row>
    <row r="77" spans="3:7" ht="15" thickBot="1" x14ac:dyDescent="0.35">
      <c r="C77" s="70">
        <v>43168</v>
      </c>
      <c r="D77" s="71">
        <v>0.56085648148148148</v>
      </c>
      <c r="E77" s="72" t="s">
        <v>9</v>
      </c>
      <c r="F77" s="73">
        <v>49</v>
      </c>
      <c r="G77" s="72" t="s">
        <v>10</v>
      </c>
    </row>
    <row r="78" spans="3:7" ht="15" thickBot="1" x14ac:dyDescent="0.35">
      <c r="C78" s="70">
        <v>43168</v>
      </c>
      <c r="D78" s="71">
        <v>0.56238425925925928</v>
      </c>
      <c r="E78" s="72" t="s">
        <v>9</v>
      </c>
      <c r="F78" s="73">
        <v>28</v>
      </c>
      <c r="G78" s="72" t="s">
        <v>21</v>
      </c>
    </row>
    <row r="79" spans="3:7" ht="15" thickBot="1" x14ac:dyDescent="0.35">
      <c r="C79" s="70">
        <v>43168</v>
      </c>
      <c r="D79" s="71">
        <v>0.56527777777777777</v>
      </c>
      <c r="E79" s="72" t="s">
        <v>9</v>
      </c>
      <c r="F79" s="73">
        <v>27</v>
      </c>
      <c r="G79" s="72" t="s">
        <v>21</v>
      </c>
    </row>
    <row r="80" spans="3:7" ht="15" thickBot="1" x14ac:dyDescent="0.35">
      <c r="C80" s="70">
        <v>43168</v>
      </c>
      <c r="D80" s="71">
        <v>0.56620370370370365</v>
      </c>
      <c r="E80" s="72" t="s">
        <v>9</v>
      </c>
      <c r="F80" s="73">
        <v>30</v>
      </c>
      <c r="G80" s="72" t="s">
        <v>21</v>
      </c>
    </row>
    <row r="81" spans="3:7" ht="15" thickBot="1" x14ac:dyDescent="0.35">
      <c r="C81" s="70">
        <v>43168</v>
      </c>
      <c r="D81" s="71">
        <v>0.56767361111111114</v>
      </c>
      <c r="E81" s="72" t="s">
        <v>9</v>
      </c>
      <c r="F81" s="73">
        <v>44</v>
      </c>
      <c r="G81" s="72" t="s">
        <v>10</v>
      </c>
    </row>
    <row r="82" spans="3:7" ht="15" thickBot="1" x14ac:dyDescent="0.35">
      <c r="C82" s="70">
        <v>43168</v>
      </c>
      <c r="D82" s="71">
        <v>0.56835648148148155</v>
      </c>
      <c r="E82" s="72" t="s">
        <v>9</v>
      </c>
      <c r="F82" s="73">
        <v>35</v>
      </c>
      <c r="G82" s="72" t="s">
        <v>21</v>
      </c>
    </row>
    <row r="83" spans="3:7" ht="15" thickBot="1" x14ac:dyDescent="0.35">
      <c r="C83" s="70">
        <v>43168</v>
      </c>
      <c r="D83" s="71">
        <v>0.56858796296296299</v>
      </c>
      <c r="E83" s="72" t="s">
        <v>9</v>
      </c>
      <c r="F83" s="73">
        <v>38</v>
      </c>
      <c r="G83" s="72" t="s">
        <v>21</v>
      </c>
    </row>
    <row r="84" spans="3:7" ht="15" thickBot="1" x14ac:dyDescent="0.35">
      <c r="C84" s="70">
        <v>43168</v>
      </c>
      <c r="D84" s="71">
        <v>0.56865740740740744</v>
      </c>
      <c r="E84" s="72" t="s">
        <v>9</v>
      </c>
      <c r="F84" s="73">
        <v>38</v>
      </c>
      <c r="G84" s="72" t="s">
        <v>10</v>
      </c>
    </row>
    <row r="85" spans="3:7" ht="15" thickBot="1" x14ac:dyDescent="0.35">
      <c r="C85" s="70">
        <v>43168</v>
      </c>
      <c r="D85" s="71">
        <v>0.56960648148148152</v>
      </c>
      <c r="E85" s="72" t="s">
        <v>9</v>
      </c>
      <c r="F85" s="73">
        <v>33</v>
      </c>
      <c r="G85" s="72" t="s">
        <v>21</v>
      </c>
    </row>
    <row r="86" spans="3:7" ht="15" thickBot="1" x14ac:dyDescent="0.35">
      <c r="C86" s="70">
        <v>43168</v>
      </c>
      <c r="D86" s="71">
        <v>0.56978009259259255</v>
      </c>
      <c r="E86" s="72" t="s">
        <v>9</v>
      </c>
      <c r="F86" s="73">
        <v>28</v>
      </c>
      <c r="G86" s="72" t="s">
        <v>21</v>
      </c>
    </row>
    <row r="87" spans="3:7" ht="15" thickBot="1" x14ac:dyDescent="0.35">
      <c r="C87" s="70">
        <v>43168</v>
      </c>
      <c r="D87" s="71">
        <v>0.5703125</v>
      </c>
      <c r="E87" s="72" t="s">
        <v>9</v>
      </c>
      <c r="F87" s="73">
        <v>26</v>
      </c>
      <c r="G87" s="72" t="s">
        <v>21</v>
      </c>
    </row>
    <row r="88" spans="3:7" ht="15" thickBot="1" x14ac:dyDescent="0.35">
      <c r="C88" s="70">
        <v>43168</v>
      </c>
      <c r="D88" s="71">
        <v>0.57067129629629632</v>
      </c>
      <c r="E88" s="72" t="s">
        <v>9</v>
      </c>
      <c r="F88" s="73">
        <v>31</v>
      </c>
      <c r="G88" s="72" t="s">
        <v>10</v>
      </c>
    </row>
    <row r="89" spans="3:7" ht="15" thickBot="1" x14ac:dyDescent="0.35">
      <c r="C89" s="70">
        <v>43168</v>
      </c>
      <c r="D89" s="71">
        <v>0.57115740740740739</v>
      </c>
      <c r="E89" s="72" t="s">
        <v>9</v>
      </c>
      <c r="F89" s="73">
        <v>25</v>
      </c>
      <c r="G89" s="72" t="s">
        <v>10</v>
      </c>
    </row>
    <row r="90" spans="3:7" ht="15" thickBot="1" x14ac:dyDescent="0.35">
      <c r="C90" s="70">
        <v>43168</v>
      </c>
      <c r="D90" s="71">
        <v>0.57171296296296303</v>
      </c>
      <c r="E90" s="72" t="s">
        <v>9</v>
      </c>
      <c r="F90" s="73">
        <v>26</v>
      </c>
      <c r="G90" s="72" t="s">
        <v>21</v>
      </c>
    </row>
    <row r="91" spans="3:7" ht="15" thickBot="1" x14ac:dyDescent="0.35">
      <c r="C91" s="70">
        <v>43168</v>
      </c>
      <c r="D91" s="71">
        <v>0.57262731481481477</v>
      </c>
      <c r="E91" s="72" t="s">
        <v>9</v>
      </c>
      <c r="F91" s="73">
        <v>41</v>
      </c>
      <c r="G91" s="72" t="s">
        <v>10</v>
      </c>
    </row>
    <row r="92" spans="3:7" ht="15" thickBot="1" x14ac:dyDescent="0.35">
      <c r="C92" s="70">
        <v>43168</v>
      </c>
      <c r="D92" s="71">
        <v>0.5759953703703703</v>
      </c>
      <c r="E92" s="72" t="s">
        <v>9</v>
      </c>
      <c r="F92" s="73">
        <v>28</v>
      </c>
      <c r="G92" s="72" t="s">
        <v>10</v>
      </c>
    </row>
    <row r="93" spans="3:7" ht="15" thickBot="1" x14ac:dyDescent="0.35">
      <c r="C93" s="70">
        <v>43168</v>
      </c>
      <c r="D93" s="71">
        <v>0.57609953703703709</v>
      </c>
      <c r="E93" s="72" t="s">
        <v>9</v>
      </c>
      <c r="F93" s="73">
        <v>39</v>
      </c>
      <c r="G93" s="72" t="s">
        <v>21</v>
      </c>
    </row>
    <row r="94" spans="3:7" ht="15" thickBot="1" x14ac:dyDescent="0.35">
      <c r="C94" s="70">
        <v>43168</v>
      </c>
      <c r="D94" s="71">
        <v>0.57719907407407411</v>
      </c>
      <c r="E94" s="72" t="s">
        <v>9</v>
      </c>
      <c r="F94" s="73">
        <v>24</v>
      </c>
      <c r="G94" s="72" t="s">
        <v>21</v>
      </c>
    </row>
    <row r="95" spans="3:7" ht="15" thickBot="1" x14ac:dyDescent="0.35">
      <c r="C95" s="70">
        <v>43168</v>
      </c>
      <c r="D95" s="71">
        <v>0.57862268518518511</v>
      </c>
      <c r="E95" s="72" t="s">
        <v>9</v>
      </c>
      <c r="F95" s="73">
        <v>42</v>
      </c>
      <c r="G95" s="72" t="s">
        <v>10</v>
      </c>
    </row>
    <row r="96" spans="3:7" ht="15" thickBot="1" x14ac:dyDescent="0.35">
      <c r="C96" s="70">
        <v>43168</v>
      </c>
      <c r="D96" s="71">
        <v>0.58052083333333326</v>
      </c>
      <c r="E96" s="72" t="s">
        <v>9</v>
      </c>
      <c r="F96" s="73">
        <v>29</v>
      </c>
      <c r="G96" s="72" t="s">
        <v>21</v>
      </c>
    </row>
    <row r="97" spans="3:7" ht="15" thickBot="1" x14ac:dyDescent="0.35">
      <c r="C97" s="70">
        <v>43168</v>
      </c>
      <c r="D97" s="71">
        <v>0.5806365740740741</v>
      </c>
      <c r="E97" s="72" t="s">
        <v>9</v>
      </c>
      <c r="F97" s="73">
        <v>23</v>
      </c>
      <c r="G97" s="72" t="s">
        <v>21</v>
      </c>
    </row>
    <row r="98" spans="3:7" ht="15" thickBot="1" x14ac:dyDescent="0.35">
      <c r="C98" s="70">
        <v>43168</v>
      </c>
      <c r="D98" s="71">
        <v>0.58134259259259258</v>
      </c>
      <c r="E98" s="72" t="s">
        <v>9</v>
      </c>
      <c r="F98" s="73">
        <v>24</v>
      </c>
      <c r="G98" s="72" t="s">
        <v>21</v>
      </c>
    </row>
    <row r="99" spans="3:7" ht="15" thickBot="1" x14ac:dyDescent="0.35">
      <c r="C99" s="70">
        <v>43168</v>
      </c>
      <c r="D99" s="71">
        <v>0.58359953703703704</v>
      </c>
      <c r="E99" s="72" t="s">
        <v>9</v>
      </c>
      <c r="F99" s="73">
        <v>34</v>
      </c>
      <c r="G99" s="72" t="s">
        <v>10</v>
      </c>
    </row>
    <row r="100" spans="3:7" ht="15" thickBot="1" x14ac:dyDescent="0.35">
      <c r="C100" s="70">
        <v>43168</v>
      </c>
      <c r="D100" s="71">
        <v>0.58539351851851851</v>
      </c>
      <c r="E100" s="72" t="s">
        <v>9</v>
      </c>
      <c r="F100" s="73">
        <v>46</v>
      </c>
      <c r="G100" s="72" t="s">
        <v>10</v>
      </c>
    </row>
    <row r="101" spans="3:7" ht="15" thickBot="1" x14ac:dyDescent="0.35">
      <c r="C101" s="70">
        <v>43168</v>
      </c>
      <c r="D101" s="71">
        <v>0.5899537037037037</v>
      </c>
      <c r="E101" s="72" t="s">
        <v>9</v>
      </c>
      <c r="F101" s="73">
        <v>38</v>
      </c>
      <c r="G101" s="72" t="s">
        <v>10</v>
      </c>
    </row>
    <row r="102" spans="3:7" ht="15" thickBot="1" x14ac:dyDescent="0.35">
      <c r="C102" s="70">
        <v>43168</v>
      </c>
      <c r="D102" s="71">
        <v>0.59129629629629632</v>
      </c>
      <c r="E102" s="72" t="s">
        <v>9</v>
      </c>
      <c r="F102" s="73">
        <v>30</v>
      </c>
      <c r="G102" s="72" t="s">
        <v>10</v>
      </c>
    </row>
    <row r="103" spans="3:7" ht="15" thickBot="1" x14ac:dyDescent="0.35">
      <c r="C103" s="70">
        <v>43168</v>
      </c>
      <c r="D103" s="71">
        <v>0.59167824074074071</v>
      </c>
      <c r="E103" s="72" t="s">
        <v>9</v>
      </c>
      <c r="F103" s="73">
        <v>45</v>
      </c>
      <c r="G103" s="72" t="s">
        <v>21</v>
      </c>
    </row>
    <row r="104" spans="3:7" ht="15" thickBot="1" x14ac:dyDescent="0.35">
      <c r="C104" s="70">
        <v>43168</v>
      </c>
      <c r="D104" s="71">
        <v>0.5929861111111111</v>
      </c>
      <c r="E104" s="72" t="s">
        <v>9</v>
      </c>
      <c r="F104" s="73">
        <v>36</v>
      </c>
      <c r="G104" s="72" t="s">
        <v>10</v>
      </c>
    </row>
    <row r="105" spans="3:7" ht="15" thickBot="1" x14ac:dyDescent="0.35">
      <c r="C105" s="70">
        <v>43168</v>
      </c>
      <c r="D105" s="71">
        <v>0.59406250000000005</v>
      </c>
      <c r="E105" s="72" t="s">
        <v>9</v>
      </c>
      <c r="F105" s="73">
        <v>30</v>
      </c>
      <c r="G105" s="72" t="s">
        <v>10</v>
      </c>
    </row>
    <row r="106" spans="3:7" ht="15" thickBot="1" x14ac:dyDescent="0.35">
      <c r="C106" s="70">
        <v>43168</v>
      </c>
      <c r="D106" s="71">
        <v>0.5955555555555555</v>
      </c>
      <c r="E106" s="72" t="s">
        <v>9</v>
      </c>
      <c r="F106" s="73">
        <v>45</v>
      </c>
      <c r="G106" s="72" t="s">
        <v>10</v>
      </c>
    </row>
    <row r="107" spans="3:7" ht="15" thickBot="1" x14ac:dyDescent="0.35">
      <c r="C107" s="70">
        <v>43168</v>
      </c>
      <c r="D107" s="71">
        <v>0.59594907407407405</v>
      </c>
      <c r="E107" s="72" t="s">
        <v>9</v>
      </c>
      <c r="F107" s="73">
        <v>37</v>
      </c>
      <c r="G107" s="72" t="s">
        <v>10</v>
      </c>
    </row>
    <row r="108" spans="3:7" ht="15" thickBot="1" x14ac:dyDescent="0.35">
      <c r="C108" s="70">
        <v>43168</v>
      </c>
      <c r="D108" s="71">
        <v>0.59886574074074073</v>
      </c>
      <c r="E108" s="72" t="s">
        <v>9</v>
      </c>
      <c r="F108" s="73">
        <v>34</v>
      </c>
      <c r="G108" s="72" t="s">
        <v>21</v>
      </c>
    </row>
    <row r="109" spans="3:7" ht="15" thickBot="1" x14ac:dyDescent="0.35">
      <c r="C109" s="70">
        <v>43168</v>
      </c>
      <c r="D109" s="71">
        <v>0.59938657407407414</v>
      </c>
      <c r="E109" s="72" t="s">
        <v>9</v>
      </c>
      <c r="F109" s="73">
        <v>20</v>
      </c>
      <c r="G109" s="72" t="s">
        <v>21</v>
      </c>
    </row>
    <row r="110" spans="3:7" ht="15" thickBot="1" x14ac:dyDescent="0.35">
      <c r="C110" s="70">
        <v>43168</v>
      </c>
      <c r="D110" s="71">
        <v>0.60008101851851847</v>
      </c>
      <c r="E110" s="72" t="s">
        <v>9</v>
      </c>
      <c r="F110" s="73">
        <v>26</v>
      </c>
      <c r="G110" s="72" t="s">
        <v>21</v>
      </c>
    </row>
    <row r="111" spans="3:7" ht="15" thickBot="1" x14ac:dyDescent="0.35">
      <c r="C111" s="70">
        <v>43168</v>
      </c>
      <c r="D111" s="71">
        <v>0.60015046296296293</v>
      </c>
      <c r="E111" s="72" t="s">
        <v>9</v>
      </c>
      <c r="F111" s="73">
        <v>40</v>
      </c>
      <c r="G111" s="72" t="s">
        <v>10</v>
      </c>
    </row>
    <row r="112" spans="3:7" ht="15" thickBot="1" x14ac:dyDescent="0.35">
      <c r="C112" s="70">
        <v>43168</v>
      </c>
      <c r="D112" s="71">
        <v>0.60084490740740737</v>
      </c>
      <c r="E112" s="72" t="s">
        <v>9</v>
      </c>
      <c r="F112" s="73">
        <v>41</v>
      </c>
      <c r="G112" s="72" t="s">
        <v>21</v>
      </c>
    </row>
    <row r="113" spans="3:7" ht="15" thickBot="1" x14ac:dyDescent="0.35">
      <c r="C113" s="70">
        <v>43168</v>
      </c>
      <c r="D113" s="71">
        <v>0.60155092592592596</v>
      </c>
      <c r="E113" s="72" t="s">
        <v>9</v>
      </c>
      <c r="F113" s="73">
        <v>36</v>
      </c>
      <c r="G113" s="72" t="s">
        <v>21</v>
      </c>
    </row>
    <row r="114" spans="3:7" ht="15" thickBot="1" x14ac:dyDescent="0.35">
      <c r="C114" s="70">
        <v>43168</v>
      </c>
      <c r="D114" s="71">
        <v>0.6022453703703704</v>
      </c>
      <c r="E114" s="72" t="s">
        <v>9</v>
      </c>
      <c r="F114" s="73">
        <v>26</v>
      </c>
      <c r="G114" s="72" t="s">
        <v>21</v>
      </c>
    </row>
    <row r="115" spans="3:7" ht="15" thickBot="1" x14ac:dyDescent="0.35">
      <c r="C115" s="70">
        <v>43168</v>
      </c>
      <c r="D115" s="71">
        <v>0.60244212962962962</v>
      </c>
      <c r="E115" s="72" t="s">
        <v>9</v>
      </c>
      <c r="F115" s="73">
        <v>27</v>
      </c>
      <c r="G115" s="72" t="s">
        <v>21</v>
      </c>
    </row>
    <row r="116" spans="3:7" ht="15" thickBot="1" x14ac:dyDescent="0.35">
      <c r="C116" s="70">
        <v>43168</v>
      </c>
      <c r="D116" s="71">
        <v>0.60278935185185178</v>
      </c>
      <c r="E116" s="72" t="s">
        <v>9</v>
      </c>
      <c r="F116" s="73">
        <v>27</v>
      </c>
      <c r="G116" s="72" t="s">
        <v>21</v>
      </c>
    </row>
    <row r="117" spans="3:7" ht="15" thickBot="1" x14ac:dyDescent="0.35">
      <c r="C117" s="70">
        <v>43168</v>
      </c>
      <c r="D117" s="71">
        <v>0.60483796296296299</v>
      </c>
      <c r="E117" s="72" t="s">
        <v>9</v>
      </c>
      <c r="F117" s="73">
        <v>26</v>
      </c>
      <c r="G117" s="72" t="s">
        <v>21</v>
      </c>
    </row>
    <row r="118" spans="3:7" ht="15" thickBot="1" x14ac:dyDescent="0.35">
      <c r="C118" s="70">
        <v>43168</v>
      </c>
      <c r="D118" s="71">
        <v>0.60615740740740742</v>
      </c>
      <c r="E118" s="72" t="s">
        <v>9</v>
      </c>
      <c r="F118" s="73">
        <v>34</v>
      </c>
      <c r="G118" s="72" t="s">
        <v>10</v>
      </c>
    </row>
    <row r="119" spans="3:7" ht="15" thickBot="1" x14ac:dyDescent="0.35">
      <c r="C119" s="70">
        <v>43168</v>
      </c>
      <c r="D119" s="71">
        <v>0.60627314814814814</v>
      </c>
      <c r="E119" s="72" t="s">
        <v>9</v>
      </c>
      <c r="F119" s="73">
        <v>47</v>
      </c>
      <c r="G119" s="72" t="s">
        <v>10</v>
      </c>
    </row>
    <row r="120" spans="3:7" ht="15" thickBot="1" x14ac:dyDescent="0.35">
      <c r="C120" s="70">
        <v>43168</v>
      </c>
      <c r="D120" s="71">
        <v>0.60679398148148145</v>
      </c>
      <c r="E120" s="72" t="s">
        <v>9</v>
      </c>
      <c r="F120" s="73">
        <v>26</v>
      </c>
      <c r="G120" s="72" t="s">
        <v>21</v>
      </c>
    </row>
    <row r="121" spans="3:7" ht="15" thickBot="1" x14ac:dyDescent="0.35">
      <c r="C121" s="70">
        <v>43168</v>
      </c>
      <c r="D121" s="71">
        <v>0.60774305555555552</v>
      </c>
      <c r="E121" s="72" t="s">
        <v>9</v>
      </c>
      <c r="F121" s="73">
        <v>26</v>
      </c>
      <c r="G121" s="72" t="s">
        <v>21</v>
      </c>
    </row>
    <row r="122" spans="3:7" ht="15" thickBot="1" x14ac:dyDescent="0.35">
      <c r="C122" s="70">
        <v>43168</v>
      </c>
      <c r="D122" s="71">
        <v>0.60798611111111112</v>
      </c>
      <c r="E122" s="72" t="s">
        <v>9</v>
      </c>
      <c r="F122" s="73">
        <v>33</v>
      </c>
      <c r="G122" s="72" t="s">
        <v>21</v>
      </c>
    </row>
    <row r="123" spans="3:7" ht="15" thickBot="1" x14ac:dyDescent="0.35">
      <c r="C123" s="70">
        <v>43168</v>
      </c>
      <c r="D123" s="71">
        <v>0.60837962962962966</v>
      </c>
      <c r="E123" s="72" t="s">
        <v>9</v>
      </c>
      <c r="F123" s="73">
        <v>28</v>
      </c>
      <c r="G123" s="72" t="s">
        <v>21</v>
      </c>
    </row>
    <row r="124" spans="3:7" ht="15" thickBot="1" x14ac:dyDescent="0.35">
      <c r="C124" s="70">
        <v>43168</v>
      </c>
      <c r="D124" s="71">
        <v>0.60964120370370367</v>
      </c>
      <c r="E124" s="72" t="s">
        <v>9</v>
      </c>
      <c r="F124" s="73">
        <v>17</v>
      </c>
      <c r="G124" s="72" t="s">
        <v>21</v>
      </c>
    </row>
    <row r="125" spans="3:7" ht="15" thickBot="1" x14ac:dyDescent="0.35">
      <c r="C125" s="70">
        <v>43168</v>
      </c>
      <c r="D125" s="71">
        <v>0.60965277777777771</v>
      </c>
      <c r="E125" s="72" t="s">
        <v>9</v>
      </c>
      <c r="F125" s="73">
        <v>24</v>
      </c>
      <c r="G125" s="72" t="s">
        <v>21</v>
      </c>
    </row>
    <row r="126" spans="3:7" ht="15" thickBot="1" x14ac:dyDescent="0.35">
      <c r="C126" s="70">
        <v>43168</v>
      </c>
      <c r="D126" s="71">
        <v>0.60966435185185186</v>
      </c>
      <c r="E126" s="72" t="s">
        <v>9</v>
      </c>
      <c r="F126" s="73">
        <v>20</v>
      </c>
      <c r="G126" s="72" t="s">
        <v>21</v>
      </c>
    </row>
    <row r="127" spans="3:7" ht="15" thickBot="1" x14ac:dyDescent="0.35">
      <c r="C127" s="70">
        <v>43168</v>
      </c>
      <c r="D127" s="71">
        <v>0.60986111111111108</v>
      </c>
      <c r="E127" s="72" t="s">
        <v>9</v>
      </c>
      <c r="F127" s="73">
        <v>22</v>
      </c>
      <c r="G127" s="72" t="s">
        <v>21</v>
      </c>
    </row>
    <row r="128" spans="3:7" ht="15" thickBot="1" x14ac:dyDescent="0.35">
      <c r="C128" s="70">
        <v>43168</v>
      </c>
      <c r="D128" s="71">
        <v>0.61116898148148147</v>
      </c>
      <c r="E128" s="72" t="s">
        <v>9</v>
      </c>
      <c r="F128" s="73">
        <v>20</v>
      </c>
      <c r="G128" s="72" t="s">
        <v>21</v>
      </c>
    </row>
    <row r="129" spans="3:7" ht="15" thickBot="1" x14ac:dyDescent="0.35">
      <c r="C129" s="70">
        <v>43168</v>
      </c>
      <c r="D129" s="71">
        <v>0.61121527777777784</v>
      </c>
      <c r="E129" s="72" t="s">
        <v>9</v>
      </c>
      <c r="F129" s="73">
        <v>34</v>
      </c>
      <c r="G129" s="72" t="s">
        <v>10</v>
      </c>
    </row>
    <row r="130" spans="3:7" ht="15" thickBot="1" x14ac:dyDescent="0.35">
      <c r="C130" s="70">
        <v>43168</v>
      </c>
      <c r="D130" s="71">
        <v>0.61141203703703706</v>
      </c>
      <c r="E130" s="72" t="s">
        <v>9</v>
      </c>
      <c r="F130" s="73">
        <v>29</v>
      </c>
      <c r="G130" s="72" t="s">
        <v>21</v>
      </c>
    </row>
    <row r="131" spans="3:7" ht="15" thickBot="1" x14ac:dyDescent="0.35">
      <c r="C131" s="70">
        <v>43168</v>
      </c>
      <c r="D131" s="71">
        <v>0.61186342592592591</v>
      </c>
      <c r="E131" s="72" t="s">
        <v>9</v>
      </c>
      <c r="F131" s="73">
        <v>39</v>
      </c>
      <c r="G131" s="72" t="s">
        <v>10</v>
      </c>
    </row>
    <row r="132" spans="3:7" ht="15" thickBot="1" x14ac:dyDescent="0.35">
      <c r="C132" s="70">
        <v>43168</v>
      </c>
      <c r="D132" s="71">
        <v>0.6134722222222222</v>
      </c>
      <c r="E132" s="72" t="s">
        <v>9</v>
      </c>
      <c r="F132" s="73">
        <v>32</v>
      </c>
      <c r="G132" s="72" t="s">
        <v>10</v>
      </c>
    </row>
    <row r="133" spans="3:7" ht="15" thickBot="1" x14ac:dyDescent="0.35">
      <c r="C133" s="70">
        <v>43168</v>
      </c>
      <c r="D133" s="71">
        <v>0.61402777777777773</v>
      </c>
      <c r="E133" s="72" t="s">
        <v>9</v>
      </c>
      <c r="F133" s="73">
        <v>29</v>
      </c>
      <c r="G133" s="72" t="s">
        <v>21</v>
      </c>
    </row>
    <row r="134" spans="3:7" ht="15" thickBot="1" x14ac:dyDescent="0.35">
      <c r="C134" s="70">
        <v>43168</v>
      </c>
      <c r="D134" s="71">
        <v>0.61446759259259254</v>
      </c>
      <c r="E134" s="72" t="s">
        <v>9</v>
      </c>
      <c r="F134" s="73">
        <v>20</v>
      </c>
      <c r="G134" s="72" t="s">
        <v>10</v>
      </c>
    </row>
    <row r="135" spans="3:7" ht="15" thickBot="1" x14ac:dyDescent="0.35">
      <c r="C135" s="70">
        <v>43168</v>
      </c>
      <c r="D135" s="71">
        <v>0.61459490740740741</v>
      </c>
      <c r="E135" s="72" t="s">
        <v>9</v>
      </c>
      <c r="F135" s="73">
        <v>32</v>
      </c>
      <c r="G135" s="72" t="s">
        <v>10</v>
      </c>
    </row>
    <row r="136" spans="3:7" ht="15" thickBot="1" x14ac:dyDescent="0.35">
      <c r="C136" s="70">
        <v>43168</v>
      </c>
      <c r="D136" s="71">
        <v>0.61482638888888885</v>
      </c>
      <c r="E136" s="72" t="s">
        <v>9</v>
      </c>
      <c r="F136" s="73">
        <v>26</v>
      </c>
      <c r="G136" s="72" t="s">
        <v>10</v>
      </c>
    </row>
    <row r="137" spans="3:7" ht="15" thickBot="1" x14ac:dyDescent="0.35">
      <c r="C137" s="70">
        <v>43168</v>
      </c>
      <c r="D137" s="71">
        <v>0.61574074074074081</v>
      </c>
      <c r="E137" s="72" t="s">
        <v>9</v>
      </c>
      <c r="F137" s="73">
        <v>25</v>
      </c>
      <c r="G137" s="72" t="s">
        <v>21</v>
      </c>
    </row>
    <row r="138" spans="3:7" ht="15" thickBot="1" x14ac:dyDescent="0.35">
      <c r="C138" s="70">
        <v>43168</v>
      </c>
      <c r="D138" s="71">
        <v>0.61618055555555562</v>
      </c>
      <c r="E138" s="72" t="s">
        <v>9</v>
      </c>
      <c r="F138" s="73">
        <v>40</v>
      </c>
      <c r="G138" s="72" t="s">
        <v>10</v>
      </c>
    </row>
    <row r="139" spans="3:7" ht="15" thickBot="1" x14ac:dyDescent="0.35">
      <c r="C139" s="70">
        <v>43168</v>
      </c>
      <c r="D139" s="71">
        <v>0.61712962962962969</v>
      </c>
      <c r="E139" s="72" t="s">
        <v>9</v>
      </c>
      <c r="F139" s="73">
        <v>35</v>
      </c>
      <c r="G139" s="72" t="s">
        <v>10</v>
      </c>
    </row>
    <row r="140" spans="3:7" ht="15" thickBot="1" x14ac:dyDescent="0.35">
      <c r="C140" s="70">
        <v>43168</v>
      </c>
      <c r="D140" s="71">
        <v>0.6209837962962963</v>
      </c>
      <c r="E140" s="72" t="s">
        <v>9</v>
      </c>
      <c r="F140" s="73">
        <v>40</v>
      </c>
      <c r="G140" s="72" t="s">
        <v>21</v>
      </c>
    </row>
    <row r="141" spans="3:7" ht="15" thickBot="1" x14ac:dyDescent="0.35">
      <c r="C141" s="70">
        <v>43168</v>
      </c>
      <c r="D141" s="71">
        <v>0.62111111111111106</v>
      </c>
      <c r="E141" s="72" t="s">
        <v>9</v>
      </c>
      <c r="F141" s="73">
        <v>20</v>
      </c>
      <c r="G141" s="72" t="s">
        <v>21</v>
      </c>
    </row>
    <row r="142" spans="3:7" ht="15" thickBot="1" x14ac:dyDescent="0.35">
      <c r="C142" s="70">
        <v>43168</v>
      </c>
      <c r="D142" s="71">
        <v>0.6214467592592593</v>
      </c>
      <c r="E142" s="72" t="s">
        <v>9</v>
      </c>
      <c r="F142" s="73">
        <v>32</v>
      </c>
      <c r="G142" s="72" t="s">
        <v>21</v>
      </c>
    </row>
    <row r="143" spans="3:7" ht="15" thickBot="1" x14ac:dyDescent="0.35">
      <c r="C143" s="70">
        <v>43168</v>
      </c>
      <c r="D143" s="71">
        <v>0.62210648148148151</v>
      </c>
      <c r="E143" s="72" t="s">
        <v>9</v>
      </c>
      <c r="F143" s="73">
        <v>54</v>
      </c>
      <c r="G143" s="72" t="s">
        <v>10</v>
      </c>
    </row>
    <row r="144" spans="3:7" ht="15" thickBot="1" x14ac:dyDescent="0.35">
      <c r="C144" s="70">
        <v>43168</v>
      </c>
      <c r="D144" s="71">
        <v>0.62229166666666669</v>
      </c>
      <c r="E144" s="72" t="s">
        <v>9</v>
      </c>
      <c r="F144" s="73">
        <v>43</v>
      </c>
      <c r="G144" s="72" t="s">
        <v>21</v>
      </c>
    </row>
    <row r="145" spans="3:7" ht="15" thickBot="1" x14ac:dyDescent="0.35">
      <c r="C145" s="70">
        <v>43168</v>
      </c>
      <c r="D145" s="71">
        <v>0.62230324074074073</v>
      </c>
      <c r="E145" s="72" t="s">
        <v>9</v>
      </c>
      <c r="F145" s="73">
        <v>30</v>
      </c>
      <c r="G145" s="72" t="s">
        <v>21</v>
      </c>
    </row>
    <row r="146" spans="3:7" ht="15" thickBot="1" x14ac:dyDescent="0.35">
      <c r="C146" s="70">
        <v>43168</v>
      </c>
      <c r="D146" s="71">
        <v>0.62239583333333337</v>
      </c>
      <c r="E146" s="72" t="s">
        <v>9</v>
      </c>
      <c r="F146" s="73">
        <v>28</v>
      </c>
      <c r="G146" s="72" t="s">
        <v>21</v>
      </c>
    </row>
    <row r="147" spans="3:7" ht="15" thickBot="1" x14ac:dyDescent="0.35">
      <c r="C147" s="70">
        <v>43168</v>
      </c>
      <c r="D147" s="71">
        <v>0.62283564814814818</v>
      </c>
      <c r="E147" s="72" t="s">
        <v>9</v>
      </c>
      <c r="F147" s="73">
        <v>33</v>
      </c>
      <c r="G147" s="72" t="s">
        <v>21</v>
      </c>
    </row>
    <row r="148" spans="3:7" ht="15" thickBot="1" x14ac:dyDescent="0.35">
      <c r="C148" s="70">
        <v>43168</v>
      </c>
      <c r="D148" s="71">
        <v>0.62438657407407405</v>
      </c>
      <c r="E148" s="72" t="s">
        <v>9</v>
      </c>
      <c r="F148" s="73">
        <v>30</v>
      </c>
      <c r="G148" s="72" t="s">
        <v>21</v>
      </c>
    </row>
    <row r="149" spans="3:7" ht="15" thickBot="1" x14ac:dyDescent="0.35">
      <c r="C149" s="70">
        <v>43168</v>
      </c>
      <c r="D149" s="71">
        <v>0.62468749999999995</v>
      </c>
      <c r="E149" s="72" t="s">
        <v>9</v>
      </c>
      <c r="F149" s="73">
        <v>27</v>
      </c>
      <c r="G149" s="72" t="s">
        <v>21</v>
      </c>
    </row>
    <row r="150" spans="3:7" ht="15" thickBot="1" x14ac:dyDescent="0.35">
      <c r="C150" s="70">
        <v>43168</v>
      </c>
      <c r="D150" s="71">
        <v>0.6252199074074074</v>
      </c>
      <c r="E150" s="72" t="s">
        <v>9</v>
      </c>
      <c r="F150" s="73">
        <v>41</v>
      </c>
      <c r="G150" s="72" t="s">
        <v>21</v>
      </c>
    </row>
    <row r="151" spans="3:7" ht="15" thickBot="1" x14ac:dyDescent="0.35">
      <c r="C151" s="70">
        <v>43168</v>
      </c>
      <c r="D151" s="71">
        <v>0.62589120370370377</v>
      </c>
      <c r="E151" s="72" t="s">
        <v>9</v>
      </c>
      <c r="F151" s="73">
        <v>45</v>
      </c>
      <c r="G151" s="72" t="s">
        <v>10</v>
      </c>
    </row>
    <row r="152" spans="3:7" ht="15" thickBot="1" x14ac:dyDescent="0.35">
      <c r="C152" s="70">
        <v>43168</v>
      </c>
      <c r="D152" s="71">
        <v>0.62752314814814814</v>
      </c>
      <c r="E152" s="72" t="s">
        <v>9</v>
      </c>
      <c r="F152" s="73">
        <v>30</v>
      </c>
      <c r="G152" s="72" t="s">
        <v>10</v>
      </c>
    </row>
    <row r="153" spans="3:7" ht="15" thickBot="1" x14ac:dyDescent="0.35">
      <c r="C153" s="70">
        <v>43168</v>
      </c>
      <c r="D153" s="71">
        <v>0.62878472222222226</v>
      </c>
      <c r="E153" s="72" t="s">
        <v>9</v>
      </c>
      <c r="F153" s="73">
        <v>25</v>
      </c>
      <c r="G153" s="72" t="s">
        <v>21</v>
      </c>
    </row>
    <row r="154" spans="3:7" ht="15" thickBot="1" x14ac:dyDescent="0.35">
      <c r="C154" s="70">
        <v>43168</v>
      </c>
      <c r="D154" s="71">
        <v>0.62881944444444449</v>
      </c>
      <c r="E154" s="72" t="s">
        <v>9</v>
      </c>
      <c r="F154" s="73">
        <v>23</v>
      </c>
      <c r="G154" s="72" t="s">
        <v>21</v>
      </c>
    </row>
    <row r="155" spans="3:7" ht="15" thickBot="1" x14ac:dyDescent="0.35">
      <c r="C155" s="70">
        <v>43168</v>
      </c>
      <c r="D155" s="71">
        <v>0.62907407407407401</v>
      </c>
      <c r="E155" s="72" t="s">
        <v>9</v>
      </c>
      <c r="F155" s="73">
        <v>32</v>
      </c>
      <c r="G155" s="72" t="s">
        <v>21</v>
      </c>
    </row>
    <row r="156" spans="3:7" ht="15" thickBot="1" x14ac:dyDescent="0.35">
      <c r="C156" s="70">
        <v>43168</v>
      </c>
      <c r="D156" s="71">
        <v>0.63056712962962969</v>
      </c>
      <c r="E156" s="72" t="s">
        <v>9</v>
      </c>
      <c r="F156" s="73">
        <v>28</v>
      </c>
      <c r="G156" s="72" t="s">
        <v>10</v>
      </c>
    </row>
    <row r="157" spans="3:7" ht="15" thickBot="1" x14ac:dyDescent="0.35">
      <c r="C157" s="70">
        <v>43168</v>
      </c>
      <c r="D157" s="71">
        <v>0.63089120370370366</v>
      </c>
      <c r="E157" s="72" t="s">
        <v>9</v>
      </c>
      <c r="F157" s="73">
        <v>45</v>
      </c>
      <c r="G157" s="72" t="s">
        <v>10</v>
      </c>
    </row>
    <row r="158" spans="3:7" ht="15" thickBot="1" x14ac:dyDescent="0.35">
      <c r="C158" s="70">
        <v>43168</v>
      </c>
      <c r="D158" s="71">
        <v>0.63186342592592593</v>
      </c>
      <c r="E158" s="72" t="s">
        <v>9</v>
      </c>
      <c r="F158" s="73">
        <v>42</v>
      </c>
      <c r="G158" s="72" t="s">
        <v>10</v>
      </c>
    </row>
    <row r="159" spans="3:7" ht="15" thickBot="1" x14ac:dyDescent="0.35">
      <c r="C159" s="70">
        <v>43168</v>
      </c>
      <c r="D159" s="71">
        <v>0.63305555555555559</v>
      </c>
      <c r="E159" s="72" t="s">
        <v>9</v>
      </c>
      <c r="F159" s="73">
        <v>25</v>
      </c>
      <c r="G159" s="72" t="s">
        <v>21</v>
      </c>
    </row>
    <row r="160" spans="3:7" ht="15" thickBot="1" x14ac:dyDescent="0.35">
      <c r="C160" s="70">
        <v>43168</v>
      </c>
      <c r="D160" s="71">
        <v>0.63321759259259258</v>
      </c>
      <c r="E160" s="72" t="s">
        <v>9</v>
      </c>
      <c r="F160" s="73">
        <v>34</v>
      </c>
      <c r="G160" s="72" t="s">
        <v>21</v>
      </c>
    </row>
    <row r="161" spans="3:7" ht="15" thickBot="1" x14ac:dyDescent="0.35">
      <c r="C161" s="70">
        <v>43168</v>
      </c>
      <c r="D161" s="71">
        <v>0.63351851851851848</v>
      </c>
      <c r="E161" s="72" t="s">
        <v>9</v>
      </c>
      <c r="F161" s="73">
        <v>42</v>
      </c>
      <c r="G161" s="72" t="s">
        <v>10</v>
      </c>
    </row>
    <row r="162" spans="3:7" ht="15" thickBot="1" x14ac:dyDescent="0.35">
      <c r="C162" s="70">
        <v>43168</v>
      </c>
      <c r="D162" s="71">
        <v>0.63560185185185192</v>
      </c>
      <c r="E162" s="72" t="s">
        <v>9</v>
      </c>
      <c r="F162" s="73">
        <v>41</v>
      </c>
      <c r="G162" s="72" t="s">
        <v>21</v>
      </c>
    </row>
    <row r="163" spans="3:7" ht="15" thickBot="1" x14ac:dyDescent="0.35">
      <c r="C163" s="70">
        <v>43168</v>
      </c>
      <c r="D163" s="71">
        <v>0.63564814814814818</v>
      </c>
      <c r="E163" s="72" t="s">
        <v>9</v>
      </c>
      <c r="F163" s="73">
        <v>33</v>
      </c>
      <c r="G163" s="72" t="s">
        <v>21</v>
      </c>
    </row>
    <row r="164" spans="3:7" ht="15" thickBot="1" x14ac:dyDescent="0.35">
      <c r="C164" s="70">
        <v>43168</v>
      </c>
      <c r="D164" s="71">
        <v>0.63820601851851855</v>
      </c>
      <c r="E164" s="72" t="s">
        <v>9</v>
      </c>
      <c r="F164" s="73">
        <v>34</v>
      </c>
      <c r="G164" s="72" t="s">
        <v>21</v>
      </c>
    </row>
    <row r="165" spans="3:7" ht="15" thickBot="1" x14ac:dyDescent="0.35">
      <c r="C165" s="70">
        <v>43168</v>
      </c>
      <c r="D165" s="71">
        <v>0.63853009259259264</v>
      </c>
      <c r="E165" s="72" t="s">
        <v>9</v>
      </c>
      <c r="F165" s="73">
        <v>45</v>
      </c>
      <c r="G165" s="72" t="s">
        <v>21</v>
      </c>
    </row>
    <row r="166" spans="3:7" ht="15" thickBot="1" x14ac:dyDescent="0.35">
      <c r="C166" s="70">
        <v>43168</v>
      </c>
      <c r="D166" s="71">
        <v>0.63922453703703697</v>
      </c>
      <c r="E166" s="72" t="s">
        <v>9</v>
      </c>
      <c r="F166" s="73">
        <v>30</v>
      </c>
      <c r="G166" s="72" t="s">
        <v>21</v>
      </c>
    </row>
    <row r="167" spans="3:7" ht="15" thickBot="1" x14ac:dyDescent="0.35">
      <c r="C167" s="70">
        <v>43168</v>
      </c>
      <c r="D167" s="71">
        <v>0.63961805555555562</v>
      </c>
      <c r="E167" s="72" t="s">
        <v>9</v>
      </c>
      <c r="F167" s="73">
        <v>32</v>
      </c>
      <c r="G167" s="72" t="s">
        <v>21</v>
      </c>
    </row>
    <row r="168" spans="3:7" ht="15" thickBot="1" x14ac:dyDescent="0.35">
      <c r="C168" s="70">
        <v>43168</v>
      </c>
      <c r="D168" s="71">
        <v>0.64180555555555552</v>
      </c>
      <c r="E168" s="72" t="s">
        <v>9</v>
      </c>
      <c r="F168" s="73">
        <v>45</v>
      </c>
      <c r="G168" s="72" t="s">
        <v>10</v>
      </c>
    </row>
    <row r="169" spans="3:7" ht="15" thickBot="1" x14ac:dyDescent="0.35">
      <c r="C169" s="70">
        <v>43168</v>
      </c>
      <c r="D169" s="71">
        <v>0.64262731481481483</v>
      </c>
      <c r="E169" s="72" t="s">
        <v>9</v>
      </c>
      <c r="F169" s="73">
        <v>39</v>
      </c>
      <c r="G169" s="72" t="s">
        <v>10</v>
      </c>
    </row>
    <row r="170" spans="3:7" ht="15" thickBot="1" x14ac:dyDescent="0.35">
      <c r="C170" s="70">
        <v>43168</v>
      </c>
      <c r="D170" s="71">
        <v>0.64299768518518519</v>
      </c>
      <c r="E170" s="72" t="s">
        <v>9</v>
      </c>
      <c r="F170" s="73">
        <v>28</v>
      </c>
      <c r="G170" s="72" t="s">
        <v>10</v>
      </c>
    </row>
    <row r="171" spans="3:7" ht="15" thickBot="1" x14ac:dyDescent="0.35">
      <c r="C171" s="70">
        <v>43168</v>
      </c>
      <c r="D171" s="71">
        <v>0.64356481481481487</v>
      </c>
      <c r="E171" s="72" t="s">
        <v>9</v>
      </c>
      <c r="F171" s="73">
        <v>32</v>
      </c>
      <c r="G171" s="72" t="s">
        <v>21</v>
      </c>
    </row>
    <row r="172" spans="3:7" ht="15" thickBot="1" x14ac:dyDescent="0.35">
      <c r="C172" s="70">
        <v>43168</v>
      </c>
      <c r="D172" s="71">
        <v>0.6447222222222222</v>
      </c>
      <c r="E172" s="72" t="s">
        <v>9</v>
      </c>
      <c r="F172" s="73">
        <v>41</v>
      </c>
      <c r="G172" s="72" t="s">
        <v>10</v>
      </c>
    </row>
    <row r="173" spans="3:7" ht="15" thickBot="1" x14ac:dyDescent="0.35">
      <c r="C173" s="70">
        <v>43168</v>
      </c>
      <c r="D173" s="71">
        <v>0.64597222222222228</v>
      </c>
      <c r="E173" s="72" t="s">
        <v>9</v>
      </c>
      <c r="F173" s="73">
        <v>47</v>
      </c>
      <c r="G173" s="72" t="s">
        <v>21</v>
      </c>
    </row>
    <row r="174" spans="3:7" ht="15" thickBot="1" x14ac:dyDescent="0.35">
      <c r="C174" s="70">
        <v>43168</v>
      </c>
      <c r="D174" s="71">
        <v>0.64614583333333331</v>
      </c>
      <c r="E174" s="72" t="s">
        <v>9</v>
      </c>
      <c r="F174" s="73">
        <v>21</v>
      </c>
      <c r="G174" s="72" t="s">
        <v>21</v>
      </c>
    </row>
    <row r="175" spans="3:7" ht="15" thickBot="1" x14ac:dyDescent="0.35">
      <c r="C175" s="70">
        <v>43168</v>
      </c>
      <c r="D175" s="71">
        <v>0.64626157407407414</v>
      </c>
      <c r="E175" s="72" t="s">
        <v>9</v>
      </c>
      <c r="F175" s="73">
        <v>32</v>
      </c>
      <c r="G175" s="72" t="s">
        <v>10</v>
      </c>
    </row>
    <row r="176" spans="3:7" ht="15" thickBot="1" x14ac:dyDescent="0.35">
      <c r="C176" s="70">
        <v>43168</v>
      </c>
      <c r="D176" s="71">
        <v>0.64734953703703701</v>
      </c>
      <c r="E176" s="72" t="s">
        <v>9</v>
      </c>
      <c r="F176" s="73">
        <v>42</v>
      </c>
      <c r="G176" s="72" t="s">
        <v>10</v>
      </c>
    </row>
    <row r="177" spans="3:7" ht="15" thickBot="1" x14ac:dyDescent="0.35">
      <c r="C177" s="70">
        <v>43168</v>
      </c>
      <c r="D177" s="71">
        <v>0.64956018518518521</v>
      </c>
      <c r="E177" s="72" t="s">
        <v>9</v>
      </c>
      <c r="F177" s="73">
        <v>39</v>
      </c>
      <c r="G177" s="72" t="s">
        <v>21</v>
      </c>
    </row>
    <row r="178" spans="3:7" ht="15" thickBot="1" x14ac:dyDescent="0.35">
      <c r="C178" s="70">
        <v>43168</v>
      </c>
      <c r="D178" s="71">
        <v>0.64991898148148153</v>
      </c>
      <c r="E178" s="72" t="s">
        <v>9</v>
      </c>
      <c r="F178" s="73">
        <v>16</v>
      </c>
      <c r="G178" s="72" t="s">
        <v>21</v>
      </c>
    </row>
    <row r="179" spans="3:7" ht="15" thickBot="1" x14ac:dyDescent="0.35">
      <c r="C179" s="70">
        <v>43168</v>
      </c>
      <c r="D179" s="71">
        <v>0.65104166666666663</v>
      </c>
      <c r="E179" s="72" t="s">
        <v>9</v>
      </c>
      <c r="F179" s="73">
        <v>44</v>
      </c>
      <c r="G179" s="72" t="s">
        <v>10</v>
      </c>
    </row>
    <row r="180" spans="3:7" ht="15" thickBot="1" x14ac:dyDescent="0.35">
      <c r="C180" s="70">
        <v>43168</v>
      </c>
      <c r="D180" s="71">
        <v>0.65173611111111118</v>
      </c>
      <c r="E180" s="72" t="s">
        <v>9</v>
      </c>
      <c r="F180" s="73">
        <v>31</v>
      </c>
      <c r="G180" s="72" t="s">
        <v>21</v>
      </c>
    </row>
    <row r="181" spans="3:7" ht="15" thickBot="1" x14ac:dyDescent="0.35">
      <c r="C181" s="70">
        <v>43168</v>
      </c>
      <c r="D181" s="71">
        <v>0.65234953703703702</v>
      </c>
      <c r="E181" s="72" t="s">
        <v>9</v>
      </c>
      <c r="F181" s="73">
        <v>28</v>
      </c>
      <c r="G181" s="72" t="s">
        <v>10</v>
      </c>
    </row>
    <row r="182" spans="3:7" ht="15" thickBot="1" x14ac:dyDescent="0.35">
      <c r="C182" s="70">
        <v>43168</v>
      </c>
      <c r="D182" s="71">
        <v>0.65297453703703701</v>
      </c>
      <c r="E182" s="72" t="s">
        <v>9</v>
      </c>
      <c r="F182" s="73">
        <v>17</v>
      </c>
      <c r="G182" s="72" t="s">
        <v>21</v>
      </c>
    </row>
    <row r="183" spans="3:7" ht="15" thickBot="1" x14ac:dyDescent="0.35">
      <c r="C183" s="70">
        <v>43168</v>
      </c>
      <c r="D183" s="71">
        <v>0.65491898148148142</v>
      </c>
      <c r="E183" s="72" t="s">
        <v>9</v>
      </c>
      <c r="F183" s="73">
        <v>32</v>
      </c>
      <c r="G183" s="72" t="s">
        <v>21</v>
      </c>
    </row>
    <row r="184" spans="3:7" ht="15" thickBot="1" x14ac:dyDescent="0.35">
      <c r="C184" s="70">
        <v>43168</v>
      </c>
      <c r="D184" s="71">
        <v>0.65498842592592588</v>
      </c>
      <c r="E184" s="72" t="s">
        <v>9</v>
      </c>
      <c r="F184" s="73">
        <v>30</v>
      </c>
      <c r="G184" s="72" t="s">
        <v>21</v>
      </c>
    </row>
    <row r="185" spans="3:7" ht="15" thickBot="1" x14ac:dyDescent="0.35">
      <c r="C185" s="70">
        <v>43168</v>
      </c>
      <c r="D185" s="71">
        <v>0.65569444444444447</v>
      </c>
      <c r="E185" s="72" t="s">
        <v>9</v>
      </c>
      <c r="F185" s="73">
        <v>37</v>
      </c>
      <c r="G185" s="72" t="s">
        <v>21</v>
      </c>
    </row>
    <row r="186" spans="3:7" ht="15" thickBot="1" x14ac:dyDescent="0.35">
      <c r="C186" s="70">
        <v>43168</v>
      </c>
      <c r="D186" s="71">
        <v>0.65686342592592595</v>
      </c>
      <c r="E186" s="72" t="s">
        <v>9</v>
      </c>
      <c r="F186" s="73">
        <v>35</v>
      </c>
      <c r="G186" s="72" t="s">
        <v>21</v>
      </c>
    </row>
    <row r="187" spans="3:7" ht="15" thickBot="1" x14ac:dyDescent="0.35">
      <c r="C187" s="70">
        <v>43168</v>
      </c>
      <c r="D187" s="71">
        <v>0.65694444444444444</v>
      </c>
      <c r="E187" s="72" t="s">
        <v>9</v>
      </c>
      <c r="F187" s="73">
        <v>33</v>
      </c>
      <c r="G187" s="72" t="s">
        <v>21</v>
      </c>
    </row>
    <row r="188" spans="3:7" ht="15" thickBot="1" x14ac:dyDescent="0.35">
      <c r="C188" s="70">
        <v>43168</v>
      </c>
      <c r="D188" s="71">
        <v>0.65729166666666672</v>
      </c>
      <c r="E188" s="72" t="s">
        <v>9</v>
      </c>
      <c r="F188" s="73">
        <v>27</v>
      </c>
      <c r="G188" s="72" t="s">
        <v>21</v>
      </c>
    </row>
    <row r="189" spans="3:7" ht="15" thickBot="1" x14ac:dyDescent="0.35">
      <c r="C189" s="70">
        <v>43168</v>
      </c>
      <c r="D189" s="71">
        <v>0.65743055555555563</v>
      </c>
      <c r="E189" s="72" t="s">
        <v>9</v>
      </c>
      <c r="F189" s="73">
        <v>45</v>
      </c>
      <c r="G189" s="72" t="s">
        <v>10</v>
      </c>
    </row>
    <row r="190" spans="3:7" ht="15" thickBot="1" x14ac:dyDescent="0.35">
      <c r="C190" s="70">
        <v>43168</v>
      </c>
      <c r="D190" s="71">
        <v>0.65778935185185183</v>
      </c>
      <c r="E190" s="72" t="s">
        <v>9</v>
      </c>
      <c r="F190" s="73">
        <v>22</v>
      </c>
      <c r="G190" s="72" t="s">
        <v>21</v>
      </c>
    </row>
    <row r="191" spans="3:7" ht="15" thickBot="1" x14ac:dyDescent="0.35">
      <c r="C191" s="70">
        <v>43168</v>
      </c>
      <c r="D191" s="71">
        <v>0.65785879629629629</v>
      </c>
      <c r="E191" s="72" t="s">
        <v>9</v>
      </c>
      <c r="F191" s="73">
        <v>44</v>
      </c>
      <c r="G191" s="72" t="s">
        <v>21</v>
      </c>
    </row>
    <row r="192" spans="3:7" ht="15" thickBot="1" x14ac:dyDescent="0.35">
      <c r="C192" s="70">
        <v>43168</v>
      </c>
      <c r="D192" s="71">
        <v>0.65872685185185187</v>
      </c>
      <c r="E192" s="72" t="s">
        <v>9</v>
      </c>
      <c r="F192" s="73">
        <v>33</v>
      </c>
      <c r="G192" s="72" t="s">
        <v>21</v>
      </c>
    </row>
    <row r="193" spans="3:7" ht="15" thickBot="1" x14ac:dyDescent="0.35">
      <c r="C193" s="70">
        <v>43168</v>
      </c>
      <c r="D193" s="71">
        <v>0.6605671296296296</v>
      </c>
      <c r="E193" s="72" t="s">
        <v>9</v>
      </c>
      <c r="F193" s="73">
        <v>33</v>
      </c>
      <c r="G193" s="72" t="s">
        <v>21</v>
      </c>
    </row>
    <row r="194" spans="3:7" ht="15" thickBot="1" x14ac:dyDescent="0.35">
      <c r="C194" s="70">
        <v>43168</v>
      </c>
      <c r="D194" s="71">
        <v>0.66120370370370374</v>
      </c>
      <c r="E194" s="72" t="s">
        <v>9</v>
      </c>
      <c r="F194" s="73">
        <v>33</v>
      </c>
      <c r="G194" s="72" t="s">
        <v>21</v>
      </c>
    </row>
    <row r="195" spans="3:7" ht="15" thickBot="1" x14ac:dyDescent="0.35">
      <c r="C195" s="70">
        <v>43168</v>
      </c>
      <c r="D195" s="71">
        <v>0.66177083333333331</v>
      </c>
      <c r="E195" s="72" t="s">
        <v>9</v>
      </c>
      <c r="F195" s="73">
        <v>40</v>
      </c>
      <c r="G195" s="72" t="s">
        <v>21</v>
      </c>
    </row>
    <row r="196" spans="3:7" ht="15" thickBot="1" x14ac:dyDescent="0.35">
      <c r="C196" s="70">
        <v>43168</v>
      </c>
      <c r="D196" s="71">
        <v>0.66216435185185185</v>
      </c>
      <c r="E196" s="72" t="s">
        <v>9</v>
      </c>
      <c r="F196" s="73">
        <v>26</v>
      </c>
      <c r="G196" s="72" t="s">
        <v>21</v>
      </c>
    </row>
    <row r="197" spans="3:7" ht="15" thickBot="1" x14ac:dyDescent="0.35">
      <c r="C197" s="70">
        <v>43168</v>
      </c>
      <c r="D197" s="71">
        <v>0.66234953703703703</v>
      </c>
      <c r="E197" s="72" t="s">
        <v>9</v>
      </c>
      <c r="F197" s="73">
        <v>25</v>
      </c>
      <c r="G197" s="72" t="s">
        <v>21</v>
      </c>
    </row>
    <row r="198" spans="3:7" ht="15" thickBot="1" x14ac:dyDescent="0.35">
      <c r="C198" s="70">
        <v>43168</v>
      </c>
      <c r="D198" s="71">
        <v>0.66249999999999998</v>
      </c>
      <c r="E198" s="72" t="s">
        <v>9</v>
      </c>
      <c r="F198" s="73">
        <v>37</v>
      </c>
      <c r="G198" s="72" t="s">
        <v>10</v>
      </c>
    </row>
    <row r="199" spans="3:7" ht="15" thickBot="1" x14ac:dyDescent="0.35">
      <c r="C199" s="70">
        <v>43168</v>
      </c>
      <c r="D199" s="71">
        <v>0.66312499999999996</v>
      </c>
      <c r="E199" s="72" t="s">
        <v>9</v>
      </c>
      <c r="F199" s="73">
        <v>23</v>
      </c>
      <c r="G199" s="72" t="s">
        <v>21</v>
      </c>
    </row>
    <row r="200" spans="3:7" ht="15" thickBot="1" x14ac:dyDescent="0.35">
      <c r="C200" s="70">
        <v>43168</v>
      </c>
      <c r="D200" s="71">
        <v>0.66461805555555553</v>
      </c>
      <c r="E200" s="72" t="s">
        <v>9</v>
      </c>
      <c r="F200" s="73">
        <v>31</v>
      </c>
      <c r="G200" s="72" t="s">
        <v>21</v>
      </c>
    </row>
    <row r="201" spans="3:7" ht="15" thickBot="1" x14ac:dyDescent="0.35">
      <c r="C201" s="70">
        <v>43168</v>
      </c>
      <c r="D201" s="71">
        <v>0.6653472222222222</v>
      </c>
      <c r="E201" s="72" t="s">
        <v>9</v>
      </c>
      <c r="F201" s="73">
        <v>35</v>
      </c>
      <c r="G201" s="72" t="s">
        <v>10</v>
      </c>
    </row>
    <row r="202" spans="3:7" ht="15" thickBot="1" x14ac:dyDescent="0.35">
      <c r="C202" s="70">
        <v>43168</v>
      </c>
      <c r="D202" s="71">
        <v>0.66543981481481485</v>
      </c>
      <c r="E202" s="72" t="s">
        <v>9</v>
      </c>
      <c r="F202" s="73">
        <v>43</v>
      </c>
      <c r="G202" s="72" t="s">
        <v>10</v>
      </c>
    </row>
    <row r="203" spans="3:7" ht="15" thickBot="1" x14ac:dyDescent="0.35">
      <c r="C203" s="70">
        <v>43168</v>
      </c>
      <c r="D203" s="71">
        <v>0.6664930555555556</v>
      </c>
      <c r="E203" s="72" t="s">
        <v>9</v>
      </c>
      <c r="F203" s="73">
        <v>32</v>
      </c>
      <c r="G203" s="72" t="s">
        <v>21</v>
      </c>
    </row>
    <row r="204" spans="3:7" ht="15" thickBot="1" x14ac:dyDescent="0.35">
      <c r="C204" s="70">
        <v>43168</v>
      </c>
      <c r="D204" s="71">
        <v>0.66656250000000006</v>
      </c>
      <c r="E204" s="72" t="s">
        <v>9</v>
      </c>
      <c r="F204" s="73">
        <v>33</v>
      </c>
      <c r="G204" s="72" t="s">
        <v>21</v>
      </c>
    </row>
    <row r="205" spans="3:7" ht="15" thickBot="1" x14ac:dyDescent="0.35">
      <c r="C205" s="70">
        <v>43168</v>
      </c>
      <c r="D205" s="71">
        <v>0.66666666666666663</v>
      </c>
      <c r="E205" s="72" t="s">
        <v>9</v>
      </c>
      <c r="F205" s="73">
        <v>29</v>
      </c>
      <c r="G205" s="72" t="s">
        <v>21</v>
      </c>
    </row>
    <row r="206" spans="3:7" ht="15" thickBot="1" x14ac:dyDescent="0.35">
      <c r="C206" s="70">
        <v>43168</v>
      </c>
      <c r="D206" s="71">
        <v>0.66760416666666667</v>
      </c>
      <c r="E206" s="72" t="s">
        <v>9</v>
      </c>
      <c r="F206" s="73">
        <v>47</v>
      </c>
      <c r="G206" s="72" t="s">
        <v>10</v>
      </c>
    </row>
    <row r="207" spans="3:7" ht="15" thickBot="1" x14ac:dyDescent="0.35">
      <c r="C207" s="70">
        <v>43168</v>
      </c>
      <c r="D207" s="71">
        <v>0.66767361111111112</v>
      </c>
      <c r="E207" s="72" t="s">
        <v>9</v>
      </c>
      <c r="F207" s="73">
        <v>40</v>
      </c>
      <c r="G207" s="72" t="s">
        <v>10</v>
      </c>
    </row>
    <row r="208" spans="3:7" ht="15" thickBot="1" x14ac:dyDescent="0.35">
      <c r="C208" s="70">
        <v>43168</v>
      </c>
      <c r="D208" s="71">
        <v>0.66817129629629635</v>
      </c>
      <c r="E208" s="72" t="s">
        <v>9</v>
      </c>
      <c r="F208" s="73">
        <v>44</v>
      </c>
      <c r="G208" s="72" t="s">
        <v>10</v>
      </c>
    </row>
    <row r="209" spans="3:7" ht="15" thickBot="1" x14ac:dyDescent="0.35">
      <c r="C209" s="70">
        <v>43168</v>
      </c>
      <c r="D209" s="71">
        <v>0.66835648148148152</v>
      </c>
      <c r="E209" s="72" t="s">
        <v>9</v>
      </c>
      <c r="F209" s="73">
        <v>46</v>
      </c>
      <c r="G209" s="72" t="s">
        <v>21</v>
      </c>
    </row>
    <row r="210" spans="3:7" ht="15" thickBot="1" x14ac:dyDescent="0.35">
      <c r="C210" s="70">
        <v>43168</v>
      </c>
      <c r="D210" s="71">
        <v>0.66847222222222225</v>
      </c>
      <c r="E210" s="72" t="s">
        <v>9</v>
      </c>
      <c r="F210" s="73">
        <v>23</v>
      </c>
      <c r="G210" s="72" t="s">
        <v>10</v>
      </c>
    </row>
    <row r="211" spans="3:7" ht="15" thickBot="1" x14ac:dyDescent="0.35">
      <c r="C211" s="70">
        <v>43168</v>
      </c>
      <c r="D211" s="71">
        <v>0.66877314814814814</v>
      </c>
      <c r="E211" s="72" t="s">
        <v>9</v>
      </c>
      <c r="F211" s="73">
        <v>33</v>
      </c>
      <c r="G211" s="72" t="s">
        <v>10</v>
      </c>
    </row>
    <row r="212" spans="3:7" ht="15" thickBot="1" x14ac:dyDescent="0.35">
      <c r="C212" s="70">
        <v>43168</v>
      </c>
      <c r="D212" s="71">
        <v>0.67065972222222225</v>
      </c>
      <c r="E212" s="72" t="s">
        <v>9</v>
      </c>
      <c r="F212" s="73">
        <v>27</v>
      </c>
      <c r="G212" s="72" t="s">
        <v>21</v>
      </c>
    </row>
    <row r="213" spans="3:7" ht="15" thickBot="1" x14ac:dyDescent="0.35">
      <c r="C213" s="70">
        <v>43168</v>
      </c>
      <c r="D213" s="71">
        <v>0.67234953703703704</v>
      </c>
      <c r="E213" s="72" t="s">
        <v>9</v>
      </c>
      <c r="F213" s="73">
        <v>27</v>
      </c>
      <c r="G213" s="72" t="s">
        <v>21</v>
      </c>
    </row>
    <row r="214" spans="3:7" ht="15" thickBot="1" x14ac:dyDescent="0.35">
      <c r="C214" s="70">
        <v>43168</v>
      </c>
      <c r="D214" s="71">
        <v>0.67394675925925929</v>
      </c>
      <c r="E214" s="72" t="s">
        <v>9</v>
      </c>
      <c r="F214" s="73">
        <v>36</v>
      </c>
      <c r="G214" s="72" t="s">
        <v>10</v>
      </c>
    </row>
    <row r="215" spans="3:7" ht="15" thickBot="1" x14ac:dyDescent="0.35">
      <c r="C215" s="70">
        <v>43168</v>
      </c>
      <c r="D215" s="71">
        <v>0.67409722222222224</v>
      </c>
      <c r="E215" s="72" t="s">
        <v>9</v>
      </c>
      <c r="F215" s="73">
        <v>37</v>
      </c>
      <c r="G215" s="72" t="s">
        <v>21</v>
      </c>
    </row>
    <row r="216" spans="3:7" ht="15" thickBot="1" x14ac:dyDescent="0.35">
      <c r="C216" s="70">
        <v>43168</v>
      </c>
      <c r="D216" s="71">
        <v>0.67466435185185192</v>
      </c>
      <c r="E216" s="72" t="s">
        <v>9</v>
      </c>
      <c r="F216" s="73">
        <v>25</v>
      </c>
      <c r="G216" s="72" t="s">
        <v>21</v>
      </c>
    </row>
    <row r="217" spans="3:7" ht="15" thickBot="1" x14ac:dyDescent="0.35">
      <c r="C217" s="70">
        <v>43168</v>
      </c>
      <c r="D217" s="71">
        <v>0.67502314814814823</v>
      </c>
      <c r="E217" s="72" t="s">
        <v>9</v>
      </c>
      <c r="F217" s="73">
        <v>17</v>
      </c>
      <c r="G217" s="72" t="s">
        <v>21</v>
      </c>
    </row>
    <row r="218" spans="3:7" ht="15" thickBot="1" x14ac:dyDescent="0.35">
      <c r="C218" s="70">
        <v>43168</v>
      </c>
      <c r="D218" s="71">
        <v>0.6750694444444445</v>
      </c>
      <c r="E218" s="72" t="s">
        <v>9</v>
      </c>
      <c r="F218" s="73">
        <v>33</v>
      </c>
      <c r="G218" s="72" t="s">
        <v>21</v>
      </c>
    </row>
    <row r="219" spans="3:7" ht="15" thickBot="1" x14ac:dyDescent="0.35">
      <c r="C219" s="70">
        <v>43168</v>
      </c>
      <c r="D219" s="71">
        <v>0.67618055555555545</v>
      </c>
      <c r="E219" s="72" t="s">
        <v>9</v>
      </c>
      <c r="F219" s="73">
        <v>44</v>
      </c>
      <c r="G219" s="72" t="s">
        <v>10</v>
      </c>
    </row>
    <row r="220" spans="3:7" ht="15" thickBot="1" x14ac:dyDescent="0.35">
      <c r="C220" s="70">
        <v>43168</v>
      </c>
      <c r="D220" s="71">
        <v>0.67641203703703701</v>
      </c>
      <c r="E220" s="72" t="s">
        <v>9</v>
      </c>
      <c r="F220" s="73">
        <v>42</v>
      </c>
      <c r="G220" s="72" t="s">
        <v>21</v>
      </c>
    </row>
    <row r="221" spans="3:7" ht="15" thickBot="1" x14ac:dyDescent="0.35">
      <c r="C221" s="70">
        <v>43168</v>
      </c>
      <c r="D221" s="71">
        <v>0.67680555555555555</v>
      </c>
      <c r="E221" s="72" t="s">
        <v>9</v>
      </c>
      <c r="F221" s="73">
        <v>41</v>
      </c>
      <c r="G221" s="72" t="s">
        <v>10</v>
      </c>
    </row>
    <row r="222" spans="3:7" ht="15" thickBot="1" x14ac:dyDescent="0.35">
      <c r="C222" s="70">
        <v>43168</v>
      </c>
      <c r="D222" s="71">
        <v>0.67730324074074078</v>
      </c>
      <c r="E222" s="72" t="s">
        <v>9</v>
      </c>
      <c r="F222" s="73">
        <v>34</v>
      </c>
      <c r="G222" s="72" t="s">
        <v>21</v>
      </c>
    </row>
    <row r="223" spans="3:7" ht="15" thickBot="1" x14ac:dyDescent="0.35">
      <c r="C223" s="70">
        <v>43168</v>
      </c>
      <c r="D223" s="71">
        <v>0.67880787037037038</v>
      </c>
      <c r="E223" s="72" t="s">
        <v>9</v>
      </c>
      <c r="F223" s="73">
        <v>32</v>
      </c>
      <c r="G223" s="72" t="s">
        <v>21</v>
      </c>
    </row>
    <row r="224" spans="3:7" ht="15" thickBot="1" x14ac:dyDescent="0.35">
      <c r="C224" s="70">
        <v>43168</v>
      </c>
      <c r="D224" s="71">
        <v>0.67983796296296306</v>
      </c>
      <c r="E224" s="72" t="s">
        <v>9</v>
      </c>
      <c r="F224" s="73">
        <v>25</v>
      </c>
      <c r="G224" s="72" t="s">
        <v>21</v>
      </c>
    </row>
    <row r="225" spans="3:7" ht="15" thickBot="1" x14ac:dyDescent="0.35">
      <c r="C225" s="70">
        <v>43168</v>
      </c>
      <c r="D225" s="71">
        <v>0.68054398148148154</v>
      </c>
      <c r="E225" s="72" t="s">
        <v>9</v>
      </c>
      <c r="F225" s="73">
        <v>36</v>
      </c>
      <c r="G225" s="72" t="s">
        <v>10</v>
      </c>
    </row>
    <row r="226" spans="3:7" ht="15" thickBot="1" x14ac:dyDescent="0.35">
      <c r="C226" s="70">
        <v>43168</v>
      </c>
      <c r="D226" s="71">
        <v>0.68119212962962961</v>
      </c>
      <c r="E226" s="72" t="s">
        <v>9</v>
      </c>
      <c r="F226" s="73">
        <v>44</v>
      </c>
      <c r="G226" s="72" t="s">
        <v>21</v>
      </c>
    </row>
    <row r="227" spans="3:7" ht="15" thickBot="1" x14ac:dyDescent="0.35">
      <c r="C227" s="70">
        <v>43168</v>
      </c>
      <c r="D227" s="71">
        <v>0.68236111111111108</v>
      </c>
      <c r="E227" s="72" t="s">
        <v>9</v>
      </c>
      <c r="F227" s="73">
        <v>37</v>
      </c>
      <c r="G227" s="72" t="s">
        <v>21</v>
      </c>
    </row>
    <row r="228" spans="3:7" ht="15" thickBot="1" x14ac:dyDescent="0.35">
      <c r="C228" s="70">
        <v>43168</v>
      </c>
      <c r="D228" s="71">
        <v>0.68245370370370362</v>
      </c>
      <c r="E228" s="72" t="s">
        <v>9</v>
      </c>
      <c r="F228" s="73">
        <v>30</v>
      </c>
      <c r="G228" s="72" t="s">
        <v>10</v>
      </c>
    </row>
    <row r="229" spans="3:7" ht="15" thickBot="1" x14ac:dyDescent="0.35">
      <c r="C229" s="70">
        <v>43168</v>
      </c>
      <c r="D229" s="71">
        <v>0.68414351851851851</v>
      </c>
      <c r="E229" s="72" t="s">
        <v>9</v>
      </c>
      <c r="F229" s="73">
        <v>53</v>
      </c>
      <c r="G229" s="72" t="s">
        <v>10</v>
      </c>
    </row>
    <row r="230" spans="3:7" ht="15" thickBot="1" x14ac:dyDescent="0.35">
      <c r="C230" s="70">
        <v>43168</v>
      </c>
      <c r="D230" s="71">
        <v>0.68424768518518519</v>
      </c>
      <c r="E230" s="72" t="s">
        <v>9</v>
      </c>
      <c r="F230" s="73">
        <v>38</v>
      </c>
      <c r="G230" s="72" t="s">
        <v>10</v>
      </c>
    </row>
    <row r="231" spans="3:7" ht="15" thickBot="1" x14ac:dyDescent="0.35">
      <c r="C231" s="70">
        <v>43168</v>
      </c>
      <c r="D231" s="71">
        <v>0.6843055555555555</v>
      </c>
      <c r="E231" s="72" t="s">
        <v>9</v>
      </c>
      <c r="F231" s="73">
        <v>33</v>
      </c>
      <c r="G231" s="72" t="s">
        <v>21</v>
      </c>
    </row>
    <row r="232" spans="3:7" ht="15" thickBot="1" x14ac:dyDescent="0.35">
      <c r="C232" s="70">
        <v>43168</v>
      </c>
      <c r="D232" s="71">
        <v>0.68517361111111119</v>
      </c>
      <c r="E232" s="72" t="s">
        <v>9</v>
      </c>
      <c r="F232" s="73">
        <v>40</v>
      </c>
      <c r="G232" s="72" t="s">
        <v>21</v>
      </c>
    </row>
    <row r="233" spans="3:7" ht="15" thickBot="1" x14ac:dyDescent="0.35">
      <c r="C233" s="70">
        <v>43168</v>
      </c>
      <c r="D233" s="71">
        <v>0.68603009259259251</v>
      </c>
      <c r="E233" s="72" t="s">
        <v>9</v>
      </c>
      <c r="F233" s="73">
        <v>28</v>
      </c>
      <c r="G233" s="72" t="s">
        <v>21</v>
      </c>
    </row>
    <row r="234" spans="3:7" ht="15" thickBot="1" x14ac:dyDescent="0.35">
      <c r="C234" s="70">
        <v>43168</v>
      </c>
      <c r="D234" s="71">
        <v>0.68614583333333334</v>
      </c>
      <c r="E234" s="72" t="s">
        <v>9</v>
      </c>
      <c r="F234" s="73">
        <v>36</v>
      </c>
      <c r="G234" s="72" t="s">
        <v>10</v>
      </c>
    </row>
    <row r="235" spans="3:7" ht="15" thickBot="1" x14ac:dyDescent="0.35">
      <c r="C235" s="70">
        <v>43168</v>
      </c>
      <c r="D235" s="71">
        <v>0.6868981481481482</v>
      </c>
      <c r="E235" s="72" t="s">
        <v>9</v>
      </c>
      <c r="F235" s="73">
        <v>45</v>
      </c>
      <c r="G235" s="72" t="s">
        <v>10</v>
      </c>
    </row>
    <row r="236" spans="3:7" ht="15" thickBot="1" x14ac:dyDescent="0.35">
      <c r="C236" s="70">
        <v>43168</v>
      </c>
      <c r="D236" s="71">
        <v>0.68807870370370372</v>
      </c>
      <c r="E236" s="72" t="s">
        <v>9</v>
      </c>
      <c r="F236" s="73">
        <v>32</v>
      </c>
      <c r="G236" s="72" t="s">
        <v>10</v>
      </c>
    </row>
    <row r="237" spans="3:7" ht="15" thickBot="1" x14ac:dyDescent="0.35">
      <c r="C237" s="70">
        <v>43168</v>
      </c>
      <c r="D237" s="71">
        <v>0.68811342592592595</v>
      </c>
      <c r="E237" s="72" t="s">
        <v>9</v>
      </c>
      <c r="F237" s="73">
        <v>28</v>
      </c>
      <c r="G237" s="72" t="s">
        <v>21</v>
      </c>
    </row>
    <row r="238" spans="3:7" ht="15" thickBot="1" x14ac:dyDescent="0.35">
      <c r="C238" s="70">
        <v>43168</v>
      </c>
      <c r="D238" s="71">
        <v>0.68831018518518527</v>
      </c>
      <c r="E238" s="72" t="s">
        <v>9</v>
      </c>
      <c r="F238" s="73">
        <v>38</v>
      </c>
      <c r="G238" s="72" t="s">
        <v>21</v>
      </c>
    </row>
    <row r="239" spans="3:7" ht="15" thickBot="1" x14ac:dyDescent="0.35">
      <c r="C239" s="70">
        <v>43168</v>
      </c>
      <c r="D239" s="71">
        <v>0.68892361111111111</v>
      </c>
      <c r="E239" s="72" t="s">
        <v>9</v>
      </c>
      <c r="F239" s="73">
        <v>33</v>
      </c>
      <c r="G239" s="72" t="s">
        <v>21</v>
      </c>
    </row>
    <row r="240" spans="3:7" ht="15" thickBot="1" x14ac:dyDescent="0.35">
      <c r="C240" s="70">
        <v>43168</v>
      </c>
      <c r="D240" s="71">
        <v>0.68905092592592598</v>
      </c>
      <c r="E240" s="72" t="s">
        <v>9</v>
      </c>
      <c r="F240" s="73">
        <v>27</v>
      </c>
      <c r="G240" s="72" t="s">
        <v>21</v>
      </c>
    </row>
    <row r="241" spans="3:7" ht="15" thickBot="1" x14ac:dyDescent="0.35">
      <c r="C241" s="70">
        <v>43168</v>
      </c>
      <c r="D241" s="71">
        <v>0.68942129629629623</v>
      </c>
      <c r="E241" s="72" t="s">
        <v>9</v>
      </c>
      <c r="F241" s="73">
        <v>25</v>
      </c>
      <c r="G241" s="72" t="s">
        <v>21</v>
      </c>
    </row>
    <row r="242" spans="3:7" ht="15" thickBot="1" x14ac:dyDescent="0.35">
      <c r="C242" s="70">
        <v>43168</v>
      </c>
      <c r="D242" s="71">
        <v>0.69030092592592596</v>
      </c>
      <c r="E242" s="72" t="s">
        <v>9</v>
      </c>
      <c r="F242" s="73">
        <v>24</v>
      </c>
      <c r="G242" s="72" t="s">
        <v>21</v>
      </c>
    </row>
    <row r="243" spans="3:7" ht="15" thickBot="1" x14ac:dyDescent="0.35">
      <c r="C243" s="70">
        <v>43168</v>
      </c>
      <c r="D243" s="71">
        <v>0.69086805555555564</v>
      </c>
      <c r="E243" s="72" t="s">
        <v>9</v>
      </c>
      <c r="F243" s="73">
        <v>49</v>
      </c>
      <c r="G243" s="72" t="s">
        <v>10</v>
      </c>
    </row>
    <row r="244" spans="3:7" ht="15" thickBot="1" x14ac:dyDescent="0.35">
      <c r="C244" s="70">
        <v>43168</v>
      </c>
      <c r="D244" s="71">
        <v>0.69106481481481474</v>
      </c>
      <c r="E244" s="72" t="s">
        <v>9</v>
      </c>
      <c r="F244" s="73">
        <v>44</v>
      </c>
      <c r="G244" s="72" t="s">
        <v>10</v>
      </c>
    </row>
    <row r="245" spans="3:7" ht="15" thickBot="1" x14ac:dyDescent="0.35">
      <c r="C245" s="70">
        <v>43168</v>
      </c>
      <c r="D245" s="71">
        <v>0.69353009259259257</v>
      </c>
      <c r="E245" s="72" t="s">
        <v>9</v>
      </c>
      <c r="F245" s="73">
        <v>36</v>
      </c>
      <c r="G245" s="72" t="s">
        <v>21</v>
      </c>
    </row>
    <row r="246" spans="3:7" ht="15" thickBot="1" x14ac:dyDescent="0.35">
      <c r="C246" s="70">
        <v>43168</v>
      </c>
      <c r="D246" s="71">
        <v>0.69487268518518519</v>
      </c>
      <c r="E246" s="72" t="s">
        <v>9</v>
      </c>
      <c r="F246" s="73">
        <v>42</v>
      </c>
      <c r="G246" s="72" t="s">
        <v>10</v>
      </c>
    </row>
    <row r="247" spans="3:7" ht="15" thickBot="1" x14ac:dyDescent="0.35">
      <c r="C247" s="70">
        <v>43168</v>
      </c>
      <c r="D247" s="71">
        <v>0.69554398148148155</v>
      </c>
      <c r="E247" s="72" t="s">
        <v>9</v>
      </c>
      <c r="F247" s="73">
        <v>34</v>
      </c>
      <c r="G247" s="72" t="s">
        <v>21</v>
      </c>
    </row>
    <row r="248" spans="3:7" ht="15" thickBot="1" x14ac:dyDescent="0.35">
      <c r="C248" s="70">
        <v>43168</v>
      </c>
      <c r="D248" s="71">
        <v>0.69560185185185175</v>
      </c>
      <c r="E248" s="72" t="s">
        <v>9</v>
      </c>
      <c r="F248" s="73">
        <v>35</v>
      </c>
      <c r="G248" s="72" t="s">
        <v>10</v>
      </c>
    </row>
    <row r="249" spans="3:7" ht="15" thickBot="1" x14ac:dyDescent="0.35">
      <c r="C249" s="70">
        <v>43168</v>
      </c>
      <c r="D249" s="71">
        <v>0.69622685185185185</v>
      </c>
      <c r="E249" s="72" t="s">
        <v>9</v>
      </c>
      <c r="F249" s="73">
        <v>48</v>
      </c>
      <c r="G249" s="72" t="s">
        <v>10</v>
      </c>
    </row>
    <row r="250" spans="3:7" ht="15" thickBot="1" x14ac:dyDescent="0.35">
      <c r="C250" s="70">
        <v>43168</v>
      </c>
      <c r="D250" s="71">
        <v>0.69672453703703707</v>
      </c>
      <c r="E250" s="72" t="s">
        <v>9</v>
      </c>
      <c r="F250" s="73">
        <v>25</v>
      </c>
      <c r="G250" s="72" t="s">
        <v>21</v>
      </c>
    </row>
    <row r="251" spans="3:7" ht="15" thickBot="1" x14ac:dyDescent="0.35">
      <c r="C251" s="70">
        <v>43168</v>
      </c>
      <c r="D251" s="71">
        <v>0.69678240740740749</v>
      </c>
      <c r="E251" s="72" t="s">
        <v>9</v>
      </c>
      <c r="F251" s="73">
        <v>42</v>
      </c>
      <c r="G251" s="72" t="s">
        <v>10</v>
      </c>
    </row>
    <row r="252" spans="3:7" ht="15" thickBot="1" x14ac:dyDescent="0.35">
      <c r="C252" s="70">
        <v>43168</v>
      </c>
      <c r="D252" s="71">
        <v>0.697199074074074</v>
      </c>
      <c r="E252" s="72" t="s">
        <v>9</v>
      </c>
      <c r="F252" s="73">
        <v>40</v>
      </c>
      <c r="G252" s="72" t="s">
        <v>10</v>
      </c>
    </row>
    <row r="253" spans="3:7" ht="15" thickBot="1" x14ac:dyDescent="0.35">
      <c r="C253" s="70">
        <v>43168</v>
      </c>
      <c r="D253" s="71">
        <v>0.69729166666666664</v>
      </c>
      <c r="E253" s="72" t="s">
        <v>9</v>
      </c>
      <c r="F253" s="73">
        <v>40</v>
      </c>
      <c r="G253" s="72" t="s">
        <v>10</v>
      </c>
    </row>
    <row r="254" spans="3:7" ht="15" thickBot="1" x14ac:dyDescent="0.35">
      <c r="C254" s="70">
        <v>43168</v>
      </c>
      <c r="D254" s="71">
        <v>0.6975231481481482</v>
      </c>
      <c r="E254" s="72" t="s">
        <v>9</v>
      </c>
      <c r="F254" s="73">
        <v>48</v>
      </c>
      <c r="G254" s="72" t="s">
        <v>21</v>
      </c>
    </row>
    <row r="255" spans="3:7" ht="15" thickBot="1" x14ac:dyDescent="0.35">
      <c r="C255" s="70">
        <v>43168</v>
      </c>
      <c r="D255" s="71">
        <v>0.69768518518518519</v>
      </c>
      <c r="E255" s="72" t="s">
        <v>9</v>
      </c>
      <c r="F255" s="73">
        <v>39</v>
      </c>
      <c r="G255" s="72" t="s">
        <v>10</v>
      </c>
    </row>
    <row r="256" spans="3:7" ht="15" thickBot="1" x14ac:dyDescent="0.35">
      <c r="C256" s="70">
        <v>43168</v>
      </c>
      <c r="D256" s="71">
        <v>0.69871527777777775</v>
      </c>
      <c r="E256" s="72" t="s">
        <v>9</v>
      </c>
      <c r="F256" s="73">
        <v>27</v>
      </c>
      <c r="G256" s="72" t="s">
        <v>21</v>
      </c>
    </row>
    <row r="257" spans="3:7" ht="15" thickBot="1" x14ac:dyDescent="0.35">
      <c r="C257" s="70">
        <v>43168</v>
      </c>
      <c r="D257" s="71">
        <v>0.69898148148148154</v>
      </c>
      <c r="E257" s="72" t="s">
        <v>9</v>
      </c>
      <c r="F257" s="73">
        <v>28</v>
      </c>
      <c r="G257" s="72" t="s">
        <v>21</v>
      </c>
    </row>
    <row r="258" spans="3:7" ht="15" thickBot="1" x14ac:dyDescent="0.35">
      <c r="C258" s="70">
        <v>43168</v>
      </c>
      <c r="D258" s="71">
        <v>0.7012152777777777</v>
      </c>
      <c r="E258" s="72" t="s">
        <v>9</v>
      </c>
      <c r="F258" s="73">
        <v>17</v>
      </c>
      <c r="G258" s="72" t="s">
        <v>21</v>
      </c>
    </row>
    <row r="259" spans="3:7" ht="15" thickBot="1" x14ac:dyDescent="0.35">
      <c r="C259" s="70">
        <v>43168</v>
      </c>
      <c r="D259" s="71">
        <v>0.7012962962962962</v>
      </c>
      <c r="E259" s="72" t="s">
        <v>9</v>
      </c>
      <c r="F259" s="73">
        <v>35</v>
      </c>
      <c r="G259" s="72" t="s">
        <v>21</v>
      </c>
    </row>
    <row r="260" spans="3:7" ht="15" thickBot="1" x14ac:dyDescent="0.35">
      <c r="C260" s="70">
        <v>43168</v>
      </c>
      <c r="D260" s="71">
        <v>0.70152777777777775</v>
      </c>
      <c r="E260" s="72" t="s">
        <v>9</v>
      </c>
      <c r="F260" s="73">
        <v>35</v>
      </c>
      <c r="G260" s="72" t="s">
        <v>21</v>
      </c>
    </row>
    <row r="261" spans="3:7" ht="15" thickBot="1" x14ac:dyDescent="0.35">
      <c r="C261" s="70">
        <v>43168</v>
      </c>
      <c r="D261" s="71">
        <v>0.70180555555555557</v>
      </c>
      <c r="E261" s="72" t="s">
        <v>9</v>
      </c>
      <c r="F261" s="73">
        <v>49</v>
      </c>
      <c r="G261" s="72" t="s">
        <v>21</v>
      </c>
    </row>
    <row r="262" spans="3:7" ht="15" thickBot="1" x14ac:dyDescent="0.35">
      <c r="C262" s="70">
        <v>43168</v>
      </c>
      <c r="D262" s="71">
        <v>0.70189814814814822</v>
      </c>
      <c r="E262" s="72" t="s">
        <v>9</v>
      </c>
      <c r="F262" s="73">
        <v>29</v>
      </c>
      <c r="G262" s="72" t="s">
        <v>10</v>
      </c>
    </row>
    <row r="263" spans="3:7" ht="15" thickBot="1" x14ac:dyDescent="0.35">
      <c r="C263" s="70">
        <v>43168</v>
      </c>
      <c r="D263" s="71">
        <v>0.70203703703703713</v>
      </c>
      <c r="E263" s="72" t="s">
        <v>9</v>
      </c>
      <c r="F263" s="73">
        <v>41</v>
      </c>
      <c r="G263" s="72" t="s">
        <v>10</v>
      </c>
    </row>
    <row r="264" spans="3:7" ht="15" thickBot="1" x14ac:dyDescent="0.35">
      <c r="C264" s="70">
        <v>43168</v>
      </c>
      <c r="D264" s="71">
        <v>0.70218749999999996</v>
      </c>
      <c r="E264" s="72" t="s">
        <v>9</v>
      </c>
      <c r="F264" s="73">
        <v>49</v>
      </c>
      <c r="G264" s="72" t="s">
        <v>10</v>
      </c>
    </row>
    <row r="265" spans="3:7" ht="15" thickBot="1" x14ac:dyDescent="0.35">
      <c r="C265" s="70">
        <v>43168</v>
      </c>
      <c r="D265" s="71">
        <v>0.70370370370370372</v>
      </c>
      <c r="E265" s="72" t="s">
        <v>9</v>
      </c>
      <c r="F265" s="73">
        <v>47</v>
      </c>
      <c r="G265" s="72" t="s">
        <v>21</v>
      </c>
    </row>
    <row r="266" spans="3:7" ht="15" thickBot="1" x14ac:dyDescent="0.35">
      <c r="C266" s="70">
        <v>43168</v>
      </c>
      <c r="D266" s="71">
        <v>0.70439814814814816</v>
      </c>
      <c r="E266" s="72" t="s">
        <v>9</v>
      </c>
      <c r="F266" s="73">
        <v>30</v>
      </c>
      <c r="G266" s="72" t="s">
        <v>10</v>
      </c>
    </row>
    <row r="267" spans="3:7" ht="15" thickBot="1" x14ac:dyDescent="0.35">
      <c r="C267" s="70">
        <v>43168</v>
      </c>
      <c r="D267" s="71">
        <v>0.70509259259259249</v>
      </c>
      <c r="E267" s="72" t="s">
        <v>9</v>
      </c>
      <c r="F267" s="73">
        <v>46</v>
      </c>
      <c r="G267" s="72" t="s">
        <v>21</v>
      </c>
    </row>
    <row r="268" spans="3:7" ht="15" thickBot="1" x14ac:dyDescent="0.35">
      <c r="C268" s="70">
        <v>43168</v>
      </c>
      <c r="D268" s="71">
        <v>0.70600694444444445</v>
      </c>
      <c r="E268" s="72" t="s">
        <v>9</v>
      </c>
      <c r="F268" s="73">
        <v>41</v>
      </c>
      <c r="G268" s="72" t="s">
        <v>10</v>
      </c>
    </row>
    <row r="269" spans="3:7" ht="15" thickBot="1" x14ac:dyDescent="0.35">
      <c r="C269" s="70">
        <v>43168</v>
      </c>
      <c r="D269" s="71">
        <v>0.70928240740740733</v>
      </c>
      <c r="E269" s="72" t="s">
        <v>9</v>
      </c>
      <c r="F269" s="73">
        <v>28</v>
      </c>
      <c r="G269" s="72" t="s">
        <v>21</v>
      </c>
    </row>
    <row r="270" spans="3:7" ht="15" thickBot="1" x14ac:dyDescent="0.35">
      <c r="C270" s="70">
        <v>43168</v>
      </c>
      <c r="D270" s="71">
        <v>0.70971064814814822</v>
      </c>
      <c r="E270" s="72" t="s">
        <v>9</v>
      </c>
      <c r="F270" s="73">
        <v>40</v>
      </c>
      <c r="G270" s="72" t="s">
        <v>21</v>
      </c>
    </row>
    <row r="271" spans="3:7" ht="15" thickBot="1" x14ac:dyDescent="0.35">
      <c r="C271" s="70">
        <v>43168</v>
      </c>
      <c r="D271" s="71">
        <v>0.70982638888888883</v>
      </c>
      <c r="E271" s="72" t="s">
        <v>9</v>
      </c>
      <c r="F271" s="73">
        <v>44</v>
      </c>
      <c r="G271" s="72" t="s">
        <v>21</v>
      </c>
    </row>
    <row r="272" spans="3:7" ht="15" thickBot="1" x14ac:dyDescent="0.35">
      <c r="C272" s="70">
        <v>43168</v>
      </c>
      <c r="D272" s="71">
        <v>0.71010416666666665</v>
      </c>
      <c r="E272" s="72" t="s">
        <v>9</v>
      </c>
      <c r="F272" s="73">
        <v>28</v>
      </c>
      <c r="G272" s="72" t="s">
        <v>21</v>
      </c>
    </row>
    <row r="273" spans="3:7" ht="15" thickBot="1" x14ac:dyDescent="0.35">
      <c r="C273" s="70">
        <v>43168</v>
      </c>
      <c r="D273" s="71">
        <v>0.71042824074074085</v>
      </c>
      <c r="E273" s="72" t="s">
        <v>9</v>
      </c>
      <c r="F273" s="73">
        <v>30</v>
      </c>
      <c r="G273" s="72" t="s">
        <v>21</v>
      </c>
    </row>
    <row r="274" spans="3:7" ht="15" thickBot="1" x14ac:dyDescent="0.35">
      <c r="C274" s="70">
        <v>43168</v>
      </c>
      <c r="D274" s="71">
        <v>0.71061342592592591</v>
      </c>
      <c r="E274" s="72" t="s">
        <v>9</v>
      </c>
      <c r="F274" s="73">
        <v>39</v>
      </c>
      <c r="G274" s="72" t="s">
        <v>21</v>
      </c>
    </row>
    <row r="275" spans="3:7" ht="15" thickBot="1" x14ac:dyDescent="0.35">
      <c r="C275" s="70">
        <v>43168</v>
      </c>
      <c r="D275" s="71">
        <v>0.71067129629629633</v>
      </c>
      <c r="E275" s="72" t="s">
        <v>9</v>
      </c>
      <c r="F275" s="73">
        <v>43</v>
      </c>
      <c r="G275" s="72" t="s">
        <v>10</v>
      </c>
    </row>
    <row r="276" spans="3:7" ht="15" thickBot="1" x14ac:dyDescent="0.35">
      <c r="C276" s="70">
        <v>43168</v>
      </c>
      <c r="D276" s="71">
        <v>0.71211805555555552</v>
      </c>
      <c r="E276" s="72" t="s">
        <v>9</v>
      </c>
      <c r="F276" s="73">
        <v>28</v>
      </c>
      <c r="G276" s="72" t="s">
        <v>21</v>
      </c>
    </row>
    <row r="277" spans="3:7" ht="15" thickBot="1" x14ac:dyDescent="0.35">
      <c r="C277" s="70">
        <v>43168</v>
      </c>
      <c r="D277" s="71">
        <v>0.7125462962962964</v>
      </c>
      <c r="E277" s="72" t="s">
        <v>9</v>
      </c>
      <c r="F277" s="73">
        <v>36</v>
      </c>
      <c r="G277" s="72" t="s">
        <v>10</v>
      </c>
    </row>
    <row r="278" spans="3:7" ht="15" thickBot="1" x14ac:dyDescent="0.35">
      <c r="C278" s="70">
        <v>43168</v>
      </c>
      <c r="D278" s="71">
        <v>0.71267361111111116</v>
      </c>
      <c r="E278" s="72" t="s">
        <v>9</v>
      </c>
      <c r="F278" s="73">
        <v>41</v>
      </c>
      <c r="G278" s="72" t="s">
        <v>21</v>
      </c>
    </row>
    <row r="279" spans="3:7" ht="15" thickBot="1" x14ac:dyDescent="0.35">
      <c r="C279" s="70">
        <v>43168</v>
      </c>
      <c r="D279" s="71">
        <v>0.71471064814814822</v>
      </c>
      <c r="E279" s="72" t="s">
        <v>9</v>
      </c>
      <c r="F279" s="73">
        <v>35</v>
      </c>
      <c r="G279" s="72" t="s">
        <v>10</v>
      </c>
    </row>
    <row r="280" spans="3:7" ht="15" thickBot="1" x14ac:dyDescent="0.35">
      <c r="C280" s="70">
        <v>43168</v>
      </c>
      <c r="D280" s="71">
        <v>0.71512731481481484</v>
      </c>
      <c r="E280" s="72" t="s">
        <v>9</v>
      </c>
      <c r="F280" s="73">
        <v>44</v>
      </c>
      <c r="G280" s="72" t="s">
        <v>10</v>
      </c>
    </row>
    <row r="281" spans="3:7" ht="15" thickBot="1" x14ac:dyDescent="0.35">
      <c r="C281" s="70">
        <v>43168</v>
      </c>
      <c r="D281" s="71">
        <v>0.7166203703703703</v>
      </c>
      <c r="E281" s="72" t="s">
        <v>9</v>
      </c>
      <c r="F281" s="73">
        <v>47</v>
      </c>
      <c r="G281" s="72" t="s">
        <v>10</v>
      </c>
    </row>
    <row r="282" spans="3:7" ht="15" thickBot="1" x14ac:dyDescent="0.35">
      <c r="C282" s="70">
        <v>43168</v>
      </c>
      <c r="D282" s="71">
        <v>0.72013888888888899</v>
      </c>
      <c r="E282" s="72" t="s">
        <v>9</v>
      </c>
      <c r="F282" s="73">
        <v>33</v>
      </c>
      <c r="G282" s="72" t="s">
        <v>10</v>
      </c>
    </row>
    <row r="283" spans="3:7" ht="15" thickBot="1" x14ac:dyDescent="0.35">
      <c r="C283" s="70">
        <v>43168</v>
      </c>
      <c r="D283" s="71">
        <v>0.72017361111111111</v>
      </c>
      <c r="E283" s="72" t="s">
        <v>9</v>
      </c>
      <c r="F283" s="73">
        <v>44</v>
      </c>
      <c r="G283" s="72" t="s">
        <v>21</v>
      </c>
    </row>
    <row r="284" spans="3:7" ht="15" thickBot="1" x14ac:dyDescent="0.35">
      <c r="C284" s="70">
        <v>43168</v>
      </c>
      <c r="D284" s="71">
        <v>0.72171296296296295</v>
      </c>
      <c r="E284" s="72" t="s">
        <v>9</v>
      </c>
      <c r="F284" s="73">
        <v>38</v>
      </c>
      <c r="G284" s="72" t="s">
        <v>21</v>
      </c>
    </row>
    <row r="285" spans="3:7" ht="15" thickBot="1" x14ac:dyDescent="0.35">
      <c r="C285" s="70">
        <v>43168</v>
      </c>
      <c r="D285" s="71">
        <v>0.72263888888888894</v>
      </c>
      <c r="E285" s="72" t="s">
        <v>9</v>
      </c>
      <c r="F285" s="73">
        <v>42</v>
      </c>
      <c r="G285" s="72" t="s">
        <v>10</v>
      </c>
    </row>
    <row r="286" spans="3:7" ht="15" thickBot="1" x14ac:dyDescent="0.35">
      <c r="C286" s="70">
        <v>43168</v>
      </c>
      <c r="D286" s="71">
        <v>0.72440972222222222</v>
      </c>
      <c r="E286" s="72" t="s">
        <v>9</v>
      </c>
      <c r="F286" s="73">
        <v>40</v>
      </c>
      <c r="G286" s="72" t="s">
        <v>10</v>
      </c>
    </row>
    <row r="287" spans="3:7" ht="15" thickBot="1" x14ac:dyDescent="0.35">
      <c r="C287" s="70">
        <v>43168</v>
      </c>
      <c r="D287" s="71">
        <v>0.72458333333333336</v>
      </c>
      <c r="E287" s="72" t="s">
        <v>9</v>
      </c>
      <c r="F287" s="73">
        <v>45</v>
      </c>
      <c r="G287" s="72" t="s">
        <v>21</v>
      </c>
    </row>
    <row r="288" spans="3:7" ht="15" thickBot="1" x14ac:dyDescent="0.35">
      <c r="C288" s="70">
        <v>43168</v>
      </c>
      <c r="D288" s="71">
        <v>0.7257407407407408</v>
      </c>
      <c r="E288" s="72" t="s">
        <v>9</v>
      </c>
      <c r="F288" s="73">
        <v>38</v>
      </c>
      <c r="G288" s="72" t="s">
        <v>21</v>
      </c>
    </row>
    <row r="289" spans="3:7" ht="15" thickBot="1" x14ac:dyDescent="0.35">
      <c r="C289" s="70">
        <v>43168</v>
      </c>
      <c r="D289" s="71">
        <v>0.72660879629629627</v>
      </c>
      <c r="E289" s="72" t="s">
        <v>9</v>
      </c>
      <c r="F289" s="73">
        <v>45</v>
      </c>
      <c r="G289" s="72" t="s">
        <v>21</v>
      </c>
    </row>
    <row r="290" spans="3:7" ht="15" thickBot="1" x14ac:dyDescent="0.35">
      <c r="C290" s="70">
        <v>43168</v>
      </c>
      <c r="D290" s="71">
        <v>0.72803240740740749</v>
      </c>
      <c r="E290" s="72" t="s">
        <v>9</v>
      </c>
      <c r="F290" s="73">
        <v>65</v>
      </c>
      <c r="G290" s="72" t="s">
        <v>21</v>
      </c>
    </row>
    <row r="291" spans="3:7" ht="15" thickBot="1" x14ac:dyDescent="0.35">
      <c r="C291" s="70">
        <v>43168</v>
      </c>
      <c r="D291" s="71">
        <v>0.73030092592592588</v>
      </c>
      <c r="E291" s="72" t="s">
        <v>9</v>
      </c>
      <c r="F291" s="73">
        <v>40</v>
      </c>
      <c r="G291" s="72" t="s">
        <v>21</v>
      </c>
    </row>
    <row r="292" spans="3:7" ht="15" thickBot="1" x14ac:dyDescent="0.35">
      <c r="C292" s="70">
        <v>43168</v>
      </c>
      <c r="D292" s="71">
        <v>0.73175925925925922</v>
      </c>
      <c r="E292" s="72" t="s">
        <v>9</v>
      </c>
      <c r="F292" s="73">
        <v>43</v>
      </c>
      <c r="G292" s="72" t="s">
        <v>21</v>
      </c>
    </row>
    <row r="293" spans="3:7" ht="15" thickBot="1" x14ac:dyDescent="0.35">
      <c r="C293" s="70">
        <v>43168</v>
      </c>
      <c r="D293" s="71">
        <v>0.73315972222222225</v>
      </c>
      <c r="E293" s="72" t="s">
        <v>9</v>
      </c>
      <c r="F293" s="73">
        <v>35</v>
      </c>
      <c r="G293" s="72" t="s">
        <v>10</v>
      </c>
    </row>
    <row r="294" spans="3:7" ht="15" thickBot="1" x14ac:dyDescent="0.35">
      <c r="C294" s="70">
        <v>43168</v>
      </c>
      <c r="D294" s="71">
        <v>0.7340740740740741</v>
      </c>
      <c r="E294" s="72" t="s">
        <v>9</v>
      </c>
      <c r="F294" s="73">
        <v>45</v>
      </c>
      <c r="G294" s="72" t="s">
        <v>21</v>
      </c>
    </row>
    <row r="295" spans="3:7" ht="15" thickBot="1" x14ac:dyDescent="0.35">
      <c r="C295" s="70">
        <v>43168</v>
      </c>
      <c r="D295" s="71">
        <v>0.73571759259259262</v>
      </c>
      <c r="E295" s="72" t="s">
        <v>9</v>
      </c>
      <c r="F295" s="73">
        <v>44</v>
      </c>
      <c r="G295" s="72" t="s">
        <v>21</v>
      </c>
    </row>
    <row r="296" spans="3:7" ht="15" thickBot="1" x14ac:dyDescent="0.35">
      <c r="C296" s="70">
        <v>43168</v>
      </c>
      <c r="D296" s="71">
        <v>0.7362037037037038</v>
      </c>
      <c r="E296" s="72" t="s">
        <v>9</v>
      </c>
      <c r="F296" s="73">
        <v>29</v>
      </c>
      <c r="G296" s="72" t="s">
        <v>10</v>
      </c>
    </row>
    <row r="297" spans="3:7" ht="15" thickBot="1" x14ac:dyDescent="0.35">
      <c r="C297" s="70">
        <v>43168</v>
      </c>
      <c r="D297" s="71">
        <v>0.73692129629629621</v>
      </c>
      <c r="E297" s="72" t="s">
        <v>9</v>
      </c>
      <c r="F297" s="73">
        <v>45</v>
      </c>
      <c r="G297" s="72" t="s">
        <v>21</v>
      </c>
    </row>
    <row r="298" spans="3:7" ht="15" thickBot="1" x14ac:dyDescent="0.35">
      <c r="C298" s="70">
        <v>43168</v>
      </c>
      <c r="D298" s="71">
        <v>0.73737268518518517</v>
      </c>
      <c r="E298" s="72" t="s">
        <v>9</v>
      </c>
      <c r="F298" s="73">
        <v>38</v>
      </c>
      <c r="G298" s="72" t="s">
        <v>10</v>
      </c>
    </row>
    <row r="299" spans="3:7" ht="15" thickBot="1" x14ac:dyDescent="0.35">
      <c r="C299" s="70">
        <v>43168</v>
      </c>
      <c r="D299" s="71">
        <v>0.73744212962962974</v>
      </c>
      <c r="E299" s="72" t="s">
        <v>9</v>
      </c>
      <c r="F299" s="73">
        <v>49</v>
      </c>
      <c r="G299" s="72" t="s">
        <v>10</v>
      </c>
    </row>
    <row r="300" spans="3:7" ht="15" thickBot="1" x14ac:dyDescent="0.35">
      <c r="C300" s="70">
        <v>43168</v>
      </c>
      <c r="D300" s="71">
        <v>0.73856481481481484</v>
      </c>
      <c r="E300" s="72" t="s">
        <v>9</v>
      </c>
      <c r="F300" s="73">
        <v>38</v>
      </c>
      <c r="G300" s="72" t="s">
        <v>21</v>
      </c>
    </row>
    <row r="301" spans="3:7" ht="15" thickBot="1" x14ac:dyDescent="0.35">
      <c r="C301" s="70">
        <v>43168</v>
      </c>
      <c r="D301" s="71">
        <v>0.73868055555555545</v>
      </c>
      <c r="E301" s="72" t="s">
        <v>9</v>
      </c>
      <c r="F301" s="73">
        <v>30</v>
      </c>
      <c r="G301" s="72" t="s">
        <v>21</v>
      </c>
    </row>
    <row r="302" spans="3:7" ht="15" thickBot="1" x14ac:dyDescent="0.35">
      <c r="C302" s="70">
        <v>43168</v>
      </c>
      <c r="D302" s="71">
        <v>0.73916666666666664</v>
      </c>
      <c r="E302" s="72" t="s">
        <v>9</v>
      </c>
      <c r="F302" s="73">
        <v>41</v>
      </c>
      <c r="G302" s="72" t="s">
        <v>10</v>
      </c>
    </row>
    <row r="303" spans="3:7" ht="15" thickBot="1" x14ac:dyDescent="0.35">
      <c r="C303" s="70">
        <v>43168</v>
      </c>
      <c r="D303" s="71">
        <v>0.73981481481481481</v>
      </c>
      <c r="E303" s="72" t="s">
        <v>9</v>
      </c>
      <c r="F303" s="73">
        <v>31</v>
      </c>
      <c r="G303" s="72" t="s">
        <v>21</v>
      </c>
    </row>
    <row r="304" spans="3:7" ht="15" thickBot="1" x14ac:dyDescent="0.35">
      <c r="C304" s="70">
        <v>43168</v>
      </c>
      <c r="D304" s="71">
        <v>0.74032407407407408</v>
      </c>
      <c r="E304" s="72" t="s">
        <v>9</v>
      </c>
      <c r="F304" s="73">
        <v>44</v>
      </c>
      <c r="G304" s="72" t="s">
        <v>21</v>
      </c>
    </row>
    <row r="305" spans="3:7" ht="15" thickBot="1" x14ac:dyDescent="0.35">
      <c r="C305" s="70">
        <v>43168</v>
      </c>
      <c r="D305" s="71">
        <v>0.74320601851851853</v>
      </c>
      <c r="E305" s="72" t="s">
        <v>9</v>
      </c>
      <c r="F305" s="73">
        <v>36</v>
      </c>
      <c r="G305" s="72" t="s">
        <v>10</v>
      </c>
    </row>
    <row r="306" spans="3:7" ht="15" thickBot="1" x14ac:dyDescent="0.35">
      <c r="C306" s="70">
        <v>43168</v>
      </c>
      <c r="D306" s="71">
        <v>0.74392361111111116</v>
      </c>
      <c r="E306" s="72" t="s">
        <v>9</v>
      </c>
      <c r="F306" s="73">
        <v>60</v>
      </c>
      <c r="G306" s="72" t="s">
        <v>10</v>
      </c>
    </row>
    <row r="307" spans="3:7" ht="15" thickBot="1" x14ac:dyDescent="0.35">
      <c r="C307" s="70">
        <v>43168</v>
      </c>
      <c r="D307" s="71">
        <v>0.74427083333333333</v>
      </c>
      <c r="E307" s="72" t="s">
        <v>9</v>
      </c>
      <c r="F307" s="73">
        <v>37</v>
      </c>
      <c r="G307" s="72" t="s">
        <v>21</v>
      </c>
    </row>
    <row r="308" spans="3:7" ht="15" thickBot="1" x14ac:dyDescent="0.35">
      <c r="C308" s="70">
        <v>43168</v>
      </c>
      <c r="D308" s="71">
        <v>0.74517361111111102</v>
      </c>
      <c r="E308" s="72" t="s">
        <v>9</v>
      </c>
      <c r="F308" s="73">
        <v>42</v>
      </c>
      <c r="G308" s="72" t="s">
        <v>10</v>
      </c>
    </row>
    <row r="309" spans="3:7" ht="15" thickBot="1" x14ac:dyDescent="0.35">
      <c r="C309" s="70">
        <v>43168</v>
      </c>
      <c r="D309" s="71">
        <v>0.74983796296296301</v>
      </c>
      <c r="E309" s="72" t="s">
        <v>9</v>
      </c>
      <c r="F309" s="73">
        <v>47</v>
      </c>
      <c r="G309" s="72" t="s">
        <v>10</v>
      </c>
    </row>
    <row r="310" spans="3:7" ht="15" thickBot="1" x14ac:dyDescent="0.35">
      <c r="C310" s="70">
        <v>43168</v>
      </c>
      <c r="D310" s="71">
        <v>0.75008101851851849</v>
      </c>
      <c r="E310" s="72" t="s">
        <v>9</v>
      </c>
      <c r="F310" s="73">
        <v>45</v>
      </c>
      <c r="G310" s="72" t="s">
        <v>10</v>
      </c>
    </row>
    <row r="311" spans="3:7" ht="15" thickBot="1" x14ac:dyDescent="0.35">
      <c r="C311" s="70">
        <v>43168</v>
      </c>
      <c r="D311" s="71">
        <v>0.75065972222222221</v>
      </c>
      <c r="E311" s="72" t="s">
        <v>9</v>
      </c>
      <c r="F311" s="73">
        <v>37</v>
      </c>
      <c r="G311" s="72" t="s">
        <v>21</v>
      </c>
    </row>
    <row r="312" spans="3:7" ht="15" thickBot="1" x14ac:dyDescent="0.35">
      <c r="C312" s="70">
        <v>43168</v>
      </c>
      <c r="D312" s="71">
        <v>0.7550810185185185</v>
      </c>
      <c r="E312" s="72" t="s">
        <v>9</v>
      </c>
      <c r="F312" s="73">
        <v>45</v>
      </c>
      <c r="G312" s="72" t="s">
        <v>21</v>
      </c>
    </row>
    <row r="313" spans="3:7" ht="15" thickBot="1" x14ac:dyDescent="0.35">
      <c r="C313" s="70">
        <v>43168</v>
      </c>
      <c r="D313" s="71">
        <v>0.75527777777777771</v>
      </c>
      <c r="E313" s="72" t="s">
        <v>9</v>
      </c>
      <c r="F313" s="73">
        <v>40</v>
      </c>
      <c r="G313" s="72" t="s">
        <v>21</v>
      </c>
    </row>
    <row r="314" spans="3:7" ht="15" thickBot="1" x14ac:dyDescent="0.35">
      <c r="C314" s="70">
        <v>43168</v>
      </c>
      <c r="D314" s="71">
        <v>0.75537037037037036</v>
      </c>
      <c r="E314" s="72" t="s">
        <v>9</v>
      </c>
      <c r="F314" s="73">
        <v>45</v>
      </c>
      <c r="G314" s="72" t="s">
        <v>10</v>
      </c>
    </row>
    <row r="315" spans="3:7" ht="15" thickBot="1" x14ac:dyDescent="0.35">
      <c r="C315" s="70">
        <v>43168</v>
      </c>
      <c r="D315" s="71">
        <v>0.7559027777777777</v>
      </c>
      <c r="E315" s="72" t="s">
        <v>9</v>
      </c>
      <c r="F315" s="73">
        <v>52</v>
      </c>
      <c r="G315" s="72" t="s">
        <v>21</v>
      </c>
    </row>
    <row r="316" spans="3:7" ht="15" thickBot="1" x14ac:dyDescent="0.35">
      <c r="C316" s="70">
        <v>43168</v>
      </c>
      <c r="D316" s="71">
        <v>0.75686342592592604</v>
      </c>
      <c r="E316" s="72" t="s">
        <v>9</v>
      </c>
      <c r="F316" s="73">
        <v>38</v>
      </c>
      <c r="G316" s="72" t="s">
        <v>21</v>
      </c>
    </row>
    <row r="317" spans="3:7" ht="15" thickBot="1" x14ac:dyDescent="0.35">
      <c r="C317" s="70">
        <v>43168</v>
      </c>
      <c r="D317" s="71">
        <v>0.75737268518518519</v>
      </c>
      <c r="E317" s="72" t="s">
        <v>9</v>
      </c>
      <c r="F317" s="73">
        <v>43</v>
      </c>
      <c r="G317" s="72" t="s">
        <v>21</v>
      </c>
    </row>
    <row r="318" spans="3:7" ht="15" thickBot="1" x14ac:dyDescent="0.35">
      <c r="C318" s="70">
        <v>43168</v>
      </c>
      <c r="D318" s="71">
        <v>0.76077546296296295</v>
      </c>
      <c r="E318" s="72" t="s">
        <v>9</v>
      </c>
      <c r="F318" s="73">
        <v>53</v>
      </c>
      <c r="G318" s="72" t="s">
        <v>21</v>
      </c>
    </row>
    <row r="319" spans="3:7" ht="15" thickBot="1" x14ac:dyDescent="0.35">
      <c r="C319" s="70">
        <v>43168</v>
      </c>
      <c r="D319" s="71">
        <v>0.76113425925925926</v>
      </c>
      <c r="E319" s="72" t="s">
        <v>9</v>
      </c>
      <c r="F319" s="73">
        <v>32</v>
      </c>
      <c r="G319" s="72" t="s">
        <v>10</v>
      </c>
    </row>
    <row r="320" spans="3:7" ht="15" thickBot="1" x14ac:dyDescent="0.35">
      <c r="C320" s="70">
        <v>43168</v>
      </c>
      <c r="D320" s="71">
        <v>0.76157407407407407</v>
      </c>
      <c r="E320" s="72" t="s">
        <v>9</v>
      </c>
      <c r="F320" s="73">
        <v>38</v>
      </c>
      <c r="G320" s="72" t="s">
        <v>21</v>
      </c>
    </row>
    <row r="321" spans="3:7" ht="15" thickBot="1" x14ac:dyDescent="0.35">
      <c r="C321" s="70">
        <v>43168</v>
      </c>
      <c r="D321" s="71">
        <v>0.76199074074074069</v>
      </c>
      <c r="E321" s="72" t="s">
        <v>9</v>
      </c>
      <c r="F321" s="73">
        <v>41</v>
      </c>
      <c r="G321" s="72" t="s">
        <v>21</v>
      </c>
    </row>
    <row r="322" spans="3:7" ht="15" thickBot="1" x14ac:dyDescent="0.35">
      <c r="C322" s="70">
        <v>43168</v>
      </c>
      <c r="D322" s="71">
        <v>0.7622916666666667</v>
      </c>
      <c r="E322" s="72" t="s">
        <v>9</v>
      </c>
      <c r="F322" s="73">
        <v>41</v>
      </c>
      <c r="G322" s="72" t="s">
        <v>10</v>
      </c>
    </row>
    <row r="323" spans="3:7" ht="15" thickBot="1" x14ac:dyDescent="0.35">
      <c r="C323" s="70">
        <v>43168</v>
      </c>
      <c r="D323" s="71">
        <v>0.76278935185185182</v>
      </c>
      <c r="E323" s="72" t="s">
        <v>9</v>
      </c>
      <c r="F323" s="73">
        <v>42</v>
      </c>
      <c r="G323" s="72" t="s">
        <v>10</v>
      </c>
    </row>
    <row r="324" spans="3:7" ht="15" thickBot="1" x14ac:dyDescent="0.35">
      <c r="C324" s="70">
        <v>43168</v>
      </c>
      <c r="D324" s="71">
        <v>0.76398148148148148</v>
      </c>
      <c r="E324" s="72" t="s">
        <v>9</v>
      </c>
      <c r="F324" s="73">
        <v>33</v>
      </c>
      <c r="G324" s="72" t="s">
        <v>21</v>
      </c>
    </row>
    <row r="325" spans="3:7" ht="15" thickBot="1" x14ac:dyDescent="0.35">
      <c r="C325" s="70">
        <v>43168</v>
      </c>
      <c r="D325" s="71">
        <v>0.7640393518518519</v>
      </c>
      <c r="E325" s="72" t="s">
        <v>9</v>
      </c>
      <c r="F325" s="73">
        <v>38</v>
      </c>
      <c r="G325" s="72" t="s">
        <v>10</v>
      </c>
    </row>
    <row r="326" spans="3:7" ht="15" thickBot="1" x14ac:dyDescent="0.35">
      <c r="C326" s="70">
        <v>43168</v>
      </c>
      <c r="D326" s="71">
        <v>0.76500000000000001</v>
      </c>
      <c r="E326" s="72" t="s">
        <v>9</v>
      </c>
      <c r="F326" s="73">
        <v>29</v>
      </c>
      <c r="G326" s="72" t="s">
        <v>21</v>
      </c>
    </row>
    <row r="327" spans="3:7" ht="15" thickBot="1" x14ac:dyDescent="0.35">
      <c r="C327" s="70">
        <v>43168</v>
      </c>
      <c r="D327" s="71">
        <v>0.76725694444444448</v>
      </c>
      <c r="E327" s="72" t="s">
        <v>9</v>
      </c>
      <c r="F327" s="73">
        <v>38</v>
      </c>
      <c r="G327" s="72" t="s">
        <v>21</v>
      </c>
    </row>
    <row r="328" spans="3:7" ht="15" thickBot="1" x14ac:dyDescent="0.35">
      <c r="C328" s="70">
        <v>43168</v>
      </c>
      <c r="D328" s="71">
        <v>0.76806712962962964</v>
      </c>
      <c r="E328" s="72" t="s">
        <v>9</v>
      </c>
      <c r="F328" s="73">
        <v>28</v>
      </c>
      <c r="G328" s="72" t="s">
        <v>21</v>
      </c>
    </row>
    <row r="329" spans="3:7" ht="15" thickBot="1" x14ac:dyDescent="0.35">
      <c r="C329" s="70">
        <v>43168</v>
      </c>
      <c r="D329" s="71">
        <v>0.76853009259259253</v>
      </c>
      <c r="E329" s="72" t="s">
        <v>9</v>
      </c>
      <c r="F329" s="73">
        <v>30</v>
      </c>
      <c r="G329" s="72" t="s">
        <v>10</v>
      </c>
    </row>
    <row r="330" spans="3:7" ht="15" thickBot="1" x14ac:dyDescent="0.35">
      <c r="C330" s="70">
        <v>43168</v>
      </c>
      <c r="D330" s="71">
        <v>0.7700231481481481</v>
      </c>
      <c r="E330" s="72" t="s">
        <v>9</v>
      </c>
      <c r="F330" s="73">
        <v>46</v>
      </c>
      <c r="G330" s="72" t="s">
        <v>21</v>
      </c>
    </row>
    <row r="331" spans="3:7" ht="15" thickBot="1" x14ac:dyDescent="0.35">
      <c r="C331" s="70">
        <v>43168</v>
      </c>
      <c r="D331" s="71">
        <v>0.77008101851851851</v>
      </c>
      <c r="E331" s="72" t="s">
        <v>9</v>
      </c>
      <c r="F331" s="73">
        <v>36</v>
      </c>
      <c r="G331" s="72" t="s">
        <v>10</v>
      </c>
    </row>
    <row r="332" spans="3:7" ht="15" thickBot="1" x14ac:dyDescent="0.35">
      <c r="C332" s="70">
        <v>43168</v>
      </c>
      <c r="D332" s="71">
        <v>0.77050925925925917</v>
      </c>
      <c r="E332" s="72" t="s">
        <v>9</v>
      </c>
      <c r="F332" s="73">
        <v>39</v>
      </c>
      <c r="G332" s="72" t="s">
        <v>21</v>
      </c>
    </row>
    <row r="333" spans="3:7" ht="15" thickBot="1" x14ac:dyDescent="0.35">
      <c r="C333" s="70">
        <v>43168</v>
      </c>
      <c r="D333" s="71">
        <v>0.7713078703703703</v>
      </c>
      <c r="E333" s="72" t="s">
        <v>9</v>
      </c>
      <c r="F333" s="73">
        <v>45</v>
      </c>
      <c r="G333" s="72" t="s">
        <v>10</v>
      </c>
    </row>
    <row r="334" spans="3:7" ht="15" thickBot="1" x14ac:dyDescent="0.35">
      <c r="C334" s="70">
        <v>43168</v>
      </c>
      <c r="D334" s="71">
        <v>0.77290509259259255</v>
      </c>
      <c r="E334" s="72" t="s">
        <v>9</v>
      </c>
      <c r="F334" s="73">
        <v>39</v>
      </c>
      <c r="G334" s="72" t="s">
        <v>21</v>
      </c>
    </row>
    <row r="335" spans="3:7" ht="15" thickBot="1" x14ac:dyDescent="0.35">
      <c r="C335" s="70">
        <v>43168</v>
      </c>
      <c r="D335" s="71">
        <v>0.77322916666666675</v>
      </c>
      <c r="E335" s="72" t="s">
        <v>9</v>
      </c>
      <c r="F335" s="73">
        <v>36</v>
      </c>
      <c r="G335" s="72" t="s">
        <v>10</v>
      </c>
    </row>
    <row r="336" spans="3:7" ht="15" thickBot="1" x14ac:dyDescent="0.35">
      <c r="C336" s="70">
        <v>43168</v>
      </c>
      <c r="D336" s="71">
        <v>0.77681712962962957</v>
      </c>
      <c r="E336" s="72" t="s">
        <v>9</v>
      </c>
      <c r="F336" s="73">
        <v>42</v>
      </c>
      <c r="G336" s="72" t="s">
        <v>21</v>
      </c>
    </row>
    <row r="337" spans="3:7" ht="15" thickBot="1" x14ac:dyDescent="0.35">
      <c r="C337" s="70">
        <v>43168</v>
      </c>
      <c r="D337" s="71">
        <v>0.77813657407407411</v>
      </c>
      <c r="E337" s="72" t="s">
        <v>9</v>
      </c>
      <c r="F337" s="73">
        <v>36</v>
      </c>
      <c r="G337" s="72" t="s">
        <v>21</v>
      </c>
    </row>
    <row r="338" spans="3:7" ht="15" thickBot="1" x14ac:dyDescent="0.35">
      <c r="C338" s="70">
        <v>43168</v>
      </c>
      <c r="D338" s="71">
        <v>0.78211805555555547</v>
      </c>
      <c r="E338" s="72" t="s">
        <v>9</v>
      </c>
      <c r="F338" s="73">
        <v>31</v>
      </c>
      <c r="G338" s="72" t="s">
        <v>21</v>
      </c>
    </row>
    <row r="339" spans="3:7" ht="15" thickBot="1" x14ac:dyDescent="0.35">
      <c r="C339" s="70">
        <v>43168</v>
      </c>
      <c r="D339" s="71">
        <v>0.78219907407407396</v>
      </c>
      <c r="E339" s="72" t="s">
        <v>9</v>
      </c>
      <c r="F339" s="73">
        <v>37</v>
      </c>
      <c r="G339" s="72" t="s">
        <v>21</v>
      </c>
    </row>
    <row r="340" spans="3:7" ht="15" thickBot="1" x14ac:dyDescent="0.35">
      <c r="C340" s="70">
        <v>43168</v>
      </c>
      <c r="D340" s="71">
        <v>0.7830555555555555</v>
      </c>
      <c r="E340" s="72" t="s">
        <v>9</v>
      </c>
      <c r="F340" s="73">
        <v>39</v>
      </c>
      <c r="G340" s="72" t="s">
        <v>21</v>
      </c>
    </row>
    <row r="341" spans="3:7" ht="15" thickBot="1" x14ac:dyDescent="0.35">
      <c r="C341" s="70">
        <v>43168</v>
      </c>
      <c r="D341" s="71">
        <v>0.78324074074074079</v>
      </c>
      <c r="E341" s="72" t="s">
        <v>9</v>
      </c>
      <c r="F341" s="73">
        <v>51</v>
      </c>
      <c r="G341" s="72" t="s">
        <v>10</v>
      </c>
    </row>
    <row r="342" spans="3:7" ht="15" thickBot="1" x14ac:dyDescent="0.35">
      <c r="C342" s="70">
        <v>43168</v>
      </c>
      <c r="D342" s="71">
        <v>0.78385416666666663</v>
      </c>
      <c r="E342" s="72" t="s">
        <v>9</v>
      </c>
      <c r="F342" s="73">
        <v>21</v>
      </c>
      <c r="G342" s="72" t="s">
        <v>21</v>
      </c>
    </row>
    <row r="343" spans="3:7" ht="15" thickBot="1" x14ac:dyDescent="0.35">
      <c r="C343" s="70">
        <v>43168</v>
      </c>
      <c r="D343" s="71">
        <v>0.7857291666666667</v>
      </c>
      <c r="E343" s="72" t="s">
        <v>9</v>
      </c>
      <c r="F343" s="73">
        <v>39</v>
      </c>
      <c r="G343" s="72" t="s">
        <v>10</v>
      </c>
    </row>
    <row r="344" spans="3:7" ht="15" thickBot="1" x14ac:dyDescent="0.35">
      <c r="C344" s="70">
        <v>43168</v>
      </c>
      <c r="D344" s="71">
        <v>0.78659722222222228</v>
      </c>
      <c r="E344" s="72" t="s">
        <v>9</v>
      </c>
      <c r="F344" s="73">
        <v>43</v>
      </c>
      <c r="G344" s="72" t="s">
        <v>10</v>
      </c>
    </row>
    <row r="345" spans="3:7" ht="15" thickBot="1" x14ac:dyDescent="0.35">
      <c r="C345" s="70">
        <v>43168</v>
      </c>
      <c r="D345" s="71">
        <v>0.78675925925925927</v>
      </c>
      <c r="E345" s="72" t="s">
        <v>9</v>
      </c>
      <c r="F345" s="73">
        <v>32</v>
      </c>
      <c r="G345" s="72" t="s">
        <v>21</v>
      </c>
    </row>
    <row r="346" spans="3:7" ht="15" thickBot="1" x14ac:dyDescent="0.35">
      <c r="C346" s="70">
        <v>43168</v>
      </c>
      <c r="D346" s="71">
        <v>0.7880787037037037</v>
      </c>
      <c r="E346" s="72" t="s">
        <v>9</v>
      </c>
      <c r="F346" s="73">
        <v>41</v>
      </c>
      <c r="G346" s="72" t="s">
        <v>10</v>
      </c>
    </row>
    <row r="347" spans="3:7" ht="15" thickBot="1" x14ac:dyDescent="0.35">
      <c r="C347" s="70">
        <v>43168</v>
      </c>
      <c r="D347" s="71">
        <v>0.79063657407407406</v>
      </c>
      <c r="E347" s="72" t="s">
        <v>9</v>
      </c>
      <c r="F347" s="73">
        <v>24</v>
      </c>
      <c r="G347" s="72" t="s">
        <v>21</v>
      </c>
    </row>
    <row r="348" spans="3:7" ht="15" thickBot="1" x14ac:dyDescent="0.35">
      <c r="C348" s="70">
        <v>43168</v>
      </c>
      <c r="D348" s="71">
        <v>0.79156249999999995</v>
      </c>
      <c r="E348" s="72" t="s">
        <v>9</v>
      </c>
      <c r="F348" s="73">
        <v>40</v>
      </c>
      <c r="G348" s="72" t="s">
        <v>10</v>
      </c>
    </row>
    <row r="349" spans="3:7" ht="15" thickBot="1" x14ac:dyDescent="0.35">
      <c r="C349" s="70">
        <v>43168</v>
      </c>
      <c r="D349" s="71">
        <v>0.79226851851851843</v>
      </c>
      <c r="E349" s="72" t="s">
        <v>9</v>
      </c>
      <c r="F349" s="73">
        <v>43</v>
      </c>
      <c r="G349" s="72" t="s">
        <v>10</v>
      </c>
    </row>
    <row r="350" spans="3:7" ht="15" thickBot="1" x14ac:dyDescent="0.35">
      <c r="C350" s="70">
        <v>43168</v>
      </c>
      <c r="D350" s="71">
        <v>0.80752314814814818</v>
      </c>
      <c r="E350" s="72" t="s">
        <v>9</v>
      </c>
      <c r="F350" s="73">
        <v>48</v>
      </c>
      <c r="G350" s="72" t="s">
        <v>21</v>
      </c>
    </row>
    <row r="351" spans="3:7" ht="15" thickBot="1" x14ac:dyDescent="0.35">
      <c r="C351" s="70">
        <v>43168</v>
      </c>
      <c r="D351" s="71">
        <v>0.80762731481481476</v>
      </c>
      <c r="E351" s="72" t="s">
        <v>9</v>
      </c>
      <c r="F351" s="73">
        <v>30</v>
      </c>
      <c r="G351" s="72" t="s">
        <v>21</v>
      </c>
    </row>
    <row r="352" spans="3:7" ht="15" thickBot="1" x14ac:dyDescent="0.35">
      <c r="C352" s="70">
        <v>43168</v>
      </c>
      <c r="D352" s="71">
        <v>0.81013888888888896</v>
      </c>
      <c r="E352" s="72" t="s">
        <v>9</v>
      </c>
      <c r="F352" s="73">
        <v>47</v>
      </c>
      <c r="G352" s="72" t="s">
        <v>21</v>
      </c>
    </row>
    <row r="353" spans="3:7" ht="15" thickBot="1" x14ac:dyDescent="0.35">
      <c r="C353" s="70">
        <v>43168</v>
      </c>
      <c r="D353" s="71">
        <v>0.81108796296296293</v>
      </c>
      <c r="E353" s="72" t="s">
        <v>9</v>
      </c>
      <c r="F353" s="73">
        <v>59</v>
      </c>
      <c r="G353" s="72" t="s">
        <v>21</v>
      </c>
    </row>
    <row r="354" spans="3:7" ht="15" thickBot="1" x14ac:dyDescent="0.35">
      <c r="C354" s="70">
        <v>43168</v>
      </c>
      <c r="D354" s="71">
        <v>0.8111342592592593</v>
      </c>
      <c r="E354" s="72" t="s">
        <v>9</v>
      </c>
      <c r="F354" s="73">
        <v>54</v>
      </c>
      <c r="G354" s="72" t="s">
        <v>10</v>
      </c>
    </row>
    <row r="355" spans="3:7" ht="15" thickBot="1" x14ac:dyDescent="0.35">
      <c r="C355" s="70">
        <v>43168</v>
      </c>
      <c r="D355" s="71">
        <v>0.8115162037037037</v>
      </c>
      <c r="E355" s="72" t="s">
        <v>9</v>
      </c>
      <c r="F355" s="73">
        <v>34</v>
      </c>
      <c r="G355" s="72" t="s">
        <v>21</v>
      </c>
    </row>
    <row r="356" spans="3:7" ht="15" thickBot="1" x14ac:dyDescent="0.35">
      <c r="C356" s="70">
        <v>43168</v>
      </c>
      <c r="D356" s="71">
        <v>0.81225694444444441</v>
      </c>
      <c r="E356" s="72" t="s">
        <v>9</v>
      </c>
      <c r="F356" s="73">
        <v>25</v>
      </c>
      <c r="G356" s="72" t="s">
        <v>21</v>
      </c>
    </row>
    <row r="357" spans="3:7" ht="15" thickBot="1" x14ac:dyDescent="0.35">
      <c r="C357" s="70">
        <v>43168</v>
      </c>
      <c r="D357" s="71">
        <v>0.81469907407407405</v>
      </c>
      <c r="E357" s="72" t="s">
        <v>9</v>
      </c>
      <c r="F357" s="73">
        <v>25</v>
      </c>
      <c r="G357" s="72" t="s">
        <v>21</v>
      </c>
    </row>
    <row r="358" spans="3:7" ht="15" thickBot="1" x14ac:dyDescent="0.35">
      <c r="C358" s="70">
        <v>43168</v>
      </c>
      <c r="D358" s="71">
        <v>0.81579861111111107</v>
      </c>
      <c r="E358" s="72" t="s">
        <v>9</v>
      </c>
      <c r="F358" s="73">
        <v>30</v>
      </c>
      <c r="G358" s="72" t="s">
        <v>10</v>
      </c>
    </row>
    <row r="359" spans="3:7" ht="15" thickBot="1" x14ac:dyDescent="0.35">
      <c r="C359" s="70">
        <v>43168</v>
      </c>
      <c r="D359" s="71">
        <v>0.81687500000000002</v>
      </c>
      <c r="E359" s="72" t="s">
        <v>9</v>
      </c>
      <c r="F359" s="73">
        <v>43</v>
      </c>
      <c r="G359" s="72" t="s">
        <v>21</v>
      </c>
    </row>
    <row r="360" spans="3:7" ht="15" thickBot="1" x14ac:dyDescent="0.35">
      <c r="C360" s="70">
        <v>43168</v>
      </c>
      <c r="D360" s="71">
        <v>0.81690972222222225</v>
      </c>
      <c r="E360" s="72" t="s">
        <v>9</v>
      </c>
      <c r="F360" s="73">
        <v>61</v>
      </c>
      <c r="G360" s="72" t="s">
        <v>10</v>
      </c>
    </row>
    <row r="361" spans="3:7" ht="15" thickBot="1" x14ac:dyDescent="0.35">
      <c r="C361" s="70">
        <v>43168</v>
      </c>
      <c r="D361" s="71">
        <v>0.81879629629629624</v>
      </c>
      <c r="E361" s="72" t="s">
        <v>9</v>
      </c>
      <c r="F361" s="73">
        <v>39</v>
      </c>
      <c r="G361" s="72" t="s">
        <v>10</v>
      </c>
    </row>
    <row r="362" spans="3:7" ht="15" thickBot="1" x14ac:dyDescent="0.35">
      <c r="C362" s="70">
        <v>43168</v>
      </c>
      <c r="D362" s="71">
        <v>0.82030092592592585</v>
      </c>
      <c r="E362" s="72" t="s">
        <v>9</v>
      </c>
      <c r="F362" s="73">
        <v>30</v>
      </c>
      <c r="G362" s="72" t="s">
        <v>10</v>
      </c>
    </row>
    <row r="363" spans="3:7" ht="15" thickBot="1" x14ac:dyDescent="0.35">
      <c r="C363" s="70">
        <v>43168</v>
      </c>
      <c r="D363" s="71">
        <v>0.82040509259259264</v>
      </c>
      <c r="E363" s="72" t="s">
        <v>9</v>
      </c>
      <c r="F363" s="73">
        <v>38</v>
      </c>
      <c r="G363" s="72" t="s">
        <v>10</v>
      </c>
    </row>
    <row r="364" spans="3:7" ht="15" thickBot="1" x14ac:dyDescent="0.35">
      <c r="C364" s="70">
        <v>43168</v>
      </c>
      <c r="D364" s="71">
        <v>0.82060185185185175</v>
      </c>
      <c r="E364" s="72" t="s">
        <v>9</v>
      </c>
      <c r="F364" s="73">
        <v>34</v>
      </c>
      <c r="G364" s="72" t="s">
        <v>21</v>
      </c>
    </row>
    <row r="365" spans="3:7" ht="15" thickBot="1" x14ac:dyDescent="0.35">
      <c r="C365" s="70">
        <v>43168</v>
      </c>
      <c r="D365" s="71">
        <v>0.8287268518518518</v>
      </c>
      <c r="E365" s="72" t="s">
        <v>9</v>
      </c>
      <c r="F365" s="73">
        <v>36</v>
      </c>
      <c r="G365" s="72" t="s">
        <v>21</v>
      </c>
    </row>
    <row r="366" spans="3:7" ht="15" thickBot="1" x14ac:dyDescent="0.35">
      <c r="C366" s="70">
        <v>43168</v>
      </c>
      <c r="D366" s="71">
        <v>0.82908564814814811</v>
      </c>
      <c r="E366" s="72" t="s">
        <v>9</v>
      </c>
      <c r="F366" s="73">
        <v>32</v>
      </c>
      <c r="G366" s="72" t="s">
        <v>10</v>
      </c>
    </row>
    <row r="367" spans="3:7" ht="15" thickBot="1" x14ac:dyDescent="0.35">
      <c r="C367" s="70">
        <v>43168</v>
      </c>
      <c r="D367" s="71">
        <v>0.83759259259259267</v>
      </c>
      <c r="E367" s="72" t="s">
        <v>9</v>
      </c>
      <c r="F367" s="73">
        <v>34</v>
      </c>
      <c r="G367" s="72" t="s">
        <v>21</v>
      </c>
    </row>
    <row r="368" spans="3:7" ht="15" thickBot="1" x14ac:dyDescent="0.35">
      <c r="C368" s="70">
        <v>43168</v>
      </c>
      <c r="D368" s="71">
        <v>0.83767361111111116</v>
      </c>
      <c r="E368" s="72" t="s">
        <v>9</v>
      </c>
      <c r="F368" s="73">
        <v>35</v>
      </c>
      <c r="G368" s="72" t="s">
        <v>10</v>
      </c>
    </row>
    <row r="369" spans="3:7" ht="15" thickBot="1" x14ac:dyDescent="0.35">
      <c r="C369" s="70">
        <v>43168</v>
      </c>
      <c r="D369" s="71">
        <v>0.83841435185185187</v>
      </c>
      <c r="E369" s="72" t="s">
        <v>9</v>
      </c>
      <c r="F369" s="73">
        <v>29</v>
      </c>
      <c r="G369" s="72" t="s">
        <v>10</v>
      </c>
    </row>
    <row r="370" spans="3:7" ht="15" thickBot="1" x14ac:dyDescent="0.35">
      <c r="C370" s="70">
        <v>43168</v>
      </c>
      <c r="D370" s="71">
        <v>0.83847222222222229</v>
      </c>
      <c r="E370" s="72" t="s">
        <v>9</v>
      </c>
      <c r="F370" s="73">
        <v>33</v>
      </c>
      <c r="G370" s="72" t="s">
        <v>21</v>
      </c>
    </row>
    <row r="371" spans="3:7" ht="15" thickBot="1" x14ac:dyDescent="0.35">
      <c r="C371" s="70">
        <v>43168</v>
      </c>
      <c r="D371" s="71">
        <v>0.83912037037037035</v>
      </c>
      <c r="E371" s="72" t="s">
        <v>9</v>
      </c>
      <c r="F371" s="73">
        <v>48</v>
      </c>
      <c r="G371" s="72" t="s">
        <v>21</v>
      </c>
    </row>
    <row r="372" spans="3:7" ht="15" thickBot="1" x14ac:dyDescent="0.35">
      <c r="C372" s="70">
        <v>43168</v>
      </c>
      <c r="D372" s="71">
        <v>0.84399305555555548</v>
      </c>
      <c r="E372" s="72" t="s">
        <v>9</v>
      </c>
      <c r="F372" s="73">
        <v>45</v>
      </c>
      <c r="G372" s="72" t="s">
        <v>10</v>
      </c>
    </row>
    <row r="373" spans="3:7" ht="15" thickBot="1" x14ac:dyDescent="0.35">
      <c r="C373" s="70">
        <v>43168</v>
      </c>
      <c r="D373" s="71">
        <v>0.84437499999999999</v>
      </c>
      <c r="E373" s="72" t="s">
        <v>9</v>
      </c>
      <c r="F373" s="73">
        <v>30</v>
      </c>
      <c r="G373" s="72" t="s">
        <v>21</v>
      </c>
    </row>
    <row r="374" spans="3:7" ht="15" thickBot="1" x14ac:dyDescent="0.35">
      <c r="C374" s="70">
        <v>43168</v>
      </c>
      <c r="D374" s="71">
        <v>0.85552083333333329</v>
      </c>
      <c r="E374" s="72" t="s">
        <v>9</v>
      </c>
      <c r="F374" s="73">
        <v>46</v>
      </c>
      <c r="G374" s="72" t="s">
        <v>21</v>
      </c>
    </row>
    <row r="375" spans="3:7" ht="15" thickBot="1" x14ac:dyDescent="0.35">
      <c r="C375" s="70">
        <v>43168</v>
      </c>
      <c r="D375" s="71">
        <v>0.85841435185185189</v>
      </c>
      <c r="E375" s="72" t="s">
        <v>9</v>
      </c>
      <c r="F375" s="73">
        <v>45</v>
      </c>
      <c r="G375" s="72" t="s">
        <v>10</v>
      </c>
    </row>
    <row r="376" spans="3:7" ht="15" thickBot="1" x14ac:dyDescent="0.35">
      <c r="C376" s="70">
        <v>43168</v>
      </c>
      <c r="D376" s="71">
        <v>0.85857638888888888</v>
      </c>
      <c r="E376" s="72" t="s">
        <v>9</v>
      </c>
      <c r="F376" s="73">
        <v>58</v>
      </c>
      <c r="G376" s="72" t="s">
        <v>10</v>
      </c>
    </row>
    <row r="377" spans="3:7" ht="15" thickBot="1" x14ac:dyDescent="0.35">
      <c r="C377" s="70">
        <v>43168</v>
      </c>
      <c r="D377" s="71">
        <v>0.86069444444444443</v>
      </c>
      <c r="E377" s="72" t="s">
        <v>9</v>
      </c>
      <c r="F377" s="73">
        <v>38</v>
      </c>
      <c r="G377" s="72" t="s">
        <v>21</v>
      </c>
    </row>
    <row r="378" spans="3:7" ht="15" thickBot="1" x14ac:dyDescent="0.35">
      <c r="C378" s="70">
        <v>43168</v>
      </c>
      <c r="D378" s="71">
        <v>0.88142361111111101</v>
      </c>
      <c r="E378" s="72" t="s">
        <v>9</v>
      </c>
      <c r="F378" s="73">
        <v>42</v>
      </c>
      <c r="G378" s="72" t="s">
        <v>10</v>
      </c>
    </row>
    <row r="379" spans="3:7" ht="15" thickBot="1" x14ac:dyDescent="0.35">
      <c r="C379" s="70">
        <v>43168</v>
      </c>
      <c r="D379" s="71">
        <v>0.88283564814814808</v>
      </c>
      <c r="E379" s="72" t="s">
        <v>9</v>
      </c>
      <c r="F379" s="73">
        <v>50</v>
      </c>
      <c r="G379" s="72" t="s">
        <v>10</v>
      </c>
    </row>
    <row r="380" spans="3:7" ht="15" thickBot="1" x14ac:dyDescent="0.35">
      <c r="C380" s="70">
        <v>43168</v>
      </c>
      <c r="D380" s="71">
        <v>0.89634259259259252</v>
      </c>
      <c r="E380" s="72" t="s">
        <v>9</v>
      </c>
      <c r="F380" s="73">
        <v>52</v>
      </c>
      <c r="G380" s="72" t="s">
        <v>21</v>
      </c>
    </row>
    <row r="381" spans="3:7" ht="15" thickBot="1" x14ac:dyDescent="0.35">
      <c r="C381" s="70">
        <v>43168</v>
      </c>
      <c r="D381" s="71">
        <v>0.89850694444444434</v>
      </c>
      <c r="E381" s="72" t="s">
        <v>9</v>
      </c>
      <c r="F381" s="73">
        <v>33</v>
      </c>
      <c r="G381" s="72" t="s">
        <v>21</v>
      </c>
    </row>
    <row r="382" spans="3:7" ht="15" thickBot="1" x14ac:dyDescent="0.35">
      <c r="C382" s="70">
        <v>43168</v>
      </c>
      <c r="D382" s="71">
        <v>0.89938657407407396</v>
      </c>
      <c r="E382" s="72" t="s">
        <v>9</v>
      </c>
      <c r="F382" s="73">
        <v>37</v>
      </c>
      <c r="G382" s="72" t="s">
        <v>10</v>
      </c>
    </row>
    <row r="383" spans="3:7" ht="15" thickBot="1" x14ac:dyDescent="0.35">
      <c r="C383" s="70">
        <v>43168</v>
      </c>
      <c r="D383" s="71">
        <v>0.90296296296296286</v>
      </c>
      <c r="E383" s="72" t="s">
        <v>9</v>
      </c>
      <c r="F383" s="73">
        <v>25</v>
      </c>
      <c r="G383" s="72" t="s">
        <v>21</v>
      </c>
    </row>
    <row r="384" spans="3:7" ht="15" thickBot="1" x14ac:dyDescent="0.35">
      <c r="C384" s="70">
        <v>43168</v>
      </c>
      <c r="D384" s="71">
        <v>0.90484953703703708</v>
      </c>
      <c r="E384" s="72" t="s">
        <v>9</v>
      </c>
      <c r="F384" s="73">
        <v>33</v>
      </c>
      <c r="G384" s="72" t="s">
        <v>10</v>
      </c>
    </row>
    <row r="385" spans="3:7" ht="15" thickBot="1" x14ac:dyDescent="0.35">
      <c r="C385" s="70">
        <v>43168</v>
      </c>
      <c r="D385" s="71">
        <v>0.90590277777777783</v>
      </c>
      <c r="E385" s="72" t="s">
        <v>9</v>
      </c>
      <c r="F385" s="73">
        <v>38</v>
      </c>
      <c r="G385" s="72" t="s">
        <v>10</v>
      </c>
    </row>
    <row r="386" spans="3:7" ht="15" thickBot="1" x14ac:dyDescent="0.35">
      <c r="C386" s="70">
        <v>43168</v>
      </c>
      <c r="D386" s="71">
        <v>0.90770833333333334</v>
      </c>
      <c r="E386" s="72" t="s">
        <v>9</v>
      </c>
      <c r="F386" s="73">
        <v>45</v>
      </c>
      <c r="G386" s="72" t="s">
        <v>21</v>
      </c>
    </row>
    <row r="387" spans="3:7" ht="15" thickBot="1" x14ac:dyDescent="0.35">
      <c r="C387" s="70">
        <v>43168</v>
      </c>
      <c r="D387" s="71">
        <v>0.90776620370370376</v>
      </c>
      <c r="E387" s="72" t="s">
        <v>9</v>
      </c>
      <c r="F387" s="73">
        <v>42</v>
      </c>
      <c r="G387" s="72" t="s">
        <v>10</v>
      </c>
    </row>
    <row r="388" spans="3:7" ht="15" thickBot="1" x14ac:dyDescent="0.35">
      <c r="C388" s="70">
        <v>43168</v>
      </c>
      <c r="D388" s="71">
        <v>0.91273148148148142</v>
      </c>
      <c r="E388" s="72" t="s">
        <v>9</v>
      </c>
      <c r="F388" s="73">
        <v>51</v>
      </c>
      <c r="G388" s="72" t="s">
        <v>10</v>
      </c>
    </row>
    <row r="389" spans="3:7" ht="15" thickBot="1" x14ac:dyDescent="0.35">
      <c r="C389" s="70">
        <v>43168</v>
      </c>
      <c r="D389" s="71">
        <v>0.91913194444444446</v>
      </c>
      <c r="E389" s="72" t="s">
        <v>9</v>
      </c>
      <c r="F389" s="73">
        <v>38</v>
      </c>
      <c r="G389" s="72" t="s">
        <v>21</v>
      </c>
    </row>
    <row r="390" spans="3:7" ht="15" thickBot="1" x14ac:dyDescent="0.35">
      <c r="C390" s="70">
        <v>43168</v>
      </c>
      <c r="D390" s="71">
        <v>0.92475694444444445</v>
      </c>
      <c r="E390" s="72" t="s">
        <v>9</v>
      </c>
      <c r="F390" s="73">
        <v>56</v>
      </c>
      <c r="G390" s="72" t="s">
        <v>10</v>
      </c>
    </row>
    <row r="391" spans="3:7" ht="15" thickBot="1" x14ac:dyDescent="0.35">
      <c r="C391" s="70">
        <v>43168</v>
      </c>
      <c r="D391" s="71">
        <v>0.92533564814814817</v>
      </c>
      <c r="E391" s="72" t="s">
        <v>9</v>
      </c>
      <c r="F391" s="73">
        <v>45</v>
      </c>
      <c r="G391" s="72" t="s">
        <v>21</v>
      </c>
    </row>
    <row r="392" spans="3:7" ht="15" thickBot="1" x14ac:dyDescent="0.35">
      <c r="C392" s="70">
        <v>43168</v>
      </c>
      <c r="D392" s="71">
        <v>0.94803240740740735</v>
      </c>
      <c r="E392" s="72" t="s">
        <v>9</v>
      </c>
      <c r="F392" s="73">
        <v>49</v>
      </c>
      <c r="G392" s="72" t="s">
        <v>21</v>
      </c>
    </row>
    <row r="393" spans="3:7" ht="15" thickBot="1" x14ac:dyDescent="0.35">
      <c r="C393" s="70">
        <v>43168</v>
      </c>
      <c r="D393" s="71">
        <v>0.94807870370370362</v>
      </c>
      <c r="E393" s="72" t="s">
        <v>9</v>
      </c>
      <c r="F393" s="73">
        <v>58</v>
      </c>
      <c r="G393" s="72" t="s">
        <v>21</v>
      </c>
    </row>
    <row r="394" spans="3:7" ht="15" thickBot="1" x14ac:dyDescent="0.35">
      <c r="C394" s="70">
        <v>43168</v>
      </c>
      <c r="D394" s="71">
        <v>0.9561574074074074</v>
      </c>
      <c r="E394" s="72" t="s">
        <v>9</v>
      </c>
      <c r="F394" s="73">
        <v>60</v>
      </c>
      <c r="G394" s="72" t="s">
        <v>21</v>
      </c>
    </row>
    <row r="395" spans="3:7" ht="15" thickBot="1" x14ac:dyDescent="0.35">
      <c r="C395" s="70">
        <v>43168</v>
      </c>
      <c r="D395" s="71">
        <v>0.95668981481481474</v>
      </c>
      <c r="E395" s="72" t="s">
        <v>9</v>
      </c>
      <c r="F395" s="73">
        <v>58</v>
      </c>
      <c r="G395" s="72" t="s">
        <v>10</v>
      </c>
    </row>
    <row r="396" spans="3:7" ht="15" thickBot="1" x14ac:dyDescent="0.35">
      <c r="C396" s="70">
        <v>43168</v>
      </c>
      <c r="D396" s="71">
        <v>0.96739583333333334</v>
      </c>
      <c r="E396" s="72" t="s">
        <v>9</v>
      </c>
      <c r="F396" s="73">
        <v>34</v>
      </c>
      <c r="G396" s="72" t="s">
        <v>21</v>
      </c>
    </row>
    <row r="397" spans="3:7" ht="15" thickBot="1" x14ac:dyDescent="0.35">
      <c r="C397" s="70">
        <v>43168</v>
      </c>
      <c r="D397" s="71">
        <v>0.97295138888888888</v>
      </c>
      <c r="E397" s="72" t="s">
        <v>9</v>
      </c>
      <c r="F397" s="73">
        <v>42</v>
      </c>
      <c r="G397" s="72" t="s">
        <v>10</v>
      </c>
    </row>
    <row r="398" spans="3:7" ht="15" thickBot="1" x14ac:dyDescent="0.35">
      <c r="C398" s="70">
        <v>43168</v>
      </c>
      <c r="D398" s="71">
        <v>0.98832175925925936</v>
      </c>
      <c r="E398" s="72" t="s">
        <v>9</v>
      </c>
      <c r="F398" s="73">
        <v>44</v>
      </c>
      <c r="G398" s="72" t="s">
        <v>21</v>
      </c>
    </row>
    <row r="399" spans="3:7" ht="15" thickBot="1" x14ac:dyDescent="0.35">
      <c r="C399" s="70">
        <v>43168</v>
      </c>
      <c r="D399" s="71">
        <v>0.99760416666666663</v>
      </c>
      <c r="E399" s="72" t="s">
        <v>9</v>
      </c>
      <c r="F399" s="73">
        <v>41</v>
      </c>
      <c r="G399" s="72" t="s">
        <v>10</v>
      </c>
    </row>
    <row r="400" spans="3:7" ht="15" thickBot="1" x14ac:dyDescent="0.35">
      <c r="C400" s="70">
        <v>43169</v>
      </c>
      <c r="D400" s="71">
        <v>3.530092592592592E-3</v>
      </c>
      <c r="E400" s="72" t="s">
        <v>9</v>
      </c>
      <c r="F400" s="73">
        <v>27</v>
      </c>
      <c r="G400" s="72" t="s">
        <v>21</v>
      </c>
    </row>
    <row r="401" spans="3:7" ht="15" thickBot="1" x14ac:dyDescent="0.35">
      <c r="C401" s="70">
        <v>43169</v>
      </c>
      <c r="D401" s="71">
        <v>3.5763888888888894E-3</v>
      </c>
      <c r="E401" s="72" t="s">
        <v>9</v>
      </c>
      <c r="F401" s="73">
        <v>45</v>
      </c>
      <c r="G401" s="72" t="s">
        <v>10</v>
      </c>
    </row>
    <row r="402" spans="3:7" ht="15" thickBot="1" x14ac:dyDescent="0.35">
      <c r="C402" s="70">
        <v>43169</v>
      </c>
      <c r="D402" s="71">
        <v>1.3379629629629628E-2</v>
      </c>
      <c r="E402" s="72" t="s">
        <v>9</v>
      </c>
      <c r="F402" s="73">
        <v>18</v>
      </c>
      <c r="G402" s="72" t="s">
        <v>21</v>
      </c>
    </row>
    <row r="403" spans="3:7" ht="15" thickBot="1" x14ac:dyDescent="0.35">
      <c r="C403" s="70">
        <v>43169</v>
      </c>
      <c r="D403" s="71">
        <v>3.2685185185185185E-2</v>
      </c>
      <c r="E403" s="72" t="s">
        <v>9</v>
      </c>
      <c r="F403" s="73">
        <v>34</v>
      </c>
      <c r="G403" s="72" t="s">
        <v>21</v>
      </c>
    </row>
    <row r="404" spans="3:7" ht="15" thickBot="1" x14ac:dyDescent="0.35">
      <c r="C404" s="70">
        <v>43169</v>
      </c>
      <c r="D404" s="71">
        <v>7.6967592592592601E-2</v>
      </c>
      <c r="E404" s="72" t="s">
        <v>9</v>
      </c>
      <c r="F404" s="73">
        <v>35</v>
      </c>
      <c r="G404" s="72" t="s">
        <v>21</v>
      </c>
    </row>
    <row r="405" spans="3:7" ht="15" thickBot="1" x14ac:dyDescent="0.35">
      <c r="C405" s="70">
        <v>43169</v>
      </c>
      <c r="D405" s="71">
        <v>9.1064814814814821E-2</v>
      </c>
      <c r="E405" s="72" t="s">
        <v>9</v>
      </c>
      <c r="F405" s="73">
        <v>34</v>
      </c>
      <c r="G405" s="72" t="s">
        <v>21</v>
      </c>
    </row>
    <row r="406" spans="3:7" ht="15" thickBot="1" x14ac:dyDescent="0.35">
      <c r="C406" s="70">
        <v>43169</v>
      </c>
      <c r="D406" s="71">
        <v>9.3148148148148147E-2</v>
      </c>
      <c r="E406" s="72" t="s">
        <v>9</v>
      </c>
      <c r="F406" s="73">
        <v>30</v>
      </c>
      <c r="G406" s="72" t="s">
        <v>10</v>
      </c>
    </row>
    <row r="407" spans="3:7" ht="15" thickBot="1" x14ac:dyDescent="0.35">
      <c r="C407" s="70">
        <v>43169</v>
      </c>
      <c r="D407" s="71">
        <v>0.16957175925925927</v>
      </c>
      <c r="E407" s="72" t="s">
        <v>9</v>
      </c>
      <c r="F407" s="73">
        <v>39</v>
      </c>
      <c r="G407" s="72" t="s">
        <v>10</v>
      </c>
    </row>
    <row r="408" spans="3:7" ht="15" thickBot="1" x14ac:dyDescent="0.35">
      <c r="C408" s="70">
        <v>43169</v>
      </c>
      <c r="D408" s="71">
        <v>0.19090277777777778</v>
      </c>
      <c r="E408" s="72" t="s">
        <v>9</v>
      </c>
      <c r="F408" s="73">
        <v>29</v>
      </c>
      <c r="G408" s="72" t="s">
        <v>21</v>
      </c>
    </row>
    <row r="409" spans="3:7" ht="15" thickBot="1" x14ac:dyDescent="0.35">
      <c r="C409" s="70">
        <v>43169</v>
      </c>
      <c r="D409" s="71">
        <v>0.20203703703703701</v>
      </c>
      <c r="E409" s="72" t="s">
        <v>9</v>
      </c>
      <c r="F409" s="73">
        <v>54</v>
      </c>
      <c r="G409" s="72" t="s">
        <v>10</v>
      </c>
    </row>
    <row r="410" spans="3:7" ht="15" thickBot="1" x14ac:dyDescent="0.35">
      <c r="C410" s="70">
        <v>43169</v>
      </c>
      <c r="D410" s="71">
        <v>0.23293981481481482</v>
      </c>
      <c r="E410" s="72" t="s">
        <v>9</v>
      </c>
      <c r="F410" s="73">
        <v>43</v>
      </c>
      <c r="G410" s="72" t="s">
        <v>10</v>
      </c>
    </row>
    <row r="411" spans="3:7" ht="15" thickBot="1" x14ac:dyDescent="0.35">
      <c r="C411" s="70">
        <v>43169</v>
      </c>
      <c r="D411" s="71">
        <v>0.260775462962963</v>
      </c>
      <c r="E411" s="72" t="s">
        <v>9</v>
      </c>
      <c r="F411" s="73">
        <v>42</v>
      </c>
      <c r="G411" s="72" t="s">
        <v>10</v>
      </c>
    </row>
    <row r="412" spans="3:7" ht="15" thickBot="1" x14ac:dyDescent="0.35">
      <c r="C412" s="70">
        <v>43169</v>
      </c>
      <c r="D412" s="71">
        <v>0.27019675925925929</v>
      </c>
      <c r="E412" s="72" t="s">
        <v>9</v>
      </c>
      <c r="F412" s="73">
        <v>42</v>
      </c>
      <c r="G412" s="72" t="s">
        <v>10</v>
      </c>
    </row>
    <row r="413" spans="3:7" ht="15" thickBot="1" x14ac:dyDescent="0.35">
      <c r="C413" s="70">
        <v>43169</v>
      </c>
      <c r="D413" s="71">
        <v>0.27765046296296297</v>
      </c>
      <c r="E413" s="72" t="s">
        <v>9</v>
      </c>
      <c r="F413" s="73">
        <v>47</v>
      </c>
      <c r="G413" s="72" t="s">
        <v>10</v>
      </c>
    </row>
    <row r="414" spans="3:7" ht="15" thickBot="1" x14ac:dyDescent="0.35">
      <c r="C414" s="70">
        <v>43169</v>
      </c>
      <c r="D414" s="71">
        <v>0.28936342592592595</v>
      </c>
      <c r="E414" s="72" t="s">
        <v>9</v>
      </c>
      <c r="F414" s="73">
        <v>41</v>
      </c>
      <c r="G414" s="72" t="s">
        <v>21</v>
      </c>
    </row>
    <row r="415" spans="3:7" ht="15" thickBot="1" x14ac:dyDescent="0.35">
      <c r="C415" s="70">
        <v>43169</v>
      </c>
      <c r="D415" s="71">
        <v>0.29917824074074073</v>
      </c>
      <c r="E415" s="72" t="s">
        <v>9</v>
      </c>
      <c r="F415" s="73">
        <v>44</v>
      </c>
      <c r="G415" s="72" t="s">
        <v>10</v>
      </c>
    </row>
    <row r="416" spans="3:7" ht="15" thickBot="1" x14ac:dyDescent="0.35">
      <c r="C416" s="70">
        <v>43169</v>
      </c>
      <c r="D416" s="71">
        <v>0.31186342592592592</v>
      </c>
      <c r="E416" s="72" t="s">
        <v>9</v>
      </c>
      <c r="F416" s="73">
        <v>38</v>
      </c>
      <c r="G416" s="72" t="s">
        <v>21</v>
      </c>
    </row>
    <row r="417" spans="3:7" ht="15" thickBot="1" x14ac:dyDescent="0.35">
      <c r="C417" s="70">
        <v>43169</v>
      </c>
      <c r="D417" s="71">
        <v>0.32115740740740745</v>
      </c>
      <c r="E417" s="72" t="s">
        <v>9</v>
      </c>
      <c r="F417" s="73">
        <v>32</v>
      </c>
      <c r="G417" s="72" t="s">
        <v>21</v>
      </c>
    </row>
    <row r="418" spans="3:7" ht="15" thickBot="1" x14ac:dyDescent="0.35">
      <c r="C418" s="70">
        <v>43169</v>
      </c>
      <c r="D418" s="71">
        <v>0.32297453703703705</v>
      </c>
      <c r="E418" s="72" t="s">
        <v>9</v>
      </c>
      <c r="F418" s="73">
        <v>40</v>
      </c>
      <c r="G418" s="72" t="s">
        <v>10</v>
      </c>
    </row>
    <row r="419" spans="3:7" ht="15" thickBot="1" x14ac:dyDescent="0.35">
      <c r="C419" s="70">
        <v>43169</v>
      </c>
      <c r="D419" s="71">
        <v>0.32966435185185183</v>
      </c>
      <c r="E419" s="72" t="s">
        <v>9</v>
      </c>
      <c r="F419" s="73">
        <v>34</v>
      </c>
      <c r="G419" s="72" t="s">
        <v>10</v>
      </c>
    </row>
    <row r="420" spans="3:7" ht="15" thickBot="1" x14ac:dyDescent="0.35">
      <c r="C420" s="70">
        <v>43169</v>
      </c>
      <c r="D420" s="71">
        <v>0.33156249999999998</v>
      </c>
      <c r="E420" s="72" t="s">
        <v>9</v>
      </c>
      <c r="F420" s="73">
        <v>35</v>
      </c>
      <c r="G420" s="72" t="s">
        <v>21</v>
      </c>
    </row>
    <row r="421" spans="3:7" ht="15" thickBot="1" x14ac:dyDescent="0.35">
      <c r="C421" s="70">
        <v>43169</v>
      </c>
      <c r="D421" s="71">
        <v>0.33586805555555554</v>
      </c>
      <c r="E421" s="72" t="s">
        <v>9</v>
      </c>
      <c r="F421" s="73">
        <v>56</v>
      </c>
      <c r="G421" s="72" t="s">
        <v>10</v>
      </c>
    </row>
    <row r="422" spans="3:7" ht="15" thickBot="1" x14ac:dyDescent="0.35">
      <c r="C422" s="70">
        <v>43169</v>
      </c>
      <c r="D422" s="71">
        <v>0.34019675925925924</v>
      </c>
      <c r="E422" s="72" t="s">
        <v>9</v>
      </c>
      <c r="F422" s="73">
        <v>42</v>
      </c>
      <c r="G422" s="72" t="s">
        <v>10</v>
      </c>
    </row>
    <row r="423" spans="3:7" ht="15" thickBot="1" x14ac:dyDescent="0.35">
      <c r="C423" s="70">
        <v>43169</v>
      </c>
      <c r="D423" s="71">
        <v>0.34306712962962965</v>
      </c>
      <c r="E423" s="72" t="s">
        <v>9</v>
      </c>
      <c r="F423" s="73">
        <v>24</v>
      </c>
      <c r="G423" s="72" t="s">
        <v>10</v>
      </c>
    </row>
    <row r="424" spans="3:7" ht="15" thickBot="1" x14ac:dyDescent="0.35">
      <c r="C424" s="70">
        <v>43169</v>
      </c>
      <c r="D424" s="71">
        <v>0.34599537037037037</v>
      </c>
      <c r="E424" s="72" t="s">
        <v>9</v>
      </c>
      <c r="F424" s="73">
        <v>42</v>
      </c>
      <c r="G424" s="72" t="s">
        <v>10</v>
      </c>
    </row>
    <row r="425" spans="3:7" ht="15" thickBot="1" x14ac:dyDescent="0.35">
      <c r="C425" s="70">
        <v>43169</v>
      </c>
      <c r="D425" s="71">
        <v>0.34883101851851855</v>
      </c>
      <c r="E425" s="72" t="s">
        <v>9</v>
      </c>
      <c r="F425" s="73">
        <v>42</v>
      </c>
      <c r="G425" s="72" t="s">
        <v>21</v>
      </c>
    </row>
    <row r="426" spans="3:7" ht="15" thickBot="1" x14ac:dyDescent="0.35">
      <c r="C426" s="70">
        <v>43169</v>
      </c>
      <c r="D426" s="71">
        <v>0.3513425925925926</v>
      </c>
      <c r="E426" s="72" t="s">
        <v>9</v>
      </c>
      <c r="F426" s="73">
        <v>33</v>
      </c>
      <c r="G426" s="72" t="s">
        <v>10</v>
      </c>
    </row>
    <row r="427" spans="3:7" ht="15" thickBot="1" x14ac:dyDescent="0.35">
      <c r="C427" s="70">
        <v>43169</v>
      </c>
      <c r="D427" s="71">
        <v>0.35460648148148149</v>
      </c>
      <c r="E427" s="72" t="s">
        <v>9</v>
      </c>
      <c r="F427" s="73">
        <v>54</v>
      </c>
      <c r="G427" s="72" t="s">
        <v>21</v>
      </c>
    </row>
    <row r="428" spans="3:7" ht="15" thickBot="1" x14ac:dyDescent="0.35">
      <c r="C428" s="70">
        <v>43169</v>
      </c>
      <c r="D428" s="71">
        <v>0.35769675925925926</v>
      </c>
      <c r="E428" s="72" t="s">
        <v>9</v>
      </c>
      <c r="F428" s="73">
        <v>41</v>
      </c>
      <c r="G428" s="72" t="s">
        <v>10</v>
      </c>
    </row>
    <row r="429" spans="3:7" ht="15" thickBot="1" x14ac:dyDescent="0.35">
      <c r="C429" s="70">
        <v>43169</v>
      </c>
      <c r="D429" s="71">
        <v>0.35814814814814816</v>
      </c>
      <c r="E429" s="72" t="s">
        <v>9</v>
      </c>
      <c r="F429" s="73">
        <v>23</v>
      </c>
      <c r="G429" s="72" t="s">
        <v>10</v>
      </c>
    </row>
    <row r="430" spans="3:7" ht="15" thickBot="1" x14ac:dyDescent="0.35">
      <c r="C430" s="70">
        <v>43169</v>
      </c>
      <c r="D430" s="71">
        <v>0.36561342592592588</v>
      </c>
      <c r="E430" s="72" t="s">
        <v>9</v>
      </c>
      <c r="F430" s="73">
        <v>39</v>
      </c>
      <c r="G430" s="72" t="s">
        <v>21</v>
      </c>
    </row>
    <row r="431" spans="3:7" ht="15" thickBot="1" x14ac:dyDescent="0.35">
      <c r="C431" s="70">
        <v>43169</v>
      </c>
      <c r="D431" s="71">
        <v>0.36596064814814816</v>
      </c>
      <c r="E431" s="72" t="s">
        <v>9</v>
      </c>
      <c r="F431" s="73">
        <v>30</v>
      </c>
      <c r="G431" s="72" t="s">
        <v>21</v>
      </c>
    </row>
    <row r="432" spans="3:7" ht="15" thickBot="1" x14ac:dyDescent="0.35">
      <c r="C432" s="70">
        <v>43169</v>
      </c>
      <c r="D432" s="71">
        <v>0.36621527777777779</v>
      </c>
      <c r="E432" s="72" t="s">
        <v>9</v>
      </c>
      <c r="F432" s="73">
        <v>46</v>
      </c>
      <c r="G432" s="72" t="s">
        <v>10</v>
      </c>
    </row>
    <row r="433" spans="3:7" ht="15" thickBot="1" x14ac:dyDescent="0.35">
      <c r="C433" s="70">
        <v>43169</v>
      </c>
      <c r="D433" s="71">
        <v>0.36714120370370368</v>
      </c>
      <c r="E433" s="72" t="s">
        <v>9</v>
      </c>
      <c r="F433" s="73">
        <v>43</v>
      </c>
      <c r="G433" s="72" t="s">
        <v>10</v>
      </c>
    </row>
    <row r="434" spans="3:7" ht="15" thickBot="1" x14ac:dyDescent="0.35">
      <c r="C434" s="70">
        <v>43169</v>
      </c>
      <c r="D434" s="71">
        <v>0.36979166666666669</v>
      </c>
      <c r="E434" s="72" t="s">
        <v>9</v>
      </c>
      <c r="F434" s="73">
        <v>43</v>
      </c>
      <c r="G434" s="72" t="s">
        <v>10</v>
      </c>
    </row>
    <row r="435" spans="3:7" ht="15" thickBot="1" x14ac:dyDescent="0.35">
      <c r="C435" s="70">
        <v>43169</v>
      </c>
      <c r="D435" s="71">
        <v>0.37182870370370374</v>
      </c>
      <c r="E435" s="72" t="s">
        <v>9</v>
      </c>
      <c r="F435" s="73">
        <v>63</v>
      </c>
      <c r="G435" s="72" t="s">
        <v>10</v>
      </c>
    </row>
    <row r="436" spans="3:7" ht="15" thickBot="1" x14ac:dyDescent="0.35">
      <c r="C436" s="70">
        <v>43169</v>
      </c>
      <c r="D436" s="71">
        <v>0.37231481481481482</v>
      </c>
      <c r="E436" s="72" t="s">
        <v>9</v>
      </c>
      <c r="F436" s="73">
        <v>54</v>
      </c>
      <c r="G436" s="72" t="s">
        <v>10</v>
      </c>
    </row>
    <row r="437" spans="3:7" ht="15" thickBot="1" x14ac:dyDescent="0.35">
      <c r="C437" s="70">
        <v>43169</v>
      </c>
      <c r="D437" s="71">
        <v>0.37255787037037041</v>
      </c>
      <c r="E437" s="72" t="s">
        <v>9</v>
      </c>
      <c r="F437" s="73">
        <v>31</v>
      </c>
      <c r="G437" s="72" t="s">
        <v>21</v>
      </c>
    </row>
    <row r="438" spans="3:7" ht="15" thickBot="1" x14ac:dyDescent="0.35">
      <c r="C438" s="70">
        <v>43169</v>
      </c>
      <c r="D438" s="71">
        <v>0.37312499999999998</v>
      </c>
      <c r="E438" s="72" t="s">
        <v>9</v>
      </c>
      <c r="F438" s="73">
        <v>45</v>
      </c>
      <c r="G438" s="72" t="s">
        <v>21</v>
      </c>
    </row>
    <row r="439" spans="3:7" ht="15" thickBot="1" x14ac:dyDescent="0.35">
      <c r="C439" s="70">
        <v>43169</v>
      </c>
      <c r="D439" s="71">
        <v>0.37332175925925926</v>
      </c>
      <c r="E439" s="72" t="s">
        <v>9</v>
      </c>
      <c r="F439" s="73">
        <v>45</v>
      </c>
      <c r="G439" s="72" t="s">
        <v>10</v>
      </c>
    </row>
    <row r="440" spans="3:7" ht="15" thickBot="1" x14ac:dyDescent="0.35">
      <c r="C440" s="70">
        <v>43169</v>
      </c>
      <c r="D440" s="71">
        <v>0.37449074074074074</v>
      </c>
      <c r="E440" s="72" t="s">
        <v>9</v>
      </c>
      <c r="F440" s="73">
        <v>34</v>
      </c>
      <c r="G440" s="72" t="s">
        <v>21</v>
      </c>
    </row>
    <row r="441" spans="3:7" ht="15" thickBot="1" x14ac:dyDescent="0.35">
      <c r="C441" s="70">
        <v>43169</v>
      </c>
      <c r="D441" s="71">
        <v>0.375</v>
      </c>
      <c r="E441" s="72" t="s">
        <v>9</v>
      </c>
      <c r="F441" s="73">
        <v>36</v>
      </c>
      <c r="G441" s="72" t="s">
        <v>10</v>
      </c>
    </row>
    <row r="442" spans="3:7" ht="15" thickBot="1" x14ac:dyDescent="0.35">
      <c r="C442" s="70">
        <v>43169</v>
      </c>
      <c r="D442" s="71">
        <v>0.3759953703703704</v>
      </c>
      <c r="E442" s="72" t="s">
        <v>9</v>
      </c>
      <c r="F442" s="73">
        <v>50</v>
      </c>
      <c r="G442" s="72" t="s">
        <v>21</v>
      </c>
    </row>
    <row r="443" spans="3:7" ht="15" thickBot="1" x14ac:dyDescent="0.35">
      <c r="C443" s="70">
        <v>43169</v>
      </c>
      <c r="D443" s="71">
        <v>0.37679398148148152</v>
      </c>
      <c r="E443" s="72" t="s">
        <v>9</v>
      </c>
      <c r="F443" s="73">
        <v>39</v>
      </c>
      <c r="G443" s="72" t="s">
        <v>10</v>
      </c>
    </row>
    <row r="444" spans="3:7" ht="15" thickBot="1" x14ac:dyDescent="0.35">
      <c r="C444" s="70">
        <v>43169</v>
      </c>
      <c r="D444" s="71">
        <v>0.37693287037037032</v>
      </c>
      <c r="E444" s="72" t="s">
        <v>9</v>
      </c>
      <c r="F444" s="73">
        <v>48</v>
      </c>
      <c r="G444" s="72" t="s">
        <v>21</v>
      </c>
    </row>
    <row r="445" spans="3:7" ht="15" thickBot="1" x14ac:dyDescent="0.35">
      <c r="C445" s="70">
        <v>43169</v>
      </c>
      <c r="D445" s="71">
        <v>0.37862268518518521</v>
      </c>
      <c r="E445" s="72" t="s">
        <v>9</v>
      </c>
      <c r="F445" s="73">
        <v>29</v>
      </c>
      <c r="G445" s="72" t="s">
        <v>10</v>
      </c>
    </row>
    <row r="446" spans="3:7" ht="15" thickBot="1" x14ac:dyDescent="0.35">
      <c r="C446" s="70">
        <v>43169</v>
      </c>
      <c r="D446" s="71">
        <v>0.38012731481481482</v>
      </c>
      <c r="E446" s="72" t="s">
        <v>9</v>
      </c>
      <c r="F446" s="73">
        <v>40</v>
      </c>
      <c r="G446" s="72" t="s">
        <v>21</v>
      </c>
    </row>
    <row r="447" spans="3:7" ht="15" thickBot="1" x14ac:dyDescent="0.35">
      <c r="C447" s="70">
        <v>43169</v>
      </c>
      <c r="D447" s="71">
        <v>0.38574074074074072</v>
      </c>
      <c r="E447" s="72" t="s">
        <v>9</v>
      </c>
      <c r="F447" s="73">
        <v>49</v>
      </c>
      <c r="G447" s="72" t="s">
        <v>10</v>
      </c>
    </row>
    <row r="448" spans="3:7" ht="15" thickBot="1" x14ac:dyDescent="0.35">
      <c r="C448" s="70">
        <v>43169</v>
      </c>
      <c r="D448" s="71">
        <v>0.38784722222222223</v>
      </c>
      <c r="E448" s="72" t="s">
        <v>9</v>
      </c>
      <c r="F448" s="73">
        <v>34</v>
      </c>
      <c r="G448" s="72" t="s">
        <v>21</v>
      </c>
    </row>
    <row r="449" spans="3:7" ht="15" thickBot="1" x14ac:dyDescent="0.35">
      <c r="C449" s="70">
        <v>43169</v>
      </c>
      <c r="D449" s="71">
        <v>0.39011574074074074</v>
      </c>
      <c r="E449" s="72" t="s">
        <v>9</v>
      </c>
      <c r="F449" s="73">
        <v>38</v>
      </c>
      <c r="G449" s="72" t="s">
        <v>10</v>
      </c>
    </row>
    <row r="450" spans="3:7" ht="15" thickBot="1" x14ac:dyDescent="0.35">
      <c r="C450" s="70">
        <v>43169</v>
      </c>
      <c r="D450" s="71">
        <v>0.39101851851851849</v>
      </c>
      <c r="E450" s="72" t="s">
        <v>9</v>
      </c>
      <c r="F450" s="73">
        <v>38</v>
      </c>
      <c r="G450" s="72" t="s">
        <v>10</v>
      </c>
    </row>
    <row r="451" spans="3:7" ht="15" thickBot="1" x14ac:dyDescent="0.35">
      <c r="C451" s="70">
        <v>43169</v>
      </c>
      <c r="D451" s="71">
        <v>0.39177083333333335</v>
      </c>
      <c r="E451" s="72" t="s">
        <v>9</v>
      </c>
      <c r="F451" s="73">
        <v>38</v>
      </c>
      <c r="G451" s="72" t="s">
        <v>10</v>
      </c>
    </row>
    <row r="452" spans="3:7" ht="15" thickBot="1" x14ac:dyDescent="0.35">
      <c r="C452" s="70">
        <v>43169</v>
      </c>
      <c r="D452" s="71">
        <v>0.39354166666666668</v>
      </c>
      <c r="E452" s="72" t="s">
        <v>9</v>
      </c>
      <c r="F452" s="73">
        <v>31</v>
      </c>
      <c r="G452" s="72" t="s">
        <v>10</v>
      </c>
    </row>
    <row r="453" spans="3:7" ht="15" thickBot="1" x14ac:dyDescent="0.35">
      <c r="C453" s="70">
        <v>43169</v>
      </c>
      <c r="D453" s="71">
        <v>0.39614583333333336</v>
      </c>
      <c r="E453" s="72" t="s">
        <v>9</v>
      </c>
      <c r="F453" s="73">
        <v>45</v>
      </c>
      <c r="G453" s="72" t="s">
        <v>10</v>
      </c>
    </row>
    <row r="454" spans="3:7" ht="15" thickBot="1" x14ac:dyDescent="0.35">
      <c r="C454" s="70">
        <v>43169</v>
      </c>
      <c r="D454" s="71">
        <v>0.3966898148148148</v>
      </c>
      <c r="E454" s="72" t="s">
        <v>9</v>
      </c>
      <c r="F454" s="73">
        <v>50</v>
      </c>
      <c r="G454" s="72" t="s">
        <v>10</v>
      </c>
    </row>
    <row r="455" spans="3:7" ht="15" thickBot="1" x14ac:dyDescent="0.35">
      <c r="C455" s="70">
        <v>43169</v>
      </c>
      <c r="D455" s="71">
        <v>0.39799768518518519</v>
      </c>
      <c r="E455" s="72" t="s">
        <v>9</v>
      </c>
      <c r="F455" s="73">
        <v>45</v>
      </c>
      <c r="G455" s="72" t="s">
        <v>10</v>
      </c>
    </row>
    <row r="456" spans="3:7" ht="15" thickBot="1" x14ac:dyDescent="0.35">
      <c r="C456" s="70">
        <v>43169</v>
      </c>
      <c r="D456" s="71">
        <v>0.40233796296296293</v>
      </c>
      <c r="E456" s="72" t="s">
        <v>9</v>
      </c>
      <c r="F456" s="73">
        <v>42</v>
      </c>
      <c r="G456" s="72" t="s">
        <v>21</v>
      </c>
    </row>
    <row r="457" spans="3:7" ht="15" thickBot="1" x14ac:dyDescent="0.35">
      <c r="C457" s="70">
        <v>43169</v>
      </c>
      <c r="D457" s="71">
        <v>0.40334490740740742</v>
      </c>
      <c r="E457" s="72" t="s">
        <v>9</v>
      </c>
      <c r="F457" s="73">
        <v>47</v>
      </c>
      <c r="G457" s="72" t="s">
        <v>10</v>
      </c>
    </row>
    <row r="458" spans="3:7" ht="15" thickBot="1" x14ac:dyDescent="0.35">
      <c r="C458" s="70">
        <v>43169</v>
      </c>
      <c r="D458" s="71">
        <v>0.40354166666666669</v>
      </c>
      <c r="E458" s="72" t="s">
        <v>9</v>
      </c>
      <c r="F458" s="73">
        <v>46</v>
      </c>
      <c r="G458" s="72" t="s">
        <v>21</v>
      </c>
    </row>
    <row r="459" spans="3:7" ht="15" thickBot="1" x14ac:dyDescent="0.35">
      <c r="C459" s="70">
        <v>43169</v>
      </c>
      <c r="D459" s="71">
        <v>0.40480324074074076</v>
      </c>
      <c r="E459" s="72" t="s">
        <v>9</v>
      </c>
      <c r="F459" s="73">
        <v>53</v>
      </c>
      <c r="G459" s="72" t="s">
        <v>10</v>
      </c>
    </row>
    <row r="460" spans="3:7" ht="15" thickBot="1" x14ac:dyDescent="0.35">
      <c r="C460" s="70">
        <v>43169</v>
      </c>
      <c r="D460" s="71">
        <v>0.40586805555555555</v>
      </c>
      <c r="E460" s="72" t="s">
        <v>9</v>
      </c>
      <c r="F460" s="73">
        <v>47</v>
      </c>
      <c r="G460" s="72" t="s">
        <v>21</v>
      </c>
    </row>
    <row r="461" spans="3:7" ht="15" thickBot="1" x14ac:dyDescent="0.35">
      <c r="C461" s="70">
        <v>43169</v>
      </c>
      <c r="D461" s="71">
        <v>0.40619212962962964</v>
      </c>
      <c r="E461" s="72" t="s">
        <v>9</v>
      </c>
      <c r="F461" s="73">
        <v>47</v>
      </c>
      <c r="G461" s="72" t="s">
        <v>10</v>
      </c>
    </row>
    <row r="462" spans="3:7" ht="15" thickBot="1" x14ac:dyDescent="0.35">
      <c r="C462" s="70">
        <v>43169</v>
      </c>
      <c r="D462" s="71">
        <v>0.40633101851851849</v>
      </c>
      <c r="E462" s="72" t="s">
        <v>9</v>
      </c>
      <c r="F462" s="73">
        <v>44</v>
      </c>
      <c r="G462" s="72" t="s">
        <v>10</v>
      </c>
    </row>
    <row r="463" spans="3:7" ht="15" thickBot="1" x14ac:dyDescent="0.35">
      <c r="C463" s="70">
        <v>43169</v>
      </c>
      <c r="D463" s="71">
        <v>0.41042824074074075</v>
      </c>
      <c r="E463" s="72" t="s">
        <v>9</v>
      </c>
      <c r="F463" s="73">
        <v>32</v>
      </c>
      <c r="G463" s="72" t="s">
        <v>21</v>
      </c>
    </row>
    <row r="464" spans="3:7" ht="15" thickBot="1" x14ac:dyDescent="0.35">
      <c r="C464" s="70">
        <v>43169</v>
      </c>
      <c r="D464" s="71">
        <v>0.4104976851851852</v>
      </c>
      <c r="E464" s="72" t="s">
        <v>9</v>
      </c>
      <c r="F464" s="73">
        <v>39</v>
      </c>
      <c r="G464" s="72" t="s">
        <v>10</v>
      </c>
    </row>
    <row r="465" spans="3:7" ht="15" thickBot="1" x14ac:dyDescent="0.35">
      <c r="C465" s="70">
        <v>43169</v>
      </c>
      <c r="D465" s="71">
        <v>0.41480324074074071</v>
      </c>
      <c r="E465" s="72" t="s">
        <v>9</v>
      </c>
      <c r="F465" s="73">
        <v>49</v>
      </c>
      <c r="G465" s="72" t="s">
        <v>10</v>
      </c>
    </row>
    <row r="466" spans="3:7" ht="15" thickBot="1" x14ac:dyDescent="0.35">
      <c r="C466" s="70">
        <v>43169</v>
      </c>
      <c r="D466" s="71">
        <v>0.41741898148148149</v>
      </c>
      <c r="E466" s="72" t="s">
        <v>9</v>
      </c>
      <c r="F466" s="73">
        <v>32</v>
      </c>
      <c r="G466" s="72" t="s">
        <v>10</v>
      </c>
    </row>
    <row r="467" spans="3:7" ht="15" thickBot="1" x14ac:dyDescent="0.35">
      <c r="C467" s="70">
        <v>43169</v>
      </c>
      <c r="D467" s="71">
        <v>0.4221064814814815</v>
      </c>
      <c r="E467" s="72" t="s">
        <v>9</v>
      </c>
      <c r="F467" s="73">
        <v>35</v>
      </c>
      <c r="G467" s="72" t="s">
        <v>21</v>
      </c>
    </row>
    <row r="468" spans="3:7" ht="15" thickBot="1" x14ac:dyDescent="0.35">
      <c r="C468" s="70">
        <v>43169</v>
      </c>
      <c r="D468" s="71">
        <v>0.42265046296296299</v>
      </c>
      <c r="E468" s="72" t="s">
        <v>9</v>
      </c>
      <c r="F468" s="73">
        <v>35</v>
      </c>
      <c r="G468" s="72" t="s">
        <v>21</v>
      </c>
    </row>
    <row r="469" spans="3:7" ht="15" thickBot="1" x14ac:dyDescent="0.35">
      <c r="C469" s="70">
        <v>43169</v>
      </c>
      <c r="D469" s="71">
        <v>0.42469907407407409</v>
      </c>
      <c r="E469" s="72" t="s">
        <v>9</v>
      </c>
      <c r="F469" s="73">
        <v>37</v>
      </c>
      <c r="G469" s="72" t="s">
        <v>10</v>
      </c>
    </row>
    <row r="470" spans="3:7" ht="15" thickBot="1" x14ac:dyDescent="0.35">
      <c r="C470" s="70">
        <v>43169</v>
      </c>
      <c r="D470" s="71">
        <v>0.42702546296296301</v>
      </c>
      <c r="E470" s="72" t="s">
        <v>9</v>
      </c>
      <c r="F470" s="73">
        <v>46</v>
      </c>
      <c r="G470" s="72" t="s">
        <v>21</v>
      </c>
    </row>
    <row r="471" spans="3:7" ht="15" thickBot="1" x14ac:dyDescent="0.35">
      <c r="C471" s="70">
        <v>43169</v>
      </c>
      <c r="D471" s="71">
        <v>0.42725694444444445</v>
      </c>
      <c r="E471" s="72" t="s">
        <v>9</v>
      </c>
      <c r="F471" s="73">
        <v>47</v>
      </c>
      <c r="G471" s="72" t="s">
        <v>10</v>
      </c>
    </row>
    <row r="472" spans="3:7" ht="15" thickBot="1" x14ac:dyDescent="0.35">
      <c r="C472" s="70">
        <v>43169</v>
      </c>
      <c r="D472" s="71">
        <v>0.42753472222222227</v>
      </c>
      <c r="E472" s="72" t="s">
        <v>9</v>
      </c>
      <c r="F472" s="73">
        <v>52</v>
      </c>
      <c r="G472" s="72" t="s">
        <v>10</v>
      </c>
    </row>
    <row r="473" spans="3:7" ht="15" thickBot="1" x14ac:dyDescent="0.35">
      <c r="C473" s="70">
        <v>43169</v>
      </c>
      <c r="D473" s="71">
        <v>0.42826388888888883</v>
      </c>
      <c r="E473" s="72" t="s">
        <v>9</v>
      </c>
      <c r="F473" s="73">
        <v>35</v>
      </c>
      <c r="G473" s="72" t="s">
        <v>21</v>
      </c>
    </row>
    <row r="474" spans="3:7" ht="15" thickBot="1" x14ac:dyDescent="0.35">
      <c r="C474" s="70">
        <v>43169</v>
      </c>
      <c r="D474" s="71">
        <v>0.42961805555555554</v>
      </c>
      <c r="E474" s="72" t="s">
        <v>9</v>
      </c>
      <c r="F474" s="73">
        <v>37</v>
      </c>
      <c r="G474" s="72" t="s">
        <v>10</v>
      </c>
    </row>
    <row r="475" spans="3:7" ht="15" thickBot="1" x14ac:dyDescent="0.35">
      <c r="C475" s="70">
        <v>43169</v>
      </c>
      <c r="D475" s="71">
        <v>0.43184027777777773</v>
      </c>
      <c r="E475" s="72" t="s">
        <v>9</v>
      </c>
      <c r="F475" s="73">
        <v>31</v>
      </c>
      <c r="G475" s="72" t="s">
        <v>10</v>
      </c>
    </row>
    <row r="476" spans="3:7" ht="15" thickBot="1" x14ac:dyDescent="0.35">
      <c r="C476" s="70">
        <v>43169</v>
      </c>
      <c r="D476" s="71">
        <v>0.43268518518518517</v>
      </c>
      <c r="E476" s="72" t="s">
        <v>9</v>
      </c>
      <c r="F476" s="73">
        <v>45</v>
      </c>
      <c r="G476" s="72" t="s">
        <v>10</v>
      </c>
    </row>
    <row r="477" spans="3:7" ht="15" thickBot="1" x14ac:dyDescent="0.35">
      <c r="C477" s="70">
        <v>43169</v>
      </c>
      <c r="D477" s="71">
        <v>0.4334722222222222</v>
      </c>
      <c r="E477" s="72" t="s">
        <v>9</v>
      </c>
      <c r="F477" s="73">
        <v>46</v>
      </c>
      <c r="G477" s="72" t="s">
        <v>10</v>
      </c>
    </row>
    <row r="478" spans="3:7" ht="15" thickBot="1" x14ac:dyDescent="0.35">
      <c r="C478" s="70">
        <v>43169</v>
      </c>
      <c r="D478" s="71">
        <v>0.43357638888888889</v>
      </c>
      <c r="E478" s="72" t="s">
        <v>9</v>
      </c>
      <c r="F478" s="73">
        <v>40</v>
      </c>
      <c r="G478" s="72" t="s">
        <v>10</v>
      </c>
    </row>
    <row r="479" spans="3:7" ht="15" thickBot="1" x14ac:dyDescent="0.35">
      <c r="C479" s="70">
        <v>43169</v>
      </c>
      <c r="D479" s="71">
        <v>0.43368055555555557</v>
      </c>
      <c r="E479" s="72" t="s">
        <v>9</v>
      </c>
      <c r="F479" s="73">
        <v>38</v>
      </c>
      <c r="G479" s="72" t="s">
        <v>10</v>
      </c>
    </row>
    <row r="480" spans="3:7" ht="15" thickBot="1" x14ac:dyDescent="0.35">
      <c r="C480" s="70">
        <v>43169</v>
      </c>
      <c r="D480" s="71">
        <v>0.43562499999999998</v>
      </c>
      <c r="E480" s="72" t="s">
        <v>9</v>
      </c>
      <c r="F480" s="73">
        <v>37</v>
      </c>
      <c r="G480" s="72" t="s">
        <v>10</v>
      </c>
    </row>
    <row r="481" spans="3:7" ht="15" thickBot="1" x14ac:dyDescent="0.35">
      <c r="C481" s="70">
        <v>43169</v>
      </c>
      <c r="D481" s="71">
        <v>0.43664351851851851</v>
      </c>
      <c r="E481" s="72" t="s">
        <v>9</v>
      </c>
      <c r="F481" s="73">
        <v>41</v>
      </c>
      <c r="G481" s="72" t="s">
        <v>10</v>
      </c>
    </row>
    <row r="482" spans="3:7" ht="15" thickBot="1" x14ac:dyDescent="0.35">
      <c r="C482" s="70">
        <v>43169</v>
      </c>
      <c r="D482" s="71">
        <v>0.43828703703703703</v>
      </c>
      <c r="E482" s="72" t="s">
        <v>9</v>
      </c>
      <c r="F482" s="73">
        <v>51</v>
      </c>
      <c r="G482" s="72" t="s">
        <v>10</v>
      </c>
    </row>
    <row r="483" spans="3:7" ht="15" thickBot="1" x14ac:dyDescent="0.35">
      <c r="C483" s="70">
        <v>43169</v>
      </c>
      <c r="D483" s="71">
        <v>0.43842592592592594</v>
      </c>
      <c r="E483" s="72" t="s">
        <v>9</v>
      </c>
      <c r="F483" s="73">
        <v>25</v>
      </c>
      <c r="G483" s="72" t="s">
        <v>21</v>
      </c>
    </row>
    <row r="484" spans="3:7" ht="15" thickBot="1" x14ac:dyDescent="0.35">
      <c r="C484" s="70">
        <v>43169</v>
      </c>
      <c r="D484" s="71">
        <v>0.43863425925925931</v>
      </c>
      <c r="E484" s="72" t="s">
        <v>9</v>
      </c>
      <c r="F484" s="73">
        <v>39</v>
      </c>
      <c r="G484" s="72" t="s">
        <v>10</v>
      </c>
    </row>
    <row r="485" spans="3:7" ht="15" thickBot="1" x14ac:dyDescent="0.35">
      <c r="C485" s="70">
        <v>43169</v>
      </c>
      <c r="D485" s="71">
        <v>0.44041666666666668</v>
      </c>
      <c r="E485" s="72" t="s">
        <v>9</v>
      </c>
      <c r="F485" s="73">
        <v>48</v>
      </c>
      <c r="G485" s="72" t="s">
        <v>10</v>
      </c>
    </row>
    <row r="486" spans="3:7" ht="15" thickBot="1" x14ac:dyDescent="0.35">
      <c r="C486" s="70">
        <v>43169</v>
      </c>
      <c r="D486" s="71">
        <v>0.44078703703703703</v>
      </c>
      <c r="E486" s="72" t="s">
        <v>9</v>
      </c>
      <c r="F486" s="73">
        <v>52</v>
      </c>
      <c r="G486" s="72" t="s">
        <v>10</v>
      </c>
    </row>
    <row r="487" spans="3:7" ht="15" thickBot="1" x14ac:dyDescent="0.35">
      <c r="C487" s="70">
        <v>43169</v>
      </c>
      <c r="D487" s="71">
        <v>0.44141203703703707</v>
      </c>
      <c r="E487" s="72" t="s">
        <v>9</v>
      </c>
      <c r="F487" s="73">
        <v>31</v>
      </c>
      <c r="G487" s="72" t="s">
        <v>10</v>
      </c>
    </row>
    <row r="488" spans="3:7" ht="15" thickBot="1" x14ac:dyDescent="0.35">
      <c r="C488" s="70">
        <v>43169</v>
      </c>
      <c r="D488" s="71">
        <v>0.44280092592592596</v>
      </c>
      <c r="E488" s="72" t="s">
        <v>9</v>
      </c>
      <c r="F488" s="73">
        <v>46</v>
      </c>
      <c r="G488" s="72" t="s">
        <v>21</v>
      </c>
    </row>
    <row r="489" spans="3:7" ht="15" thickBot="1" x14ac:dyDescent="0.35">
      <c r="C489" s="70">
        <v>43169</v>
      </c>
      <c r="D489" s="71">
        <v>0.44291666666666668</v>
      </c>
      <c r="E489" s="72" t="s">
        <v>9</v>
      </c>
      <c r="F489" s="73">
        <v>25</v>
      </c>
      <c r="G489" s="72" t="s">
        <v>21</v>
      </c>
    </row>
    <row r="490" spans="3:7" ht="15" thickBot="1" x14ac:dyDescent="0.35">
      <c r="C490" s="70">
        <v>43169</v>
      </c>
      <c r="D490" s="71">
        <v>0.44354166666666667</v>
      </c>
      <c r="E490" s="72" t="s">
        <v>9</v>
      </c>
      <c r="F490" s="73">
        <v>54</v>
      </c>
      <c r="G490" s="72" t="s">
        <v>10</v>
      </c>
    </row>
    <row r="491" spans="3:7" ht="15" thickBot="1" x14ac:dyDescent="0.35">
      <c r="C491" s="70">
        <v>43169</v>
      </c>
      <c r="D491" s="71">
        <v>0.44724537037037032</v>
      </c>
      <c r="E491" s="72" t="s">
        <v>9</v>
      </c>
      <c r="F491" s="73">
        <v>50</v>
      </c>
      <c r="G491" s="72" t="s">
        <v>10</v>
      </c>
    </row>
    <row r="492" spans="3:7" ht="15" thickBot="1" x14ac:dyDescent="0.35">
      <c r="C492" s="70">
        <v>43169</v>
      </c>
      <c r="D492" s="71">
        <v>0.44773148148148145</v>
      </c>
      <c r="E492" s="72" t="s">
        <v>9</v>
      </c>
      <c r="F492" s="73">
        <v>21</v>
      </c>
      <c r="G492" s="72" t="s">
        <v>21</v>
      </c>
    </row>
    <row r="493" spans="3:7" ht="15" thickBot="1" x14ac:dyDescent="0.35">
      <c r="C493" s="70">
        <v>43169</v>
      </c>
      <c r="D493" s="71">
        <v>0.44836805555555559</v>
      </c>
      <c r="E493" s="72" t="s">
        <v>9</v>
      </c>
      <c r="F493" s="73">
        <v>42</v>
      </c>
      <c r="G493" s="72" t="s">
        <v>10</v>
      </c>
    </row>
    <row r="494" spans="3:7" ht="15" thickBot="1" x14ac:dyDescent="0.35">
      <c r="C494" s="70">
        <v>43169</v>
      </c>
      <c r="D494" s="71">
        <v>0.4490277777777778</v>
      </c>
      <c r="E494" s="72" t="s">
        <v>9</v>
      </c>
      <c r="F494" s="73">
        <v>35</v>
      </c>
      <c r="G494" s="72" t="s">
        <v>10</v>
      </c>
    </row>
    <row r="495" spans="3:7" ht="15" thickBot="1" x14ac:dyDescent="0.35">
      <c r="C495" s="70">
        <v>43169</v>
      </c>
      <c r="D495" s="71">
        <v>0.44966435185185188</v>
      </c>
      <c r="E495" s="72" t="s">
        <v>9</v>
      </c>
      <c r="F495" s="73">
        <v>41</v>
      </c>
      <c r="G495" s="72" t="s">
        <v>10</v>
      </c>
    </row>
    <row r="496" spans="3:7" ht="15" thickBot="1" x14ac:dyDescent="0.35">
      <c r="C496" s="70">
        <v>43169</v>
      </c>
      <c r="D496" s="71">
        <v>0.44994212962962959</v>
      </c>
      <c r="E496" s="72" t="s">
        <v>9</v>
      </c>
      <c r="F496" s="73">
        <v>43</v>
      </c>
      <c r="G496" s="72" t="s">
        <v>21</v>
      </c>
    </row>
    <row r="497" spans="3:7" ht="15" thickBot="1" x14ac:dyDescent="0.35">
      <c r="C497" s="70">
        <v>43169</v>
      </c>
      <c r="D497" s="71">
        <v>0.45157407407407407</v>
      </c>
      <c r="E497" s="72" t="s">
        <v>9</v>
      </c>
      <c r="F497" s="73">
        <v>18</v>
      </c>
      <c r="G497" s="72" t="s">
        <v>21</v>
      </c>
    </row>
    <row r="498" spans="3:7" ht="15" thickBot="1" x14ac:dyDescent="0.35">
      <c r="C498" s="70">
        <v>43169</v>
      </c>
      <c r="D498" s="71">
        <v>0.4520717592592593</v>
      </c>
      <c r="E498" s="72" t="s">
        <v>9</v>
      </c>
      <c r="F498" s="73">
        <v>44</v>
      </c>
      <c r="G498" s="72" t="s">
        <v>10</v>
      </c>
    </row>
    <row r="499" spans="3:7" ht="15" thickBot="1" x14ac:dyDescent="0.35">
      <c r="C499" s="70">
        <v>43169</v>
      </c>
      <c r="D499" s="71">
        <v>0.45263888888888887</v>
      </c>
      <c r="E499" s="72" t="s">
        <v>9</v>
      </c>
      <c r="F499" s="73">
        <v>35</v>
      </c>
      <c r="G499" s="72" t="s">
        <v>21</v>
      </c>
    </row>
    <row r="500" spans="3:7" ht="15" thickBot="1" x14ac:dyDescent="0.35">
      <c r="C500" s="70">
        <v>43169</v>
      </c>
      <c r="D500" s="71">
        <v>0.45362268518518517</v>
      </c>
      <c r="E500" s="72" t="s">
        <v>9</v>
      </c>
      <c r="F500" s="73">
        <v>43</v>
      </c>
      <c r="G500" s="72" t="s">
        <v>10</v>
      </c>
    </row>
    <row r="501" spans="3:7" ht="15" thickBot="1" x14ac:dyDescent="0.35">
      <c r="C501" s="70">
        <v>43169</v>
      </c>
      <c r="D501" s="71">
        <v>0.45418981481481485</v>
      </c>
      <c r="E501" s="72" t="s">
        <v>9</v>
      </c>
      <c r="F501" s="73">
        <v>40</v>
      </c>
      <c r="G501" s="72" t="s">
        <v>21</v>
      </c>
    </row>
    <row r="502" spans="3:7" ht="15" thickBot="1" x14ac:dyDescent="0.35">
      <c r="C502" s="70">
        <v>43169</v>
      </c>
      <c r="D502" s="71">
        <v>0.45469907407407412</v>
      </c>
      <c r="E502" s="72" t="s">
        <v>9</v>
      </c>
      <c r="F502" s="73">
        <v>48</v>
      </c>
      <c r="G502" s="72" t="s">
        <v>21</v>
      </c>
    </row>
    <row r="503" spans="3:7" ht="15" thickBot="1" x14ac:dyDescent="0.35">
      <c r="C503" s="70">
        <v>43169</v>
      </c>
      <c r="D503" s="71">
        <v>0.45506944444444447</v>
      </c>
      <c r="E503" s="72" t="s">
        <v>9</v>
      </c>
      <c r="F503" s="73">
        <v>12</v>
      </c>
      <c r="G503" s="72" t="s">
        <v>21</v>
      </c>
    </row>
    <row r="504" spans="3:7" ht="15" thickBot="1" x14ac:dyDescent="0.35">
      <c r="C504" s="70">
        <v>43169</v>
      </c>
      <c r="D504" s="71">
        <v>0.45525462962962965</v>
      </c>
      <c r="E504" s="72" t="s">
        <v>9</v>
      </c>
      <c r="F504" s="73">
        <v>34</v>
      </c>
      <c r="G504" s="72" t="s">
        <v>21</v>
      </c>
    </row>
    <row r="505" spans="3:7" ht="15" thickBot="1" x14ac:dyDescent="0.35">
      <c r="C505" s="70">
        <v>43169</v>
      </c>
      <c r="D505" s="71">
        <v>0.455625</v>
      </c>
      <c r="E505" s="72" t="s">
        <v>9</v>
      </c>
      <c r="F505" s="73">
        <v>28</v>
      </c>
      <c r="G505" s="72" t="s">
        <v>10</v>
      </c>
    </row>
    <row r="506" spans="3:7" ht="15" thickBot="1" x14ac:dyDescent="0.35">
      <c r="C506" s="70">
        <v>43169</v>
      </c>
      <c r="D506" s="71">
        <v>0.45690972222222226</v>
      </c>
      <c r="E506" s="72" t="s">
        <v>9</v>
      </c>
      <c r="F506" s="73">
        <v>36</v>
      </c>
      <c r="G506" s="72" t="s">
        <v>21</v>
      </c>
    </row>
    <row r="507" spans="3:7" ht="15" thickBot="1" x14ac:dyDescent="0.35">
      <c r="C507" s="70">
        <v>43169</v>
      </c>
      <c r="D507" s="71">
        <v>0.45762731481481483</v>
      </c>
      <c r="E507" s="72" t="s">
        <v>9</v>
      </c>
      <c r="F507" s="73">
        <v>42</v>
      </c>
      <c r="G507" s="72" t="s">
        <v>21</v>
      </c>
    </row>
    <row r="508" spans="3:7" ht="15" thickBot="1" x14ac:dyDescent="0.35">
      <c r="C508" s="70">
        <v>43169</v>
      </c>
      <c r="D508" s="71">
        <v>0.45807870370370374</v>
      </c>
      <c r="E508" s="72" t="s">
        <v>9</v>
      </c>
      <c r="F508" s="73">
        <v>42</v>
      </c>
      <c r="G508" s="72" t="s">
        <v>10</v>
      </c>
    </row>
    <row r="509" spans="3:7" ht="15" thickBot="1" x14ac:dyDescent="0.35">
      <c r="C509" s="70">
        <v>43169</v>
      </c>
      <c r="D509" s="71">
        <v>0.45829861111111114</v>
      </c>
      <c r="E509" s="72" t="s">
        <v>9</v>
      </c>
      <c r="F509" s="73">
        <v>51</v>
      </c>
      <c r="G509" s="72" t="s">
        <v>21</v>
      </c>
    </row>
    <row r="510" spans="3:7" ht="15" thickBot="1" x14ac:dyDescent="0.35">
      <c r="C510" s="70">
        <v>43169</v>
      </c>
      <c r="D510" s="71">
        <v>0.45848379629629626</v>
      </c>
      <c r="E510" s="72" t="s">
        <v>9</v>
      </c>
      <c r="F510" s="73">
        <v>38</v>
      </c>
      <c r="G510" s="72" t="s">
        <v>21</v>
      </c>
    </row>
    <row r="511" spans="3:7" ht="15" thickBot="1" x14ac:dyDescent="0.35">
      <c r="C511" s="70">
        <v>43169</v>
      </c>
      <c r="D511" s="71">
        <v>0.45927083333333335</v>
      </c>
      <c r="E511" s="72" t="s">
        <v>9</v>
      </c>
      <c r="F511" s="73">
        <v>43</v>
      </c>
      <c r="G511" s="72" t="s">
        <v>21</v>
      </c>
    </row>
    <row r="512" spans="3:7" ht="15" thickBot="1" x14ac:dyDescent="0.35">
      <c r="C512" s="70">
        <v>43169</v>
      </c>
      <c r="D512" s="71">
        <v>0.46087962962962964</v>
      </c>
      <c r="E512" s="72" t="s">
        <v>9</v>
      </c>
      <c r="F512" s="73">
        <v>43</v>
      </c>
      <c r="G512" s="72" t="s">
        <v>10</v>
      </c>
    </row>
    <row r="513" spans="3:7" ht="15" thickBot="1" x14ac:dyDescent="0.35">
      <c r="C513" s="70">
        <v>43169</v>
      </c>
      <c r="D513" s="71">
        <v>0.46312500000000001</v>
      </c>
      <c r="E513" s="72" t="s">
        <v>9</v>
      </c>
      <c r="F513" s="73">
        <v>48</v>
      </c>
      <c r="G513" s="72" t="s">
        <v>10</v>
      </c>
    </row>
    <row r="514" spans="3:7" ht="15" thickBot="1" x14ac:dyDescent="0.35">
      <c r="C514" s="70">
        <v>43169</v>
      </c>
      <c r="D514" s="71">
        <v>0.46491898148148153</v>
      </c>
      <c r="E514" s="72" t="s">
        <v>9</v>
      </c>
      <c r="F514" s="73">
        <v>38</v>
      </c>
      <c r="G514" s="72" t="s">
        <v>21</v>
      </c>
    </row>
    <row r="515" spans="3:7" ht="15" thickBot="1" x14ac:dyDescent="0.35">
      <c r="C515" s="70">
        <v>43169</v>
      </c>
      <c r="D515" s="71">
        <v>0.46681712962962968</v>
      </c>
      <c r="E515" s="72" t="s">
        <v>9</v>
      </c>
      <c r="F515" s="73">
        <v>41</v>
      </c>
      <c r="G515" s="72" t="s">
        <v>10</v>
      </c>
    </row>
    <row r="516" spans="3:7" ht="15" thickBot="1" x14ac:dyDescent="0.35">
      <c r="C516" s="70">
        <v>43169</v>
      </c>
      <c r="D516" s="71">
        <v>0.46707175925925926</v>
      </c>
      <c r="E516" s="72" t="s">
        <v>9</v>
      </c>
      <c r="F516" s="73">
        <v>39</v>
      </c>
      <c r="G516" s="72" t="s">
        <v>21</v>
      </c>
    </row>
    <row r="517" spans="3:7" ht="15" thickBot="1" x14ac:dyDescent="0.35">
      <c r="C517" s="70">
        <v>43169</v>
      </c>
      <c r="D517" s="71">
        <v>0.46739583333333329</v>
      </c>
      <c r="E517" s="72" t="s">
        <v>9</v>
      </c>
      <c r="F517" s="73">
        <v>42</v>
      </c>
      <c r="G517" s="72" t="s">
        <v>21</v>
      </c>
    </row>
    <row r="518" spans="3:7" ht="15" thickBot="1" x14ac:dyDescent="0.35">
      <c r="C518" s="70">
        <v>43169</v>
      </c>
      <c r="D518" s="71">
        <v>0.4682175925925926</v>
      </c>
      <c r="E518" s="72" t="s">
        <v>9</v>
      </c>
      <c r="F518" s="73">
        <v>43</v>
      </c>
      <c r="G518" s="72" t="s">
        <v>21</v>
      </c>
    </row>
    <row r="519" spans="3:7" ht="15" thickBot="1" x14ac:dyDescent="0.35">
      <c r="C519" s="70">
        <v>43169</v>
      </c>
      <c r="D519" s="71">
        <v>0.47013888888888888</v>
      </c>
      <c r="E519" s="72" t="s">
        <v>9</v>
      </c>
      <c r="F519" s="73">
        <v>35</v>
      </c>
      <c r="G519" s="72" t="s">
        <v>21</v>
      </c>
    </row>
    <row r="520" spans="3:7" ht="15" thickBot="1" x14ac:dyDescent="0.35">
      <c r="C520" s="70">
        <v>43169</v>
      </c>
      <c r="D520" s="71">
        <v>0.47060185185185183</v>
      </c>
      <c r="E520" s="72" t="s">
        <v>9</v>
      </c>
      <c r="F520" s="73">
        <v>43</v>
      </c>
      <c r="G520" s="72" t="s">
        <v>10</v>
      </c>
    </row>
    <row r="521" spans="3:7" ht="15" thickBot="1" x14ac:dyDescent="0.35">
      <c r="C521" s="70">
        <v>43169</v>
      </c>
      <c r="D521" s="71">
        <v>0.47064814814814815</v>
      </c>
      <c r="E521" s="72" t="s">
        <v>9</v>
      </c>
      <c r="F521" s="73">
        <v>42</v>
      </c>
      <c r="G521" s="72" t="s">
        <v>10</v>
      </c>
    </row>
    <row r="522" spans="3:7" ht="15" thickBot="1" x14ac:dyDescent="0.35">
      <c r="C522" s="70">
        <v>43169</v>
      </c>
      <c r="D522" s="71">
        <v>0.47099537037037037</v>
      </c>
      <c r="E522" s="72" t="s">
        <v>9</v>
      </c>
      <c r="F522" s="73">
        <v>42</v>
      </c>
      <c r="G522" s="72" t="s">
        <v>10</v>
      </c>
    </row>
    <row r="523" spans="3:7" ht="15" thickBot="1" x14ac:dyDescent="0.35">
      <c r="C523" s="70">
        <v>43169</v>
      </c>
      <c r="D523" s="71">
        <v>0.47243055555555552</v>
      </c>
      <c r="E523" s="72" t="s">
        <v>9</v>
      </c>
      <c r="F523" s="73">
        <v>46</v>
      </c>
      <c r="G523" s="72" t="s">
        <v>10</v>
      </c>
    </row>
    <row r="524" spans="3:7" ht="15" thickBot="1" x14ac:dyDescent="0.35">
      <c r="C524" s="70">
        <v>43169</v>
      </c>
      <c r="D524" s="71">
        <v>0.47657407407407404</v>
      </c>
      <c r="E524" s="72" t="s">
        <v>9</v>
      </c>
      <c r="F524" s="73">
        <v>44</v>
      </c>
      <c r="G524" s="72" t="s">
        <v>10</v>
      </c>
    </row>
    <row r="525" spans="3:7" ht="15" thickBot="1" x14ac:dyDescent="0.35">
      <c r="C525" s="70">
        <v>43169</v>
      </c>
      <c r="D525" s="71">
        <v>0.47702546296296294</v>
      </c>
      <c r="E525" s="72" t="s">
        <v>9</v>
      </c>
      <c r="F525" s="73">
        <v>42</v>
      </c>
      <c r="G525" s="72" t="s">
        <v>10</v>
      </c>
    </row>
    <row r="526" spans="3:7" ht="15" thickBot="1" x14ac:dyDescent="0.35">
      <c r="C526" s="70">
        <v>43169</v>
      </c>
      <c r="D526" s="71">
        <v>0.4773958333333333</v>
      </c>
      <c r="E526" s="72" t="s">
        <v>9</v>
      </c>
      <c r="F526" s="73">
        <v>47</v>
      </c>
      <c r="G526" s="72" t="s">
        <v>10</v>
      </c>
    </row>
    <row r="527" spans="3:7" ht="15" thickBot="1" x14ac:dyDescent="0.35">
      <c r="C527" s="70">
        <v>43169</v>
      </c>
      <c r="D527" s="71">
        <v>0.47760416666666666</v>
      </c>
      <c r="E527" s="72" t="s">
        <v>9</v>
      </c>
      <c r="F527" s="73">
        <v>43</v>
      </c>
      <c r="G527" s="72" t="s">
        <v>10</v>
      </c>
    </row>
    <row r="528" spans="3:7" ht="15" thickBot="1" x14ac:dyDescent="0.35">
      <c r="C528" s="70">
        <v>43169</v>
      </c>
      <c r="D528" s="71">
        <v>0.48159722222222223</v>
      </c>
      <c r="E528" s="72" t="s">
        <v>9</v>
      </c>
      <c r="F528" s="73">
        <v>43</v>
      </c>
      <c r="G528" s="72" t="s">
        <v>10</v>
      </c>
    </row>
    <row r="529" spans="3:7" ht="15" thickBot="1" x14ac:dyDescent="0.35">
      <c r="C529" s="70">
        <v>43169</v>
      </c>
      <c r="D529" s="71">
        <v>0.48318287037037039</v>
      </c>
      <c r="E529" s="72" t="s">
        <v>9</v>
      </c>
      <c r="F529" s="73">
        <v>45</v>
      </c>
      <c r="G529" s="72" t="s">
        <v>21</v>
      </c>
    </row>
    <row r="530" spans="3:7" ht="15" thickBot="1" x14ac:dyDescent="0.35">
      <c r="C530" s="70">
        <v>43169</v>
      </c>
      <c r="D530" s="71">
        <v>0.48325231481481484</v>
      </c>
      <c r="E530" s="72" t="s">
        <v>9</v>
      </c>
      <c r="F530" s="73">
        <v>35</v>
      </c>
      <c r="G530" s="72" t="s">
        <v>10</v>
      </c>
    </row>
    <row r="531" spans="3:7" ht="15" thickBot="1" x14ac:dyDescent="0.35">
      <c r="C531" s="70">
        <v>43169</v>
      </c>
      <c r="D531" s="71">
        <v>0.4835416666666667</v>
      </c>
      <c r="E531" s="72" t="s">
        <v>9</v>
      </c>
      <c r="F531" s="73">
        <v>16</v>
      </c>
      <c r="G531" s="72" t="s">
        <v>10</v>
      </c>
    </row>
    <row r="532" spans="3:7" ht="15" thickBot="1" x14ac:dyDescent="0.35">
      <c r="C532" s="70">
        <v>43169</v>
      </c>
      <c r="D532" s="71">
        <v>0.48473379629629632</v>
      </c>
      <c r="E532" s="72" t="s">
        <v>9</v>
      </c>
      <c r="F532" s="73">
        <v>50</v>
      </c>
      <c r="G532" s="72" t="s">
        <v>21</v>
      </c>
    </row>
    <row r="533" spans="3:7" ht="15" thickBot="1" x14ac:dyDescent="0.35">
      <c r="C533" s="70">
        <v>43169</v>
      </c>
      <c r="D533" s="71">
        <v>0.48513888888888884</v>
      </c>
      <c r="E533" s="72" t="s">
        <v>9</v>
      </c>
      <c r="F533" s="73">
        <v>37</v>
      </c>
      <c r="G533" s="72" t="s">
        <v>21</v>
      </c>
    </row>
    <row r="534" spans="3:7" ht="15" thickBot="1" x14ac:dyDescent="0.35">
      <c r="C534" s="70">
        <v>43169</v>
      </c>
      <c r="D534" s="71">
        <v>0.48565972222222226</v>
      </c>
      <c r="E534" s="72" t="s">
        <v>9</v>
      </c>
      <c r="F534" s="73">
        <v>36</v>
      </c>
      <c r="G534" s="72" t="s">
        <v>21</v>
      </c>
    </row>
    <row r="535" spans="3:7" ht="15" thickBot="1" x14ac:dyDescent="0.35">
      <c r="C535" s="70">
        <v>43169</v>
      </c>
      <c r="D535" s="71">
        <v>0.48635416666666664</v>
      </c>
      <c r="E535" s="72" t="s">
        <v>9</v>
      </c>
      <c r="F535" s="73">
        <v>33</v>
      </c>
      <c r="G535" s="72" t="s">
        <v>10</v>
      </c>
    </row>
    <row r="536" spans="3:7" ht="15" thickBot="1" x14ac:dyDescent="0.35">
      <c r="C536" s="70">
        <v>43169</v>
      </c>
      <c r="D536" s="71">
        <v>0.48791666666666672</v>
      </c>
      <c r="E536" s="72" t="s">
        <v>9</v>
      </c>
      <c r="F536" s="73">
        <v>33</v>
      </c>
      <c r="G536" s="72" t="s">
        <v>10</v>
      </c>
    </row>
    <row r="537" spans="3:7" ht="15" thickBot="1" x14ac:dyDescent="0.35">
      <c r="C537" s="70">
        <v>43169</v>
      </c>
      <c r="D537" s="71">
        <v>0.48834490740740738</v>
      </c>
      <c r="E537" s="72" t="s">
        <v>9</v>
      </c>
      <c r="F537" s="73">
        <v>36</v>
      </c>
      <c r="G537" s="72" t="s">
        <v>21</v>
      </c>
    </row>
    <row r="538" spans="3:7" ht="15" thickBot="1" x14ac:dyDescent="0.35">
      <c r="C538" s="70">
        <v>43169</v>
      </c>
      <c r="D538" s="71">
        <v>0.48894675925925929</v>
      </c>
      <c r="E538" s="72" t="s">
        <v>9</v>
      </c>
      <c r="F538" s="73">
        <v>35</v>
      </c>
      <c r="G538" s="72" t="s">
        <v>10</v>
      </c>
    </row>
    <row r="539" spans="3:7" ht="15" thickBot="1" x14ac:dyDescent="0.35">
      <c r="C539" s="70">
        <v>43169</v>
      </c>
      <c r="D539" s="71">
        <v>0.49184027777777778</v>
      </c>
      <c r="E539" s="72" t="s">
        <v>9</v>
      </c>
      <c r="F539" s="73">
        <v>23</v>
      </c>
      <c r="G539" s="72" t="s">
        <v>10</v>
      </c>
    </row>
    <row r="540" spans="3:7" ht="15" thickBot="1" x14ac:dyDescent="0.35">
      <c r="C540" s="70">
        <v>43169</v>
      </c>
      <c r="D540" s="71">
        <v>0.49378472222222225</v>
      </c>
      <c r="E540" s="72" t="s">
        <v>9</v>
      </c>
      <c r="F540" s="73">
        <v>51</v>
      </c>
      <c r="G540" s="72" t="s">
        <v>21</v>
      </c>
    </row>
    <row r="541" spans="3:7" ht="15" thickBot="1" x14ac:dyDescent="0.35">
      <c r="C541" s="70">
        <v>43169</v>
      </c>
      <c r="D541" s="71">
        <v>0.49512731481481481</v>
      </c>
      <c r="E541" s="72" t="s">
        <v>9</v>
      </c>
      <c r="F541" s="73">
        <v>30</v>
      </c>
      <c r="G541" s="72" t="s">
        <v>21</v>
      </c>
    </row>
    <row r="542" spans="3:7" ht="15" thickBot="1" x14ac:dyDescent="0.35">
      <c r="C542" s="70">
        <v>43169</v>
      </c>
      <c r="D542" s="71">
        <v>0.49614583333333334</v>
      </c>
      <c r="E542" s="72" t="s">
        <v>9</v>
      </c>
      <c r="F542" s="73">
        <v>57</v>
      </c>
      <c r="G542" s="72" t="s">
        <v>10</v>
      </c>
    </row>
    <row r="543" spans="3:7" ht="15" thickBot="1" x14ac:dyDescent="0.35">
      <c r="C543" s="70">
        <v>43169</v>
      </c>
      <c r="D543" s="71">
        <v>0.49670138888888887</v>
      </c>
      <c r="E543" s="72" t="s">
        <v>9</v>
      </c>
      <c r="F543" s="73">
        <v>28</v>
      </c>
      <c r="G543" s="72" t="s">
        <v>10</v>
      </c>
    </row>
    <row r="544" spans="3:7" ht="15" thickBot="1" x14ac:dyDescent="0.35">
      <c r="C544" s="70">
        <v>43169</v>
      </c>
      <c r="D544" s="71">
        <v>0.49787037037037035</v>
      </c>
      <c r="E544" s="72" t="s">
        <v>9</v>
      </c>
      <c r="F544" s="73">
        <v>27</v>
      </c>
      <c r="G544" s="72" t="s">
        <v>21</v>
      </c>
    </row>
    <row r="545" spans="3:7" ht="15" thickBot="1" x14ac:dyDescent="0.35">
      <c r="C545" s="70">
        <v>43169</v>
      </c>
      <c r="D545" s="71">
        <v>0.49815972222222221</v>
      </c>
      <c r="E545" s="72" t="s">
        <v>9</v>
      </c>
      <c r="F545" s="73">
        <v>38</v>
      </c>
      <c r="G545" s="72" t="s">
        <v>10</v>
      </c>
    </row>
    <row r="546" spans="3:7" ht="15" thickBot="1" x14ac:dyDescent="0.35">
      <c r="C546" s="70">
        <v>43169</v>
      </c>
      <c r="D546" s="71">
        <v>0.49827546296296293</v>
      </c>
      <c r="E546" s="72" t="s">
        <v>9</v>
      </c>
      <c r="F546" s="73">
        <v>50</v>
      </c>
      <c r="G546" s="72" t="s">
        <v>21</v>
      </c>
    </row>
    <row r="547" spans="3:7" ht="15" thickBot="1" x14ac:dyDescent="0.35">
      <c r="C547" s="70">
        <v>43169</v>
      </c>
      <c r="D547" s="71">
        <v>0.50035879629629632</v>
      </c>
      <c r="E547" s="72" t="s">
        <v>9</v>
      </c>
      <c r="F547" s="73">
        <v>44</v>
      </c>
      <c r="G547" s="72" t="s">
        <v>10</v>
      </c>
    </row>
    <row r="548" spans="3:7" ht="15" thickBot="1" x14ac:dyDescent="0.35">
      <c r="C548" s="70">
        <v>43169</v>
      </c>
      <c r="D548" s="71">
        <v>0.50041666666666662</v>
      </c>
      <c r="E548" s="72" t="s">
        <v>9</v>
      </c>
      <c r="F548" s="73">
        <v>46</v>
      </c>
      <c r="G548" s="72" t="s">
        <v>21</v>
      </c>
    </row>
    <row r="549" spans="3:7" ht="15" thickBot="1" x14ac:dyDescent="0.35">
      <c r="C549" s="70">
        <v>43169</v>
      </c>
      <c r="D549" s="71">
        <v>0.50197916666666664</v>
      </c>
      <c r="E549" s="72" t="s">
        <v>9</v>
      </c>
      <c r="F549" s="73">
        <v>51</v>
      </c>
      <c r="G549" s="72" t="s">
        <v>10</v>
      </c>
    </row>
    <row r="550" spans="3:7" ht="15" thickBot="1" x14ac:dyDescent="0.35">
      <c r="C550" s="70">
        <v>43169</v>
      </c>
      <c r="D550" s="71">
        <v>0.5024305555555556</v>
      </c>
      <c r="E550" s="72" t="s">
        <v>9</v>
      </c>
      <c r="F550" s="73">
        <v>47</v>
      </c>
      <c r="G550" s="72" t="s">
        <v>10</v>
      </c>
    </row>
    <row r="551" spans="3:7" ht="15" thickBot="1" x14ac:dyDescent="0.35">
      <c r="C551" s="70">
        <v>43169</v>
      </c>
      <c r="D551" s="71">
        <v>0.50291666666666668</v>
      </c>
      <c r="E551" s="72" t="s">
        <v>9</v>
      </c>
      <c r="F551" s="73">
        <v>45</v>
      </c>
      <c r="G551" s="72" t="s">
        <v>21</v>
      </c>
    </row>
    <row r="552" spans="3:7" ht="15" thickBot="1" x14ac:dyDescent="0.35">
      <c r="C552" s="70">
        <v>43169</v>
      </c>
      <c r="D552" s="71">
        <v>0.50428240740740737</v>
      </c>
      <c r="E552" s="72" t="s">
        <v>9</v>
      </c>
      <c r="F552" s="73">
        <v>43</v>
      </c>
      <c r="G552" s="72" t="s">
        <v>10</v>
      </c>
    </row>
    <row r="553" spans="3:7" ht="15" thickBot="1" x14ac:dyDescent="0.35">
      <c r="C553" s="70">
        <v>43169</v>
      </c>
      <c r="D553" s="71">
        <v>0.5064467592592593</v>
      </c>
      <c r="E553" s="72" t="s">
        <v>9</v>
      </c>
      <c r="F553" s="73">
        <v>40</v>
      </c>
      <c r="G553" s="72" t="s">
        <v>21</v>
      </c>
    </row>
    <row r="554" spans="3:7" ht="15" thickBot="1" x14ac:dyDescent="0.35">
      <c r="C554" s="70">
        <v>43169</v>
      </c>
      <c r="D554" s="71">
        <v>0.50694444444444442</v>
      </c>
      <c r="E554" s="72" t="s">
        <v>9</v>
      </c>
      <c r="F554" s="73">
        <v>43</v>
      </c>
      <c r="G554" s="72" t="s">
        <v>21</v>
      </c>
    </row>
    <row r="555" spans="3:7" ht="15" thickBot="1" x14ac:dyDescent="0.35">
      <c r="C555" s="70">
        <v>43169</v>
      </c>
      <c r="D555" s="71">
        <v>0.50762731481481482</v>
      </c>
      <c r="E555" s="72" t="s">
        <v>9</v>
      </c>
      <c r="F555" s="73">
        <v>42</v>
      </c>
      <c r="G555" s="72" t="s">
        <v>10</v>
      </c>
    </row>
    <row r="556" spans="3:7" ht="15" thickBot="1" x14ac:dyDescent="0.35">
      <c r="C556" s="70">
        <v>43169</v>
      </c>
      <c r="D556" s="71">
        <v>0.50789351851851849</v>
      </c>
      <c r="E556" s="72" t="s">
        <v>9</v>
      </c>
      <c r="F556" s="73">
        <v>48</v>
      </c>
      <c r="G556" s="72" t="s">
        <v>21</v>
      </c>
    </row>
    <row r="557" spans="3:7" ht="15" thickBot="1" x14ac:dyDescent="0.35">
      <c r="C557" s="70">
        <v>43169</v>
      </c>
      <c r="D557" s="71">
        <v>0.50876157407407407</v>
      </c>
      <c r="E557" s="72" t="s">
        <v>9</v>
      </c>
      <c r="F557" s="73">
        <v>46</v>
      </c>
      <c r="G557" s="72" t="s">
        <v>10</v>
      </c>
    </row>
    <row r="558" spans="3:7" ht="15" thickBot="1" x14ac:dyDescent="0.35">
      <c r="C558" s="70">
        <v>43169</v>
      </c>
      <c r="D558" s="71">
        <v>0.51385416666666661</v>
      </c>
      <c r="E558" s="72" t="s">
        <v>9</v>
      </c>
      <c r="F558" s="73">
        <v>49</v>
      </c>
      <c r="G558" s="72" t="s">
        <v>21</v>
      </c>
    </row>
    <row r="559" spans="3:7" ht="15" thickBot="1" x14ac:dyDescent="0.35">
      <c r="C559" s="70">
        <v>43169</v>
      </c>
      <c r="D559" s="71">
        <v>0.51557870370370373</v>
      </c>
      <c r="E559" s="72" t="s">
        <v>9</v>
      </c>
      <c r="F559" s="73">
        <v>28</v>
      </c>
      <c r="G559" s="72" t="s">
        <v>21</v>
      </c>
    </row>
    <row r="560" spans="3:7" ht="15" thickBot="1" x14ac:dyDescent="0.35">
      <c r="C560" s="70">
        <v>43169</v>
      </c>
      <c r="D560" s="71">
        <v>0.5161458333333333</v>
      </c>
      <c r="E560" s="72" t="s">
        <v>9</v>
      </c>
      <c r="F560" s="73">
        <v>44</v>
      </c>
      <c r="G560" s="72" t="s">
        <v>21</v>
      </c>
    </row>
    <row r="561" spans="3:7" ht="15" thickBot="1" x14ac:dyDescent="0.35">
      <c r="C561" s="70">
        <v>43169</v>
      </c>
      <c r="D561" s="71">
        <v>0.51704861111111111</v>
      </c>
      <c r="E561" s="72" t="s">
        <v>9</v>
      </c>
      <c r="F561" s="73">
        <v>36</v>
      </c>
      <c r="G561" s="72" t="s">
        <v>10</v>
      </c>
    </row>
    <row r="562" spans="3:7" ht="15" thickBot="1" x14ac:dyDescent="0.35">
      <c r="C562" s="70">
        <v>43169</v>
      </c>
      <c r="D562" s="71">
        <v>0.51792824074074073</v>
      </c>
      <c r="E562" s="72" t="s">
        <v>9</v>
      </c>
      <c r="F562" s="73">
        <v>43</v>
      </c>
      <c r="G562" s="72" t="s">
        <v>21</v>
      </c>
    </row>
    <row r="563" spans="3:7" ht="15" thickBot="1" x14ac:dyDescent="0.35">
      <c r="C563" s="70">
        <v>43169</v>
      </c>
      <c r="D563" s="71">
        <v>0.52060185185185182</v>
      </c>
      <c r="E563" s="72" t="s">
        <v>9</v>
      </c>
      <c r="F563" s="73">
        <v>52</v>
      </c>
      <c r="G563" s="72" t="s">
        <v>21</v>
      </c>
    </row>
    <row r="564" spans="3:7" ht="15" thickBot="1" x14ac:dyDescent="0.35">
      <c r="C564" s="70">
        <v>43169</v>
      </c>
      <c r="D564" s="71">
        <v>0.52175925925925926</v>
      </c>
      <c r="E564" s="72" t="s">
        <v>9</v>
      </c>
      <c r="F564" s="73">
        <v>34</v>
      </c>
      <c r="G564" s="72" t="s">
        <v>21</v>
      </c>
    </row>
    <row r="565" spans="3:7" ht="15" thickBot="1" x14ac:dyDescent="0.35">
      <c r="C565" s="70">
        <v>43169</v>
      </c>
      <c r="D565" s="71">
        <v>0.52354166666666668</v>
      </c>
      <c r="E565" s="72" t="s">
        <v>9</v>
      </c>
      <c r="F565" s="73">
        <v>42</v>
      </c>
      <c r="G565" s="72" t="s">
        <v>21</v>
      </c>
    </row>
    <row r="566" spans="3:7" ht="15" thickBot="1" x14ac:dyDescent="0.35">
      <c r="C566" s="70">
        <v>43169</v>
      </c>
      <c r="D566" s="71">
        <v>0.52364583333333337</v>
      </c>
      <c r="E566" s="72" t="s">
        <v>9</v>
      </c>
      <c r="F566" s="73">
        <v>27</v>
      </c>
      <c r="G566" s="72" t="s">
        <v>21</v>
      </c>
    </row>
    <row r="567" spans="3:7" ht="15" thickBot="1" x14ac:dyDescent="0.35">
      <c r="C567" s="70">
        <v>43169</v>
      </c>
      <c r="D567" s="71">
        <v>0.52656249999999993</v>
      </c>
      <c r="E567" s="72" t="s">
        <v>9</v>
      </c>
      <c r="F567" s="73">
        <v>52</v>
      </c>
      <c r="G567" s="72" t="s">
        <v>21</v>
      </c>
    </row>
    <row r="568" spans="3:7" ht="15" thickBot="1" x14ac:dyDescent="0.35">
      <c r="C568" s="70">
        <v>43169</v>
      </c>
      <c r="D568" s="71">
        <v>0.52660879629629631</v>
      </c>
      <c r="E568" s="72" t="s">
        <v>9</v>
      </c>
      <c r="F568" s="73">
        <v>48</v>
      </c>
      <c r="G568" s="72" t="s">
        <v>10</v>
      </c>
    </row>
    <row r="569" spans="3:7" ht="15" thickBot="1" x14ac:dyDescent="0.35">
      <c r="C569" s="70">
        <v>43169</v>
      </c>
      <c r="D569" s="71">
        <v>0.52673611111111118</v>
      </c>
      <c r="E569" s="72" t="s">
        <v>9</v>
      </c>
      <c r="F569" s="73">
        <v>36</v>
      </c>
      <c r="G569" s="72" t="s">
        <v>10</v>
      </c>
    </row>
    <row r="570" spans="3:7" ht="15" thickBot="1" x14ac:dyDescent="0.35">
      <c r="C570" s="70">
        <v>43169</v>
      </c>
      <c r="D570" s="71">
        <v>0.52771990740740737</v>
      </c>
      <c r="E570" s="72" t="s">
        <v>9</v>
      </c>
      <c r="F570" s="73">
        <v>42</v>
      </c>
      <c r="G570" s="72" t="s">
        <v>10</v>
      </c>
    </row>
    <row r="571" spans="3:7" ht="15" thickBot="1" x14ac:dyDescent="0.35">
      <c r="C571" s="70">
        <v>43169</v>
      </c>
      <c r="D571" s="71">
        <v>0.5290393518518518</v>
      </c>
      <c r="E571" s="72" t="s">
        <v>9</v>
      </c>
      <c r="F571" s="73">
        <v>50</v>
      </c>
      <c r="G571" s="72" t="s">
        <v>10</v>
      </c>
    </row>
    <row r="572" spans="3:7" ht="15" thickBot="1" x14ac:dyDescent="0.35">
      <c r="C572" s="70">
        <v>43169</v>
      </c>
      <c r="D572" s="71">
        <v>0.52949074074074076</v>
      </c>
      <c r="E572" s="72" t="s">
        <v>9</v>
      </c>
      <c r="F572" s="73">
        <v>46</v>
      </c>
      <c r="G572" s="72" t="s">
        <v>21</v>
      </c>
    </row>
    <row r="573" spans="3:7" ht="15" thickBot="1" x14ac:dyDescent="0.35">
      <c r="C573" s="70">
        <v>43169</v>
      </c>
      <c r="D573" s="71">
        <v>0.53241898148148148</v>
      </c>
      <c r="E573" s="72" t="s">
        <v>9</v>
      </c>
      <c r="F573" s="73">
        <v>48</v>
      </c>
      <c r="G573" s="72" t="s">
        <v>21</v>
      </c>
    </row>
    <row r="574" spans="3:7" ht="15" thickBot="1" x14ac:dyDescent="0.35">
      <c r="C574" s="70">
        <v>43169</v>
      </c>
      <c r="D574" s="71">
        <v>0.53371527777777772</v>
      </c>
      <c r="E574" s="72" t="s">
        <v>9</v>
      </c>
      <c r="F574" s="73">
        <v>56</v>
      </c>
      <c r="G574" s="72" t="s">
        <v>21</v>
      </c>
    </row>
    <row r="575" spans="3:7" ht="15" thickBot="1" x14ac:dyDescent="0.35">
      <c r="C575" s="70">
        <v>43169</v>
      </c>
      <c r="D575" s="71">
        <v>0.53443287037037035</v>
      </c>
      <c r="E575" s="72" t="s">
        <v>9</v>
      </c>
      <c r="F575" s="73">
        <v>38</v>
      </c>
      <c r="G575" s="72" t="s">
        <v>21</v>
      </c>
    </row>
    <row r="576" spans="3:7" ht="15" thickBot="1" x14ac:dyDescent="0.35">
      <c r="C576" s="70">
        <v>43169</v>
      </c>
      <c r="D576" s="71">
        <v>0.53466435185185179</v>
      </c>
      <c r="E576" s="72" t="s">
        <v>9</v>
      </c>
      <c r="F576" s="73">
        <v>27</v>
      </c>
      <c r="G576" s="72" t="s">
        <v>21</v>
      </c>
    </row>
    <row r="577" spans="3:7" ht="15" thickBot="1" x14ac:dyDescent="0.35">
      <c r="C577" s="70">
        <v>43169</v>
      </c>
      <c r="D577" s="71">
        <v>0.53471064814814817</v>
      </c>
      <c r="E577" s="72" t="s">
        <v>9</v>
      </c>
      <c r="F577" s="73">
        <v>46</v>
      </c>
      <c r="G577" s="72" t="s">
        <v>10</v>
      </c>
    </row>
    <row r="578" spans="3:7" ht="15" thickBot="1" x14ac:dyDescent="0.35">
      <c r="C578" s="70">
        <v>43169</v>
      </c>
      <c r="D578" s="71">
        <v>0.53607638888888887</v>
      </c>
      <c r="E578" s="72" t="s">
        <v>9</v>
      </c>
      <c r="F578" s="73">
        <v>45</v>
      </c>
      <c r="G578" s="72" t="s">
        <v>21</v>
      </c>
    </row>
    <row r="579" spans="3:7" ht="15" thickBot="1" x14ac:dyDescent="0.35">
      <c r="C579" s="70">
        <v>43169</v>
      </c>
      <c r="D579" s="71">
        <v>0.53635416666666669</v>
      </c>
      <c r="E579" s="72" t="s">
        <v>9</v>
      </c>
      <c r="F579" s="73">
        <v>45</v>
      </c>
      <c r="G579" s="72" t="s">
        <v>21</v>
      </c>
    </row>
    <row r="580" spans="3:7" ht="15" thickBot="1" x14ac:dyDescent="0.35">
      <c r="C580" s="70">
        <v>43169</v>
      </c>
      <c r="D580" s="71">
        <v>0.53696759259259264</v>
      </c>
      <c r="E580" s="72" t="s">
        <v>9</v>
      </c>
      <c r="F580" s="73">
        <v>48</v>
      </c>
      <c r="G580" s="72" t="s">
        <v>10</v>
      </c>
    </row>
    <row r="581" spans="3:7" ht="15" thickBot="1" x14ac:dyDescent="0.35">
      <c r="C581" s="70">
        <v>43169</v>
      </c>
      <c r="D581" s="71">
        <v>0.53699074074074071</v>
      </c>
      <c r="E581" s="72" t="s">
        <v>9</v>
      </c>
      <c r="F581" s="73">
        <v>38</v>
      </c>
      <c r="G581" s="72" t="s">
        <v>21</v>
      </c>
    </row>
    <row r="582" spans="3:7" ht="15" thickBot="1" x14ac:dyDescent="0.35">
      <c r="C582" s="70">
        <v>43169</v>
      </c>
      <c r="D582" s="71">
        <v>0.53768518518518515</v>
      </c>
      <c r="E582" s="72" t="s">
        <v>9</v>
      </c>
      <c r="F582" s="73">
        <v>43</v>
      </c>
      <c r="G582" s="72" t="s">
        <v>10</v>
      </c>
    </row>
    <row r="583" spans="3:7" ht="15" thickBot="1" x14ac:dyDescent="0.35">
      <c r="C583" s="70">
        <v>43169</v>
      </c>
      <c r="D583" s="71">
        <v>0.53883101851851845</v>
      </c>
      <c r="E583" s="72" t="s">
        <v>9</v>
      </c>
      <c r="F583" s="73">
        <v>49</v>
      </c>
      <c r="G583" s="72" t="s">
        <v>21</v>
      </c>
    </row>
    <row r="584" spans="3:7" ht="15" thickBot="1" x14ac:dyDescent="0.35">
      <c r="C584" s="70">
        <v>43169</v>
      </c>
      <c r="D584" s="71">
        <v>0.53920138888888891</v>
      </c>
      <c r="E584" s="72" t="s">
        <v>9</v>
      </c>
      <c r="F584" s="73">
        <v>35</v>
      </c>
      <c r="G584" s="72" t="s">
        <v>21</v>
      </c>
    </row>
    <row r="585" spans="3:7" ht="15" thickBot="1" x14ac:dyDescent="0.35">
      <c r="C585" s="70">
        <v>43169</v>
      </c>
      <c r="D585" s="71">
        <v>0.5403472222222222</v>
      </c>
      <c r="E585" s="72" t="s">
        <v>9</v>
      </c>
      <c r="F585" s="73">
        <v>47</v>
      </c>
      <c r="G585" s="72" t="s">
        <v>21</v>
      </c>
    </row>
    <row r="586" spans="3:7" ht="15" thickBot="1" x14ac:dyDescent="0.35">
      <c r="C586" s="70">
        <v>43169</v>
      </c>
      <c r="D586" s="71">
        <v>0.5411921296296297</v>
      </c>
      <c r="E586" s="72" t="s">
        <v>9</v>
      </c>
      <c r="F586" s="73">
        <v>43</v>
      </c>
      <c r="G586" s="72" t="s">
        <v>21</v>
      </c>
    </row>
    <row r="587" spans="3:7" ht="15" thickBot="1" x14ac:dyDescent="0.35">
      <c r="C587" s="70">
        <v>43169</v>
      </c>
      <c r="D587" s="71">
        <v>0.54268518518518516</v>
      </c>
      <c r="E587" s="72" t="s">
        <v>9</v>
      </c>
      <c r="F587" s="73">
        <v>34</v>
      </c>
      <c r="G587" s="72" t="s">
        <v>21</v>
      </c>
    </row>
    <row r="588" spans="3:7" ht="15" thickBot="1" x14ac:dyDescent="0.35">
      <c r="C588" s="70">
        <v>43169</v>
      </c>
      <c r="D588" s="71">
        <v>0.54287037037037034</v>
      </c>
      <c r="E588" s="72" t="s">
        <v>9</v>
      </c>
      <c r="F588" s="73">
        <v>21</v>
      </c>
      <c r="G588" s="72" t="s">
        <v>21</v>
      </c>
    </row>
    <row r="589" spans="3:7" ht="15" thickBot="1" x14ac:dyDescent="0.35">
      <c r="C589" s="70">
        <v>43169</v>
      </c>
      <c r="D589" s="71">
        <v>0.54341435185185183</v>
      </c>
      <c r="E589" s="72" t="s">
        <v>9</v>
      </c>
      <c r="F589" s="73">
        <v>44</v>
      </c>
      <c r="G589" s="72" t="s">
        <v>21</v>
      </c>
    </row>
    <row r="590" spans="3:7" ht="15" thickBot="1" x14ac:dyDescent="0.35">
      <c r="C590" s="70">
        <v>43169</v>
      </c>
      <c r="D590" s="71">
        <v>0.54405092592592597</v>
      </c>
      <c r="E590" s="72" t="s">
        <v>9</v>
      </c>
      <c r="F590" s="73">
        <v>35</v>
      </c>
      <c r="G590" s="72" t="s">
        <v>10</v>
      </c>
    </row>
    <row r="591" spans="3:7" ht="15" thickBot="1" x14ac:dyDescent="0.35">
      <c r="C591" s="70">
        <v>43169</v>
      </c>
      <c r="D591" s="71">
        <v>0.54431712962962964</v>
      </c>
      <c r="E591" s="72" t="s">
        <v>9</v>
      </c>
      <c r="F591" s="73">
        <v>30</v>
      </c>
      <c r="G591" s="72" t="s">
        <v>21</v>
      </c>
    </row>
    <row r="592" spans="3:7" ht="15" thickBot="1" x14ac:dyDescent="0.35">
      <c r="C592" s="70">
        <v>43169</v>
      </c>
      <c r="D592" s="71">
        <v>0.54535879629629636</v>
      </c>
      <c r="E592" s="72" t="s">
        <v>9</v>
      </c>
      <c r="F592" s="73">
        <v>35</v>
      </c>
      <c r="G592" s="72" t="s">
        <v>21</v>
      </c>
    </row>
    <row r="593" spans="3:7" ht="15" thickBot="1" x14ac:dyDescent="0.35">
      <c r="C593" s="70">
        <v>43169</v>
      </c>
      <c r="D593" s="71">
        <v>0.54765046296296294</v>
      </c>
      <c r="E593" s="72" t="s">
        <v>9</v>
      </c>
      <c r="F593" s="73">
        <v>48</v>
      </c>
      <c r="G593" s="72" t="s">
        <v>21</v>
      </c>
    </row>
    <row r="594" spans="3:7" ht="15" thickBot="1" x14ac:dyDescent="0.35">
      <c r="C594" s="70">
        <v>43169</v>
      </c>
      <c r="D594" s="71">
        <v>0.54773148148148143</v>
      </c>
      <c r="E594" s="72" t="s">
        <v>9</v>
      </c>
      <c r="F594" s="73">
        <v>34</v>
      </c>
      <c r="G594" s="72" t="s">
        <v>21</v>
      </c>
    </row>
    <row r="595" spans="3:7" ht="15" thickBot="1" x14ac:dyDescent="0.35">
      <c r="C595" s="70">
        <v>43169</v>
      </c>
      <c r="D595" s="71">
        <v>0.55114583333333333</v>
      </c>
      <c r="E595" s="72" t="s">
        <v>9</v>
      </c>
      <c r="F595" s="73">
        <v>20</v>
      </c>
      <c r="G595" s="72" t="s">
        <v>10</v>
      </c>
    </row>
    <row r="596" spans="3:7" ht="15" thickBot="1" x14ac:dyDescent="0.35">
      <c r="C596" s="70">
        <v>43169</v>
      </c>
      <c r="D596" s="71">
        <v>0.55222222222222228</v>
      </c>
      <c r="E596" s="72" t="s">
        <v>9</v>
      </c>
      <c r="F596" s="73">
        <v>40</v>
      </c>
      <c r="G596" s="72" t="s">
        <v>21</v>
      </c>
    </row>
    <row r="597" spans="3:7" ht="15" thickBot="1" x14ac:dyDescent="0.35">
      <c r="C597" s="70">
        <v>43169</v>
      </c>
      <c r="D597" s="71">
        <v>0.55390046296296302</v>
      </c>
      <c r="E597" s="72" t="s">
        <v>9</v>
      </c>
      <c r="F597" s="73">
        <v>47</v>
      </c>
      <c r="G597" s="72" t="s">
        <v>21</v>
      </c>
    </row>
    <row r="598" spans="3:7" ht="15" thickBot="1" x14ac:dyDescent="0.35">
      <c r="C598" s="70">
        <v>43169</v>
      </c>
      <c r="D598" s="71">
        <v>0.55403935185185182</v>
      </c>
      <c r="E598" s="72" t="s">
        <v>9</v>
      </c>
      <c r="F598" s="73">
        <v>29</v>
      </c>
      <c r="G598" s="72" t="s">
        <v>10</v>
      </c>
    </row>
    <row r="599" spans="3:7" ht="15" thickBot="1" x14ac:dyDescent="0.35">
      <c r="C599" s="70">
        <v>43169</v>
      </c>
      <c r="D599" s="71">
        <v>0.55481481481481476</v>
      </c>
      <c r="E599" s="72" t="s">
        <v>9</v>
      </c>
      <c r="F599" s="73">
        <v>36</v>
      </c>
      <c r="G599" s="72" t="s">
        <v>21</v>
      </c>
    </row>
    <row r="600" spans="3:7" ht="15" thickBot="1" x14ac:dyDescent="0.35">
      <c r="C600" s="70">
        <v>43169</v>
      </c>
      <c r="D600" s="71">
        <v>0.55692129629629628</v>
      </c>
      <c r="E600" s="72" t="s">
        <v>9</v>
      </c>
      <c r="F600" s="73">
        <v>39</v>
      </c>
      <c r="G600" s="72" t="s">
        <v>21</v>
      </c>
    </row>
    <row r="601" spans="3:7" ht="15" thickBot="1" x14ac:dyDescent="0.35">
      <c r="C601" s="70">
        <v>43169</v>
      </c>
      <c r="D601" s="71">
        <v>0.55701388888888892</v>
      </c>
      <c r="E601" s="72" t="s">
        <v>9</v>
      </c>
      <c r="F601" s="73">
        <v>38</v>
      </c>
      <c r="G601" s="72" t="s">
        <v>10</v>
      </c>
    </row>
    <row r="602" spans="3:7" ht="15" thickBot="1" x14ac:dyDescent="0.35">
      <c r="C602" s="70">
        <v>43169</v>
      </c>
      <c r="D602" s="71">
        <v>0.55743055555555554</v>
      </c>
      <c r="E602" s="72" t="s">
        <v>9</v>
      </c>
      <c r="F602" s="73">
        <v>53</v>
      </c>
      <c r="G602" s="72" t="s">
        <v>21</v>
      </c>
    </row>
    <row r="603" spans="3:7" ht="15" thickBot="1" x14ac:dyDescent="0.35">
      <c r="C603" s="70">
        <v>43169</v>
      </c>
      <c r="D603" s="71">
        <v>0.55888888888888888</v>
      </c>
      <c r="E603" s="72" t="s">
        <v>9</v>
      </c>
      <c r="F603" s="73">
        <v>44</v>
      </c>
      <c r="G603" s="72" t="s">
        <v>10</v>
      </c>
    </row>
    <row r="604" spans="3:7" ht="15" thickBot="1" x14ac:dyDescent="0.35">
      <c r="C604" s="70">
        <v>43169</v>
      </c>
      <c r="D604" s="71">
        <v>0.56149305555555562</v>
      </c>
      <c r="E604" s="72" t="s">
        <v>9</v>
      </c>
      <c r="F604" s="73">
        <v>32</v>
      </c>
      <c r="G604" s="72" t="s">
        <v>21</v>
      </c>
    </row>
    <row r="605" spans="3:7" ht="15" thickBot="1" x14ac:dyDescent="0.35">
      <c r="C605" s="70">
        <v>43169</v>
      </c>
      <c r="D605" s="71">
        <v>0.56241898148148151</v>
      </c>
      <c r="E605" s="72" t="s">
        <v>9</v>
      </c>
      <c r="F605" s="73">
        <v>44</v>
      </c>
      <c r="G605" s="72" t="s">
        <v>21</v>
      </c>
    </row>
    <row r="606" spans="3:7" ht="15" thickBot="1" x14ac:dyDescent="0.35">
      <c r="C606" s="70">
        <v>43169</v>
      </c>
      <c r="D606" s="71">
        <v>0.56539351851851849</v>
      </c>
      <c r="E606" s="72" t="s">
        <v>9</v>
      </c>
      <c r="F606" s="73">
        <v>41</v>
      </c>
      <c r="G606" s="72" t="s">
        <v>21</v>
      </c>
    </row>
    <row r="607" spans="3:7" ht="15" thickBot="1" x14ac:dyDescent="0.35">
      <c r="C607" s="70">
        <v>43169</v>
      </c>
      <c r="D607" s="71">
        <v>0.56825231481481475</v>
      </c>
      <c r="E607" s="72" t="s">
        <v>9</v>
      </c>
      <c r="F607" s="73">
        <v>47</v>
      </c>
      <c r="G607" s="72" t="s">
        <v>10</v>
      </c>
    </row>
    <row r="608" spans="3:7" ht="15" thickBot="1" x14ac:dyDescent="0.35">
      <c r="C608" s="70">
        <v>43169</v>
      </c>
      <c r="D608" s="71">
        <v>0.56869212962962956</v>
      </c>
      <c r="E608" s="72" t="s">
        <v>9</v>
      </c>
      <c r="F608" s="73">
        <v>49</v>
      </c>
      <c r="G608" s="72" t="s">
        <v>10</v>
      </c>
    </row>
    <row r="609" spans="3:7" ht="15" thickBot="1" x14ac:dyDescent="0.35">
      <c r="C609" s="70">
        <v>43169</v>
      </c>
      <c r="D609" s="71">
        <v>0.56965277777777779</v>
      </c>
      <c r="E609" s="72" t="s">
        <v>9</v>
      </c>
      <c r="F609" s="73">
        <v>47</v>
      </c>
      <c r="G609" s="72" t="s">
        <v>10</v>
      </c>
    </row>
    <row r="610" spans="3:7" ht="15" thickBot="1" x14ac:dyDescent="0.35">
      <c r="C610" s="70">
        <v>43169</v>
      </c>
      <c r="D610" s="71">
        <v>0.56976851851851851</v>
      </c>
      <c r="E610" s="72" t="s">
        <v>9</v>
      </c>
      <c r="F610" s="73">
        <v>39</v>
      </c>
      <c r="G610" s="72" t="s">
        <v>10</v>
      </c>
    </row>
    <row r="611" spans="3:7" ht="15" thickBot="1" x14ac:dyDescent="0.35">
      <c r="C611" s="70">
        <v>43169</v>
      </c>
      <c r="D611" s="71">
        <v>0.57026620370370373</v>
      </c>
      <c r="E611" s="72" t="s">
        <v>9</v>
      </c>
      <c r="F611" s="73">
        <v>26</v>
      </c>
      <c r="G611" s="72" t="s">
        <v>21</v>
      </c>
    </row>
    <row r="612" spans="3:7" ht="15" thickBot="1" x14ac:dyDescent="0.35">
      <c r="C612" s="70">
        <v>43169</v>
      </c>
      <c r="D612" s="71">
        <v>0.57168981481481485</v>
      </c>
      <c r="E612" s="72" t="s">
        <v>9</v>
      </c>
      <c r="F612" s="73">
        <v>42</v>
      </c>
      <c r="G612" s="72" t="s">
        <v>10</v>
      </c>
    </row>
    <row r="613" spans="3:7" ht="15" thickBot="1" x14ac:dyDescent="0.35">
      <c r="C613" s="70">
        <v>43169</v>
      </c>
      <c r="D613" s="71">
        <v>0.57369212962962968</v>
      </c>
      <c r="E613" s="72" t="s">
        <v>9</v>
      </c>
      <c r="F613" s="73">
        <v>45</v>
      </c>
      <c r="G613" s="72" t="s">
        <v>10</v>
      </c>
    </row>
    <row r="614" spans="3:7" ht="15" thickBot="1" x14ac:dyDescent="0.35">
      <c r="C614" s="70">
        <v>43169</v>
      </c>
      <c r="D614" s="71">
        <v>0.57381944444444444</v>
      </c>
      <c r="E614" s="72" t="s">
        <v>9</v>
      </c>
      <c r="F614" s="73">
        <v>43</v>
      </c>
      <c r="G614" s="72" t="s">
        <v>10</v>
      </c>
    </row>
    <row r="615" spans="3:7" ht="15" thickBot="1" x14ac:dyDescent="0.35">
      <c r="C615" s="70">
        <v>43169</v>
      </c>
      <c r="D615" s="71">
        <v>0.57920138888888884</v>
      </c>
      <c r="E615" s="72" t="s">
        <v>9</v>
      </c>
      <c r="F615" s="73">
        <v>41</v>
      </c>
      <c r="G615" s="72" t="s">
        <v>10</v>
      </c>
    </row>
    <row r="616" spans="3:7" ht="15" thickBot="1" x14ac:dyDescent="0.35">
      <c r="C616" s="70">
        <v>43169</v>
      </c>
      <c r="D616" s="71">
        <v>0.57968750000000002</v>
      </c>
      <c r="E616" s="72" t="s">
        <v>9</v>
      </c>
      <c r="F616" s="73">
        <v>23</v>
      </c>
      <c r="G616" s="72" t="s">
        <v>21</v>
      </c>
    </row>
    <row r="617" spans="3:7" ht="15" thickBot="1" x14ac:dyDescent="0.35">
      <c r="C617" s="70">
        <v>43169</v>
      </c>
      <c r="D617" s="71">
        <v>0.57989583333333339</v>
      </c>
      <c r="E617" s="72" t="s">
        <v>9</v>
      </c>
      <c r="F617" s="73">
        <v>29</v>
      </c>
      <c r="G617" s="72" t="s">
        <v>21</v>
      </c>
    </row>
    <row r="618" spans="3:7" ht="15" thickBot="1" x14ac:dyDescent="0.35">
      <c r="C618" s="70">
        <v>43169</v>
      </c>
      <c r="D618" s="71">
        <v>0.58076388888888886</v>
      </c>
      <c r="E618" s="72" t="s">
        <v>9</v>
      </c>
      <c r="F618" s="73">
        <v>50</v>
      </c>
      <c r="G618" s="72" t="s">
        <v>10</v>
      </c>
    </row>
    <row r="619" spans="3:7" ht="15" thickBot="1" x14ac:dyDescent="0.35">
      <c r="C619" s="70">
        <v>43169</v>
      </c>
      <c r="D619" s="71">
        <v>0.58101851851851849</v>
      </c>
      <c r="E619" s="72" t="s">
        <v>9</v>
      </c>
      <c r="F619" s="73">
        <v>37</v>
      </c>
      <c r="G619" s="72" t="s">
        <v>21</v>
      </c>
    </row>
    <row r="620" spans="3:7" ht="15" thickBot="1" x14ac:dyDescent="0.35">
      <c r="C620" s="70">
        <v>43169</v>
      </c>
      <c r="D620" s="71">
        <v>0.58160879629629625</v>
      </c>
      <c r="E620" s="72" t="s">
        <v>9</v>
      </c>
      <c r="F620" s="73">
        <v>51</v>
      </c>
      <c r="G620" s="72" t="s">
        <v>10</v>
      </c>
    </row>
    <row r="621" spans="3:7" ht="15" thickBot="1" x14ac:dyDescent="0.35">
      <c r="C621" s="70">
        <v>43169</v>
      </c>
      <c r="D621" s="71">
        <v>0.58193287037037034</v>
      </c>
      <c r="E621" s="72" t="s">
        <v>9</v>
      </c>
      <c r="F621" s="73">
        <v>47</v>
      </c>
      <c r="G621" s="72" t="s">
        <v>10</v>
      </c>
    </row>
    <row r="622" spans="3:7" ht="15" thickBot="1" x14ac:dyDescent="0.35">
      <c r="C622" s="70">
        <v>43169</v>
      </c>
      <c r="D622" s="71">
        <v>0.58239583333333333</v>
      </c>
      <c r="E622" s="72" t="s">
        <v>9</v>
      </c>
      <c r="F622" s="73">
        <v>34</v>
      </c>
      <c r="G622" s="72" t="s">
        <v>10</v>
      </c>
    </row>
    <row r="623" spans="3:7" ht="15" thickBot="1" x14ac:dyDescent="0.35">
      <c r="C623" s="70">
        <v>43169</v>
      </c>
      <c r="D623" s="71">
        <v>0.58251157407407406</v>
      </c>
      <c r="E623" s="72" t="s">
        <v>9</v>
      </c>
      <c r="F623" s="73">
        <v>43</v>
      </c>
      <c r="G623" s="72" t="s">
        <v>10</v>
      </c>
    </row>
    <row r="624" spans="3:7" ht="15" thickBot="1" x14ac:dyDescent="0.35">
      <c r="C624" s="70">
        <v>43169</v>
      </c>
      <c r="D624" s="71">
        <v>0.58269675925925923</v>
      </c>
      <c r="E624" s="72" t="s">
        <v>9</v>
      </c>
      <c r="F624" s="73">
        <v>29</v>
      </c>
      <c r="G624" s="72" t="s">
        <v>21</v>
      </c>
    </row>
    <row r="625" spans="3:7" ht="15" thickBot="1" x14ac:dyDescent="0.35">
      <c r="C625" s="70">
        <v>43169</v>
      </c>
      <c r="D625" s="71">
        <v>0.58277777777777773</v>
      </c>
      <c r="E625" s="72" t="s">
        <v>9</v>
      </c>
      <c r="F625" s="73">
        <v>31</v>
      </c>
      <c r="G625" s="72" t="s">
        <v>21</v>
      </c>
    </row>
    <row r="626" spans="3:7" ht="15" thickBot="1" x14ac:dyDescent="0.35">
      <c r="C626" s="70">
        <v>43169</v>
      </c>
      <c r="D626" s="71">
        <v>0.58296296296296302</v>
      </c>
      <c r="E626" s="72" t="s">
        <v>9</v>
      </c>
      <c r="F626" s="73">
        <v>25</v>
      </c>
      <c r="G626" s="72" t="s">
        <v>10</v>
      </c>
    </row>
    <row r="627" spans="3:7" ht="15" thickBot="1" x14ac:dyDescent="0.35">
      <c r="C627" s="70">
        <v>43169</v>
      </c>
      <c r="D627" s="71">
        <v>0.58381944444444445</v>
      </c>
      <c r="E627" s="72" t="s">
        <v>9</v>
      </c>
      <c r="F627" s="73">
        <v>48</v>
      </c>
      <c r="G627" s="72" t="s">
        <v>21</v>
      </c>
    </row>
    <row r="628" spans="3:7" ht="15" thickBot="1" x14ac:dyDescent="0.35">
      <c r="C628" s="70">
        <v>43169</v>
      </c>
      <c r="D628" s="71">
        <v>0.58400462962962962</v>
      </c>
      <c r="E628" s="72" t="s">
        <v>9</v>
      </c>
      <c r="F628" s="73">
        <v>39</v>
      </c>
      <c r="G628" s="72" t="s">
        <v>10</v>
      </c>
    </row>
    <row r="629" spans="3:7" ht="15" thickBot="1" x14ac:dyDescent="0.35">
      <c r="C629" s="70">
        <v>43169</v>
      </c>
      <c r="D629" s="71">
        <v>0.58799768518518525</v>
      </c>
      <c r="E629" s="72" t="s">
        <v>9</v>
      </c>
      <c r="F629" s="73">
        <v>42</v>
      </c>
      <c r="G629" s="72" t="s">
        <v>21</v>
      </c>
    </row>
    <row r="630" spans="3:7" ht="15" thickBot="1" x14ac:dyDescent="0.35">
      <c r="C630" s="70">
        <v>43169</v>
      </c>
      <c r="D630" s="71">
        <v>0.58843750000000006</v>
      </c>
      <c r="E630" s="72" t="s">
        <v>9</v>
      </c>
      <c r="F630" s="73">
        <v>31</v>
      </c>
      <c r="G630" s="72" t="s">
        <v>21</v>
      </c>
    </row>
    <row r="631" spans="3:7" ht="15" thickBot="1" x14ac:dyDescent="0.35">
      <c r="C631" s="70">
        <v>43169</v>
      </c>
      <c r="D631" s="71">
        <v>0.58849537037037036</v>
      </c>
      <c r="E631" s="72" t="s">
        <v>9</v>
      </c>
      <c r="F631" s="73">
        <v>18</v>
      </c>
      <c r="G631" s="72" t="s">
        <v>21</v>
      </c>
    </row>
    <row r="632" spans="3:7" ht="15" thickBot="1" x14ac:dyDescent="0.35">
      <c r="C632" s="70">
        <v>43169</v>
      </c>
      <c r="D632" s="71">
        <v>0.58910879629629631</v>
      </c>
      <c r="E632" s="72" t="s">
        <v>9</v>
      </c>
      <c r="F632" s="73">
        <v>40</v>
      </c>
      <c r="G632" s="72" t="s">
        <v>21</v>
      </c>
    </row>
    <row r="633" spans="3:7" ht="15" thickBot="1" x14ac:dyDescent="0.35">
      <c r="C633" s="70">
        <v>43169</v>
      </c>
      <c r="D633" s="71">
        <v>0.58937499999999998</v>
      </c>
      <c r="E633" s="72" t="s">
        <v>9</v>
      </c>
      <c r="F633" s="73">
        <v>49</v>
      </c>
      <c r="G633" s="72" t="s">
        <v>10</v>
      </c>
    </row>
    <row r="634" spans="3:7" ht="15" thickBot="1" x14ac:dyDescent="0.35">
      <c r="C634" s="70">
        <v>43169</v>
      </c>
      <c r="D634" s="71">
        <v>0.59059027777777773</v>
      </c>
      <c r="E634" s="72" t="s">
        <v>9</v>
      </c>
      <c r="F634" s="73">
        <v>39</v>
      </c>
      <c r="G634" s="72" t="s">
        <v>10</v>
      </c>
    </row>
    <row r="635" spans="3:7" ht="15" thickBot="1" x14ac:dyDescent="0.35">
      <c r="C635" s="70">
        <v>43169</v>
      </c>
      <c r="D635" s="71">
        <v>0.59128472222222228</v>
      </c>
      <c r="E635" s="72" t="s">
        <v>9</v>
      </c>
      <c r="F635" s="73">
        <v>47</v>
      </c>
      <c r="G635" s="72" t="s">
        <v>21</v>
      </c>
    </row>
    <row r="636" spans="3:7" ht="15" thickBot="1" x14ac:dyDescent="0.35">
      <c r="C636" s="70">
        <v>43169</v>
      </c>
      <c r="D636" s="71">
        <v>0.59137731481481481</v>
      </c>
      <c r="E636" s="72" t="s">
        <v>9</v>
      </c>
      <c r="F636" s="73">
        <v>37</v>
      </c>
      <c r="G636" s="72" t="s">
        <v>21</v>
      </c>
    </row>
    <row r="637" spans="3:7" ht="15" thickBot="1" x14ac:dyDescent="0.35">
      <c r="C637" s="70">
        <v>43169</v>
      </c>
      <c r="D637" s="71">
        <v>0.59195601851851853</v>
      </c>
      <c r="E637" s="72" t="s">
        <v>9</v>
      </c>
      <c r="F637" s="73">
        <v>61</v>
      </c>
      <c r="G637" s="72" t="s">
        <v>10</v>
      </c>
    </row>
    <row r="638" spans="3:7" ht="15" thickBot="1" x14ac:dyDescent="0.35">
      <c r="C638" s="70">
        <v>43169</v>
      </c>
      <c r="D638" s="71">
        <v>0.59247685185185184</v>
      </c>
      <c r="E638" s="72" t="s">
        <v>9</v>
      </c>
      <c r="F638" s="73">
        <v>47</v>
      </c>
      <c r="G638" s="72" t="s">
        <v>10</v>
      </c>
    </row>
    <row r="639" spans="3:7" ht="15" thickBot="1" x14ac:dyDescent="0.35">
      <c r="C639" s="70">
        <v>43169</v>
      </c>
      <c r="D639" s="71">
        <v>0.59248842592592588</v>
      </c>
      <c r="E639" s="72" t="s">
        <v>9</v>
      </c>
      <c r="F639" s="73">
        <v>37</v>
      </c>
      <c r="G639" s="72" t="s">
        <v>21</v>
      </c>
    </row>
    <row r="640" spans="3:7" ht="15" thickBot="1" x14ac:dyDescent="0.35">
      <c r="C640" s="70">
        <v>43169</v>
      </c>
      <c r="D640" s="71">
        <v>0.59499999999999997</v>
      </c>
      <c r="E640" s="72" t="s">
        <v>9</v>
      </c>
      <c r="F640" s="73">
        <v>33</v>
      </c>
      <c r="G640" s="72" t="s">
        <v>21</v>
      </c>
    </row>
    <row r="641" spans="3:7" ht="15" thickBot="1" x14ac:dyDescent="0.35">
      <c r="C641" s="70">
        <v>43169</v>
      </c>
      <c r="D641" s="71">
        <v>0.59576388888888887</v>
      </c>
      <c r="E641" s="72" t="s">
        <v>9</v>
      </c>
      <c r="F641" s="73">
        <v>29</v>
      </c>
      <c r="G641" s="72" t="s">
        <v>10</v>
      </c>
    </row>
    <row r="642" spans="3:7" ht="15" thickBot="1" x14ac:dyDescent="0.35">
      <c r="C642" s="70">
        <v>43169</v>
      </c>
      <c r="D642" s="71">
        <v>0.59679398148148144</v>
      </c>
      <c r="E642" s="72" t="s">
        <v>9</v>
      </c>
      <c r="F642" s="73">
        <v>27</v>
      </c>
      <c r="G642" s="72" t="s">
        <v>21</v>
      </c>
    </row>
    <row r="643" spans="3:7" ht="15" thickBot="1" x14ac:dyDescent="0.35">
      <c r="C643" s="70">
        <v>43169</v>
      </c>
      <c r="D643" s="71">
        <v>0.5970833333333333</v>
      </c>
      <c r="E643" s="72" t="s">
        <v>9</v>
      </c>
      <c r="F643" s="73">
        <v>39</v>
      </c>
      <c r="G643" s="72" t="s">
        <v>21</v>
      </c>
    </row>
    <row r="644" spans="3:7" ht="15" thickBot="1" x14ac:dyDescent="0.35">
      <c r="C644" s="70">
        <v>43169</v>
      </c>
      <c r="D644" s="71">
        <v>0.59718749999999998</v>
      </c>
      <c r="E644" s="72" t="s">
        <v>9</v>
      </c>
      <c r="F644" s="73">
        <v>34</v>
      </c>
      <c r="G644" s="72" t="s">
        <v>21</v>
      </c>
    </row>
    <row r="645" spans="3:7" ht="15" thickBot="1" x14ac:dyDescent="0.35">
      <c r="C645" s="70">
        <v>43169</v>
      </c>
      <c r="D645" s="71">
        <v>0.59739583333333335</v>
      </c>
      <c r="E645" s="72" t="s">
        <v>9</v>
      </c>
      <c r="F645" s="73">
        <v>28</v>
      </c>
      <c r="G645" s="72" t="s">
        <v>21</v>
      </c>
    </row>
    <row r="646" spans="3:7" ht="15" thickBot="1" x14ac:dyDescent="0.35">
      <c r="C646" s="70">
        <v>43169</v>
      </c>
      <c r="D646" s="71">
        <v>0.59912037037037036</v>
      </c>
      <c r="E646" s="72" t="s">
        <v>9</v>
      </c>
      <c r="F646" s="73">
        <v>38</v>
      </c>
      <c r="G646" s="72" t="s">
        <v>21</v>
      </c>
    </row>
    <row r="647" spans="3:7" ht="15" thickBot="1" x14ac:dyDescent="0.35">
      <c r="C647" s="70">
        <v>43169</v>
      </c>
      <c r="D647" s="71">
        <v>0.6008796296296296</v>
      </c>
      <c r="E647" s="72" t="s">
        <v>9</v>
      </c>
      <c r="F647" s="73">
        <v>30</v>
      </c>
      <c r="G647" s="72" t="s">
        <v>10</v>
      </c>
    </row>
    <row r="648" spans="3:7" ht="15" thickBot="1" x14ac:dyDescent="0.35">
      <c r="C648" s="70">
        <v>43169</v>
      </c>
      <c r="D648" s="71">
        <v>0.60214120370370372</v>
      </c>
      <c r="E648" s="72" t="s">
        <v>9</v>
      </c>
      <c r="F648" s="73">
        <v>48</v>
      </c>
      <c r="G648" s="72" t="s">
        <v>10</v>
      </c>
    </row>
    <row r="649" spans="3:7" ht="15" thickBot="1" x14ac:dyDescent="0.35">
      <c r="C649" s="70">
        <v>43169</v>
      </c>
      <c r="D649" s="71">
        <v>0.60415509259259259</v>
      </c>
      <c r="E649" s="72" t="s">
        <v>9</v>
      </c>
      <c r="F649" s="73">
        <v>46</v>
      </c>
      <c r="G649" s="72" t="s">
        <v>10</v>
      </c>
    </row>
    <row r="650" spans="3:7" ht="15" thickBot="1" x14ac:dyDescent="0.35">
      <c r="C650" s="70">
        <v>43169</v>
      </c>
      <c r="D650" s="71">
        <v>0.6057407407407408</v>
      </c>
      <c r="E650" s="72" t="s">
        <v>9</v>
      </c>
      <c r="F650" s="73">
        <v>26</v>
      </c>
      <c r="G650" s="72" t="s">
        <v>21</v>
      </c>
    </row>
    <row r="651" spans="3:7" ht="15" thickBot="1" x14ac:dyDescent="0.35">
      <c r="C651" s="70">
        <v>43169</v>
      </c>
      <c r="D651" s="71">
        <v>0.60734953703703709</v>
      </c>
      <c r="E651" s="72" t="s">
        <v>9</v>
      </c>
      <c r="F651" s="73">
        <v>47</v>
      </c>
      <c r="G651" s="72" t="s">
        <v>21</v>
      </c>
    </row>
    <row r="652" spans="3:7" ht="15" thickBot="1" x14ac:dyDescent="0.35">
      <c r="C652" s="70">
        <v>43169</v>
      </c>
      <c r="D652" s="71">
        <v>0.60815972222222225</v>
      </c>
      <c r="E652" s="72" t="s">
        <v>9</v>
      </c>
      <c r="F652" s="73">
        <v>36</v>
      </c>
      <c r="G652" s="72" t="s">
        <v>21</v>
      </c>
    </row>
    <row r="653" spans="3:7" ht="15" thickBot="1" x14ac:dyDescent="0.35">
      <c r="C653" s="70">
        <v>43169</v>
      </c>
      <c r="D653" s="71">
        <v>0.60834490740740743</v>
      </c>
      <c r="E653" s="72" t="s">
        <v>9</v>
      </c>
      <c r="F653" s="73">
        <v>29</v>
      </c>
      <c r="G653" s="72" t="s">
        <v>21</v>
      </c>
    </row>
    <row r="654" spans="3:7" ht="15" thickBot="1" x14ac:dyDescent="0.35">
      <c r="C654" s="70">
        <v>43169</v>
      </c>
      <c r="D654" s="71">
        <v>0.60841435185185189</v>
      </c>
      <c r="E654" s="72" t="s">
        <v>9</v>
      </c>
      <c r="F654" s="73">
        <v>58</v>
      </c>
      <c r="G654" s="72" t="s">
        <v>21</v>
      </c>
    </row>
    <row r="655" spans="3:7" ht="15" thickBot="1" x14ac:dyDescent="0.35">
      <c r="C655" s="70">
        <v>43169</v>
      </c>
      <c r="D655" s="71">
        <v>0.6086921296296296</v>
      </c>
      <c r="E655" s="72" t="s">
        <v>9</v>
      </c>
      <c r="F655" s="73">
        <v>43</v>
      </c>
      <c r="G655" s="72" t="s">
        <v>10</v>
      </c>
    </row>
    <row r="656" spans="3:7" ht="15" thickBot="1" x14ac:dyDescent="0.35">
      <c r="C656" s="70">
        <v>43169</v>
      </c>
      <c r="D656" s="71">
        <v>0.60954861111111114</v>
      </c>
      <c r="E656" s="72" t="s">
        <v>9</v>
      </c>
      <c r="F656" s="73">
        <v>24</v>
      </c>
      <c r="G656" s="72" t="s">
        <v>21</v>
      </c>
    </row>
    <row r="657" spans="3:7" ht="15" thickBot="1" x14ac:dyDescent="0.35">
      <c r="C657" s="70">
        <v>43169</v>
      </c>
      <c r="D657" s="71">
        <v>0.60974537037037035</v>
      </c>
      <c r="E657" s="72" t="s">
        <v>9</v>
      </c>
      <c r="F657" s="73">
        <v>38</v>
      </c>
      <c r="G657" s="72" t="s">
        <v>10</v>
      </c>
    </row>
    <row r="658" spans="3:7" ht="15" thickBot="1" x14ac:dyDescent="0.35">
      <c r="C658" s="70">
        <v>43169</v>
      </c>
      <c r="D658" s="71">
        <v>0.61130787037037038</v>
      </c>
      <c r="E658" s="72" t="s">
        <v>9</v>
      </c>
      <c r="F658" s="73">
        <v>59</v>
      </c>
      <c r="G658" s="72" t="s">
        <v>21</v>
      </c>
    </row>
    <row r="659" spans="3:7" ht="15" thickBot="1" x14ac:dyDescent="0.35">
      <c r="C659" s="70">
        <v>43169</v>
      </c>
      <c r="D659" s="71">
        <v>0.61200231481481482</v>
      </c>
      <c r="E659" s="72" t="s">
        <v>9</v>
      </c>
      <c r="F659" s="73">
        <v>40</v>
      </c>
      <c r="G659" s="72" t="s">
        <v>10</v>
      </c>
    </row>
    <row r="660" spans="3:7" ht="15" thickBot="1" x14ac:dyDescent="0.35">
      <c r="C660" s="70">
        <v>43169</v>
      </c>
      <c r="D660" s="71">
        <v>0.6121875</v>
      </c>
      <c r="E660" s="72" t="s">
        <v>9</v>
      </c>
      <c r="F660" s="73">
        <v>53</v>
      </c>
      <c r="G660" s="72" t="s">
        <v>10</v>
      </c>
    </row>
    <row r="661" spans="3:7" ht="15" thickBot="1" x14ac:dyDescent="0.35">
      <c r="C661" s="70">
        <v>43169</v>
      </c>
      <c r="D661" s="71">
        <v>0.61314814814814811</v>
      </c>
      <c r="E661" s="72" t="s">
        <v>9</v>
      </c>
      <c r="F661" s="73">
        <v>54</v>
      </c>
      <c r="G661" s="72" t="s">
        <v>10</v>
      </c>
    </row>
    <row r="662" spans="3:7" ht="15" thickBot="1" x14ac:dyDescent="0.35">
      <c r="C662" s="70">
        <v>43169</v>
      </c>
      <c r="D662" s="71">
        <v>0.61413194444444441</v>
      </c>
      <c r="E662" s="72" t="s">
        <v>9</v>
      </c>
      <c r="F662" s="73">
        <v>39</v>
      </c>
      <c r="G662" s="72" t="s">
        <v>21</v>
      </c>
    </row>
    <row r="663" spans="3:7" ht="15" thickBot="1" x14ac:dyDescent="0.35">
      <c r="C663" s="70">
        <v>43169</v>
      </c>
      <c r="D663" s="71">
        <v>0.61420138888888887</v>
      </c>
      <c r="E663" s="72" t="s">
        <v>9</v>
      </c>
      <c r="F663" s="73">
        <v>44</v>
      </c>
      <c r="G663" s="72" t="s">
        <v>10</v>
      </c>
    </row>
    <row r="664" spans="3:7" ht="15" thickBot="1" x14ac:dyDescent="0.35">
      <c r="C664" s="70">
        <v>43169</v>
      </c>
      <c r="D664" s="71">
        <v>0.61506944444444445</v>
      </c>
      <c r="E664" s="72" t="s">
        <v>9</v>
      </c>
      <c r="F664" s="73">
        <v>36</v>
      </c>
      <c r="G664" s="72" t="s">
        <v>21</v>
      </c>
    </row>
    <row r="665" spans="3:7" ht="15" thickBot="1" x14ac:dyDescent="0.35">
      <c r="C665" s="70">
        <v>43169</v>
      </c>
      <c r="D665" s="71">
        <v>0.61618055555555562</v>
      </c>
      <c r="E665" s="72" t="s">
        <v>9</v>
      </c>
      <c r="F665" s="73">
        <v>32</v>
      </c>
      <c r="G665" s="72" t="s">
        <v>10</v>
      </c>
    </row>
    <row r="666" spans="3:7" ht="15" thickBot="1" x14ac:dyDescent="0.35">
      <c r="C666" s="70">
        <v>43169</v>
      </c>
      <c r="D666" s="71">
        <v>0.61685185185185187</v>
      </c>
      <c r="E666" s="72" t="s">
        <v>9</v>
      </c>
      <c r="F666" s="73">
        <v>37</v>
      </c>
      <c r="G666" s="72" t="s">
        <v>21</v>
      </c>
    </row>
    <row r="667" spans="3:7" ht="15" thickBot="1" x14ac:dyDescent="0.35">
      <c r="C667" s="70">
        <v>43169</v>
      </c>
      <c r="D667" s="71">
        <v>0.61798611111111112</v>
      </c>
      <c r="E667" s="72" t="s">
        <v>9</v>
      </c>
      <c r="F667" s="73">
        <v>40</v>
      </c>
      <c r="G667" s="72" t="s">
        <v>21</v>
      </c>
    </row>
    <row r="668" spans="3:7" ht="15" thickBot="1" x14ac:dyDescent="0.35">
      <c r="C668" s="70">
        <v>43169</v>
      </c>
      <c r="D668" s="71">
        <v>0.61827546296296299</v>
      </c>
      <c r="E668" s="72" t="s">
        <v>9</v>
      </c>
      <c r="F668" s="73">
        <v>49</v>
      </c>
      <c r="G668" s="72" t="s">
        <v>10</v>
      </c>
    </row>
    <row r="669" spans="3:7" ht="15" thickBot="1" x14ac:dyDescent="0.35">
      <c r="C669" s="70">
        <v>43169</v>
      </c>
      <c r="D669" s="71">
        <v>0.61854166666666666</v>
      </c>
      <c r="E669" s="72" t="s">
        <v>9</v>
      </c>
      <c r="F669" s="73">
        <v>32</v>
      </c>
      <c r="G669" s="72" t="s">
        <v>21</v>
      </c>
    </row>
    <row r="670" spans="3:7" ht="15" thickBot="1" x14ac:dyDescent="0.35">
      <c r="C670" s="70">
        <v>43169</v>
      </c>
      <c r="D670" s="71">
        <v>0.61908564814814815</v>
      </c>
      <c r="E670" s="72" t="s">
        <v>9</v>
      </c>
      <c r="F670" s="73">
        <v>27</v>
      </c>
      <c r="G670" s="72" t="s">
        <v>21</v>
      </c>
    </row>
    <row r="671" spans="3:7" ht="15" thickBot="1" x14ac:dyDescent="0.35">
      <c r="C671" s="70">
        <v>43169</v>
      </c>
      <c r="D671" s="71">
        <v>0.62093750000000003</v>
      </c>
      <c r="E671" s="72" t="s">
        <v>9</v>
      </c>
      <c r="F671" s="73">
        <v>29</v>
      </c>
      <c r="G671" s="72" t="s">
        <v>10</v>
      </c>
    </row>
    <row r="672" spans="3:7" ht="15" thickBot="1" x14ac:dyDescent="0.35">
      <c r="C672" s="70">
        <v>43169</v>
      </c>
      <c r="D672" s="71">
        <v>0.62148148148148141</v>
      </c>
      <c r="E672" s="72" t="s">
        <v>9</v>
      </c>
      <c r="F672" s="73">
        <v>41</v>
      </c>
      <c r="G672" s="72" t="s">
        <v>10</v>
      </c>
    </row>
    <row r="673" spans="3:7" ht="15" thickBot="1" x14ac:dyDescent="0.35">
      <c r="C673" s="70">
        <v>43169</v>
      </c>
      <c r="D673" s="71">
        <v>0.62199074074074068</v>
      </c>
      <c r="E673" s="72" t="s">
        <v>9</v>
      </c>
      <c r="F673" s="73">
        <v>24</v>
      </c>
      <c r="G673" s="72" t="s">
        <v>21</v>
      </c>
    </row>
    <row r="674" spans="3:7" ht="15" thickBot="1" x14ac:dyDescent="0.35">
      <c r="C674" s="70">
        <v>43169</v>
      </c>
      <c r="D674" s="71">
        <v>0.62207175925925928</v>
      </c>
      <c r="E674" s="72" t="s">
        <v>9</v>
      </c>
      <c r="F674" s="73">
        <v>29</v>
      </c>
      <c r="G674" s="72" t="s">
        <v>10</v>
      </c>
    </row>
    <row r="675" spans="3:7" ht="15" thickBot="1" x14ac:dyDescent="0.35">
      <c r="C675" s="70">
        <v>43169</v>
      </c>
      <c r="D675" s="71">
        <v>0.62284722222222222</v>
      </c>
      <c r="E675" s="72" t="s">
        <v>9</v>
      </c>
      <c r="F675" s="73">
        <v>42</v>
      </c>
      <c r="G675" s="72" t="s">
        <v>21</v>
      </c>
    </row>
    <row r="676" spans="3:7" ht="15" thickBot="1" x14ac:dyDescent="0.35">
      <c r="C676" s="70">
        <v>43169</v>
      </c>
      <c r="D676" s="71">
        <v>0.62307870370370366</v>
      </c>
      <c r="E676" s="72" t="s">
        <v>9</v>
      </c>
      <c r="F676" s="73">
        <v>37</v>
      </c>
      <c r="G676" s="72" t="s">
        <v>21</v>
      </c>
    </row>
    <row r="677" spans="3:7" ht="15" thickBot="1" x14ac:dyDescent="0.35">
      <c r="C677" s="70">
        <v>43169</v>
      </c>
      <c r="D677" s="71">
        <v>0.62418981481481484</v>
      </c>
      <c r="E677" s="72" t="s">
        <v>9</v>
      </c>
      <c r="F677" s="73">
        <v>54</v>
      </c>
      <c r="G677" s="72" t="s">
        <v>21</v>
      </c>
    </row>
    <row r="678" spans="3:7" ht="15" thickBot="1" x14ac:dyDescent="0.35">
      <c r="C678" s="70">
        <v>43169</v>
      </c>
      <c r="D678" s="71">
        <v>0.62475694444444441</v>
      </c>
      <c r="E678" s="72" t="s">
        <v>9</v>
      </c>
      <c r="F678" s="73">
        <v>50</v>
      </c>
      <c r="G678" s="72" t="s">
        <v>10</v>
      </c>
    </row>
    <row r="679" spans="3:7" ht="15" thickBot="1" x14ac:dyDescent="0.35">
      <c r="C679" s="70">
        <v>43169</v>
      </c>
      <c r="D679" s="71">
        <v>0.62491898148148151</v>
      </c>
      <c r="E679" s="72" t="s">
        <v>9</v>
      </c>
      <c r="F679" s="73">
        <v>24</v>
      </c>
      <c r="G679" s="72" t="s">
        <v>21</v>
      </c>
    </row>
    <row r="680" spans="3:7" ht="15" thickBot="1" x14ac:dyDescent="0.35">
      <c r="C680" s="70">
        <v>43169</v>
      </c>
      <c r="D680" s="71">
        <v>0.62638888888888888</v>
      </c>
      <c r="E680" s="72" t="s">
        <v>9</v>
      </c>
      <c r="F680" s="73">
        <v>30</v>
      </c>
      <c r="G680" s="72" t="s">
        <v>10</v>
      </c>
    </row>
    <row r="681" spans="3:7" ht="15" thickBot="1" x14ac:dyDescent="0.35">
      <c r="C681" s="70">
        <v>43169</v>
      </c>
      <c r="D681" s="71">
        <v>0.62944444444444447</v>
      </c>
      <c r="E681" s="72" t="s">
        <v>9</v>
      </c>
      <c r="F681" s="73">
        <v>48</v>
      </c>
      <c r="G681" s="72" t="s">
        <v>21</v>
      </c>
    </row>
    <row r="682" spans="3:7" ht="15" thickBot="1" x14ac:dyDescent="0.35">
      <c r="C682" s="70">
        <v>43169</v>
      </c>
      <c r="D682" s="71">
        <v>0.63018518518518518</v>
      </c>
      <c r="E682" s="72" t="s">
        <v>9</v>
      </c>
      <c r="F682" s="73">
        <v>47</v>
      </c>
      <c r="G682" s="72" t="s">
        <v>21</v>
      </c>
    </row>
    <row r="683" spans="3:7" ht="15" thickBot="1" x14ac:dyDescent="0.35">
      <c r="C683" s="70">
        <v>43169</v>
      </c>
      <c r="D683" s="71">
        <v>0.63221064814814809</v>
      </c>
      <c r="E683" s="72" t="s">
        <v>9</v>
      </c>
      <c r="F683" s="73">
        <v>28</v>
      </c>
      <c r="G683" s="72" t="s">
        <v>21</v>
      </c>
    </row>
    <row r="684" spans="3:7" ht="15" thickBot="1" x14ac:dyDescent="0.35">
      <c r="C684" s="70">
        <v>43169</v>
      </c>
      <c r="D684" s="71">
        <v>0.63260416666666663</v>
      </c>
      <c r="E684" s="72" t="s">
        <v>9</v>
      </c>
      <c r="F684" s="73">
        <v>37</v>
      </c>
      <c r="G684" s="72" t="s">
        <v>10</v>
      </c>
    </row>
    <row r="685" spans="3:7" ht="15" thickBot="1" x14ac:dyDescent="0.35">
      <c r="C685" s="70">
        <v>43169</v>
      </c>
      <c r="D685" s="71">
        <v>0.63372685185185185</v>
      </c>
      <c r="E685" s="72" t="s">
        <v>9</v>
      </c>
      <c r="F685" s="73">
        <v>25</v>
      </c>
      <c r="G685" s="72" t="s">
        <v>10</v>
      </c>
    </row>
    <row r="686" spans="3:7" ht="15" thickBot="1" x14ac:dyDescent="0.35">
      <c r="C686" s="70">
        <v>43169</v>
      </c>
      <c r="D686" s="71">
        <v>0.6340972222222222</v>
      </c>
      <c r="E686" s="72" t="s">
        <v>9</v>
      </c>
      <c r="F686" s="73">
        <v>48</v>
      </c>
      <c r="G686" s="72" t="s">
        <v>21</v>
      </c>
    </row>
    <row r="687" spans="3:7" ht="15" thickBot="1" x14ac:dyDescent="0.35">
      <c r="C687" s="70">
        <v>43169</v>
      </c>
      <c r="D687" s="71">
        <v>0.63538194444444451</v>
      </c>
      <c r="E687" s="72" t="s">
        <v>9</v>
      </c>
      <c r="F687" s="73">
        <v>40</v>
      </c>
      <c r="G687" s="72" t="s">
        <v>21</v>
      </c>
    </row>
    <row r="688" spans="3:7" ht="15" thickBot="1" x14ac:dyDescent="0.35">
      <c r="C688" s="70">
        <v>43169</v>
      </c>
      <c r="D688" s="71">
        <v>0.63813657407407409</v>
      </c>
      <c r="E688" s="72" t="s">
        <v>9</v>
      </c>
      <c r="F688" s="73">
        <v>54</v>
      </c>
      <c r="G688" s="72" t="s">
        <v>21</v>
      </c>
    </row>
    <row r="689" spans="3:7" ht="15" thickBot="1" x14ac:dyDescent="0.35">
      <c r="C689" s="70">
        <v>43169</v>
      </c>
      <c r="D689" s="71">
        <v>0.63913194444444443</v>
      </c>
      <c r="E689" s="72" t="s">
        <v>9</v>
      </c>
      <c r="F689" s="73">
        <v>27</v>
      </c>
      <c r="G689" s="72" t="s">
        <v>21</v>
      </c>
    </row>
    <row r="690" spans="3:7" ht="15" thickBot="1" x14ac:dyDescent="0.35">
      <c r="C690" s="70">
        <v>43169</v>
      </c>
      <c r="D690" s="71">
        <v>0.64269675925925929</v>
      </c>
      <c r="E690" s="72" t="s">
        <v>9</v>
      </c>
      <c r="F690" s="73">
        <v>37</v>
      </c>
      <c r="G690" s="72" t="s">
        <v>21</v>
      </c>
    </row>
    <row r="691" spans="3:7" ht="15" thickBot="1" x14ac:dyDescent="0.35">
      <c r="C691" s="70">
        <v>43169</v>
      </c>
      <c r="D691" s="71">
        <v>0.6427546296296297</v>
      </c>
      <c r="E691" s="72" t="s">
        <v>9</v>
      </c>
      <c r="F691" s="73">
        <v>49</v>
      </c>
      <c r="G691" s="72" t="s">
        <v>10</v>
      </c>
    </row>
    <row r="692" spans="3:7" ht="15" thickBot="1" x14ac:dyDescent="0.35">
      <c r="C692" s="70">
        <v>43169</v>
      </c>
      <c r="D692" s="71">
        <v>0.64571759259259254</v>
      </c>
      <c r="E692" s="72" t="s">
        <v>9</v>
      </c>
      <c r="F692" s="73">
        <v>56</v>
      </c>
      <c r="G692" s="72" t="s">
        <v>10</v>
      </c>
    </row>
    <row r="693" spans="3:7" ht="15" thickBot="1" x14ac:dyDescent="0.35">
      <c r="C693" s="70">
        <v>43169</v>
      </c>
      <c r="D693" s="71">
        <v>0.64812499999999995</v>
      </c>
      <c r="E693" s="72" t="s">
        <v>9</v>
      </c>
      <c r="F693" s="73">
        <v>38</v>
      </c>
      <c r="G693" s="72" t="s">
        <v>21</v>
      </c>
    </row>
    <row r="694" spans="3:7" ht="15" thickBot="1" x14ac:dyDescent="0.35">
      <c r="C694" s="70">
        <v>43169</v>
      </c>
      <c r="D694" s="71">
        <v>0.64981481481481485</v>
      </c>
      <c r="E694" s="72" t="s">
        <v>9</v>
      </c>
      <c r="F694" s="73">
        <v>54</v>
      </c>
      <c r="G694" s="72" t="s">
        <v>10</v>
      </c>
    </row>
    <row r="695" spans="3:7" ht="15" thickBot="1" x14ac:dyDescent="0.35">
      <c r="C695" s="70">
        <v>43169</v>
      </c>
      <c r="D695" s="71">
        <v>0.65268518518518526</v>
      </c>
      <c r="E695" s="72" t="s">
        <v>9</v>
      </c>
      <c r="F695" s="73">
        <v>52</v>
      </c>
      <c r="G695" s="72" t="s">
        <v>21</v>
      </c>
    </row>
    <row r="696" spans="3:7" ht="15" thickBot="1" x14ac:dyDescent="0.35">
      <c r="C696" s="70">
        <v>43169</v>
      </c>
      <c r="D696" s="71">
        <v>0.65377314814814813</v>
      </c>
      <c r="E696" s="72" t="s">
        <v>9</v>
      </c>
      <c r="F696" s="73">
        <v>47</v>
      </c>
      <c r="G696" s="72" t="s">
        <v>10</v>
      </c>
    </row>
    <row r="697" spans="3:7" ht="15" thickBot="1" x14ac:dyDescent="0.35">
      <c r="C697" s="70">
        <v>43169</v>
      </c>
      <c r="D697" s="71">
        <v>0.65589120370370368</v>
      </c>
      <c r="E697" s="72" t="s">
        <v>9</v>
      </c>
      <c r="F697" s="73">
        <v>48</v>
      </c>
      <c r="G697" s="72" t="s">
        <v>21</v>
      </c>
    </row>
    <row r="698" spans="3:7" ht="15" thickBot="1" x14ac:dyDescent="0.35">
      <c r="C698" s="70">
        <v>43169</v>
      </c>
      <c r="D698" s="71">
        <v>0.65651620370370367</v>
      </c>
      <c r="E698" s="72" t="s">
        <v>9</v>
      </c>
      <c r="F698" s="73">
        <v>49</v>
      </c>
      <c r="G698" s="72" t="s">
        <v>21</v>
      </c>
    </row>
    <row r="699" spans="3:7" ht="15" thickBot="1" x14ac:dyDescent="0.35">
      <c r="C699" s="70">
        <v>43169</v>
      </c>
      <c r="D699" s="71">
        <v>0.65657407407407409</v>
      </c>
      <c r="E699" s="72" t="s">
        <v>9</v>
      </c>
      <c r="F699" s="73">
        <v>46</v>
      </c>
      <c r="G699" s="72" t="s">
        <v>21</v>
      </c>
    </row>
    <row r="700" spans="3:7" ht="15" thickBot="1" x14ac:dyDescent="0.35">
      <c r="C700" s="70">
        <v>43169</v>
      </c>
      <c r="D700" s="71">
        <v>0.6570138888888889</v>
      </c>
      <c r="E700" s="72" t="s">
        <v>9</v>
      </c>
      <c r="F700" s="73">
        <v>41</v>
      </c>
      <c r="G700" s="72" t="s">
        <v>10</v>
      </c>
    </row>
    <row r="701" spans="3:7" ht="15" thickBot="1" x14ac:dyDescent="0.35">
      <c r="C701" s="70">
        <v>43169</v>
      </c>
      <c r="D701" s="71">
        <v>0.65827546296296291</v>
      </c>
      <c r="E701" s="72" t="s">
        <v>9</v>
      </c>
      <c r="F701" s="73">
        <v>44</v>
      </c>
      <c r="G701" s="72" t="s">
        <v>21</v>
      </c>
    </row>
    <row r="702" spans="3:7" ht="15" thickBot="1" x14ac:dyDescent="0.35">
      <c r="C702" s="70">
        <v>43169</v>
      </c>
      <c r="D702" s="71">
        <v>0.66011574074074075</v>
      </c>
      <c r="E702" s="72" t="s">
        <v>9</v>
      </c>
      <c r="F702" s="73">
        <v>26</v>
      </c>
      <c r="G702" s="72" t="s">
        <v>10</v>
      </c>
    </row>
    <row r="703" spans="3:7" ht="15" thickBot="1" x14ac:dyDescent="0.35">
      <c r="C703" s="70">
        <v>43169</v>
      </c>
      <c r="D703" s="71">
        <v>0.66234953703703703</v>
      </c>
      <c r="E703" s="72" t="s">
        <v>9</v>
      </c>
      <c r="F703" s="73">
        <v>38</v>
      </c>
      <c r="G703" s="72" t="s">
        <v>21</v>
      </c>
    </row>
    <row r="704" spans="3:7" ht="15" thickBot="1" x14ac:dyDescent="0.35">
      <c r="C704" s="70">
        <v>43169</v>
      </c>
      <c r="D704" s="71">
        <v>0.66446759259259258</v>
      </c>
      <c r="E704" s="72" t="s">
        <v>9</v>
      </c>
      <c r="F704" s="73">
        <v>43</v>
      </c>
      <c r="G704" s="72" t="s">
        <v>21</v>
      </c>
    </row>
    <row r="705" spans="3:7" ht="15" thickBot="1" x14ac:dyDescent="0.35">
      <c r="C705" s="70">
        <v>43169</v>
      </c>
      <c r="D705" s="71">
        <v>0.66681712962962969</v>
      </c>
      <c r="E705" s="72" t="s">
        <v>9</v>
      </c>
      <c r="F705" s="73">
        <v>47</v>
      </c>
      <c r="G705" s="72" t="s">
        <v>21</v>
      </c>
    </row>
    <row r="706" spans="3:7" ht="15" thickBot="1" x14ac:dyDescent="0.35">
      <c r="C706" s="70">
        <v>43169</v>
      </c>
      <c r="D706" s="71">
        <v>0.66693287037037041</v>
      </c>
      <c r="E706" s="72" t="s">
        <v>9</v>
      </c>
      <c r="F706" s="73">
        <v>40</v>
      </c>
      <c r="G706" s="72" t="s">
        <v>10</v>
      </c>
    </row>
    <row r="707" spans="3:7" ht="15" thickBot="1" x14ac:dyDescent="0.35">
      <c r="C707" s="70">
        <v>43169</v>
      </c>
      <c r="D707" s="71">
        <v>0.66711805555555559</v>
      </c>
      <c r="E707" s="72" t="s">
        <v>9</v>
      </c>
      <c r="F707" s="73">
        <v>38</v>
      </c>
      <c r="G707" s="72" t="s">
        <v>21</v>
      </c>
    </row>
    <row r="708" spans="3:7" ht="15" thickBot="1" x14ac:dyDescent="0.35">
      <c r="C708" s="70">
        <v>43169</v>
      </c>
      <c r="D708" s="71">
        <v>0.66890046296296291</v>
      </c>
      <c r="E708" s="72" t="s">
        <v>9</v>
      </c>
      <c r="F708" s="73">
        <v>38</v>
      </c>
      <c r="G708" s="72" t="s">
        <v>21</v>
      </c>
    </row>
    <row r="709" spans="3:7" ht="15" thickBot="1" x14ac:dyDescent="0.35">
      <c r="C709" s="70">
        <v>43169</v>
      </c>
      <c r="D709" s="71">
        <v>0.66894675925925917</v>
      </c>
      <c r="E709" s="72" t="s">
        <v>9</v>
      </c>
      <c r="F709" s="73">
        <v>40</v>
      </c>
      <c r="G709" s="72" t="s">
        <v>10</v>
      </c>
    </row>
    <row r="710" spans="3:7" ht="15" thickBot="1" x14ac:dyDescent="0.35">
      <c r="C710" s="70">
        <v>43169</v>
      </c>
      <c r="D710" s="71">
        <v>0.6708912037037037</v>
      </c>
      <c r="E710" s="72" t="s">
        <v>9</v>
      </c>
      <c r="F710" s="73">
        <v>36</v>
      </c>
      <c r="G710" s="72" t="s">
        <v>10</v>
      </c>
    </row>
    <row r="711" spans="3:7" ht="15" thickBot="1" x14ac:dyDescent="0.35">
      <c r="C711" s="70">
        <v>43169</v>
      </c>
      <c r="D711" s="71">
        <v>0.67274305555555547</v>
      </c>
      <c r="E711" s="72" t="s">
        <v>9</v>
      </c>
      <c r="F711" s="73">
        <v>38</v>
      </c>
      <c r="G711" s="72" t="s">
        <v>21</v>
      </c>
    </row>
    <row r="712" spans="3:7" ht="15" thickBot="1" x14ac:dyDescent="0.35">
      <c r="C712" s="70">
        <v>43169</v>
      </c>
      <c r="D712" s="71">
        <v>0.67371527777777773</v>
      </c>
      <c r="E712" s="72" t="s">
        <v>9</v>
      </c>
      <c r="F712" s="73">
        <v>32</v>
      </c>
      <c r="G712" s="72" t="s">
        <v>10</v>
      </c>
    </row>
    <row r="713" spans="3:7" ht="15" thickBot="1" x14ac:dyDescent="0.35">
      <c r="C713" s="70">
        <v>43169</v>
      </c>
      <c r="D713" s="71">
        <v>0.67540509259259263</v>
      </c>
      <c r="E713" s="72" t="s">
        <v>9</v>
      </c>
      <c r="F713" s="73">
        <v>40</v>
      </c>
      <c r="G713" s="72" t="s">
        <v>10</v>
      </c>
    </row>
    <row r="714" spans="3:7" ht="15" thickBot="1" x14ac:dyDescent="0.35">
      <c r="C714" s="70">
        <v>43169</v>
      </c>
      <c r="D714" s="71">
        <v>0.67778935185185185</v>
      </c>
      <c r="E714" s="72" t="s">
        <v>9</v>
      </c>
      <c r="F714" s="73">
        <v>46</v>
      </c>
      <c r="G714" s="72" t="s">
        <v>21</v>
      </c>
    </row>
    <row r="715" spans="3:7" ht="15" thickBot="1" x14ac:dyDescent="0.35">
      <c r="C715" s="70">
        <v>43169</v>
      </c>
      <c r="D715" s="71">
        <v>0.67836805555555557</v>
      </c>
      <c r="E715" s="72" t="s">
        <v>9</v>
      </c>
      <c r="F715" s="73">
        <v>44</v>
      </c>
      <c r="G715" s="72" t="s">
        <v>21</v>
      </c>
    </row>
    <row r="716" spans="3:7" ht="15" thickBot="1" x14ac:dyDescent="0.35">
      <c r="C716" s="70">
        <v>43169</v>
      </c>
      <c r="D716" s="71">
        <v>0.68002314814814813</v>
      </c>
      <c r="E716" s="72" t="s">
        <v>9</v>
      </c>
      <c r="F716" s="73">
        <v>31</v>
      </c>
      <c r="G716" s="72" t="s">
        <v>21</v>
      </c>
    </row>
    <row r="717" spans="3:7" ht="15" thickBot="1" x14ac:dyDescent="0.35">
      <c r="C717" s="70">
        <v>43169</v>
      </c>
      <c r="D717" s="71">
        <v>0.68078703703703702</v>
      </c>
      <c r="E717" s="72" t="s">
        <v>9</v>
      </c>
      <c r="F717" s="73">
        <v>49</v>
      </c>
      <c r="G717" s="72" t="s">
        <v>10</v>
      </c>
    </row>
    <row r="718" spans="3:7" ht="15" thickBot="1" x14ac:dyDescent="0.35">
      <c r="C718" s="70">
        <v>43169</v>
      </c>
      <c r="D718" s="71">
        <v>0.68118055555555557</v>
      </c>
      <c r="E718" s="72" t="s">
        <v>9</v>
      </c>
      <c r="F718" s="73">
        <v>21</v>
      </c>
      <c r="G718" s="72" t="s">
        <v>10</v>
      </c>
    </row>
    <row r="719" spans="3:7" ht="15" thickBot="1" x14ac:dyDescent="0.35">
      <c r="C719" s="70">
        <v>43169</v>
      </c>
      <c r="D719" s="71">
        <v>0.68125000000000002</v>
      </c>
      <c r="E719" s="72" t="s">
        <v>9</v>
      </c>
      <c r="F719" s="73">
        <v>38</v>
      </c>
      <c r="G719" s="72" t="s">
        <v>10</v>
      </c>
    </row>
    <row r="720" spans="3:7" ht="15" thickBot="1" x14ac:dyDescent="0.35">
      <c r="C720" s="70">
        <v>43169</v>
      </c>
      <c r="D720" s="71">
        <v>0.681574074074074</v>
      </c>
      <c r="E720" s="72" t="s">
        <v>9</v>
      </c>
      <c r="F720" s="73">
        <v>33</v>
      </c>
      <c r="G720" s="72" t="s">
        <v>10</v>
      </c>
    </row>
    <row r="721" spans="3:7" ht="15" thickBot="1" x14ac:dyDescent="0.35">
      <c r="C721" s="70">
        <v>43169</v>
      </c>
      <c r="D721" s="71">
        <v>0.68212962962962964</v>
      </c>
      <c r="E721" s="72" t="s">
        <v>9</v>
      </c>
      <c r="F721" s="73">
        <v>47</v>
      </c>
      <c r="G721" s="72" t="s">
        <v>21</v>
      </c>
    </row>
    <row r="722" spans="3:7" ht="15" thickBot="1" x14ac:dyDescent="0.35">
      <c r="C722" s="70">
        <v>43169</v>
      </c>
      <c r="D722" s="71">
        <v>0.68236111111111108</v>
      </c>
      <c r="E722" s="72" t="s">
        <v>9</v>
      </c>
      <c r="F722" s="73">
        <v>31</v>
      </c>
      <c r="G722" s="72" t="s">
        <v>21</v>
      </c>
    </row>
    <row r="723" spans="3:7" ht="15" thickBot="1" x14ac:dyDescent="0.35">
      <c r="C723" s="70">
        <v>43169</v>
      </c>
      <c r="D723" s="71">
        <v>0.6825</v>
      </c>
      <c r="E723" s="72" t="s">
        <v>9</v>
      </c>
      <c r="F723" s="73">
        <v>43</v>
      </c>
      <c r="G723" s="72" t="s">
        <v>21</v>
      </c>
    </row>
    <row r="724" spans="3:7" ht="15" thickBot="1" x14ac:dyDescent="0.35">
      <c r="C724" s="70">
        <v>43169</v>
      </c>
      <c r="D724" s="71">
        <v>0.68527777777777776</v>
      </c>
      <c r="E724" s="72" t="s">
        <v>9</v>
      </c>
      <c r="F724" s="73">
        <v>49</v>
      </c>
      <c r="G724" s="72" t="s">
        <v>10</v>
      </c>
    </row>
    <row r="725" spans="3:7" ht="15" thickBot="1" x14ac:dyDescent="0.35">
      <c r="C725" s="70">
        <v>43169</v>
      </c>
      <c r="D725" s="71">
        <v>0.68575231481481491</v>
      </c>
      <c r="E725" s="72" t="s">
        <v>9</v>
      </c>
      <c r="F725" s="73">
        <v>46</v>
      </c>
      <c r="G725" s="72" t="s">
        <v>21</v>
      </c>
    </row>
    <row r="726" spans="3:7" ht="15" thickBot="1" x14ac:dyDescent="0.35">
      <c r="C726" s="70">
        <v>43169</v>
      </c>
      <c r="D726" s="71">
        <v>0.68648148148148147</v>
      </c>
      <c r="E726" s="72" t="s">
        <v>9</v>
      </c>
      <c r="F726" s="73">
        <v>46</v>
      </c>
      <c r="G726" s="72" t="s">
        <v>10</v>
      </c>
    </row>
    <row r="727" spans="3:7" ht="15" thickBot="1" x14ac:dyDescent="0.35">
      <c r="C727" s="70">
        <v>43169</v>
      </c>
      <c r="D727" s="71">
        <v>0.68761574074074072</v>
      </c>
      <c r="E727" s="72" t="s">
        <v>9</v>
      </c>
      <c r="F727" s="73">
        <v>35</v>
      </c>
      <c r="G727" s="72" t="s">
        <v>21</v>
      </c>
    </row>
    <row r="728" spans="3:7" ht="15" thickBot="1" x14ac:dyDescent="0.35">
      <c r="C728" s="70">
        <v>43169</v>
      </c>
      <c r="D728" s="71">
        <v>0.68817129629629636</v>
      </c>
      <c r="E728" s="72" t="s">
        <v>9</v>
      </c>
      <c r="F728" s="73">
        <v>36</v>
      </c>
      <c r="G728" s="72" t="s">
        <v>10</v>
      </c>
    </row>
    <row r="729" spans="3:7" ht="15" thickBot="1" x14ac:dyDescent="0.35">
      <c r="C729" s="70">
        <v>43169</v>
      </c>
      <c r="D729" s="71">
        <v>0.68937500000000007</v>
      </c>
      <c r="E729" s="72" t="s">
        <v>9</v>
      </c>
      <c r="F729" s="73">
        <v>48</v>
      </c>
      <c r="G729" s="72" t="s">
        <v>21</v>
      </c>
    </row>
    <row r="730" spans="3:7" ht="15" thickBot="1" x14ac:dyDescent="0.35">
      <c r="C730" s="70">
        <v>43169</v>
      </c>
      <c r="D730" s="71">
        <v>0.69334490740740751</v>
      </c>
      <c r="E730" s="72" t="s">
        <v>9</v>
      </c>
      <c r="F730" s="73">
        <v>50</v>
      </c>
      <c r="G730" s="72" t="s">
        <v>10</v>
      </c>
    </row>
    <row r="731" spans="3:7" ht="15" thickBot="1" x14ac:dyDescent="0.35">
      <c r="C731" s="70">
        <v>43169</v>
      </c>
      <c r="D731" s="71">
        <v>0.69612268518518527</v>
      </c>
      <c r="E731" s="72" t="s">
        <v>9</v>
      </c>
      <c r="F731" s="73">
        <v>24</v>
      </c>
      <c r="G731" s="72" t="s">
        <v>21</v>
      </c>
    </row>
    <row r="732" spans="3:7" ht="15" thickBot="1" x14ac:dyDescent="0.35">
      <c r="C732" s="70">
        <v>43169</v>
      </c>
      <c r="D732" s="71">
        <v>0.69665509259259262</v>
      </c>
      <c r="E732" s="72" t="s">
        <v>9</v>
      </c>
      <c r="F732" s="73">
        <v>40</v>
      </c>
      <c r="G732" s="72" t="s">
        <v>10</v>
      </c>
    </row>
    <row r="733" spans="3:7" ht="15" thickBot="1" x14ac:dyDescent="0.35">
      <c r="C733" s="70">
        <v>43169</v>
      </c>
      <c r="D733" s="71">
        <v>0.69701388888888882</v>
      </c>
      <c r="E733" s="72" t="s">
        <v>9</v>
      </c>
      <c r="F733" s="73">
        <v>41</v>
      </c>
      <c r="G733" s="72" t="s">
        <v>21</v>
      </c>
    </row>
    <row r="734" spans="3:7" ht="15" thickBot="1" x14ac:dyDescent="0.35">
      <c r="C734" s="70">
        <v>43169</v>
      </c>
      <c r="D734" s="71">
        <v>0.69762731481481488</v>
      </c>
      <c r="E734" s="72" t="s">
        <v>9</v>
      </c>
      <c r="F734" s="73">
        <v>40</v>
      </c>
      <c r="G734" s="72" t="s">
        <v>10</v>
      </c>
    </row>
    <row r="735" spans="3:7" ht="15" thickBot="1" x14ac:dyDescent="0.35">
      <c r="C735" s="70">
        <v>43169</v>
      </c>
      <c r="D735" s="71">
        <v>0.69909722222222215</v>
      </c>
      <c r="E735" s="72" t="s">
        <v>9</v>
      </c>
      <c r="F735" s="73">
        <v>39</v>
      </c>
      <c r="G735" s="72" t="s">
        <v>21</v>
      </c>
    </row>
    <row r="736" spans="3:7" ht="15" thickBot="1" x14ac:dyDescent="0.35">
      <c r="C736" s="70">
        <v>43169</v>
      </c>
      <c r="D736" s="71">
        <v>0.69929398148148147</v>
      </c>
      <c r="E736" s="72" t="s">
        <v>9</v>
      </c>
      <c r="F736" s="73">
        <v>49</v>
      </c>
      <c r="G736" s="72" t="s">
        <v>21</v>
      </c>
    </row>
    <row r="737" spans="3:7" ht="15" thickBot="1" x14ac:dyDescent="0.35">
      <c r="C737" s="70">
        <v>43169</v>
      </c>
      <c r="D737" s="71">
        <v>0.70008101851851856</v>
      </c>
      <c r="E737" s="72" t="s">
        <v>9</v>
      </c>
      <c r="F737" s="73">
        <v>42</v>
      </c>
      <c r="G737" s="72" t="s">
        <v>21</v>
      </c>
    </row>
    <row r="738" spans="3:7" ht="15" thickBot="1" x14ac:dyDescent="0.35">
      <c r="C738" s="70">
        <v>43169</v>
      </c>
      <c r="D738" s="71">
        <v>0.70189814814814822</v>
      </c>
      <c r="E738" s="72" t="s">
        <v>9</v>
      </c>
      <c r="F738" s="73">
        <v>56</v>
      </c>
      <c r="G738" s="72" t="s">
        <v>10</v>
      </c>
    </row>
    <row r="739" spans="3:7" ht="15" thickBot="1" x14ac:dyDescent="0.35">
      <c r="C739" s="70">
        <v>43169</v>
      </c>
      <c r="D739" s="71">
        <v>0.70299768518518524</v>
      </c>
      <c r="E739" s="72" t="s">
        <v>9</v>
      </c>
      <c r="F739" s="73">
        <v>43</v>
      </c>
      <c r="G739" s="72" t="s">
        <v>10</v>
      </c>
    </row>
    <row r="740" spans="3:7" ht="15" thickBot="1" x14ac:dyDescent="0.35">
      <c r="C740" s="70">
        <v>43169</v>
      </c>
      <c r="D740" s="71">
        <v>0.70540509259259254</v>
      </c>
      <c r="E740" s="72" t="s">
        <v>9</v>
      </c>
      <c r="F740" s="73">
        <v>33</v>
      </c>
      <c r="G740" s="72" t="s">
        <v>21</v>
      </c>
    </row>
    <row r="741" spans="3:7" ht="15" thickBot="1" x14ac:dyDescent="0.35">
      <c r="C741" s="70">
        <v>43169</v>
      </c>
      <c r="D741" s="71">
        <v>0.70600694444444445</v>
      </c>
      <c r="E741" s="72" t="s">
        <v>9</v>
      </c>
      <c r="F741" s="73">
        <v>23</v>
      </c>
      <c r="G741" s="72" t="s">
        <v>21</v>
      </c>
    </row>
    <row r="742" spans="3:7" ht="15" thickBot="1" x14ac:dyDescent="0.35">
      <c r="C742" s="70">
        <v>43169</v>
      </c>
      <c r="D742" s="71">
        <v>0.70609953703703709</v>
      </c>
      <c r="E742" s="72" t="s">
        <v>9</v>
      </c>
      <c r="F742" s="73">
        <v>36</v>
      </c>
      <c r="G742" s="72" t="s">
        <v>21</v>
      </c>
    </row>
    <row r="743" spans="3:7" ht="15" thickBot="1" x14ac:dyDescent="0.35">
      <c r="C743" s="70">
        <v>43169</v>
      </c>
      <c r="D743" s="71">
        <v>0.7082060185185185</v>
      </c>
      <c r="E743" s="72" t="s">
        <v>9</v>
      </c>
      <c r="F743" s="73">
        <v>30</v>
      </c>
      <c r="G743" s="72" t="s">
        <v>10</v>
      </c>
    </row>
    <row r="744" spans="3:7" ht="15" thickBot="1" x14ac:dyDescent="0.35">
      <c r="C744" s="70">
        <v>43169</v>
      </c>
      <c r="D744" s="71">
        <v>0.70858796296296289</v>
      </c>
      <c r="E744" s="72" t="s">
        <v>9</v>
      </c>
      <c r="F744" s="73">
        <v>35</v>
      </c>
      <c r="G744" s="72" t="s">
        <v>10</v>
      </c>
    </row>
    <row r="745" spans="3:7" ht="15" thickBot="1" x14ac:dyDescent="0.35">
      <c r="C745" s="70">
        <v>43169</v>
      </c>
      <c r="D745" s="71">
        <v>0.71024305555555556</v>
      </c>
      <c r="E745" s="72" t="s">
        <v>9</v>
      </c>
      <c r="F745" s="73">
        <v>38</v>
      </c>
      <c r="G745" s="72" t="s">
        <v>21</v>
      </c>
    </row>
    <row r="746" spans="3:7" ht="15" thickBot="1" x14ac:dyDescent="0.35">
      <c r="C746" s="70">
        <v>43169</v>
      </c>
      <c r="D746" s="71">
        <v>0.7104166666666667</v>
      </c>
      <c r="E746" s="72" t="s">
        <v>9</v>
      </c>
      <c r="F746" s="73">
        <v>37</v>
      </c>
      <c r="G746" s="72" t="s">
        <v>21</v>
      </c>
    </row>
    <row r="747" spans="3:7" ht="15" thickBot="1" x14ac:dyDescent="0.35">
      <c r="C747" s="70">
        <v>43169</v>
      </c>
      <c r="D747" s="71">
        <v>0.71172453703703698</v>
      </c>
      <c r="E747" s="72" t="s">
        <v>9</v>
      </c>
      <c r="F747" s="73">
        <v>36</v>
      </c>
      <c r="G747" s="72" t="s">
        <v>10</v>
      </c>
    </row>
    <row r="748" spans="3:7" ht="15" thickBot="1" x14ac:dyDescent="0.35">
      <c r="C748" s="70">
        <v>43169</v>
      </c>
      <c r="D748" s="71">
        <v>0.71214120370370371</v>
      </c>
      <c r="E748" s="72" t="s">
        <v>9</v>
      </c>
      <c r="F748" s="73">
        <v>47</v>
      </c>
      <c r="G748" s="72" t="s">
        <v>21</v>
      </c>
    </row>
    <row r="749" spans="3:7" ht="15" thickBot="1" x14ac:dyDescent="0.35">
      <c r="C749" s="70">
        <v>43169</v>
      </c>
      <c r="D749" s="71">
        <v>0.71234953703703707</v>
      </c>
      <c r="E749" s="72" t="s">
        <v>9</v>
      </c>
      <c r="F749" s="73">
        <v>46</v>
      </c>
      <c r="G749" s="72" t="s">
        <v>10</v>
      </c>
    </row>
    <row r="750" spans="3:7" ht="15" thickBot="1" x14ac:dyDescent="0.35">
      <c r="C750" s="70">
        <v>43169</v>
      </c>
      <c r="D750" s="71">
        <v>0.71241898148148142</v>
      </c>
      <c r="E750" s="72" t="s">
        <v>9</v>
      </c>
      <c r="F750" s="73">
        <v>38</v>
      </c>
      <c r="G750" s="72" t="s">
        <v>21</v>
      </c>
    </row>
    <row r="751" spans="3:7" ht="15" thickBot="1" x14ac:dyDescent="0.35">
      <c r="C751" s="70">
        <v>43169</v>
      </c>
      <c r="D751" s="71">
        <v>0.71452546296296304</v>
      </c>
      <c r="E751" s="72" t="s">
        <v>9</v>
      </c>
      <c r="F751" s="73">
        <v>40</v>
      </c>
      <c r="G751" s="72" t="s">
        <v>21</v>
      </c>
    </row>
    <row r="752" spans="3:7" ht="15" thickBot="1" x14ac:dyDescent="0.35">
      <c r="C752" s="70">
        <v>43169</v>
      </c>
      <c r="D752" s="71">
        <v>0.71460648148148154</v>
      </c>
      <c r="E752" s="72" t="s">
        <v>9</v>
      </c>
      <c r="F752" s="73">
        <v>37</v>
      </c>
      <c r="G752" s="72" t="s">
        <v>10</v>
      </c>
    </row>
    <row r="753" spans="3:7" ht="15" thickBot="1" x14ac:dyDescent="0.35">
      <c r="C753" s="70">
        <v>43169</v>
      </c>
      <c r="D753" s="71">
        <v>0.71488425925925936</v>
      </c>
      <c r="E753" s="72" t="s">
        <v>9</v>
      </c>
      <c r="F753" s="73">
        <v>52</v>
      </c>
      <c r="G753" s="72" t="s">
        <v>10</v>
      </c>
    </row>
    <row r="754" spans="3:7" ht="15" thickBot="1" x14ac:dyDescent="0.35">
      <c r="C754" s="70">
        <v>43169</v>
      </c>
      <c r="D754" s="71">
        <v>0.71498842592592593</v>
      </c>
      <c r="E754" s="72" t="s">
        <v>9</v>
      </c>
      <c r="F754" s="73">
        <v>37</v>
      </c>
      <c r="G754" s="72" t="s">
        <v>10</v>
      </c>
    </row>
    <row r="755" spans="3:7" ht="15" thickBot="1" x14ac:dyDescent="0.35">
      <c r="C755" s="70">
        <v>43169</v>
      </c>
      <c r="D755" s="71">
        <v>0.7166435185185186</v>
      </c>
      <c r="E755" s="72" t="s">
        <v>9</v>
      </c>
      <c r="F755" s="73">
        <v>40</v>
      </c>
      <c r="G755" s="72" t="s">
        <v>21</v>
      </c>
    </row>
    <row r="756" spans="3:7" ht="15" thickBot="1" x14ac:dyDescent="0.35">
      <c r="C756" s="70">
        <v>43169</v>
      </c>
      <c r="D756" s="71">
        <v>0.71672453703703709</v>
      </c>
      <c r="E756" s="72" t="s">
        <v>9</v>
      </c>
      <c r="F756" s="73">
        <v>34</v>
      </c>
      <c r="G756" s="72" t="s">
        <v>10</v>
      </c>
    </row>
    <row r="757" spans="3:7" ht="15" thickBot="1" x14ac:dyDescent="0.35">
      <c r="C757" s="70">
        <v>43169</v>
      </c>
      <c r="D757" s="71">
        <v>0.71847222222222218</v>
      </c>
      <c r="E757" s="72" t="s">
        <v>9</v>
      </c>
      <c r="F757" s="73">
        <v>38</v>
      </c>
      <c r="G757" s="72" t="s">
        <v>10</v>
      </c>
    </row>
    <row r="758" spans="3:7" ht="15" thickBot="1" x14ac:dyDescent="0.35">
      <c r="C758" s="70">
        <v>43169</v>
      </c>
      <c r="D758" s="71">
        <v>0.72031250000000002</v>
      </c>
      <c r="E758" s="72" t="s">
        <v>9</v>
      </c>
      <c r="F758" s="73">
        <v>43</v>
      </c>
      <c r="G758" s="72" t="s">
        <v>21</v>
      </c>
    </row>
    <row r="759" spans="3:7" ht="15" thickBot="1" x14ac:dyDescent="0.35">
      <c r="C759" s="70">
        <v>43169</v>
      </c>
      <c r="D759" s="71">
        <v>0.72225694444444455</v>
      </c>
      <c r="E759" s="72" t="s">
        <v>9</v>
      </c>
      <c r="F759" s="73">
        <v>45</v>
      </c>
      <c r="G759" s="72" t="s">
        <v>10</v>
      </c>
    </row>
    <row r="760" spans="3:7" ht="15" thickBot="1" x14ac:dyDescent="0.35">
      <c r="C760" s="70">
        <v>43169</v>
      </c>
      <c r="D760" s="71">
        <v>0.72464120370370377</v>
      </c>
      <c r="E760" s="72" t="s">
        <v>9</v>
      </c>
      <c r="F760" s="73">
        <v>48</v>
      </c>
      <c r="G760" s="72" t="s">
        <v>10</v>
      </c>
    </row>
    <row r="761" spans="3:7" ht="15" thickBot="1" x14ac:dyDescent="0.35">
      <c r="C761" s="70">
        <v>43169</v>
      </c>
      <c r="D761" s="71">
        <v>0.72804398148148142</v>
      </c>
      <c r="E761" s="72" t="s">
        <v>9</v>
      </c>
      <c r="F761" s="73">
        <v>55</v>
      </c>
      <c r="G761" s="72" t="s">
        <v>21</v>
      </c>
    </row>
    <row r="762" spans="3:7" ht="15" thickBot="1" x14ac:dyDescent="0.35">
      <c r="C762" s="70">
        <v>43169</v>
      </c>
      <c r="D762" s="71">
        <v>0.72809027777777768</v>
      </c>
      <c r="E762" s="72" t="s">
        <v>9</v>
      </c>
      <c r="F762" s="73">
        <v>59</v>
      </c>
      <c r="G762" s="72" t="s">
        <v>10</v>
      </c>
    </row>
    <row r="763" spans="3:7" ht="15" thickBot="1" x14ac:dyDescent="0.35">
      <c r="C763" s="70">
        <v>43169</v>
      </c>
      <c r="D763" s="71">
        <v>0.73018518518518516</v>
      </c>
      <c r="E763" s="72" t="s">
        <v>9</v>
      </c>
      <c r="F763" s="73">
        <v>43</v>
      </c>
      <c r="G763" s="72" t="s">
        <v>10</v>
      </c>
    </row>
    <row r="764" spans="3:7" ht="15" thickBot="1" x14ac:dyDescent="0.35">
      <c r="C764" s="70">
        <v>43169</v>
      </c>
      <c r="D764" s="71">
        <v>0.73253472222222227</v>
      </c>
      <c r="E764" s="72" t="s">
        <v>9</v>
      </c>
      <c r="F764" s="73">
        <v>46</v>
      </c>
      <c r="G764" s="72" t="s">
        <v>21</v>
      </c>
    </row>
    <row r="765" spans="3:7" ht="15" thickBot="1" x14ac:dyDescent="0.35">
      <c r="C765" s="70">
        <v>43169</v>
      </c>
      <c r="D765" s="71">
        <v>0.7354398148148148</v>
      </c>
      <c r="E765" s="72" t="s">
        <v>9</v>
      </c>
      <c r="F765" s="73">
        <v>42</v>
      </c>
      <c r="G765" s="72" t="s">
        <v>21</v>
      </c>
    </row>
    <row r="766" spans="3:7" ht="15" thickBot="1" x14ac:dyDescent="0.35">
      <c r="C766" s="70">
        <v>43169</v>
      </c>
      <c r="D766" s="71">
        <v>0.73682870370370368</v>
      </c>
      <c r="E766" s="72" t="s">
        <v>9</v>
      </c>
      <c r="F766" s="73">
        <v>42</v>
      </c>
      <c r="G766" s="72" t="s">
        <v>21</v>
      </c>
    </row>
    <row r="767" spans="3:7" ht="15" thickBot="1" x14ac:dyDescent="0.35">
      <c r="C767" s="70">
        <v>43169</v>
      </c>
      <c r="D767" s="71">
        <v>0.73729166666666668</v>
      </c>
      <c r="E767" s="72" t="s">
        <v>9</v>
      </c>
      <c r="F767" s="73">
        <v>49</v>
      </c>
      <c r="G767" s="72" t="s">
        <v>10</v>
      </c>
    </row>
    <row r="768" spans="3:7" ht="15" thickBot="1" x14ac:dyDescent="0.35">
      <c r="C768" s="70">
        <v>43169</v>
      </c>
      <c r="D768" s="71">
        <v>0.74003472222222222</v>
      </c>
      <c r="E768" s="72" t="s">
        <v>9</v>
      </c>
      <c r="F768" s="73">
        <v>31</v>
      </c>
      <c r="G768" s="72" t="s">
        <v>21</v>
      </c>
    </row>
    <row r="769" spans="3:7" ht="15" thickBot="1" x14ac:dyDescent="0.35">
      <c r="C769" s="70">
        <v>43169</v>
      </c>
      <c r="D769" s="71">
        <v>0.74065972222222232</v>
      </c>
      <c r="E769" s="72" t="s">
        <v>9</v>
      </c>
      <c r="F769" s="73">
        <v>36</v>
      </c>
      <c r="G769" s="72" t="s">
        <v>10</v>
      </c>
    </row>
    <row r="770" spans="3:7" ht="15" thickBot="1" x14ac:dyDescent="0.35">
      <c r="C770" s="70">
        <v>43169</v>
      </c>
      <c r="D770" s="71">
        <v>0.74225694444444434</v>
      </c>
      <c r="E770" s="72" t="s">
        <v>9</v>
      </c>
      <c r="F770" s="73">
        <v>53</v>
      </c>
      <c r="G770" s="72" t="s">
        <v>21</v>
      </c>
    </row>
    <row r="771" spans="3:7" ht="15" thickBot="1" x14ac:dyDescent="0.35">
      <c r="C771" s="70">
        <v>43169</v>
      </c>
      <c r="D771" s="71">
        <v>0.74232638888888891</v>
      </c>
      <c r="E771" s="72" t="s">
        <v>9</v>
      </c>
      <c r="F771" s="73">
        <v>43</v>
      </c>
      <c r="G771" s="72" t="s">
        <v>21</v>
      </c>
    </row>
    <row r="772" spans="3:7" ht="15" thickBot="1" x14ac:dyDescent="0.35">
      <c r="C772" s="70">
        <v>43169</v>
      </c>
      <c r="D772" s="71">
        <v>0.74334490740740744</v>
      </c>
      <c r="E772" s="72" t="s">
        <v>9</v>
      </c>
      <c r="F772" s="73">
        <v>48</v>
      </c>
      <c r="G772" s="72" t="s">
        <v>21</v>
      </c>
    </row>
    <row r="773" spans="3:7" ht="15" thickBot="1" x14ac:dyDescent="0.35">
      <c r="C773" s="70">
        <v>43169</v>
      </c>
      <c r="D773" s="71">
        <v>0.74341435185185178</v>
      </c>
      <c r="E773" s="72" t="s">
        <v>9</v>
      </c>
      <c r="F773" s="73">
        <v>40</v>
      </c>
      <c r="G773" s="72" t="s">
        <v>21</v>
      </c>
    </row>
    <row r="774" spans="3:7" ht="15" thickBot="1" x14ac:dyDescent="0.35">
      <c r="C774" s="70">
        <v>43169</v>
      </c>
      <c r="D774" s="71">
        <v>0.74383101851851852</v>
      </c>
      <c r="E774" s="72" t="s">
        <v>9</v>
      </c>
      <c r="F774" s="73">
        <v>46</v>
      </c>
      <c r="G774" s="72" t="s">
        <v>21</v>
      </c>
    </row>
    <row r="775" spans="3:7" ht="15" thickBot="1" x14ac:dyDescent="0.35">
      <c r="C775" s="70">
        <v>43169</v>
      </c>
      <c r="D775" s="71">
        <v>0.74416666666666664</v>
      </c>
      <c r="E775" s="72" t="s">
        <v>9</v>
      </c>
      <c r="F775" s="73">
        <v>33</v>
      </c>
      <c r="G775" s="72" t="s">
        <v>21</v>
      </c>
    </row>
    <row r="776" spans="3:7" ht="15" thickBot="1" x14ac:dyDescent="0.35">
      <c r="C776" s="70">
        <v>43169</v>
      </c>
      <c r="D776" s="71">
        <v>0.74482638888888886</v>
      </c>
      <c r="E776" s="72" t="s">
        <v>9</v>
      </c>
      <c r="F776" s="73">
        <v>46</v>
      </c>
      <c r="G776" s="72" t="s">
        <v>10</v>
      </c>
    </row>
    <row r="777" spans="3:7" ht="15" thickBot="1" x14ac:dyDescent="0.35">
      <c r="C777" s="70">
        <v>43169</v>
      </c>
      <c r="D777" s="71">
        <v>0.74520833333333336</v>
      </c>
      <c r="E777" s="72" t="s">
        <v>9</v>
      </c>
      <c r="F777" s="73">
        <v>44</v>
      </c>
      <c r="G777" s="72" t="s">
        <v>21</v>
      </c>
    </row>
    <row r="778" spans="3:7" ht="15" thickBot="1" x14ac:dyDescent="0.35">
      <c r="C778" s="70">
        <v>43169</v>
      </c>
      <c r="D778" s="71">
        <v>0.74534722222222216</v>
      </c>
      <c r="E778" s="72" t="s">
        <v>9</v>
      </c>
      <c r="F778" s="73">
        <v>40</v>
      </c>
      <c r="G778" s="72" t="s">
        <v>21</v>
      </c>
    </row>
    <row r="779" spans="3:7" ht="15" thickBot="1" x14ac:dyDescent="0.35">
      <c r="C779" s="70">
        <v>43169</v>
      </c>
      <c r="D779" s="71">
        <v>0.74664351851851851</v>
      </c>
      <c r="E779" s="72" t="s">
        <v>9</v>
      </c>
      <c r="F779" s="73">
        <v>42</v>
      </c>
      <c r="G779" s="72" t="s">
        <v>10</v>
      </c>
    </row>
    <row r="780" spans="3:7" ht="15" thickBot="1" x14ac:dyDescent="0.35">
      <c r="C780" s="70">
        <v>43169</v>
      </c>
      <c r="D780" s="71">
        <v>0.75203703703703706</v>
      </c>
      <c r="E780" s="72" t="s">
        <v>9</v>
      </c>
      <c r="F780" s="73">
        <v>46</v>
      </c>
      <c r="G780" s="72" t="s">
        <v>21</v>
      </c>
    </row>
    <row r="781" spans="3:7" ht="15" thickBot="1" x14ac:dyDescent="0.35">
      <c r="C781" s="70">
        <v>43169</v>
      </c>
      <c r="D781" s="71">
        <v>0.75209490740740748</v>
      </c>
      <c r="E781" s="72" t="s">
        <v>9</v>
      </c>
      <c r="F781" s="73">
        <v>41</v>
      </c>
      <c r="G781" s="72" t="s">
        <v>10</v>
      </c>
    </row>
    <row r="782" spans="3:7" ht="15" thickBot="1" x14ac:dyDescent="0.35">
      <c r="C782" s="70">
        <v>43169</v>
      </c>
      <c r="D782" s="71">
        <v>0.75326388888888884</v>
      </c>
      <c r="E782" s="72" t="s">
        <v>9</v>
      </c>
      <c r="F782" s="73">
        <v>37</v>
      </c>
      <c r="G782" s="72" t="s">
        <v>21</v>
      </c>
    </row>
    <row r="783" spans="3:7" ht="15" thickBot="1" x14ac:dyDescent="0.35">
      <c r="C783" s="70">
        <v>43169</v>
      </c>
      <c r="D783" s="71">
        <v>0.75697916666666665</v>
      </c>
      <c r="E783" s="72" t="s">
        <v>9</v>
      </c>
      <c r="F783" s="73">
        <v>30</v>
      </c>
      <c r="G783" s="72" t="s">
        <v>10</v>
      </c>
    </row>
    <row r="784" spans="3:7" ht="15" thickBot="1" x14ac:dyDescent="0.35">
      <c r="C784" s="70">
        <v>43169</v>
      </c>
      <c r="D784" s="71">
        <v>0.75733796296296296</v>
      </c>
      <c r="E784" s="72" t="s">
        <v>9</v>
      </c>
      <c r="F784" s="73">
        <v>42</v>
      </c>
      <c r="G784" s="72" t="s">
        <v>10</v>
      </c>
    </row>
    <row r="785" spans="3:7" ht="15" thickBot="1" x14ac:dyDescent="0.35">
      <c r="C785" s="70">
        <v>43169</v>
      </c>
      <c r="D785" s="71">
        <v>0.76015046296296296</v>
      </c>
      <c r="E785" s="72" t="s">
        <v>9</v>
      </c>
      <c r="F785" s="73">
        <v>44</v>
      </c>
      <c r="G785" s="72" t="s">
        <v>10</v>
      </c>
    </row>
    <row r="786" spans="3:7" ht="15" thickBot="1" x14ac:dyDescent="0.35">
      <c r="C786" s="70">
        <v>43169</v>
      </c>
      <c r="D786" s="71">
        <v>0.76206018518518526</v>
      </c>
      <c r="E786" s="72" t="s">
        <v>9</v>
      </c>
      <c r="F786" s="73">
        <v>36</v>
      </c>
      <c r="G786" s="72" t="s">
        <v>21</v>
      </c>
    </row>
    <row r="787" spans="3:7" ht="15" thickBot="1" x14ac:dyDescent="0.35">
      <c r="C787" s="70">
        <v>43169</v>
      </c>
      <c r="D787" s="71">
        <v>0.76255787037037026</v>
      </c>
      <c r="E787" s="72" t="s">
        <v>9</v>
      </c>
      <c r="F787" s="73">
        <v>26</v>
      </c>
      <c r="G787" s="72" t="s">
        <v>21</v>
      </c>
    </row>
    <row r="788" spans="3:7" ht="15" thickBot="1" x14ac:dyDescent="0.35">
      <c r="C788" s="70">
        <v>43169</v>
      </c>
      <c r="D788" s="71">
        <v>0.76548611111111109</v>
      </c>
      <c r="E788" s="72" t="s">
        <v>9</v>
      </c>
      <c r="F788" s="73">
        <v>31</v>
      </c>
      <c r="G788" s="72" t="s">
        <v>21</v>
      </c>
    </row>
    <row r="789" spans="3:7" ht="15" thickBot="1" x14ac:dyDescent="0.35">
      <c r="C789" s="70">
        <v>43169</v>
      </c>
      <c r="D789" s="71">
        <v>0.76555555555555566</v>
      </c>
      <c r="E789" s="72" t="s">
        <v>9</v>
      </c>
      <c r="F789" s="73">
        <v>34</v>
      </c>
      <c r="G789" s="72" t="s">
        <v>10</v>
      </c>
    </row>
    <row r="790" spans="3:7" ht="15" thickBot="1" x14ac:dyDescent="0.35">
      <c r="C790" s="70">
        <v>43169</v>
      </c>
      <c r="D790" s="71">
        <v>0.76665509259259268</v>
      </c>
      <c r="E790" s="72" t="s">
        <v>9</v>
      </c>
      <c r="F790" s="73">
        <v>30</v>
      </c>
      <c r="G790" s="72" t="s">
        <v>10</v>
      </c>
    </row>
    <row r="791" spans="3:7" ht="15" thickBot="1" x14ac:dyDescent="0.35">
      <c r="C791" s="70">
        <v>43169</v>
      </c>
      <c r="D791" s="71">
        <v>0.77</v>
      </c>
      <c r="E791" s="72" t="s">
        <v>9</v>
      </c>
      <c r="F791" s="73">
        <v>46</v>
      </c>
      <c r="G791" s="72" t="s">
        <v>10</v>
      </c>
    </row>
    <row r="792" spans="3:7" ht="15" thickBot="1" x14ac:dyDescent="0.35">
      <c r="C792" s="70">
        <v>43169</v>
      </c>
      <c r="D792" s="71">
        <v>0.77149305555555558</v>
      </c>
      <c r="E792" s="72" t="s">
        <v>9</v>
      </c>
      <c r="F792" s="73">
        <v>42</v>
      </c>
      <c r="G792" s="72" t="s">
        <v>10</v>
      </c>
    </row>
    <row r="793" spans="3:7" ht="15" thickBot="1" x14ac:dyDescent="0.35">
      <c r="C793" s="70">
        <v>43169</v>
      </c>
      <c r="D793" s="71">
        <v>0.77192129629629624</v>
      </c>
      <c r="E793" s="72" t="s">
        <v>9</v>
      </c>
      <c r="F793" s="73">
        <v>38</v>
      </c>
      <c r="G793" s="72" t="s">
        <v>21</v>
      </c>
    </row>
    <row r="794" spans="3:7" ht="15" thickBot="1" x14ac:dyDescent="0.35">
      <c r="C794" s="70">
        <v>43169</v>
      </c>
      <c r="D794" s="71">
        <v>0.77229166666666671</v>
      </c>
      <c r="E794" s="72" t="s">
        <v>9</v>
      </c>
      <c r="F794" s="73">
        <v>38</v>
      </c>
      <c r="G794" s="72" t="s">
        <v>10</v>
      </c>
    </row>
    <row r="795" spans="3:7" ht="15" thickBot="1" x14ac:dyDescent="0.35">
      <c r="C795" s="70">
        <v>43169</v>
      </c>
      <c r="D795" s="71">
        <v>0.77310185185185187</v>
      </c>
      <c r="E795" s="72" t="s">
        <v>9</v>
      </c>
      <c r="F795" s="73">
        <v>29</v>
      </c>
      <c r="G795" s="72" t="s">
        <v>21</v>
      </c>
    </row>
    <row r="796" spans="3:7" ht="15" thickBot="1" x14ac:dyDescent="0.35">
      <c r="C796" s="70">
        <v>43169</v>
      </c>
      <c r="D796" s="71">
        <v>0.77348379629629627</v>
      </c>
      <c r="E796" s="72" t="s">
        <v>9</v>
      </c>
      <c r="F796" s="73">
        <v>30</v>
      </c>
      <c r="G796" s="72" t="s">
        <v>21</v>
      </c>
    </row>
    <row r="797" spans="3:7" ht="15" thickBot="1" x14ac:dyDescent="0.35">
      <c r="C797" s="70">
        <v>43169</v>
      </c>
      <c r="D797" s="71">
        <v>0.77353009259259264</v>
      </c>
      <c r="E797" s="72" t="s">
        <v>9</v>
      </c>
      <c r="F797" s="73">
        <v>41</v>
      </c>
      <c r="G797" s="72" t="s">
        <v>10</v>
      </c>
    </row>
    <row r="798" spans="3:7" ht="15" thickBot="1" x14ac:dyDescent="0.35">
      <c r="C798" s="70">
        <v>43169</v>
      </c>
      <c r="D798" s="71">
        <v>0.77483796296296292</v>
      </c>
      <c r="E798" s="72" t="s">
        <v>9</v>
      </c>
      <c r="F798" s="73">
        <v>28</v>
      </c>
      <c r="G798" s="72" t="s">
        <v>21</v>
      </c>
    </row>
    <row r="799" spans="3:7" ht="15" thickBot="1" x14ac:dyDescent="0.35">
      <c r="C799" s="70">
        <v>43169</v>
      </c>
      <c r="D799" s="71">
        <v>0.77636574074074083</v>
      </c>
      <c r="E799" s="72" t="s">
        <v>9</v>
      </c>
      <c r="F799" s="73">
        <v>47</v>
      </c>
      <c r="G799" s="72" t="s">
        <v>10</v>
      </c>
    </row>
    <row r="800" spans="3:7" ht="15" thickBot="1" x14ac:dyDescent="0.35">
      <c r="C800" s="70">
        <v>43169</v>
      </c>
      <c r="D800" s="71">
        <v>0.78004629629629629</v>
      </c>
      <c r="E800" s="72" t="s">
        <v>9</v>
      </c>
      <c r="F800" s="73">
        <v>41</v>
      </c>
      <c r="G800" s="72" t="s">
        <v>21</v>
      </c>
    </row>
    <row r="801" spans="3:7" ht="15" thickBot="1" x14ac:dyDescent="0.35">
      <c r="C801" s="70">
        <v>43169</v>
      </c>
      <c r="D801" s="71">
        <v>0.78166666666666673</v>
      </c>
      <c r="E801" s="72" t="s">
        <v>9</v>
      </c>
      <c r="F801" s="73">
        <v>40</v>
      </c>
      <c r="G801" s="72" t="s">
        <v>21</v>
      </c>
    </row>
    <row r="802" spans="3:7" ht="15" thickBot="1" x14ac:dyDescent="0.35">
      <c r="C802" s="70">
        <v>43169</v>
      </c>
      <c r="D802" s="71">
        <v>0.7833796296296297</v>
      </c>
      <c r="E802" s="72" t="s">
        <v>9</v>
      </c>
      <c r="F802" s="73">
        <v>29</v>
      </c>
      <c r="G802" s="72" t="s">
        <v>21</v>
      </c>
    </row>
    <row r="803" spans="3:7" ht="15" thickBot="1" x14ac:dyDescent="0.35">
      <c r="C803" s="70">
        <v>43169</v>
      </c>
      <c r="D803" s="71">
        <v>0.78796296296296298</v>
      </c>
      <c r="E803" s="72" t="s">
        <v>9</v>
      </c>
      <c r="F803" s="73">
        <v>25</v>
      </c>
      <c r="G803" s="72" t="s">
        <v>21</v>
      </c>
    </row>
    <row r="804" spans="3:7" ht="15" thickBot="1" x14ac:dyDescent="0.35">
      <c r="C804" s="70">
        <v>43169</v>
      </c>
      <c r="D804" s="71">
        <v>0.78797453703703713</v>
      </c>
      <c r="E804" s="72" t="s">
        <v>9</v>
      </c>
      <c r="F804" s="73">
        <v>18</v>
      </c>
      <c r="G804" s="72" t="s">
        <v>21</v>
      </c>
    </row>
    <row r="805" spans="3:7" ht="15" thickBot="1" x14ac:dyDescent="0.35">
      <c r="C805" s="70">
        <v>43169</v>
      </c>
      <c r="D805" s="71">
        <v>0.78798611111111105</v>
      </c>
      <c r="E805" s="72" t="s">
        <v>9</v>
      </c>
      <c r="F805" s="73">
        <v>20</v>
      </c>
      <c r="G805" s="72" t="s">
        <v>21</v>
      </c>
    </row>
    <row r="806" spans="3:7" ht="15" thickBot="1" x14ac:dyDescent="0.35">
      <c r="C806" s="70">
        <v>43169</v>
      </c>
      <c r="D806" s="71">
        <v>0.78798611111111105</v>
      </c>
      <c r="E806" s="72" t="s">
        <v>9</v>
      </c>
      <c r="F806" s="73">
        <v>19</v>
      </c>
      <c r="G806" s="72" t="s">
        <v>21</v>
      </c>
    </row>
    <row r="807" spans="3:7" ht="15" thickBot="1" x14ac:dyDescent="0.35">
      <c r="C807" s="70">
        <v>43169</v>
      </c>
      <c r="D807" s="71">
        <v>0.79135416666666669</v>
      </c>
      <c r="E807" s="72" t="s">
        <v>9</v>
      </c>
      <c r="F807" s="73">
        <v>53</v>
      </c>
      <c r="G807" s="72" t="s">
        <v>10</v>
      </c>
    </row>
    <row r="808" spans="3:7" ht="15" thickBot="1" x14ac:dyDescent="0.35">
      <c r="C808" s="70">
        <v>43169</v>
      </c>
      <c r="D808" s="71">
        <v>0.79144675925925922</v>
      </c>
      <c r="E808" s="72" t="s">
        <v>9</v>
      </c>
      <c r="F808" s="73">
        <v>38</v>
      </c>
      <c r="G808" s="72" t="s">
        <v>10</v>
      </c>
    </row>
    <row r="809" spans="3:7" ht="15" thickBot="1" x14ac:dyDescent="0.35">
      <c r="C809" s="70">
        <v>43169</v>
      </c>
      <c r="D809" s="71">
        <v>0.79443287037037036</v>
      </c>
      <c r="E809" s="72" t="s">
        <v>9</v>
      </c>
      <c r="F809" s="73">
        <v>30</v>
      </c>
      <c r="G809" s="72" t="s">
        <v>10</v>
      </c>
    </row>
    <row r="810" spans="3:7" ht="15" thickBot="1" x14ac:dyDescent="0.35">
      <c r="C810" s="70">
        <v>43169</v>
      </c>
      <c r="D810" s="71">
        <v>0.7946875000000001</v>
      </c>
      <c r="E810" s="72" t="s">
        <v>9</v>
      </c>
      <c r="F810" s="73">
        <v>50</v>
      </c>
      <c r="G810" s="72" t="s">
        <v>10</v>
      </c>
    </row>
    <row r="811" spans="3:7" ht="15" thickBot="1" x14ac:dyDescent="0.35">
      <c r="C811" s="70">
        <v>43169</v>
      </c>
      <c r="D811" s="71">
        <v>0.79594907407407411</v>
      </c>
      <c r="E811" s="72" t="s">
        <v>9</v>
      </c>
      <c r="F811" s="73">
        <v>23</v>
      </c>
      <c r="G811" s="72" t="s">
        <v>21</v>
      </c>
    </row>
    <row r="812" spans="3:7" ht="15" thickBot="1" x14ac:dyDescent="0.35">
      <c r="C812" s="70">
        <v>43169</v>
      </c>
      <c r="D812" s="71">
        <v>0.79622685185185194</v>
      </c>
      <c r="E812" s="72" t="s">
        <v>9</v>
      </c>
      <c r="F812" s="73">
        <v>27</v>
      </c>
      <c r="G812" s="72" t="s">
        <v>21</v>
      </c>
    </row>
    <row r="813" spans="3:7" ht="15" thickBot="1" x14ac:dyDescent="0.35">
      <c r="C813" s="70">
        <v>43169</v>
      </c>
      <c r="D813" s="71">
        <v>0.79762731481481486</v>
      </c>
      <c r="E813" s="72" t="s">
        <v>9</v>
      </c>
      <c r="F813" s="73">
        <v>42</v>
      </c>
      <c r="G813" s="72" t="s">
        <v>10</v>
      </c>
    </row>
    <row r="814" spans="3:7" ht="15" thickBot="1" x14ac:dyDescent="0.35">
      <c r="C814" s="70">
        <v>43169</v>
      </c>
      <c r="D814" s="71">
        <v>0.79863425925925924</v>
      </c>
      <c r="E814" s="72" t="s">
        <v>9</v>
      </c>
      <c r="F814" s="73">
        <v>30</v>
      </c>
      <c r="G814" s="72" t="s">
        <v>10</v>
      </c>
    </row>
    <row r="815" spans="3:7" ht="15" thickBot="1" x14ac:dyDescent="0.35">
      <c r="C815" s="70">
        <v>43169</v>
      </c>
      <c r="D815" s="71">
        <v>0.79936342592592602</v>
      </c>
      <c r="E815" s="72" t="s">
        <v>9</v>
      </c>
      <c r="F815" s="73">
        <v>40</v>
      </c>
      <c r="G815" s="72" t="s">
        <v>10</v>
      </c>
    </row>
    <row r="816" spans="3:7" ht="15" thickBot="1" x14ac:dyDescent="0.35">
      <c r="C816" s="70">
        <v>43169</v>
      </c>
      <c r="D816" s="71">
        <v>0.80096064814814805</v>
      </c>
      <c r="E816" s="72" t="s">
        <v>9</v>
      </c>
      <c r="F816" s="73">
        <v>44</v>
      </c>
      <c r="G816" s="72" t="s">
        <v>10</v>
      </c>
    </row>
    <row r="817" spans="3:7" ht="15" thickBot="1" x14ac:dyDescent="0.35">
      <c r="C817" s="70">
        <v>43169</v>
      </c>
      <c r="D817" s="71">
        <v>0.80144675925925923</v>
      </c>
      <c r="E817" s="72" t="s">
        <v>9</v>
      </c>
      <c r="F817" s="73">
        <v>41</v>
      </c>
      <c r="G817" s="72" t="s">
        <v>21</v>
      </c>
    </row>
    <row r="818" spans="3:7" ht="15" thickBot="1" x14ac:dyDescent="0.35">
      <c r="C818" s="70">
        <v>43169</v>
      </c>
      <c r="D818" s="71">
        <v>0.80193287037037031</v>
      </c>
      <c r="E818" s="72" t="s">
        <v>9</v>
      </c>
      <c r="F818" s="73">
        <v>46</v>
      </c>
      <c r="G818" s="72" t="s">
        <v>21</v>
      </c>
    </row>
    <row r="819" spans="3:7" ht="15" thickBot="1" x14ac:dyDescent="0.35">
      <c r="C819" s="70">
        <v>43169</v>
      </c>
      <c r="D819" s="71">
        <v>0.8040856481481482</v>
      </c>
      <c r="E819" s="72" t="s">
        <v>9</v>
      </c>
      <c r="F819" s="73">
        <v>33</v>
      </c>
      <c r="G819" s="72" t="s">
        <v>21</v>
      </c>
    </row>
    <row r="820" spans="3:7" ht="15" thickBot="1" x14ac:dyDescent="0.35">
      <c r="C820" s="70">
        <v>43169</v>
      </c>
      <c r="D820" s="71">
        <v>0.80415509259259255</v>
      </c>
      <c r="E820" s="72" t="s">
        <v>9</v>
      </c>
      <c r="F820" s="73">
        <v>48</v>
      </c>
      <c r="G820" s="72" t="s">
        <v>21</v>
      </c>
    </row>
    <row r="821" spans="3:7" ht="15" thickBot="1" x14ac:dyDescent="0.35">
      <c r="C821" s="70">
        <v>43169</v>
      </c>
      <c r="D821" s="71">
        <v>0.80434027777777783</v>
      </c>
      <c r="E821" s="72" t="s">
        <v>9</v>
      </c>
      <c r="F821" s="73">
        <v>52</v>
      </c>
      <c r="G821" s="72" t="s">
        <v>10</v>
      </c>
    </row>
    <row r="822" spans="3:7" ht="15" thickBot="1" x14ac:dyDescent="0.35">
      <c r="C822" s="70">
        <v>43169</v>
      </c>
      <c r="D822" s="71">
        <v>0.80623842592592598</v>
      </c>
      <c r="E822" s="72" t="s">
        <v>9</v>
      </c>
      <c r="F822" s="73">
        <v>45</v>
      </c>
      <c r="G822" s="72" t="s">
        <v>21</v>
      </c>
    </row>
    <row r="823" spans="3:7" ht="15" thickBot="1" x14ac:dyDescent="0.35">
      <c r="C823" s="70">
        <v>43169</v>
      </c>
      <c r="D823" s="71">
        <v>0.8062731481481481</v>
      </c>
      <c r="E823" s="72" t="s">
        <v>9</v>
      </c>
      <c r="F823" s="73">
        <v>53</v>
      </c>
      <c r="G823" s="72" t="s">
        <v>10</v>
      </c>
    </row>
    <row r="824" spans="3:7" ht="15" thickBot="1" x14ac:dyDescent="0.35">
      <c r="C824" s="70">
        <v>43169</v>
      </c>
      <c r="D824" s="71">
        <v>0.80960648148148151</v>
      </c>
      <c r="E824" s="72" t="s">
        <v>9</v>
      </c>
      <c r="F824" s="73">
        <v>24</v>
      </c>
      <c r="G824" s="72" t="s">
        <v>21</v>
      </c>
    </row>
    <row r="825" spans="3:7" ht="15" thickBot="1" x14ac:dyDescent="0.35">
      <c r="C825" s="70">
        <v>43169</v>
      </c>
      <c r="D825" s="71">
        <v>0.80967592592592597</v>
      </c>
      <c r="E825" s="72" t="s">
        <v>9</v>
      </c>
      <c r="F825" s="73">
        <v>45</v>
      </c>
      <c r="G825" s="72" t="s">
        <v>21</v>
      </c>
    </row>
    <row r="826" spans="3:7" ht="15" thickBot="1" x14ac:dyDescent="0.35">
      <c r="C826" s="70">
        <v>43169</v>
      </c>
      <c r="D826" s="71">
        <v>0.81241898148148151</v>
      </c>
      <c r="E826" s="72" t="s">
        <v>9</v>
      </c>
      <c r="F826" s="73">
        <v>34</v>
      </c>
      <c r="G826" s="72" t="s">
        <v>21</v>
      </c>
    </row>
    <row r="827" spans="3:7" ht="15" thickBot="1" x14ac:dyDescent="0.35">
      <c r="C827" s="70">
        <v>43169</v>
      </c>
      <c r="D827" s="71">
        <v>0.81754629629629638</v>
      </c>
      <c r="E827" s="72" t="s">
        <v>9</v>
      </c>
      <c r="F827" s="73">
        <v>34</v>
      </c>
      <c r="G827" s="72" t="s">
        <v>21</v>
      </c>
    </row>
    <row r="828" spans="3:7" ht="15" thickBot="1" x14ac:dyDescent="0.35">
      <c r="C828" s="70">
        <v>43169</v>
      </c>
      <c r="D828" s="71">
        <v>0.81768518518518529</v>
      </c>
      <c r="E828" s="72" t="s">
        <v>9</v>
      </c>
      <c r="F828" s="73">
        <v>50</v>
      </c>
      <c r="G828" s="72" t="s">
        <v>10</v>
      </c>
    </row>
    <row r="829" spans="3:7" ht="15" thickBot="1" x14ac:dyDescent="0.35">
      <c r="C829" s="70">
        <v>43169</v>
      </c>
      <c r="D829" s="71">
        <v>0.81942129629629623</v>
      </c>
      <c r="E829" s="72" t="s">
        <v>9</v>
      </c>
      <c r="F829" s="73">
        <v>41</v>
      </c>
      <c r="G829" s="72" t="s">
        <v>21</v>
      </c>
    </row>
    <row r="830" spans="3:7" ht="15" thickBot="1" x14ac:dyDescent="0.35">
      <c r="C830" s="70">
        <v>43169</v>
      </c>
      <c r="D830" s="71">
        <v>0.8194907407407408</v>
      </c>
      <c r="E830" s="72" t="s">
        <v>9</v>
      </c>
      <c r="F830" s="73">
        <v>35</v>
      </c>
      <c r="G830" s="72" t="s">
        <v>10</v>
      </c>
    </row>
    <row r="831" spans="3:7" ht="15" thickBot="1" x14ac:dyDescent="0.35">
      <c r="C831" s="70">
        <v>43169</v>
      </c>
      <c r="D831" s="71">
        <v>0.82170138888888899</v>
      </c>
      <c r="E831" s="72" t="s">
        <v>9</v>
      </c>
      <c r="F831" s="73">
        <v>40</v>
      </c>
      <c r="G831" s="72" t="s">
        <v>21</v>
      </c>
    </row>
    <row r="832" spans="3:7" ht="15" thickBot="1" x14ac:dyDescent="0.35">
      <c r="C832" s="70">
        <v>43169</v>
      </c>
      <c r="D832" s="71">
        <v>0.82265046296296296</v>
      </c>
      <c r="E832" s="72" t="s">
        <v>9</v>
      </c>
      <c r="F832" s="73">
        <v>39</v>
      </c>
      <c r="G832" s="72" t="s">
        <v>10</v>
      </c>
    </row>
    <row r="833" spans="3:7" ht="15" thickBot="1" x14ac:dyDescent="0.35">
      <c r="C833" s="70">
        <v>43169</v>
      </c>
      <c r="D833" s="71">
        <v>0.82555555555555549</v>
      </c>
      <c r="E833" s="72" t="s">
        <v>9</v>
      </c>
      <c r="F833" s="73">
        <v>23</v>
      </c>
      <c r="G833" s="72" t="s">
        <v>21</v>
      </c>
    </row>
    <row r="834" spans="3:7" ht="15" thickBot="1" x14ac:dyDescent="0.35">
      <c r="C834" s="70">
        <v>43169</v>
      </c>
      <c r="D834" s="71">
        <v>0.82818287037037042</v>
      </c>
      <c r="E834" s="72" t="s">
        <v>9</v>
      </c>
      <c r="F834" s="73">
        <v>27</v>
      </c>
      <c r="G834" s="72" t="s">
        <v>10</v>
      </c>
    </row>
    <row r="835" spans="3:7" ht="15" thickBot="1" x14ac:dyDescent="0.35">
      <c r="C835" s="70">
        <v>43169</v>
      </c>
      <c r="D835" s="71">
        <v>0.83121527777777782</v>
      </c>
      <c r="E835" s="72" t="s">
        <v>9</v>
      </c>
      <c r="F835" s="73">
        <v>38</v>
      </c>
      <c r="G835" s="72" t="s">
        <v>21</v>
      </c>
    </row>
    <row r="836" spans="3:7" ht="15" thickBot="1" x14ac:dyDescent="0.35">
      <c r="C836" s="70">
        <v>43169</v>
      </c>
      <c r="D836" s="71">
        <v>0.83129629629629631</v>
      </c>
      <c r="E836" s="72" t="s">
        <v>9</v>
      </c>
      <c r="F836" s="73">
        <v>43</v>
      </c>
      <c r="G836" s="72" t="s">
        <v>10</v>
      </c>
    </row>
    <row r="837" spans="3:7" ht="15" thickBot="1" x14ac:dyDescent="0.35">
      <c r="C837" s="70">
        <v>43169</v>
      </c>
      <c r="D837" s="71">
        <v>0.83230324074074069</v>
      </c>
      <c r="E837" s="72" t="s">
        <v>9</v>
      </c>
      <c r="F837" s="73">
        <v>40</v>
      </c>
      <c r="G837" s="72" t="s">
        <v>10</v>
      </c>
    </row>
    <row r="838" spans="3:7" ht="15" thickBot="1" x14ac:dyDescent="0.35">
      <c r="C838" s="70">
        <v>43169</v>
      </c>
      <c r="D838" s="71">
        <v>0.83703703703703702</v>
      </c>
      <c r="E838" s="72" t="s">
        <v>9</v>
      </c>
      <c r="F838" s="73">
        <v>49</v>
      </c>
      <c r="G838" s="72" t="s">
        <v>21</v>
      </c>
    </row>
    <row r="839" spans="3:7" ht="15" thickBot="1" x14ac:dyDescent="0.35">
      <c r="C839" s="70">
        <v>43169</v>
      </c>
      <c r="D839" s="71">
        <v>0.83906249999999993</v>
      </c>
      <c r="E839" s="72" t="s">
        <v>9</v>
      </c>
      <c r="F839" s="73">
        <v>47</v>
      </c>
      <c r="G839" s="72" t="s">
        <v>10</v>
      </c>
    </row>
    <row r="840" spans="3:7" ht="15" thickBot="1" x14ac:dyDescent="0.35">
      <c r="C840" s="70">
        <v>43169</v>
      </c>
      <c r="D840" s="71">
        <v>0.84072916666666664</v>
      </c>
      <c r="E840" s="72" t="s">
        <v>9</v>
      </c>
      <c r="F840" s="73">
        <v>45</v>
      </c>
      <c r="G840" s="72" t="s">
        <v>10</v>
      </c>
    </row>
    <row r="841" spans="3:7" ht="15" thickBot="1" x14ac:dyDescent="0.35">
      <c r="C841" s="70">
        <v>43169</v>
      </c>
      <c r="D841" s="71">
        <v>0.84081018518518524</v>
      </c>
      <c r="E841" s="72" t="s">
        <v>9</v>
      </c>
      <c r="F841" s="73">
        <v>48</v>
      </c>
      <c r="G841" s="72" t="s">
        <v>10</v>
      </c>
    </row>
    <row r="842" spans="3:7" ht="15" thickBot="1" x14ac:dyDescent="0.35">
      <c r="C842" s="70">
        <v>43169</v>
      </c>
      <c r="D842" s="71">
        <v>0.84090277777777789</v>
      </c>
      <c r="E842" s="72" t="s">
        <v>9</v>
      </c>
      <c r="F842" s="73">
        <v>50</v>
      </c>
      <c r="G842" s="72" t="s">
        <v>10</v>
      </c>
    </row>
    <row r="843" spans="3:7" ht="15" thickBot="1" x14ac:dyDescent="0.35">
      <c r="C843" s="70">
        <v>43169</v>
      </c>
      <c r="D843" s="71">
        <v>0.84097222222222223</v>
      </c>
      <c r="E843" s="72" t="s">
        <v>9</v>
      </c>
      <c r="F843" s="73">
        <v>37</v>
      </c>
      <c r="G843" s="72" t="s">
        <v>10</v>
      </c>
    </row>
    <row r="844" spans="3:7" ht="15" thickBot="1" x14ac:dyDescent="0.35">
      <c r="C844" s="70">
        <v>43169</v>
      </c>
      <c r="D844" s="71">
        <v>0.85018518518518515</v>
      </c>
      <c r="E844" s="72" t="s">
        <v>9</v>
      </c>
      <c r="F844" s="73">
        <v>47</v>
      </c>
      <c r="G844" s="72" t="s">
        <v>10</v>
      </c>
    </row>
    <row r="845" spans="3:7" ht="15" thickBot="1" x14ac:dyDescent="0.35">
      <c r="C845" s="70">
        <v>43169</v>
      </c>
      <c r="D845" s="71">
        <v>0.85099537037037043</v>
      </c>
      <c r="E845" s="72" t="s">
        <v>9</v>
      </c>
      <c r="F845" s="73">
        <v>37</v>
      </c>
      <c r="G845" s="72" t="s">
        <v>10</v>
      </c>
    </row>
    <row r="846" spans="3:7" ht="15" thickBot="1" x14ac:dyDescent="0.35">
      <c r="C846" s="70">
        <v>43169</v>
      </c>
      <c r="D846" s="71">
        <v>0.85100694444444447</v>
      </c>
      <c r="E846" s="72" t="s">
        <v>9</v>
      </c>
      <c r="F846" s="73">
        <v>41</v>
      </c>
      <c r="G846" s="72" t="s">
        <v>10</v>
      </c>
    </row>
    <row r="847" spans="3:7" ht="15" thickBot="1" x14ac:dyDescent="0.35">
      <c r="C847" s="70">
        <v>43169</v>
      </c>
      <c r="D847" s="71">
        <v>0.85231481481481486</v>
      </c>
      <c r="E847" s="72" t="s">
        <v>9</v>
      </c>
      <c r="F847" s="73">
        <v>34</v>
      </c>
      <c r="G847" s="72" t="s">
        <v>10</v>
      </c>
    </row>
    <row r="848" spans="3:7" ht="15" thickBot="1" x14ac:dyDescent="0.35">
      <c r="C848" s="70">
        <v>43169</v>
      </c>
      <c r="D848" s="71">
        <v>0.85384259259259254</v>
      </c>
      <c r="E848" s="72" t="s">
        <v>9</v>
      </c>
      <c r="F848" s="73">
        <v>16</v>
      </c>
      <c r="G848" s="72" t="s">
        <v>10</v>
      </c>
    </row>
    <row r="849" spans="3:7" ht="15" thickBot="1" x14ac:dyDescent="0.35">
      <c r="C849" s="70">
        <v>43169</v>
      </c>
      <c r="D849" s="71">
        <v>0.85422453703703705</v>
      </c>
      <c r="E849" s="72" t="s">
        <v>9</v>
      </c>
      <c r="F849" s="73">
        <v>23</v>
      </c>
      <c r="G849" s="72" t="s">
        <v>10</v>
      </c>
    </row>
    <row r="850" spans="3:7" ht="15" thickBot="1" x14ac:dyDescent="0.35">
      <c r="C850" s="70">
        <v>43169</v>
      </c>
      <c r="D850" s="71">
        <v>0.85445601851851849</v>
      </c>
      <c r="E850" s="72" t="s">
        <v>9</v>
      </c>
      <c r="F850" s="73">
        <v>32</v>
      </c>
      <c r="G850" s="72" t="s">
        <v>21</v>
      </c>
    </row>
    <row r="851" spans="3:7" ht="15" thickBot="1" x14ac:dyDescent="0.35">
      <c r="C851" s="70">
        <v>43169</v>
      </c>
      <c r="D851" s="71">
        <v>0.8572453703703703</v>
      </c>
      <c r="E851" s="72" t="s">
        <v>9</v>
      </c>
      <c r="F851" s="73">
        <v>29</v>
      </c>
      <c r="G851" s="72" t="s">
        <v>21</v>
      </c>
    </row>
    <row r="852" spans="3:7" ht="15" thickBot="1" x14ac:dyDescent="0.35">
      <c r="C852" s="70">
        <v>43169</v>
      </c>
      <c r="D852" s="71">
        <v>0.85738425925925921</v>
      </c>
      <c r="E852" s="72" t="s">
        <v>9</v>
      </c>
      <c r="F852" s="73">
        <v>43</v>
      </c>
      <c r="G852" s="72" t="s">
        <v>10</v>
      </c>
    </row>
    <row r="853" spans="3:7" ht="15" thickBot="1" x14ac:dyDescent="0.35">
      <c r="C853" s="70">
        <v>43169</v>
      </c>
      <c r="D853" s="71">
        <v>0.86020833333333335</v>
      </c>
      <c r="E853" s="72" t="s">
        <v>9</v>
      </c>
      <c r="F853" s="73">
        <v>34</v>
      </c>
      <c r="G853" s="72" t="s">
        <v>21</v>
      </c>
    </row>
    <row r="854" spans="3:7" ht="15" thickBot="1" x14ac:dyDescent="0.35">
      <c r="C854" s="70">
        <v>43169</v>
      </c>
      <c r="D854" s="71">
        <v>0.86774305555555553</v>
      </c>
      <c r="E854" s="72" t="s">
        <v>9</v>
      </c>
      <c r="F854" s="73">
        <v>45</v>
      </c>
      <c r="G854" s="72" t="s">
        <v>21</v>
      </c>
    </row>
    <row r="855" spans="3:7" ht="15" thickBot="1" x14ac:dyDescent="0.35">
      <c r="C855" s="70">
        <v>43169</v>
      </c>
      <c r="D855" s="71">
        <v>0.88146990740740738</v>
      </c>
      <c r="E855" s="72" t="s">
        <v>9</v>
      </c>
      <c r="F855" s="73">
        <v>42</v>
      </c>
      <c r="G855" s="72" t="s">
        <v>21</v>
      </c>
    </row>
    <row r="856" spans="3:7" ht="15" thickBot="1" x14ac:dyDescent="0.35">
      <c r="C856" s="70">
        <v>43169</v>
      </c>
      <c r="D856" s="71">
        <v>0.8815277777777778</v>
      </c>
      <c r="E856" s="72" t="s">
        <v>9</v>
      </c>
      <c r="F856" s="73">
        <v>48</v>
      </c>
      <c r="G856" s="72" t="s">
        <v>10</v>
      </c>
    </row>
    <row r="857" spans="3:7" ht="15" thickBot="1" x14ac:dyDescent="0.35">
      <c r="C857" s="70">
        <v>43169</v>
      </c>
      <c r="D857" s="71">
        <v>0.88611111111111107</v>
      </c>
      <c r="E857" s="72" t="s">
        <v>9</v>
      </c>
      <c r="F857" s="73">
        <v>48</v>
      </c>
      <c r="G857" s="72" t="s">
        <v>21</v>
      </c>
    </row>
    <row r="858" spans="3:7" ht="15" thickBot="1" x14ac:dyDescent="0.35">
      <c r="C858" s="70">
        <v>43169</v>
      </c>
      <c r="D858" s="71">
        <v>0.90035879629629623</v>
      </c>
      <c r="E858" s="72" t="s">
        <v>9</v>
      </c>
      <c r="F858" s="73">
        <v>44</v>
      </c>
      <c r="G858" s="72" t="s">
        <v>10</v>
      </c>
    </row>
    <row r="859" spans="3:7" ht="15" thickBot="1" x14ac:dyDescent="0.35">
      <c r="C859" s="70">
        <v>43169</v>
      </c>
      <c r="D859" s="71">
        <v>0.92268518518518527</v>
      </c>
      <c r="E859" s="72" t="s">
        <v>9</v>
      </c>
      <c r="F859" s="73">
        <v>34</v>
      </c>
      <c r="G859" s="72" t="s">
        <v>21</v>
      </c>
    </row>
    <row r="860" spans="3:7" ht="15" thickBot="1" x14ac:dyDescent="0.35">
      <c r="C860" s="70">
        <v>43169</v>
      </c>
      <c r="D860" s="71">
        <v>0.92799768518518511</v>
      </c>
      <c r="E860" s="72" t="s">
        <v>9</v>
      </c>
      <c r="F860" s="73">
        <v>46</v>
      </c>
      <c r="G860" s="72" t="s">
        <v>10</v>
      </c>
    </row>
    <row r="861" spans="3:7" ht="15" thickBot="1" x14ac:dyDescent="0.35">
      <c r="C861" s="70">
        <v>43169</v>
      </c>
      <c r="D861" s="71">
        <v>0.92957175925925928</v>
      </c>
      <c r="E861" s="72" t="s">
        <v>9</v>
      </c>
      <c r="F861" s="73">
        <v>49</v>
      </c>
      <c r="G861" s="72" t="s">
        <v>10</v>
      </c>
    </row>
    <row r="862" spans="3:7" ht="15" thickBot="1" x14ac:dyDescent="0.35">
      <c r="C862" s="70">
        <v>43169</v>
      </c>
      <c r="D862" s="71">
        <v>0.9418171296296296</v>
      </c>
      <c r="E862" s="72" t="s">
        <v>9</v>
      </c>
      <c r="F862" s="73">
        <v>46</v>
      </c>
      <c r="G862" s="72" t="s">
        <v>10</v>
      </c>
    </row>
    <row r="863" spans="3:7" ht="15" thickBot="1" x14ac:dyDescent="0.35">
      <c r="C863" s="70">
        <v>43169</v>
      </c>
      <c r="D863" s="71">
        <v>0.95731481481481484</v>
      </c>
      <c r="E863" s="72" t="s">
        <v>9</v>
      </c>
      <c r="F863" s="73">
        <v>41</v>
      </c>
      <c r="G863" s="72" t="s">
        <v>21</v>
      </c>
    </row>
    <row r="864" spans="3:7" ht="15" thickBot="1" x14ac:dyDescent="0.35">
      <c r="C864" s="70">
        <v>43169</v>
      </c>
      <c r="D864" s="71">
        <v>0.95886574074074071</v>
      </c>
      <c r="E864" s="72" t="s">
        <v>9</v>
      </c>
      <c r="F864" s="73">
        <v>34</v>
      </c>
      <c r="G864" s="72" t="s">
        <v>21</v>
      </c>
    </row>
    <row r="865" spans="3:7" ht="15" thickBot="1" x14ac:dyDescent="0.35">
      <c r="C865" s="70">
        <v>43169</v>
      </c>
      <c r="D865" s="71">
        <v>0.96100694444444434</v>
      </c>
      <c r="E865" s="72" t="s">
        <v>9</v>
      </c>
      <c r="F865" s="73">
        <v>33</v>
      </c>
      <c r="G865" s="72" t="s">
        <v>10</v>
      </c>
    </row>
    <row r="866" spans="3:7" ht="15" thickBot="1" x14ac:dyDescent="0.35">
      <c r="C866" s="70">
        <v>43169</v>
      </c>
      <c r="D866" s="71">
        <v>0.97439814814814818</v>
      </c>
      <c r="E866" s="72" t="s">
        <v>9</v>
      </c>
      <c r="F866" s="73">
        <v>39</v>
      </c>
      <c r="G866" s="72" t="s">
        <v>10</v>
      </c>
    </row>
    <row r="867" spans="3:7" ht="15" thickBot="1" x14ac:dyDescent="0.35">
      <c r="C867" s="70">
        <v>43169</v>
      </c>
      <c r="D867" s="71">
        <v>0.98292824074074081</v>
      </c>
      <c r="E867" s="72" t="s">
        <v>9</v>
      </c>
      <c r="F867" s="73">
        <v>36</v>
      </c>
      <c r="G867" s="72" t="s">
        <v>10</v>
      </c>
    </row>
    <row r="868" spans="3:7" ht="15" thickBot="1" x14ac:dyDescent="0.35">
      <c r="C868" s="70">
        <v>43169</v>
      </c>
      <c r="D868" s="71">
        <v>0.98346064814814815</v>
      </c>
      <c r="E868" s="72" t="s">
        <v>9</v>
      </c>
      <c r="F868" s="73">
        <v>31</v>
      </c>
      <c r="G868" s="72" t="s">
        <v>21</v>
      </c>
    </row>
    <row r="869" spans="3:7" ht="15" thickBot="1" x14ac:dyDescent="0.35">
      <c r="C869" s="70">
        <v>43169</v>
      </c>
      <c r="D869" s="71">
        <v>0.98491898148148149</v>
      </c>
      <c r="E869" s="72" t="s">
        <v>9</v>
      </c>
      <c r="F869" s="73">
        <v>41</v>
      </c>
      <c r="G869" s="72" t="s">
        <v>21</v>
      </c>
    </row>
    <row r="870" spans="3:7" ht="15" thickBot="1" x14ac:dyDescent="0.35">
      <c r="C870" s="70">
        <v>43169</v>
      </c>
      <c r="D870" s="71">
        <v>0.98655092592592597</v>
      </c>
      <c r="E870" s="72" t="s">
        <v>9</v>
      </c>
      <c r="F870" s="73">
        <v>35</v>
      </c>
      <c r="G870" s="72" t="s">
        <v>10</v>
      </c>
    </row>
    <row r="871" spans="3:7" ht="15" thickBot="1" x14ac:dyDescent="0.35">
      <c r="C871" s="70">
        <v>43169</v>
      </c>
      <c r="D871" s="71">
        <v>0.99447916666666669</v>
      </c>
      <c r="E871" s="72" t="s">
        <v>9</v>
      </c>
      <c r="F871" s="73">
        <v>37</v>
      </c>
      <c r="G871" s="72" t="s">
        <v>10</v>
      </c>
    </row>
    <row r="872" spans="3:7" ht="15" thickBot="1" x14ac:dyDescent="0.35">
      <c r="C872" s="70">
        <v>43169</v>
      </c>
      <c r="D872" s="71">
        <v>0.99752314814814813</v>
      </c>
      <c r="E872" s="72" t="s">
        <v>9</v>
      </c>
      <c r="F872" s="73">
        <v>37</v>
      </c>
      <c r="G872" s="72" t="s">
        <v>10</v>
      </c>
    </row>
    <row r="873" spans="3:7" ht="15" thickBot="1" x14ac:dyDescent="0.35">
      <c r="C873" s="70">
        <v>43170</v>
      </c>
      <c r="D873" s="71">
        <v>2.4305555555555556E-3</v>
      </c>
      <c r="E873" s="72" t="s">
        <v>9</v>
      </c>
      <c r="F873" s="73">
        <v>39</v>
      </c>
      <c r="G873" s="72" t="s">
        <v>21</v>
      </c>
    </row>
    <row r="874" spans="3:7" ht="15" thickBot="1" x14ac:dyDescent="0.35">
      <c r="C874" s="70">
        <v>43170</v>
      </c>
      <c r="D874" s="71">
        <v>1.0069444444444445E-2</v>
      </c>
      <c r="E874" s="72" t="s">
        <v>9</v>
      </c>
      <c r="F874" s="73">
        <v>40</v>
      </c>
      <c r="G874" s="72" t="s">
        <v>21</v>
      </c>
    </row>
    <row r="875" spans="3:7" ht="15" thickBot="1" x14ac:dyDescent="0.35">
      <c r="C875" s="70">
        <v>43170</v>
      </c>
      <c r="D875" s="71">
        <v>2.0497685185185185E-2</v>
      </c>
      <c r="E875" s="72" t="s">
        <v>9</v>
      </c>
      <c r="F875" s="73">
        <v>44</v>
      </c>
      <c r="G875" s="72" t="s">
        <v>21</v>
      </c>
    </row>
    <row r="876" spans="3:7" ht="15" thickBot="1" x14ac:dyDescent="0.35">
      <c r="C876" s="70">
        <v>43170</v>
      </c>
      <c r="D876" s="71">
        <v>2.0555555555555556E-2</v>
      </c>
      <c r="E876" s="72" t="s">
        <v>9</v>
      </c>
      <c r="F876" s="73">
        <v>44</v>
      </c>
      <c r="G876" s="72" t="s">
        <v>10</v>
      </c>
    </row>
    <row r="877" spans="3:7" ht="15" thickBot="1" x14ac:dyDescent="0.35">
      <c r="C877" s="70">
        <v>43170</v>
      </c>
      <c r="D877" s="71">
        <v>3.5381944444444445E-2</v>
      </c>
      <c r="E877" s="72" t="s">
        <v>9</v>
      </c>
      <c r="F877" s="73">
        <v>38</v>
      </c>
      <c r="G877" s="72" t="s">
        <v>21</v>
      </c>
    </row>
    <row r="878" spans="3:7" ht="15" thickBot="1" x14ac:dyDescent="0.35">
      <c r="C878" s="70">
        <v>43170</v>
      </c>
      <c r="D878" s="71">
        <v>3.5451388888888886E-2</v>
      </c>
      <c r="E878" s="72" t="s">
        <v>9</v>
      </c>
      <c r="F878" s="73">
        <v>46</v>
      </c>
      <c r="G878" s="72" t="s">
        <v>21</v>
      </c>
    </row>
    <row r="879" spans="3:7" ht="15" thickBot="1" x14ac:dyDescent="0.35">
      <c r="C879" s="70">
        <v>43170</v>
      </c>
      <c r="D879" s="71">
        <v>3.6944444444444446E-2</v>
      </c>
      <c r="E879" s="72" t="s">
        <v>9</v>
      </c>
      <c r="F879" s="73">
        <v>20</v>
      </c>
      <c r="G879" s="72" t="s">
        <v>21</v>
      </c>
    </row>
    <row r="880" spans="3:7" ht="15" thickBot="1" x14ac:dyDescent="0.35">
      <c r="C880" s="70">
        <v>43170</v>
      </c>
      <c r="D880" s="71">
        <v>3.7013888888888888E-2</v>
      </c>
      <c r="E880" s="72" t="s">
        <v>9</v>
      </c>
      <c r="F880" s="73">
        <v>17</v>
      </c>
      <c r="G880" s="72" t="s">
        <v>21</v>
      </c>
    </row>
    <row r="881" spans="3:7" ht="15" thickBot="1" x14ac:dyDescent="0.35">
      <c r="C881" s="70">
        <v>43170</v>
      </c>
      <c r="D881" s="71">
        <v>3.7453703703703704E-2</v>
      </c>
      <c r="E881" s="72" t="s">
        <v>9</v>
      </c>
      <c r="F881" s="73">
        <v>35</v>
      </c>
      <c r="G881" s="72" t="s">
        <v>10</v>
      </c>
    </row>
    <row r="882" spans="3:7" ht="15" thickBot="1" x14ac:dyDescent="0.35">
      <c r="C882" s="70">
        <v>43170</v>
      </c>
      <c r="D882" s="71">
        <v>4.282407407407407E-2</v>
      </c>
      <c r="E882" s="72" t="s">
        <v>9</v>
      </c>
      <c r="F882" s="73">
        <v>45</v>
      </c>
      <c r="G882" s="72" t="s">
        <v>21</v>
      </c>
    </row>
    <row r="883" spans="3:7" ht="15" thickBot="1" x14ac:dyDescent="0.35">
      <c r="C883" s="70">
        <v>43170</v>
      </c>
      <c r="D883" s="71">
        <v>4.403935185185185E-2</v>
      </c>
      <c r="E883" s="72" t="s">
        <v>9</v>
      </c>
      <c r="F883" s="73">
        <v>34</v>
      </c>
      <c r="G883" s="72" t="s">
        <v>21</v>
      </c>
    </row>
    <row r="884" spans="3:7" ht="15" thickBot="1" x14ac:dyDescent="0.35">
      <c r="C884" s="70">
        <v>43170</v>
      </c>
      <c r="D884" s="71">
        <v>4.4363425925925924E-2</v>
      </c>
      <c r="E884" s="72" t="s">
        <v>9</v>
      </c>
      <c r="F884" s="73">
        <v>43</v>
      </c>
      <c r="G884" s="72" t="s">
        <v>21</v>
      </c>
    </row>
    <row r="885" spans="3:7" ht="15" thickBot="1" x14ac:dyDescent="0.35">
      <c r="C885" s="70">
        <v>43170</v>
      </c>
      <c r="D885" s="71">
        <v>5.0648148148148144E-2</v>
      </c>
      <c r="E885" s="72" t="s">
        <v>9</v>
      </c>
      <c r="F885" s="73">
        <v>48</v>
      </c>
      <c r="G885" s="72" t="s">
        <v>10</v>
      </c>
    </row>
    <row r="886" spans="3:7" ht="15" thickBot="1" x14ac:dyDescent="0.35">
      <c r="C886" s="70">
        <v>43170</v>
      </c>
      <c r="D886" s="71">
        <v>6.9305555555555551E-2</v>
      </c>
      <c r="E886" s="72" t="s">
        <v>9</v>
      </c>
      <c r="F886" s="73">
        <v>37</v>
      </c>
      <c r="G886" s="72" t="s">
        <v>21</v>
      </c>
    </row>
    <row r="887" spans="3:7" ht="15" thickBot="1" x14ac:dyDescent="0.35">
      <c r="C887" s="70">
        <v>43170</v>
      </c>
      <c r="D887" s="71">
        <v>0.1076388888888889</v>
      </c>
      <c r="E887" s="72" t="s">
        <v>9</v>
      </c>
      <c r="F887" s="73">
        <v>39</v>
      </c>
      <c r="G887" s="72" t="s">
        <v>21</v>
      </c>
    </row>
    <row r="888" spans="3:7" ht="15" thickBot="1" x14ac:dyDescent="0.35">
      <c r="C888" s="70">
        <v>43170</v>
      </c>
      <c r="D888" s="71">
        <v>0.21520833333333333</v>
      </c>
      <c r="E888" s="72" t="s">
        <v>9</v>
      </c>
      <c r="F888" s="73">
        <v>37</v>
      </c>
      <c r="G888" s="72" t="s">
        <v>10</v>
      </c>
    </row>
    <row r="889" spans="3:7" ht="15" thickBot="1" x14ac:dyDescent="0.35">
      <c r="C889" s="70">
        <v>43170</v>
      </c>
      <c r="D889" s="71">
        <v>0.26582175925925927</v>
      </c>
      <c r="E889" s="72" t="s">
        <v>9</v>
      </c>
      <c r="F889" s="73">
        <v>39</v>
      </c>
      <c r="G889" s="72" t="s">
        <v>21</v>
      </c>
    </row>
    <row r="890" spans="3:7" ht="15" thickBot="1" x14ac:dyDescent="0.35">
      <c r="C890" s="70">
        <v>43170</v>
      </c>
      <c r="D890" s="71">
        <v>0.31041666666666667</v>
      </c>
      <c r="E890" s="72" t="s">
        <v>9</v>
      </c>
      <c r="F890" s="73">
        <v>33</v>
      </c>
      <c r="G890" s="72" t="s">
        <v>21</v>
      </c>
    </row>
    <row r="891" spans="3:7" ht="15" thickBot="1" x14ac:dyDescent="0.35">
      <c r="C891" s="70">
        <v>43170</v>
      </c>
      <c r="D891" s="71">
        <v>0.3120486111111111</v>
      </c>
      <c r="E891" s="72" t="s">
        <v>9</v>
      </c>
      <c r="F891" s="73">
        <v>43</v>
      </c>
      <c r="G891" s="72" t="s">
        <v>10</v>
      </c>
    </row>
    <row r="892" spans="3:7" ht="15" thickBot="1" x14ac:dyDescent="0.35">
      <c r="C892" s="70">
        <v>43170</v>
      </c>
      <c r="D892" s="71">
        <v>0.32817129629629632</v>
      </c>
      <c r="E892" s="72" t="s">
        <v>9</v>
      </c>
      <c r="F892" s="73">
        <v>46</v>
      </c>
      <c r="G892" s="72" t="s">
        <v>10</v>
      </c>
    </row>
    <row r="893" spans="3:7" ht="15" thickBot="1" x14ac:dyDescent="0.35">
      <c r="C893" s="70">
        <v>43170</v>
      </c>
      <c r="D893" s="71">
        <v>0.33363425925925921</v>
      </c>
      <c r="E893" s="72" t="s">
        <v>9</v>
      </c>
      <c r="F893" s="73">
        <v>23</v>
      </c>
      <c r="G893" s="72" t="s">
        <v>10</v>
      </c>
    </row>
    <row r="894" spans="3:7" ht="15" thickBot="1" x14ac:dyDescent="0.35">
      <c r="C894" s="70">
        <v>43170</v>
      </c>
      <c r="D894" s="71">
        <v>0.33399305555555553</v>
      </c>
      <c r="E894" s="72" t="s">
        <v>9</v>
      </c>
      <c r="F894" s="73">
        <v>36</v>
      </c>
      <c r="G894" s="72" t="s">
        <v>10</v>
      </c>
    </row>
    <row r="895" spans="3:7" ht="15" thickBot="1" x14ac:dyDescent="0.35">
      <c r="C895" s="70">
        <v>43170</v>
      </c>
      <c r="D895" s="71">
        <v>0.3397222222222222</v>
      </c>
      <c r="E895" s="72" t="s">
        <v>9</v>
      </c>
      <c r="F895" s="73">
        <v>42</v>
      </c>
      <c r="G895" s="72" t="s">
        <v>10</v>
      </c>
    </row>
    <row r="896" spans="3:7" ht="15" thickBot="1" x14ac:dyDescent="0.35">
      <c r="C896" s="70">
        <v>43170</v>
      </c>
      <c r="D896" s="71">
        <v>0.34054398148148146</v>
      </c>
      <c r="E896" s="72" t="s">
        <v>9</v>
      </c>
      <c r="F896" s="73">
        <v>43</v>
      </c>
      <c r="G896" s="72" t="s">
        <v>10</v>
      </c>
    </row>
    <row r="897" spans="3:7" ht="15" thickBot="1" x14ac:dyDescent="0.35">
      <c r="C897" s="70">
        <v>43170</v>
      </c>
      <c r="D897" s="71">
        <v>0.34363425925925922</v>
      </c>
      <c r="E897" s="72" t="s">
        <v>9</v>
      </c>
      <c r="F897" s="73">
        <v>40</v>
      </c>
      <c r="G897" s="72" t="s">
        <v>21</v>
      </c>
    </row>
    <row r="898" spans="3:7" ht="15" thickBot="1" x14ac:dyDescent="0.35">
      <c r="C898" s="70">
        <v>43170</v>
      </c>
      <c r="D898" s="71">
        <v>0.34675925925925927</v>
      </c>
      <c r="E898" s="72" t="s">
        <v>9</v>
      </c>
      <c r="F898" s="73">
        <v>51</v>
      </c>
      <c r="G898" s="72" t="s">
        <v>21</v>
      </c>
    </row>
    <row r="899" spans="3:7" ht="15" thickBot="1" x14ac:dyDescent="0.35">
      <c r="C899" s="70">
        <v>43170</v>
      </c>
      <c r="D899" s="71">
        <v>0.35550925925925925</v>
      </c>
      <c r="E899" s="72" t="s">
        <v>9</v>
      </c>
      <c r="F899" s="73">
        <v>30</v>
      </c>
      <c r="G899" s="72" t="s">
        <v>10</v>
      </c>
    </row>
    <row r="900" spans="3:7" ht="15" thickBot="1" x14ac:dyDescent="0.35">
      <c r="C900" s="70">
        <v>43170</v>
      </c>
      <c r="D900" s="71">
        <v>0.35572916666666665</v>
      </c>
      <c r="E900" s="72" t="s">
        <v>9</v>
      </c>
      <c r="F900" s="73">
        <v>42</v>
      </c>
      <c r="G900" s="72" t="s">
        <v>10</v>
      </c>
    </row>
    <row r="901" spans="3:7" ht="15" thickBot="1" x14ac:dyDescent="0.35">
      <c r="C901" s="70">
        <v>43170</v>
      </c>
      <c r="D901" s="71">
        <v>0.36644675925925929</v>
      </c>
      <c r="E901" s="72" t="s">
        <v>9</v>
      </c>
      <c r="F901" s="73">
        <v>35</v>
      </c>
      <c r="G901" s="72" t="s">
        <v>10</v>
      </c>
    </row>
    <row r="902" spans="3:7" ht="15" thickBot="1" x14ac:dyDescent="0.35">
      <c r="C902" s="70">
        <v>43170</v>
      </c>
      <c r="D902" s="71">
        <v>0.37410879629629629</v>
      </c>
      <c r="E902" s="72" t="s">
        <v>9</v>
      </c>
      <c r="F902" s="73">
        <v>36</v>
      </c>
      <c r="G902" s="72" t="s">
        <v>10</v>
      </c>
    </row>
    <row r="903" spans="3:7" ht="15" thickBot="1" x14ac:dyDescent="0.35">
      <c r="C903" s="70">
        <v>43170</v>
      </c>
      <c r="D903" s="71">
        <v>0.37744212962962959</v>
      </c>
      <c r="E903" s="72" t="s">
        <v>9</v>
      </c>
      <c r="F903" s="73">
        <v>32</v>
      </c>
      <c r="G903" s="72" t="s">
        <v>21</v>
      </c>
    </row>
    <row r="904" spans="3:7" ht="15" thickBot="1" x14ac:dyDescent="0.35">
      <c r="C904" s="70">
        <v>43170</v>
      </c>
      <c r="D904" s="71">
        <v>0.39228009259259261</v>
      </c>
      <c r="E904" s="72" t="s">
        <v>9</v>
      </c>
      <c r="F904" s="73">
        <v>47</v>
      </c>
      <c r="G904" s="72" t="s">
        <v>10</v>
      </c>
    </row>
    <row r="905" spans="3:7" ht="15" thickBot="1" x14ac:dyDescent="0.35">
      <c r="C905" s="70">
        <v>43170</v>
      </c>
      <c r="D905" s="71">
        <v>0.40067129629629633</v>
      </c>
      <c r="E905" s="72" t="s">
        <v>9</v>
      </c>
      <c r="F905" s="73">
        <v>36</v>
      </c>
      <c r="G905" s="72" t="s">
        <v>10</v>
      </c>
    </row>
    <row r="906" spans="3:7" ht="15" thickBot="1" x14ac:dyDescent="0.35">
      <c r="C906" s="70">
        <v>43170</v>
      </c>
      <c r="D906" s="71">
        <v>0.40554398148148146</v>
      </c>
      <c r="E906" s="72" t="s">
        <v>9</v>
      </c>
      <c r="F906" s="73">
        <v>28</v>
      </c>
      <c r="G906" s="72" t="s">
        <v>21</v>
      </c>
    </row>
    <row r="907" spans="3:7" ht="15" thickBot="1" x14ac:dyDescent="0.35">
      <c r="C907" s="70">
        <v>43170</v>
      </c>
      <c r="D907" s="71">
        <v>0.40675925925925926</v>
      </c>
      <c r="E907" s="72" t="s">
        <v>9</v>
      </c>
      <c r="F907" s="73">
        <v>25</v>
      </c>
      <c r="G907" s="72" t="s">
        <v>21</v>
      </c>
    </row>
    <row r="908" spans="3:7" ht="15" thickBot="1" x14ac:dyDescent="0.35">
      <c r="C908" s="70">
        <v>43170</v>
      </c>
      <c r="D908" s="71">
        <v>0.41040509259259261</v>
      </c>
      <c r="E908" s="72" t="s">
        <v>9</v>
      </c>
      <c r="F908" s="73">
        <v>36</v>
      </c>
      <c r="G908" s="72" t="s">
        <v>21</v>
      </c>
    </row>
    <row r="909" spans="3:7" ht="15" thickBot="1" x14ac:dyDescent="0.35">
      <c r="C909" s="70">
        <v>43170</v>
      </c>
      <c r="D909" s="71">
        <v>0.41137731481481482</v>
      </c>
      <c r="E909" s="72" t="s">
        <v>9</v>
      </c>
      <c r="F909" s="73">
        <v>49</v>
      </c>
      <c r="G909" s="72" t="s">
        <v>10</v>
      </c>
    </row>
    <row r="910" spans="3:7" ht="15" thickBot="1" x14ac:dyDescent="0.35">
      <c r="C910" s="70">
        <v>43170</v>
      </c>
      <c r="D910" s="71">
        <v>0.41144675925925928</v>
      </c>
      <c r="E910" s="72" t="s">
        <v>9</v>
      </c>
      <c r="F910" s="73">
        <v>32</v>
      </c>
      <c r="G910" s="72" t="s">
        <v>21</v>
      </c>
    </row>
    <row r="911" spans="3:7" ht="15" thickBot="1" x14ac:dyDescent="0.35">
      <c r="C911" s="70">
        <v>43170</v>
      </c>
      <c r="D911" s="71">
        <v>0.41591435185185183</v>
      </c>
      <c r="E911" s="72" t="s">
        <v>9</v>
      </c>
      <c r="F911" s="73">
        <v>24</v>
      </c>
      <c r="G911" s="72" t="s">
        <v>21</v>
      </c>
    </row>
    <row r="912" spans="3:7" ht="15" thickBot="1" x14ac:dyDescent="0.35">
      <c r="C912" s="70">
        <v>43170</v>
      </c>
      <c r="D912" s="71">
        <v>0.41733796296296299</v>
      </c>
      <c r="E912" s="72" t="s">
        <v>9</v>
      </c>
      <c r="F912" s="73">
        <v>40</v>
      </c>
      <c r="G912" s="72" t="s">
        <v>21</v>
      </c>
    </row>
    <row r="913" spans="3:7" ht="15" thickBot="1" x14ac:dyDescent="0.35">
      <c r="C913" s="70">
        <v>43170</v>
      </c>
      <c r="D913" s="71">
        <v>0.41780092592592594</v>
      </c>
      <c r="E913" s="72" t="s">
        <v>9</v>
      </c>
      <c r="F913" s="73">
        <v>35</v>
      </c>
      <c r="G913" s="72" t="s">
        <v>10</v>
      </c>
    </row>
    <row r="914" spans="3:7" ht="15" thickBot="1" x14ac:dyDescent="0.35">
      <c r="C914" s="70">
        <v>43170</v>
      </c>
      <c r="D914" s="71">
        <v>0.41799768518518521</v>
      </c>
      <c r="E914" s="72" t="s">
        <v>9</v>
      </c>
      <c r="F914" s="73">
        <v>37</v>
      </c>
      <c r="G914" s="72" t="s">
        <v>10</v>
      </c>
    </row>
    <row r="915" spans="3:7" ht="15" thickBot="1" x14ac:dyDescent="0.35">
      <c r="C915" s="70">
        <v>43170</v>
      </c>
      <c r="D915" s="71">
        <v>0.42081018518518515</v>
      </c>
      <c r="E915" s="72" t="s">
        <v>9</v>
      </c>
      <c r="F915" s="73">
        <v>41</v>
      </c>
      <c r="G915" s="72" t="s">
        <v>10</v>
      </c>
    </row>
    <row r="916" spans="3:7" ht="15" thickBot="1" x14ac:dyDescent="0.35">
      <c r="C916" s="70">
        <v>43170</v>
      </c>
      <c r="D916" s="71">
        <v>0.42268518518518516</v>
      </c>
      <c r="E916" s="72" t="s">
        <v>9</v>
      </c>
      <c r="F916" s="73">
        <v>34</v>
      </c>
      <c r="G916" s="72" t="s">
        <v>21</v>
      </c>
    </row>
    <row r="917" spans="3:7" ht="15" thickBot="1" x14ac:dyDescent="0.35">
      <c r="C917" s="70">
        <v>43170</v>
      </c>
      <c r="D917" s="71">
        <v>0.43152777777777779</v>
      </c>
      <c r="E917" s="72" t="s">
        <v>9</v>
      </c>
      <c r="F917" s="73">
        <v>36</v>
      </c>
      <c r="G917" s="72" t="s">
        <v>10</v>
      </c>
    </row>
    <row r="918" spans="3:7" ht="15" thickBot="1" x14ac:dyDescent="0.35">
      <c r="C918" s="70">
        <v>43170</v>
      </c>
      <c r="D918" s="71">
        <v>0.43224537037037036</v>
      </c>
      <c r="E918" s="72" t="s">
        <v>9</v>
      </c>
      <c r="F918" s="73">
        <v>38</v>
      </c>
      <c r="G918" s="72" t="s">
        <v>10</v>
      </c>
    </row>
    <row r="919" spans="3:7" ht="15" thickBot="1" x14ac:dyDescent="0.35">
      <c r="C919" s="70">
        <v>43170</v>
      </c>
      <c r="D919" s="71">
        <v>0.43625000000000003</v>
      </c>
      <c r="E919" s="72" t="s">
        <v>9</v>
      </c>
      <c r="F919" s="73">
        <v>34</v>
      </c>
      <c r="G919" s="72" t="s">
        <v>21</v>
      </c>
    </row>
    <row r="920" spans="3:7" ht="15" thickBot="1" x14ac:dyDescent="0.35">
      <c r="C920" s="70">
        <v>43170</v>
      </c>
      <c r="D920" s="71">
        <v>0.43678240740740737</v>
      </c>
      <c r="E920" s="72" t="s">
        <v>9</v>
      </c>
      <c r="F920" s="73">
        <v>42</v>
      </c>
      <c r="G920" s="72" t="s">
        <v>21</v>
      </c>
    </row>
    <row r="921" spans="3:7" ht="15" thickBot="1" x14ac:dyDescent="0.35">
      <c r="C921" s="70">
        <v>43170</v>
      </c>
      <c r="D921" s="71">
        <v>0.4387152777777778</v>
      </c>
      <c r="E921" s="72" t="s">
        <v>9</v>
      </c>
      <c r="F921" s="73">
        <v>51</v>
      </c>
      <c r="G921" s="72" t="s">
        <v>21</v>
      </c>
    </row>
    <row r="922" spans="3:7" ht="15" thickBot="1" x14ac:dyDescent="0.35">
      <c r="C922" s="70">
        <v>43170</v>
      </c>
      <c r="D922" s="71">
        <v>0.4392476851851852</v>
      </c>
      <c r="E922" s="72" t="s">
        <v>9</v>
      </c>
      <c r="F922" s="73">
        <v>51</v>
      </c>
      <c r="G922" s="72" t="s">
        <v>10</v>
      </c>
    </row>
    <row r="923" spans="3:7" ht="15" thickBot="1" x14ac:dyDescent="0.35">
      <c r="C923" s="70">
        <v>43170</v>
      </c>
      <c r="D923" s="71">
        <v>0.44061342592592595</v>
      </c>
      <c r="E923" s="72" t="s">
        <v>9</v>
      </c>
      <c r="F923" s="73">
        <v>34</v>
      </c>
      <c r="G923" s="72" t="s">
        <v>21</v>
      </c>
    </row>
    <row r="924" spans="3:7" ht="15" thickBot="1" x14ac:dyDescent="0.35">
      <c r="C924" s="70">
        <v>43170</v>
      </c>
      <c r="D924" s="71">
        <v>0.4422106481481482</v>
      </c>
      <c r="E924" s="72" t="s">
        <v>9</v>
      </c>
      <c r="F924" s="73">
        <v>40</v>
      </c>
      <c r="G924" s="72" t="s">
        <v>10</v>
      </c>
    </row>
    <row r="925" spans="3:7" ht="15" thickBot="1" x14ac:dyDescent="0.35">
      <c r="C925" s="70">
        <v>43170</v>
      </c>
      <c r="D925" s="71">
        <v>0.44484953703703706</v>
      </c>
      <c r="E925" s="72" t="s">
        <v>9</v>
      </c>
      <c r="F925" s="73">
        <v>26</v>
      </c>
      <c r="G925" s="72" t="s">
        <v>10</v>
      </c>
    </row>
    <row r="926" spans="3:7" ht="15" thickBot="1" x14ac:dyDescent="0.35">
      <c r="C926" s="70">
        <v>43170</v>
      </c>
      <c r="D926" s="71">
        <v>0.44607638888888884</v>
      </c>
      <c r="E926" s="72" t="s">
        <v>9</v>
      </c>
      <c r="F926" s="73">
        <v>47</v>
      </c>
      <c r="G926" s="72" t="s">
        <v>10</v>
      </c>
    </row>
    <row r="927" spans="3:7" ht="15" thickBot="1" x14ac:dyDescent="0.35">
      <c r="C927" s="70">
        <v>43170</v>
      </c>
      <c r="D927" s="71">
        <v>0.44865740740740739</v>
      </c>
      <c r="E927" s="72" t="s">
        <v>9</v>
      </c>
      <c r="F927" s="73">
        <v>44</v>
      </c>
      <c r="G927" s="72" t="s">
        <v>10</v>
      </c>
    </row>
    <row r="928" spans="3:7" ht="15" thickBot="1" x14ac:dyDescent="0.35">
      <c r="C928" s="70">
        <v>43170</v>
      </c>
      <c r="D928" s="71">
        <v>0.44928240740740738</v>
      </c>
      <c r="E928" s="72" t="s">
        <v>9</v>
      </c>
      <c r="F928" s="73">
        <v>24</v>
      </c>
      <c r="G928" s="72" t="s">
        <v>21</v>
      </c>
    </row>
    <row r="929" spans="3:7" ht="15" thickBot="1" x14ac:dyDescent="0.35">
      <c r="C929" s="70">
        <v>43170</v>
      </c>
      <c r="D929" s="71">
        <v>0.45347222222222222</v>
      </c>
      <c r="E929" s="72" t="s">
        <v>9</v>
      </c>
      <c r="F929" s="73">
        <v>16</v>
      </c>
      <c r="G929" s="72" t="s">
        <v>10</v>
      </c>
    </row>
    <row r="930" spans="3:7" ht="15" thickBot="1" x14ac:dyDescent="0.35">
      <c r="C930" s="70">
        <v>43170</v>
      </c>
      <c r="D930" s="71">
        <v>0.45366898148148144</v>
      </c>
      <c r="E930" s="72" t="s">
        <v>9</v>
      </c>
      <c r="F930" s="73">
        <v>39</v>
      </c>
      <c r="G930" s="72" t="s">
        <v>10</v>
      </c>
    </row>
    <row r="931" spans="3:7" ht="15" thickBot="1" x14ac:dyDescent="0.35">
      <c r="C931" s="70">
        <v>43170</v>
      </c>
      <c r="D931" s="71">
        <v>0.45601851851851855</v>
      </c>
      <c r="E931" s="72" t="s">
        <v>9</v>
      </c>
      <c r="F931" s="73">
        <v>41</v>
      </c>
      <c r="G931" s="72" t="s">
        <v>10</v>
      </c>
    </row>
    <row r="932" spans="3:7" ht="15" thickBot="1" x14ac:dyDescent="0.35">
      <c r="C932" s="70">
        <v>43170</v>
      </c>
      <c r="D932" s="71">
        <v>0.45721064814814816</v>
      </c>
      <c r="E932" s="72" t="s">
        <v>9</v>
      </c>
      <c r="F932" s="73">
        <v>38</v>
      </c>
      <c r="G932" s="72" t="s">
        <v>10</v>
      </c>
    </row>
    <row r="933" spans="3:7" ht="15" thickBot="1" x14ac:dyDescent="0.35">
      <c r="C933" s="70">
        <v>43170</v>
      </c>
      <c r="D933" s="71">
        <v>0.45966435185185189</v>
      </c>
      <c r="E933" s="72" t="s">
        <v>9</v>
      </c>
      <c r="F933" s="73">
        <v>23</v>
      </c>
      <c r="G933" s="72" t="s">
        <v>21</v>
      </c>
    </row>
    <row r="934" spans="3:7" ht="15" thickBot="1" x14ac:dyDescent="0.35">
      <c r="C934" s="70">
        <v>43170</v>
      </c>
      <c r="D934" s="71">
        <v>0.46013888888888888</v>
      </c>
      <c r="E934" s="72" t="s">
        <v>9</v>
      </c>
      <c r="F934" s="73">
        <v>22</v>
      </c>
      <c r="G934" s="72" t="s">
        <v>10</v>
      </c>
    </row>
    <row r="935" spans="3:7" ht="15" thickBot="1" x14ac:dyDescent="0.35">
      <c r="C935" s="70">
        <v>43170</v>
      </c>
      <c r="D935" s="71">
        <v>0.46394675925925927</v>
      </c>
      <c r="E935" s="72" t="s">
        <v>9</v>
      </c>
      <c r="F935" s="73">
        <v>32</v>
      </c>
      <c r="G935" s="72" t="s">
        <v>21</v>
      </c>
    </row>
    <row r="936" spans="3:7" ht="15" thickBot="1" x14ac:dyDescent="0.35">
      <c r="C936" s="70">
        <v>43170</v>
      </c>
      <c r="D936" s="71">
        <v>0.46900462962962958</v>
      </c>
      <c r="E936" s="72" t="s">
        <v>9</v>
      </c>
      <c r="F936" s="73">
        <v>34</v>
      </c>
      <c r="G936" s="72" t="s">
        <v>21</v>
      </c>
    </row>
    <row r="937" spans="3:7" ht="15" thickBot="1" x14ac:dyDescent="0.35">
      <c r="C937" s="70">
        <v>43170</v>
      </c>
      <c r="D937" s="71">
        <v>0.47012731481481485</v>
      </c>
      <c r="E937" s="72" t="s">
        <v>9</v>
      </c>
      <c r="F937" s="73">
        <v>28</v>
      </c>
      <c r="G937" s="72" t="s">
        <v>21</v>
      </c>
    </row>
    <row r="938" spans="3:7" ht="15" thickBot="1" x14ac:dyDescent="0.35">
      <c r="C938" s="70">
        <v>43170</v>
      </c>
      <c r="D938" s="71">
        <v>0.47016203703703702</v>
      </c>
      <c r="E938" s="72" t="s">
        <v>9</v>
      </c>
      <c r="F938" s="73">
        <v>38</v>
      </c>
      <c r="G938" s="72" t="s">
        <v>10</v>
      </c>
    </row>
    <row r="939" spans="3:7" ht="15" thickBot="1" x14ac:dyDescent="0.35">
      <c r="C939" s="70">
        <v>43170</v>
      </c>
      <c r="D939" s="71">
        <v>0.47274305555555557</v>
      </c>
      <c r="E939" s="72" t="s">
        <v>9</v>
      </c>
      <c r="F939" s="73">
        <v>34</v>
      </c>
      <c r="G939" s="72" t="s">
        <v>10</v>
      </c>
    </row>
    <row r="940" spans="3:7" ht="15" thickBot="1" x14ac:dyDescent="0.35">
      <c r="C940" s="70">
        <v>43170</v>
      </c>
      <c r="D940" s="71">
        <v>0.47320601851851851</v>
      </c>
      <c r="E940" s="72" t="s">
        <v>9</v>
      </c>
      <c r="F940" s="73">
        <v>47</v>
      </c>
      <c r="G940" s="72" t="s">
        <v>21</v>
      </c>
    </row>
    <row r="941" spans="3:7" ht="15" thickBot="1" x14ac:dyDescent="0.35">
      <c r="C941" s="70">
        <v>43170</v>
      </c>
      <c r="D941" s="71">
        <v>0.47703703703703698</v>
      </c>
      <c r="E941" s="72" t="s">
        <v>9</v>
      </c>
      <c r="F941" s="73">
        <v>43</v>
      </c>
      <c r="G941" s="72" t="s">
        <v>21</v>
      </c>
    </row>
    <row r="942" spans="3:7" ht="15" thickBot="1" x14ac:dyDescent="0.35">
      <c r="C942" s="70">
        <v>43170</v>
      </c>
      <c r="D942" s="71">
        <v>0.47732638888888884</v>
      </c>
      <c r="E942" s="72" t="s">
        <v>9</v>
      </c>
      <c r="F942" s="73">
        <v>31</v>
      </c>
      <c r="G942" s="72" t="s">
        <v>10</v>
      </c>
    </row>
    <row r="943" spans="3:7" ht="15" thickBot="1" x14ac:dyDescent="0.35">
      <c r="C943" s="70">
        <v>43170</v>
      </c>
      <c r="D943" s="71">
        <v>0.47890046296296296</v>
      </c>
      <c r="E943" s="72" t="s">
        <v>9</v>
      </c>
      <c r="F943" s="73">
        <v>28</v>
      </c>
      <c r="G943" s="72" t="s">
        <v>10</v>
      </c>
    </row>
    <row r="944" spans="3:7" ht="15" thickBot="1" x14ac:dyDescent="0.35">
      <c r="C944" s="70">
        <v>43170</v>
      </c>
      <c r="D944" s="71">
        <v>0.48452546296296295</v>
      </c>
      <c r="E944" s="72" t="s">
        <v>9</v>
      </c>
      <c r="F944" s="73">
        <v>37</v>
      </c>
      <c r="G944" s="72" t="s">
        <v>21</v>
      </c>
    </row>
    <row r="945" spans="3:7" ht="15" thickBot="1" x14ac:dyDescent="0.35">
      <c r="C945" s="70">
        <v>43170</v>
      </c>
      <c r="D945" s="71">
        <v>0.48861111111111111</v>
      </c>
      <c r="E945" s="72" t="s">
        <v>9</v>
      </c>
      <c r="F945" s="73">
        <v>49</v>
      </c>
      <c r="G945" s="72" t="s">
        <v>10</v>
      </c>
    </row>
    <row r="946" spans="3:7" ht="15" thickBot="1" x14ac:dyDescent="0.35">
      <c r="C946" s="70">
        <v>43170</v>
      </c>
      <c r="D946" s="71">
        <v>0.49046296296296293</v>
      </c>
      <c r="E946" s="72" t="s">
        <v>9</v>
      </c>
      <c r="F946" s="73">
        <v>43</v>
      </c>
      <c r="G946" s="72" t="s">
        <v>21</v>
      </c>
    </row>
    <row r="947" spans="3:7" ht="15" thickBot="1" x14ac:dyDescent="0.35">
      <c r="C947" s="70">
        <v>43170</v>
      </c>
      <c r="D947" s="71">
        <v>0.49090277777777774</v>
      </c>
      <c r="E947" s="72" t="s">
        <v>9</v>
      </c>
      <c r="F947" s="73">
        <v>41</v>
      </c>
      <c r="G947" s="72" t="s">
        <v>10</v>
      </c>
    </row>
    <row r="948" spans="3:7" ht="15" thickBot="1" x14ac:dyDescent="0.35">
      <c r="C948" s="70">
        <v>43170</v>
      </c>
      <c r="D948" s="71">
        <v>0.49211805555555554</v>
      </c>
      <c r="E948" s="72" t="s">
        <v>9</v>
      </c>
      <c r="F948" s="73">
        <v>34</v>
      </c>
      <c r="G948" s="72" t="s">
        <v>10</v>
      </c>
    </row>
    <row r="949" spans="3:7" ht="15" thickBot="1" x14ac:dyDescent="0.35">
      <c r="C949" s="70">
        <v>43170</v>
      </c>
      <c r="D949" s="71">
        <v>0.49239583333333337</v>
      </c>
      <c r="E949" s="72" t="s">
        <v>9</v>
      </c>
      <c r="F949" s="73">
        <v>44</v>
      </c>
      <c r="G949" s="72" t="s">
        <v>10</v>
      </c>
    </row>
    <row r="950" spans="3:7" ht="15" thickBot="1" x14ac:dyDescent="0.35">
      <c r="C950" s="70">
        <v>43170</v>
      </c>
      <c r="D950" s="71">
        <v>0.49564814814814812</v>
      </c>
      <c r="E950" s="72" t="s">
        <v>9</v>
      </c>
      <c r="F950" s="73">
        <v>45</v>
      </c>
      <c r="G950" s="72" t="s">
        <v>21</v>
      </c>
    </row>
    <row r="951" spans="3:7" ht="15" thickBot="1" x14ac:dyDescent="0.35">
      <c r="C951" s="70">
        <v>43170</v>
      </c>
      <c r="D951" s="71">
        <v>0.49582175925925925</v>
      </c>
      <c r="E951" s="72" t="s">
        <v>9</v>
      </c>
      <c r="F951" s="73">
        <v>38</v>
      </c>
      <c r="G951" s="72" t="s">
        <v>21</v>
      </c>
    </row>
    <row r="952" spans="3:7" ht="15" thickBot="1" x14ac:dyDescent="0.35">
      <c r="C952" s="70">
        <v>43170</v>
      </c>
      <c r="D952" s="71">
        <v>0.49648148148148147</v>
      </c>
      <c r="E952" s="72" t="s">
        <v>9</v>
      </c>
      <c r="F952" s="73">
        <v>40</v>
      </c>
      <c r="G952" s="72" t="s">
        <v>10</v>
      </c>
    </row>
    <row r="953" spans="3:7" ht="15" thickBot="1" x14ac:dyDescent="0.35">
      <c r="C953" s="70">
        <v>43170</v>
      </c>
      <c r="D953" s="71">
        <v>0.49712962962962964</v>
      </c>
      <c r="E953" s="72" t="s">
        <v>9</v>
      </c>
      <c r="F953" s="73">
        <v>51</v>
      </c>
      <c r="G953" s="72" t="s">
        <v>10</v>
      </c>
    </row>
    <row r="954" spans="3:7" ht="15" thickBot="1" x14ac:dyDescent="0.35">
      <c r="C954" s="70">
        <v>43170</v>
      </c>
      <c r="D954" s="71">
        <v>0.4984837962962963</v>
      </c>
      <c r="E954" s="72" t="s">
        <v>9</v>
      </c>
      <c r="F954" s="73">
        <v>33</v>
      </c>
      <c r="G954" s="72" t="s">
        <v>21</v>
      </c>
    </row>
    <row r="955" spans="3:7" ht="15" thickBot="1" x14ac:dyDescent="0.35">
      <c r="C955" s="70">
        <v>43170</v>
      </c>
      <c r="D955" s="71">
        <v>0.49862268518518515</v>
      </c>
      <c r="E955" s="72" t="s">
        <v>9</v>
      </c>
      <c r="F955" s="73">
        <v>47</v>
      </c>
      <c r="G955" s="72" t="s">
        <v>10</v>
      </c>
    </row>
    <row r="956" spans="3:7" ht="15" thickBot="1" x14ac:dyDescent="0.35">
      <c r="C956" s="70">
        <v>43170</v>
      </c>
      <c r="D956" s="71">
        <v>0.50105324074074076</v>
      </c>
      <c r="E956" s="72" t="s">
        <v>9</v>
      </c>
      <c r="F956" s="73">
        <v>33</v>
      </c>
      <c r="G956" s="72" t="s">
        <v>21</v>
      </c>
    </row>
    <row r="957" spans="3:7" ht="15" thickBot="1" x14ac:dyDescent="0.35">
      <c r="C957" s="70">
        <v>43170</v>
      </c>
      <c r="D957" s="71">
        <v>0.50109953703703702</v>
      </c>
      <c r="E957" s="72" t="s">
        <v>9</v>
      </c>
      <c r="F957" s="73">
        <v>43</v>
      </c>
      <c r="G957" s="72" t="s">
        <v>10</v>
      </c>
    </row>
    <row r="958" spans="3:7" ht="15" thickBot="1" x14ac:dyDescent="0.35">
      <c r="C958" s="70">
        <v>43170</v>
      </c>
      <c r="D958" s="71">
        <v>0.50466435185185188</v>
      </c>
      <c r="E958" s="72" t="s">
        <v>9</v>
      </c>
      <c r="F958" s="73">
        <v>36</v>
      </c>
      <c r="G958" s="72" t="s">
        <v>21</v>
      </c>
    </row>
    <row r="959" spans="3:7" ht="15" thickBot="1" x14ac:dyDescent="0.35">
      <c r="C959" s="70">
        <v>43170</v>
      </c>
      <c r="D959" s="71">
        <v>0.50680555555555562</v>
      </c>
      <c r="E959" s="72" t="s">
        <v>9</v>
      </c>
      <c r="F959" s="73">
        <v>49</v>
      </c>
      <c r="G959" s="72" t="s">
        <v>10</v>
      </c>
    </row>
    <row r="960" spans="3:7" ht="15" thickBot="1" x14ac:dyDescent="0.35">
      <c r="C960" s="70">
        <v>43170</v>
      </c>
      <c r="D960" s="71">
        <v>0.50697916666666665</v>
      </c>
      <c r="E960" s="72" t="s">
        <v>9</v>
      </c>
      <c r="F960" s="73">
        <v>32</v>
      </c>
      <c r="G960" s="72" t="s">
        <v>21</v>
      </c>
    </row>
    <row r="961" spans="3:7" ht="15" thickBot="1" x14ac:dyDescent="0.35">
      <c r="C961" s="70">
        <v>43170</v>
      </c>
      <c r="D961" s="71">
        <v>0.50732638888888892</v>
      </c>
      <c r="E961" s="72" t="s">
        <v>9</v>
      </c>
      <c r="F961" s="73">
        <v>24</v>
      </c>
      <c r="G961" s="72" t="s">
        <v>21</v>
      </c>
    </row>
    <row r="962" spans="3:7" ht="15" thickBot="1" x14ac:dyDescent="0.35">
      <c r="C962" s="70">
        <v>43170</v>
      </c>
      <c r="D962" s="71">
        <v>0.50791666666666668</v>
      </c>
      <c r="E962" s="72" t="s">
        <v>9</v>
      </c>
      <c r="F962" s="73">
        <v>28</v>
      </c>
      <c r="G962" s="72" t="s">
        <v>21</v>
      </c>
    </row>
    <row r="963" spans="3:7" ht="15" thickBot="1" x14ac:dyDescent="0.35">
      <c r="C963" s="70">
        <v>43170</v>
      </c>
      <c r="D963" s="71">
        <v>0.50920138888888888</v>
      </c>
      <c r="E963" s="72" t="s">
        <v>9</v>
      </c>
      <c r="F963" s="73">
        <v>39</v>
      </c>
      <c r="G963" s="72" t="s">
        <v>10</v>
      </c>
    </row>
    <row r="964" spans="3:7" ht="15" thickBot="1" x14ac:dyDescent="0.35">
      <c r="C964" s="70">
        <v>43170</v>
      </c>
      <c r="D964" s="71">
        <v>0.51021990740740741</v>
      </c>
      <c r="E964" s="72" t="s">
        <v>9</v>
      </c>
      <c r="F964" s="73">
        <v>34</v>
      </c>
      <c r="G964" s="72" t="s">
        <v>10</v>
      </c>
    </row>
    <row r="965" spans="3:7" ht="15" thickBot="1" x14ac:dyDescent="0.35">
      <c r="C965" s="70">
        <v>43170</v>
      </c>
      <c r="D965" s="71">
        <v>0.51230324074074074</v>
      </c>
      <c r="E965" s="72" t="s">
        <v>9</v>
      </c>
      <c r="F965" s="73">
        <v>49</v>
      </c>
      <c r="G965" s="72" t="s">
        <v>21</v>
      </c>
    </row>
    <row r="966" spans="3:7" ht="15" thickBot="1" x14ac:dyDescent="0.35">
      <c r="C966" s="70">
        <v>43170</v>
      </c>
      <c r="D966" s="71">
        <v>0.51612268518518511</v>
      </c>
      <c r="E966" s="72" t="s">
        <v>9</v>
      </c>
      <c r="F966" s="73">
        <v>43</v>
      </c>
      <c r="G966" s="72" t="s">
        <v>10</v>
      </c>
    </row>
    <row r="967" spans="3:7" ht="15" thickBot="1" x14ac:dyDescent="0.35">
      <c r="C967" s="70">
        <v>43170</v>
      </c>
      <c r="D967" s="71">
        <v>0.51640046296296294</v>
      </c>
      <c r="E967" s="72" t="s">
        <v>9</v>
      </c>
      <c r="F967" s="73">
        <v>55</v>
      </c>
      <c r="G967" s="72" t="s">
        <v>21</v>
      </c>
    </row>
    <row r="968" spans="3:7" ht="15" thickBot="1" x14ac:dyDescent="0.35">
      <c r="C968" s="70">
        <v>43170</v>
      </c>
      <c r="D968" s="71">
        <v>0.51716435185185183</v>
      </c>
      <c r="E968" s="72" t="s">
        <v>9</v>
      </c>
      <c r="F968" s="73">
        <v>36</v>
      </c>
      <c r="G968" s="72" t="s">
        <v>21</v>
      </c>
    </row>
    <row r="969" spans="3:7" ht="15" thickBot="1" x14ac:dyDescent="0.35">
      <c r="C969" s="70">
        <v>43170</v>
      </c>
      <c r="D969" s="71">
        <v>0.5210069444444444</v>
      </c>
      <c r="E969" s="72" t="s">
        <v>9</v>
      </c>
      <c r="F969" s="73">
        <v>19</v>
      </c>
      <c r="G969" s="72" t="s">
        <v>21</v>
      </c>
    </row>
    <row r="970" spans="3:7" ht="15" thickBot="1" x14ac:dyDescent="0.35">
      <c r="C970" s="70">
        <v>43170</v>
      </c>
      <c r="D970" s="71">
        <v>0.52350694444444446</v>
      </c>
      <c r="E970" s="72" t="s">
        <v>9</v>
      </c>
      <c r="F970" s="73">
        <v>39</v>
      </c>
      <c r="G970" s="72" t="s">
        <v>21</v>
      </c>
    </row>
    <row r="971" spans="3:7" ht="15" thickBot="1" x14ac:dyDescent="0.35">
      <c r="C971" s="70">
        <v>43170</v>
      </c>
      <c r="D971" s="71">
        <v>0.52355324074074072</v>
      </c>
      <c r="E971" s="72" t="s">
        <v>9</v>
      </c>
      <c r="F971" s="73">
        <v>44</v>
      </c>
      <c r="G971" s="72" t="s">
        <v>21</v>
      </c>
    </row>
    <row r="972" spans="3:7" ht="15" thickBot="1" x14ac:dyDescent="0.35">
      <c r="C972" s="70">
        <v>43170</v>
      </c>
      <c r="D972" s="71">
        <v>0.52674768518518522</v>
      </c>
      <c r="E972" s="72" t="s">
        <v>9</v>
      </c>
      <c r="F972" s="73">
        <v>46</v>
      </c>
      <c r="G972" s="72" t="s">
        <v>10</v>
      </c>
    </row>
    <row r="973" spans="3:7" ht="15" thickBot="1" x14ac:dyDescent="0.35">
      <c r="C973" s="70">
        <v>43170</v>
      </c>
      <c r="D973" s="71">
        <v>0.52947916666666661</v>
      </c>
      <c r="E973" s="72" t="s">
        <v>9</v>
      </c>
      <c r="F973" s="73">
        <v>30</v>
      </c>
      <c r="G973" s="72" t="s">
        <v>10</v>
      </c>
    </row>
    <row r="974" spans="3:7" ht="15" thickBot="1" x14ac:dyDescent="0.35">
      <c r="C974" s="70">
        <v>43170</v>
      </c>
      <c r="D974" s="71">
        <v>0.53092592592592591</v>
      </c>
      <c r="E974" s="72" t="s">
        <v>9</v>
      </c>
      <c r="F974" s="73">
        <v>33</v>
      </c>
      <c r="G974" s="72" t="s">
        <v>21</v>
      </c>
    </row>
    <row r="975" spans="3:7" ht="15" thickBot="1" x14ac:dyDescent="0.35">
      <c r="C975" s="70">
        <v>43170</v>
      </c>
      <c r="D975" s="71">
        <v>0.53098379629629633</v>
      </c>
      <c r="E975" s="72" t="s">
        <v>9</v>
      </c>
      <c r="F975" s="73">
        <v>32</v>
      </c>
      <c r="G975" s="72" t="s">
        <v>21</v>
      </c>
    </row>
    <row r="976" spans="3:7" ht="15" thickBot="1" x14ac:dyDescent="0.35">
      <c r="C976" s="70">
        <v>43170</v>
      </c>
      <c r="D976" s="71">
        <v>0.53167824074074077</v>
      </c>
      <c r="E976" s="72" t="s">
        <v>9</v>
      </c>
      <c r="F976" s="73">
        <v>50</v>
      </c>
      <c r="G976" s="72" t="s">
        <v>10</v>
      </c>
    </row>
    <row r="977" spans="3:7" ht="15" thickBot="1" x14ac:dyDescent="0.35">
      <c r="C977" s="70">
        <v>43170</v>
      </c>
      <c r="D977" s="71">
        <v>0.53372685185185187</v>
      </c>
      <c r="E977" s="72" t="s">
        <v>9</v>
      </c>
      <c r="F977" s="73">
        <v>35</v>
      </c>
      <c r="G977" s="72" t="s">
        <v>10</v>
      </c>
    </row>
    <row r="978" spans="3:7" ht="15" thickBot="1" x14ac:dyDescent="0.35">
      <c r="C978" s="70">
        <v>43170</v>
      </c>
      <c r="D978" s="71">
        <v>0.53628472222222223</v>
      </c>
      <c r="E978" s="72" t="s">
        <v>9</v>
      </c>
      <c r="F978" s="73">
        <v>34</v>
      </c>
      <c r="G978" s="72" t="s">
        <v>10</v>
      </c>
    </row>
    <row r="979" spans="3:7" ht="15" thickBot="1" x14ac:dyDescent="0.35">
      <c r="C979" s="70">
        <v>43170</v>
      </c>
      <c r="D979" s="71">
        <v>0.53783564814814822</v>
      </c>
      <c r="E979" s="72" t="s">
        <v>9</v>
      </c>
      <c r="F979" s="73">
        <v>29</v>
      </c>
      <c r="G979" s="72" t="s">
        <v>21</v>
      </c>
    </row>
    <row r="980" spans="3:7" ht="15" thickBot="1" x14ac:dyDescent="0.35">
      <c r="C980" s="70">
        <v>43170</v>
      </c>
      <c r="D980" s="71">
        <v>0.54160879629629632</v>
      </c>
      <c r="E980" s="72" t="s">
        <v>9</v>
      </c>
      <c r="F980" s="73">
        <v>30</v>
      </c>
      <c r="G980" s="72" t="s">
        <v>21</v>
      </c>
    </row>
    <row r="981" spans="3:7" ht="15" thickBot="1" x14ac:dyDescent="0.35">
      <c r="C981" s="70">
        <v>43170</v>
      </c>
      <c r="D981" s="71">
        <v>0.54306712962962966</v>
      </c>
      <c r="E981" s="72" t="s">
        <v>9</v>
      </c>
      <c r="F981" s="73">
        <v>52</v>
      </c>
      <c r="G981" s="72" t="s">
        <v>10</v>
      </c>
    </row>
    <row r="982" spans="3:7" ht="15" thickBot="1" x14ac:dyDescent="0.35">
      <c r="C982" s="70">
        <v>43170</v>
      </c>
      <c r="D982" s="71">
        <v>0.54310185185185189</v>
      </c>
      <c r="E982" s="72" t="s">
        <v>9</v>
      </c>
      <c r="F982" s="73">
        <v>35</v>
      </c>
      <c r="G982" s="72" t="s">
        <v>21</v>
      </c>
    </row>
    <row r="983" spans="3:7" ht="15" thickBot="1" x14ac:dyDescent="0.35">
      <c r="C983" s="70">
        <v>43170</v>
      </c>
      <c r="D983" s="71">
        <v>0.54504629629629631</v>
      </c>
      <c r="E983" s="72" t="s">
        <v>9</v>
      </c>
      <c r="F983" s="73">
        <v>46</v>
      </c>
      <c r="G983" s="72" t="s">
        <v>21</v>
      </c>
    </row>
    <row r="984" spans="3:7" ht="15" thickBot="1" x14ac:dyDescent="0.35">
      <c r="C984" s="70">
        <v>43170</v>
      </c>
      <c r="D984" s="71">
        <v>0.54515046296296299</v>
      </c>
      <c r="E984" s="72" t="s">
        <v>9</v>
      </c>
      <c r="F984" s="73">
        <v>36</v>
      </c>
      <c r="G984" s="72" t="s">
        <v>10</v>
      </c>
    </row>
    <row r="985" spans="3:7" ht="15" thickBot="1" x14ac:dyDescent="0.35">
      <c r="C985" s="70">
        <v>43170</v>
      </c>
      <c r="D985" s="71">
        <v>0.54835648148148153</v>
      </c>
      <c r="E985" s="72" t="s">
        <v>9</v>
      </c>
      <c r="F985" s="73">
        <v>35</v>
      </c>
      <c r="G985" s="72" t="s">
        <v>21</v>
      </c>
    </row>
    <row r="986" spans="3:7" ht="15" thickBot="1" x14ac:dyDescent="0.35">
      <c r="C986" s="70">
        <v>43170</v>
      </c>
      <c r="D986" s="71">
        <v>0.54842592592592598</v>
      </c>
      <c r="E986" s="72" t="s">
        <v>9</v>
      </c>
      <c r="F986" s="73">
        <v>36</v>
      </c>
      <c r="G986" s="72" t="s">
        <v>10</v>
      </c>
    </row>
    <row r="987" spans="3:7" ht="15" thickBot="1" x14ac:dyDescent="0.35">
      <c r="C987" s="70">
        <v>43170</v>
      </c>
      <c r="D987" s="71">
        <v>0.55076388888888894</v>
      </c>
      <c r="E987" s="72" t="s">
        <v>9</v>
      </c>
      <c r="F987" s="73">
        <v>34</v>
      </c>
      <c r="G987" s="72" t="s">
        <v>10</v>
      </c>
    </row>
    <row r="988" spans="3:7" ht="15" thickBot="1" x14ac:dyDescent="0.35">
      <c r="C988" s="70">
        <v>43170</v>
      </c>
      <c r="D988" s="71">
        <v>0.55081018518518521</v>
      </c>
      <c r="E988" s="72" t="s">
        <v>9</v>
      </c>
      <c r="F988" s="73">
        <v>31</v>
      </c>
      <c r="G988" s="72" t="s">
        <v>21</v>
      </c>
    </row>
    <row r="989" spans="3:7" ht="15" thickBot="1" x14ac:dyDescent="0.35">
      <c r="C989" s="70">
        <v>43170</v>
      </c>
      <c r="D989" s="71">
        <v>0.55459490740740736</v>
      </c>
      <c r="E989" s="72" t="s">
        <v>9</v>
      </c>
      <c r="F989" s="73">
        <v>30</v>
      </c>
      <c r="G989" s="72" t="s">
        <v>21</v>
      </c>
    </row>
    <row r="990" spans="3:7" ht="15" thickBot="1" x14ac:dyDescent="0.35">
      <c r="C990" s="70">
        <v>43170</v>
      </c>
      <c r="D990" s="71">
        <v>0.55622685185185183</v>
      </c>
      <c r="E990" s="72" t="s">
        <v>9</v>
      </c>
      <c r="F990" s="73">
        <v>44</v>
      </c>
      <c r="G990" s="72" t="s">
        <v>10</v>
      </c>
    </row>
    <row r="991" spans="3:7" ht="15" thickBot="1" x14ac:dyDescent="0.35">
      <c r="C991" s="70">
        <v>43170</v>
      </c>
      <c r="D991" s="71">
        <v>0.55658564814814815</v>
      </c>
      <c r="E991" s="72" t="s">
        <v>9</v>
      </c>
      <c r="F991" s="73">
        <v>47</v>
      </c>
      <c r="G991" s="72" t="s">
        <v>10</v>
      </c>
    </row>
    <row r="992" spans="3:7" ht="15" thickBot="1" x14ac:dyDescent="0.35">
      <c r="C992" s="70">
        <v>43170</v>
      </c>
      <c r="D992" s="71">
        <v>0.55759259259259253</v>
      </c>
      <c r="E992" s="72" t="s">
        <v>9</v>
      </c>
      <c r="F992" s="73">
        <v>43</v>
      </c>
      <c r="G992" s="72" t="s">
        <v>10</v>
      </c>
    </row>
    <row r="993" spans="3:7" ht="15" thickBot="1" x14ac:dyDescent="0.35">
      <c r="C993" s="70">
        <v>43170</v>
      </c>
      <c r="D993" s="71">
        <v>0.55785879629629631</v>
      </c>
      <c r="E993" s="72" t="s">
        <v>9</v>
      </c>
      <c r="F993" s="73">
        <v>38</v>
      </c>
      <c r="G993" s="72" t="s">
        <v>10</v>
      </c>
    </row>
    <row r="994" spans="3:7" ht="15" thickBot="1" x14ac:dyDescent="0.35">
      <c r="C994" s="70">
        <v>43170</v>
      </c>
      <c r="D994" s="71">
        <v>0.5603703703703703</v>
      </c>
      <c r="E994" s="72" t="s">
        <v>9</v>
      </c>
      <c r="F994" s="73">
        <v>46</v>
      </c>
      <c r="G994" s="72" t="s">
        <v>21</v>
      </c>
    </row>
    <row r="995" spans="3:7" ht="15" thickBot="1" x14ac:dyDescent="0.35">
      <c r="C995" s="70">
        <v>43170</v>
      </c>
      <c r="D995" s="71">
        <v>0.56208333333333338</v>
      </c>
      <c r="E995" s="72" t="s">
        <v>9</v>
      </c>
      <c r="F995" s="73">
        <v>34</v>
      </c>
      <c r="G995" s="72" t="s">
        <v>21</v>
      </c>
    </row>
    <row r="996" spans="3:7" ht="15" thickBot="1" x14ac:dyDescent="0.35">
      <c r="C996" s="70">
        <v>43170</v>
      </c>
      <c r="D996" s="71">
        <v>0.56284722222222217</v>
      </c>
      <c r="E996" s="72" t="s">
        <v>9</v>
      </c>
      <c r="F996" s="73">
        <v>33</v>
      </c>
      <c r="G996" s="72" t="s">
        <v>21</v>
      </c>
    </row>
    <row r="997" spans="3:7" ht="15" thickBot="1" x14ac:dyDescent="0.35">
      <c r="C997" s="70">
        <v>43170</v>
      </c>
      <c r="D997" s="71">
        <v>0.56329861111111112</v>
      </c>
      <c r="E997" s="72" t="s">
        <v>9</v>
      </c>
      <c r="F997" s="73">
        <v>45</v>
      </c>
      <c r="G997" s="72" t="s">
        <v>21</v>
      </c>
    </row>
    <row r="998" spans="3:7" ht="15" thickBot="1" x14ac:dyDescent="0.35">
      <c r="C998" s="70">
        <v>43170</v>
      </c>
      <c r="D998" s="71">
        <v>0.56335648148148143</v>
      </c>
      <c r="E998" s="72" t="s">
        <v>9</v>
      </c>
      <c r="F998" s="73">
        <v>46</v>
      </c>
      <c r="G998" s="72" t="s">
        <v>21</v>
      </c>
    </row>
    <row r="999" spans="3:7" ht="15" thickBot="1" x14ac:dyDescent="0.35">
      <c r="C999" s="70">
        <v>43170</v>
      </c>
      <c r="D999" s="71">
        <v>0.56491898148148145</v>
      </c>
      <c r="E999" s="72" t="s">
        <v>9</v>
      </c>
      <c r="F999" s="73">
        <v>52</v>
      </c>
      <c r="G999" s="72" t="s">
        <v>10</v>
      </c>
    </row>
    <row r="1000" spans="3:7" ht="15" thickBot="1" x14ac:dyDescent="0.35">
      <c r="C1000" s="70">
        <v>43170</v>
      </c>
      <c r="D1000" s="71">
        <v>0.5650115740740741</v>
      </c>
      <c r="E1000" s="72" t="s">
        <v>9</v>
      </c>
      <c r="F1000" s="73">
        <v>37</v>
      </c>
      <c r="G1000" s="72" t="s">
        <v>10</v>
      </c>
    </row>
    <row r="1001" spans="3:7" ht="15" thickBot="1" x14ac:dyDescent="0.35">
      <c r="C1001" s="70">
        <v>43170</v>
      </c>
      <c r="D1001" s="71">
        <v>0.5658333333333333</v>
      </c>
      <c r="E1001" s="72" t="s">
        <v>9</v>
      </c>
      <c r="F1001" s="73">
        <v>59</v>
      </c>
      <c r="G1001" s="72" t="s">
        <v>10</v>
      </c>
    </row>
    <row r="1002" spans="3:7" ht="15" thickBot="1" x14ac:dyDescent="0.35">
      <c r="C1002" s="70">
        <v>43170</v>
      </c>
      <c r="D1002" s="71">
        <v>0.56806712962962969</v>
      </c>
      <c r="E1002" s="72" t="s">
        <v>9</v>
      </c>
      <c r="F1002" s="73">
        <v>44</v>
      </c>
      <c r="G1002" s="72" t="s">
        <v>21</v>
      </c>
    </row>
    <row r="1003" spans="3:7" ht="15" thickBot="1" x14ac:dyDescent="0.35">
      <c r="C1003" s="70">
        <v>43170</v>
      </c>
      <c r="D1003" s="71">
        <v>0.57070601851851854</v>
      </c>
      <c r="E1003" s="72" t="s">
        <v>9</v>
      </c>
      <c r="F1003" s="73">
        <v>26</v>
      </c>
      <c r="G1003" s="72" t="s">
        <v>21</v>
      </c>
    </row>
    <row r="1004" spans="3:7" ht="15" thickBot="1" x14ac:dyDescent="0.35">
      <c r="C1004" s="70">
        <v>43170</v>
      </c>
      <c r="D1004" s="71">
        <v>0.57118055555555558</v>
      </c>
      <c r="E1004" s="72" t="s">
        <v>9</v>
      </c>
      <c r="F1004" s="73">
        <v>40</v>
      </c>
      <c r="G1004" s="72" t="s">
        <v>10</v>
      </c>
    </row>
    <row r="1005" spans="3:7" ht="15" thickBot="1" x14ac:dyDescent="0.35">
      <c r="C1005" s="70">
        <v>43170</v>
      </c>
      <c r="D1005" s="71">
        <v>0.57185185185185183</v>
      </c>
      <c r="E1005" s="72" t="s">
        <v>9</v>
      </c>
      <c r="F1005" s="73">
        <v>39</v>
      </c>
      <c r="G1005" s="72" t="s">
        <v>10</v>
      </c>
    </row>
    <row r="1006" spans="3:7" ht="15" thickBot="1" x14ac:dyDescent="0.35">
      <c r="C1006" s="70">
        <v>43170</v>
      </c>
      <c r="D1006" s="71">
        <v>0.57318287037037041</v>
      </c>
      <c r="E1006" s="72" t="s">
        <v>9</v>
      </c>
      <c r="F1006" s="73">
        <v>54</v>
      </c>
      <c r="G1006" s="72" t="s">
        <v>21</v>
      </c>
    </row>
    <row r="1007" spans="3:7" ht="15" thickBot="1" x14ac:dyDescent="0.35">
      <c r="C1007" s="70">
        <v>43170</v>
      </c>
      <c r="D1007" s="71">
        <v>0.57715277777777774</v>
      </c>
      <c r="E1007" s="72" t="s">
        <v>9</v>
      </c>
      <c r="F1007" s="73">
        <v>50</v>
      </c>
      <c r="G1007" s="72" t="s">
        <v>10</v>
      </c>
    </row>
    <row r="1008" spans="3:7" ht="15" thickBot="1" x14ac:dyDescent="0.35">
      <c r="C1008" s="70">
        <v>43170</v>
      </c>
      <c r="D1008" s="71">
        <v>0.57898148148148143</v>
      </c>
      <c r="E1008" s="72" t="s">
        <v>9</v>
      </c>
      <c r="F1008" s="73">
        <v>39</v>
      </c>
      <c r="G1008" s="72" t="s">
        <v>10</v>
      </c>
    </row>
    <row r="1009" spans="3:7" ht="15" thickBot="1" x14ac:dyDescent="0.35">
      <c r="C1009" s="70">
        <v>43170</v>
      </c>
      <c r="D1009" s="71">
        <v>0.58046296296296296</v>
      </c>
      <c r="E1009" s="72" t="s">
        <v>9</v>
      </c>
      <c r="F1009" s="73">
        <v>47</v>
      </c>
      <c r="G1009" s="72" t="s">
        <v>21</v>
      </c>
    </row>
    <row r="1010" spans="3:7" ht="15" thickBot="1" x14ac:dyDescent="0.35">
      <c r="C1010" s="70">
        <v>43170</v>
      </c>
      <c r="D1010" s="71">
        <v>0.58156249999999998</v>
      </c>
      <c r="E1010" s="72" t="s">
        <v>9</v>
      </c>
      <c r="F1010" s="73">
        <v>32</v>
      </c>
      <c r="G1010" s="72" t="s">
        <v>10</v>
      </c>
    </row>
    <row r="1011" spans="3:7" ht="15" thickBot="1" x14ac:dyDescent="0.35">
      <c r="C1011" s="70">
        <v>43170</v>
      </c>
      <c r="D1011" s="71">
        <v>0.5820833333333334</v>
      </c>
      <c r="E1011" s="72" t="s">
        <v>9</v>
      </c>
      <c r="F1011" s="73">
        <v>45</v>
      </c>
      <c r="G1011" s="72" t="s">
        <v>21</v>
      </c>
    </row>
    <row r="1012" spans="3:7" ht="15" thickBot="1" x14ac:dyDescent="0.35">
      <c r="C1012" s="70">
        <v>43170</v>
      </c>
      <c r="D1012" s="71">
        <v>0.58427083333333341</v>
      </c>
      <c r="E1012" s="72" t="s">
        <v>9</v>
      </c>
      <c r="F1012" s="73">
        <v>53</v>
      </c>
      <c r="G1012" s="72" t="s">
        <v>10</v>
      </c>
    </row>
    <row r="1013" spans="3:7" ht="15" thickBot="1" x14ac:dyDescent="0.35">
      <c r="C1013" s="70">
        <v>43170</v>
      </c>
      <c r="D1013" s="71">
        <v>0.58603009259259264</v>
      </c>
      <c r="E1013" s="72" t="s">
        <v>9</v>
      </c>
      <c r="F1013" s="73">
        <v>45</v>
      </c>
      <c r="G1013" s="72" t="s">
        <v>21</v>
      </c>
    </row>
    <row r="1014" spans="3:7" ht="15" thickBot="1" x14ac:dyDescent="0.35">
      <c r="C1014" s="70">
        <v>43170</v>
      </c>
      <c r="D1014" s="71">
        <v>0.58765046296296297</v>
      </c>
      <c r="E1014" s="72" t="s">
        <v>9</v>
      </c>
      <c r="F1014" s="73">
        <v>58</v>
      </c>
      <c r="G1014" s="72" t="s">
        <v>21</v>
      </c>
    </row>
    <row r="1015" spans="3:7" ht="15" thickBot="1" x14ac:dyDescent="0.35">
      <c r="C1015" s="70">
        <v>43170</v>
      </c>
      <c r="D1015" s="71">
        <v>0.59067129629629633</v>
      </c>
      <c r="E1015" s="72" t="s">
        <v>9</v>
      </c>
      <c r="F1015" s="73">
        <v>60</v>
      </c>
      <c r="G1015" s="72" t="s">
        <v>10</v>
      </c>
    </row>
    <row r="1016" spans="3:7" ht="15" thickBot="1" x14ac:dyDescent="0.35">
      <c r="C1016" s="70">
        <v>43170</v>
      </c>
      <c r="D1016" s="71">
        <v>0.59137731481481481</v>
      </c>
      <c r="E1016" s="72" t="s">
        <v>9</v>
      </c>
      <c r="F1016" s="73">
        <v>57</v>
      </c>
      <c r="G1016" s="72" t="s">
        <v>10</v>
      </c>
    </row>
    <row r="1017" spans="3:7" ht="15" thickBot="1" x14ac:dyDescent="0.35">
      <c r="C1017" s="70">
        <v>43170</v>
      </c>
      <c r="D1017" s="71">
        <v>0.59285879629629623</v>
      </c>
      <c r="E1017" s="72" t="s">
        <v>9</v>
      </c>
      <c r="F1017" s="73">
        <v>46</v>
      </c>
      <c r="G1017" s="72" t="s">
        <v>10</v>
      </c>
    </row>
    <row r="1018" spans="3:7" ht="15" thickBot="1" x14ac:dyDescent="0.35">
      <c r="C1018" s="70">
        <v>43170</v>
      </c>
      <c r="D1018" s="71">
        <v>0.59392361111111114</v>
      </c>
      <c r="E1018" s="72" t="s">
        <v>9</v>
      </c>
      <c r="F1018" s="73">
        <v>35</v>
      </c>
      <c r="G1018" s="72" t="s">
        <v>21</v>
      </c>
    </row>
    <row r="1019" spans="3:7" ht="15" thickBot="1" x14ac:dyDescent="0.35">
      <c r="C1019" s="70">
        <v>43170</v>
      </c>
      <c r="D1019" s="71">
        <v>0.59432870370370372</v>
      </c>
      <c r="E1019" s="72" t="s">
        <v>9</v>
      </c>
      <c r="F1019" s="73">
        <v>48</v>
      </c>
      <c r="G1019" s="72" t="s">
        <v>10</v>
      </c>
    </row>
    <row r="1020" spans="3:7" ht="15" thickBot="1" x14ac:dyDescent="0.35">
      <c r="C1020" s="70">
        <v>43170</v>
      </c>
      <c r="D1020" s="71">
        <v>0.59725694444444444</v>
      </c>
      <c r="E1020" s="72" t="s">
        <v>9</v>
      </c>
      <c r="F1020" s="73">
        <v>27</v>
      </c>
      <c r="G1020" s="72" t="s">
        <v>21</v>
      </c>
    </row>
    <row r="1021" spans="3:7" ht="15" thickBot="1" x14ac:dyDescent="0.35">
      <c r="C1021" s="70">
        <v>43170</v>
      </c>
      <c r="D1021" s="71">
        <v>0.5992939814814815</v>
      </c>
      <c r="E1021" s="72" t="s">
        <v>9</v>
      </c>
      <c r="F1021" s="73">
        <v>35</v>
      </c>
      <c r="G1021" s="72" t="s">
        <v>21</v>
      </c>
    </row>
    <row r="1022" spans="3:7" ht="15" thickBot="1" x14ac:dyDescent="0.35">
      <c r="C1022" s="70">
        <v>43170</v>
      </c>
      <c r="D1022" s="71">
        <v>0.59976851851851853</v>
      </c>
      <c r="E1022" s="72" t="s">
        <v>9</v>
      </c>
      <c r="F1022" s="73">
        <v>44</v>
      </c>
      <c r="G1022" s="72" t="s">
        <v>10</v>
      </c>
    </row>
    <row r="1023" spans="3:7" ht="15" thickBot="1" x14ac:dyDescent="0.35">
      <c r="C1023" s="70">
        <v>43170</v>
      </c>
      <c r="D1023" s="71">
        <v>0.60204861111111108</v>
      </c>
      <c r="E1023" s="72" t="s">
        <v>9</v>
      </c>
      <c r="F1023" s="73">
        <v>39</v>
      </c>
      <c r="G1023" s="72" t="s">
        <v>21</v>
      </c>
    </row>
    <row r="1024" spans="3:7" ht="15" thickBot="1" x14ac:dyDescent="0.35">
      <c r="C1024" s="70">
        <v>43170</v>
      </c>
      <c r="D1024" s="71">
        <v>0.60223379629629636</v>
      </c>
      <c r="E1024" s="72" t="s">
        <v>9</v>
      </c>
      <c r="F1024" s="73">
        <v>35</v>
      </c>
      <c r="G1024" s="72" t="s">
        <v>21</v>
      </c>
    </row>
    <row r="1025" spans="3:7" ht="15" thickBot="1" x14ac:dyDescent="0.35">
      <c r="C1025" s="70">
        <v>43170</v>
      </c>
      <c r="D1025" s="71">
        <v>0.60298611111111111</v>
      </c>
      <c r="E1025" s="72" t="s">
        <v>9</v>
      </c>
      <c r="F1025" s="73">
        <v>44</v>
      </c>
      <c r="G1025" s="72" t="s">
        <v>10</v>
      </c>
    </row>
    <row r="1026" spans="3:7" ht="15" thickBot="1" x14ac:dyDescent="0.35">
      <c r="C1026" s="70">
        <v>43170</v>
      </c>
      <c r="D1026" s="71">
        <v>0.6048958333333333</v>
      </c>
      <c r="E1026" s="72" t="s">
        <v>9</v>
      </c>
      <c r="F1026" s="73">
        <v>14</v>
      </c>
      <c r="G1026" s="72" t="s">
        <v>21</v>
      </c>
    </row>
    <row r="1027" spans="3:7" ht="15" thickBot="1" x14ac:dyDescent="0.35">
      <c r="C1027" s="70">
        <v>43170</v>
      </c>
      <c r="D1027" s="71">
        <v>0.60542824074074075</v>
      </c>
      <c r="E1027" s="72" t="s">
        <v>9</v>
      </c>
      <c r="F1027" s="73">
        <v>37</v>
      </c>
      <c r="G1027" s="72" t="s">
        <v>21</v>
      </c>
    </row>
    <row r="1028" spans="3:7" ht="15" thickBot="1" x14ac:dyDescent="0.35">
      <c r="C1028" s="70">
        <v>43170</v>
      </c>
      <c r="D1028" s="71">
        <v>0.60695601851851855</v>
      </c>
      <c r="E1028" s="72" t="s">
        <v>9</v>
      </c>
      <c r="F1028" s="73">
        <v>46</v>
      </c>
      <c r="G1028" s="72" t="s">
        <v>21</v>
      </c>
    </row>
    <row r="1029" spans="3:7" ht="15" thickBot="1" x14ac:dyDescent="0.35">
      <c r="C1029" s="70">
        <v>43170</v>
      </c>
      <c r="D1029" s="71">
        <v>0.60707175925925927</v>
      </c>
      <c r="E1029" s="72" t="s">
        <v>9</v>
      </c>
      <c r="F1029" s="73">
        <v>51</v>
      </c>
      <c r="G1029" s="72" t="s">
        <v>10</v>
      </c>
    </row>
    <row r="1030" spans="3:7" ht="15" thickBot="1" x14ac:dyDescent="0.35">
      <c r="C1030" s="70">
        <v>43170</v>
      </c>
      <c r="D1030" s="71">
        <v>0.60799768518518515</v>
      </c>
      <c r="E1030" s="72" t="s">
        <v>9</v>
      </c>
      <c r="F1030" s="73">
        <v>34</v>
      </c>
      <c r="G1030" s="72" t="s">
        <v>21</v>
      </c>
    </row>
    <row r="1031" spans="3:7" ht="15" thickBot="1" x14ac:dyDescent="0.35">
      <c r="C1031" s="70">
        <v>43170</v>
      </c>
      <c r="D1031" s="71">
        <v>0.60828703703703701</v>
      </c>
      <c r="E1031" s="72" t="s">
        <v>9</v>
      </c>
      <c r="F1031" s="73">
        <v>30</v>
      </c>
      <c r="G1031" s="72" t="s">
        <v>21</v>
      </c>
    </row>
    <row r="1032" spans="3:7" ht="15" thickBot="1" x14ac:dyDescent="0.35">
      <c r="C1032" s="70">
        <v>43170</v>
      </c>
      <c r="D1032" s="71">
        <v>0.60903935185185187</v>
      </c>
      <c r="E1032" s="72" t="s">
        <v>9</v>
      </c>
      <c r="F1032" s="73">
        <v>58</v>
      </c>
      <c r="G1032" s="72" t="s">
        <v>10</v>
      </c>
    </row>
    <row r="1033" spans="3:7" ht="15" thickBot="1" x14ac:dyDescent="0.35">
      <c r="C1033" s="70">
        <v>43170</v>
      </c>
      <c r="D1033" s="71">
        <v>0.61197916666666663</v>
      </c>
      <c r="E1033" s="72" t="s">
        <v>9</v>
      </c>
      <c r="F1033" s="73">
        <v>43</v>
      </c>
      <c r="G1033" s="72" t="s">
        <v>10</v>
      </c>
    </row>
    <row r="1034" spans="3:7" ht="15" thickBot="1" x14ac:dyDescent="0.35">
      <c r="C1034" s="70">
        <v>43170</v>
      </c>
      <c r="D1034" s="71">
        <v>0.61207175925925927</v>
      </c>
      <c r="E1034" s="72" t="s">
        <v>9</v>
      </c>
      <c r="F1034" s="73">
        <v>41</v>
      </c>
      <c r="G1034" s="72" t="s">
        <v>10</v>
      </c>
    </row>
    <row r="1035" spans="3:7" ht="15" thickBot="1" x14ac:dyDescent="0.35">
      <c r="C1035" s="70">
        <v>43170</v>
      </c>
      <c r="D1035" s="71">
        <v>0.61265046296296299</v>
      </c>
      <c r="E1035" s="72" t="s">
        <v>9</v>
      </c>
      <c r="F1035" s="73">
        <v>40</v>
      </c>
      <c r="G1035" s="72" t="s">
        <v>10</v>
      </c>
    </row>
    <row r="1036" spans="3:7" ht="15" thickBot="1" x14ac:dyDescent="0.35">
      <c r="C1036" s="70">
        <v>43170</v>
      </c>
      <c r="D1036" s="71">
        <v>0.61343749999999997</v>
      </c>
      <c r="E1036" s="72" t="s">
        <v>9</v>
      </c>
      <c r="F1036" s="73">
        <v>46</v>
      </c>
      <c r="G1036" s="72" t="s">
        <v>10</v>
      </c>
    </row>
    <row r="1037" spans="3:7" ht="15" thickBot="1" x14ac:dyDescent="0.35">
      <c r="C1037" s="70">
        <v>43170</v>
      </c>
      <c r="D1037" s="71">
        <v>0.61377314814814821</v>
      </c>
      <c r="E1037" s="72" t="s">
        <v>9</v>
      </c>
      <c r="F1037" s="73">
        <v>58</v>
      </c>
      <c r="G1037" s="72" t="s">
        <v>21</v>
      </c>
    </row>
    <row r="1038" spans="3:7" ht="15" thickBot="1" x14ac:dyDescent="0.35">
      <c r="C1038" s="70">
        <v>43170</v>
      </c>
      <c r="D1038" s="71">
        <v>0.6154398148148148</v>
      </c>
      <c r="E1038" s="72" t="s">
        <v>9</v>
      </c>
      <c r="F1038" s="73">
        <v>45</v>
      </c>
      <c r="G1038" s="72" t="s">
        <v>21</v>
      </c>
    </row>
    <row r="1039" spans="3:7" ht="15" thickBot="1" x14ac:dyDescent="0.35">
      <c r="C1039" s="70">
        <v>43170</v>
      </c>
      <c r="D1039" s="71">
        <v>0.61549768518518522</v>
      </c>
      <c r="E1039" s="72" t="s">
        <v>9</v>
      </c>
      <c r="F1039" s="73">
        <v>48</v>
      </c>
      <c r="G1039" s="72" t="s">
        <v>21</v>
      </c>
    </row>
    <row r="1040" spans="3:7" ht="15" thickBot="1" x14ac:dyDescent="0.35">
      <c r="C1040" s="70">
        <v>43170</v>
      </c>
      <c r="D1040" s="71">
        <v>0.61609953703703701</v>
      </c>
      <c r="E1040" s="72" t="s">
        <v>9</v>
      </c>
      <c r="F1040" s="73">
        <v>30</v>
      </c>
      <c r="G1040" s="72" t="s">
        <v>21</v>
      </c>
    </row>
    <row r="1041" spans="3:7" ht="15" thickBot="1" x14ac:dyDescent="0.35">
      <c r="C1041" s="70">
        <v>43170</v>
      </c>
      <c r="D1041" s="71">
        <v>0.61693287037037037</v>
      </c>
      <c r="E1041" s="72" t="s">
        <v>9</v>
      </c>
      <c r="F1041" s="73">
        <v>41</v>
      </c>
      <c r="G1041" s="72" t="s">
        <v>21</v>
      </c>
    </row>
    <row r="1042" spans="3:7" ht="15" thickBot="1" x14ac:dyDescent="0.35">
      <c r="C1042" s="70">
        <v>43170</v>
      </c>
      <c r="D1042" s="71">
        <v>0.61888888888888893</v>
      </c>
      <c r="E1042" s="72" t="s">
        <v>9</v>
      </c>
      <c r="F1042" s="73">
        <v>34</v>
      </c>
      <c r="G1042" s="72" t="s">
        <v>10</v>
      </c>
    </row>
    <row r="1043" spans="3:7" ht="15" thickBot="1" x14ac:dyDescent="0.35">
      <c r="C1043" s="70">
        <v>43170</v>
      </c>
      <c r="D1043" s="71">
        <v>0.61913194444444442</v>
      </c>
      <c r="E1043" s="72" t="s">
        <v>9</v>
      </c>
      <c r="F1043" s="73">
        <v>41</v>
      </c>
      <c r="G1043" s="72" t="s">
        <v>10</v>
      </c>
    </row>
    <row r="1044" spans="3:7" ht="15" thickBot="1" x14ac:dyDescent="0.35">
      <c r="C1044" s="70">
        <v>43170</v>
      </c>
      <c r="D1044" s="71">
        <v>0.62033564814814812</v>
      </c>
      <c r="E1044" s="72" t="s">
        <v>9</v>
      </c>
      <c r="F1044" s="73">
        <v>36</v>
      </c>
      <c r="G1044" s="72" t="s">
        <v>10</v>
      </c>
    </row>
    <row r="1045" spans="3:7" ht="15" thickBot="1" x14ac:dyDescent="0.35">
      <c r="C1045" s="70">
        <v>43170</v>
      </c>
      <c r="D1045" s="71">
        <v>0.62390046296296298</v>
      </c>
      <c r="E1045" s="72" t="s">
        <v>9</v>
      </c>
      <c r="F1045" s="73">
        <v>25</v>
      </c>
      <c r="G1045" s="72" t="s">
        <v>21</v>
      </c>
    </row>
    <row r="1046" spans="3:7" ht="15" thickBot="1" x14ac:dyDescent="0.35">
      <c r="C1046" s="70">
        <v>43170</v>
      </c>
      <c r="D1046" s="71">
        <v>0.62445601851851851</v>
      </c>
      <c r="E1046" s="72" t="s">
        <v>9</v>
      </c>
      <c r="F1046" s="73">
        <v>41</v>
      </c>
      <c r="G1046" s="72" t="s">
        <v>10</v>
      </c>
    </row>
    <row r="1047" spans="3:7" ht="15" thickBot="1" x14ac:dyDescent="0.35">
      <c r="C1047" s="70">
        <v>43170</v>
      </c>
      <c r="D1047" s="71">
        <v>0.62587962962962962</v>
      </c>
      <c r="E1047" s="72" t="s">
        <v>9</v>
      </c>
      <c r="F1047" s="73">
        <v>37</v>
      </c>
      <c r="G1047" s="72" t="s">
        <v>10</v>
      </c>
    </row>
    <row r="1048" spans="3:7" ht="15" thickBot="1" x14ac:dyDescent="0.35">
      <c r="C1048" s="70">
        <v>43170</v>
      </c>
      <c r="D1048" s="71">
        <v>0.62604166666666672</v>
      </c>
      <c r="E1048" s="72" t="s">
        <v>9</v>
      </c>
      <c r="F1048" s="73">
        <v>52</v>
      </c>
      <c r="G1048" s="72" t="s">
        <v>10</v>
      </c>
    </row>
    <row r="1049" spans="3:7" ht="15" thickBot="1" x14ac:dyDescent="0.35">
      <c r="C1049" s="70">
        <v>43170</v>
      </c>
      <c r="D1049" s="71">
        <v>0.62623842592592593</v>
      </c>
      <c r="E1049" s="72" t="s">
        <v>9</v>
      </c>
      <c r="F1049" s="73">
        <v>23</v>
      </c>
      <c r="G1049" s="72" t="s">
        <v>10</v>
      </c>
    </row>
    <row r="1050" spans="3:7" ht="15" thickBot="1" x14ac:dyDescent="0.35">
      <c r="C1050" s="70">
        <v>43170</v>
      </c>
      <c r="D1050" s="71">
        <v>0.62666666666666659</v>
      </c>
      <c r="E1050" s="72" t="s">
        <v>9</v>
      </c>
      <c r="F1050" s="73">
        <v>46</v>
      </c>
      <c r="G1050" s="72" t="s">
        <v>21</v>
      </c>
    </row>
    <row r="1051" spans="3:7" ht="15" thickBot="1" x14ac:dyDescent="0.35">
      <c r="C1051" s="70">
        <v>43170</v>
      </c>
      <c r="D1051" s="71">
        <v>0.62679398148148147</v>
      </c>
      <c r="E1051" s="72" t="s">
        <v>9</v>
      </c>
      <c r="F1051" s="73">
        <v>32</v>
      </c>
      <c r="G1051" s="72" t="s">
        <v>10</v>
      </c>
    </row>
    <row r="1052" spans="3:7" ht="15" thickBot="1" x14ac:dyDescent="0.35">
      <c r="C1052" s="70">
        <v>43170</v>
      </c>
      <c r="D1052" s="71">
        <v>0.63156250000000003</v>
      </c>
      <c r="E1052" s="72" t="s">
        <v>9</v>
      </c>
      <c r="F1052" s="73">
        <v>47</v>
      </c>
      <c r="G1052" s="72" t="s">
        <v>10</v>
      </c>
    </row>
    <row r="1053" spans="3:7" ht="15" thickBot="1" x14ac:dyDescent="0.35">
      <c r="C1053" s="70">
        <v>43170</v>
      </c>
      <c r="D1053" s="71">
        <v>0.6324305555555555</v>
      </c>
      <c r="E1053" s="72" t="s">
        <v>9</v>
      </c>
      <c r="F1053" s="73">
        <v>39</v>
      </c>
      <c r="G1053" s="72" t="s">
        <v>21</v>
      </c>
    </row>
    <row r="1054" spans="3:7" ht="15" thickBot="1" x14ac:dyDescent="0.35">
      <c r="C1054" s="70">
        <v>43170</v>
      </c>
      <c r="D1054" s="71">
        <v>0.63471064814814815</v>
      </c>
      <c r="E1054" s="72" t="s">
        <v>9</v>
      </c>
      <c r="F1054" s="73">
        <v>43</v>
      </c>
      <c r="G1054" s="72" t="s">
        <v>21</v>
      </c>
    </row>
    <row r="1055" spans="3:7" ht="15" thickBot="1" x14ac:dyDescent="0.35">
      <c r="C1055" s="70">
        <v>43170</v>
      </c>
      <c r="D1055" s="71">
        <v>0.6363657407407407</v>
      </c>
      <c r="E1055" s="72" t="s">
        <v>9</v>
      </c>
      <c r="F1055" s="73">
        <v>37</v>
      </c>
      <c r="G1055" s="72" t="s">
        <v>21</v>
      </c>
    </row>
    <row r="1056" spans="3:7" ht="15" thickBot="1" x14ac:dyDescent="0.35">
      <c r="C1056" s="70">
        <v>43170</v>
      </c>
      <c r="D1056" s="71">
        <v>0.63684027777777785</v>
      </c>
      <c r="E1056" s="72" t="s">
        <v>9</v>
      </c>
      <c r="F1056" s="73">
        <v>33</v>
      </c>
      <c r="G1056" s="72" t="s">
        <v>21</v>
      </c>
    </row>
    <row r="1057" spans="3:7" ht="15" thickBot="1" x14ac:dyDescent="0.35">
      <c r="C1057" s="70">
        <v>43170</v>
      </c>
      <c r="D1057" s="71">
        <v>0.6375925925925926</v>
      </c>
      <c r="E1057" s="72" t="s">
        <v>9</v>
      </c>
      <c r="F1057" s="73">
        <v>40</v>
      </c>
      <c r="G1057" s="72" t="s">
        <v>10</v>
      </c>
    </row>
    <row r="1058" spans="3:7" ht="15" thickBot="1" x14ac:dyDescent="0.35">
      <c r="C1058" s="70">
        <v>43170</v>
      </c>
      <c r="D1058" s="71">
        <v>0.64121527777777776</v>
      </c>
      <c r="E1058" s="72" t="s">
        <v>9</v>
      </c>
      <c r="F1058" s="73">
        <v>42</v>
      </c>
      <c r="G1058" s="72" t="s">
        <v>10</v>
      </c>
    </row>
    <row r="1059" spans="3:7" ht="15" thickBot="1" x14ac:dyDescent="0.35">
      <c r="C1059" s="70">
        <v>43170</v>
      </c>
      <c r="D1059" s="71">
        <v>0.64152777777777781</v>
      </c>
      <c r="E1059" s="72" t="s">
        <v>9</v>
      </c>
      <c r="F1059" s="73">
        <v>42</v>
      </c>
      <c r="G1059" s="72" t="s">
        <v>21</v>
      </c>
    </row>
    <row r="1060" spans="3:7" ht="15" thickBot="1" x14ac:dyDescent="0.35">
      <c r="C1060" s="70">
        <v>43170</v>
      </c>
      <c r="D1060" s="71">
        <v>0.64201388888888888</v>
      </c>
      <c r="E1060" s="72" t="s">
        <v>9</v>
      </c>
      <c r="F1060" s="73">
        <v>41</v>
      </c>
      <c r="G1060" s="72" t="s">
        <v>21</v>
      </c>
    </row>
    <row r="1061" spans="3:7" ht="15" thickBot="1" x14ac:dyDescent="0.35">
      <c r="C1061" s="70">
        <v>43170</v>
      </c>
      <c r="D1061" s="71">
        <v>0.64423611111111112</v>
      </c>
      <c r="E1061" s="72" t="s">
        <v>9</v>
      </c>
      <c r="F1061" s="73">
        <v>45</v>
      </c>
      <c r="G1061" s="72" t="s">
        <v>21</v>
      </c>
    </row>
    <row r="1062" spans="3:7" ht="15" thickBot="1" x14ac:dyDescent="0.35">
      <c r="C1062" s="70">
        <v>43170</v>
      </c>
      <c r="D1062" s="71">
        <v>0.64449074074074075</v>
      </c>
      <c r="E1062" s="72" t="s">
        <v>9</v>
      </c>
      <c r="F1062" s="73">
        <v>33</v>
      </c>
      <c r="G1062" s="72" t="s">
        <v>21</v>
      </c>
    </row>
    <row r="1063" spans="3:7" ht="15" thickBot="1" x14ac:dyDescent="0.35">
      <c r="C1063" s="70">
        <v>43170</v>
      </c>
      <c r="D1063" s="71">
        <v>0.64471064814814816</v>
      </c>
      <c r="E1063" s="72" t="s">
        <v>9</v>
      </c>
      <c r="F1063" s="73">
        <v>43</v>
      </c>
      <c r="G1063" s="72" t="s">
        <v>10</v>
      </c>
    </row>
    <row r="1064" spans="3:7" ht="15" thickBot="1" x14ac:dyDescent="0.35">
      <c r="C1064" s="70">
        <v>43170</v>
      </c>
      <c r="D1064" s="71">
        <v>0.64476851851851846</v>
      </c>
      <c r="E1064" s="72" t="s">
        <v>9</v>
      </c>
      <c r="F1064" s="73">
        <v>45</v>
      </c>
      <c r="G1064" s="72" t="s">
        <v>10</v>
      </c>
    </row>
    <row r="1065" spans="3:7" ht="15" thickBot="1" x14ac:dyDescent="0.35">
      <c r="C1065" s="70">
        <v>43170</v>
      </c>
      <c r="D1065" s="71">
        <v>0.64586805555555549</v>
      </c>
      <c r="E1065" s="72" t="s">
        <v>9</v>
      </c>
      <c r="F1065" s="73">
        <v>25</v>
      </c>
      <c r="G1065" s="72" t="s">
        <v>21</v>
      </c>
    </row>
    <row r="1066" spans="3:7" ht="15" thickBot="1" x14ac:dyDescent="0.35">
      <c r="C1066" s="70">
        <v>43170</v>
      </c>
      <c r="D1066" s="71">
        <v>0.64612268518518523</v>
      </c>
      <c r="E1066" s="72" t="s">
        <v>9</v>
      </c>
      <c r="F1066" s="73">
        <v>57</v>
      </c>
      <c r="G1066" s="72" t="s">
        <v>21</v>
      </c>
    </row>
    <row r="1067" spans="3:7" ht="15" thickBot="1" x14ac:dyDescent="0.35">
      <c r="C1067" s="70">
        <v>43170</v>
      </c>
      <c r="D1067" s="71">
        <v>0.64636574074074071</v>
      </c>
      <c r="E1067" s="72" t="s">
        <v>9</v>
      </c>
      <c r="F1067" s="73">
        <v>39</v>
      </c>
      <c r="G1067" s="72" t="s">
        <v>10</v>
      </c>
    </row>
    <row r="1068" spans="3:7" ht="15" thickBot="1" x14ac:dyDescent="0.35">
      <c r="C1068" s="70">
        <v>43170</v>
      </c>
      <c r="D1068" s="71">
        <v>0.64687499999999998</v>
      </c>
      <c r="E1068" s="72" t="s">
        <v>9</v>
      </c>
      <c r="F1068" s="73">
        <v>43</v>
      </c>
      <c r="G1068" s="72" t="s">
        <v>21</v>
      </c>
    </row>
    <row r="1069" spans="3:7" ht="15" thickBot="1" x14ac:dyDescent="0.35">
      <c r="C1069" s="70">
        <v>43170</v>
      </c>
      <c r="D1069" s="71">
        <v>0.64743055555555562</v>
      </c>
      <c r="E1069" s="72" t="s">
        <v>9</v>
      </c>
      <c r="F1069" s="73">
        <v>50</v>
      </c>
      <c r="G1069" s="72" t="s">
        <v>21</v>
      </c>
    </row>
    <row r="1070" spans="3:7" ht="15" thickBot="1" x14ac:dyDescent="0.35">
      <c r="C1070" s="70">
        <v>43170</v>
      </c>
      <c r="D1070" s="71">
        <v>0.64748842592592593</v>
      </c>
      <c r="E1070" s="72" t="s">
        <v>9</v>
      </c>
      <c r="F1070" s="73">
        <v>35</v>
      </c>
      <c r="G1070" s="72" t="s">
        <v>21</v>
      </c>
    </row>
    <row r="1071" spans="3:7" ht="15" thickBot="1" x14ac:dyDescent="0.35">
      <c r="C1071" s="70">
        <v>43170</v>
      </c>
      <c r="D1071" s="71">
        <v>0.65006944444444448</v>
      </c>
      <c r="E1071" s="72" t="s">
        <v>9</v>
      </c>
      <c r="F1071" s="73">
        <v>38</v>
      </c>
      <c r="G1071" s="72" t="s">
        <v>21</v>
      </c>
    </row>
    <row r="1072" spans="3:7" ht="15" thickBot="1" x14ac:dyDescent="0.35">
      <c r="C1072" s="70">
        <v>43170</v>
      </c>
      <c r="D1072" s="71">
        <v>0.65222222222222226</v>
      </c>
      <c r="E1072" s="72" t="s">
        <v>9</v>
      </c>
      <c r="F1072" s="73">
        <v>46</v>
      </c>
      <c r="G1072" s="72" t="s">
        <v>10</v>
      </c>
    </row>
    <row r="1073" spans="3:7" ht="15" thickBot="1" x14ac:dyDescent="0.35">
      <c r="C1073" s="70">
        <v>43170</v>
      </c>
      <c r="D1073" s="71">
        <v>0.65290509259259266</v>
      </c>
      <c r="E1073" s="72" t="s">
        <v>9</v>
      </c>
      <c r="F1073" s="73">
        <v>40</v>
      </c>
      <c r="G1073" s="72" t="s">
        <v>21</v>
      </c>
    </row>
    <row r="1074" spans="3:7" ht="15" thickBot="1" x14ac:dyDescent="0.35">
      <c r="C1074" s="70">
        <v>43170</v>
      </c>
      <c r="D1074" s="71">
        <v>0.65456018518518522</v>
      </c>
      <c r="E1074" s="72" t="s">
        <v>9</v>
      </c>
      <c r="F1074" s="73">
        <v>31</v>
      </c>
      <c r="G1074" s="72" t="s">
        <v>21</v>
      </c>
    </row>
    <row r="1075" spans="3:7" ht="15" thickBot="1" x14ac:dyDescent="0.35">
      <c r="C1075" s="70">
        <v>43170</v>
      </c>
      <c r="D1075" s="71">
        <v>0.65464120370370371</v>
      </c>
      <c r="E1075" s="72" t="s">
        <v>9</v>
      </c>
      <c r="F1075" s="73">
        <v>39</v>
      </c>
      <c r="G1075" s="72" t="s">
        <v>21</v>
      </c>
    </row>
    <row r="1076" spans="3:7" ht="15" thickBot="1" x14ac:dyDescent="0.35">
      <c r="C1076" s="70">
        <v>43170</v>
      </c>
      <c r="D1076" s="71">
        <v>0.65537037037037038</v>
      </c>
      <c r="E1076" s="72" t="s">
        <v>9</v>
      </c>
      <c r="F1076" s="73">
        <v>41</v>
      </c>
      <c r="G1076" s="72" t="s">
        <v>21</v>
      </c>
    </row>
    <row r="1077" spans="3:7" ht="15" thickBot="1" x14ac:dyDescent="0.35">
      <c r="C1077" s="70">
        <v>43170</v>
      </c>
      <c r="D1077" s="71">
        <v>0.65559027777777779</v>
      </c>
      <c r="E1077" s="72" t="s">
        <v>9</v>
      </c>
      <c r="F1077" s="73">
        <v>34</v>
      </c>
      <c r="G1077" s="72" t="s">
        <v>10</v>
      </c>
    </row>
    <row r="1078" spans="3:7" ht="15" thickBot="1" x14ac:dyDescent="0.35">
      <c r="C1078" s="70">
        <v>43170</v>
      </c>
      <c r="D1078" s="71">
        <v>0.65601851851851845</v>
      </c>
      <c r="E1078" s="72" t="s">
        <v>9</v>
      </c>
      <c r="F1078" s="73">
        <v>34</v>
      </c>
      <c r="G1078" s="72" t="s">
        <v>10</v>
      </c>
    </row>
    <row r="1079" spans="3:7" ht="15" thickBot="1" x14ac:dyDescent="0.35">
      <c r="C1079" s="70">
        <v>43170</v>
      </c>
      <c r="D1079" s="71">
        <v>0.65682870370370372</v>
      </c>
      <c r="E1079" s="72" t="s">
        <v>9</v>
      </c>
      <c r="F1079" s="73">
        <v>16</v>
      </c>
      <c r="G1079" s="72" t="s">
        <v>10</v>
      </c>
    </row>
    <row r="1080" spans="3:7" ht="15" thickBot="1" x14ac:dyDescent="0.35">
      <c r="C1080" s="70">
        <v>43170</v>
      </c>
      <c r="D1080" s="71">
        <v>0.65689814814814818</v>
      </c>
      <c r="E1080" s="72" t="s">
        <v>9</v>
      </c>
      <c r="F1080" s="73">
        <v>43</v>
      </c>
      <c r="G1080" s="72" t="s">
        <v>10</v>
      </c>
    </row>
    <row r="1081" spans="3:7" ht="15" thickBot="1" x14ac:dyDescent="0.35">
      <c r="C1081" s="70">
        <v>43170</v>
      </c>
      <c r="D1081" s="71">
        <v>0.65853009259259265</v>
      </c>
      <c r="E1081" s="72" t="s">
        <v>9</v>
      </c>
      <c r="F1081" s="73">
        <v>47</v>
      </c>
      <c r="G1081" s="72" t="s">
        <v>21</v>
      </c>
    </row>
    <row r="1082" spans="3:7" ht="15" thickBot="1" x14ac:dyDescent="0.35">
      <c r="C1082" s="70">
        <v>43170</v>
      </c>
      <c r="D1082" s="71">
        <v>0.65858796296296296</v>
      </c>
      <c r="E1082" s="72" t="s">
        <v>9</v>
      </c>
      <c r="F1082" s="73">
        <v>46</v>
      </c>
      <c r="G1082" s="72" t="s">
        <v>21</v>
      </c>
    </row>
    <row r="1083" spans="3:7" ht="15" thickBot="1" x14ac:dyDescent="0.35">
      <c r="C1083" s="70">
        <v>43170</v>
      </c>
      <c r="D1083" s="71">
        <v>0.65870370370370368</v>
      </c>
      <c r="E1083" s="72" t="s">
        <v>9</v>
      </c>
      <c r="F1083" s="73">
        <v>31</v>
      </c>
      <c r="G1083" s="72" t="s">
        <v>10</v>
      </c>
    </row>
    <row r="1084" spans="3:7" ht="15" thickBot="1" x14ac:dyDescent="0.35">
      <c r="C1084" s="70">
        <v>43170</v>
      </c>
      <c r="D1084" s="71">
        <v>0.6607291666666667</v>
      </c>
      <c r="E1084" s="72" t="s">
        <v>9</v>
      </c>
      <c r="F1084" s="73">
        <v>41</v>
      </c>
      <c r="G1084" s="72" t="s">
        <v>21</v>
      </c>
    </row>
    <row r="1085" spans="3:7" ht="15" thickBot="1" x14ac:dyDescent="0.35">
      <c r="C1085" s="70">
        <v>43170</v>
      </c>
      <c r="D1085" s="71">
        <v>0.66348379629629628</v>
      </c>
      <c r="E1085" s="72" t="s">
        <v>9</v>
      </c>
      <c r="F1085" s="73">
        <v>34</v>
      </c>
      <c r="G1085" s="72" t="s">
        <v>21</v>
      </c>
    </row>
    <row r="1086" spans="3:7" ht="15" thickBot="1" x14ac:dyDescent="0.35">
      <c r="C1086" s="70">
        <v>43170</v>
      </c>
      <c r="D1086" s="71">
        <v>0.66386574074074078</v>
      </c>
      <c r="E1086" s="72" t="s">
        <v>9</v>
      </c>
      <c r="F1086" s="73">
        <v>40</v>
      </c>
      <c r="G1086" s="72" t="s">
        <v>21</v>
      </c>
    </row>
    <row r="1087" spans="3:7" ht="15" thickBot="1" x14ac:dyDescent="0.35">
      <c r="C1087" s="70">
        <v>43170</v>
      </c>
      <c r="D1087" s="71">
        <v>0.66527777777777775</v>
      </c>
      <c r="E1087" s="72" t="s">
        <v>9</v>
      </c>
      <c r="F1087" s="73">
        <v>47</v>
      </c>
      <c r="G1087" s="72" t="s">
        <v>10</v>
      </c>
    </row>
    <row r="1088" spans="3:7" ht="15" thickBot="1" x14ac:dyDescent="0.35">
      <c r="C1088" s="70">
        <v>43170</v>
      </c>
      <c r="D1088" s="71">
        <v>0.66789351851851853</v>
      </c>
      <c r="E1088" s="72" t="s">
        <v>9</v>
      </c>
      <c r="F1088" s="73">
        <v>40</v>
      </c>
      <c r="G1088" s="72" t="s">
        <v>10</v>
      </c>
    </row>
    <row r="1089" spans="3:7" ht="15" thickBot="1" x14ac:dyDescent="0.35">
      <c r="C1089" s="70">
        <v>43170</v>
      </c>
      <c r="D1089" s="71">
        <v>0.66840277777777779</v>
      </c>
      <c r="E1089" s="72" t="s">
        <v>9</v>
      </c>
      <c r="F1089" s="73">
        <v>39</v>
      </c>
      <c r="G1089" s="72" t="s">
        <v>21</v>
      </c>
    </row>
    <row r="1090" spans="3:7" ht="15" thickBot="1" x14ac:dyDescent="0.35">
      <c r="C1090" s="70">
        <v>43170</v>
      </c>
      <c r="D1090" s="71">
        <v>0.6694675925925927</v>
      </c>
      <c r="E1090" s="72" t="s">
        <v>9</v>
      </c>
      <c r="F1090" s="73">
        <v>34</v>
      </c>
      <c r="G1090" s="72" t="s">
        <v>21</v>
      </c>
    </row>
    <row r="1091" spans="3:7" ht="15" thickBot="1" x14ac:dyDescent="0.35">
      <c r="C1091" s="70">
        <v>43170</v>
      </c>
      <c r="D1091" s="71">
        <v>0.66960648148148139</v>
      </c>
      <c r="E1091" s="72" t="s">
        <v>9</v>
      </c>
      <c r="F1091" s="73">
        <v>30</v>
      </c>
      <c r="G1091" s="72" t="s">
        <v>21</v>
      </c>
    </row>
    <row r="1092" spans="3:7" ht="15" thickBot="1" x14ac:dyDescent="0.35">
      <c r="C1092" s="70">
        <v>43170</v>
      </c>
      <c r="D1092" s="71">
        <v>0.66987268518518517</v>
      </c>
      <c r="E1092" s="72" t="s">
        <v>9</v>
      </c>
      <c r="F1092" s="73">
        <v>44</v>
      </c>
      <c r="G1092" s="72" t="s">
        <v>10</v>
      </c>
    </row>
    <row r="1093" spans="3:7" ht="15" thickBot="1" x14ac:dyDescent="0.35">
      <c r="C1093" s="70">
        <v>43170</v>
      </c>
      <c r="D1093" s="71">
        <v>0.67322916666666666</v>
      </c>
      <c r="E1093" s="72" t="s">
        <v>9</v>
      </c>
      <c r="F1093" s="73">
        <v>43</v>
      </c>
      <c r="G1093" s="72" t="s">
        <v>21</v>
      </c>
    </row>
    <row r="1094" spans="3:7" ht="15" thickBot="1" x14ac:dyDescent="0.35">
      <c r="C1094" s="70">
        <v>43170</v>
      </c>
      <c r="D1094" s="71">
        <v>0.67488425925925932</v>
      </c>
      <c r="E1094" s="72" t="s">
        <v>9</v>
      </c>
      <c r="F1094" s="73">
        <v>51</v>
      </c>
      <c r="G1094" s="72" t="s">
        <v>10</v>
      </c>
    </row>
    <row r="1095" spans="3:7" ht="15" thickBot="1" x14ac:dyDescent="0.35">
      <c r="C1095" s="70">
        <v>43170</v>
      </c>
      <c r="D1095" s="71">
        <v>0.67532407407407413</v>
      </c>
      <c r="E1095" s="72" t="s">
        <v>9</v>
      </c>
      <c r="F1095" s="73">
        <v>34</v>
      </c>
      <c r="G1095" s="72" t="s">
        <v>10</v>
      </c>
    </row>
    <row r="1096" spans="3:7" ht="15" thickBot="1" x14ac:dyDescent="0.35">
      <c r="C1096" s="70">
        <v>43170</v>
      </c>
      <c r="D1096" s="71">
        <v>0.67640046296296286</v>
      </c>
      <c r="E1096" s="72" t="s">
        <v>9</v>
      </c>
      <c r="F1096" s="73">
        <v>41</v>
      </c>
      <c r="G1096" s="72" t="s">
        <v>21</v>
      </c>
    </row>
    <row r="1097" spans="3:7" ht="15" thickBot="1" x14ac:dyDescent="0.35">
      <c r="C1097" s="70">
        <v>43170</v>
      </c>
      <c r="D1097" s="71">
        <v>0.67646990740740742</v>
      </c>
      <c r="E1097" s="72" t="s">
        <v>9</v>
      </c>
      <c r="F1097" s="73">
        <v>32</v>
      </c>
      <c r="G1097" s="72" t="s">
        <v>10</v>
      </c>
    </row>
    <row r="1098" spans="3:7" ht="15" thickBot="1" x14ac:dyDescent="0.35">
      <c r="C1098" s="70">
        <v>43170</v>
      </c>
      <c r="D1098" s="71">
        <v>0.67736111111111119</v>
      </c>
      <c r="E1098" s="72" t="s">
        <v>9</v>
      </c>
      <c r="F1098" s="73">
        <v>38</v>
      </c>
      <c r="G1098" s="72" t="s">
        <v>21</v>
      </c>
    </row>
    <row r="1099" spans="3:7" ht="15" thickBot="1" x14ac:dyDescent="0.35">
      <c r="C1099" s="70">
        <v>43170</v>
      </c>
      <c r="D1099" s="71">
        <v>0.67781249999999993</v>
      </c>
      <c r="E1099" s="72" t="s">
        <v>9</v>
      </c>
      <c r="F1099" s="73">
        <v>49</v>
      </c>
      <c r="G1099" s="72" t="s">
        <v>21</v>
      </c>
    </row>
    <row r="1100" spans="3:7" ht="15" thickBot="1" x14ac:dyDescent="0.35">
      <c r="C1100" s="70">
        <v>43170</v>
      </c>
      <c r="D1100" s="71">
        <v>0.67805555555555552</v>
      </c>
      <c r="E1100" s="72" t="s">
        <v>9</v>
      </c>
      <c r="F1100" s="73">
        <v>38</v>
      </c>
      <c r="G1100" s="72" t="s">
        <v>21</v>
      </c>
    </row>
    <row r="1101" spans="3:7" ht="15" thickBot="1" x14ac:dyDescent="0.35">
      <c r="C1101" s="70">
        <v>43170</v>
      </c>
      <c r="D1101" s="71">
        <v>0.67924768518518519</v>
      </c>
      <c r="E1101" s="72" t="s">
        <v>9</v>
      </c>
      <c r="F1101" s="73">
        <v>60</v>
      </c>
      <c r="G1101" s="72" t="s">
        <v>21</v>
      </c>
    </row>
    <row r="1102" spans="3:7" ht="15" thickBot="1" x14ac:dyDescent="0.35">
      <c r="C1102" s="70">
        <v>43170</v>
      </c>
      <c r="D1102" s="71">
        <v>0.68040509259259263</v>
      </c>
      <c r="E1102" s="72" t="s">
        <v>9</v>
      </c>
      <c r="F1102" s="73">
        <v>29</v>
      </c>
      <c r="G1102" s="72" t="s">
        <v>21</v>
      </c>
    </row>
    <row r="1103" spans="3:7" ht="15" thickBot="1" x14ac:dyDescent="0.35">
      <c r="C1103" s="70">
        <v>43170</v>
      </c>
      <c r="D1103" s="71">
        <v>0.68296296296296299</v>
      </c>
      <c r="E1103" s="72" t="s">
        <v>9</v>
      </c>
      <c r="F1103" s="73">
        <v>30</v>
      </c>
      <c r="G1103" s="72" t="s">
        <v>10</v>
      </c>
    </row>
    <row r="1104" spans="3:7" ht="15" thickBot="1" x14ac:dyDescent="0.35">
      <c r="C1104" s="70">
        <v>43170</v>
      </c>
      <c r="D1104" s="71">
        <v>0.68629629629629629</v>
      </c>
      <c r="E1104" s="72" t="s">
        <v>9</v>
      </c>
      <c r="F1104" s="73">
        <v>43</v>
      </c>
      <c r="G1104" s="72" t="s">
        <v>21</v>
      </c>
    </row>
    <row r="1105" spans="3:7" ht="15" thickBot="1" x14ac:dyDescent="0.35">
      <c r="C1105" s="70">
        <v>43170</v>
      </c>
      <c r="D1105" s="71">
        <v>0.68634259259259256</v>
      </c>
      <c r="E1105" s="72" t="s">
        <v>9</v>
      </c>
      <c r="F1105" s="73">
        <v>48</v>
      </c>
      <c r="G1105" s="72" t="s">
        <v>10</v>
      </c>
    </row>
    <row r="1106" spans="3:7" ht="15" thickBot="1" x14ac:dyDescent="0.35">
      <c r="C1106" s="70">
        <v>43170</v>
      </c>
      <c r="D1106" s="71">
        <v>0.68638888888888883</v>
      </c>
      <c r="E1106" s="72" t="s">
        <v>9</v>
      </c>
      <c r="F1106" s="73">
        <v>35</v>
      </c>
      <c r="G1106" s="72" t="s">
        <v>21</v>
      </c>
    </row>
    <row r="1107" spans="3:7" ht="15" thickBot="1" x14ac:dyDescent="0.35">
      <c r="C1107" s="70">
        <v>43170</v>
      </c>
      <c r="D1107" s="71">
        <v>0.69057870370370367</v>
      </c>
      <c r="E1107" s="72" t="s">
        <v>9</v>
      </c>
      <c r="F1107" s="73">
        <v>44</v>
      </c>
      <c r="G1107" s="72" t="s">
        <v>10</v>
      </c>
    </row>
    <row r="1108" spans="3:7" ht="15" thickBot="1" x14ac:dyDescent="0.35">
      <c r="C1108" s="70">
        <v>43170</v>
      </c>
      <c r="D1108" s="71">
        <v>0.69239583333333332</v>
      </c>
      <c r="E1108" s="72" t="s">
        <v>9</v>
      </c>
      <c r="F1108" s="73">
        <v>22</v>
      </c>
      <c r="G1108" s="72" t="s">
        <v>21</v>
      </c>
    </row>
    <row r="1109" spans="3:7" ht="15" thickBot="1" x14ac:dyDescent="0.35">
      <c r="C1109" s="70">
        <v>43170</v>
      </c>
      <c r="D1109" s="71">
        <v>0.69240740740740747</v>
      </c>
      <c r="E1109" s="72" t="s">
        <v>9</v>
      </c>
      <c r="F1109" s="73">
        <v>41</v>
      </c>
      <c r="G1109" s="72" t="s">
        <v>21</v>
      </c>
    </row>
    <row r="1110" spans="3:7" ht="15" thickBot="1" x14ac:dyDescent="0.35">
      <c r="C1110" s="70">
        <v>43170</v>
      </c>
      <c r="D1110" s="71">
        <v>0.69374999999999998</v>
      </c>
      <c r="E1110" s="72" t="s">
        <v>9</v>
      </c>
      <c r="F1110" s="73">
        <v>35</v>
      </c>
      <c r="G1110" s="72" t="s">
        <v>10</v>
      </c>
    </row>
    <row r="1111" spans="3:7" ht="15" thickBot="1" x14ac:dyDescent="0.35">
      <c r="C1111" s="70">
        <v>43170</v>
      </c>
      <c r="D1111" s="71">
        <v>0.69837962962962974</v>
      </c>
      <c r="E1111" s="72" t="s">
        <v>9</v>
      </c>
      <c r="F1111" s="73">
        <v>43</v>
      </c>
      <c r="G1111" s="72" t="s">
        <v>21</v>
      </c>
    </row>
    <row r="1112" spans="3:7" ht="15" thickBot="1" x14ac:dyDescent="0.35">
      <c r="C1112" s="70">
        <v>43170</v>
      </c>
      <c r="D1112" s="71">
        <v>0.70246527777777779</v>
      </c>
      <c r="E1112" s="72" t="s">
        <v>9</v>
      </c>
      <c r="F1112" s="73">
        <v>40</v>
      </c>
      <c r="G1112" s="72" t="s">
        <v>10</v>
      </c>
    </row>
    <row r="1113" spans="3:7" ht="15" thickBot="1" x14ac:dyDescent="0.35">
      <c r="C1113" s="70">
        <v>43170</v>
      </c>
      <c r="D1113" s="71">
        <v>0.70311342592592585</v>
      </c>
      <c r="E1113" s="72" t="s">
        <v>9</v>
      </c>
      <c r="F1113" s="73">
        <v>67</v>
      </c>
      <c r="G1113" s="72" t="s">
        <v>21</v>
      </c>
    </row>
    <row r="1114" spans="3:7" ht="15" thickBot="1" x14ac:dyDescent="0.35">
      <c r="C1114" s="70">
        <v>43170</v>
      </c>
      <c r="D1114" s="71">
        <v>0.70333333333333325</v>
      </c>
      <c r="E1114" s="72" t="s">
        <v>9</v>
      </c>
      <c r="F1114" s="73">
        <v>41</v>
      </c>
      <c r="G1114" s="72" t="s">
        <v>10</v>
      </c>
    </row>
    <row r="1115" spans="3:7" ht="15" thickBot="1" x14ac:dyDescent="0.35">
      <c r="C1115" s="70">
        <v>43170</v>
      </c>
      <c r="D1115" s="71">
        <v>0.70373842592592595</v>
      </c>
      <c r="E1115" s="72" t="s">
        <v>9</v>
      </c>
      <c r="F1115" s="73">
        <v>41</v>
      </c>
      <c r="G1115" s="72" t="s">
        <v>21</v>
      </c>
    </row>
    <row r="1116" spans="3:7" ht="15" thickBot="1" x14ac:dyDescent="0.35">
      <c r="C1116" s="70">
        <v>43170</v>
      </c>
      <c r="D1116" s="71">
        <v>0.7038888888888889</v>
      </c>
      <c r="E1116" s="72" t="s">
        <v>9</v>
      </c>
      <c r="F1116" s="73">
        <v>38</v>
      </c>
      <c r="G1116" s="72" t="s">
        <v>21</v>
      </c>
    </row>
    <row r="1117" spans="3:7" ht="15" thickBot="1" x14ac:dyDescent="0.35">
      <c r="C1117" s="70">
        <v>43170</v>
      </c>
      <c r="D1117" s="71">
        <v>0.70439814814814816</v>
      </c>
      <c r="E1117" s="72" t="s">
        <v>9</v>
      </c>
      <c r="F1117" s="73">
        <v>53</v>
      </c>
      <c r="G1117" s="72" t="s">
        <v>10</v>
      </c>
    </row>
    <row r="1118" spans="3:7" ht="15" thickBot="1" x14ac:dyDescent="0.35">
      <c r="C1118" s="70">
        <v>43170</v>
      </c>
      <c r="D1118" s="71">
        <v>0.70442129629629635</v>
      </c>
      <c r="E1118" s="72" t="s">
        <v>9</v>
      </c>
      <c r="F1118" s="73">
        <v>37</v>
      </c>
      <c r="G1118" s="72" t="s">
        <v>21</v>
      </c>
    </row>
    <row r="1119" spans="3:7" ht="15" thickBot="1" x14ac:dyDescent="0.35">
      <c r="C1119" s="70">
        <v>43170</v>
      </c>
      <c r="D1119" s="71">
        <v>0.70491898148148147</v>
      </c>
      <c r="E1119" s="72" t="s">
        <v>9</v>
      </c>
      <c r="F1119" s="73">
        <v>41</v>
      </c>
      <c r="G1119" s="72" t="s">
        <v>10</v>
      </c>
    </row>
    <row r="1120" spans="3:7" ht="15" thickBot="1" x14ac:dyDescent="0.35">
      <c r="C1120" s="70">
        <v>43170</v>
      </c>
      <c r="D1120" s="71">
        <v>0.70524305555555555</v>
      </c>
      <c r="E1120" s="72" t="s">
        <v>9</v>
      </c>
      <c r="F1120" s="73">
        <v>36</v>
      </c>
      <c r="G1120" s="72" t="s">
        <v>10</v>
      </c>
    </row>
    <row r="1121" spans="3:7" ht="15" thickBot="1" x14ac:dyDescent="0.35">
      <c r="C1121" s="70">
        <v>43170</v>
      </c>
      <c r="D1121" s="71">
        <v>0.70530092592592597</v>
      </c>
      <c r="E1121" s="72" t="s">
        <v>9</v>
      </c>
      <c r="F1121" s="73">
        <v>48</v>
      </c>
      <c r="G1121" s="72" t="s">
        <v>10</v>
      </c>
    </row>
    <row r="1122" spans="3:7" ht="15" thickBot="1" x14ac:dyDescent="0.35">
      <c r="C1122" s="70">
        <v>43170</v>
      </c>
      <c r="D1122" s="71">
        <v>0.70587962962962969</v>
      </c>
      <c r="E1122" s="72" t="s">
        <v>9</v>
      </c>
      <c r="F1122" s="73">
        <v>40</v>
      </c>
      <c r="G1122" s="72" t="s">
        <v>10</v>
      </c>
    </row>
    <row r="1123" spans="3:7" ht="15" thickBot="1" x14ac:dyDescent="0.35">
      <c r="C1123" s="70">
        <v>43170</v>
      </c>
      <c r="D1123" s="71">
        <v>0.70665509259259263</v>
      </c>
      <c r="E1123" s="72" t="s">
        <v>9</v>
      </c>
      <c r="F1123" s="73">
        <v>46</v>
      </c>
      <c r="G1123" s="72" t="s">
        <v>10</v>
      </c>
    </row>
    <row r="1124" spans="3:7" ht="15" thickBot="1" x14ac:dyDescent="0.35">
      <c r="C1124" s="70">
        <v>43170</v>
      </c>
      <c r="D1124" s="71">
        <v>0.7102546296296296</v>
      </c>
      <c r="E1124" s="72" t="s">
        <v>9</v>
      </c>
      <c r="F1124" s="73">
        <v>46</v>
      </c>
      <c r="G1124" s="72" t="s">
        <v>10</v>
      </c>
    </row>
    <row r="1125" spans="3:7" ht="15" thickBot="1" x14ac:dyDescent="0.35">
      <c r="C1125" s="70">
        <v>43170</v>
      </c>
      <c r="D1125" s="71">
        <v>0.71056712962962953</v>
      </c>
      <c r="E1125" s="72" t="s">
        <v>9</v>
      </c>
      <c r="F1125" s="73">
        <v>49</v>
      </c>
      <c r="G1125" s="72" t="s">
        <v>21</v>
      </c>
    </row>
    <row r="1126" spans="3:7" ht="15" thickBot="1" x14ac:dyDescent="0.35">
      <c r="C1126" s="70">
        <v>43170</v>
      </c>
      <c r="D1126" s="71">
        <v>0.71245370370370376</v>
      </c>
      <c r="E1126" s="72" t="s">
        <v>9</v>
      </c>
      <c r="F1126" s="73">
        <v>43</v>
      </c>
      <c r="G1126" s="72" t="s">
        <v>21</v>
      </c>
    </row>
    <row r="1127" spans="3:7" ht="15" thickBot="1" x14ac:dyDescent="0.35">
      <c r="C1127" s="70">
        <v>43170</v>
      </c>
      <c r="D1127" s="71">
        <v>0.71251157407407406</v>
      </c>
      <c r="E1127" s="72" t="s">
        <v>9</v>
      </c>
      <c r="F1127" s="73">
        <v>41</v>
      </c>
      <c r="G1127" s="72" t="s">
        <v>10</v>
      </c>
    </row>
    <row r="1128" spans="3:7" ht="15" thickBot="1" x14ac:dyDescent="0.35">
      <c r="C1128" s="70">
        <v>43170</v>
      </c>
      <c r="D1128" s="71">
        <v>0.71432870370370372</v>
      </c>
      <c r="E1128" s="72" t="s">
        <v>9</v>
      </c>
      <c r="F1128" s="73">
        <v>41</v>
      </c>
      <c r="G1128" s="72" t="s">
        <v>10</v>
      </c>
    </row>
    <row r="1129" spans="3:7" ht="15" thickBot="1" x14ac:dyDescent="0.35">
      <c r="C1129" s="70">
        <v>43170</v>
      </c>
      <c r="D1129" s="71">
        <v>0.71490740740740744</v>
      </c>
      <c r="E1129" s="72" t="s">
        <v>9</v>
      </c>
      <c r="F1129" s="73">
        <v>42</v>
      </c>
      <c r="G1129" s="72" t="s">
        <v>10</v>
      </c>
    </row>
    <row r="1130" spans="3:7" ht="15" thickBot="1" x14ac:dyDescent="0.35">
      <c r="C1130" s="70">
        <v>43170</v>
      </c>
      <c r="D1130" s="71">
        <v>0.71850694444444452</v>
      </c>
      <c r="E1130" s="72" t="s">
        <v>9</v>
      </c>
      <c r="F1130" s="73">
        <v>43</v>
      </c>
      <c r="G1130" s="72" t="s">
        <v>10</v>
      </c>
    </row>
    <row r="1131" spans="3:7" ht="15" thickBot="1" x14ac:dyDescent="0.35">
      <c r="C1131" s="70">
        <v>43170</v>
      </c>
      <c r="D1131" s="71">
        <v>0.72054398148148147</v>
      </c>
      <c r="E1131" s="72" t="s">
        <v>9</v>
      </c>
      <c r="F1131" s="73">
        <v>30</v>
      </c>
      <c r="G1131" s="72" t="s">
        <v>21</v>
      </c>
    </row>
    <row r="1132" spans="3:7" ht="15" thickBot="1" x14ac:dyDescent="0.35">
      <c r="C1132" s="70">
        <v>43170</v>
      </c>
      <c r="D1132" s="71">
        <v>0.72084490740740748</v>
      </c>
      <c r="E1132" s="72" t="s">
        <v>9</v>
      </c>
      <c r="F1132" s="73">
        <v>16</v>
      </c>
      <c r="G1132" s="72" t="s">
        <v>10</v>
      </c>
    </row>
    <row r="1133" spans="3:7" ht="15" thickBot="1" x14ac:dyDescent="0.35">
      <c r="C1133" s="70">
        <v>43170</v>
      </c>
      <c r="D1133" s="71">
        <v>0.72196759259259258</v>
      </c>
      <c r="E1133" s="72" t="s">
        <v>9</v>
      </c>
      <c r="F1133" s="73">
        <v>30</v>
      </c>
      <c r="G1133" s="72" t="s">
        <v>21</v>
      </c>
    </row>
    <row r="1134" spans="3:7" ht="15" thickBot="1" x14ac:dyDescent="0.35">
      <c r="C1134" s="70">
        <v>43170</v>
      </c>
      <c r="D1134" s="71">
        <v>0.72396990740740741</v>
      </c>
      <c r="E1134" s="72" t="s">
        <v>9</v>
      </c>
      <c r="F1134" s="73">
        <v>32</v>
      </c>
      <c r="G1134" s="72" t="s">
        <v>21</v>
      </c>
    </row>
    <row r="1135" spans="3:7" ht="15" thickBot="1" x14ac:dyDescent="0.35">
      <c r="C1135" s="70">
        <v>43170</v>
      </c>
      <c r="D1135" s="71">
        <v>0.72432870370370372</v>
      </c>
      <c r="E1135" s="72" t="s">
        <v>9</v>
      </c>
      <c r="F1135" s="73">
        <v>35</v>
      </c>
      <c r="G1135" s="72" t="s">
        <v>21</v>
      </c>
    </row>
    <row r="1136" spans="3:7" ht="15" thickBot="1" x14ac:dyDescent="0.35">
      <c r="C1136" s="70">
        <v>43170</v>
      </c>
      <c r="D1136" s="71">
        <v>0.72439814814814818</v>
      </c>
      <c r="E1136" s="72" t="s">
        <v>9</v>
      </c>
      <c r="F1136" s="73">
        <v>42</v>
      </c>
      <c r="G1136" s="72" t="s">
        <v>21</v>
      </c>
    </row>
    <row r="1137" spans="3:7" ht="15" thickBot="1" x14ac:dyDescent="0.35">
      <c r="C1137" s="70">
        <v>43170</v>
      </c>
      <c r="D1137" s="71">
        <v>0.7272453703703704</v>
      </c>
      <c r="E1137" s="72" t="s">
        <v>9</v>
      </c>
      <c r="F1137" s="73">
        <v>39</v>
      </c>
      <c r="G1137" s="72" t="s">
        <v>21</v>
      </c>
    </row>
    <row r="1138" spans="3:7" ht="15" thickBot="1" x14ac:dyDescent="0.35">
      <c r="C1138" s="70">
        <v>43170</v>
      </c>
      <c r="D1138" s="71">
        <v>0.72729166666666656</v>
      </c>
      <c r="E1138" s="72" t="s">
        <v>9</v>
      </c>
      <c r="F1138" s="73">
        <v>42</v>
      </c>
      <c r="G1138" s="72" t="s">
        <v>10</v>
      </c>
    </row>
    <row r="1139" spans="3:7" ht="15" thickBot="1" x14ac:dyDescent="0.35">
      <c r="C1139" s="70">
        <v>43170</v>
      </c>
      <c r="D1139" s="71">
        <v>0.72793981481481485</v>
      </c>
      <c r="E1139" s="72" t="s">
        <v>9</v>
      </c>
      <c r="F1139" s="73">
        <v>41</v>
      </c>
      <c r="G1139" s="72" t="s">
        <v>21</v>
      </c>
    </row>
    <row r="1140" spans="3:7" ht="15" thickBot="1" x14ac:dyDescent="0.35">
      <c r="C1140" s="70">
        <v>43170</v>
      </c>
      <c r="D1140" s="71">
        <v>0.72819444444444448</v>
      </c>
      <c r="E1140" s="72" t="s">
        <v>9</v>
      </c>
      <c r="F1140" s="73">
        <v>34</v>
      </c>
      <c r="G1140" s="72" t="s">
        <v>21</v>
      </c>
    </row>
    <row r="1141" spans="3:7" ht="15" thickBot="1" x14ac:dyDescent="0.35">
      <c r="C1141" s="70">
        <v>43170</v>
      </c>
      <c r="D1141" s="71">
        <v>0.72922453703703705</v>
      </c>
      <c r="E1141" s="72" t="s">
        <v>9</v>
      </c>
      <c r="F1141" s="73">
        <v>34</v>
      </c>
      <c r="G1141" s="72" t="s">
        <v>10</v>
      </c>
    </row>
    <row r="1142" spans="3:7" ht="15" thickBot="1" x14ac:dyDescent="0.35">
      <c r="C1142" s="70">
        <v>43170</v>
      </c>
      <c r="D1142" s="71">
        <v>0.73004629629629625</v>
      </c>
      <c r="E1142" s="72" t="s">
        <v>9</v>
      </c>
      <c r="F1142" s="73">
        <v>37</v>
      </c>
      <c r="G1142" s="72" t="s">
        <v>21</v>
      </c>
    </row>
    <row r="1143" spans="3:7" ht="15" thickBot="1" x14ac:dyDescent="0.35">
      <c r="C1143" s="70">
        <v>43170</v>
      </c>
      <c r="D1143" s="71">
        <v>0.73009259259259263</v>
      </c>
      <c r="E1143" s="72" t="s">
        <v>9</v>
      </c>
      <c r="F1143" s="73">
        <v>34</v>
      </c>
      <c r="G1143" s="72" t="s">
        <v>10</v>
      </c>
    </row>
    <row r="1144" spans="3:7" ht="15" thickBot="1" x14ac:dyDescent="0.35">
      <c r="C1144" s="70">
        <v>43170</v>
      </c>
      <c r="D1144" s="71">
        <v>0.73180555555555549</v>
      </c>
      <c r="E1144" s="72" t="s">
        <v>9</v>
      </c>
      <c r="F1144" s="73">
        <v>51</v>
      </c>
      <c r="G1144" s="72" t="s">
        <v>10</v>
      </c>
    </row>
    <row r="1145" spans="3:7" ht="15" thickBot="1" x14ac:dyDescent="0.35">
      <c r="C1145" s="70">
        <v>43170</v>
      </c>
      <c r="D1145" s="71">
        <v>0.73642361111111121</v>
      </c>
      <c r="E1145" s="72" t="s">
        <v>9</v>
      </c>
      <c r="F1145" s="73">
        <v>40</v>
      </c>
      <c r="G1145" s="72" t="s">
        <v>10</v>
      </c>
    </row>
    <row r="1146" spans="3:7" ht="15" thickBot="1" x14ac:dyDescent="0.35">
      <c r="C1146" s="70">
        <v>43170</v>
      </c>
      <c r="D1146" s="71">
        <v>0.73737268518518517</v>
      </c>
      <c r="E1146" s="72" t="s">
        <v>9</v>
      </c>
      <c r="F1146" s="73">
        <v>47</v>
      </c>
      <c r="G1146" s="72" t="s">
        <v>10</v>
      </c>
    </row>
    <row r="1147" spans="3:7" ht="15" thickBot="1" x14ac:dyDescent="0.35">
      <c r="C1147" s="70">
        <v>43170</v>
      </c>
      <c r="D1147" s="71">
        <v>0.73775462962962957</v>
      </c>
      <c r="E1147" s="72" t="s">
        <v>9</v>
      </c>
      <c r="F1147" s="73">
        <v>37</v>
      </c>
      <c r="G1147" s="72" t="s">
        <v>21</v>
      </c>
    </row>
    <row r="1148" spans="3:7" ht="15" thickBot="1" x14ac:dyDescent="0.35">
      <c r="C1148" s="70">
        <v>43170</v>
      </c>
      <c r="D1148" s="71">
        <v>0.73951388888888892</v>
      </c>
      <c r="E1148" s="72" t="s">
        <v>9</v>
      </c>
      <c r="F1148" s="73">
        <v>38</v>
      </c>
      <c r="G1148" s="72" t="s">
        <v>10</v>
      </c>
    </row>
    <row r="1149" spans="3:7" ht="15" thickBot="1" x14ac:dyDescent="0.35">
      <c r="C1149" s="70">
        <v>43170</v>
      </c>
      <c r="D1149" s="71">
        <v>0.73993055555555554</v>
      </c>
      <c r="E1149" s="72" t="s">
        <v>9</v>
      </c>
      <c r="F1149" s="73">
        <v>40</v>
      </c>
      <c r="G1149" s="72" t="s">
        <v>10</v>
      </c>
    </row>
    <row r="1150" spans="3:7" ht="15" thickBot="1" x14ac:dyDescent="0.35">
      <c r="C1150" s="70">
        <v>43170</v>
      </c>
      <c r="D1150" s="71">
        <v>0.74107638888888883</v>
      </c>
      <c r="E1150" s="72" t="s">
        <v>9</v>
      </c>
      <c r="F1150" s="73">
        <v>47</v>
      </c>
      <c r="G1150" s="72" t="s">
        <v>10</v>
      </c>
    </row>
    <row r="1151" spans="3:7" ht="15" thickBot="1" x14ac:dyDescent="0.35">
      <c r="C1151" s="70">
        <v>43170</v>
      </c>
      <c r="D1151" s="71">
        <v>0.74113425925925924</v>
      </c>
      <c r="E1151" s="72" t="s">
        <v>9</v>
      </c>
      <c r="F1151" s="73">
        <v>55</v>
      </c>
      <c r="G1151" s="72" t="s">
        <v>21</v>
      </c>
    </row>
    <row r="1152" spans="3:7" ht="15" thickBot="1" x14ac:dyDescent="0.35">
      <c r="C1152" s="70">
        <v>43170</v>
      </c>
      <c r="D1152" s="71">
        <v>0.74164351851851851</v>
      </c>
      <c r="E1152" s="72" t="s">
        <v>9</v>
      </c>
      <c r="F1152" s="73">
        <v>48</v>
      </c>
      <c r="G1152" s="72" t="s">
        <v>21</v>
      </c>
    </row>
    <row r="1153" spans="3:7" ht="15" thickBot="1" x14ac:dyDescent="0.35">
      <c r="C1153" s="70">
        <v>43170</v>
      </c>
      <c r="D1153" s="71">
        <v>0.74331018518518521</v>
      </c>
      <c r="E1153" s="72" t="s">
        <v>9</v>
      </c>
      <c r="F1153" s="73">
        <v>35</v>
      </c>
      <c r="G1153" s="72" t="s">
        <v>21</v>
      </c>
    </row>
    <row r="1154" spans="3:7" ht="15" thickBot="1" x14ac:dyDescent="0.35">
      <c r="C1154" s="70">
        <v>43170</v>
      </c>
      <c r="D1154" s="71">
        <v>0.74383101851851852</v>
      </c>
      <c r="E1154" s="72" t="s">
        <v>9</v>
      </c>
      <c r="F1154" s="73">
        <v>52</v>
      </c>
      <c r="G1154" s="72" t="s">
        <v>10</v>
      </c>
    </row>
    <row r="1155" spans="3:7" ht="15" thickBot="1" x14ac:dyDescent="0.35">
      <c r="C1155" s="70">
        <v>43170</v>
      </c>
      <c r="D1155" s="71">
        <v>0.7464467592592593</v>
      </c>
      <c r="E1155" s="72" t="s">
        <v>9</v>
      </c>
      <c r="F1155" s="73">
        <v>35</v>
      </c>
      <c r="G1155" s="72" t="s">
        <v>10</v>
      </c>
    </row>
    <row r="1156" spans="3:7" ht="15" thickBot="1" x14ac:dyDescent="0.35">
      <c r="C1156" s="70">
        <v>43170</v>
      </c>
      <c r="D1156" s="71">
        <v>0.74868055555555557</v>
      </c>
      <c r="E1156" s="72" t="s">
        <v>9</v>
      </c>
      <c r="F1156" s="73">
        <v>44</v>
      </c>
      <c r="G1156" s="72" t="s">
        <v>21</v>
      </c>
    </row>
    <row r="1157" spans="3:7" ht="15" thickBot="1" x14ac:dyDescent="0.35">
      <c r="C1157" s="70">
        <v>43170</v>
      </c>
      <c r="D1157" s="71">
        <v>0.75006944444444434</v>
      </c>
      <c r="E1157" s="72" t="s">
        <v>9</v>
      </c>
      <c r="F1157" s="73">
        <v>38</v>
      </c>
      <c r="G1157" s="72" t="s">
        <v>21</v>
      </c>
    </row>
    <row r="1158" spans="3:7" ht="15" thickBot="1" x14ac:dyDescent="0.35">
      <c r="C1158" s="70">
        <v>43170</v>
      </c>
      <c r="D1158" s="71">
        <v>0.75096064814814811</v>
      </c>
      <c r="E1158" s="72" t="s">
        <v>9</v>
      </c>
      <c r="F1158" s="73">
        <v>33</v>
      </c>
      <c r="G1158" s="72" t="s">
        <v>21</v>
      </c>
    </row>
    <row r="1159" spans="3:7" ht="15" thickBot="1" x14ac:dyDescent="0.35">
      <c r="C1159" s="70">
        <v>43170</v>
      </c>
      <c r="D1159" s="71">
        <v>0.75186342592592592</v>
      </c>
      <c r="E1159" s="72" t="s">
        <v>9</v>
      </c>
      <c r="F1159" s="73">
        <v>42</v>
      </c>
      <c r="G1159" s="72" t="s">
        <v>21</v>
      </c>
    </row>
    <row r="1160" spans="3:7" ht="15" thickBot="1" x14ac:dyDescent="0.35">
      <c r="C1160" s="70">
        <v>43170</v>
      </c>
      <c r="D1160" s="71">
        <v>0.75364583333333324</v>
      </c>
      <c r="E1160" s="72" t="s">
        <v>9</v>
      </c>
      <c r="F1160" s="73">
        <v>36</v>
      </c>
      <c r="G1160" s="72" t="s">
        <v>10</v>
      </c>
    </row>
    <row r="1161" spans="3:7" ht="15" thickBot="1" x14ac:dyDescent="0.35">
      <c r="C1161" s="70">
        <v>43170</v>
      </c>
      <c r="D1161" s="71">
        <v>0.75457175925925923</v>
      </c>
      <c r="E1161" s="72" t="s">
        <v>9</v>
      </c>
      <c r="F1161" s="73">
        <v>29</v>
      </c>
      <c r="G1161" s="72" t="s">
        <v>10</v>
      </c>
    </row>
    <row r="1162" spans="3:7" ht="15" thickBot="1" x14ac:dyDescent="0.35">
      <c r="C1162" s="70">
        <v>43170</v>
      </c>
      <c r="D1162" s="71">
        <v>0.75664351851851841</v>
      </c>
      <c r="E1162" s="72" t="s">
        <v>9</v>
      </c>
      <c r="F1162" s="73">
        <v>65</v>
      </c>
      <c r="G1162" s="72" t="s">
        <v>10</v>
      </c>
    </row>
    <row r="1163" spans="3:7" ht="15" thickBot="1" x14ac:dyDescent="0.35">
      <c r="C1163" s="70">
        <v>43170</v>
      </c>
      <c r="D1163" s="71">
        <v>0.75665509259259256</v>
      </c>
      <c r="E1163" s="72" t="s">
        <v>9</v>
      </c>
      <c r="F1163" s="73">
        <v>55</v>
      </c>
      <c r="G1163" s="72" t="s">
        <v>21</v>
      </c>
    </row>
    <row r="1164" spans="3:7" ht="15" thickBot="1" x14ac:dyDescent="0.35">
      <c r="C1164" s="70">
        <v>43170</v>
      </c>
      <c r="D1164" s="71">
        <v>0.75820601851851854</v>
      </c>
      <c r="E1164" s="72" t="s">
        <v>9</v>
      </c>
      <c r="F1164" s="73">
        <v>28</v>
      </c>
      <c r="G1164" s="72" t="s">
        <v>21</v>
      </c>
    </row>
    <row r="1165" spans="3:7" ht="15" thickBot="1" x14ac:dyDescent="0.35">
      <c r="C1165" s="70">
        <v>43170</v>
      </c>
      <c r="D1165" s="71">
        <v>0.75851851851851848</v>
      </c>
      <c r="E1165" s="72" t="s">
        <v>9</v>
      </c>
      <c r="F1165" s="73">
        <v>38</v>
      </c>
      <c r="G1165" s="72" t="s">
        <v>21</v>
      </c>
    </row>
    <row r="1166" spans="3:7" ht="15" thickBot="1" x14ac:dyDescent="0.35">
      <c r="C1166" s="70">
        <v>43170</v>
      </c>
      <c r="D1166" s="71">
        <v>0.76137731481481474</v>
      </c>
      <c r="E1166" s="72" t="s">
        <v>9</v>
      </c>
      <c r="F1166" s="73">
        <v>39</v>
      </c>
      <c r="G1166" s="72" t="s">
        <v>21</v>
      </c>
    </row>
    <row r="1167" spans="3:7" ht="15" thickBot="1" x14ac:dyDescent="0.35">
      <c r="C1167" s="70">
        <v>43170</v>
      </c>
      <c r="D1167" s="71">
        <v>0.76144675925925931</v>
      </c>
      <c r="E1167" s="72" t="s">
        <v>9</v>
      </c>
      <c r="F1167" s="73">
        <v>33</v>
      </c>
      <c r="G1167" s="72" t="s">
        <v>10</v>
      </c>
    </row>
    <row r="1168" spans="3:7" ht="15" thickBot="1" x14ac:dyDescent="0.35">
      <c r="C1168" s="70">
        <v>43170</v>
      </c>
      <c r="D1168" s="71">
        <v>0.76192129629629635</v>
      </c>
      <c r="E1168" s="72" t="s">
        <v>9</v>
      </c>
      <c r="F1168" s="73">
        <v>38</v>
      </c>
      <c r="G1168" s="72" t="s">
        <v>10</v>
      </c>
    </row>
    <row r="1169" spans="3:7" ht="15" thickBot="1" x14ac:dyDescent="0.35">
      <c r="C1169" s="70">
        <v>43170</v>
      </c>
      <c r="D1169" s="71">
        <v>0.76291666666666658</v>
      </c>
      <c r="E1169" s="72" t="s">
        <v>9</v>
      </c>
      <c r="F1169" s="73">
        <v>49</v>
      </c>
      <c r="G1169" s="72" t="s">
        <v>10</v>
      </c>
    </row>
    <row r="1170" spans="3:7" ht="15" thickBot="1" x14ac:dyDescent="0.35">
      <c r="C1170" s="70">
        <v>43170</v>
      </c>
      <c r="D1170" s="71">
        <v>0.76848379629629626</v>
      </c>
      <c r="E1170" s="72" t="s">
        <v>9</v>
      </c>
      <c r="F1170" s="73">
        <v>41</v>
      </c>
      <c r="G1170" s="72" t="s">
        <v>21</v>
      </c>
    </row>
    <row r="1171" spans="3:7" ht="15" thickBot="1" x14ac:dyDescent="0.35">
      <c r="C1171" s="70">
        <v>43170</v>
      </c>
      <c r="D1171" s="71">
        <v>0.76866898148148144</v>
      </c>
      <c r="E1171" s="72" t="s">
        <v>9</v>
      </c>
      <c r="F1171" s="73">
        <v>34</v>
      </c>
      <c r="G1171" s="72" t="s">
        <v>21</v>
      </c>
    </row>
    <row r="1172" spans="3:7" ht="15" thickBot="1" x14ac:dyDescent="0.35">
      <c r="C1172" s="70">
        <v>43170</v>
      </c>
      <c r="D1172" s="71">
        <v>0.76927083333333324</v>
      </c>
      <c r="E1172" s="72" t="s">
        <v>9</v>
      </c>
      <c r="F1172" s="73">
        <v>38</v>
      </c>
      <c r="G1172" s="72" t="s">
        <v>10</v>
      </c>
    </row>
    <row r="1173" spans="3:7" ht="15" thickBot="1" x14ac:dyDescent="0.35">
      <c r="C1173" s="70">
        <v>43170</v>
      </c>
      <c r="D1173" s="71">
        <v>0.77200231481481485</v>
      </c>
      <c r="E1173" s="72" t="s">
        <v>9</v>
      </c>
      <c r="F1173" s="73">
        <v>31</v>
      </c>
      <c r="G1173" s="72" t="s">
        <v>21</v>
      </c>
    </row>
    <row r="1174" spans="3:7" ht="15" thickBot="1" x14ac:dyDescent="0.35">
      <c r="C1174" s="70">
        <v>43170</v>
      </c>
      <c r="D1174" s="71">
        <v>0.77218749999999992</v>
      </c>
      <c r="E1174" s="72" t="s">
        <v>9</v>
      </c>
      <c r="F1174" s="73">
        <v>37</v>
      </c>
      <c r="G1174" s="72" t="s">
        <v>21</v>
      </c>
    </row>
    <row r="1175" spans="3:7" ht="15" thickBot="1" x14ac:dyDescent="0.35">
      <c r="C1175" s="70">
        <v>43170</v>
      </c>
      <c r="D1175" s="71">
        <v>0.77372685185185175</v>
      </c>
      <c r="E1175" s="72" t="s">
        <v>9</v>
      </c>
      <c r="F1175" s="73">
        <v>38</v>
      </c>
      <c r="G1175" s="72" t="s">
        <v>10</v>
      </c>
    </row>
    <row r="1176" spans="3:7" ht="15" thickBot="1" x14ac:dyDescent="0.35">
      <c r="C1176" s="70">
        <v>43170</v>
      </c>
      <c r="D1176" s="71">
        <v>0.77511574074074074</v>
      </c>
      <c r="E1176" s="72" t="s">
        <v>9</v>
      </c>
      <c r="F1176" s="73">
        <v>35</v>
      </c>
      <c r="G1176" s="72" t="s">
        <v>10</v>
      </c>
    </row>
    <row r="1177" spans="3:7" ht="15" thickBot="1" x14ac:dyDescent="0.35">
      <c r="C1177" s="70">
        <v>43170</v>
      </c>
      <c r="D1177" s="71">
        <v>0.77958333333333341</v>
      </c>
      <c r="E1177" s="72" t="s">
        <v>9</v>
      </c>
      <c r="F1177" s="73">
        <v>42</v>
      </c>
      <c r="G1177" s="72" t="s">
        <v>21</v>
      </c>
    </row>
    <row r="1178" spans="3:7" ht="15" thickBot="1" x14ac:dyDescent="0.35">
      <c r="C1178" s="70">
        <v>43170</v>
      </c>
      <c r="D1178" s="71">
        <v>0.77965277777777775</v>
      </c>
      <c r="E1178" s="72" t="s">
        <v>9</v>
      </c>
      <c r="F1178" s="73">
        <v>38</v>
      </c>
      <c r="G1178" s="72" t="s">
        <v>10</v>
      </c>
    </row>
    <row r="1179" spans="3:7" ht="15" thickBot="1" x14ac:dyDescent="0.35">
      <c r="C1179" s="70">
        <v>43170</v>
      </c>
      <c r="D1179" s="71">
        <v>0.78037037037037038</v>
      </c>
      <c r="E1179" s="72" t="s">
        <v>9</v>
      </c>
      <c r="F1179" s="73">
        <v>33</v>
      </c>
      <c r="G1179" s="72" t="s">
        <v>21</v>
      </c>
    </row>
    <row r="1180" spans="3:7" ht="15" thickBot="1" x14ac:dyDescent="0.35">
      <c r="C1180" s="70">
        <v>43170</v>
      </c>
      <c r="D1180" s="71">
        <v>0.7806481481481482</v>
      </c>
      <c r="E1180" s="72" t="s">
        <v>9</v>
      </c>
      <c r="F1180" s="73">
        <v>52</v>
      </c>
      <c r="G1180" s="72" t="s">
        <v>10</v>
      </c>
    </row>
    <row r="1181" spans="3:7" ht="15" thickBot="1" x14ac:dyDescent="0.35">
      <c r="C1181" s="70">
        <v>43170</v>
      </c>
      <c r="D1181" s="71">
        <v>0.78082175925925934</v>
      </c>
      <c r="E1181" s="72" t="s">
        <v>9</v>
      </c>
      <c r="F1181" s="73">
        <v>30</v>
      </c>
      <c r="G1181" s="72" t="s">
        <v>10</v>
      </c>
    </row>
    <row r="1182" spans="3:7" ht="15" thickBot="1" x14ac:dyDescent="0.35">
      <c r="C1182" s="70">
        <v>43170</v>
      </c>
      <c r="D1182" s="71">
        <v>0.78113425925925928</v>
      </c>
      <c r="E1182" s="72" t="s">
        <v>9</v>
      </c>
      <c r="F1182" s="73">
        <v>49</v>
      </c>
      <c r="G1182" s="72" t="s">
        <v>10</v>
      </c>
    </row>
    <row r="1183" spans="3:7" ht="15" thickBot="1" x14ac:dyDescent="0.35">
      <c r="C1183" s="70">
        <v>43170</v>
      </c>
      <c r="D1183" s="71">
        <v>0.78151620370370367</v>
      </c>
      <c r="E1183" s="72" t="s">
        <v>9</v>
      </c>
      <c r="F1183" s="73">
        <v>33</v>
      </c>
      <c r="G1183" s="72" t="s">
        <v>10</v>
      </c>
    </row>
    <row r="1184" spans="3:7" ht="15" thickBot="1" x14ac:dyDescent="0.35">
      <c r="C1184" s="70">
        <v>43170</v>
      </c>
      <c r="D1184" s="71">
        <v>0.78255787037037028</v>
      </c>
      <c r="E1184" s="72" t="s">
        <v>9</v>
      </c>
      <c r="F1184" s="73">
        <v>54</v>
      </c>
      <c r="G1184" s="72" t="s">
        <v>10</v>
      </c>
    </row>
    <row r="1185" spans="3:7" ht="15" thickBot="1" x14ac:dyDescent="0.35">
      <c r="C1185" s="70">
        <v>43170</v>
      </c>
      <c r="D1185" s="71">
        <v>0.78575231481481478</v>
      </c>
      <c r="E1185" s="72" t="s">
        <v>9</v>
      </c>
      <c r="F1185" s="73">
        <v>45</v>
      </c>
      <c r="G1185" s="72" t="s">
        <v>21</v>
      </c>
    </row>
    <row r="1186" spans="3:7" ht="15" thickBot="1" x14ac:dyDescent="0.35">
      <c r="C1186" s="70">
        <v>43170</v>
      </c>
      <c r="D1186" s="71">
        <v>0.78581018518518519</v>
      </c>
      <c r="E1186" s="72" t="s">
        <v>9</v>
      </c>
      <c r="F1186" s="73">
        <v>37</v>
      </c>
      <c r="G1186" s="72" t="s">
        <v>21</v>
      </c>
    </row>
    <row r="1187" spans="3:7" ht="15" thickBot="1" x14ac:dyDescent="0.35">
      <c r="C1187" s="70">
        <v>43170</v>
      </c>
      <c r="D1187" s="71">
        <v>0.78614583333333332</v>
      </c>
      <c r="E1187" s="72" t="s">
        <v>9</v>
      </c>
      <c r="F1187" s="73">
        <v>44</v>
      </c>
      <c r="G1187" s="72" t="s">
        <v>10</v>
      </c>
    </row>
    <row r="1188" spans="3:7" ht="15" thickBot="1" x14ac:dyDescent="0.35">
      <c r="C1188" s="70">
        <v>43170</v>
      </c>
      <c r="D1188" s="71">
        <v>0.7869328703703703</v>
      </c>
      <c r="E1188" s="72" t="s">
        <v>9</v>
      </c>
      <c r="F1188" s="73">
        <v>37</v>
      </c>
      <c r="G1188" s="72" t="s">
        <v>21</v>
      </c>
    </row>
    <row r="1189" spans="3:7" ht="15" thickBot="1" x14ac:dyDescent="0.35">
      <c r="C1189" s="70">
        <v>43170</v>
      </c>
      <c r="D1189" s="71">
        <v>0.78790509259259256</v>
      </c>
      <c r="E1189" s="72" t="s">
        <v>9</v>
      </c>
      <c r="F1189" s="73">
        <v>42</v>
      </c>
      <c r="G1189" s="72" t="s">
        <v>10</v>
      </c>
    </row>
    <row r="1190" spans="3:7" ht="15" thickBot="1" x14ac:dyDescent="0.35">
      <c r="C1190" s="70">
        <v>43170</v>
      </c>
      <c r="D1190" s="71">
        <v>0.79052083333333334</v>
      </c>
      <c r="E1190" s="72" t="s">
        <v>9</v>
      </c>
      <c r="F1190" s="73">
        <v>29</v>
      </c>
      <c r="G1190" s="72" t="s">
        <v>21</v>
      </c>
    </row>
    <row r="1191" spans="3:7" ht="15" thickBot="1" x14ac:dyDescent="0.35">
      <c r="C1191" s="70">
        <v>43170</v>
      </c>
      <c r="D1191" s="71">
        <v>0.79219907407407408</v>
      </c>
      <c r="E1191" s="72" t="s">
        <v>9</v>
      </c>
      <c r="F1191" s="73">
        <v>33</v>
      </c>
      <c r="G1191" s="72" t="s">
        <v>21</v>
      </c>
    </row>
    <row r="1192" spans="3:7" ht="15" thickBot="1" x14ac:dyDescent="0.35">
      <c r="C1192" s="70">
        <v>43170</v>
      </c>
      <c r="D1192" s="71">
        <v>0.7922569444444445</v>
      </c>
      <c r="E1192" s="72" t="s">
        <v>9</v>
      </c>
      <c r="F1192" s="73">
        <v>45</v>
      </c>
      <c r="G1192" s="72" t="s">
        <v>21</v>
      </c>
    </row>
    <row r="1193" spans="3:7" ht="15" thickBot="1" x14ac:dyDescent="0.35">
      <c r="C1193" s="70">
        <v>43170</v>
      </c>
      <c r="D1193" s="71">
        <v>0.79353009259259266</v>
      </c>
      <c r="E1193" s="72" t="s">
        <v>9</v>
      </c>
      <c r="F1193" s="73">
        <v>54</v>
      </c>
      <c r="G1193" s="72" t="s">
        <v>21</v>
      </c>
    </row>
    <row r="1194" spans="3:7" ht="15" thickBot="1" x14ac:dyDescent="0.35">
      <c r="C1194" s="70">
        <v>43170</v>
      </c>
      <c r="D1194" s="71">
        <v>0.79453703703703704</v>
      </c>
      <c r="E1194" s="72" t="s">
        <v>9</v>
      </c>
      <c r="F1194" s="73">
        <v>30</v>
      </c>
      <c r="G1194" s="72" t="s">
        <v>21</v>
      </c>
    </row>
    <row r="1195" spans="3:7" ht="15" thickBot="1" x14ac:dyDescent="0.35">
      <c r="C1195" s="70">
        <v>43170</v>
      </c>
      <c r="D1195" s="71">
        <v>0.79731481481481481</v>
      </c>
      <c r="E1195" s="72" t="s">
        <v>9</v>
      </c>
      <c r="F1195" s="73">
        <v>45</v>
      </c>
      <c r="G1195" s="72" t="s">
        <v>10</v>
      </c>
    </row>
    <row r="1196" spans="3:7" ht="15" thickBot="1" x14ac:dyDescent="0.35">
      <c r="C1196" s="70">
        <v>43170</v>
      </c>
      <c r="D1196" s="71">
        <v>0.8022800925925927</v>
      </c>
      <c r="E1196" s="72" t="s">
        <v>9</v>
      </c>
      <c r="F1196" s="73">
        <v>43</v>
      </c>
      <c r="G1196" s="72" t="s">
        <v>21</v>
      </c>
    </row>
    <row r="1197" spans="3:7" ht="15" thickBot="1" x14ac:dyDescent="0.35">
      <c r="C1197" s="70">
        <v>43170</v>
      </c>
      <c r="D1197" s="71">
        <v>0.8131828703703704</v>
      </c>
      <c r="E1197" s="72" t="s">
        <v>9</v>
      </c>
      <c r="F1197" s="73">
        <v>42</v>
      </c>
      <c r="G1197" s="72" t="s">
        <v>21</v>
      </c>
    </row>
    <row r="1198" spans="3:7" ht="15" thickBot="1" x14ac:dyDescent="0.35">
      <c r="C1198" s="70">
        <v>43170</v>
      </c>
      <c r="D1198" s="71">
        <v>0.82141203703703702</v>
      </c>
      <c r="E1198" s="72" t="s">
        <v>9</v>
      </c>
      <c r="F1198" s="73">
        <v>29</v>
      </c>
      <c r="G1198" s="72" t="s">
        <v>21</v>
      </c>
    </row>
    <row r="1199" spans="3:7" ht="15" thickBot="1" x14ac:dyDescent="0.35">
      <c r="C1199" s="70">
        <v>43170</v>
      </c>
      <c r="D1199" s="71">
        <v>0.82559027777777771</v>
      </c>
      <c r="E1199" s="72" t="s">
        <v>9</v>
      </c>
      <c r="F1199" s="73">
        <v>31</v>
      </c>
      <c r="G1199" s="72" t="s">
        <v>21</v>
      </c>
    </row>
    <row r="1200" spans="3:7" ht="15" thickBot="1" x14ac:dyDescent="0.35">
      <c r="C1200" s="70">
        <v>43170</v>
      </c>
      <c r="D1200" s="71">
        <v>0.82564814814814813</v>
      </c>
      <c r="E1200" s="72" t="s">
        <v>9</v>
      </c>
      <c r="F1200" s="73">
        <v>37</v>
      </c>
      <c r="G1200" s="72" t="s">
        <v>21</v>
      </c>
    </row>
    <row r="1201" spans="3:7" ht="15" thickBot="1" x14ac:dyDescent="0.35">
      <c r="C1201" s="70">
        <v>43170</v>
      </c>
      <c r="D1201" s="71">
        <v>0.8265393518518519</v>
      </c>
      <c r="E1201" s="72" t="s">
        <v>9</v>
      </c>
      <c r="F1201" s="73">
        <v>39</v>
      </c>
      <c r="G1201" s="72" t="s">
        <v>10</v>
      </c>
    </row>
    <row r="1202" spans="3:7" ht="15" thickBot="1" x14ac:dyDescent="0.35">
      <c r="C1202" s="70">
        <v>43170</v>
      </c>
      <c r="D1202" s="71">
        <v>0.8268402777777778</v>
      </c>
      <c r="E1202" s="72" t="s">
        <v>9</v>
      </c>
      <c r="F1202" s="73">
        <v>39</v>
      </c>
      <c r="G1202" s="72" t="s">
        <v>21</v>
      </c>
    </row>
    <row r="1203" spans="3:7" ht="15" thickBot="1" x14ac:dyDescent="0.35">
      <c r="C1203" s="70">
        <v>43170</v>
      </c>
      <c r="D1203" s="71">
        <v>0.82869212962962957</v>
      </c>
      <c r="E1203" s="72" t="s">
        <v>9</v>
      </c>
      <c r="F1203" s="73">
        <v>44</v>
      </c>
      <c r="G1203" s="72" t="s">
        <v>21</v>
      </c>
    </row>
    <row r="1204" spans="3:7" ht="15" thickBot="1" x14ac:dyDescent="0.35">
      <c r="C1204" s="70">
        <v>43170</v>
      </c>
      <c r="D1204" s="71">
        <v>0.83583333333333332</v>
      </c>
      <c r="E1204" s="72" t="s">
        <v>9</v>
      </c>
      <c r="F1204" s="73">
        <v>45</v>
      </c>
      <c r="G1204" s="72" t="s">
        <v>21</v>
      </c>
    </row>
    <row r="1205" spans="3:7" ht="15" thickBot="1" x14ac:dyDescent="0.35">
      <c r="C1205" s="70">
        <v>43170</v>
      </c>
      <c r="D1205" s="71">
        <v>0.83788194444444442</v>
      </c>
      <c r="E1205" s="72" t="s">
        <v>9</v>
      </c>
      <c r="F1205" s="73">
        <v>40</v>
      </c>
      <c r="G1205" s="72" t="s">
        <v>21</v>
      </c>
    </row>
    <row r="1206" spans="3:7" ht="15" thickBot="1" x14ac:dyDescent="0.35">
      <c r="C1206" s="70">
        <v>43170</v>
      </c>
      <c r="D1206" s="71">
        <v>0.84079861111111109</v>
      </c>
      <c r="E1206" s="72" t="s">
        <v>9</v>
      </c>
      <c r="F1206" s="73">
        <v>31</v>
      </c>
      <c r="G1206" s="72" t="s">
        <v>21</v>
      </c>
    </row>
    <row r="1207" spans="3:7" ht="15" thickBot="1" x14ac:dyDescent="0.35">
      <c r="C1207" s="70">
        <v>43170</v>
      </c>
      <c r="D1207" s="71">
        <v>0.84486111111111117</v>
      </c>
      <c r="E1207" s="72" t="s">
        <v>9</v>
      </c>
      <c r="F1207" s="73">
        <v>32</v>
      </c>
      <c r="G1207" s="72" t="s">
        <v>10</v>
      </c>
    </row>
    <row r="1208" spans="3:7" ht="15" thickBot="1" x14ac:dyDescent="0.35">
      <c r="C1208" s="70">
        <v>43170</v>
      </c>
      <c r="D1208" s="71">
        <v>0.84922453703703704</v>
      </c>
      <c r="E1208" s="72" t="s">
        <v>9</v>
      </c>
      <c r="F1208" s="73">
        <v>39</v>
      </c>
      <c r="G1208" s="72" t="s">
        <v>10</v>
      </c>
    </row>
    <row r="1209" spans="3:7" ht="15" thickBot="1" x14ac:dyDescent="0.35">
      <c r="C1209" s="70">
        <v>43170</v>
      </c>
      <c r="D1209" s="71">
        <v>0.85710648148148139</v>
      </c>
      <c r="E1209" s="72" t="s">
        <v>9</v>
      </c>
      <c r="F1209" s="73">
        <v>46</v>
      </c>
      <c r="G1209" s="72" t="s">
        <v>10</v>
      </c>
    </row>
    <row r="1210" spans="3:7" ht="15" thickBot="1" x14ac:dyDescent="0.35">
      <c r="C1210" s="70">
        <v>43170</v>
      </c>
      <c r="D1210" s="71">
        <v>0.85966435185185175</v>
      </c>
      <c r="E1210" s="72" t="s">
        <v>9</v>
      </c>
      <c r="F1210" s="73">
        <v>49</v>
      </c>
      <c r="G1210" s="72" t="s">
        <v>10</v>
      </c>
    </row>
    <row r="1211" spans="3:7" ht="15" thickBot="1" x14ac:dyDescent="0.35">
      <c r="C1211" s="70">
        <v>43170</v>
      </c>
      <c r="D1211" s="71">
        <v>0.87024305555555559</v>
      </c>
      <c r="E1211" s="72" t="s">
        <v>9</v>
      </c>
      <c r="F1211" s="73">
        <v>56</v>
      </c>
      <c r="G1211" s="72" t="s">
        <v>21</v>
      </c>
    </row>
    <row r="1212" spans="3:7" ht="15" thickBot="1" x14ac:dyDescent="0.35">
      <c r="C1212" s="70">
        <v>43170</v>
      </c>
      <c r="D1212" s="71">
        <v>0.87692129629629623</v>
      </c>
      <c r="E1212" s="72" t="s">
        <v>9</v>
      </c>
      <c r="F1212" s="73">
        <v>32</v>
      </c>
      <c r="G1212" s="72" t="s">
        <v>21</v>
      </c>
    </row>
    <row r="1213" spans="3:7" ht="15" thickBot="1" x14ac:dyDescent="0.35">
      <c r="C1213" s="70">
        <v>43170</v>
      </c>
      <c r="D1213" s="71">
        <v>0.87885416666666671</v>
      </c>
      <c r="E1213" s="72" t="s">
        <v>9</v>
      </c>
      <c r="F1213" s="73">
        <v>40</v>
      </c>
      <c r="G1213" s="72" t="s">
        <v>21</v>
      </c>
    </row>
    <row r="1214" spans="3:7" ht="15" thickBot="1" x14ac:dyDescent="0.35">
      <c r="C1214" s="70">
        <v>43170</v>
      </c>
      <c r="D1214" s="71">
        <v>0.88065972222222222</v>
      </c>
      <c r="E1214" s="72" t="s">
        <v>9</v>
      </c>
      <c r="F1214" s="73">
        <v>26</v>
      </c>
      <c r="G1214" s="72" t="s">
        <v>10</v>
      </c>
    </row>
    <row r="1215" spans="3:7" ht="15" thickBot="1" x14ac:dyDescent="0.35">
      <c r="C1215" s="70">
        <v>43170</v>
      </c>
      <c r="D1215" s="71">
        <v>0.95695601851851853</v>
      </c>
      <c r="E1215" s="72" t="s">
        <v>9</v>
      </c>
      <c r="F1215" s="73">
        <v>53</v>
      </c>
      <c r="G1215" s="72" t="s">
        <v>10</v>
      </c>
    </row>
    <row r="1216" spans="3:7" ht="15" thickBot="1" x14ac:dyDescent="0.35">
      <c r="C1216" s="70">
        <v>43171</v>
      </c>
      <c r="D1216" s="71">
        <v>0.17216435185185186</v>
      </c>
      <c r="E1216" s="72" t="s">
        <v>9</v>
      </c>
      <c r="F1216" s="73">
        <v>47</v>
      </c>
      <c r="G1216" s="72" t="s">
        <v>21</v>
      </c>
    </row>
    <row r="1217" spans="3:7" ht="15" thickBot="1" x14ac:dyDescent="0.35">
      <c r="C1217" s="70">
        <v>43171</v>
      </c>
      <c r="D1217" s="71">
        <v>0.1809490740740741</v>
      </c>
      <c r="E1217" s="72" t="s">
        <v>9</v>
      </c>
      <c r="F1217" s="73">
        <v>29</v>
      </c>
      <c r="G1217" s="72" t="s">
        <v>21</v>
      </c>
    </row>
    <row r="1218" spans="3:7" ht="15" thickBot="1" x14ac:dyDescent="0.35">
      <c r="C1218" s="70">
        <v>43171</v>
      </c>
      <c r="D1218" s="71">
        <v>0.21417824074074074</v>
      </c>
      <c r="E1218" s="72" t="s">
        <v>9</v>
      </c>
      <c r="F1218" s="73">
        <v>35</v>
      </c>
      <c r="G1218" s="72" t="s">
        <v>10</v>
      </c>
    </row>
    <row r="1219" spans="3:7" ht="15" thickBot="1" x14ac:dyDescent="0.35">
      <c r="C1219" s="70">
        <v>43171</v>
      </c>
      <c r="D1219" s="71">
        <v>0.23314814814814813</v>
      </c>
      <c r="E1219" s="72" t="s">
        <v>9</v>
      </c>
      <c r="F1219" s="73">
        <v>43</v>
      </c>
      <c r="G1219" s="72" t="s">
        <v>21</v>
      </c>
    </row>
    <row r="1220" spans="3:7" ht="15" thickBot="1" x14ac:dyDescent="0.35">
      <c r="C1220" s="70">
        <v>43171</v>
      </c>
      <c r="D1220" s="71">
        <v>0.23954861111111111</v>
      </c>
      <c r="E1220" s="72" t="s">
        <v>9</v>
      </c>
      <c r="F1220" s="73">
        <v>49</v>
      </c>
      <c r="G1220" s="72" t="s">
        <v>10</v>
      </c>
    </row>
    <row r="1221" spans="3:7" ht="15" thickBot="1" x14ac:dyDescent="0.35">
      <c r="C1221" s="70">
        <v>43171</v>
      </c>
      <c r="D1221" s="71">
        <v>0.24054398148148148</v>
      </c>
      <c r="E1221" s="72" t="s">
        <v>9</v>
      </c>
      <c r="F1221" s="73">
        <v>30</v>
      </c>
      <c r="G1221" s="72" t="s">
        <v>21</v>
      </c>
    </row>
    <row r="1222" spans="3:7" ht="15" thickBot="1" x14ac:dyDescent="0.35">
      <c r="C1222" s="70">
        <v>43171</v>
      </c>
      <c r="D1222" s="71">
        <v>0.24100694444444445</v>
      </c>
      <c r="E1222" s="72" t="s">
        <v>9</v>
      </c>
      <c r="F1222" s="73">
        <v>42</v>
      </c>
      <c r="G1222" s="72" t="s">
        <v>10</v>
      </c>
    </row>
    <row r="1223" spans="3:7" ht="15" thickBot="1" x14ac:dyDescent="0.35">
      <c r="C1223" s="70">
        <v>43171</v>
      </c>
      <c r="D1223" s="71">
        <v>0.24560185185185182</v>
      </c>
      <c r="E1223" s="72" t="s">
        <v>9</v>
      </c>
      <c r="F1223" s="73">
        <v>36</v>
      </c>
      <c r="G1223" s="72" t="s">
        <v>21</v>
      </c>
    </row>
    <row r="1224" spans="3:7" ht="15" thickBot="1" x14ac:dyDescent="0.35">
      <c r="C1224" s="70">
        <v>43171</v>
      </c>
      <c r="D1224" s="71">
        <v>0.25031249999999999</v>
      </c>
      <c r="E1224" s="72" t="s">
        <v>9</v>
      </c>
      <c r="F1224" s="73">
        <v>43</v>
      </c>
      <c r="G1224" s="72" t="s">
        <v>10</v>
      </c>
    </row>
    <row r="1225" spans="3:7" ht="15" thickBot="1" x14ac:dyDescent="0.35">
      <c r="C1225" s="70">
        <v>43171</v>
      </c>
      <c r="D1225" s="71">
        <v>0.25055555555555559</v>
      </c>
      <c r="E1225" s="72" t="s">
        <v>9</v>
      </c>
      <c r="F1225" s="73">
        <v>46</v>
      </c>
      <c r="G1225" s="72" t="s">
        <v>10</v>
      </c>
    </row>
    <row r="1226" spans="3:7" ht="15" thickBot="1" x14ac:dyDescent="0.35">
      <c r="C1226" s="70">
        <v>43171</v>
      </c>
      <c r="D1226" s="71">
        <v>0.25491898148148145</v>
      </c>
      <c r="E1226" s="72" t="s">
        <v>9</v>
      </c>
      <c r="F1226" s="73">
        <v>24</v>
      </c>
      <c r="G1226" s="72" t="s">
        <v>21</v>
      </c>
    </row>
    <row r="1227" spans="3:7" ht="15" thickBot="1" x14ac:dyDescent="0.35">
      <c r="C1227" s="70">
        <v>43171</v>
      </c>
      <c r="D1227" s="71">
        <v>0.25598379629629631</v>
      </c>
      <c r="E1227" s="72" t="s">
        <v>9</v>
      </c>
      <c r="F1227" s="73">
        <v>40</v>
      </c>
      <c r="G1227" s="72" t="s">
        <v>10</v>
      </c>
    </row>
    <row r="1228" spans="3:7" ht="15" thickBot="1" x14ac:dyDescent="0.35">
      <c r="C1228" s="70">
        <v>43171</v>
      </c>
      <c r="D1228" s="71">
        <v>0.25840277777777776</v>
      </c>
      <c r="E1228" s="72" t="s">
        <v>9</v>
      </c>
      <c r="F1228" s="73">
        <v>47</v>
      </c>
      <c r="G1228" s="72" t="s">
        <v>10</v>
      </c>
    </row>
    <row r="1229" spans="3:7" ht="15" thickBot="1" x14ac:dyDescent="0.35">
      <c r="C1229" s="70">
        <v>43171</v>
      </c>
      <c r="D1229" s="71">
        <v>0.26054398148148145</v>
      </c>
      <c r="E1229" s="72" t="s">
        <v>9</v>
      </c>
      <c r="F1229" s="73">
        <v>47</v>
      </c>
      <c r="G1229" s="72" t="s">
        <v>10</v>
      </c>
    </row>
    <row r="1230" spans="3:7" ht="15" thickBot="1" x14ac:dyDescent="0.35">
      <c r="C1230" s="70">
        <v>43171</v>
      </c>
      <c r="D1230" s="71">
        <v>0.26394675925925926</v>
      </c>
      <c r="E1230" s="72" t="s">
        <v>9</v>
      </c>
      <c r="F1230" s="73">
        <v>29</v>
      </c>
      <c r="G1230" s="72" t="s">
        <v>10</v>
      </c>
    </row>
    <row r="1231" spans="3:7" ht="15" thickBot="1" x14ac:dyDescent="0.35">
      <c r="C1231" s="70">
        <v>43171</v>
      </c>
      <c r="D1231" s="71">
        <v>0.26427083333333334</v>
      </c>
      <c r="E1231" s="72" t="s">
        <v>9</v>
      </c>
      <c r="F1231" s="73">
        <v>43</v>
      </c>
      <c r="G1231" s="72" t="s">
        <v>10</v>
      </c>
    </row>
    <row r="1232" spans="3:7" ht="15" thickBot="1" x14ac:dyDescent="0.35">
      <c r="C1232" s="70">
        <v>43171</v>
      </c>
      <c r="D1232" s="71">
        <v>0.26775462962962965</v>
      </c>
      <c r="E1232" s="72" t="s">
        <v>9</v>
      </c>
      <c r="F1232" s="73">
        <v>47</v>
      </c>
      <c r="G1232" s="72" t="s">
        <v>10</v>
      </c>
    </row>
    <row r="1233" spans="3:7" ht="15" thickBot="1" x14ac:dyDescent="0.35">
      <c r="C1233" s="70">
        <v>43171</v>
      </c>
      <c r="D1233" s="71">
        <v>0.27045138888888892</v>
      </c>
      <c r="E1233" s="72" t="s">
        <v>9</v>
      </c>
      <c r="F1233" s="73">
        <v>45</v>
      </c>
      <c r="G1233" s="72" t="s">
        <v>10</v>
      </c>
    </row>
    <row r="1234" spans="3:7" ht="15" thickBot="1" x14ac:dyDescent="0.35">
      <c r="C1234" s="70">
        <v>43171</v>
      </c>
      <c r="D1234" s="71">
        <v>0.27053240740740742</v>
      </c>
      <c r="E1234" s="72" t="s">
        <v>9</v>
      </c>
      <c r="F1234" s="73">
        <v>24</v>
      </c>
      <c r="G1234" s="72" t="s">
        <v>10</v>
      </c>
    </row>
    <row r="1235" spans="3:7" ht="15" thickBot="1" x14ac:dyDescent="0.35">
      <c r="C1235" s="70">
        <v>43171</v>
      </c>
      <c r="D1235" s="71">
        <v>0.2709375</v>
      </c>
      <c r="E1235" s="72" t="s">
        <v>9</v>
      </c>
      <c r="F1235" s="73">
        <v>36</v>
      </c>
      <c r="G1235" s="72" t="s">
        <v>21</v>
      </c>
    </row>
    <row r="1236" spans="3:7" ht="15" thickBot="1" x14ac:dyDescent="0.35">
      <c r="C1236" s="70">
        <v>43171</v>
      </c>
      <c r="D1236" s="71">
        <v>0.27236111111111111</v>
      </c>
      <c r="E1236" s="72" t="s">
        <v>9</v>
      </c>
      <c r="F1236" s="73">
        <v>39</v>
      </c>
      <c r="G1236" s="72" t="s">
        <v>21</v>
      </c>
    </row>
    <row r="1237" spans="3:7" ht="15" thickBot="1" x14ac:dyDescent="0.35">
      <c r="C1237" s="70">
        <v>43171</v>
      </c>
      <c r="D1237" s="71">
        <v>0.27273148148148146</v>
      </c>
      <c r="E1237" s="72" t="s">
        <v>9</v>
      </c>
      <c r="F1237" s="73">
        <v>27</v>
      </c>
      <c r="G1237" s="72" t="s">
        <v>10</v>
      </c>
    </row>
    <row r="1238" spans="3:7" ht="15" thickBot="1" x14ac:dyDescent="0.35">
      <c r="C1238" s="70">
        <v>43171</v>
      </c>
      <c r="D1238" s="71">
        <v>0.27304398148148151</v>
      </c>
      <c r="E1238" s="72" t="s">
        <v>9</v>
      </c>
      <c r="F1238" s="73">
        <v>37</v>
      </c>
      <c r="G1238" s="72" t="s">
        <v>21</v>
      </c>
    </row>
    <row r="1239" spans="3:7" ht="15" thickBot="1" x14ac:dyDescent="0.35">
      <c r="C1239" s="70">
        <v>43171</v>
      </c>
      <c r="D1239" s="71">
        <v>0.27371527777777777</v>
      </c>
      <c r="E1239" s="72" t="s">
        <v>9</v>
      </c>
      <c r="F1239" s="73">
        <v>43</v>
      </c>
      <c r="G1239" s="72" t="s">
        <v>21</v>
      </c>
    </row>
    <row r="1240" spans="3:7" ht="15" thickBot="1" x14ac:dyDescent="0.35">
      <c r="C1240" s="70">
        <v>43171</v>
      </c>
      <c r="D1240" s="71">
        <v>0.27385416666666668</v>
      </c>
      <c r="E1240" s="72" t="s">
        <v>9</v>
      </c>
      <c r="F1240" s="73">
        <v>34</v>
      </c>
      <c r="G1240" s="72" t="s">
        <v>21</v>
      </c>
    </row>
    <row r="1241" spans="3:7" ht="15" thickBot="1" x14ac:dyDescent="0.35">
      <c r="C1241" s="70">
        <v>43171</v>
      </c>
      <c r="D1241" s="71">
        <v>0.27398148148148149</v>
      </c>
      <c r="E1241" s="72" t="s">
        <v>9</v>
      </c>
      <c r="F1241" s="73">
        <v>43</v>
      </c>
      <c r="G1241" s="72" t="s">
        <v>10</v>
      </c>
    </row>
    <row r="1242" spans="3:7" ht="15" thickBot="1" x14ac:dyDescent="0.35">
      <c r="C1242" s="70">
        <v>43171</v>
      </c>
      <c r="D1242" s="71">
        <v>0.27406249999999999</v>
      </c>
      <c r="E1242" s="72" t="s">
        <v>9</v>
      </c>
      <c r="F1242" s="73">
        <v>34</v>
      </c>
      <c r="G1242" s="72" t="s">
        <v>10</v>
      </c>
    </row>
    <row r="1243" spans="3:7" ht="15" thickBot="1" x14ac:dyDescent="0.35">
      <c r="C1243" s="70">
        <v>43171</v>
      </c>
      <c r="D1243" s="71">
        <v>0.2757060185185185</v>
      </c>
      <c r="E1243" s="72" t="s">
        <v>9</v>
      </c>
      <c r="F1243" s="73">
        <v>58</v>
      </c>
      <c r="G1243" s="72" t="s">
        <v>10</v>
      </c>
    </row>
    <row r="1244" spans="3:7" ht="15" thickBot="1" x14ac:dyDescent="0.35">
      <c r="C1244" s="70">
        <v>43171</v>
      </c>
      <c r="D1244" s="71">
        <v>0.27659722222222222</v>
      </c>
      <c r="E1244" s="72" t="s">
        <v>9</v>
      </c>
      <c r="F1244" s="73">
        <v>44</v>
      </c>
      <c r="G1244" s="72" t="s">
        <v>10</v>
      </c>
    </row>
    <row r="1245" spans="3:7" ht="15" thickBot="1" x14ac:dyDescent="0.35">
      <c r="C1245" s="70">
        <v>43171</v>
      </c>
      <c r="D1245" s="71">
        <v>0.27695601851851853</v>
      </c>
      <c r="E1245" s="72" t="s">
        <v>9</v>
      </c>
      <c r="F1245" s="73">
        <v>36</v>
      </c>
      <c r="G1245" s="72" t="s">
        <v>10</v>
      </c>
    </row>
    <row r="1246" spans="3:7" ht="15" thickBot="1" x14ac:dyDescent="0.35">
      <c r="C1246" s="70">
        <v>43171</v>
      </c>
      <c r="D1246" s="71">
        <v>0.27714120370370371</v>
      </c>
      <c r="E1246" s="72" t="s">
        <v>9</v>
      </c>
      <c r="F1246" s="73">
        <v>44</v>
      </c>
      <c r="G1246" s="72" t="s">
        <v>10</v>
      </c>
    </row>
    <row r="1247" spans="3:7" ht="15" thickBot="1" x14ac:dyDescent="0.35">
      <c r="C1247" s="70">
        <v>43171</v>
      </c>
      <c r="D1247" s="71">
        <v>0.27762731481481479</v>
      </c>
      <c r="E1247" s="72" t="s">
        <v>9</v>
      </c>
      <c r="F1247" s="73">
        <v>36</v>
      </c>
      <c r="G1247" s="72" t="s">
        <v>10</v>
      </c>
    </row>
    <row r="1248" spans="3:7" ht="15" thickBot="1" x14ac:dyDescent="0.35">
      <c r="C1248" s="70">
        <v>43171</v>
      </c>
      <c r="D1248" s="71">
        <v>0.27858796296296295</v>
      </c>
      <c r="E1248" s="72" t="s">
        <v>9</v>
      </c>
      <c r="F1248" s="73">
        <v>45</v>
      </c>
      <c r="G1248" s="72" t="s">
        <v>10</v>
      </c>
    </row>
    <row r="1249" spans="3:7" ht="15" thickBot="1" x14ac:dyDescent="0.35">
      <c r="C1249" s="70">
        <v>43171</v>
      </c>
      <c r="D1249" s="71">
        <v>0.27894675925925927</v>
      </c>
      <c r="E1249" s="72" t="s">
        <v>9</v>
      </c>
      <c r="F1249" s="73">
        <v>35</v>
      </c>
      <c r="G1249" s="72" t="s">
        <v>10</v>
      </c>
    </row>
    <row r="1250" spans="3:7" ht="15" thickBot="1" x14ac:dyDescent="0.35">
      <c r="C1250" s="70">
        <v>43171</v>
      </c>
      <c r="D1250" s="71">
        <v>0.27930555555555553</v>
      </c>
      <c r="E1250" s="72" t="s">
        <v>9</v>
      </c>
      <c r="F1250" s="73">
        <v>31</v>
      </c>
      <c r="G1250" s="72" t="s">
        <v>21</v>
      </c>
    </row>
    <row r="1251" spans="3:7" ht="15" thickBot="1" x14ac:dyDescent="0.35">
      <c r="C1251" s="70">
        <v>43171</v>
      </c>
      <c r="D1251" s="71">
        <v>0.27993055555555557</v>
      </c>
      <c r="E1251" s="72" t="s">
        <v>9</v>
      </c>
      <c r="F1251" s="73">
        <v>42</v>
      </c>
      <c r="G1251" s="72" t="s">
        <v>10</v>
      </c>
    </row>
    <row r="1252" spans="3:7" ht="15" thickBot="1" x14ac:dyDescent="0.35">
      <c r="C1252" s="70">
        <v>43171</v>
      </c>
      <c r="D1252" s="71">
        <v>0.28121527777777777</v>
      </c>
      <c r="E1252" s="72" t="s">
        <v>9</v>
      </c>
      <c r="F1252" s="73">
        <v>43</v>
      </c>
      <c r="G1252" s="72" t="s">
        <v>10</v>
      </c>
    </row>
    <row r="1253" spans="3:7" ht="15" thickBot="1" x14ac:dyDescent="0.35">
      <c r="C1253" s="70">
        <v>43171</v>
      </c>
      <c r="D1253" s="71">
        <v>0.28277777777777779</v>
      </c>
      <c r="E1253" s="72" t="s">
        <v>9</v>
      </c>
      <c r="F1253" s="73">
        <v>34</v>
      </c>
      <c r="G1253" s="72" t="s">
        <v>21</v>
      </c>
    </row>
    <row r="1254" spans="3:7" ht="15" thickBot="1" x14ac:dyDescent="0.35">
      <c r="C1254" s="70">
        <v>43171</v>
      </c>
      <c r="D1254" s="71">
        <v>0.28341435185185188</v>
      </c>
      <c r="E1254" s="72" t="s">
        <v>9</v>
      </c>
      <c r="F1254" s="73">
        <v>51</v>
      </c>
      <c r="G1254" s="72" t="s">
        <v>10</v>
      </c>
    </row>
    <row r="1255" spans="3:7" ht="15" thickBot="1" x14ac:dyDescent="0.35">
      <c r="C1255" s="70">
        <v>43171</v>
      </c>
      <c r="D1255" s="71">
        <v>0.28366898148148151</v>
      </c>
      <c r="E1255" s="72" t="s">
        <v>9</v>
      </c>
      <c r="F1255" s="73">
        <v>58</v>
      </c>
      <c r="G1255" s="72" t="s">
        <v>10</v>
      </c>
    </row>
    <row r="1256" spans="3:7" ht="15" thickBot="1" x14ac:dyDescent="0.35">
      <c r="C1256" s="70">
        <v>43171</v>
      </c>
      <c r="D1256" s="71">
        <v>0.28415509259259258</v>
      </c>
      <c r="E1256" s="72" t="s">
        <v>9</v>
      </c>
      <c r="F1256" s="73">
        <v>33</v>
      </c>
      <c r="G1256" s="72" t="s">
        <v>21</v>
      </c>
    </row>
    <row r="1257" spans="3:7" ht="15" thickBot="1" x14ac:dyDescent="0.35">
      <c r="C1257" s="70">
        <v>43171</v>
      </c>
      <c r="D1257" s="71">
        <v>0.28509259259259262</v>
      </c>
      <c r="E1257" s="72" t="s">
        <v>9</v>
      </c>
      <c r="F1257" s="73">
        <v>27</v>
      </c>
      <c r="G1257" s="72" t="s">
        <v>21</v>
      </c>
    </row>
    <row r="1258" spans="3:7" ht="15" thickBot="1" x14ac:dyDescent="0.35">
      <c r="C1258" s="70">
        <v>43171</v>
      </c>
      <c r="D1258" s="71">
        <v>0.28516203703703707</v>
      </c>
      <c r="E1258" s="72" t="s">
        <v>9</v>
      </c>
      <c r="F1258" s="73">
        <v>43</v>
      </c>
      <c r="G1258" s="72" t="s">
        <v>10</v>
      </c>
    </row>
    <row r="1259" spans="3:7" ht="15" thickBot="1" x14ac:dyDescent="0.35">
      <c r="C1259" s="70">
        <v>43171</v>
      </c>
      <c r="D1259" s="71">
        <v>0.2854976851851852</v>
      </c>
      <c r="E1259" s="72" t="s">
        <v>9</v>
      </c>
      <c r="F1259" s="73">
        <v>46</v>
      </c>
      <c r="G1259" s="72" t="s">
        <v>10</v>
      </c>
    </row>
    <row r="1260" spans="3:7" ht="15" thickBot="1" x14ac:dyDescent="0.35">
      <c r="C1260" s="70">
        <v>43171</v>
      </c>
      <c r="D1260" s="71">
        <v>0.28680555555555554</v>
      </c>
      <c r="E1260" s="72" t="s">
        <v>9</v>
      </c>
      <c r="F1260" s="73">
        <v>55</v>
      </c>
      <c r="G1260" s="72" t="s">
        <v>21</v>
      </c>
    </row>
    <row r="1261" spans="3:7" ht="15" thickBot="1" x14ac:dyDescent="0.35">
      <c r="C1261" s="70">
        <v>43171</v>
      </c>
      <c r="D1261" s="71">
        <v>0.28751157407407407</v>
      </c>
      <c r="E1261" s="72" t="s">
        <v>9</v>
      </c>
      <c r="F1261" s="73">
        <v>51</v>
      </c>
      <c r="G1261" s="72" t="s">
        <v>21</v>
      </c>
    </row>
    <row r="1262" spans="3:7" ht="15" thickBot="1" x14ac:dyDescent="0.35">
      <c r="C1262" s="70">
        <v>43171</v>
      </c>
      <c r="D1262" s="71">
        <v>0.28769675925925925</v>
      </c>
      <c r="E1262" s="72" t="s">
        <v>9</v>
      </c>
      <c r="F1262" s="73">
        <v>51</v>
      </c>
      <c r="G1262" s="72" t="s">
        <v>10</v>
      </c>
    </row>
    <row r="1263" spans="3:7" ht="15" thickBot="1" x14ac:dyDescent="0.35">
      <c r="C1263" s="70">
        <v>43171</v>
      </c>
      <c r="D1263" s="71">
        <v>0.28790509259259262</v>
      </c>
      <c r="E1263" s="72" t="s">
        <v>9</v>
      </c>
      <c r="F1263" s="73">
        <v>35</v>
      </c>
      <c r="G1263" s="72" t="s">
        <v>10</v>
      </c>
    </row>
    <row r="1264" spans="3:7" ht="15" thickBot="1" x14ac:dyDescent="0.35">
      <c r="C1264" s="70">
        <v>43171</v>
      </c>
      <c r="D1264" s="71">
        <v>0.28905092592592591</v>
      </c>
      <c r="E1264" s="72" t="s">
        <v>9</v>
      </c>
      <c r="F1264" s="73">
        <v>40</v>
      </c>
      <c r="G1264" s="72" t="s">
        <v>10</v>
      </c>
    </row>
    <row r="1265" spans="3:7" ht="15" thickBot="1" x14ac:dyDescent="0.35">
      <c r="C1265" s="70">
        <v>43171</v>
      </c>
      <c r="D1265" s="71">
        <v>0.2890625</v>
      </c>
      <c r="E1265" s="72" t="s">
        <v>9</v>
      </c>
      <c r="F1265" s="73">
        <v>34</v>
      </c>
      <c r="G1265" s="72" t="s">
        <v>10</v>
      </c>
    </row>
    <row r="1266" spans="3:7" ht="15" thickBot="1" x14ac:dyDescent="0.35">
      <c r="C1266" s="70">
        <v>43171</v>
      </c>
      <c r="D1266" s="71">
        <v>0.28934027777777777</v>
      </c>
      <c r="E1266" s="72" t="s">
        <v>9</v>
      </c>
      <c r="F1266" s="73">
        <v>28</v>
      </c>
      <c r="G1266" s="72" t="s">
        <v>21</v>
      </c>
    </row>
    <row r="1267" spans="3:7" ht="15" thickBot="1" x14ac:dyDescent="0.35">
      <c r="C1267" s="70">
        <v>43171</v>
      </c>
      <c r="D1267" s="71">
        <v>0.28954861111111113</v>
      </c>
      <c r="E1267" s="72" t="s">
        <v>9</v>
      </c>
      <c r="F1267" s="73">
        <v>42</v>
      </c>
      <c r="G1267" s="72" t="s">
        <v>10</v>
      </c>
    </row>
    <row r="1268" spans="3:7" ht="15" thickBot="1" x14ac:dyDescent="0.35">
      <c r="C1268" s="70">
        <v>43171</v>
      </c>
      <c r="D1268" s="71">
        <v>0.28966435185185185</v>
      </c>
      <c r="E1268" s="72" t="s">
        <v>9</v>
      </c>
      <c r="F1268" s="73">
        <v>26</v>
      </c>
      <c r="G1268" s="72" t="s">
        <v>21</v>
      </c>
    </row>
    <row r="1269" spans="3:7" ht="15" thickBot="1" x14ac:dyDescent="0.35">
      <c r="C1269" s="70">
        <v>43171</v>
      </c>
      <c r="D1269" s="71">
        <v>0.29048611111111111</v>
      </c>
      <c r="E1269" s="72" t="s">
        <v>9</v>
      </c>
      <c r="F1269" s="73">
        <v>49</v>
      </c>
      <c r="G1269" s="72" t="s">
        <v>10</v>
      </c>
    </row>
    <row r="1270" spans="3:7" ht="15" thickBot="1" x14ac:dyDescent="0.35">
      <c r="C1270" s="70">
        <v>43171</v>
      </c>
      <c r="D1270" s="71">
        <v>0.29276620370370371</v>
      </c>
      <c r="E1270" s="72" t="s">
        <v>9</v>
      </c>
      <c r="F1270" s="73">
        <v>29</v>
      </c>
      <c r="G1270" s="72" t="s">
        <v>21</v>
      </c>
    </row>
    <row r="1271" spans="3:7" ht="15" thickBot="1" x14ac:dyDescent="0.35">
      <c r="C1271" s="70">
        <v>43171</v>
      </c>
      <c r="D1271" s="71">
        <v>0.29304398148148147</v>
      </c>
      <c r="E1271" s="72" t="s">
        <v>9</v>
      </c>
      <c r="F1271" s="73">
        <v>29</v>
      </c>
      <c r="G1271" s="72" t="s">
        <v>21</v>
      </c>
    </row>
    <row r="1272" spans="3:7" ht="15" thickBot="1" x14ac:dyDescent="0.35">
      <c r="C1272" s="70">
        <v>43171</v>
      </c>
      <c r="D1272" s="71">
        <v>0.2930902777777778</v>
      </c>
      <c r="E1272" s="72" t="s">
        <v>9</v>
      </c>
      <c r="F1272" s="73">
        <v>50</v>
      </c>
      <c r="G1272" s="72" t="s">
        <v>10</v>
      </c>
    </row>
    <row r="1273" spans="3:7" ht="15" thickBot="1" x14ac:dyDescent="0.35">
      <c r="C1273" s="70">
        <v>43171</v>
      </c>
      <c r="D1273" s="71">
        <v>0.29380787037037037</v>
      </c>
      <c r="E1273" s="72" t="s">
        <v>9</v>
      </c>
      <c r="F1273" s="73">
        <v>32</v>
      </c>
      <c r="G1273" s="72" t="s">
        <v>10</v>
      </c>
    </row>
    <row r="1274" spans="3:7" ht="15" thickBot="1" x14ac:dyDescent="0.35">
      <c r="C1274" s="70">
        <v>43171</v>
      </c>
      <c r="D1274" s="71">
        <v>0.29394675925925923</v>
      </c>
      <c r="E1274" s="72" t="s">
        <v>9</v>
      </c>
      <c r="F1274" s="73">
        <v>31</v>
      </c>
      <c r="G1274" s="72" t="s">
        <v>21</v>
      </c>
    </row>
    <row r="1275" spans="3:7" ht="15" thickBot="1" x14ac:dyDescent="0.35">
      <c r="C1275" s="70">
        <v>43171</v>
      </c>
      <c r="D1275" s="71">
        <v>0.29421296296296295</v>
      </c>
      <c r="E1275" s="72" t="s">
        <v>9</v>
      </c>
      <c r="F1275" s="73">
        <v>30</v>
      </c>
      <c r="G1275" s="72" t="s">
        <v>10</v>
      </c>
    </row>
    <row r="1276" spans="3:7" ht="15" thickBot="1" x14ac:dyDescent="0.35">
      <c r="C1276" s="70">
        <v>43171</v>
      </c>
      <c r="D1276" s="71">
        <v>0.29435185185185186</v>
      </c>
      <c r="E1276" s="72" t="s">
        <v>9</v>
      </c>
      <c r="F1276" s="73">
        <v>33</v>
      </c>
      <c r="G1276" s="72" t="s">
        <v>10</v>
      </c>
    </row>
    <row r="1277" spans="3:7" ht="15" thickBot="1" x14ac:dyDescent="0.35">
      <c r="C1277" s="70">
        <v>43171</v>
      </c>
      <c r="D1277" s="71">
        <v>0.29560185185185184</v>
      </c>
      <c r="E1277" s="72" t="s">
        <v>9</v>
      </c>
      <c r="F1277" s="73">
        <v>32</v>
      </c>
      <c r="G1277" s="72" t="s">
        <v>21</v>
      </c>
    </row>
    <row r="1278" spans="3:7" ht="15" thickBot="1" x14ac:dyDescent="0.35">
      <c r="C1278" s="70">
        <v>43171</v>
      </c>
      <c r="D1278" s="71">
        <v>0.29574074074074075</v>
      </c>
      <c r="E1278" s="72" t="s">
        <v>9</v>
      </c>
      <c r="F1278" s="73">
        <v>33</v>
      </c>
      <c r="G1278" s="72" t="s">
        <v>10</v>
      </c>
    </row>
    <row r="1279" spans="3:7" ht="15" thickBot="1" x14ac:dyDescent="0.35">
      <c r="C1279" s="70">
        <v>43171</v>
      </c>
      <c r="D1279" s="71">
        <v>0.29582175925925924</v>
      </c>
      <c r="E1279" s="72" t="s">
        <v>9</v>
      </c>
      <c r="F1279" s="73">
        <v>33</v>
      </c>
      <c r="G1279" s="72" t="s">
        <v>10</v>
      </c>
    </row>
    <row r="1280" spans="3:7" ht="15" thickBot="1" x14ac:dyDescent="0.35">
      <c r="C1280" s="70">
        <v>43171</v>
      </c>
      <c r="D1280" s="71">
        <v>0.29656250000000001</v>
      </c>
      <c r="E1280" s="72" t="s">
        <v>9</v>
      </c>
      <c r="F1280" s="73">
        <v>35</v>
      </c>
      <c r="G1280" s="72" t="s">
        <v>10</v>
      </c>
    </row>
    <row r="1281" spans="3:7" ht="15" thickBot="1" x14ac:dyDescent="0.35">
      <c r="C1281" s="70">
        <v>43171</v>
      </c>
      <c r="D1281" s="71">
        <v>0.2978587962962963</v>
      </c>
      <c r="E1281" s="72" t="s">
        <v>9</v>
      </c>
      <c r="F1281" s="73">
        <v>43</v>
      </c>
      <c r="G1281" s="72" t="s">
        <v>10</v>
      </c>
    </row>
    <row r="1282" spans="3:7" ht="15" thickBot="1" x14ac:dyDescent="0.35">
      <c r="C1282" s="70">
        <v>43171</v>
      </c>
      <c r="D1282" s="71">
        <v>0.29805555555555557</v>
      </c>
      <c r="E1282" s="72" t="s">
        <v>9</v>
      </c>
      <c r="F1282" s="73">
        <v>38</v>
      </c>
      <c r="G1282" s="72" t="s">
        <v>10</v>
      </c>
    </row>
    <row r="1283" spans="3:7" ht="15" thickBot="1" x14ac:dyDescent="0.35">
      <c r="C1283" s="70">
        <v>43171</v>
      </c>
      <c r="D1283" s="71">
        <v>0.29837962962962966</v>
      </c>
      <c r="E1283" s="72" t="s">
        <v>9</v>
      </c>
      <c r="F1283" s="73">
        <v>45</v>
      </c>
      <c r="G1283" s="72" t="s">
        <v>10</v>
      </c>
    </row>
    <row r="1284" spans="3:7" ht="15" thickBot="1" x14ac:dyDescent="0.35">
      <c r="C1284" s="70">
        <v>43171</v>
      </c>
      <c r="D1284" s="71">
        <v>0.30015046296296294</v>
      </c>
      <c r="E1284" s="72" t="s">
        <v>9</v>
      </c>
      <c r="F1284" s="73">
        <v>37</v>
      </c>
      <c r="G1284" s="72" t="s">
        <v>10</v>
      </c>
    </row>
    <row r="1285" spans="3:7" ht="15" thickBot="1" x14ac:dyDescent="0.35">
      <c r="C1285" s="70">
        <v>43171</v>
      </c>
      <c r="D1285" s="71">
        <v>0.30069444444444443</v>
      </c>
      <c r="E1285" s="72" t="s">
        <v>9</v>
      </c>
      <c r="F1285" s="73">
        <v>52</v>
      </c>
      <c r="G1285" s="72" t="s">
        <v>10</v>
      </c>
    </row>
    <row r="1286" spans="3:7" ht="15" thickBot="1" x14ac:dyDescent="0.35">
      <c r="C1286" s="70">
        <v>43171</v>
      </c>
      <c r="D1286" s="71">
        <v>0.30081018518518515</v>
      </c>
      <c r="E1286" s="72" t="s">
        <v>9</v>
      </c>
      <c r="F1286" s="73">
        <v>36</v>
      </c>
      <c r="G1286" s="72" t="s">
        <v>10</v>
      </c>
    </row>
    <row r="1287" spans="3:7" ht="15" thickBot="1" x14ac:dyDescent="0.35">
      <c r="C1287" s="70">
        <v>43171</v>
      </c>
      <c r="D1287" s="71">
        <v>0.30177083333333332</v>
      </c>
      <c r="E1287" s="72" t="s">
        <v>9</v>
      </c>
      <c r="F1287" s="73">
        <v>42</v>
      </c>
      <c r="G1287" s="72" t="s">
        <v>10</v>
      </c>
    </row>
    <row r="1288" spans="3:7" ht="15" thickBot="1" x14ac:dyDescent="0.35">
      <c r="C1288" s="70">
        <v>43171</v>
      </c>
      <c r="D1288" s="71">
        <v>0.30193287037037037</v>
      </c>
      <c r="E1288" s="72" t="s">
        <v>9</v>
      </c>
      <c r="F1288" s="73">
        <v>29</v>
      </c>
      <c r="G1288" s="72" t="s">
        <v>21</v>
      </c>
    </row>
    <row r="1289" spans="3:7" ht="15" thickBot="1" x14ac:dyDescent="0.35">
      <c r="C1289" s="70">
        <v>43171</v>
      </c>
      <c r="D1289" s="71">
        <v>0.30204861111111109</v>
      </c>
      <c r="E1289" s="72" t="s">
        <v>9</v>
      </c>
      <c r="F1289" s="73">
        <v>45</v>
      </c>
      <c r="G1289" s="72" t="s">
        <v>21</v>
      </c>
    </row>
    <row r="1290" spans="3:7" ht="15" thickBot="1" x14ac:dyDescent="0.35">
      <c r="C1290" s="70">
        <v>43171</v>
      </c>
      <c r="D1290" s="71">
        <v>0.30236111111111114</v>
      </c>
      <c r="E1290" s="72" t="s">
        <v>9</v>
      </c>
      <c r="F1290" s="73">
        <v>23</v>
      </c>
      <c r="G1290" s="72" t="s">
        <v>21</v>
      </c>
    </row>
    <row r="1291" spans="3:7" ht="15" thickBot="1" x14ac:dyDescent="0.35">
      <c r="C1291" s="70">
        <v>43171</v>
      </c>
      <c r="D1291" s="71">
        <v>0.30443287037037037</v>
      </c>
      <c r="E1291" s="72" t="s">
        <v>9</v>
      </c>
      <c r="F1291" s="73">
        <v>22</v>
      </c>
      <c r="G1291" s="72" t="s">
        <v>21</v>
      </c>
    </row>
    <row r="1292" spans="3:7" ht="15" thickBot="1" x14ac:dyDescent="0.35">
      <c r="C1292" s="70">
        <v>43171</v>
      </c>
      <c r="D1292" s="71">
        <v>0.30510416666666668</v>
      </c>
      <c r="E1292" s="72" t="s">
        <v>9</v>
      </c>
      <c r="F1292" s="73">
        <v>36</v>
      </c>
      <c r="G1292" s="72" t="s">
        <v>21</v>
      </c>
    </row>
    <row r="1293" spans="3:7" ht="15" thickBot="1" x14ac:dyDescent="0.35">
      <c r="C1293" s="70">
        <v>43171</v>
      </c>
      <c r="D1293" s="71">
        <v>0.30556712962962962</v>
      </c>
      <c r="E1293" s="72" t="s">
        <v>9</v>
      </c>
      <c r="F1293" s="73">
        <v>33</v>
      </c>
      <c r="G1293" s="72" t="s">
        <v>10</v>
      </c>
    </row>
    <row r="1294" spans="3:7" ht="15" thickBot="1" x14ac:dyDescent="0.35">
      <c r="C1294" s="70">
        <v>43171</v>
      </c>
      <c r="D1294" s="71">
        <v>0.30563657407407407</v>
      </c>
      <c r="E1294" s="72" t="s">
        <v>9</v>
      </c>
      <c r="F1294" s="73">
        <v>35</v>
      </c>
      <c r="G1294" s="72" t="s">
        <v>10</v>
      </c>
    </row>
    <row r="1295" spans="3:7" ht="15" thickBot="1" x14ac:dyDescent="0.35">
      <c r="C1295" s="70">
        <v>43171</v>
      </c>
      <c r="D1295" s="71">
        <v>0.30589120370370371</v>
      </c>
      <c r="E1295" s="72" t="s">
        <v>9</v>
      </c>
      <c r="F1295" s="73">
        <v>25</v>
      </c>
      <c r="G1295" s="72" t="s">
        <v>21</v>
      </c>
    </row>
    <row r="1296" spans="3:7" ht="15" thickBot="1" x14ac:dyDescent="0.35">
      <c r="C1296" s="70">
        <v>43171</v>
      </c>
      <c r="D1296" s="71">
        <v>0.30635416666666665</v>
      </c>
      <c r="E1296" s="72" t="s">
        <v>9</v>
      </c>
      <c r="F1296" s="73">
        <v>57</v>
      </c>
      <c r="G1296" s="72" t="s">
        <v>10</v>
      </c>
    </row>
    <row r="1297" spans="3:7" ht="15" thickBot="1" x14ac:dyDescent="0.35">
      <c r="C1297" s="70">
        <v>43171</v>
      </c>
      <c r="D1297" s="71">
        <v>0.30656250000000002</v>
      </c>
      <c r="E1297" s="72" t="s">
        <v>9</v>
      </c>
      <c r="F1297" s="73">
        <v>42</v>
      </c>
      <c r="G1297" s="72" t="s">
        <v>10</v>
      </c>
    </row>
    <row r="1298" spans="3:7" ht="15" thickBot="1" x14ac:dyDescent="0.35">
      <c r="C1298" s="70">
        <v>43171</v>
      </c>
      <c r="D1298" s="71">
        <v>0.30675925925925923</v>
      </c>
      <c r="E1298" s="72" t="s">
        <v>9</v>
      </c>
      <c r="F1298" s="73">
        <v>51</v>
      </c>
      <c r="G1298" s="72" t="s">
        <v>10</v>
      </c>
    </row>
    <row r="1299" spans="3:7" ht="15" thickBot="1" x14ac:dyDescent="0.35">
      <c r="C1299" s="70">
        <v>43171</v>
      </c>
      <c r="D1299" s="71">
        <v>0.30710648148148151</v>
      </c>
      <c r="E1299" s="72" t="s">
        <v>9</v>
      </c>
      <c r="F1299" s="73">
        <v>40</v>
      </c>
      <c r="G1299" s="72" t="s">
        <v>10</v>
      </c>
    </row>
    <row r="1300" spans="3:7" ht="15" thickBot="1" x14ac:dyDescent="0.35">
      <c r="C1300" s="70">
        <v>43171</v>
      </c>
      <c r="D1300" s="71">
        <v>0.30760416666666668</v>
      </c>
      <c r="E1300" s="72" t="s">
        <v>9</v>
      </c>
      <c r="F1300" s="73">
        <v>37</v>
      </c>
      <c r="G1300" s="72" t="s">
        <v>10</v>
      </c>
    </row>
    <row r="1301" spans="3:7" ht="15" thickBot="1" x14ac:dyDescent="0.35">
      <c r="C1301" s="70">
        <v>43171</v>
      </c>
      <c r="D1301" s="71">
        <v>0.30769675925925927</v>
      </c>
      <c r="E1301" s="72" t="s">
        <v>9</v>
      </c>
      <c r="F1301" s="73">
        <v>38</v>
      </c>
      <c r="G1301" s="72" t="s">
        <v>10</v>
      </c>
    </row>
    <row r="1302" spans="3:7" ht="15" thickBot="1" x14ac:dyDescent="0.35">
      <c r="C1302" s="70">
        <v>43171</v>
      </c>
      <c r="D1302" s="71">
        <v>0.30898148148148147</v>
      </c>
      <c r="E1302" s="72" t="s">
        <v>9</v>
      </c>
      <c r="F1302" s="73">
        <v>29</v>
      </c>
      <c r="G1302" s="72" t="s">
        <v>21</v>
      </c>
    </row>
    <row r="1303" spans="3:7" ht="15" thickBot="1" x14ac:dyDescent="0.35">
      <c r="C1303" s="70">
        <v>43171</v>
      </c>
      <c r="D1303" s="71">
        <v>0.30934027777777778</v>
      </c>
      <c r="E1303" s="72" t="s">
        <v>9</v>
      </c>
      <c r="F1303" s="73">
        <v>36</v>
      </c>
      <c r="G1303" s="72" t="s">
        <v>10</v>
      </c>
    </row>
    <row r="1304" spans="3:7" ht="15" thickBot="1" x14ac:dyDescent="0.35">
      <c r="C1304" s="70">
        <v>43171</v>
      </c>
      <c r="D1304" s="71">
        <v>0.31012731481481481</v>
      </c>
      <c r="E1304" s="72" t="s">
        <v>9</v>
      </c>
      <c r="F1304" s="73">
        <v>45</v>
      </c>
      <c r="G1304" s="72" t="s">
        <v>10</v>
      </c>
    </row>
    <row r="1305" spans="3:7" ht="15" thickBot="1" x14ac:dyDescent="0.35">
      <c r="C1305" s="70">
        <v>43171</v>
      </c>
      <c r="D1305" s="71">
        <v>0.31026620370370367</v>
      </c>
      <c r="E1305" s="72" t="s">
        <v>9</v>
      </c>
      <c r="F1305" s="73">
        <v>41</v>
      </c>
      <c r="G1305" s="72" t="s">
        <v>10</v>
      </c>
    </row>
    <row r="1306" spans="3:7" ht="15" thickBot="1" x14ac:dyDescent="0.35">
      <c r="C1306" s="70">
        <v>43171</v>
      </c>
      <c r="D1306" s="71">
        <v>0.31040509259259258</v>
      </c>
      <c r="E1306" s="72" t="s">
        <v>9</v>
      </c>
      <c r="F1306" s="73">
        <v>26</v>
      </c>
      <c r="G1306" s="72" t="s">
        <v>21</v>
      </c>
    </row>
    <row r="1307" spans="3:7" ht="15" thickBot="1" x14ac:dyDescent="0.35">
      <c r="C1307" s="70">
        <v>43171</v>
      </c>
      <c r="D1307" s="71">
        <v>0.31181712962962965</v>
      </c>
      <c r="E1307" s="72" t="s">
        <v>9</v>
      </c>
      <c r="F1307" s="73">
        <v>22</v>
      </c>
      <c r="G1307" s="72" t="s">
        <v>10</v>
      </c>
    </row>
    <row r="1308" spans="3:7" ht="15" thickBot="1" x14ac:dyDescent="0.35">
      <c r="C1308" s="70">
        <v>43171</v>
      </c>
      <c r="D1308" s="71">
        <v>0.31181712962962965</v>
      </c>
      <c r="E1308" s="72" t="s">
        <v>9</v>
      </c>
      <c r="F1308" s="73">
        <v>20</v>
      </c>
      <c r="G1308" s="72" t="s">
        <v>10</v>
      </c>
    </row>
    <row r="1309" spans="3:7" ht="15" thickBot="1" x14ac:dyDescent="0.35">
      <c r="C1309" s="70">
        <v>43171</v>
      </c>
      <c r="D1309" s="71">
        <v>0.31185185185185188</v>
      </c>
      <c r="E1309" s="72" t="s">
        <v>9</v>
      </c>
      <c r="F1309" s="73">
        <v>44</v>
      </c>
      <c r="G1309" s="72" t="s">
        <v>10</v>
      </c>
    </row>
    <row r="1310" spans="3:7" ht="15" thickBot="1" x14ac:dyDescent="0.35">
      <c r="C1310" s="70">
        <v>43171</v>
      </c>
      <c r="D1310" s="71">
        <v>0.31218750000000001</v>
      </c>
      <c r="E1310" s="72" t="s">
        <v>9</v>
      </c>
      <c r="F1310" s="73">
        <v>40</v>
      </c>
      <c r="G1310" s="72" t="s">
        <v>10</v>
      </c>
    </row>
    <row r="1311" spans="3:7" ht="15" thickBot="1" x14ac:dyDescent="0.35">
      <c r="C1311" s="70">
        <v>43171</v>
      </c>
      <c r="D1311" s="71">
        <v>0.31245370370370368</v>
      </c>
      <c r="E1311" s="72" t="s">
        <v>9</v>
      </c>
      <c r="F1311" s="73">
        <v>50</v>
      </c>
      <c r="G1311" s="72" t="s">
        <v>10</v>
      </c>
    </row>
    <row r="1312" spans="3:7" ht="15" thickBot="1" x14ac:dyDescent="0.35">
      <c r="C1312" s="70">
        <v>43171</v>
      </c>
      <c r="D1312" s="71">
        <v>0.31278935185185186</v>
      </c>
      <c r="E1312" s="72" t="s">
        <v>9</v>
      </c>
      <c r="F1312" s="73">
        <v>40</v>
      </c>
      <c r="G1312" s="72" t="s">
        <v>10</v>
      </c>
    </row>
    <row r="1313" spans="3:7" ht="15" thickBot="1" x14ac:dyDescent="0.35">
      <c r="C1313" s="70">
        <v>43171</v>
      </c>
      <c r="D1313" s="71">
        <v>0.31358796296296293</v>
      </c>
      <c r="E1313" s="72" t="s">
        <v>9</v>
      </c>
      <c r="F1313" s="73">
        <v>40</v>
      </c>
      <c r="G1313" s="72" t="s">
        <v>10</v>
      </c>
    </row>
    <row r="1314" spans="3:7" ht="15" thickBot="1" x14ac:dyDescent="0.35">
      <c r="C1314" s="70">
        <v>43171</v>
      </c>
      <c r="D1314" s="71">
        <v>0.3142361111111111</v>
      </c>
      <c r="E1314" s="72" t="s">
        <v>9</v>
      </c>
      <c r="F1314" s="73">
        <v>35</v>
      </c>
      <c r="G1314" s="72" t="s">
        <v>10</v>
      </c>
    </row>
    <row r="1315" spans="3:7" ht="15" thickBot="1" x14ac:dyDescent="0.35">
      <c r="C1315" s="70">
        <v>43171</v>
      </c>
      <c r="D1315" s="71">
        <v>0.31482638888888886</v>
      </c>
      <c r="E1315" s="72" t="s">
        <v>9</v>
      </c>
      <c r="F1315" s="73">
        <v>49</v>
      </c>
      <c r="G1315" s="72" t="s">
        <v>10</v>
      </c>
    </row>
    <row r="1316" spans="3:7" ht="15" thickBot="1" x14ac:dyDescent="0.35">
      <c r="C1316" s="70">
        <v>43171</v>
      </c>
      <c r="D1316" s="71">
        <v>0.31673611111111111</v>
      </c>
      <c r="E1316" s="72" t="s">
        <v>9</v>
      </c>
      <c r="F1316" s="73">
        <v>32</v>
      </c>
      <c r="G1316" s="72" t="s">
        <v>10</v>
      </c>
    </row>
    <row r="1317" spans="3:7" ht="15" thickBot="1" x14ac:dyDescent="0.35">
      <c r="C1317" s="70">
        <v>43171</v>
      </c>
      <c r="D1317" s="71">
        <v>0.31755787037037037</v>
      </c>
      <c r="E1317" s="72" t="s">
        <v>9</v>
      </c>
      <c r="F1317" s="73">
        <v>39</v>
      </c>
      <c r="G1317" s="72" t="s">
        <v>21</v>
      </c>
    </row>
    <row r="1318" spans="3:7" ht="15" thickBot="1" x14ac:dyDescent="0.35">
      <c r="C1318" s="70">
        <v>43171</v>
      </c>
      <c r="D1318" s="71">
        <v>0.31760416666666669</v>
      </c>
      <c r="E1318" s="72" t="s">
        <v>9</v>
      </c>
      <c r="F1318" s="73">
        <v>37</v>
      </c>
      <c r="G1318" s="72" t="s">
        <v>10</v>
      </c>
    </row>
    <row r="1319" spans="3:7" ht="15" thickBot="1" x14ac:dyDescent="0.35">
      <c r="C1319" s="70">
        <v>43171</v>
      </c>
      <c r="D1319" s="71">
        <v>0.31837962962962962</v>
      </c>
      <c r="E1319" s="72" t="s">
        <v>9</v>
      </c>
      <c r="F1319" s="73">
        <v>26</v>
      </c>
      <c r="G1319" s="72" t="s">
        <v>21</v>
      </c>
    </row>
    <row r="1320" spans="3:7" ht="15" thickBot="1" x14ac:dyDescent="0.35">
      <c r="C1320" s="70">
        <v>43171</v>
      </c>
      <c r="D1320" s="71">
        <v>0.31883101851851853</v>
      </c>
      <c r="E1320" s="72" t="s">
        <v>9</v>
      </c>
      <c r="F1320" s="73">
        <v>28</v>
      </c>
      <c r="G1320" s="72" t="s">
        <v>21</v>
      </c>
    </row>
    <row r="1321" spans="3:7" ht="15" thickBot="1" x14ac:dyDescent="0.35">
      <c r="C1321" s="70">
        <v>43171</v>
      </c>
      <c r="D1321" s="71">
        <v>0.31896990740740744</v>
      </c>
      <c r="E1321" s="72" t="s">
        <v>9</v>
      </c>
      <c r="F1321" s="73">
        <v>16</v>
      </c>
      <c r="G1321" s="72" t="s">
        <v>21</v>
      </c>
    </row>
    <row r="1322" spans="3:7" ht="15" thickBot="1" x14ac:dyDescent="0.35">
      <c r="C1322" s="70">
        <v>43171</v>
      </c>
      <c r="D1322" s="71">
        <v>0.32100694444444444</v>
      </c>
      <c r="E1322" s="72" t="s">
        <v>9</v>
      </c>
      <c r="F1322" s="73">
        <v>38</v>
      </c>
      <c r="G1322" s="72" t="s">
        <v>10</v>
      </c>
    </row>
    <row r="1323" spans="3:7" ht="15" thickBot="1" x14ac:dyDescent="0.35">
      <c r="C1323" s="70">
        <v>43171</v>
      </c>
      <c r="D1323" s="71">
        <v>0.32127314814814817</v>
      </c>
      <c r="E1323" s="72" t="s">
        <v>9</v>
      </c>
      <c r="F1323" s="73">
        <v>37</v>
      </c>
      <c r="G1323" s="72" t="s">
        <v>10</v>
      </c>
    </row>
    <row r="1324" spans="3:7" ht="15" thickBot="1" x14ac:dyDescent="0.35">
      <c r="C1324" s="70">
        <v>43171</v>
      </c>
      <c r="D1324" s="71">
        <v>0.32184027777777779</v>
      </c>
      <c r="E1324" s="72" t="s">
        <v>9</v>
      </c>
      <c r="F1324" s="73">
        <v>28</v>
      </c>
      <c r="G1324" s="72" t="s">
        <v>10</v>
      </c>
    </row>
    <row r="1325" spans="3:7" ht="15" thickBot="1" x14ac:dyDescent="0.35">
      <c r="C1325" s="70">
        <v>43171</v>
      </c>
      <c r="D1325" s="71">
        <v>0.32302083333333331</v>
      </c>
      <c r="E1325" s="72" t="s">
        <v>9</v>
      </c>
      <c r="F1325" s="73">
        <v>32</v>
      </c>
      <c r="G1325" s="72" t="s">
        <v>10</v>
      </c>
    </row>
    <row r="1326" spans="3:7" ht="15" thickBot="1" x14ac:dyDescent="0.35">
      <c r="C1326" s="70">
        <v>43171</v>
      </c>
      <c r="D1326" s="71">
        <v>0.3243287037037037</v>
      </c>
      <c r="E1326" s="72" t="s">
        <v>9</v>
      </c>
      <c r="F1326" s="73">
        <v>25</v>
      </c>
      <c r="G1326" s="72" t="s">
        <v>21</v>
      </c>
    </row>
    <row r="1327" spans="3:7" ht="15" thickBot="1" x14ac:dyDescent="0.35">
      <c r="C1327" s="70">
        <v>43171</v>
      </c>
      <c r="D1327" s="71">
        <v>0.32668981481481479</v>
      </c>
      <c r="E1327" s="72" t="s">
        <v>9</v>
      </c>
      <c r="F1327" s="73">
        <v>33</v>
      </c>
      <c r="G1327" s="72" t="s">
        <v>10</v>
      </c>
    </row>
    <row r="1328" spans="3:7" ht="15" thickBot="1" x14ac:dyDescent="0.35">
      <c r="C1328" s="70">
        <v>43171</v>
      </c>
      <c r="D1328" s="71">
        <v>0.32891203703703703</v>
      </c>
      <c r="E1328" s="72" t="s">
        <v>9</v>
      </c>
      <c r="F1328" s="73">
        <v>51</v>
      </c>
      <c r="G1328" s="72" t="s">
        <v>10</v>
      </c>
    </row>
    <row r="1329" spans="3:7" ht="15" thickBot="1" x14ac:dyDescent="0.35">
      <c r="C1329" s="70">
        <v>43171</v>
      </c>
      <c r="D1329" s="71">
        <v>0.32953703703703702</v>
      </c>
      <c r="E1329" s="72" t="s">
        <v>9</v>
      </c>
      <c r="F1329" s="73">
        <v>46</v>
      </c>
      <c r="G1329" s="72" t="s">
        <v>10</v>
      </c>
    </row>
    <row r="1330" spans="3:7" ht="15" thickBot="1" x14ac:dyDescent="0.35">
      <c r="C1330" s="70">
        <v>43171</v>
      </c>
      <c r="D1330" s="71">
        <v>0.33103009259259258</v>
      </c>
      <c r="E1330" s="72" t="s">
        <v>9</v>
      </c>
      <c r="F1330" s="73">
        <v>45</v>
      </c>
      <c r="G1330" s="72" t="s">
        <v>10</v>
      </c>
    </row>
    <row r="1331" spans="3:7" ht="15" thickBot="1" x14ac:dyDescent="0.35">
      <c r="C1331" s="70">
        <v>43171</v>
      </c>
      <c r="D1331" s="71">
        <v>0.33134259259259258</v>
      </c>
      <c r="E1331" s="72" t="s">
        <v>9</v>
      </c>
      <c r="F1331" s="73">
        <v>41</v>
      </c>
      <c r="G1331" s="72" t="s">
        <v>10</v>
      </c>
    </row>
    <row r="1332" spans="3:7" ht="15" thickBot="1" x14ac:dyDescent="0.35">
      <c r="C1332" s="70">
        <v>43171</v>
      </c>
      <c r="D1332" s="71">
        <v>0.33356481481481487</v>
      </c>
      <c r="E1332" s="72" t="s">
        <v>9</v>
      </c>
      <c r="F1332" s="73">
        <v>29</v>
      </c>
      <c r="G1332" s="72" t="s">
        <v>21</v>
      </c>
    </row>
    <row r="1333" spans="3:7" ht="15" thickBot="1" x14ac:dyDescent="0.35">
      <c r="C1333" s="70">
        <v>43171</v>
      </c>
      <c r="D1333" s="71">
        <v>0.3336689814814815</v>
      </c>
      <c r="E1333" s="72" t="s">
        <v>9</v>
      </c>
      <c r="F1333" s="73">
        <v>27</v>
      </c>
      <c r="G1333" s="72" t="s">
        <v>21</v>
      </c>
    </row>
    <row r="1334" spans="3:7" ht="15" thickBot="1" x14ac:dyDescent="0.35">
      <c r="C1334" s="70">
        <v>43171</v>
      </c>
      <c r="D1334" s="71">
        <v>0.3342013888888889</v>
      </c>
      <c r="E1334" s="72" t="s">
        <v>9</v>
      </c>
      <c r="F1334" s="73">
        <v>51</v>
      </c>
      <c r="G1334" s="72" t="s">
        <v>10</v>
      </c>
    </row>
    <row r="1335" spans="3:7" ht="15" thickBot="1" x14ac:dyDescent="0.35">
      <c r="C1335" s="70">
        <v>43171</v>
      </c>
      <c r="D1335" s="71">
        <v>0.33438657407407407</v>
      </c>
      <c r="E1335" s="72" t="s">
        <v>9</v>
      </c>
      <c r="F1335" s="73">
        <v>28</v>
      </c>
      <c r="G1335" s="72" t="s">
        <v>21</v>
      </c>
    </row>
    <row r="1336" spans="3:7" ht="15" thickBot="1" x14ac:dyDescent="0.35">
      <c r="C1336" s="70">
        <v>43171</v>
      </c>
      <c r="D1336" s="71">
        <v>0.33567129629629627</v>
      </c>
      <c r="E1336" s="72" t="s">
        <v>9</v>
      </c>
      <c r="F1336" s="73">
        <v>44</v>
      </c>
      <c r="G1336" s="72" t="s">
        <v>10</v>
      </c>
    </row>
    <row r="1337" spans="3:7" ht="15" thickBot="1" x14ac:dyDescent="0.35">
      <c r="C1337" s="70">
        <v>43171</v>
      </c>
      <c r="D1337" s="71">
        <v>0.33641203703703698</v>
      </c>
      <c r="E1337" s="72" t="s">
        <v>9</v>
      </c>
      <c r="F1337" s="73">
        <v>36</v>
      </c>
      <c r="G1337" s="72" t="s">
        <v>10</v>
      </c>
    </row>
    <row r="1338" spans="3:7" ht="15" thickBot="1" x14ac:dyDescent="0.35">
      <c r="C1338" s="70">
        <v>43171</v>
      </c>
      <c r="D1338" s="71">
        <v>0.33642361111111113</v>
      </c>
      <c r="E1338" s="72" t="s">
        <v>9</v>
      </c>
      <c r="F1338" s="73">
        <v>31</v>
      </c>
      <c r="G1338" s="72" t="s">
        <v>10</v>
      </c>
    </row>
    <row r="1339" spans="3:7" ht="15" thickBot="1" x14ac:dyDescent="0.35">
      <c r="C1339" s="70">
        <v>43171</v>
      </c>
      <c r="D1339" s="71">
        <v>0.33644675925925926</v>
      </c>
      <c r="E1339" s="72" t="s">
        <v>9</v>
      </c>
      <c r="F1339" s="73">
        <v>27</v>
      </c>
      <c r="G1339" s="72" t="s">
        <v>10</v>
      </c>
    </row>
    <row r="1340" spans="3:7" ht="15" thickBot="1" x14ac:dyDescent="0.35">
      <c r="C1340" s="70">
        <v>43171</v>
      </c>
      <c r="D1340" s="71">
        <v>0.33841435185185187</v>
      </c>
      <c r="E1340" s="72" t="s">
        <v>9</v>
      </c>
      <c r="F1340" s="73">
        <v>36</v>
      </c>
      <c r="G1340" s="72" t="s">
        <v>10</v>
      </c>
    </row>
    <row r="1341" spans="3:7" ht="15" thickBot="1" x14ac:dyDescent="0.35">
      <c r="C1341" s="70">
        <v>43171</v>
      </c>
      <c r="D1341" s="71">
        <v>0.33869212962962963</v>
      </c>
      <c r="E1341" s="72" t="s">
        <v>9</v>
      </c>
      <c r="F1341" s="73">
        <v>24</v>
      </c>
      <c r="G1341" s="72" t="s">
        <v>21</v>
      </c>
    </row>
    <row r="1342" spans="3:7" ht="15" thickBot="1" x14ac:dyDescent="0.35">
      <c r="C1342" s="70">
        <v>43171</v>
      </c>
      <c r="D1342" s="71">
        <v>0.33945601851851853</v>
      </c>
      <c r="E1342" s="72" t="s">
        <v>9</v>
      </c>
      <c r="F1342" s="73">
        <v>42</v>
      </c>
      <c r="G1342" s="72" t="s">
        <v>10</v>
      </c>
    </row>
    <row r="1343" spans="3:7" ht="15" thickBot="1" x14ac:dyDescent="0.35">
      <c r="C1343" s="70">
        <v>43171</v>
      </c>
      <c r="D1343" s="71">
        <v>0.34144675925925921</v>
      </c>
      <c r="E1343" s="72" t="s">
        <v>9</v>
      </c>
      <c r="F1343" s="73">
        <v>30</v>
      </c>
      <c r="G1343" s="72" t="s">
        <v>21</v>
      </c>
    </row>
    <row r="1344" spans="3:7" ht="15" thickBot="1" x14ac:dyDescent="0.35">
      <c r="C1344" s="70">
        <v>43171</v>
      </c>
      <c r="D1344" s="71">
        <v>0.34234953703703702</v>
      </c>
      <c r="E1344" s="72" t="s">
        <v>9</v>
      </c>
      <c r="F1344" s="73">
        <v>37</v>
      </c>
      <c r="G1344" s="72" t="s">
        <v>10</v>
      </c>
    </row>
    <row r="1345" spans="3:7" ht="15" thickBot="1" x14ac:dyDescent="0.35">
      <c r="C1345" s="70">
        <v>43171</v>
      </c>
      <c r="D1345" s="71">
        <v>0.34465277777777775</v>
      </c>
      <c r="E1345" s="72" t="s">
        <v>9</v>
      </c>
      <c r="F1345" s="73">
        <v>40</v>
      </c>
      <c r="G1345" s="72" t="s">
        <v>10</v>
      </c>
    </row>
    <row r="1346" spans="3:7" ht="15" thickBot="1" x14ac:dyDescent="0.35">
      <c r="C1346" s="70">
        <v>43171</v>
      </c>
      <c r="D1346" s="71">
        <v>0.34468750000000004</v>
      </c>
      <c r="E1346" s="72" t="s">
        <v>9</v>
      </c>
      <c r="F1346" s="73">
        <v>54</v>
      </c>
      <c r="G1346" s="72" t="s">
        <v>10</v>
      </c>
    </row>
    <row r="1347" spans="3:7" ht="15" thickBot="1" x14ac:dyDescent="0.35">
      <c r="C1347" s="70">
        <v>43171</v>
      </c>
      <c r="D1347" s="71">
        <v>0.34521990740740738</v>
      </c>
      <c r="E1347" s="72" t="s">
        <v>9</v>
      </c>
      <c r="F1347" s="73">
        <v>23</v>
      </c>
      <c r="G1347" s="72" t="s">
        <v>21</v>
      </c>
    </row>
    <row r="1348" spans="3:7" ht="15" thickBot="1" x14ac:dyDescent="0.35">
      <c r="C1348" s="70">
        <v>43171</v>
      </c>
      <c r="D1348" s="71">
        <v>0.34552083333333333</v>
      </c>
      <c r="E1348" s="72" t="s">
        <v>9</v>
      </c>
      <c r="F1348" s="73">
        <v>27</v>
      </c>
      <c r="G1348" s="72" t="s">
        <v>10</v>
      </c>
    </row>
    <row r="1349" spans="3:7" ht="15" thickBot="1" x14ac:dyDescent="0.35">
      <c r="C1349" s="70">
        <v>43171</v>
      </c>
      <c r="D1349" s="71">
        <v>0.34563657407407405</v>
      </c>
      <c r="E1349" s="72" t="s">
        <v>9</v>
      </c>
      <c r="F1349" s="73">
        <v>39</v>
      </c>
      <c r="G1349" s="72" t="s">
        <v>10</v>
      </c>
    </row>
    <row r="1350" spans="3:7" ht="15" thickBot="1" x14ac:dyDescent="0.35">
      <c r="C1350" s="70">
        <v>43171</v>
      </c>
      <c r="D1350" s="71">
        <v>0.3468518518518518</v>
      </c>
      <c r="E1350" s="72" t="s">
        <v>9</v>
      </c>
      <c r="F1350" s="73">
        <v>26</v>
      </c>
      <c r="G1350" s="72" t="s">
        <v>21</v>
      </c>
    </row>
    <row r="1351" spans="3:7" ht="15" thickBot="1" x14ac:dyDescent="0.35">
      <c r="C1351" s="70">
        <v>43171</v>
      </c>
      <c r="D1351" s="71">
        <v>0.34692129629629626</v>
      </c>
      <c r="E1351" s="72" t="s">
        <v>9</v>
      </c>
      <c r="F1351" s="73">
        <v>42</v>
      </c>
      <c r="G1351" s="72" t="s">
        <v>21</v>
      </c>
    </row>
    <row r="1352" spans="3:7" ht="15" thickBot="1" x14ac:dyDescent="0.35">
      <c r="C1352" s="70">
        <v>43171</v>
      </c>
      <c r="D1352" s="71">
        <v>0.34817129629629634</v>
      </c>
      <c r="E1352" s="72" t="s">
        <v>9</v>
      </c>
      <c r="F1352" s="73">
        <v>24</v>
      </c>
      <c r="G1352" s="72" t="s">
        <v>21</v>
      </c>
    </row>
    <row r="1353" spans="3:7" ht="15" thickBot="1" x14ac:dyDescent="0.35">
      <c r="C1353" s="70">
        <v>43171</v>
      </c>
      <c r="D1353" s="71">
        <v>0.34903935185185181</v>
      </c>
      <c r="E1353" s="72" t="s">
        <v>9</v>
      </c>
      <c r="F1353" s="73">
        <v>42</v>
      </c>
      <c r="G1353" s="72" t="s">
        <v>10</v>
      </c>
    </row>
    <row r="1354" spans="3:7" ht="15" thickBot="1" x14ac:dyDescent="0.35">
      <c r="C1354" s="70">
        <v>43171</v>
      </c>
      <c r="D1354" s="71">
        <v>0.34947916666666662</v>
      </c>
      <c r="E1354" s="72" t="s">
        <v>9</v>
      </c>
      <c r="F1354" s="73">
        <v>37</v>
      </c>
      <c r="G1354" s="72" t="s">
        <v>10</v>
      </c>
    </row>
    <row r="1355" spans="3:7" ht="15" thickBot="1" x14ac:dyDescent="0.35">
      <c r="C1355" s="70">
        <v>43171</v>
      </c>
      <c r="D1355" s="71">
        <v>0.35052083333333334</v>
      </c>
      <c r="E1355" s="72" t="s">
        <v>9</v>
      </c>
      <c r="F1355" s="73">
        <v>29</v>
      </c>
      <c r="G1355" s="72" t="s">
        <v>21</v>
      </c>
    </row>
    <row r="1356" spans="3:7" ht="15" thickBot="1" x14ac:dyDescent="0.35">
      <c r="C1356" s="70">
        <v>43171</v>
      </c>
      <c r="D1356" s="71">
        <v>0.3512615740740741</v>
      </c>
      <c r="E1356" s="72" t="s">
        <v>9</v>
      </c>
      <c r="F1356" s="73">
        <v>26</v>
      </c>
      <c r="G1356" s="72" t="s">
        <v>21</v>
      </c>
    </row>
    <row r="1357" spans="3:7" ht="15" thickBot="1" x14ac:dyDescent="0.35">
      <c r="C1357" s="70">
        <v>43171</v>
      </c>
      <c r="D1357" s="71">
        <v>0.35391203703703705</v>
      </c>
      <c r="E1357" s="72" t="s">
        <v>9</v>
      </c>
      <c r="F1357" s="73">
        <v>28</v>
      </c>
      <c r="G1357" s="72" t="s">
        <v>21</v>
      </c>
    </row>
    <row r="1358" spans="3:7" ht="15" thickBot="1" x14ac:dyDescent="0.35">
      <c r="C1358" s="70">
        <v>43171</v>
      </c>
      <c r="D1358" s="71">
        <v>0.35399305555555555</v>
      </c>
      <c r="E1358" s="72" t="s">
        <v>9</v>
      </c>
      <c r="F1358" s="73">
        <v>28</v>
      </c>
      <c r="G1358" s="72" t="s">
        <v>21</v>
      </c>
    </row>
    <row r="1359" spans="3:7" ht="15" thickBot="1" x14ac:dyDescent="0.35">
      <c r="C1359" s="70">
        <v>43171</v>
      </c>
      <c r="D1359" s="71">
        <v>0.35537037037037034</v>
      </c>
      <c r="E1359" s="72" t="s">
        <v>9</v>
      </c>
      <c r="F1359" s="73">
        <v>41</v>
      </c>
      <c r="G1359" s="72" t="s">
        <v>10</v>
      </c>
    </row>
    <row r="1360" spans="3:7" ht="15" thickBot="1" x14ac:dyDescent="0.35">
      <c r="C1360" s="70">
        <v>43171</v>
      </c>
      <c r="D1360" s="71">
        <v>0.35726851851851849</v>
      </c>
      <c r="E1360" s="72" t="s">
        <v>9</v>
      </c>
      <c r="F1360" s="73">
        <v>24</v>
      </c>
      <c r="G1360" s="72" t="s">
        <v>21</v>
      </c>
    </row>
    <row r="1361" spans="3:7" ht="15" thickBot="1" x14ac:dyDescent="0.35">
      <c r="C1361" s="70">
        <v>43171</v>
      </c>
      <c r="D1361" s="71">
        <v>0.35792824074074076</v>
      </c>
      <c r="E1361" s="72" t="s">
        <v>9</v>
      </c>
      <c r="F1361" s="73">
        <v>48</v>
      </c>
      <c r="G1361" s="72" t="s">
        <v>10</v>
      </c>
    </row>
    <row r="1362" spans="3:7" ht="15" thickBot="1" x14ac:dyDescent="0.35">
      <c r="C1362" s="70">
        <v>43171</v>
      </c>
      <c r="D1362" s="71">
        <v>0.35973379629629632</v>
      </c>
      <c r="E1362" s="72" t="s">
        <v>9</v>
      </c>
      <c r="F1362" s="73">
        <v>32</v>
      </c>
      <c r="G1362" s="72" t="s">
        <v>10</v>
      </c>
    </row>
    <row r="1363" spans="3:7" ht="15" thickBot="1" x14ac:dyDescent="0.35">
      <c r="C1363" s="70">
        <v>43171</v>
      </c>
      <c r="D1363" s="71">
        <v>0.36031250000000004</v>
      </c>
      <c r="E1363" s="72" t="s">
        <v>9</v>
      </c>
      <c r="F1363" s="73">
        <v>16</v>
      </c>
      <c r="G1363" s="72" t="s">
        <v>21</v>
      </c>
    </row>
    <row r="1364" spans="3:7" ht="15" thickBot="1" x14ac:dyDescent="0.35">
      <c r="C1364" s="70">
        <v>43171</v>
      </c>
      <c r="D1364" s="71">
        <v>0.36135416666666664</v>
      </c>
      <c r="E1364" s="72" t="s">
        <v>9</v>
      </c>
      <c r="F1364" s="73">
        <v>24</v>
      </c>
      <c r="G1364" s="72" t="s">
        <v>10</v>
      </c>
    </row>
    <row r="1365" spans="3:7" ht="15" thickBot="1" x14ac:dyDescent="0.35">
      <c r="C1365" s="70">
        <v>43171</v>
      </c>
      <c r="D1365" s="71">
        <v>0.36141203703703706</v>
      </c>
      <c r="E1365" s="72" t="s">
        <v>9</v>
      </c>
      <c r="F1365" s="73">
        <v>24</v>
      </c>
      <c r="G1365" s="72" t="s">
        <v>10</v>
      </c>
    </row>
    <row r="1366" spans="3:7" ht="15" thickBot="1" x14ac:dyDescent="0.35">
      <c r="C1366" s="70">
        <v>43171</v>
      </c>
      <c r="D1366" s="71">
        <v>0.36146990740740742</v>
      </c>
      <c r="E1366" s="72" t="s">
        <v>9</v>
      </c>
      <c r="F1366" s="73">
        <v>34</v>
      </c>
      <c r="G1366" s="72" t="s">
        <v>10</v>
      </c>
    </row>
    <row r="1367" spans="3:7" ht="15" thickBot="1" x14ac:dyDescent="0.35">
      <c r="C1367" s="70">
        <v>43171</v>
      </c>
      <c r="D1367" s="71">
        <v>0.36218750000000005</v>
      </c>
      <c r="E1367" s="72" t="s">
        <v>9</v>
      </c>
      <c r="F1367" s="73">
        <v>28</v>
      </c>
      <c r="G1367" s="72" t="s">
        <v>10</v>
      </c>
    </row>
    <row r="1368" spans="3:7" ht="15" thickBot="1" x14ac:dyDescent="0.35">
      <c r="C1368" s="70">
        <v>43171</v>
      </c>
      <c r="D1368" s="71">
        <v>0.36547453703703708</v>
      </c>
      <c r="E1368" s="72" t="s">
        <v>9</v>
      </c>
      <c r="F1368" s="73">
        <v>41</v>
      </c>
      <c r="G1368" s="72" t="s">
        <v>21</v>
      </c>
    </row>
    <row r="1369" spans="3:7" ht="15" thickBot="1" x14ac:dyDescent="0.35">
      <c r="C1369" s="70">
        <v>43171</v>
      </c>
      <c r="D1369" s="71">
        <v>0.36681712962962965</v>
      </c>
      <c r="E1369" s="72" t="s">
        <v>9</v>
      </c>
      <c r="F1369" s="73">
        <v>22</v>
      </c>
      <c r="G1369" s="72" t="s">
        <v>21</v>
      </c>
    </row>
    <row r="1370" spans="3:7" ht="15" thickBot="1" x14ac:dyDescent="0.35">
      <c r="C1370" s="70">
        <v>43171</v>
      </c>
      <c r="D1370" s="71">
        <v>0.36777777777777776</v>
      </c>
      <c r="E1370" s="72" t="s">
        <v>9</v>
      </c>
      <c r="F1370" s="73">
        <v>43</v>
      </c>
      <c r="G1370" s="72" t="s">
        <v>10</v>
      </c>
    </row>
    <row r="1371" spans="3:7" ht="15" thickBot="1" x14ac:dyDescent="0.35">
      <c r="C1371" s="70">
        <v>43171</v>
      </c>
      <c r="D1371" s="71">
        <v>0.36780092592592589</v>
      </c>
      <c r="E1371" s="72" t="s">
        <v>9</v>
      </c>
      <c r="F1371" s="73">
        <v>40</v>
      </c>
      <c r="G1371" s="72" t="s">
        <v>10</v>
      </c>
    </row>
    <row r="1372" spans="3:7" ht="15" thickBot="1" x14ac:dyDescent="0.35">
      <c r="C1372" s="70">
        <v>43171</v>
      </c>
      <c r="D1372" s="71">
        <v>0.37106481481481479</v>
      </c>
      <c r="E1372" s="72" t="s">
        <v>9</v>
      </c>
      <c r="F1372" s="73">
        <v>46</v>
      </c>
      <c r="G1372" s="72" t="s">
        <v>10</v>
      </c>
    </row>
    <row r="1373" spans="3:7" ht="15" thickBot="1" x14ac:dyDescent="0.35">
      <c r="C1373" s="70">
        <v>43171</v>
      </c>
      <c r="D1373" s="71">
        <v>0.37364583333333329</v>
      </c>
      <c r="E1373" s="72" t="s">
        <v>9</v>
      </c>
      <c r="F1373" s="73">
        <v>35</v>
      </c>
      <c r="G1373" s="72" t="s">
        <v>10</v>
      </c>
    </row>
    <row r="1374" spans="3:7" ht="15" thickBot="1" x14ac:dyDescent="0.35">
      <c r="C1374" s="70">
        <v>43171</v>
      </c>
      <c r="D1374" s="71">
        <v>0.37444444444444441</v>
      </c>
      <c r="E1374" s="72" t="s">
        <v>9</v>
      </c>
      <c r="F1374" s="73">
        <v>64</v>
      </c>
      <c r="G1374" s="72" t="s">
        <v>10</v>
      </c>
    </row>
    <row r="1375" spans="3:7" ht="15" thickBot="1" x14ac:dyDescent="0.35">
      <c r="C1375" s="70">
        <v>43171</v>
      </c>
      <c r="D1375" s="71">
        <v>0.38424768518518521</v>
      </c>
      <c r="E1375" s="72" t="s">
        <v>9</v>
      </c>
      <c r="F1375" s="73">
        <v>36</v>
      </c>
      <c r="G1375" s="72" t="s">
        <v>10</v>
      </c>
    </row>
    <row r="1376" spans="3:7" ht="15" thickBot="1" x14ac:dyDescent="0.35">
      <c r="C1376" s="70">
        <v>43171</v>
      </c>
      <c r="D1376" s="71">
        <v>0.38619212962962962</v>
      </c>
      <c r="E1376" s="72" t="s">
        <v>9</v>
      </c>
      <c r="F1376" s="73">
        <v>41</v>
      </c>
      <c r="G1376" s="72" t="s">
        <v>10</v>
      </c>
    </row>
    <row r="1377" spans="3:7" ht="15" thickBot="1" x14ac:dyDescent="0.35">
      <c r="C1377" s="70">
        <v>43171</v>
      </c>
      <c r="D1377" s="71">
        <v>0.38796296296296301</v>
      </c>
      <c r="E1377" s="72" t="s">
        <v>9</v>
      </c>
      <c r="F1377" s="73">
        <v>31</v>
      </c>
      <c r="G1377" s="72" t="s">
        <v>21</v>
      </c>
    </row>
    <row r="1378" spans="3:7" ht="15" thickBot="1" x14ac:dyDescent="0.35">
      <c r="C1378" s="70">
        <v>43171</v>
      </c>
      <c r="D1378" s="71">
        <v>0.39035879629629627</v>
      </c>
      <c r="E1378" s="72" t="s">
        <v>9</v>
      </c>
      <c r="F1378" s="73">
        <v>44</v>
      </c>
      <c r="G1378" s="72" t="s">
        <v>10</v>
      </c>
    </row>
    <row r="1379" spans="3:7" ht="15" thickBot="1" x14ac:dyDescent="0.35">
      <c r="C1379" s="70">
        <v>43171</v>
      </c>
      <c r="D1379" s="71">
        <v>0.39988425925925924</v>
      </c>
      <c r="E1379" s="72" t="s">
        <v>9</v>
      </c>
      <c r="F1379" s="73">
        <v>51</v>
      </c>
      <c r="G1379" s="72" t="s">
        <v>21</v>
      </c>
    </row>
    <row r="1380" spans="3:7" ht="15" thickBot="1" x14ac:dyDescent="0.35">
      <c r="C1380" s="70">
        <v>43171</v>
      </c>
      <c r="D1380" s="71">
        <v>0.39997685185185183</v>
      </c>
      <c r="E1380" s="72" t="s">
        <v>9</v>
      </c>
      <c r="F1380" s="73">
        <v>38</v>
      </c>
      <c r="G1380" s="72" t="s">
        <v>21</v>
      </c>
    </row>
    <row r="1381" spans="3:7" ht="15" thickBot="1" x14ac:dyDescent="0.35">
      <c r="C1381" s="70">
        <v>43171</v>
      </c>
      <c r="D1381" s="71">
        <v>0.4020023148148148</v>
      </c>
      <c r="E1381" s="72" t="s">
        <v>9</v>
      </c>
      <c r="F1381" s="73">
        <v>30</v>
      </c>
      <c r="G1381" s="72" t="s">
        <v>21</v>
      </c>
    </row>
    <row r="1382" spans="3:7" ht="15" thickBot="1" x14ac:dyDescent="0.35">
      <c r="C1382" s="70">
        <v>43171</v>
      </c>
      <c r="D1382" s="71">
        <v>0.40388888888888891</v>
      </c>
      <c r="E1382" s="72" t="s">
        <v>9</v>
      </c>
      <c r="F1382" s="73">
        <v>30</v>
      </c>
      <c r="G1382" s="72" t="s">
        <v>21</v>
      </c>
    </row>
    <row r="1383" spans="3:7" ht="15" thickBot="1" x14ac:dyDescent="0.35">
      <c r="C1383" s="70">
        <v>43171</v>
      </c>
      <c r="D1383" s="71">
        <v>0.4045023148148148</v>
      </c>
      <c r="E1383" s="72" t="s">
        <v>9</v>
      </c>
      <c r="F1383" s="73">
        <v>42</v>
      </c>
      <c r="G1383" s="72" t="s">
        <v>10</v>
      </c>
    </row>
    <row r="1384" spans="3:7" ht="15" thickBot="1" x14ac:dyDescent="0.35">
      <c r="C1384" s="70">
        <v>43171</v>
      </c>
      <c r="D1384" s="71">
        <v>0.40517361111111111</v>
      </c>
      <c r="E1384" s="72" t="s">
        <v>9</v>
      </c>
      <c r="F1384" s="73">
        <v>48</v>
      </c>
      <c r="G1384" s="72" t="s">
        <v>10</v>
      </c>
    </row>
    <row r="1385" spans="3:7" ht="15" thickBot="1" x14ac:dyDescent="0.35">
      <c r="C1385" s="70">
        <v>43171</v>
      </c>
      <c r="D1385" s="71">
        <v>0.40531249999999996</v>
      </c>
      <c r="E1385" s="72" t="s">
        <v>9</v>
      </c>
      <c r="F1385" s="73">
        <v>41</v>
      </c>
      <c r="G1385" s="72" t="s">
        <v>10</v>
      </c>
    </row>
    <row r="1386" spans="3:7" ht="15" thickBot="1" x14ac:dyDescent="0.35">
      <c r="C1386" s="70">
        <v>43171</v>
      </c>
      <c r="D1386" s="71">
        <v>0.40827546296296297</v>
      </c>
      <c r="E1386" s="72" t="s">
        <v>9</v>
      </c>
      <c r="F1386" s="73">
        <v>47</v>
      </c>
      <c r="G1386" s="72" t="s">
        <v>10</v>
      </c>
    </row>
    <row r="1387" spans="3:7" ht="15" thickBot="1" x14ac:dyDescent="0.35">
      <c r="C1387" s="70">
        <v>43171</v>
      </c>
      <c r="D1387" s="71">
        <v>0.40836805555555555</v>
      </c>
      <c r="E1387" s="72" t="s">
        <v>9</v>
      </c>
      <c r="F1387" s="73">
        <v>49</v>
      </c>
      <c r="G1387" s="72" t="s">
        <v>21</v>
      </c>
    </row>
    <row r="1388" spans="3:7" ht="15" thickBot="1" x14ac:dyDescent="0.35">
      <c r="C1388" s="70">
        <v>43171</v>
      </c>
      <c r="D1388" s="71">
        <v>0.4091319444444444</v>
      </c>
      <c r="E1388" s="72" t="s">
        <v>9</v>
      </c>
      <c r="F1388" s="73">
        <v>15</v>
      </c>
      <c r="G1388" s="72" t="s">
        <v>21</v>
      </c>
    </row>
    <row r="1389" spans="3:7" ht="15" thickBot="1" x14ac:dyDescent="0.35">
      <c r="C1389" s="70">
        <v>43171</v>
      </c>
      <c r="D1389" s="71">
        <v>0.41166666666666668</v>
      </c>
      <c r="E1389" s="72" t="s">
        <v>9</v>
      </c>
      <c r="F1389" s="73">
        <v>21</v>
      </c>
      <c r="G1389" s="72" t="s">
        <v>21</v>
      </c>
    </row>
    <row r="1390" spans="3:7" ht="15" thickBot="1" x14ac:dyDescent="0.35">
      <c r="C1390" s="70">
        <v>43171</v>
      </c>
      <c r="D1390" s="71">
        <v>0.41177083333333336</v>
      </c>
      <c r="E1390" s="72" t="s">
        <v>9</v>
      </c>
      <c r="F1390" s="73">
        <v>30</v>
      </c>
      <c r="G1390" s="72" t="s">
        <v>21</v>
      </c>
    </row>
    <row r="1391" spans="3:7" ht="15" thickBot="1" x14ac:dyDescent="0.35">
      <c r="C1391" s="70">
        <v>43171</v>
      </c>
      <c r="D1391" s="71">
        <v>0.41208333333333336</v>
      </c>
      <c r="E1391" s="72" t="s">
        <v>9</v>
      </c>
      <c r="F1391" s="73">
        <v>36</v>
      </c>
      <c r="G1391" s="72" t="s">
        <v>10</v>
      </c>
    </row>
    <row r="1392" spans="3:7" ht="15" thickBot="1" x14ac:dyDescent="0.35">
      <c r="C1392" s="70">
        <v>43171</v>
      </c>
      <c r="D1392" s="71">
        <v>0.41297453703703701</v>
      </c>
      <c r="E1392" s="72" t="s">
        <v>9</v>
      </c>
      <c r="F1392" s="73">
        <v>34</v>
      </c>
      <c r="G1392" s="72" t="s">
        <v>21</v>
      </c>
    </row>
    <row r="1393" spans="3:7" ht="15" thickBot="1" x14ac:dyDescent="0.35">
      <c r="C1393" s="70">
        <v>43171</v>
      </c>
      <c r="D1393" s="71">
        <v>0.41304398148148147</v>
      </c>
      <c r="E1393" s="72" t="s">
        <v>9</v>
      </c>
      <c r="F1393" s="73">
        <v>40</v>
      </c>
      <c r="G1393" s="72" t="s">
        <v>10</v>
      </c>
    </row>
    <row r="1394" spans="3:7" ht="15" thickBot="1" x14ac:dyDescent="0.35">
      <c r="C1394" s="70">
        <v>43171</v>
      </c>
      <c r="D1394" s="71">
        <v>0.41568287037037038</v>
      </c>
      <c r="E1394" s="72" t="s">
        <v>9</v>
      </c>
      <c r="F1394" s="73">
        <v>32</v>
      </c>
      <c r="G1394" s="72" t="s">
        <v>10</v>
      </c>
    </row>
    <row r="1395" spans="3:7" ht="15" thickBot="1" x14ac:dyDescent="0.35">
      <c r="C1395" s="70">
        <v>43171</v>
      </c>
      <c r="D1395" s="71">
        <v>0.41687500000000005</v>
      </c>
      <c r="E1395" s="72" t="s">
        <v>9</v>
      </c>
      <c r="F1395" s="73">
        <v>34</v>
      </c>
      <c r="G1395" s="72" t="s">
        <v>10</v>
      </c>
    </row>
    <row r="1396" spans="3:7" ht="15" thickBot="1" x14ac:dyDescent="0.35">
      <c r="C1396" s="70">
        <v>43171</v>
      </c>
      <c r="D1396" s="71">
        <v>0.42184027777777783</v>
      </c>
      <c r="E1396" s="72" t="s">
        <v>9</v>
      </c>
      <c r="F1396" s="73">
        <v>42</v>
      </c>
      <c r="G1396" s="72" t="s">
        <v>10</v>
      </c>
    </row>
    <row r="1397" spans="3:7" ht="15" thickBot="1" x14ac:dyDescent="0.35">
      <c r="C1397" s="70">
        <v>43171</v>
      </c>
      <c r="D1397" s="71">
        <v>0.42326388888888888</v>
      </c>
      <c r="E1397" s="72" t="s">
        <v>9</v>
      </c>
      <c r="F1397" s="73">
        <v>25</v>
      </c>
      <c r="G1397" s="72" t="s">
        <v>10</v>
      </c>
    </row>
    <row r="1398" spans="3:7" ht="15" thickBot="1" x14ac:dyDescent="0.35">
      <c r="C1398" s="70">
        <v>43171</v>
      </c>
      <c r="D1398" s="71">
        <v>0.43032407407407408</v>
      </c>
      <c r="E1398" s="72" t="s">
        <v>9</v>
      </c>
      <c r="F1398" s="73">
        <v>26</v>
      </c>
      <c r="G1398" s="72" t="s">
        <v>21</v>
      </c>
    </row>
    <row r="1399" spans="3:7" ht="15" thickBot="1" x14ac:dyDescent="0.35">
      <c r="C1399" s="70">
        <v>43171</v>
      </c>
      <c r="D1399" s="71">
        <v>0.43259259259259258</v>
      </c>
      <c r="E1399" s="72" t="s">
        <v>9</v>
      </c>
      <c r="F1399" s="73">
        <v>41</v>
      </c>
      <c r="G1399" s="72" t="s">
        <v>21</v>
      </c>
    </row>
    <row r="1400" spans="3:7" ht="15" thickBot="1" x14ac:dyDescent="0.35">
      <c r="C1400" s="70">
        <v>43171</v>
      </c>
      <c r="D1400" s="71">
        <v>0.43302083333333335</v>
      </c>
      <c r="E1400" s="72" t="s">
        <v>9</v>
      </c>
      <c r="F1400" s="73">
        <v>48</v>
      </c>
      <c r="G1400" s="72" t="s">
        <v>10</v>
      </c>
    </row>
    <row r="1401" spans="3:7" ht="15" thickBot="1" x14ac:dyDescent="0.35">
      <c r="C1401" s="70">
        <v>43171</v>
      </c>
      <c r="D1401" s="71">
        <v>0.43789351851851849</v>
      </c>
      <c r="E1401" s="72" t="s">
        <v>9</v>
      </c>
      <c r="F1401" s="73">
        <v>29</v>
      </c>
      <c r="G1401" s="72" t="s">
        <v>21</v>
      </c>
    </row>
    <row r="1402" spans="3:7" ht="15" thickBot="1" x14ac:dyDescent="0.35">
      <c r="C1402" s="70">
        <v>43171</v>
      </c>
      <c r="D1402" s="71">
        <v>0.44020833333333331</v>
      </c>
      <c r="E1402" s="72" t="s">
        <v>9</v>
      </c>
      <c r="F1402" s="73">
        <v>18</v>
      </c>
      <c r="G1402" s="72" t="s">
        <v>21</v>
      </c>
    </row>
    <row r="1403" spans="3:7" ht="15" thickBot="1" x14ac:dyDescent="0.35">
      <c r="C1403" s="70">
        <v>43171</v>
      </c>
      <c r="D1403" s="71">
        <v>0.44215277777777778</v>
      </c>
      <c r="E1403" s="72" t="s">
        <v>9</v>
      </c>
      <c r="F1403" s="73">
        <v>33</v>
      </c>
      <c r="G1403" s="72" t="s">
        <v>10</v>
      </c>
    </row>
    <row r="1404" spans="3:7" ht="15" thickBot="1" x14ac:dyDescent="0.35">
      <c r="C1404" s="70">
        <v>43171</v>
      </c>
      <c r="D1404" s="71">
        <v>0.44289351851851855</v>
      </c>
      <c r="E1404" s="72" t="s">
        <v>9</v>
      </c>
      <c r="F1404" s="73">
        <v>30</v>
      </c>
      <c r="G1404" s="72" t="s">
        <v>21</v>
      </c>
    </row>
    <row r="1405" spans="3:7" ht="15" thickBot="1" x14ac:dyDescent="0.35">
      <c r="C1405" s="70">
        <v>43171</v>
      </c>
      <c r="D1405" s="71">
        <v>0.44293981481481487</v>
      </c>
      <c r="E1405" s="72" t="s">
        <v>9</v>
      </c>
      <c r="F1405" s="73">
        <v>53</v>
      </c>
      <c r="G1405" s="72" t="s">
        <v>10</v>
      </c>
    </row>
    <row r="1406" spans="3:7" ht="15" thickBot="1" x14ac:dyDescent="0.35">
      <c r="C1406" s="70">
        <v>43171</v>
      </c>
      <c r="D1406" s="71">
        <v>0.4475925925925926</v>
      </c>
      <c r="E1406" s="72" t="s">
        <v>9</v>
      </c>
      <c r="F1406" s="73">
        <v>36</v>
      </c>
      <c r="G1406" s="72" t="s">
        <v>10</v>
      </c>
    </row>
    <row r="1407" spans="3:7" ht="15" thickBot="1" x14ac:dyDescent="0.35">
      <c r="C1407" s="70">
        <v>43171</v>
      </c>
      <c r="D1407" s="71">
        <v>0.45481481481481478</v>
      </c>
      <c r="E1407" s="72" t="s">
        <v>9</v>
      </c>
      <c r="F1407" s="73">
        <v>44</v>
      </c>
      <c r="G1407" s="72" t="s">
        <v>10</v>
      </c>
    </row>
    <row r="1408" spans="3:7" ht="15" thickBot="1" x14ac:dyDescent="0.35">
      <c r="C1408" s="70">
        <v>43171</v>
      </c>
      <c r="D1408" s="71">
        <v>0.45721064814814816</v>
      </c>
      <c r="E1408" s="72" t="s">
        <v>9</v>
      </c>
      <c r="F1408" s="73">
        <v>16</v>
      </c>
      <c r="G1408" s="72" t="s">
        <v>21</v>
      </c>
    </row>
    <row r="1409" spans="3:7" ht="15" thickBot="1" x14ac:dyDescent="0.35">
      <c r="C1409" s="70">
        <v>43171</v>
      </c>
      <c r="D1409" s="71">
        <v>0.45922453703703708</v>
      </c>
      <c r="E1409" s="72" t="s">
        <v>9</v>
      </c>
      <c r="F1409" s="73">
        <v>47</v>
      </c>
      <c r="G1409" s="72" t="s">
        <v>10</v>
      </c>
    </row>
    <row r="1410" spans="3:7" ht="15" thickBot="1" x14ac:dyDescent="0.35">
      <c r="C1410" s="70">
        <v>43171</v>
      </c>
      <c r="D1410" s="71">
        <v>0.4596412037037037</v>
      </c>
      <c r="E1410" s="72" t="s">
        <v>9</v>
      </c>
      <c r="F1410" s="73">
        <v>43</v>
      </c>
      <c r="G1410" s="72" t="s">
        <v>21</v>
      </c>
    </row>
    <row r="1411" spans="3:7" ht="15" thickBot="1" x14ac:dyDescent="0.35">
      <c r="C1411" s="70">
        <v>43171</v>
      </c>
      <c r="D1411" s="71">
        <v>0.46160879629629631</v>
      </c>
      <c r="E1411" s="72" t="s">
        <v>9</v>
      </c>
      <c r="F1411" s="73">
        <v>19</v>
      </c>
      <c r="G1411" s="72" t="s">
        <v>21</v>
      </c>
    </row>
    <row r="1412" spans="3:7" ht="15" thickBot="1" x14ac:dyDescent="0.35">
      <c r="C1412" s="70">
        <v>43171</v>
      </c>
      <c r="D1412" s="71">
        <v>0.4616898148148148</v>
      </c>
      <c r="E1412" s="72" t="s">
        <v>9</v>
      </c>
      <c r="F1412" s="73">
        <v>33</v>
      </c>
      <c r="G1412" s="72" t="s">
        <v>21</v>
      </c>
    </row>
    <row r="1413" spans="3:7" ht="15" thickBot="1" x14ac:dyDescent="0.35">
      <c r="C1413" s="70">
        <v>43171</v>
      </c>
      <c r="D1413" s="71">
        <v>0.46275462962962965</v>
      </c>
      <c r="E1413" s="72" t="s">
        <v>9</v>
      </c>
      <c r="F1413" s="73">
        <v>25</v>
      </c>
      <c r="G1413" s="72" t="s">
        <v>21</v>
      </c>
    </row>
    <row r="1414" spans="3:7" ht="15" thickBot="1" x14ac:dyDescent="0.35">
      <c r="C1414" s="70">
        <v>43171</v>
      </c>
      <c r="D1414" s="71">
        <v>0.46375000000000005</v>
      </c>
      <c r="E1414" s="72" t="s">
        <v>9</v>
      </c>
      <c r="F1414" s="73">
        <v>52</v>
      </c>
      <c r="G1414" s="72" t="s">
        <v>10</v>
      </c>
    </row>
    <row r="1415" spans="3:7" ht="15" thickBot="1" x14ac:dyDescent="0.35">
      <c r="C1415" s="70">
        <v>43171</v>
      </c>
      <c r="D1415" s="71">
        <v>0.46488425925925925</v>
      </c>
      <c r="E1415" s="72" t="s">
        <v>9</v>
      </c>
      <c r="F1415" s="73">
        <v>18</v>
      </c>
      <c r="G1415" s="72" t="s">
        <v>10</v>
      </c>
    </row>
    <row r="1416" spans="3:7" ht="15" thickBot="1" x14ac:dyDescent="0.35">
      <c r="C1416" s="70">
        <v>43171</v>
      </c>
      <c r="D1416" s="71">
        <v>0.46666666666666662</v>
      </c>
      <c r="E1416" s="72" t="s">
        <v>9</v>
      </c>
      <c r="F1416" s="73">
        <v>16</v>
      </c>
      <c r="G1416" s="72" t="s">
        <v>10</v>
      </c>
    </row>
    <row r="1417" spans="3:7" ht="15" thickBot="1" x14ac:dyDescent="0.35">
      <c r="C1417" s="70">
        <v>43171</v>
      </c>
      <c r="D1417" s="71">
        <v>0.46718750000000003</v>
      </c>
      <c r="E1417" s="72" t="s">
        <v>9</v>
      </c>
      <c r="F1417" s="73">
        <v>31</v>
      </c>
      <c r="G1417" s="72" t="s">
        <v>21</v>
      </c>
    </row>
    <row r="1418" spans="3:7" ht="15" thickBot="1" x14ac:dyDescent="0.35">
      <c r="C1418" s="70">
        <v>43171</v>
      </c>
      <c r="D1418" s="71">
        <v>0.47008101851851852</v>
      </c>
      <c r="E1418" s="72" t="s">
        <v>9</v>
      </c>
      <c r="F1418" s="73">
        <v>30</v>
      </c>
      <c r="G1418" s="72" t="s">
        <v>21</v>
      </c>
    </row>
    <row r="1419" spans="3:7" ht="15" thickBot="1" x14ac:dyDescent="0.35">
      <c r="C1419" s="70">
        <v>43171</v>
      </c>
      <c r="D1419" s="71">
        <v>0.47012731481481485</v>
      </c>
      <c r="E1419" s="72" t="s">
        <v>9</v>
      </c>
      <c r="F1419" s="73">
        <v>39</v>
      </c>
      <c r="G1419" s="72" t="s">
        <v>10</v>
      </c>
    </row>
    <row r="1420" spans="3:7" ht="15" thickBot="1" x14ac:dyDescent="0.35">
      <c r="C1420" s="70">
        <v>43171</v>
      </c>
      <c r="D1420" s="71">
        <v>0.47057870370370369</v>
      </c>
      <c r="E1420" s="72" t="s">
        <v>9</v>
      </c>
      <c r="F1420" s="73">
        <v>35</v>
      </c>
      <c r="G1420" s="72" t="s">
        <v>10</v>
      </c>
    </row>
    <row r="1421" spans="3:7" ht="15" thickBot="1" x14ac:dyDescent="0.35">
      <c r="C1421" s="70">
        <v>43171</v>
      </c>
      <c r="D1421" s="71">
        <v>0.47464120370370372</v>
      </c>
      <c r="E1421" s="72" t="s">
        <v>9</v>
      </c>
      <c r="F1421" s="73">
        <v>28</v>
      </c>
      <c r="G1421" s="72" t="s">
        <v>21</v>
      </c>
    </row>
    <row r="1422" spans="3:7" ht="15" thickBot="1" x14ac:dyDescent="0.35">
      <c r="C1422" s="70">
        <v>43171</v>
      </c>
      <c r="D1422" s="71">
        <v>0.47473379629629631</v>
      </c>
      <c r="E1422" s="72" t="s">
        <v>9</v>
      </c>
      <c r="F1422" s="73">
        <v>26</v>
      </c>
      <c r="G1422" s="72" t="s">
        <v>21</v>
      </c>
    </row>
    <row r="1423" spans="3:7" ht="15" thickBot="1" x14ac:dyDescent="0.35">
      <c r="C1423" s="70">
        <v>43171</v>
      </c>
      <c r="D1423" s="71">
        <v>0.47668981481481482</v>
      </c>
      <c r="E1423" s="72" t="s">
        <v>9</v>
      </c>
      <c r="F1423" s="73">
        <v>40</v>
      </c>
      <c r="G1423" s="72" t="s">
        <v>10</v>
      </c>
    </row>
    <row r="1424" spans="3:7" ht="15" thickBot="1" x14ac:dyDescent="0.35">
      <c r="C1424" s="70">
        <v>43171</v>
      </c>
      <c r="D1424" s="71">
        <v>0.47684027777777777</v>
      </c>
      <c r="E1424" s="72" t="s">
        <v>9</v>
      </c>
      <c r="F1424" s="73">
        <v>22</v>
      </c>
      <c r="G1424" s="72" t="s">
        <v>10</v>
      </c>
    </row>
    <row r="1425" spans="3:7" ht="15" thickBot="1" x14ac:dyDescent="0.35">
      <c r="C1425" s="70">
        <v>43171</v>
      </c>
      <c r="D1425" s="71">
        <v>0.47795138888888888</v>
      </c>
      <c r="E1425" s="72" t="s">
        <v>9</v>
      </c>
      <c r="F1425" s="73">
        <v>24</v>
      </c>
      <c r="G1425" s="72" t="s">
        <v>21</v>
      </c>
    </row>
    <row r="1426" spans="3:7" ht="15" thickBot="1" x14ac:dyDescent="0.35">
      <c r="C1426" s="70">
        <v>43171</v>
      </c>
      <c r="D1426" s="71">
        <v>0.48002314814814812</v>
      </c>
      <c r="E1426" s="72" t="s">
        <v>9</v>
      </c>
      <c r="F1426" s="73">
        <v>39</v>
      </c>
      <c r="G1426" s="72" t="s">
        <v>10</v>
      </c>
    </row>
    <row r="1427" spans="3:7" ht="15" thickBot="1" x14ac:dyDescent="0.35">
      <c r="C1427" s="70">
        <v>43171</v>
      </c>
      <c r="D1427" s="71">
        <v>0.48091435185185188</v>
      </c>
      <c r="E1427" s="72" t="s">
        <v>9</v>
      </c>
      <c r="F1427" s="73">
        <v>35</v>
      </c>
      <c r="G1427" s="72" t="s">
        <v>10</v>
      </c>
    </row>
    <row r="1428" spans="3:7" ht="15" thickBot="1" x14ac:dyDescent="0.35">
      <c r="C1428" s="70">
        <v>43171</v>
      </c>
      <c r="D1428" s="71">
        <v>0.48174768518518518</v>
      </c>
      <c r="E1428" s="72" t="s">
        <v>9</v>
      </c>
      <c r="F1428" s="73">
        <v>30</v>
      </c>
      <c r="G1428" s="72" t="s">
        <v>21</v>
      </c>
    </row>
    <row r="1429" spans="3:7" ht="15" thickBot="1" x14ac:dyDescent="0.35">
      <c r="C1429" s="70">
        <v>43171</v>
      </c>
      <c r="D1429" s="71">
        <v>0.48299768518518515</v>
      </c>
      <c r="E1429" s="72" t="s">
        <v>9</v>
      </c>
      <c r="F1429" s="73">
        <v>48</v>
      </c>
      <c r="G1429" s="72" t="s">
        <v>10</v>
      </c>
    </row>
    <row r="1430" spans="3:7" ht="15" thickBot="1" x14ac:dyDescent="0.35">
      <c r="C1430" s="70">
        <v>43171</v>
      </c>
      <c r="D1430" s="71">
        <v>0.48311342592592593</v>
      </c>
      <c r="E1430" s="72" t="s">
        <v>9</v>
      </c>
      <c r="F1430" s="73">
        <v>46</v>
      </c>
      <c r="G1430" s="72" t="s">
        <v>10</v>
      </c>
    </row>
    <row r="1431" spans="3:7" ht="15" thickBot="1" x14ac:dyDescent="0.35">
      <c r="C1431" s="70">
        <v>43171</v>
      </c>
      <c r="D1431" s="71">
        <v>0.48570601851851852</v>
      </c>
      <c r="E1431" s="72" t="s">
        <v>9</v>
      </c>
      <c r="F1431" s="73">
        <v>24</v>
      </c>
      <c r="G1431" s="72" t="s">
        <v>21</v>
      </c>
    </row>
    <row r="1432" spans="3:7" ht="15" thickBot="1" x14ac:dyDescent="0.35">
      <c r="C1432" s="70">
        <v>43171</v>
      </c>
      <c r="D1432" s="71">
        <v>0.48657407407407405</v>
      </c>
      <c r="E1432" s="72" t="s">
        <v>9</v>
      </c>
      <c r="F1432" s="73">
        <v>47</v>
      </c>
      <c r="G1432" s="72" t="s">
        <v>10</v>
      </c>
    </row>
    <row r="1433" spans="3:7" ht="15" thickBot="1" x14ac:dyDescent="0.35">
      <c r="C1433" s="70">
        <v>43171</v>
      </c>
      <c r="D1433" s="71">
        <v>0.48723379629629626</v>
      </c>
      <c r="E1433" s="72" t="s">
        <v>9</v>
      </c>
      <c r="F1433" s="73">
        <v>25</v>
      </c>
      <c r="G1433" s="72" t="s">
        <v>21</v>
      </c>
    </row>
    <row r="1434" spans="3:7" ht="15" thickBot="1" x14ac:dyDescent="0.35">
      <c r="C1434" s="70">
        <v>43171</v>
      </c>
      <c r="D1434" s="71">
        <v>0.48732638888888885</v>
      </c>
      <c r="E1434" s="72" t="s">
        <v>9</v>
      </c>
      <c r="F1434" s="73">
        <v>43</v>
      </c>
      <c r="G1434" s="72" t="s">
        <v>10</v>
      </c>
    </row>
    <row r="1435" spans="3:7" ht="15" thickBot="1" x14ac:dyDescent="0.35">
      <c r="C1435" s="70">
        <v>43171</v>
      </c>
      <c r="D1435" s="71">
        <v>0.49362268518518521</v>
      </c>
      <c r="E1435" s="72" t="s">
        <v>9</v>
      </c>
      <c r="F1435" s="73">
        <v>28</v>
      </c>
      <c r="G1435" s="72" t="s">
        <v>21</v>
      </c>
    </row>
    <row r="1436" spans="3:7" ht="15" thickBot="1" x14ac:dyDescent="0.35">
      <c r="C1436" s="70">
        <v>43171</v>
      </c>
      <c r="D1436" s="71">
        <v>0.49487268518518518</v>
      </c>
      <c r="E1436" s="72" t="s">
        <v>9</v>
      </c>
      <c r="F1436" s="73">
        <v>31</v>
      </c>
      <c r="G1436" s="72" t="s">
        <v>21</v>
      </c>
    </row>
    <row r="1437" spans="3:7" ht="15" thickBot="1" x14ac:dyDescent="0.35">
      <c r="C1437" s="70">
        <v>43171</v>
      </c>
      <c r="D1437" s="71">
        <v>0.49625000000000002</v>
      </c>
      <c r="E1437" s="72" t="s">
        <v>9</v>
      </c>
      <c r="F1437" s="73">
        <v>28</v>
      </c>
      <c r="G1437" s="72" t="s">
        <v>10</v>
      </c>
    </row>
    <row r="1438" spans="3:7" ht="15" thickBot="1" x14ac:dyDescent="0.35">
      <c r="C1438" s="70">
        <v>43171</v>
      </c>
      <c r="D1438" s="71">
        <v>0.49931712962962965</v>
      </c>
      <c r="E1438" s="72" t="s">
        <v>9</v>
      </c>
      <c r="F1438" s="73">
        <v>37</v>
      </c>
      <c r="G1438" s="72" t="s">
        <v>21</v>
      </c>
    </row>
    <row r="1439" spans="3:7" ht="15" thickBot="1" x14ac:dyDescent="0.35">
      <c r="C1439" s="70">
        <v>43171</v>
      </c>
      <c r="D1439" s="71">
        <v>0.50034722222222217</v>
      </c>
      <c r="E1439" s="72" t="s">
        <v>9</v>
      </c>
      <c r="F1439" s="73">
        <v>38</v>
      </c>
      <c r="G1439" s="72" t="s">
        <v>10</v>
      </c>
    </row>
    <row r="1440" spans="3:7" ht="15" thickBot="1" x14ac:dyDescent="0.35">
      <c r="C1440" s="70">
        <v>43171</v>
      </c>
      <c r="D1440" s="71">
        <v>0.50193287037037038</v>
      </c>
      <c r="E1440" s="72" t="s">
        <v>9</v>
      </c>
      <c r="F1440" s="73">
        <v>27</v>
      </c>
      <c r="G1440" s="72" t="s">
        <v>21</v>
      </c>
    </row>
    <row r="1441" spans="3:7" ht="15" thickBot="1" x14ac:dyDescent="0.35">
      <c r="C1441" s="70">
        <v>43171</v>
      </c>
      <c r="D1441" s="71">
        <v>0.5033333333333333</v>
      </c>
      <c r="E1441" s="72" t="s">
        <v>9</v>
      </c>
      <c r="F1441" s="73">
        <v>39</v>
      </c>
      <c r="G1441" s="72" t="s">
        <v>21</v>
      </c>
    </row>
    <row r="1442" spans="3:7" ht="15" thickBot="1" x14ac:dyDescent="0.35">
      <c r="C1442" s="70">
        <v>43171</v>
      </c>
      <c r="D1442" s="71">
        <v>0.50432870370370375</v>
      </c>
      <c r="E1442" s="72" t="s">
        <v>9</v>
      </c>
      <c r="F1442" s="73">
        <v>58</v>
      </c>
      <c r="G1442" s="72" t="s">
        <v>10</v>
      </c>
    </row>
    <row r="1443" spans="3:7" ht="15" thickBot="1" x14ac:dyDescent="0.35">
      <c r="C1443" s="70">
        <v>43171</v>
      </c>
      <c r="D1443" s="71">
        <v>0.50569444444444445</v>
      </c>
      <c r="E1443" s="72" t="s">
        <v>9</v>
      </c>
      <c r="F1443" s="73">
        <v>40</v>
      </c>
      <c r="G1443" s="72" t="s">
        <v>10</v>
      </c>
    </row>
    <row r="1444" spans="3:7" ht="15" thickBot="1" x14ac:dyDescent="0.35">
      <c r="C1444" s="70">
        <v>43171</v>
      </c>
      <c r="D1444" s="71">
        <v>0.50780092592592596</v>
      </c>
      <c r="E1444" s="72" t="s">
        <v>9</v>
      </c>
      <c r="F1444" s="73">
        <v>43</v>
      </c>
      <c r="G1444" s="72" t="s">
        <v>10</v>
      </c>
    </row>
    <row r="1445" spans="3:7" ht="15" thickBot="1" x14ac:dyDescent="0.35">
      <c r="C1445" s="70">
        <v>43171</v>
      </c>
      <c r="D1445" s="71">
        <v>0.50854166666666667</v>
      </c>
      <c r="E1445" s="72" t="s">
        <v>9</v>
      </c>
      <c r="F1445" s="73">
        <v>24</v>
      </c>
      <c r="G1445" s="72" t="s">
        <v>21</v>
      </c>
    </row>
    <row r="1446" spans="3:7" ht="15" thickBot="1" x14ac:dyDescent="0.35">
      <c r="C1446" s="70">
        <v>43171</v>
      </c>
      <c r="D1446" s="71">
        <v>0.51016203703703711</v>
      </c>
      <c r="E1446" s="72" t="s">
        <v>9</v>
      </c>
      <c r="F1446" s="73">
        <v>29</v>
      </c>
      <c r="G1446" s="72" t="s">
        <v>10</v>
      </c>
    </row>
    <row r="1447" spans="3:7" ht="15" thickBot="1" x14ac:dyDescent="0.35">
      <c r="C1447" s="70">
        <v>43171</v>
      </c>
      <c r="D1447" s="71">
        <v>0.51295138888888892</v>
      </c>
      <c r="E1447" s="72" t="s">
        <v>9</v>
      </c>
      <c r="F1447" s="73">
        <v>23</v>
      </c>
      <c r="G1447" s="72" t="s">
        <v>21</v>
      </c>
    </row>
    <row r="1448" spans="3:7" ht="15" thickBot="1" x14ac:dyDescent="0.35">
      <c r="C1448" s="70">
        <v>43171</v>
      </c>
      <c r="D1448" s="71">
        <v>0.51305555555555549</v>
      </c>
      <c r="E1448" s="72" t="s">
        <v>9</v>
      </c>
      <c r="F1448" s="73">
        <v>35</v>
      </c>
      <c r="G1448" s="72" t="s">
        <v>21</v>
      </c>
    </row>
    <row r="1449" spans="3:7" ht="15" thickBot="1" x14ac:dyDescent="0.35">
      <c r="C1449" s="70">
        <v>43171</v>
      </c>
      <c r="D1449" s="71">
        <v>0.51724537037037044</v>
      </c>
      <c r="E1449" s="72" t="s">
        <v>9</v>
      </c>
      <c r="F1449" s="73">
        <v>41</v>
      </c>
      <c r="G1449" s="72" t="s">
        <v>21</v>
      </c>
    </row>
    <row r="1450" spans="3:7" ht="15" thickBot="1" x14ac:dyDescent="0.35">
      <c r="C1450" s="70">
        <v>43171</v>
      </c>
      <c r="D1450" s="71">
        <v>0.52026620370370369</v>
      </c>
      <c r="E1450" s="72" t="s">
        <v>9</v>
      </c>
      <c r="F1450" s="73">
        <v>27</v>
      </c>
      <c r="G1450" s="72" t="s">
        <v>21</v>
      </c>
    </row>
    <row r="1451" spans="3:7" ht="15" thickBot="1" x14ac:dyDescent="0.35">
      <c r="C1451" s="70">
        <v>43171</v>
      </c>
      <c r="D1451" s="71">
        <v>0.52204861111111112</v>
      </c>
      <c r="E1451" s="72" t="s">
        <v>9</v>
      </c>
      <c r="F1451" s="73">
        <v>16</v>
      </c>
      <c r="G1451" s="72" t="s">
        <v>21</v>
      </c>
    </row>
    <row r="1452" spans="3:7" ht="15" thickBot="1" x14ac:dyDescent="0.35">
      <c r="C1452" s="70">
        <v>43171</v>
      </c>
      <c r="D1452" s="71">
        <v>0.52322916666666663</v>
      </c>
      <c r="E1452" s="72" t="s">
        <v>9</v>
      </c>
      <c r="F1452" s="73">
        <v>25</v>
      </c>
      <c r="G1452" s="72" t="s">
        <v>21</v>
      </c>
    </row>
    <row r="1453" spans="3:7" ht="15" thickBot="1" x14ac:dyDescent="0.35">
      <c r="C1453" s="70">
        <v>43171</v>
      </c>
      <c r="D1453" s="71">
        <v>0.52579861111111115</v>
      </c>
      <c r="E1453" s="72" t="s">
        <v>9</v>
      </c>
      <c r="F1453" s="73">
        <v>26</v>
      </c>
      <c r="G1453" s="72" t="s">
        <v>21</v>
      </c>
    </row>
    <row r="1454" spans="3:7" ht="15" thickBot="1" x14ac:dyDescent="0.35">
      <c r="C1454" s="70">
        <v>43171</v>
      </c>
      <c r="D1454" s="71">
        <v>0.5258680555555556</v>
      </c>
      <c r="E1454" s="72" t="s">
        <v>9</v>
      </c>
      <c r="F1454" s="73">
        <v>43</v>
      </c>
      <c r="G1454" s="72" t="s">
        <v>10</v>
      </c>
    </row>
    <row r="1455" spans="3:7" ht="15" thickBot="1" x14ac:dyDescent="0.35">
      <c r="C1455" s="70">
        <v>43171</v>
      </c>
      <c r="D1455" s="71">
        <v>0.52599537037037036</v>
      </c>
      <c r="E1455" s="72" t="s">
        <v>9</v>
      </c>
      <c r="F1455" s="73">
        <v>34</v>
      </c>
      <c r="G1455" s="72" t="s">
        <v>21</v>
      </c>
    </row>
    <row r="1456" spans="3:7" ht="15" thickBot="1" x14ac:dyDescent="0.35">
      <c r="C1456" s="70">
        <v>43171</v>
      </c>
      <c r="D1456" s="71">
        <v>0.52672453703703703</v>
      </c>
      <c r="E1456" s="72" t="s">
        <v>9</v>
      </c>
      <c r="F1456" s="73">
        <v>34</v>
      </c>
      <c r="G1456" s="72" t="s">
        <v>10</v>
      </c>
    </row>
    <row r="1457" spans="3:7" ht="15" thickBot="1" x14ac:dyDescent="0.35">
      <c r="C1457" s="70">
        <v>43171</v>
      </c>
      <c r="D1457" s="71">
        <v>0.52846064814814808</v>
      </c>
      <c r="E1457" s="72" t="s">
        <v>9</v>
      </c>
      <c r="F1457" s="73">
        <v>24</v>
      </c>
      <c r="G1457" s="72" t="s">
        <v>21</v>
      </c>
    </row>
    <row r="1458" spans="3:7" ht="15" thickBot="1" x14ac:dyDescent="0.35">
      <c r="C1458" s="70">
        <v>43171</v>
      </c>
      <c r="D1458" s="71">
        <v>0.52871527777777783</v>
      </c>
      <c r="E1458" s="72" t="s">
        <v>9</v>
      </c>
      <c r="F1458" s="73">
        <v>39</v>
      </c>
      <c r="G1458" s="72" t="s">
        <v>10</v>
      </c>
    </row>
    <row r="1459" spans="3:7" ht="15" thickBot="1" x14ac:dyDescent="0.35">
      <c r="C1459" s="70">
        <v>43171</v>
      </c>
      <c r="D1459" s="71">
        <v>0.52890046296296289</v>
      </c>
      <c r="E1459" s="72" t="s">
        <v>9</v>
      </c>
      <c r="F1459" s="73">
        <v>41</v>
      </c>
      <c r="G1459" s="72" t="s">
        <v>10</v>
      </c>
    </row>
    <row r="1460" spans="3:7" ht="15" thickBot="1" x14ac:dyDescent="0.35">
      <c r="C1460" s="70">
        <v>43171</v>
      </c>
      <c r="D1460" s="71">
        <v>0.5299652777777778</v>
      </c>
      <c r="E1460" s="72" t="s">
        <v>9</v>
      </c>
      <c r="F1460" s="73">
        <v>48</v>
      </c>
      <c r="G1460" s="72" t="s">
        <v>10</v>
      </c>
    </row>
    <row r="1461" spans="3:7" ht="15" thickBot="1" x14ac:dyDescent="0.35">
      <c r="C1461" s="70">
        <v>43171</v>
      </c>
      <c r="D1461" s="71">
        <v>0.53079861111111104</v>
      </c>
      <c r="E1461" s="72" t="s">
        <v>9</v>
      </c>
      <c r="F1461" s="73">
        <v>37</v>
      </c>
      <c r="G1461" s="72" t="s">
        <v>21</v>
      </c>
    </row>
    <row r="1462" spans="3:7" ht="15" thickBot="1" x14ac:dyDescent="0.35">
      <c r="C1462" s="70">
        <v>43171</v>
      </c>
      <c r="D1462" s="71">
        <v>0.53230324074074076</v>
      </c>
      <c r="E1462" s="72" t="s">
        <v>9</v>
      </c>
      <c r="F1462" s="73">
        <v>27</v>
      </c>
      <c r="G1462" s="72" t="s">
        <v>21</v>
      </c>
    </row>
    <row r="1463" spans="3:7" ht="15" thickBot="1" x14ac:dyDescent="0.35">
      <c r="C1463" s="70">
        <v>43171</v>
      </c>
      <c r="D1463" s="71">
        <v>0.53320601851851845</v>
      </c>
      <c r="E1463" s="72" t="s">
        <v>9</v>
      </c>
      <c r="F1463" s="73">
        <v>41</v>
      </c>
      <c r="G1463" s="72" t="s">
        <v>21</v>
      </c>
    </row>
    <row r="1464" spans="3:7" ht="15" thickBot="1" x14ac:dyDescent="0.35">
      <c r="C1464" s="70">
        <v>43171</v>
      </c>
      <c r="D1464" s="71">
        <v>0.53582175925925923</v>
      </c>
      <c r="E1464" s="72" t="s">
        <v>9</v>
      </c>
      <c r="F1464" s="73">
        <v>40</v>
      </c>
      <c r="G1464" s="72" t="s">
        <v>21</v>
      </c>
    </row>
    <row r="1465" spans="3:7" ht="15" thickBot="1" x14ac:dyDescent="0.35">
      <c r="C1465" s="70">
        <v>43171</v>
      </c>
      <c r="D1465" s="71">
        <v>0.53591435185185188</v>
      </c>
      <c r="E1465" s="72" t="s">
        <v>9</v>
      </c>
      <c r="F1465" s="73">
        <v>37</v>
      </c>
      <c r="G1465" s="72" t="s">
        <v>10</v>
      </c>
    </row>
    <row r="1466" spans="3:7" ht="15" thickBot="1" x14ac:dyDescent="0.35">
      <c r="C1466" s="70">
        <v>43171</v>
      </c>
      <c r="D1466" s="71">
        <v>0.53644675925925933</v>
      </c>
      <c r="E1466" s="72" t="s">
        <v>9</v>
      </c>
      <c r="F1466" s="73">
        <v>40</v>
      </c>
      <c r="G1466" s="72" t="s">
        <v>10</v>
      </c>
    </row>
    <row r="1467" spans="3:7" ht="15" thickBot="1" x14ac:dyDescent="0.35">
      <c r="C1467" s="70">
        <v>43171</v>
      </c>
      <c r="D1467" s="71">
        <v>0.53677083333333331</v>
      </c>
      <c r="E1467" s="72" t="s">
        <v>9</v>
      </c>
      <c r="F1467" s="73">
        <v>39</v>
      </c>
      <c r="G1467" s="72" t="s">
        <v>10</v>
      </c>
    </row>
    <row r="1468" spans="3:7" ht="15" thickBot="1" x14ac:dyDescent="0.35">
      <c r="C1468" s="70">
        <v>43171</v>
      </c>
      <c r="D1468" s="71">
        <v>0.53699074074074071</v>
      </c>
      <c r="E1468" s="72" t="s">
        <v>9</v>
      </c>
      <c r="F1468" s="73">
        <v>34</v>
      </c>
      <c r="G1468" s="72" t="s">
        <v>10</v>
      </c>
    </row>
    <row r="1469" spans="3:7" ht="15" thickBot="1" x14ac:dyDescent="0.35">
      <c r="C1469" s="70">
        <v>43171</v>
      </c>
      <c r="D1469" s="71">
        <v>0.53827546296296302</v>
      </c>
      <c r="E1469" s="72" t="s">
        <v>9</v>
      </c>
      <c r="F1469" s="73">
        <v>35</v>
      </c>
      <c r="G1469" s="72" t="s">
        <v>21</v>
      </c>
    </row>
    <row r="1470" spans="3:7" ht="15" thickBot="1" x14ac:dyDescent="0.35">
      <c r="C1470" s="70">
        <v>43171</v>
      </c>
      <c r="D1470" s="71">
        <v>0.53894675925925928</v>
      </c>
      <c r="E1470" s="72" t="s">
        <v>9</v>
      </c>
      <c r="F1470" s="73">
        <v>26</v>
      </c>
      <c r="G1470" s="72" t="s">
        <v>21</v>
      </c>
    </row>
    <row r="1471" spans="3:7" ht="15" thickBot="1" x14ac:dyDescent="0.35">
      <c r="C1471" s="70">
        <v>43171</v>
      </c>
      <c r="D1471" s="71">
        <v>0.53896990740740736</v>
      </c>
      <c r="E1471" s="72" t="s">
        <v>9</v>
      </c>
      <c r="F1471" s="73">
        <v>37</v>
      </c>
      <c r="G1471" s="72" t="s">
        <v>21</v>
      </c>
    </row>
    <row r="1472" spans="3:7" ht="15" thickBot="1" x14ac:dyDescent="0.35">
      <c r="C1472" s="70">
        <v>43171</v>
      </c>
      <c r="D1472" s="71">
        <v>0.54078703703703701</v>
      </c>
      <c r="E1472" s="72" t="s">
        <v>9</v>
      </c>
      <c r="F1472" s="73">
        <v>30</v>
      </c>
      <c r="G1472" s="72" t="s">
        <v>10</v>
      </c>
    </row>
    <row r="1473" spans="3:7" ht="15" thickBot="1" x14ac:dyDescent="0.35">
      <c r="C1473" s="70">
        <v>43171</v>
      </c>
      <c r="D1473" s="71">
        <v>0.54334490740740737</v>
      </c>
      <c r="E1473" s="72" t="s">
        <v>9</v>
      </c>
      <c r="F1473" s="73">
        <v>46</v>
      </c>
      <c r="G1473" s="72" t="s">
        <v>21</v>
      </c>
    </row>
    <row r="1474" spans="3:7" ht="15" thickBot="1" x14ac:dyDescent="0.35">
      <c r="C1474" s="70">
        <v>43171</v>
      </c>
      <c r="D1474" s="71">
        <v>0.54628472222222224</v>
      </c>
      <c r="E1474" s="72" t="s">
        <v>9</v>
      </c>
      <c r="F1474" s="73">
        <v>39</v>
      </c>
      <c r="G1474" s="72" t="s">
        <v>10</v>
      </c>
    </row>
    <row r="1475" spans="3:7" ht="15" thickBot="1" x14ac:dyDescent="0.35">
      <c r="C1475" s="70">
        <v>43171</v>
      </c>
      <c r="D1475" s="71">
        <v>0.54636574074074074</v>
      </c>
      <c r="E1475" s="72" t="s">
        <v>9</v>
      </c>
      <c r="F1475" s="73">
        <v>43</v>
      </c>
      <c r="G1475" s="72" t="s">
        <v>10</v>
      </c>
    </row>
    <row r="1476" spans="3:7" ht="15" thickBot="1" x14ac:dyDescent="0.35">
      <c r="C1476" s="70">
        <v>43171</v>
      </c>
      <c r="D1476" s="71">
        <v>0.54744212962962957</v>
      </c>
      <c r="E1476" s="72" t="s">
        <v>9</v>
      </c>
      <c r="F1476" s="73">
        <v>43</v>
      </c>
      <c r="G1476" s="72" t="s">
        <v>10</v>
      </c>
    </row>
    <row r="1477" spans="3:7" ht="15" thickBot="1" x14ac:dyDescent="0.35">
      <c r="C1477" s="70">
        <v>43171</v>
      </c>
      <c r="D1477" s="71">
        <v>0.5499074074074074</v>
      </c>
      <c r="E1477" s="72" t="s">
        <v>9</v>
      </c>
      <c r="F1477" s="73">
        <v>26</v>
      </c>
      <c r="G1477" s="72" t="s">
        <v>10</v>
      </c>
    </row>
    <row r="1478" spans="3:7" ht="15" thickBot="1" x14ac:dyDescent="0.35">
      <c r="C1478" s="70">
        <v>43171</v>
      </c>
      <c r="D1478" s="71">
        <v>0.55168981481481483</v>
      </c>
      <c r="E1478" s="72" t="s">
        <v>9</v>
      </c>
      <c r="F1478" s="73">
        <v>30</v>
      </c>
      <c r="G1478" s="72" t="s">
        <v>21</v>
      </c>
    </row>
    <row r="1479" spans="3:7" ht="15" thickBot="1" x14ac:dyDescent="0.35">
      <c r="C1479" s="70">
        <v>43171</v>
      </c>
      <c r="D1479" s="71">
        <v>0.55380787037037038</v>
      </c>
      <c r="E1479" s="72" t="s">
        <v>9</v>
      </c>
      <c r="F1479" s="73">
        <v>42</v>
      </c>
      <c r="G1479" s="72" t="s">
        <v>10</v>
      </c>
    </row>
    <row r="1480" spans="3:7" ht="15" thickBot="1" x14ac:dyDescent="0.35">
      <c r="C1480" s="70">
        <v>43171</v>
      </c>
      <c r="D1480" s="71">
        <v>0.56064814814814812</v>
      </c>
      <c r="E1480" s="72" t="s">
        <v>9</v>
      </c>
      <c r="F1480" s="73">
        <v>49</v>
      </c>
      <c r="G1480" s="72" t="s">
        <v>10</v>
      </c>
    </row>
    <row r="1481" spans="3:7" ht="15" thickBot="1" x14ac:dyDescent="0.35">
      <c r="C1481" s="70">
        <v>43171</v>
      </c>
      <c r="D1481" s="71">
        <v>0.56267361111111114</v>
      </c>
      <c r="E1481" s="72" t="s">
        <v>9</v>
      </c>
      <c r="F1481" s="73">
        <v>48</v>
      </c>
      <c r="G1481" s="72" t="s">
        <v>10</v>
      </c>
    </row>
    <row r="1482" spans="3:7" ht="15" thickBot="1" x14ac:dyDescent="0.35">
      <c r="C1482" s="70">
        <v>43171</v>
      </c>
      <c r="D1482" s="71">
        <v>0.56394675925925919</v>
      </c>
      <c r="E1482" s="72" t="s">
        <v>9</v>
      </c>
      <c r="F1482" s="73">
        <v>35</v>
      </c>
      <c r="G1482" s="72" t="s">
        <v>21</v>
      </c>
    </row>
    <row r="1483" spans="3:7" ht="15" thickBot="1" x14ac:dyDescent="0.35">
      <c r="C1483" s="70">
        <v>43171</v>
      </c>
      <c r="D1483" s="71">
        <v>0.56822916666666667</v>
      </c>
      <c r="E1483" s="72" t="s">
        <v>9</v>
      </c>
      <c r="F1483" s="73">
        <v>32</v>
      </c>
      <c r="G1483" s="72" t="s">
        <v>10</v>
      </c>
    </row>
    <row r="1484" spans="3:7" ht="15" thickBot="1" x14ac:dyDescent="0.35">
      <c r="C1484" s="70">
        <v>43171</v>
      </c>
      <c r="D1484" s="71">
        <v>0.56842592592592589</v>
      </c>
      <c r="E1484" s="72" t="s">
        <v>9</v>
      </c>
      <c r="F1484" s="73">
        <v>30</v>
      </c>
      <c r="G1484" s="72" t="s">
        <v>21</v>
      </c>
    </row>
    <row r="1485" spans="3:7" ht="15" thickBot="1" x14ac:dyDescent="0.35">
      <c r="C1485" s="70">
        <v>43171</v>
      </c>
      <c r="D1485" s="71">
        <v>0.56843750000000004</v>
      </c>
      <c r="E1485" s="72" t="s">
        <v>9</v>
      </c>
      <c r="F1485" s="73">
        <v>30</v>
      </c>
      <c r="G1485" s="72" t="s">
        <v>21</v>
      </c>
    </row>
    <row r="1486" spans="3:7" ht="15" thickBot="1" x14ac:dyDescent="0.35">
      <c r="C1486" s="70">
        <v>43171</v>
      </c>
      <c r="D1486" s="71">
        <v>0.56847222222222216</v>
      </c>
      <c r="E1486" s="72" t="s">
        <v>9</v>
      </c>
      <c r="F1486" s="73">
        <v>25</v>
      </c>
      <c r="G1486" s="72" t="s">
        <v>21</v>
      </c>
    </row>
    <row r="1487" spans="3:7" ht="15" thickBot="1" x14ac:dyDescent="0.35">
      <c r="C1487" s="70">
        <v>43171</v>
      </c>
      <c r="D1487" s="71">
        <v>0.56935185185185189</v>
      </c>
      <c r="E1487" s="72" t="s">
        <v>9</v>
      </c>
      <c r="F1487" s="73">
        <v>26</v>
      </c>
      <c r="G1487" s="72" t="s">
        <v>21</v>
      </c>
    </row>
    <row r="1488" spans="3:7" ht="15" thickBot="1" x14ac:dyDescent="0.35">
      <c r="C1488" s="70">
        <v>43171</v>
      </c>
      <c r="D1488" s="71">
        <v>0.57070601851851854</v>
      </c>
      <c r="E1488" s="72" t="s">
        <v>9</v>
      </c>
      <c r="F1488" s="73">
        <v>38</v>
      </c>
      <c r="G1488" s="72" t="s">
        <v>10</v>
      </c>
    </row>
    <row r="1489" spans="3:7" ht="15" thickBot="1" x14ac:dyDescent="0.35">
      <c r="C1489" s="70">
        <v>43171</v>
      </c>
      <c r="D1489" s="71">
        <v>0.57136574074074076</v>
      </c>
      <c r="E1489" s="72" t="s">
        <v>9</v>
      </c>
      <c r="F1489" s="73">
        <v>28</v>
      </c>
      <c r="G1489" s="72" t="s">
        <v>10</v>
      </c>
    </row>
    <row r="1490" spans="3:7" ht="15" thickBot="1" x14ac:dyDescent="0.35">
      <c r="C1490" s="70">
        <v>43171</v>
      </c>
      <c r="D1490" s="71">
        <v>0.57368055555555553</v>
      </c>
      <c r="E1490" s="72" t="s">
        <v>9</v>
      </c>
      <c r="F1490" s="73">
        <v>33</v>
      </c>
      <c r="G1490" s="72" t="s">
        <v>21</v>
      </c>
    </row>
    <row r="1491" spans="3:7" ht="15" thickBot="1" x14ac:dyDescent="0.35">
      <c r="C1491" s="70">
        <v>43171</v>
      </c>
      <c r="D1491" s="71">
        <v>0.57445601851851846</v>
      </c>
      <c r="E1491" s="72" t="s">
        <v>9</v>
      </c>
      <c r="F1491" s="73">
        <v>48</v>
      </c>
      <c r="G1491" s="72" t="s">
        <v>10</v>
      </c>
    </row>
    <row r="1492" spans="3:7" ht="15" thickBot="1" x14ac:dyDescent="0.35">
      <c r="C1492" s="70">
        <v>43171</v>
      </c>
      <c r="D1492" s="71">
        <v>0.57460648148148141</v>
      </c>
      <c r="E1492" s="72" t="s">
        <v>9</v>
      </c>
      <c r="F1492" s="73">
        <v>40</v>
      </c>
      <c r="G1492" s="72" t="s">
        <v>10</v>
      </c>
    </row>
    <row r="1493" spans="3:7" ht="15" thickBot="1" x14ac:dyDescent="0.35">
      <c r="C1493" s="70">
        <v>43171</v>
      </c>
      <c r="D1493" s="71">
        <v>0.5760763888888889</v>
      </c>
      <c r="E1493" s="72" t="s">
        <v>9</v>
      </c>
      <c r="F1493" s="73">
        <v>27</v>
      </c>
      <c r="G1493" s="72" t="s">
        <v>21</v>
      </c>
    </row>
    <row r="1494" spans="3:7" ht="15" thickBot="1" x14ac:dyDescent="0.35">
      <c r="C1494" s="70">
        <v>43171</v>
      </c>
      <c r="D1494" s="71">
        <v>0.58119212962962963</v>
      </c>
      <c r="E1494" s="72" t="s">
        <v>9</v>
      </c>
      <c r="F1494" s="73">
        <v>28</v>
      </c>
      <c r="G1494" s="72" t="s">
        <v>21</v>
      </c>
    </row>
    <row r="1495" spans="3:7" ht="15" thickBot="1" x14ac:dyDescent="0.35">
      <c r="C1495" s="70">
        <v>43171</v>
      </c>
      <c r="D1495" s="71">
        <v>0.58136574074074077</v>
      </c>
      <c r="E1495" s="72" t="s">
        <v>9</v>
      </c>
      <c r="F1495" s="73">
        <v>30</v>
      </c>
      <c r="G1495" s="72" t="s">
        <v>21</v>
      </c>
    </row>
    <row r="1496" spans="3:7" ht="15" thickBot="1" x14ac:dyDescent="0.35">
      <c r="C1496" s="70">
        <v>43171</v>
      </c>
      <c r="D1496" s="71">
        <v>0.58542824074074074</v>
      </c>
      <c r="E1496" s="72" t="s">
        <v>9</v>
      </c>
      <c r="F1496" s="73">
        <v>52</v>
      </c>
      <c r="G1496" s="72" t="s">
        <v>10</v>
      </c>
    </row>
    <row r="1497" spans="3:7" ht="15" thickBot="1" x14ac:dyDescent="0.35">
      <c r="C1497" s="70">
        <v>43171</v>
      </c>
      <c r="D1497" s="71">
        <v>0.5876851851851852</v>
      </c>
      <c r="E1497" s="72" t="s">
        <v>9</v>
      </c>
      <c r="F1497" s="73">
        <v>23</v>
      </c>
      <c r="G1497" s="72" t="s">
        <v>10</v>
      </c>
    </row>
    <row r="1498" spans="3:7" ht="15" thickBot="1" x14ac:dyDescent="0.35">
      <c r="C1498" s="70">
        <v>43171</v>
      </c>
      <c r="D1498" s="71">
        <v>0.58840277777777772</v>
      </c>
      <c r="E1498" s="72" t="s">
        <v>9</v>
      </c>
      <c r="F1498" s="73">
        <v>37</v>
      </c>
      <c r="G1498" s="72" t="s">
        <v>21</v>
      </c>
    </row>
    <row r="1499" spans="3:7" ht="15" thickBot="1" x14ac:dyDescent="0.35">
      <c r="C1499" s="70">
        <v>43171</v>
      </c>
      <c r="D1499" s="71">
        <v>0.59012731481481484</v>
      </c>
      <c r="E1499" s="72" t="s">
        <v>9</v>
      </c>
      <c r="F1499" s="73">
        <v>41</v>
      </c>
      <c r="G1499" s="72" t="s">
        <v>10</v>
      </c>
    </row>
    <row r="1500" spans="3:7" ht="15" thickBot="1" x14ac:dyDescent="0.35">
      <c r="C1500" s="70">
        <v>43171</v>
      </c>
      <c r="D1500" s="71">
        <v>0.59255787037037033</v>
      </c>
      <c r="E1500" s="72" t="s">
        <v>9</v>
      </c>
      <c r="F1500" s="73">
        <v>27</v>
      </c>
      <c r="G1500" s="72" t="s">
        <v>21</v>
      </c>
    </row>
    <row r="1501" spans="3:7" ht="15" thickBot="1" x14ac:dyDescent="0.35">
      <c r="C1501" s="70">
        <v>43171</v>
      </c>
      <c r="D1501" s="71">
        <v>0.59266203703703701</v>
      </c>
      <c r="E1501" s="72" t="s">
        <v>9</v>
      </c>
      <c r="F1501" s="73">
        <v>24</v>
      </c>
      <c r="G1501" s="72" t="s">
        <v>21</v>
      </c>
    </row>
    <row r="1502" spans="3:7" ht="15" thickBot="1" x14ac:dyDescent="0.35">
      <c r="C1502" s="70">
        <v>43171</v>
      </c>
      <c r="D1502" s="71">
        <v>0.59409722222222217</v>
      </c>
      <c r="E1502" s="72" t="s">
        <v>9</v>
      </c>
      <c r="F1502" s="73">
        <v>33</v>
      </c>
      <c r="G1502" s="72" t="s">
        <v>21</v>
      </c>
    </row>
    <row r="1503" spans="3:7" ht="15" thickBot="1" x14ac:dyDescent="0.35">
      <c r="C1503" s="70">
        <v>43171</v>
      </c>
      <c r="D1503" s="71">
        <v>0.59468750000000004</v>
      </c>
      <c r="E1503" s="72" t="s">
        <v>9</v>
      </c>
      <c r="F1503" s="73">
        <v>28</v>
      </c>
      <c r="G1503" s="72" t="s">
        <v>21</v>
      </c>
    </row>
    <row r="1504" spans="3:7" ht="15" thickBot="1" x14ac:dyDescent="0.35">
      <c r="C1504" s="70">
        <v>43171</v>
      </c>
      <c r="D1504" s="71">
        <v>0.59523148148148153</v>
      </c>
      <c r="E1504" s="72" t="s">
        <v>9</v>
      </c>
      <c r="F1504" s="73">
        <v>27</v>
      </c>
      <c r="G1504" s="72" t="s">
        <v>21</v>
      </c>
    </row>
    <row r="1505" spans="3:7" ht="15" thickBot="1" x14ac:dyDescent="0.35">
      <c r="C1505" s="70">
        <v>43171</v>
      </c>
      <c r="D1505" s="71">
        <v>0.59570601851851845</v>
      </c>
      <c r="E1505" s="72" t="s">
        <v>9</v>
      </c>
      <c r="F1505" s="73">
        <v>35</v>
      </c>
      <c r="G1505" s="72" t="s">
        <v>10</v>
      </c>
    </row>
    <row r="1506" spans="3:7" ht="15" thickBot="1" x14ac:dyDescent="0.35">
      <c r="C1506" s="70">
        <v>43171</v>
      </c>
      <c r="D1506" s="71">
        <v>0.59616898148148145</v>
      </c>
      <c r="E1506" s="72" t="s">
        <v>9</v>
      </c>
      <c r="F1506" s="73">
        <v>43</v>
      </c>
      <c r="G1506" s="72" t="s">
        <v>10</v>
      </c>
    </row>
    <row r="1507" spans="3:7" ht="15" thickBot="1" x14ac:dyDescent="0.35">
      <c r="C1507" s="70">
        <v>43171</v>
      </c>
      <c r="D1507" s="71">
        <v>0.59850694444444441</v>
      </c>
      <c r="E1507" s="72" t="s">
        <v>9</v>
      </c>
      <c r="F1507" s="73">
        <v>25</v>
      </c>
      <c r="G1507" s="72" t="s">
        <v>21</v>
      </c>
    </row>
    <row r="1508" spans="3:7" ht="15" thickBot="1" x14ac:dyDescent="0.35">
      <c r="C1508" s="70">
        <v>43171</v>
      </c>
      <c r="D1508" s="71">
        <v>0.59958333333333336</v>
      </c>
      <c r="E1508" s="72" t="s">
        <v>9</v>
      </c>
      <c r="F1508" s="73">
        <v>31</v>
      </c>
      <c r="G1508" s="72" t="s">
        <v>10</v>
      </c>
    </row>
    <row r="1509" spans="3:7" ht="15" thickBot="1" x14ac:dyDescent="0.35">
      <c r="C1509" s="70">
        <v>43171</v>
      </c>
      <c r="D1509" s="71">
        <v>0.60092592592592597</v>
      </c>
      <c r="E1509" s="72" t="s">
        <v>9</v>
      </c>
      <c r="F1509" s="73">
        <v>41</v>
      </c>
      <c r="G1509" s="72" t="s">
        <v>21</v>
      </c>
    </row>
    <row r="1510" spans="3:7" ht="15" thickBot="1" x14ac:dyDescent="0.35">
      <c r="C1510" s="70">
        <v>43171</v>
      </c>
      <c r="D1510" s="71">
        <v>0.60096064814814809</v>
      </c>
      <c r="E1510" s="72" t="s">
        <v>9</v>
      </c>
      <c r="F1510" s="73">
        <v>38</v>
      </c>
      <c r="G1510" s="72" t="s">
        <v>21</v>
      </c>
    </row>
    <row r="1511" spans="3:7" ht="15" thickBot="1" x14ac:dyDescent="0.35">
      <c r="C1511" s="70">
        <v>43171</v>
      </c>
      <c r="D1511" s="71">
        <v>0.60124999999999995</v>
      </c>
      <c r="E1511" s="72" t="s">
        <v>9</v>
      </c>
      <c r="F1511" s="73">
        <v>47</v>
      </c>
      <c r="G1511" s="72" t="s">
        <v>10</v>
      </c>
    </row>
    <row r="1512" spans="3:7" ht="15" thickBot="1" x14ac:dyDescent="0.35">
      <c r="C1512" s="70">
        <v>43171</v>
      </c>
      <c r="D1512" s="71">
        <v>0.60289351851851858</v>
      </c>
      <c r="E1512" s="72" t="s">
        <v>9</v>
      </c>
      <c r="F1512" s="73">
        <v>38</v>
      </c>
      <c r="G1512" s="72" t="s">
        <v>10</v>
      </c>
    </row>
    <row r="1513" spans="3:7" ht="15" thickBot="1" x14ac:dyDescent="0.35">
      <c r="C1513" s="70">
        <v>43171</v>
      </c>
      <c r="D1513" s="71">
        <v>0.60408564814814814</v>
      </c>
      <c r="E1513" s="72" t="s">
        <v>9</v>
      </c>
      <c r="F1513" s="73">
        <v>38</v>
      </c>
      <c r="G1513" s="72" t="s">
        <v>21</v>
      </c>
    </row>
    <row r="1514" spans="3:7" ht="15" thickBot="1" x14ac:dyDescent="0.35">
      <c r="C1514" s="70">
        <v>43171</v>
      </c>
      <c r="D1514" s="71">
        <v>0.60417824074074067</v>
      </c>
      <c r="E1514" s="72" t="s">
        <v>9</v>
      </c>
      <c r="F1514" s="73">
        <v>23</v>
      </c>
      <c r="G1514" s="72" t="s">
        <v>21</v>
      </c>
    </row>
    <row r="1515" spans="3:7" ht="15" thickBot="1" x14ac:dyDescent="0.35">
      <c r="C1515" s="70">
        <v>43171</v>
      </c>
      <c r="D1515" s="71">
        <v>0.60811342592592588</v>
      </c>
      <c r="E1515" s="72" t="s">
        <v>9</v>
      </c>
      <c r="F1515" s="73">
        <v>30</v>
      </c>
      <c r="G1515" s="72" t="s">
        <v>10</v>
      </c>
    </row>
    <row r="1516" spans="3:7" ht="15" thickBot="1" x14ac:dyDescent="0.35">
      <c r="C1516" s="70">
        <v>43171</v>
      </c>
      <c r="D1516" s="71">
        <v>0.60883101851851851</v>
      </c>
      <c r="E1516" s="72" t="s">
        <v>9</v>
      </c>
      <c r="F1516" s="73">
        <v>46</v>
      </c>
      <c r="G1516" s="72" t="s">
        <v>10</v>
      </c>
    </row>
    <row r="1517" spans="3:7" ht="15" thickBot="1" x14ac:dyDescent="0.35">
      <c r="C1517" s="70">
        <v>43171</v>
      </c>
      <c r="D1517" s="71">
        <v>0.608912037037037</v>
      </c>
      <c r="E1517" s="72" t="s">
        <v>9</v>
      </c>
      <c r="F1517" s="73">
        <v>30</v>
      </c>
      <c r="G1517" s="72" t="s">
        <v>21</v>
      </c>
    </row>
    <row r="1518" spans="3:7" ht="15" thickBot="1" x14ac:dyDescent="0.35">
      <c r="C1518" s="70">
        <v>43171</v>
      </c>
      <c r="D1518" s="71">
        <v>0.61039351851851853</v>
      </c>
      <c r="E1518" s="72" t="s">
        <v>9</v>
      </c>
      <c r="F1518" s="73">
        <v>38</v>
      </c>
      <c r="G1518" s="72" t="s">
        <v>10</v>
      </c>
    </row>
    <row r="1519" spans="3:7" ht="15" thickBot="1" x14ac:dyDescent="0.35">
      <c r="C1519" s="70">
        <v>43171</v>
      </c>
      <c r="D1519" s="71">
        <v>0.61570601851851847</v>
      </c>
      <c r="E1519" s="72" t="s">
        <v>9</v>
      </c>
      <c r="F1519" s="73">
        <v>51</v>
      </c>
      <c r="G1519" s="72" t="s">
        <v>10</v>
      </c>
    </row>
    <row r="1520" spans="3:7" ht="15" thickBot="1" x14ac:dyDescent="0.35">
      <c r="C1520" s="70">
        <v>43171</v>
      </c>
      <c r="D1520" s="71">
        <v>0.61685185185185187</v>
      </c>
      <c r="E1520" s="72" t="s">
        <v>9</v>
      </c>
      <c r="F1520" s="73">
        <v>24</v>
      </c>
      <c r="G1520" s="72" t="s">
        <v>21</v>
      </c>
    </row>
    <row r="1521" spans="3:7" ht="15" thickBot="1" x14ac:dyDescent="0.35">
      <c r="C1521" s="70">
        <v>43171</v>
      </c>
      <c r="D1521" s="71">
        <v>0.61692129629629633</v>
      </c>
      <c r="E1521" s="72" t="s">
        <v>9</v>
      </c>
      <c r="F1521" s="73">
        <v>27</v>
      </c>
      <c r="G1521" s="72" t="s">
        <v>21</v>
      </c>
    </row>
    <row r="1522" spans="3:7" ht="15" thickBot="1" x14ac:dyDescent="0.35">
      <c r="C1522" s="70">
        <v>43171</v>
      </c>
      <c r="D1522" s="71">
        <v>0.61869212962962961</v>
      </c>
      <c r="E1522" s="72" t="s">
        <v>9</v>
      </c>
      <c r="F1522" s="73">
        <v>46</v>
      </c>
      <c r="G1522" s="72" t="s">
        <v>10</v>
      </c>
    </row>
    <row r="1523" spans="3:7" ht="15" thickBot="1" x14ac:dyDescent="0.35">
      <c r="C1523" s="70">
        <v>43171</v>
      </c>
      <c r="D1523" s="71">
        <v>0.61883101851851852</v>
      </c>
      <c r="E1523" s="72" t="s">
        <v>9</v>
      </c>
      <c r="F1523" s="73">
        <v>44</v>
      </c>
      <c r="G1523" s="72" t="s">
        <v>10</v>
      </c>
    </row>
    <row r="1524" spans="3:7" ht="15" thickBot="1" x14ac:dyDescent="0.35">
      <c r="C1524" s="70">
        <v>43171</v>
      </c>
      <c r="D1524" s="71">
        <v>0.62172453703703701</v>
      </c>
      <c r="E1524" s="72" t="s">
        <v>9</v>
      </c>
      <c r="F1524" s="73">
        <v>32</v>
      </c>
      <c r="G1524" s="72" t="s">
        <v>21</v>
      </c>
    </row>
    <row r="1525" spans="3:7" ht="15" thickBot="1" x14ac:dyDescent="0.35">
      <c r="C1525" s="70">
        <v>43171</v>
      </c>
      <c r="D1525" s="71">
        <v>0.62385416666666671</v>
      </c>
      <c r="E1525" s="72" t="s">
        <v>9</v>
      </c>
      <c r="F1525" s="73">
        <v>39</v>
      </c>
      <c r="G1525" s="72" t="s">
        <v>10</v>
      </c>
    </row>
    <row r="1526" spans="3:7" ht="15" thickBot="1" x14ac:dyDescent="0.35">
      <c r="C1526" s="70">
        <v>43171</v>
      </c>
      <c r="D1526" s="71">
        <v>0.62406249999999996</v>
      </c>
      <c r="E1526" s="72" t="s">
        <v>9</v>
      </c>
      <c r="F1526" s="73">
        <v>44</v>
      </c>
      <c r="G1526" s="72" t="s">
        <v>10</v>
      </c>
    </row>
    <row r="1527" spans="3:7" ht="15" thickBot="1" x14ac:dyDescent="0.35">
      <c r="C1527" s="70">
        <v>43171</v>
      </c>
      <c r="D1527" s="71">
        <v>0.62408564814814815</v>
      </c>
      <c r="E1527" s="72" t="s">
        <v>9</v>
      </c>
      <c r="F1527" s="73">
        <v>27</v>
      </c>
      <c r="G1527" s="72" t="s">
        <v>21</v>
      </c>
    </row>
    <row r="1528" spans="3:7" ht="15" thickBot="1" x14ac:dyDescent="0.35">
      <c r="C1528" s="70">
        <v>43171</v>
      </c>
      <c r="D1528" s="71">
        <v>0.62640046296296303</v>
      </c>
      <c r="E1528" s="72" t="s">
        <v>9</v>
      </c>
      <c r="F1528" s="73">
        <v>26</v>
      </c>
      <c r="G1528" s="72" t="s">
        <v>10</v>
      </c>
    </row>
    <row r="1529" spans="3:7" ht="15" thickBot="1" x14ac:dyDescent="0.35">
      <c r="C1529" s="70">
        <v>43171</v>
      </c>
      <c r="D1529" s="71">
        <v>0.6317476851851852</v>
      </c>
      <c r="E1529" s="72" t="s">
        <v>9</v>
      </c>
      <c r="F1529" s="73">
        <v>44</v>
      </c>
      <c r="G1529" s="72" t="s">
        <v>10</v>
      </c>
    </row>
    <row r="1530" spans="3:7" ht="15" thickBot="1" x14ac:dyDescent="0.35">
      <c r="C1530" s="70">
        <v>43171</v>
      </c>
      <c r="D1530" s="71">
        <v>0.63184027777777774</v>
      </c>
      <c r="E1530" s="72" t="s">
        <v>9</v>
      </c>
      <c r="F1530" s="73">
        <v>38</v>
      </c>
      <c r="G1530" s="72" t="s">
        <v>21</v>
      </c>
    </row>
    <row r="1531" spans="3:7" ht="15" thickBot="1" x14ac:dyDescent="0.35">
      <c r="C1531" s="70">
        <v>43171</v>
      </c>
      <c r="D1531" s="71">
        <v>0.63267361111111109</v>
      </c>
      <c r="E1531" s="72" t="s">
        <v>9</v>
      </c>
      <c r="F1531" s="73">
        <v>26</v>
      </c>
      <c r="G1531" s="72" t="s">
        <v>21</v>
      </c>
    </row>
    <row r="1532" spans="3:7" ht="15" thickBot="1" x14ac:dyDescent="0.35">
      <c r="C1532" s="70">
        <v>43171</v>
      </c>
      <c r="D1532" s="71">
        <v>0.63278935185185181</v>
      </c>
      <c r="E1532" s="72" t="s">
        <v>9</v>
      </c>
      <c r="F1532" s="73">
        <v>28</v>
      </c>
      <c r="G1532" s="72" t="s">
        <v>21</v>
      </c>
    </row>
    <row r="1533" spans="3:7" ht="15" thickBot="1" x14ac:dyDescent="0.35">
      <c r="C1533" s="70">
        <v>43171</v>
      </c>
      <c r="D1533" s="71">
        <v>0.63476851851851845</v>
      </c>
      <c r="E1533" s="72" t="s">
        <v>9</v>
      </c>
      <c r="F1533" s="73">
        <v>25</v>
      </c>
      <c r="G1533" s="72" t="s">
        <v>21</v>
      </c>
    </row>
    <row r="1534" spans="3:7" ht="15" thickBot="1" x14ac:dyDescent="0.35">
      <c r="C1534" s="70">
        <v>43171</v>
      </c>
      <c r="D1534" s="71">
        <v>0.63535879629629632</v>
      </c>
      <c r="E1534" s="72" t="s">
        <v>9</v>
      </c>
      <c r="F1534" s="73">
        <v>36</v>
      </c>
      <c r="G1534" s="72" t="s">
        <v>21</v>
      </c>
    </row>
    <row r="1535" spans="3:7" ht="15" thickBot="1" x14ac:dyDescent="0.35">
      <c r="C1535" s="70">
        <v>43171</v>
      </c>
      <c r="D1535" s="71">
        <v>0.63542824074074067</v>
      </c>
      <c r="E1535" s="72" t="s">
        <v>9</v>
      </c>
      <c r="F1535" s="73">
        <v>47</v>
      </c>
      <c r="G1535" s="72" t="s">
        <v>10</v>
      </c>
    </row>
    <row r="1536" spans="3:7" ht="15" thickBot="1" x14ac:dyDescent="0.35">
      <c r="C1536" s="70">
        <v>43171</v>
      </c>
      <c r="D1536" s="71">
        <v>0.63711805555555556</v>
      </c>
      <c r="E1536" s="72" t="s">
        <v>9</v>
      </c>
      <c r="F1536" s="73">
        <v>33</v>
      </c>
      <c r="G1536" s="72" t="s">
        <v>10</v>
      </c>
    </row>
    <row r="1537" spans="3:7" ht="15" thickBot="1" x14ac:dyDescent="0.35">
      <c r="C1537" s="70">
        <v>43171</v>
      </c>
      <c r="D1537" s="71">
        <v>0.63730324074074074</v>
      </c>
      <c r="E1537" s="72" t="s">
        <v>9</v>
      </c>
      <c r="F1537" s="73">
        <v>25</v>
      </c>
      <c r="G1537" s="72" t="s">
        <v>21</v>
      </c>
    </row>
    <row r="1538" spans="3:7" ht="15" thickBot="1" x14ac:dyDescent="0.35">
      <c r="C1538" s="70">
        <v>43171</v>
      </c>
      <c r="D1538" s="71">
        <v>0.63774305555555555</v>
      </c>
      <c r="E1538" s="72" t="s">
        <v>9</v>
      </c>
      <c r="F1538" s="73">
        <v>30</v>
      </c>
      <c r="G1538" s="72" t="s">
        <v>10</v>
      </c>
    </row>
    <row r="1539" spans="3:7" ht="15" thickBot="1" x14ac:dyDescent="0.35">
      <c r="C1539" s="70">
        <v>43171</v>
      </c>
      <c r="D1539" s="71">
        <v>0.64039351851851845</v>
      </c>
      <c r="E1539" s="72" t="s">
        <v>9</v>
      </c>
      <c r="F1539" s="73">
        <v>24</v>
      </c>
      <c r="G1539" s="72" t="s">
        <v>21</v>
      </c>
    </row>
    <row r="1540" spans="3:7" ht="15" thickBot="1" x14ac:dyDescent="0.35">
      <c r="C1540" s="70">
        <v>43171</v>
      </c>
      <c r="D1540" s="71">
        <v>0.64214120370370364</v>
      </c>
      <c r="E1540" s="72" t="s">
        <v>9</v>
      </c>
      <c r="F1540" s="73">
        <v>32</v>
      </c>
      <c r="G1540" s="72" t="s">
        <v>21</v>
      </c>
    </row>
    <row r="1541" spans="3:7" ht="15" thickBot="1" x14ac:dyDescent="0.35">
      <c r="C1541" s="70">
        <v>43171</v>
      </c>
      <c r="D1541" s="71">
        <v>0.64295138888888892</v>
      </c>
      <c r="E1541" s="72" t="s">
        <v>9</v>
      </c>
      <c r="F1541" s="73">
        <v>25</v>
      </c>
      <c r="G1541" s="72" t="s">
        <v>21</v>
      </c>
    </row>
    <row r="1542" spans="3:7" ht="15" thickBot="1" x14ac:dyDescent="0.35">
      <c r="C1542" s="70">
        <v>43171</v>
      </c>
      <c r="D1542" s="71">
        <v>0.64340277777777777</v>
      </c>
      <c r="E1542" s="72" t="s">
        <v>9</v>
      </c>
      <c r="F1542" s="73">
        <v>57</v>
      </c>
      <c r="G1542" s="72" t="s">
        <v>10</v>
      </c>
    </row>
    <row r="1543" spans="3:7" ht="15" thickBot="1" x14ac:dyDescent="0.35">
      <c r="C1543" s="70">
        <v>43171</v>
      </c>
      <c r="D1543" s="71">
        <v>0.6441782407407407</v>
      </c>
      <c r="E1543" s="72" t="s">
        <v>9</v>
      </c>
      <c r="F1543" s="73">
        <v>27</v>
      </c>
      <c r="G1543" s="72" t="s">
        <v>21</v>
      </c>
    </row>
    <row r="1544" spans="3:7" ht="15" thickBot="1" x14ac:dyDescent="0.35">
      <c r="C1544" s="70">
        <v>43171</v>
      </c>
      <c r="D1544" s="71">
        <v>0.64552083333333332</v>
      </c>
      <c r="E1544" s="72" t="s">
        <v>9</v>
      </c>
      <c r="F1544" s="73">
        <v>27</v>
      </c>
      <c r="G1544" s="72" t="s">
        <v>21</v>
      </c>
    </row>
    <row r="1545" spans="3:7" ht="15" thickBot="1" x14ac:dyDescent="0.35">
      <c r="C1545" s="70">
        <v>43171</v>
      </c>
      <c r="D1545" s="71">
        <v>0.64674768518518522</v>
      </c>
      <c r="E1545" s="72" t="s">
        <v>9</v>
      </c>
      <c r="F1545" s="73">
        <v>34</v>
      </c>
      <c r="G1545" s="72" t="s">
        <v>21</v>
      </c>
    </row>
    <row r="1546" spans="3:7" ht="15" thickBot="1" x14ac:dyDescent="0.35">
      <c r="C1546" s="70">
        <v>43171</v>
      </c>
      <c r="D1546" s="71">
        <v>0.64677083333333341</v>
      </c>
      <c r="E1546" s="72" t="s">
        <v>9</v>
      </c>
      <c r="F1546" s="73">
        <v>38</v>
      </c>
      <c r="G1546" s="72" t="s">
        <v>21</v>
      </c>
    </row>
    <row r="1547" spans="3:7" ht="15" thickBot="1" x14ac:dyDescent="0.35">
      <c r="C1547" s="70">
        <v>43171</v>
      </c>
      <c r="D1547" s="71">
        <v>0.64741898148148147</v>
      </c>
      <c r="E1547" s="72" t="s">
        <v>9</v>
      </c>
      <c r="F1547" s="73">
        <v>31</v>
      </c>
      <c r="G1547" s="72" t="s">
        <v>21</v>
      </c>
    </row>
    <row r="1548" spans="3:7" ht="15" thickBot="1" x14ac:dyDescent="0.35">
      <c r="C1548" s="70">
        <v>43171</v>
      </c>
      <c r="D1548" s="71">
        <v>0.64748842592592593</v>
      </c>
      <c r="E1548" s="72" t="s">
        <v>9</v>
      </c>
      <c r="F1548" s="73">
        <v>36</v>
      </c>
      <c r="G1548" s="72" t="s">
        <v>21</v>
      </c>
    </row>
    <row r="1549" spans="3:7" ht="15" thickBot="1" x14ac:dyDescent="0.35">
      <c r="C1549" s="70">
        <v>43171</v>
      </c>
      <c r="D1549" s="71">
        <v>0.64871527777777771</v>
      </c>
      <c r="E1549" s="72" t="s">
        <v>9</v>
      </c>
      <c r="F1549" s="73">
        <v>26</v>
      </c>
      <c r="G1549" s="72" t="s">
        <v>21</v>
      </c>
    </row>
    <row r="1550" spans="3:7" ht="15" thickBot="1" x14ac:dyDescent="0.35">
      <c r="C1550" s="70">
        <v>43171</v>
      </c>
      <c r="D1550" s="71">
        <v>0.64877314814814813</v>
      </c>
      <c r="E1550" s="72" t="s">
        <v>9</v>
      </c>
      <c r="F1550" s="73">
        <v>16</v>
      </c>
      <c r="G1550" s="72" t="s">
        <v>21</v>
      </c>
    </row>
    <row r="1551" spans="3:7" ht="15" thickBot="1" x14ac:dyDescent="0.35">
      <c r="C1551" s="70">
        <v>43171</v>
      </c>
      <c r="D1551" s="71">
        <v>0.64993055555555557</v>
      </c>
      <c r="E1551" s="72" t="s">
        <v>9</v>
      </c>
      <c r="F1551" s="73">
        <v>39</v>
      </c>
      <c r="G1551" s="72" t="s">
        <v>21</v>
      </c>
    </row>
    <row r="1552" spans="3:7" ht="15" thickBot="1" x14ac:dyDescent="0.35">
      <c r="C1552" s="70">
        <v>43171</v>
      </c>
      <c r="D1552" s="71">
        <v>0.64998842592592598</v>
      </c>
      <c r="E1552" s="72" t="s">
        <v>9</v>
      </c>
      <c r="F1552" s="73">
        <v>42</v>
      </c>
      <c r="G1552" s="72" t="s">
        <v>10</v>
      </c>
    </row>
    <row r="1553" spans="3:7" ht="15" thickBot="1" x14ac:dyDescent="0.35">
      <c r="C1553" s="70">
        <v>43171</v>
      </c>
      <c r="D1553" s="71">
        <v>0.65008101851851852</v>
      </c>
      <c r="E1553" s="72" t="s">
        <v>9</v>
      </c>
      <c r="F1553" s="73">
        <v>22</v>
      </c>
      <c r="G1553" s="72" t="s">
        <v>10</v>
      </c>
    </row>
    <row r="1554" spans="3:7" ht="15" thickBot="1" x14ac:dyDescent="0.35">
      <c r="C1554" s="70">
        <v>43171</v>
      </c>
      <c r="D1554" s="71">
        <v>0.65054398148148151</v>
      </c>
      <c r="E1554" s="72" t="s">
        <v>9</v>
      </c>
      <c r="F1554" s="73">
        <v>48</v>
      </c>
      <c r="G1554" s="72" t="s">
        <v>10</v>
      </c>
    </row>
    <row r="1555" spans="3:7" ht="15" thickBot="1" x14ac:dyDescent="0.35">
      <c r="C1555" s="70">
        <v>43171</v>
      </c>
      <c r="D1555" s="71">
        <v>0.65062500000000001</v>
      </c>
      <c r="E1555" s="72" t="s">
        <v>9</v>
      </c>
      <c r="F1555" s="73">
        <v>29</v>
      </c>
      <c r="G1555" s="72" t="s">
        <v>21</v>
      </c>
    </row>
    <row r="1556" spans="3:7" ht="15" thickBot="1" x14ac:dyDescent="0.35">
      <c r="C1556" s="70">
        <v>43171</v>
      </c>
      <c r="D1556" s="71">
        <v>0.65109953703703705</v>
      </c>
      <c r="E1556" s="72" t="s">
        <v>9</v>
      </c>
      <c r="F1556" s="73">
        <v>38</v>
      </c>
      <c r="G1556" s="72" t="s">
        <v>10</v>
      </c>
    </row>
    <row r="1557" spans="3:7" ht="15" thickBot="1" x14ac:dyDescent="0.35">
      <c r="C1557" s="70">
        <v>43171</v>
      </c>
      <c r="D1557" s="71">
        <v>0.65174768518518522</v>
      </c>
      <c r="E1557" s="72" t="s">
        <v>9</v>
      </c>
      <c r="F1557" s="73">
        <v>33</v>
      </c>
      <c r="G1557" s="72" t="s">
        <v>21</v>
      </c>
    </row>
    <row r="1558" spans="3:7" ht="15" thickBot="1" x14ac:dyDescent="0.35">
      <c r="C1558" s="70">
        <v>43171</v>
      </c>
      <c r="D1558" s="71">
        <v>0.6526967592592593</v>
      </c>
      <c r="E1558" s="72" t="s">
        <v>9</v>
      </c>
      <c r="F1558" s="73">
        <v>26</v>
      </c>
      <c r="G1558" s="72" t="s">
        <v>21</v>
      </c>
    </row>
    <row r="1559" spans="3:7" ht="15" thickBot="1" x14ac:dyDescent="0.35">
      <c r="C1559" s="70">
        <v>43171</v>
      </c>
      <c r="D1559" s="71">
        <v>0.65289351851851851</v>
      </c>
      <c r="E1559" s="72" t="s">
        <v>9</v>
      </c>
      <c r="F1559" s="73">
        <v>28</v>
      </c>
      <c r="G1559" s="72" t="s">
        <v>21</v>
      </c>
    </row>
    <row r="1560" spans="3:7" ht="15" thickBot="1" x14ac:dyDescent="0.35">
      <c r="C1560" s="70">
        <v>43171</v>
      </c>
      <c r="D1560" s="71">
        <v>0.65407407407407414</v>
      </c>
      <c r="E1560" s="72" t="s">
        <v>9</v>
      </c>
      <c r="F1560" s="73">
        <v>44</v>
      </c>
      <c r="G1560" s="72" t="s">
        <v>10</v>
      </c>
    </row>
    <row r="1561" spans="3:7" ht="15" thickBot="1" x14ac:dyDescent="0.35">
      <c r="C1561" s="70">
        <v>43171</v>
      </c>
      <c r="D1561" s="71">
        <v>0.65545138888888888</v>
      </c>
      <c r="E1561" s="72" t="s">
        <v>9</v>
      </c>
      <c r="F1561" s="73">
        <v>39</v>
      </c>
      <c r="G1561" s="72" t="s">
        <v>10</v>
      </c>
    </row>
    <row r="1562" spans="3:7" ht="15" thickBot="1" x14ac:dyDescent="0.35">
      <c r="C1562" s="70">
        <v>43171</v>
      </c>
      <c r="D1562" s="71">
        <v>0.6557291666666667</v>
      </c>
      <c r="E1562" s="72" t="s">
        <v>9</v>
      </c>
      <c r="F1562" s="73">
        <v>22</v>
      </c>
      <c r="G1562" s="72" t="s">
        <v>21</v>
      </c>
    </row>
    <row r="1563" spans="3:7" ht="15" thickBot="1" x14ac:dyDescent="0.35">
      <c r="C1563" s="70">
        <v>43171</v>
      </c>
      <c r="D1563" s="71">
        <v>0.65605324074074078</v>
      </c>
      <c r="E1563" s="72" t="s">
        <v>9</v>
      </c>
      <c r="F1563" s="73">
        <v>31</v>
      </c>
      <c r="G1563" s="72" t="s">
        <v>21</v>
      </c>
    </row>
    <row r="1564" spans="3:7" ht="15" thickBot="1" x14ac:dyDescent="0.35">
      <c r="C1564" s="70">
        <v>43171</v>
      </c>
      <c r="D1564" s="71">
        <v>0.65633101851851849</v>
      </c>
      <c r="E1564" s="72" t="s">
        <v>9</v>
      </c>
      <c r="F1564" s="73">
        <v>37</v>
      </c>
      <c r="G1564" s="72" t="s">
        <v>10</v>
      </c>
    </row>
    <row r="1565" spans="3:7" ht="15" thickBot="1" x14ac:dyDescent="0.35">
      <c r="C1565" s="70">
        <v>43171</v>
      </c>
      <c r="D1565" s="71">
        <v>0.65738425925925925</v>
      </c>
      <c r="E1565" s="72" t="s">
        <v>9</v>
      </c>
      <c r="F1565" s="73">
        <v>53</v>
      </c>
      <c r="G1565" s="72" t="s">
        <v>10</v>
      </c>
    </row>
    <row r="1566" spans="3:7" ht="15" thickBot="1" x14ac:dyDescent="0.35">
      <c r="C1566" s="70">
        <v>43171</v>
      </c>
      <c r="D1566" s="71">
        <v>0.65756944444444443</v>
      </c>
      <c r="E1566" s="72" t="s">
        <v>9</v>
      </c>
      <c r="F1566" s="73">
        <v>38</v>
      </c>
      <c r="G1566" s="72" t="s">
        <v>10</v>
      </c>
    </row>
    <row r="1567" spans="3:7" ht="15" thickBot="1" x14ac:dyDescent="0.35">
      <c r="C1567" s="70">
        <v>43171</v>
      </c>
      <c r="D1567" s="71">
        <v>0.65924768518518517</v>
      </c>
      <c r="E1567" s="72" t="s">
        <v>9</v>
      </c>
      <c r="F1567" s="73">
        <v>41</v>
      </c>
      <c r="G1567" s="72" t="s">
        <v>10</v>
      </c>
    </row>
    <row r="1568" spans="3:7" ht="15" thickBot="1" x14ac:dyDescent="0.35">
      <c r="C1568" s="70">
        <v>43171</v>
      </c>
      <c r="D1568" s="71">
        <v>0.65930555555555559</v>
      </c>
      <c r="E1568" s="72" t="s">
        <v>9</v>
      </c>
      <c r="F1568" s="73">
        <v>30</v>
      </c>
      <c r="G1568" s="72" t="s">
        <v>21</v>
      </c>
    </row>
    <row r="1569" spans="3:7" ht="15" thickBot="1" x14ac:dyDescent="0.35">
      <c r="C1569" s="70">
        <v>43171</v>
      </c>
      <c r="D1569" s="71">
        <v>0.6603472222222222</v>
      </c>
      <c r="E1569" s="72" t="s">
        <v>9</v>
      </c>
      <c r="F1569" s="73">
        <v>40</v>
      </c>
      <c r="G1569" s="72" t="s">
        <v>10</v>
      </c>
    </row>
    <row r="1570" spans="3:7" ht="15" thickBot="1" x14ac:dyDescent="0.35">
      <c r="C1570" s="70">
        <v>43171</v>
      </c>
      <c r="D1570" s="71">
        <v>0.6610300925925926</v>
      </c>
      <c r="E1570" s="72" t="s">
        <v>9</v>
      </c>
      <c r="F1570" s="73">
        <v>31</v>
      </c>
      <c r="G1570" s="72" t="s">
        <v>21</v>
      </c>
    </row>
    <row r="1571" spans="3:7" ht="15" thickBot="1" x14ac:dyDescent="0.35">
      <c r="C1571" s="70">
        <v>43171</v>
      </c>
      <c r="D1571" s="71">
        <v>0.66157407407407409</v>
      </c>
      <c r="E1571" s="72" t="s">
        <v>9</v>
      </c>
      <c r="F1571" s="73">
        <v>45</v>
      </c>
      <c r="G1571" s="72" t="s">
        <v>10</v>
      </c>
    </row>
    <row r="1572" spans="3:7" ht="15" thickBot="1" x14ac:dyDescent="0.35">
      <c r="C1572" s="70">
        <v>43171</v>
      </c>
      <c r="D1572" s="71">
        <v>0.66237268518518522</v>
      </c>
      <c r="E1572" s="72" t="s">
        <v>9</v>
      </c>
      <c r="F1572" s="73">
        <v>30</v>
      </c>
      <c r="G1572" s="72" t="s">
        <v>21</v>
      </c>
    </row>
    <row r="1573" spans="3:7" ht="15" thickBot="1" x14ac:dyDescent="0.35">
      <c r="C1573" s="70">
        <v>43171</v>
      </c>
      <c r="D1573" s="71">
        <v>0.66244212962962956</v>
      </c>
      <c r="E1573" s="72" t="s">
        <v>9</v>
      </c>
      <c r="F1573" s="73">
        <v>35</v>
      </c>
      <c r="G1573" s="72" t="s">
        <v>21</v>
      </c>
    </row>
    <row r="1574" spans="3:7" ht="15" thickBot="1" x14ac:dyDescent="0.35">
      <c r="C1574" s="70">
        <v>43171</v>
      </c>
      <c r="D1574" s="71">
        <v>0.66258101851851847</v>
      </c>
      <c r="E1574" s="72" t="s">
        <v>9</v>
      </c>
      <c r="F1574" s="73">
        <v>25</v>
      </c>
      <c r="G1574" s="72" t="s">
        <v>21</v>
      </c>
    </row>
    <row r="1575" spans="3:7" ht="15" thickBot="1" x14ac:dyDescent="0.35">
      <c r="C1575" s="70">
        <v>43171</v>
      </c>
      <c r="D1575" s="71">
        <v>0.6642824074074074</v>
      </c>
      <c r="E1575" s="72" t="s">
        <v>9</v>
      </c>
      <c r="F1575" s="73">
        <v>42</v>
      </c>
      <c r="G1575" s="72" t="s">
        <v>21</v>
      </c>
    </row>
    <row r="1576" spans="3:7" ht="15" thickBot="1" x14ac:dyDescent="0.35">
      <c r="C1576" s="70">
        <v>43171</v>
      </c>
      <c r="D1576" s="71">
        <v>0.66450231481481481</v>
      </c>
      <c r="E1576" s="72" t="s">
        <v>9</v>
      </c>
      <c r="F1576" s="73">
        <v>39</v>
      </c>
      <c r="G1576" s="72" t="s">
        <v>10</v>
      </c>
    </row>
    <row r="1577" spans="3:7" ht="15" thickBot="1" x14ac:dyDescent="0.35">
      <c r="C1577" s="70">
        <v>43171</v>
      </c>
      <c r="D1577" s="71">
        <v>0.66516203703703702</v>
      </c>
      <c r="E1577" s="72" t="s">
        <v>9</v>
      </c>
      <c r="F1577" s="73">
        <v>35</v>
      </c>
      <c r="G1577" s="72" t="s">
        <v>10</v>
      </c>
    </row>
    <row r="1578" spans="3:7" ht="15" thickBot="1" x14ac:dyDescent="0.35">
      <c r="C1578" s="70">
        <v>43171</v>
      </c>
      <c r="D1578" s="71">
        <v>0.66618055555555555</v>
      </c>
      <c r="E1578" s="72" t="s">
        <v>9</v>
      </c>
      <c r="F1578" s="73">
        <v>49</v>
      </c>
      <c r="G1578" s="72" t="s">
        <v>10</v>
      </c>
    </row>
    <row r="1579" spans="3:7" ht="15" thickBot="1" x14ac:dyDescent="0.35">
      <c r="C1579" s="70">
        <v>43171</v>
      </c>
      <c r="D1579" s="71">
        <v>0.66626157407407405</v>
      </c>
      <c r="E1579" s="72" t="s">
        <v>9</v>
      </c>
      <c r="F1579" s="73">
        <v>36</v>
      </c>
      <c r="G1579" s="72" t="s">
        <v>10</v>
      </c>
    </row>
    <row r="1580" spans="3:7" ht="15" thickBot="1" x14ac:dyDescent="0.35">
      <c r="C1580" s="70">
        <v>43171</v>
      </c>
      <c r="D1580" s="71">
        <v>0.66653935185185187</v>
      </c>
      <c r="E1580" s="72" t="s">
        <v>9</v>
      </c>
      <c r="F1580" s="73">
        <v>50</v>
      </c>
      <c r="G1580" s="72" t="s">
        <v>10</v>
      </c>
    </row>
    <row r="1581" spans="3:7" ht="15" thickBot="1" x14ac:dyDescent="0.35">
      <c r="C1581" s="70">
        <v>43171</v>
      </c>
      <c r="D1581" s="71">
        <v>0.66659722222222217</v>
      </c>
      <c r="E1581" s="72" t="s">
        <v>9</v>
      </c>
      <c r="F1581" s="73">
        <v>27</v>
      </c>
      <c r="G1581" s="72" t="s">
        <v>21</v>
      </c>
    </row>
    <row r="1582" spans="3:7" ht="15" thickBot="1" x14ac:dyDescent="0.35">
      <c r="C1582" s="70">
        <v>43171</v>
      </c>
      <c r="D1582" s="71">
        <v>0.66701388888888891</v>
      </c>
      <c r="E1582" s="72" t="s">
        <v>9</v>
      </c>
      <c r="F1582" s="73">
        <v>34</v>
      </c>
      <c r="G1582" s="72" t="s">
        <v>21</v>
      </c>
    </row>
    <row r="1583" spans="3:7" ht="15" thickBot="1" x14ac:dyDescent="0.35">
      <c r="C1583" s="70">
        <v>43171</v>
      </c>
      <c r="D1583" s="71">
        <v>0.66883101851851856</v>
      </c>
      <c r="E1583" s="72" t="s">
        <v>9</v>
      </c>
      <c r="F1583" s="73">
        <v>26</v>
      </c>
      <c r="G1583" s="72" t="s">
        <v>21</v>
      </c>
    </row>
    <row r="1584" spans="3:7" ht="15" thickBot="1" x14ac:dyDescent="0.35">
      <c r="C1584" s="70">
        <v>43171</v>
      </c>
      <c r="D1584" s="71">
        <v>0.66891203703703705</v>
      </c>
      <c r="E1584" s="72" t="s">
        <v>9</v>
      </c>
      <c r="F1584" s="73">
        <v>44</v>
      </c>
      <c r="G1584" s="72" t="s">
        <v>10</v>
      </c>
    </row>
    <row r="1585" spans="3:7" ht="15" thickBot="1" x14ac:dyDescent="0.35">
      <c r="C1585" s="70">
        <v>43171</v>
      </c>
      <c r="D1585" s="71">
        <v>0.66910879629629638</v>
      </c>
      <c r="E1585" s="72" t="s">
        <v>9</v>
      </c>
      <c r="F1585" s="73">
        <v>35</v>
      </c>
      <c r="G1585" s="72" t="s">
        <v>21</v>
      </c>
    </row>
    <row r="1586" spans="3:7" ht="15" thickBot="1" x14ac:dyDescent="0.35">
      <c r="C1586" s="70">
        <v>43171</v>
      </c>
      <c r="D1586" s="71">
        <v>0.66935185185185186</v>
      </c>
      <c r="E1586" s="72" t="s">
        <v>9</v>
      </c>
      <c r="F1586" s="73">
        <v>35</v>
      </c>
      <c r="G1586" s="72" t="s">
        <v>21</v>
      </c>
    </row>
    <row r="1587" spans="3:7" ht="15" thickBot="1" x14ac:dyDescent="0.35">
      <c r="C1587" s="70">
        <v>43171</v>
      </c>
      <c r="D1587" s="71">
        <v>0.6696875000000001</v>
      </c>
      <c r="E1587" s="72" t="s">
        <v>9</v>
      </c>
      <c r="F1587" s="73">
        <v>45</v>
      </c>
      <c r="G1587" s="72" t="s">
        <v>21</v>
      </c>
    </row>
    <row r="1588" spans="3:7" ht="15" thickBot="1" x14ac:dyDescent="0.35">
      <c r="C1588" s="70">
        <v>43171</v>
      </c>
      <c r="D1588" s="71">
        <v>0.66982638888888879</v>
      </c>
      <c r="E1588" s="72" t="s">
        <v>9</v>
      </c>
      <c r="F1588" s="73">
        <v>40</v>
      </c>
      <c r="G1588" s="72" t="s">
        <v>10</v>
      </c>
    </row>
    <row r="1589" spans="3:7" ht="15" thickBot="1" x14ac:dyDescent="0.35">
      <c r="C1589" s="70">
        <v>43171</v>
      </c>
      <c r="D1589" s="71">
        <v>0.6700694444444445</v>
      </c>
      <c r="E1589" s="72" t="s">
        <v>9</v>
      </c>
      <c r="F1589" s="73">
        <v>27</v>
      </c>
      <c r="G1589" s="72" t="s">
        <v>21</v>
      </c>
    </row>
    <row r="1590" spans="3:7" ht="15" thickBot="1" x14ac:dyDescent="0.35">
      <c r="C1590" s="70">
        <v>43171</v>
      </c>
      <c r="D1590" s="71">
        <v>0.67013888888888884</v>
      </c>
      <c r="E1590" s="72" t="s">
        <v>9</v>
      </c>
      <c r="F1590" s="73">
        <v>40</v>
      </c>
      <c r="G1590" s="72" t="s">
        <v>21</v>
      </c>
    </row>
    <row r="1591" spans="3:7" ht="15" thickBot="1" x14ac:dyDescent="0.35">
      <c r="C1591" s="70">
        <v>43171</v>
      </c>
      <c r="D1591" s="71">
        <v>0.67068287037037033</v>
      </c>
      <c r="E1591" s="72" t="s">
        <v>9</v>
      </c>
      <c r="F1591" s="73">
        <v>27</v>
      </c>
      <c r="G1591" s="72" t="s">
        <v>10</v>
      </c>
    </row>
    <row r="1592" spans="3:7" ht="15" thickBot="1" x14ac:dyDescent="0.35">
      <c r="C1592" s="70">
        <v>43171</v>
      </c>
      <c r="D1592" s="71">
        <v>0.67069444444444448</v>
      </c>
      <c r="E1592" s="72" t="s">
        <v>9</v>
      </c>
      <c r="F1592" s="73">
        <v>32</v>
      </c>
      <c r="G1592" s="72" t="s">
        <v>21</v>
      </c>
    </row>
    <row r="1593" spans="3:7" ht="15" thickBot="1" x14ac:dyDescent="0.35">
      <c r="C1593" s="70">
        <v>43171</v>
      </c>
      <c r="D1593" s="71">
        <v>0.67125000000000001</v>
      </c>
      <c r="E1593" s="72" t="s">
        <v>9</v>
      </c>
      <c r="F1593" s="73">
        <v>24</v>
      </c>
      <c r="G1593" s="72" t="s">
        <v>21</v>
      </c>
    </row>
    <row r="1594" spans="3:7" ht="15" thickBot="1" x14ac:dyDescent="0.35">
      <c r="C1594" s="70">
        <v>43171</v>
      </c>
      <c r="D1594" s="71">
        <v>0.67197916666666668</v>
      </c>
      <c r="E1594" s="72" t="s">
        <v>9</v>
      </c>
      <c r="F1594" s="73">
        <v>30</v>
      </c>
      <c r="G1594" s="72" t="s">
        <v>21</v>
      </c>
    </row>
    <row r="1595" spans="3:7" ht="15" thickBot="1" x14ac:dyDescent="0.35">
      <c r="C1595" s="70">
        <v>43171</v>
      </c>
      <c r="D1595" s="71">
        <v>0.67232638888888896</v>
      </c>
      <c r="E1595" s="72" t="s">
        <v>9</v>
      </c>
      <c r="F1595" s="73">
        <v>29</v>
      </c>
      <c r="G1595" s="72" t="s">
        <v>21</v>
      </c>
    </row>
    <row r="1596" spans="3:7" ht="15" thickBot="1" x14ac:dyDescent="0.35">
      <c r="C1596" s="70">
        <v>43171</v>
      </c>
      <c r="D1596" s="71">
        <v>0.67248842592592595</v>
      </c>
      <c r="E1596" s="72" t="s">
        <v>9</v>
      </c>
      <c r="F1596" s="73">
        <v>51</v>
      </c>
      <c r="G1596" s="72" t="s">
        <v>21</v>
      </c>
    </row>
    <row r="1597" spans="3:7" ht="15" thickBot="1" x14ac:dyDescent="0.35">
      <c r="C1597" s="70">
        <v>43171</v>
      </c>
      <c r="D1597" s="71">
        <v>0.67284722222222226</v>
      </c>
      <c r="E1597" s="72" t="s">
        <v>9</v>
      </c>
      <c r="F1597" s="73">
        <v>52</v>
      </c>
      <c r="G1597" s="72" t="s">
        <v>10</v>
      </c>
    </row>
    <row r="1598" spans="3:7" ht="15" thickBot="1" x14ac:dyDescent="0.35">
      <c r="C1598" s="70">
        <v>43171</v>
      </c>
      <c r="D1598" s="71">
        <v>0.673761574074074</v>
      </c>
      <c r="E1598" s="72" t="s">
        <v>9</v>
      </c>
      <c r="F1598" s="73">
        <v>39</v>
      </c>
      <c r="G1598" s="72" t="s">
        <v>21</v>
      </c>
    </row>
    <row r="1599" spans="3:7" ht="15" thickBot="1" x14ac:dyDescent="0.35">
      <c r="C1599" s="70">
        <v>43171</v>
      </c>
      <c r="D1599" s="71">
        <v>0.67403935185185182</v>
      </c>
      <c r="E1599" s="72" t="s">
        <v>9</v>
      </c>
      <c r="F1599" s="73">
        <v>26</v>
      </c>
      <c r="G1599" s="72" t="s">
        <v>21</v>
      </c>
    </row>
    <row r="1600" spans="3:7" ht="15" thickBot="1" x14ac:dyDescent="0.35">
      <c r="C1600" s="70">
        <v>43171</v>
      </c>
      <c r="D1600" s="71">
        <v>0.6746875</v>
      </c>
      <c r="E1600" s="72" t="s">
        <v>9</v>
      </c>
      <c r="F1600" s="73">
        <v>32</v>
      </c>
      <c r="G1600" s="72" t="s">
        <v>21</v>
      </c>
    </row>
    <row r="1601" spans="3:7" ht="15" thickBot="1" x14ac:dyDescent="0.35">
      <c r="C1601" s="70">
        <v>43171</v>
      </c>
      <c r="D1601" s="71">
        <v>0.67495370370370367</v>
      </c>
      <c r="E1601" s="72" t="s">
        <v>9</v>
      </c>
      <c r="F1601" s="73">
        <v>40</v>
      </c>
      <c r="G1601" s="72" t="s">
        <v>21</v>
      </c>
    </row>
    <row r="1602" spans="3:7" ht="15" thickBot="1" x14ac:dyDescent="0.35">
      <c r="C1602" s="70">
        <v>43171</v>
      </c>
      <c r="D1602" s="71">
        <v>0.67502314814814823</v>
      </c>
      <c r="E1602" s="72" t="s">
        <v>9</v>
      </c>
      <c r="F1602" s="73">
        <v>34</v>
      </c>
      <c r="G1602" s="72" t="s">
        <v>10</v>
      </c>
    </row>
    <row r="1603" spans="3:7" ht="15" thickBot="1" x14ac:dyDescent="0.35">
      <c r="C1603" s="70">
        <v>43171</v>
      </c>
      <c r="D1603" s="71">
        <v>0.67592592592592593</v>
      </c>
      <c r="E1603" s="72" t="s">
        <v>9</v>
      </c>
      <c r="F1603" s="73">
        <v>22</v>
      </c>
      <c r="G1603" s="72" t="s">
        <v>21</v>
      </c>
    </row>
    <row r="1604" spans="3:7" ht="15" thickBot="1" x14ac:dyDescent="0.35">
      <c r="C1604" s="70">
        <v>43171</v>
      </c>
      <c r="D1604" s="71">
        <v>0.67667824074074068</v>
      </c>
      <c r="E1604" s="72" t="s">
        <v>9</v>
      </c>
      <c r="F1604" s="73">
        <v>42</v>
      </c>
      <c r="G1604" s="72" t="s">
        <v>10</v>
      </c>
    </row>
    <row r="1605" spans="3:7" ht="15" thickBot="1" x14ac:dyDescent="0.35">
      <c r="C1605" s="70">
        <v>43171</v>
      </c>
      <c r="D1605" s="71">
        <v>0.67689814814814808</v>
      </c>
      <c r="E1605" s="72" t="s">
        <v>9</v>
      </c>
      <c r="F1605" s="73">
        <v>38</v>
      </c>
      <c r="G1605" s="72" t="s">
        <v>10</v>
      </c>
    </row>
    <row r="1606" spans="3:7" ht="15" thickBot="1" x14ac:dyDescent="0.35">
      <c r="C1606" s="70">
        <v>43171</v>
      </c>
      <c r="D1606" s="71">
        <v>0.67795138888888884</v>
      </c>
      <c r="E1606" s="72" t="s">
        <v>9</v>
      </c>
      <c r="F1606" s="73">
        <v>41</v>
      </c>
      <c r="G1606" s="72" t="s">
        <v>10</v>
      </c>
    </row>
    <row r="1607" spans="3:7" ht="15" thickBot="1" x14ac:dyDescent="0.35">
      <c r="C1607" s="70">
        <v>43171</v>
      </c>
      <c r="D1607" s="71">
        <v>0.67829861111111101</v>
      </c>
      <c r="E1607" s="72" t="s">
        <v>9</v>
      </c>
      <c r="F1607" s="73">
        <v>24</v>
      </c>
      <c r="G1607" s="72" t="s">
        <v>21</v>
      </c>
    </row>
    <row r="1608" spans="3:7" ht="15" thickBot="1" x14ac:dyDescent="0.35">
      <c r="C1608" s="70">
        <v>43171</v>
      </c>
      <c r="D1608" s="71">
        <v>0.67831018518518515</v>
      </c>
      <c r="E1608" s="72" t="s">
        <v>9</v>
      </c>
      <c r="F1608" s="73">
        <v>30</v>
      </c>
      <c r="G1608" s="72" t="s">
        <v>21</v>
      </c>
    </row>
    <row r="1609" spans="3:7" ht="15" thickBot="1" x14ac:dyDescent="0.35">
      <c r="C1609" s="70">
        <v>43171</v>
      </c>
      <c r="D1609" s="71">
        <v>0.6783217592592593</v>
      </c>
      <c r="E1609" s="72" t="s">
        <v>9</v>
      </c>
      <c r="F1609" s="73">
        <v>20</v>
      </c>
      <c r="G1609" s="72" t="s">
        <v>21</v>
      </c>
    </row>
    <row r="1610" spans="3:7" ht="15" thickBot="1" x14ac:dyDescent="0.35">
      <c r="C1610" s="70">
        <v>43171</v>
      </c>
      <c r="D1610" s="71">
        <v>0.67833333333333334</v>
      </c>
      <c r="E1610" s="72" t="s">
        <v>9</v>
      </c>
      <c r="F1610" s="73">
        <v>20</v>
      </c>
      <c r="G1610" s="72" t="s">
        <v>21</v>
      </c>
    </row>
    <row r="1611" spans="3:7" ht="15" thickBot="1" x14ac:dyDescent="0.35">
      <c r="C1611" s="70">
        <v>43171</v>
      </c>
      <c r="D1611" s="71">
        <v>0.67835648148148142</v>
      </c>
      <c r="E1611" s="72" t="s">
        <v>9</v>
      </c>
      <c r="F1611" s="73">
        <v>23</v>
      </c>
      <c r="G1611" s="72" t="s">
        <v>21</v>
      </c>
    </row>
    <row r="1612" spans="3:7" ht="15" thickBot="1" x14ac:dyDescent="0.35">
      <c r="C1612" s="70">
        <v>43171</v>
      </c>
      <c r="D1612" s="71">
        <v>0.67856481481481479</v>
      </c>
      <c r="E1612" s="72" t="s">
        <v>9</v>
      </c>
      <c r="F1612" s="73">
        <v>28</v>
      </c>
      <c r="G1612" s="72" t="s">
        <v>21</v>
      </c>
    </row>
    <row r="1613" spans="3:7" ht="15" thickBot="1" x14ac:dyDescent="0.35">
      <c r="C1613" s="70">
        <v>43171</v>
      </c>
      <c r="D1613" s="71">
        <v>0.67888888888888888</v>
      </c>
      <c r="E1613" s="72" t="s">
        <v>9</v>
      </c>
      <c r="F1613" s="73">
        <v>40</v>
      </c>
      <c r="G1613" s="72" t="s">
        <v>10</v>
      </c>
    </row>
    <row r="1614" spans="3:7" ht="15" thickBot="1" x14ac:dyDescent="0.35">
      <c r="C1614" s="70">
        <v>43171</v>
      </c>
      <c r="D1614" s="71">
        <v>0.67895833333333344</v>
      </c>
      <c r="E1614" s="72" t="s">
        <v>9</v>
      </c>
      <c r="F1614" s="73">
        <v>26</v>
      </c>
      <c r="G1614" s="72" t="s">
        <v>21</v>
      </c>
    </row>
    <row r="1615" spans="3:7" ht="15" thickBot="1" x14ac:dyDescent="0.35">
      <c r="C1615" s="70">
        <v>43171</v>
      </c>
      <c r="D1615" s="71">
        <v>0.67913194444444447</v>
      </c>
      <c r="E1615" s="72" t="s">
        <v>9</v>
      </c>
      <c r="F1615" s="73">
        <v>46</v>
      </c>
      <c r="G1615" s="72" t="s">
        <v>21</v>
      </c>
    </row>
    <row r="1616" spans="3:7" ht="15" thickBot="1" x14ac:dyDescent="0.35">
      <c r="C1616" s="70">
        <v>43171</v>
      </c>
      <c r="D1616" s="71">
        <v>0.67957175925925928</v>
      </c>
      <c r="E1616" s="72" t="s">
        <v>9</v>
      </c>
      <c r="F1616" s="73">
        <v>17</v>
      </c>
      <c r="G1616" s="72" t="s">
        <v>10</v>
      </c>
    </row>
    <row r="1617" spans="3:7" ht="15" thickBot="1" x14ac:dyDescent="0.35">
      <c r="C1617" s="70">
        <v>43171</v>
      </c>
      <c r="D1617" s="71">
        <v>0.68056712962962962</v>
      </c>
      <c r="E1617" s="72" t="s">
        <v>9</v>
      </c>
      <c r="F1617" s="73">
        <v>44</v>
      </c>
      <c r="G1617" s="72" t="s">
        <v>10</v>
      </c>
    </row>
    <row r="1618" spans="3:7" ht="15" thickBot="1" x14ac:dyDescent="0.35">
      <c r="C1618" s="70">
        <v>43171</v>
      </c>
      <c r="D1618" s="71">
        <v>0.6806712962962963</v>
      </c>
      <c r="E1618" s="72" t="s">
        <v>9</v>
      </c>
      <c r="F1618" s="73">
        <v>31</v>
      </c>
      <c r="G1618" s="72" t="s">
        <v>21</v>
      </c>
    </row>
    <row r="1619" spans="3:7" ht="15" thickBot="1" x14ac:dyDescent="0.35">
      <c r="C1619" s="70">
        <v>43171</v>
      </c>
      <c r="D1619" s="71">
        <v>0.68148148148148147</v>
      </c>
      <c r="E1619" s="72" t="s">
        <v>9</v>
      </c>
      <c r="F1619" s="73">
        <v>36</v>
      </c>
      <c r="G1619" s="72" t="s">
        <v>10</v>
      </c>
    </row>
    <row r="1620" spans="3:7" ht="15" thickBot="1" x14ac:dyDescent="0.35">
      <c r="C1620" s="70">
        <v>43171</v>
      </c>
      <c r="D1620" s="71">
        <v>0.68150462962962965</v>
      </c>
      <c r="E1620" s="72" t="s">
        <v>9</v>
      </c>
      <c r="F1620" s="73">
        <v>38</v>
      </c>
      <c r="G1620" s="72" t="s">
        <v>10</v>
      </c>
    </row>
    <row r="1621" spans="3:7" ht="15" thickBot="1" x14ac:dyDescent="0.35">
      <c r="C1621" s="70">
        <v>43171</v>
      </c>
      <c r="D1621" s="71">
        <v>0.681574074074074</v>
      </c>
      <c r="E1621" s="72" t="s">
        <v>9</v>
      </c>
      <c r="F1621" s="73">
        <v>43</v>
      </c>
      <c r="G1621" s="72" t="s">
        <v>10</v>
      </c>
    </row>
    <row r="1622" spans="3:7" ht="15" thickBot="1" x14ac:dyDescent="0.35">
      <c r="C1622" s="70">
        <v>43171</v>
      </c>
      <c r="D1622" s="71">
        <v>0.68177083333333333</v>
      </c>
      <c r="E1622" s="72" t="s">
        <v>9</v>
      </c>
      <c r="F1622" s="73">
        <v>30</v>
      </c>
      <c r="G1622" s="72" t="s">
        <v>21</v>
      </c>
    </row>
    <row r="1623" spans="3:7" ht="15" thickBot="1" x14ac:dyDescent="0.35">
      <c r="C1623" s="70">
        <v>43171</v>
      </c>
      <c r="D1623" s="71">
        <v>0.68386574074074069</v>
      </c>
      <c r="E1623" s="72" t="s">
        <v>9</v>
      </c>
      <c r="F1623" s="73">
        <v>27</v>
      </c>
      <c r="G1623" s="72" t="s">
        <v>21</v>
      </c>
    </row>
    <row r="1624" spans="3:7" ht="15" thickBot="1" x14ac:dyDescent="0.35">
      <c r="C1624" s="70">
        <v>43171</v>
      </c>
      <c r="D1624" s="71">
        <v>0.68467592592592597</v>
      </c>
      <c r="E1624" s="72" t="s">
        <v>9</v>
      </c>
      <c r="F1624" s="73">
        <v>30</v>
      </c>
      <c r="G1624" s="72" t="s">
        <v>21</v>
      </c>
    </row>
    <row r="1625" spans="3:7" ht="15" thickBot="1" x14ac:dyDescent="0.35">
      <c r="C1625" s="70">
        <v>43171</v>
      </c>
      <c r="D1625" s="71">
        <v>0.6847685185185185</v>
      </c>
      <c r="E1625" s="72" t="s">
        <v>9</v>
      </c>
      <c r="F1625" s="73">
        <v>28</v>
      </c>
      <c r="G1625" s="72" t="s">
        <v>21</v>
      </c>
    </row>
    <row r="1626" spans="3:7" ht="15" thickBot="1" x14ac:dyDescent="0.35">
      <c r="C1626" s="70">
        <v>43171</v>
      </c>
      <c r="D1626" s="71">
        <v>0.68504629629629632</v>
      </c>
      <c r="E1626" s="72" t="s">
        <v>9</v>
      </c>
      <c r="F1626" s="73">
        <v>33</v>
      </c>
      <c r="G1626" s="72" t="s">
        <v>21</v>
      </c>
    </row>
    <row r="1627" spans="3:7" ht="15" thickBot="1" x14ac:dyDescent="0.35">
      <c r="C1627" s="70">
        <v>43171</v>
      </c>
      <c r="D1627" s="71">
        <v>0.6853125000000001</v>
      </c>
      <c r="E1627" s="72" t="s">
        <v>9</v>
      </c>
      <c r="F1627" s="73">
        <v>36</v>
      </c>
      <c r="G1627" s="72" t="s">
        <v>21</v>
      </c>
    </row>
    <row r="1628" spans="3:7" ht="15" thickBot="1" x14ac:dyDescent="0.35">
      <c r="C1628" s="70">
        <v>43171</v>
      </c>
      <c r="D1628" s="71">
        <v>0.68538194444444445</v>
      </c>
      <c r="E1628" s="72" t="s">
        <v>9</v>
      </c>
      <c r="F1628" s="73">
        <v>39</v>
      </c>
      <c r="G1628" s="72" t="s">
        <v>21</v>
      </c>
    </row>
    <row r="1629" spans="3:7" ht="15" thickBot="1" x14ac:dyDescent="0.35">
      <c r="C1629" s="70">
        <v>43171</v>
      </c>
      <c r="D1629" s="71">
        <v>0.68571759259259257</v>
      </c>
      <c r="E1629" s="72" t="s">
        <v>9</v>
      </c>
      <c r="F1629" s="73">
        <v>49</v>
      </c>
      <c r="G1629" s="72" t="s">
        <v>10</v>
      </c>
    </row>
    <row r="1630" spans="3:7" ht="15" thickBot="1" x14ac:dyDescent="0.35">
      <c r="C1630" s="70">
        <v>43171</v>
      </c>
      <c r="D1630" s="71">
        <v>0.68671296296296302</v>
      </c>
      <c r="E1630" s="72" t="s">
        <v>9</v>
      </c>
      <c r="F1630" s="73">
        <v>35</v>
      </c>
      <c r="G1630" s="72" t="s">
        <v>21</v>
      </c>
    </row>
    <row r="1631" spans="3:7" ht="15" thickBot="1" x14ac:dyDescent="0.35">
      <c r="C1631" s="70">
        <v>43171</v>
      </c>
      <c r="D1631" s="71">
        <v>0.68755787037037042</v>
      </c>
      <c r="E1631" s="72" t="s">
        <v>9</v>
      </c>
      <c r="F1631" s="73">
        <v>38</v>
      </c>
      <c r="G1631" s="72" t="s">
        <v>21</v>
      </c>
    </row>
    <row r="1632" spans="3:7" ht="15" thickBot="1" x14ac:dyDescent="0.35">
      <c r="C1632" s="70">
        <v>43171</v>
      </c>
      <c r="D1632" s="71">
        <v>0.68761574074074072</v>
      </c>
      <c r="E1632" s="72" t="s">
        <v>9</v>
      </c>
      <c r="F1632" s="73">
        <v>42</v>
      </c>
      <c r="G1632" s="72" t="s">
        <v>21</v>
      </c>
    </row>
    <row r="1633" spans="3:7" ht="15" thickBot="1" x14ac:dyDescent="0.35">
      <c r="C1633" s="70">
        <v>43171</v>
      </c>
      <c r="D1633" s="71">
        <v>0.68840277777777781</v>
      </c>
      <c r="E1633" s="72" t="s">
        <v>9</v>
      </c>
      <c r="F1633" s="73">
        <v>31</v>
      </c>
      <c r="G1633" s="72" t="s">
        <v>21</v>
      </c>
    </row>
    <row r="1634" spans="3:7" ht="15" thickBot="1" x14ac:dyDescent="0.35">
      <c r="C1634" s="70">
        <v>43171</v>
      </c>
      <c r="D1634" s="71">
        <v>0.68847222222222226</v>
      </c>
      <c r="E1634" s="72" t="s">
        <v>9</v>
      </c>
      <c r="F1634" s="73">
        <v>44</v>
      </c>
      <c r="G1634" s="72" t="s">
        <v>10</v>
      </c>
    </row>
    <row r="1635" spans="3:7" ht="15" thickBot="1" x14ac:dyDescent="0.35">
      <c r="C1635" s="70">
        <v>43171</v>
      </c>
      <c r="D1635" s="71">
        <v>0.68869212962962967</v>
      </c>
      <c r="E1635" s="72" t="s">
        <v>9</v>
      </c>
      <c r="F1635" s="73">
        <v>51</v>
      </c>
      <c r="G1635" s="72" t="s">
        <v>10</v>
      </c>
    </row>
    <row r="1636" spans="3:7" ht="15" thickBot="1" x14ac:dyDescent="0.35">
      <c r="C1636" s="70">
        <v>43171</v>
      </c>
      <c r="D1636" s="71">
        <v>0.68946759259259249</v>
      </c>
      <c r="E1636" s="72" t="s">
        <v>9</v>
      </c>
      <c r="F1636" s="73">
        <v>32</v>
      </c>
      <c r="G1636" s="72" t="s">
        <v>21</v>
      </c>
    </row>
    <row r="1637" spans="3:7" ht="15" thickBot="1" x14ac:dyDescent="0.35">
      <c r="C1637" s="70">
        <v>43171</v>
      </c>
      <c r="D1637" s="71">
        <v>0.68953703703703706</v>
      </c>
      <c r="E1637" s="72" t="s">
        <v>9</v>
      </c>
      <c r="F1637" s="73">
        <v>38</v>
      </c>
      <c r="G1637" s="72" t="s">
        <v>10</v>
      </c>
    </row>
    <row r="1638" spans="3:7" ht="15" thickBot="1" x14ac:dyDescent="0.35">
      <c r="C1638" s="70">
        <v>43171</v>
      </c>
      <c r="D1638" s="71">
        <v>0.68982638888888881</v>
      </c>
      <c r="E1638" s="72" t="s">
        <v>9</v>
      </c>
      <c r="F1638" s="73">
        <v>28</v>
      </c>
      <c r="G1638" s="72" t="s">
        <v>21</v>
      </c>
    </row>
    <row r="1639" spans="3:7" ht="15" thickBot="1" x14ac:dyDescent="0.35">
      <c r="C1639" s="70">
        <v>43171</v>
      </c>
      <c r="D1639" s="71">
        <v>0.68988425925925922</v>
      </c>
      <c r="E1639" s="72" t="s">
        <v>9</v>
      </c>
      <c r="F1639" s="73">
        <v>37</v>
      </c>
      <c r="G1639" s="72" t="s">
        <v>10</v>
      </c>
    </row>
    <row r="1640" spans="3:7" ht="15" thickBot="1" x14ac:dyDescent="0.35">
      <c r="C1640" s="70">
        <v>43171</v>
      </c>
      <c r="D1640" s="71">
        <v>0.6903125</v>
      </c>
      <c r="E1640" s="72" t="s">
        <v>9</v>
      </c>
      <c r="F1640" s="73">
        <v>38</v>
      </c>
      <c r="G1640" s="72" t="s">
        <v>10</v>
      </c>
    </row>
    <row r="1641" spans="3:7" ht="15" thickBot="1" x14ac:dyDescent="0.35">
      <c r="C1641" s="70">
        <v>43171</v>
      </c>
      <c r="D1641" s="71">
        <v>0.69090277777777775</v>
      </c>
      <c r="E1641" s="72" t="s">
        <v>9</v>
      </c>
      <c r="F1641" s="73">
        <v>41</v>
      </c>
      <c r="G1641" s="72" t="s">
        <v>21</v>
      </c>
    </row>
    <row r="1642" spans="3:7" ht="15" thickBot="1" x14ac:dyDescent="0.35">
      <c r="C1642" s="70">
        <v>43171</v>
      </c>
      <c r="D1642" s="71">
        <v>0.69142361111111106</v>
      </c>
      <c r="E1642" s="72" t="s">
        <v>9</v>
      </c>
      <c r="F1642" s="73">
        <v>28</v>
      </c>
      <c r="G1642" s="72" t="s">
        <v>21</v>
      </c>
    </row>
    <row r="1643" spans="3:7" ht="15" thickBot="1" x14ac:dyDescent="0.35">
      <c r="C1643" s="70">
        <v>43171</v>
      </c>
      <c r="D1643" s="71">
        <v>0.69160879629629635</v>
      </c>
      <c r="E1643" s="72" t="s">
        <v>9</v>
      </c>
      <c r="F1643" s="73">
        <v>27</v>
      </c>
      <c r="G1643" s="72" t="s">
        <v>21</v>
      </c>
    </row>
    <row r="1644" spans="3:7" ht="15" thickBot="1" x14ac:dyDescent="0.35">
      <c r="C1644" s="70">
        <v>43171</v>
      </c>
      <c r="D1644" s="71">
        <v>0.69188657407407417</v>
      </c>
      <c r="E1644" s="72" t="s">
        <v>9</v>
      </c>
      <c r="F1644" s="73">
        <v>56</v>
      </c>
      <c r="G1644" s="72" t="s">
        <v>10</v>
      </c>
    </row>
    <row r="1645" spans="3:7" ht="15" thickBot="1" x14ac:dyDescent="0.35">
      <c r="C1645" s="70">
        <v>43171</v>
      </c>
      <c r="D1645" s="71">
        <v>0.69259259259259265</v>
      </c>
      <c r="E1645" s="72" t="s">
        <v>9</v>
      </c>
      <c r="F1645" s="73">
        <v>40</v>
      </c>
      <c r="G1645" s="72" t="s">
        <v>21</v>
      </c>
    </row>
    <row r="1646" spans="3:7" ht="15" thickBot="1" x14ac:dyDescent="0.35">
      <c r="C1646" s="70">
        <v>43171</v>
      </c>
      <c r="D1646" s="71">
        <v>0.69276620370370379</v>
      </c>
      <c r="E1646" s="72" t="s">
        <v>9</v>
      </c>
      <c r="F1646" s="73">
        <v>23</v>
      </c>
      <c r="G1646" s="72" t="s">
        <v>21</v>
      </c>
    </row>
    <row r="1647" spans="3:7" ht="15" thickBot="1" x14ac:dyDescent="0.35">
      <c r="C1647" s="70">
        <v>43171</v>
      </c>
      <c r="D1647" s="71">
        <v>0.6932060185185186</v>
      </c>
      <c r="E1647" s="72" t="s">
        <v>9</v>
      </c>
      <c r="F1647" s="73">
        <v>42</v>
      </c>
      <c r="G1647" s="72" t="s">
        <v>21</v>
      </c>
    </row>
    <row r="1648" spans="3:7" ht="15" thickBot="1" x14ac:dyDescent="0.35">
      <c r="C1648" s="70">
        <v>43171</v>
      </c>
      <c r="D1648" s="71">
        <v>0.69325231481481486</v>
      </c>
      <c r="E1648" s="72" t="s">
        <v>9</v>
      </c>
      <c r="F1648" s="73">
        <v>36</v>
      </c>
      <c r="G1648" s="72" t="s">
        <v>10</v>
      </c>
    </row>
    <row r="1649" spans="3:7" ht="15" thickBot="1" x14ac:dyDescent="0.35">
      <c r="C1649" s="70">
        <v>43171</v>
      </c>
      <c r="D1649" s="71">
        <v>0.69344907407407408</v>
      </c>
      <c r="E1649" s="72" t="s">
        <v>9</v>
      </c>
      <c r="F1649" s="73">
        <v>34</v>
      </c>
      <c r="G1649" s="72" t="s">
        <v>21</v>
      </c>
    </row>
    <row r="1650" spans="3:7" ht="15" thickBot="1" x14ac:dyDescent="0.35">
      <c r="C1650" s="70">
        <v>43171</v>
      </c>
      <c r="D1650" s="71">
        <v>0.69355324074074076</v>
      </c>
      <c r="E1650" s="72" t="s">
        <v>9</v>
      </c>
      <c r="F1650" s="73">
        <v>30</v>
      </c>
      <c r="G1650" s="72" t="s">
        <v>21</v>
      </c>
    </row>
    <row r="1651" spans="3:7" ht="15" thickBot="1" x14ac:dyDescent="0.35">
      <c r="C1651" s="70">
        <v>43171</v>
      </c>
      <c r="D1651" s="71">
        <v>0.69361111111111118</v>
      </c>
      <c r="E1651" s="72" t="s">
        <v>9</v>
      </c>
      <c r="F1651" s="73">
        <v>26</v>
      </c>
      <c r="G1651" s="72" t="s">
        <v>21</v>
      </c>
    </row>
    <row r="1652" spans="3:7" ht="15" thickBot="1" x14ac:dyDescent="0.35">
      <c r="C1652" s="70">
        <v>43171</v>
      </c>
      <c r="D1652" s="71">
        <v>0.69438657407407411</v>
      </c>
      <c r="E1652" s="72" t="s">
        <v>9</v>
      </c>
      <c r="F1652" s="73">
        <v>27</v>
      </c>
      <c r="G1652" s="72" t="s">
        <v>21</v>
      </c>
    </row>
    <row r="1653" spans="3:7" ht="15" thickBot="1" x14ac:dyDescent="0.35">
      <c r="C1653" s="70">
        <v>43171</v>
      </c>
      <c r="D1653" s="71">
        <v>0.69447916666666665</v>
      </c>
      <c r="E1653" s="72" t="s">
        <v>9</v>
      </c>
      <c r="F1653" s="73">
        <v>42</v>
      </c>
      <c r="G1653" s="72" t="s">
        <v>10</v>
      </c>
    </row>
    <row r="1654" spans="3:7" ht="15" thickBot="1" x14ac:dyDescent="0.35">
      <c r="C1654" s="70">
        <v>43171</v>
      </c>
      <c r="D1654" s="71">
        <v>0.69457175925925929</v>
      </c>
      <c r="E1654" s="72" t="s">
        <v>9</v>
      </c>
      <c r="F1654" s="73">
        <v>38</v>
      </c>
      <c r="G1654" s="72" t="s">
        <v>10</v>
      </c>
    </row>
    <row r="1655" spans="3:7" ht="15" thickBot="1" x14ac:dyDescent="0.35">
      <c r="C1655" s="70">
        <v>43171</v>
      </c>
      <c r="D1655" s="71">
        <v>0.69549768518518518</v>
      </c>
      <c r="E1655" s="72" t="s">
        <v>9</v>
      </c>
      <c r="F1655" s="73">
        <v>35</v>
      </c>
      <c r="G1655" s="72" t="s">
        <v>21</v>
      </c>
    </row>
    <row r="1656" spans="3:7" ht="15" thickBot="1" x14ac:dyDescent="0.35">
      <c r="C1656" s="70">
        <v>43171</v>
      </c>
      <c r="D1656" s="71">
        <v>0.69578703703703704</v>
      </c>
      <c r="E1656" s="72" t="s">
        <v>9</v>
      </c>
      <c r="F1656" s="73">
        <v>44</v>
      </c>
      <c r="G1656" s="72" t="s">
        <v>10</v>
      </c>
    </row>
    <row r="1657" spans="3:7" ht="15" thickBot="1" x14ac:dyDescent="0.35">
      <c r="C1657" s="70">
        <v>43171</v>
      </c>
      <c r="D1657" s="71">
        <v>0.69623842592592589</v>
      </c>
      <c r="E1657" s="72" t="s">
        <v>9</v>
      </c>
      <c r="F1657" s="73">
        <v>46</v>
      </c>
      <c r="G1657" s="72" t="s">
        <v>10</v>
      </c>
    </row>
    <row r="1658" spans="3:7" ht="15" thickBot="1" x14ac:dyDescent="0.35">
      <c r="C1658" s="70">
        <v>43171</v>
      </c>
      <c r="D1658" s="71">
        <v>0.69751157407407405</v>
      </c>
      <c r="E1658" s="72" t="s">
        <v>9</v>
      </c>
      <c r="F1658" s="73">
        <v>58</v>
      </c>
      <c r="G1658" s="72" t="s">
        <v>10</v>
      </c>
    </row>
    <row r="1659" spans="3:7" ht="15" thickBot="1" x14ac:dyDescent="0.35">
      <c r="C1659" s="70">
        <v>43171</v>
      </c>
      <c r="D1659" s="71">
        <v>0.69788194444444451</v>
      </c>
      <c r="E1659" s="72" t="s">
        <v>9</v>
      </c>
      <c r="F1659" s="73">
        <v>35</v>
      </c>
      <c r="G1659" s="72" t="s">
        <v>21</v>
      </c>
    </row>
    <row r="1660" spans="3:7" ht="15" thickBot="1" x14ac:dyDescent="0.35">
      <c r="C1660" s="70">
        <v>43171</v>
      </c>
      <c r="D1660" s="71">
        <v>0.69795138888888886</v>
      </c>
      <c r="E1660" s="72" t="s">
        <v>9</v>
      </c>
      <c r="F1660" s="73">
        <v>44</v>
      </c>
      <c r="G1660" s="72" t="s">
        <v>10</v>
      </c>
    </row>
    <row r="1661" spans="3:7" ht="15" thickBot="1" x14ac:dyDescent="0.35">
      <c r="C1661" s="70">
        <v>43171</v>
      </c>
      <c r="D1661" s="71">
        <v>0.69856481481481481</v>
      </c>
      <c r="E1661" s="72" t="s">
        <v>9</v>
      </c>
      <c r="F1661" s="73">
        <v>34</v>
      </c>
      <c r="G1661" s="72" t="s">
        <v>21</v>
      </c>
    </row>
    <row r="1662" spans="3:7" ht="15" thickBot="1" x14ac:dyDescent="0.35">
      <c r="C1662" s="70">
        <v>43171</v>
      </c>
      <c r="D1662" s="71">
        <v>0.69923611111111106</v>
      </c>
      <c r="E1662" s="72" t="s">
        <v>9</v>
      </c>
      <c r="F1662" s="73">
        <v>34</v>
      </c>
      <c r="G1662" s="72" t="s">
        <v>10</v>
      </c>
    </row>
    <row r="1663" spans="3:7" ht="15" thickBot="1" x14ac:dyDescent="0.35">
      <c r="C1663" s="70">
        <v>43171</v>
      </c>
      <c r="D1663" s="71">
        <v>0.7006134259259259</v>
      </c>
      <c r="E1663" s="72" t="s">
        <v>9</v>
      </c>
      <c r="F1663" s="73">
        <v>30</v>
      </c>
      <c r="G1663" s="72" t="s">
        <v>21</v>
      </c>
    </row>
    <row r="1664" spans="3:7" ht="15" thickBot="1" x14ac:dyDescent="0.35">
      <c r="C1664" s="70">
        <v>43171</v>
      </c>
      <c r="D1664" s="71">
        <v>0.70097222222222222</v>
      </c>
      <c r="E1664" s="72" t="s">
        <v>9</v>
      </c>
      <c r="F1664" s="73">
        <v>25</v>
      </c>
      <c r="G1664" s="72" t="s">
        <v>21</v>
      </c>
    </row>
    <row r="1665" spans="3:7" ht="15" thickBot="1" x14ac:dyDescent="0.35">
      <c r="C1665" s="70">
        <v>43171</v>
      </c>
      <c r="D1665" s="71">
        <v>0.7010185185185186</v>
      </c>
      <c r="E1665" s="72" t="s">
        <v>9</v>
      </c>
      <c r="F1665" s="73">
        <v>38</v>
      </c>
      <c r="G1665" s="72" t="s">
        <v>10</v>
      </c>
    </row>
    <row r="1666" spans="3:7" ht="15" thickBot="1" x14ac:dyDescent="0.35">
      <c r="C1666" s="70">
        <v>43171</v>
      </c>
      <c r="D1666" s="71">
        <v>0.70113425925925921</v>
      </c>
      <c r="E1666" s="72" t="s">
        <v>9</v>
      </c>
      <c r="F1666" s="73">
        <v>26</v>
      </c>
      <c r="G1666" s="72" t="s">
        <v>10</v>
      </c>
    </row>
    <row r="1667" spans="3:7" ht="15" thickBot="1" x14ac:dyDescent="0.35">
      <c r="C1667" s="70">
        <v>43171</v>
      </c>
      <c r="D1667" s="71">
        <v>0.7017592592592593</v>
      </c>
      <c r="E1667" s="72" t="s">
        <v>9</v>
      </c>
      <c r="F1667" s="73">
        <v>22</v>
      </c>
      <c r="G1667" s="72" t="s">
        <v>10</v>
      </c>
    </row>
    <row r="1668" spans="3:7" ht="15" thickBot="1" x14ac:dyDescent="0.35">
      <c r="C1668" s="70">
        <v>43171</v>
      </c>
      <c r="D1668" s="71">
        <v>0.70277777777777783</v>
      </c>
      <c r="E1668" s="72" t="s">
        <v>9</v>
      </c>
      <c r="F1668" s="73">
        <v>24</v>
      </c>
      <c r="G1668" s="72" t="s">
        <v>21</v>
      </c>
    </row>
    <row r="1669" spans="3:7" ht="15" thickBot="1" x14ac:dyDescent="0.35">
      <c r="C1669" s="70">
        <v>43171</v>
      </c>
      <c r="D1669" s="71">
        <v>0.70337962962962963</v>
      </c>
      <c r="E1669" s="72" t="s">
        <v>9</v>
      </c>
      <c r="F1669" s="73">
        <v>43</v>
      </c>
      <c r="G1669" s="72" t="s">
        <v>10</v>
      </c>
    </row>
    <row r="1670" spans="3:7" ht="15" thickBot="1" x14ac:dyDescent="0.35">
      <c r="C1670" s="70">
        <v>43171</v>
      </c>
      <c r="D1670" s="71">
        <v>0.70341435185185175</v>
      </c>
      <c r="E1670" s="72" t="s">
        <v>9</v>
      </c>
      <c r="F1670" s="73">
        <v>48</v>
      </c>
      <c r="G1670" s="72" t="s">
        <v>21</v>
      </c>
    </row>
    <row r="1671" spans="3:7" ht="15" thickBot="1" x14ac:dyDescent="0.35">
      <c r="C1671" s="70">
        <v>43171</v>
      </c>
      <c r="D1671" s="71">
        <v>0.70398148148148154</v>
      </c>
      <c r="E1671" s="72" t="s">
        <v>9</v>
      </c>
      <c r="F1671" s="73">
        <v>39</v>
      </c>
      <c r="G1671" s="72" t="s">
        <v>10</v>
      </c>
    </row>
    <row r="1672" spans="3:7" ht="15" thickBot="1" x14ac:dyDescent="0.35">
      <c r="C1672" s="70">
        <v>43171</v>
      </c>
      <c r="D1672" s="71">
        <v>0.70482638888888882</v>
      </c>
      <c r="E1672" s="72" t="s">
        <v>9</v>
      </c>
      <c r="F1672" s="73">
        <v>28</v>
      </c>
      <c r="G1672" s="72" t="s">
        <v>21</v>
      </c>
    </row>
    <row r="1673" spans="3:7" ht="15" thickBot="1" x14ac:dyDescent="0.35">
      <c r="C1673" s="70">
        <v>43171</v>
      </c>
      <c r="D1673" s="71">
        <v>0.70489583333333339</v>
      </c>
      <c r="E1673" s="72" t="s">
        <v>9</v>
      </c>
      <c r="F1673" s="73">
        <v>35</v>
      </c>
      <c r="G1673" s="72" t="s">
        <v>21</v>
      </c>
    </row>
    <row r="1674" spans="3:7" ht="15" thickBot="1" x14ac:dyDescent="0.35">
      <c r="C1674" s="70">
        <v>43171</v>
      </c>
      <c r="D1674" s="71">
        <v>0.70630787037037035</v>
      </c>
      <c r="E1674" s="72" t="s">
        <v>9</v>
      </c>
      <c r="F1674" s="73">
        <v>27</v>
      </c>
      <c r="G1674" s="72" t="s">
        <v>21</v>
      </c>
    </row>
    <row r="1675" spans="3:7" ht="15" thickBot="1" x14ac:dyDescent="0.35">
      <c r="C1675" s="70">
        <v>43171</v>
      </c>
      <c r="D1675" s="71">
        <v>0.70706018518518521</v>
      </c>
      <c r="E1675" s="72" t="s">
        <v>9</v>
      </c>
      <c r="F1675" s="73">
        <v>39</v>
      </c>
      <c r="G1675" s="72" t="s">
        <v>21</v>
      </c>
    </row>
    <row r="1676" spans="3:7" ht="15" thickBot="1" x14ac:dyDescent="0.35">
      <c r="C1676" s="70">
        <v>43171</v>
      </c>
      <c r="D1676" s="71">
        <v>0.70712962962962955</v>
      </c>
      <c r="E1676" s="72" t="s">
        <v>9</v>
      </c>
      <c r="F1676" s="73">
        <v>15</v>
      </c>
      <c r="G1676" s="72" t="s">
        <v>10</v>
      </c>
    </row>
    <row r="1677" spans="3:7" ht="15" thickBot="1" x14ac:dyDescent="0.35">
      <c r="C1677" s="70">
        <v>43171</v>
      </c>
      <c r="D1677" s="71">
        <v>0.70781250000000007</v>
      </c>
      <c r="E1677" s="72" t="s">
        <v>9</v>
      </c>
      <c r="F1677" s="73">
        <v>26</v>
      </c>
      <c r="G1677" s="72" t="s">
        <v>21</v>
      </c>
    </row>
    <row r="1678" spans="3:7" ht="15" thickBot="1" x14ac:dyDescent="0.35">
      <c r="C1678" s="70">
        <v>43171</v>
      </c>
      <c r="D1678" s="71">
        <v>0.70788194444444441</v>
      </c>
      <c r="E1678" s="72" t="s">
        <v>9</v>
      </c>
      <c r="F1678" s="73">
        <v>46</v>
      </c>
      <c r="G1678" s="72" t="s">
        <v>21</v>
      </c>
    </row>
    <row r="1679" spans="3:7" ht="15" thickBot="1" x14ac:dyDescent="0.35">
      <c r="C1679" s="70">
        <v>43171</v>
      </c>
      <c r="D1679" s="71">
        <v>0.70887731481481486</v>
      </c>
      <c r="E1679" s="72" t="s">
        <v>9</v>
      </c>
      <c r="F1679" s="73">
        <v>34</v>
      </c>
      <c r="G1679" s="72" t="s">
        <v>21</v>
      </c>
    </row>
    <row r="1680" spans="3:7" ht="15" thickBot="1" x14ac:dyDescent="0.35">
      <c r="C1680" s="70">
        <v>43171</v>
      </c>
      <c r="D1680" s="71">
        <v>0.70937499999999998</v>
      </c>
      <c r="E1680" s="72" t="s">
        <v>9</v>
      </c>
      <c r="F1680" s="73">
        <v>52</v>
      </c>
      <c r="G1680" s="72" t="s">
        <v>10</v>
      </c>
    </row>
    <row r="1681" spans="3:7" ht="15" thickBot="1" x14ac:dyDescent="0.35">
      <c r="C1681" s="70">
        <v>43171</v>
      </c>
      <c r="D1681" s="71">
        <v>0.71016203703703706</v>
      </c>
      <c r="E1681" s="72" t="s">
        <v>9</v>
      </c>
      <c r="F1681" s="73">
        <v>45</v>
      </c>
      <c r="G1681" s="72" t="s">
        <v>21</v>
      </c>
    </row>
    <row r="1682" spans="3:7" ht="15" thickBot="1" x14ac:dyDescent="0.35">
      <c r="C1682" s="70">
        <v>43171</v>
      </c>
      <c r="D1682" s="71">
        <v>0.71048611111111104</v>
      </c>
      <c r="E1682" s="72" t="s">
        <v>9</v>
      </c>
      <c r="F1682" s="73">
        <v>31</v>
      </c>
      <c r="G1682" s="72" t="s">
        <v>21</v>
      </c>
    </row>
    <row r="1683" spans="3:7" ht="15" thickBot="1" x14ac:dyDescent="0.35">
      <c r="C1683" s="70">
        <v>43171</v>
      </c>
      <c r="D1683" s="71">
        <v>0.71136574074074066</v>
      </c>
      <c r="E1683" s="72" t="s">
        <v>9</v>
      </c>
      <c r="F1683" s="73">
        <v>43</v>
      </c>
      <c r="G1683" s="72" t="s">
        <v>10</v>
      </c>
    </row>
    <row r="1684" spans="3:7" ht="15" thickBot="1" x14ac:dyDescent="0.35">
      <c r="C1684" s="70">
        <v>43171</v>
      </c>
      <c r="D1684" s="71">
        <v>0.71164351851851848</v>
      </c>
      <c r="E1684" s="72" t="s">
        <v>9</v>
      </c>
      <c r="F1684" s="73">
        <v>34</v>
      </c>
      <c r="G1684" s="72" t="s">
        <v>10</v>
      </c>
    </row>
    <row r="1685" spans="3:7" ht="15" thickBot="1" x14ac:dyDescent="0.35">
      <c r="C1685" s="70">
        <v>43171</v>
      </c>
      <c r="D1685" s="71">
        <v>0.71180555555555547</v>
      </c>
      <c r="E1685" s="72" t="s">
        <v>9</v>
      </c>
      <c r="F1685" s="73">
        <v>17</v>
      </c>
      <c r="G1685" s="72" t="s">
        <v>21</v>
      </c>
    </row>
    <row r="1686" spans="3:7" ht="15" thickBot="1" x14ac:dyDescent="0.35">
      <c r="C1686" s="70">
        <v>43171</v>
      </c>
      <c r="D1686" s="71">
        <v>0.71212962962962967</v>
      </c>
      <c r="E1686" s="72" t="s">
        <v>9</v>
      </c>
      <c r="F1686" s="73">
        <v>40</v>
      </c>
      <c r="G1686" s="72" t="s">
        <v>21</v>
      </c>
    </row>
    <row r="1687" spans="3:7" ht="15" thickBot="1" x14ac:dyDescent="0.35">
      <c r="C1687" s="70">
        <v>43171</v>
      </c>
      <c r="D1687" s="71">
        <v>0.71305555555555555</v>
      </c>
      <c r="E1687" s="72" t="s">
        <v>9</v>
      </c>
      <c r="F1687" s="73">
        <v>40</v>
      </c>
      <c r="G1687" s="72" t="s">
        <v>21</v>
      </c>
    </row>
    <row r="1688" spans="3:7" ht="15" thickBot="1" x14ac:dyDescent="0.35">
      <c r="C1688" s="70">
        <v>43171</v>
      </c>
      <c r="D1688" s="71">
        <v>0.71310185185185182</v>
      </c>
      <c r="E1688" s="72" t="s">
        <v>9</v>
      </c>
      <c r="F1688" s="73">
        <v>38</v>
      </c>
      <c r="G1688" s="72" t="s">
        <v>10</v>
      </c>
    </row>
    <row r="1689" spans="3:7" ht="15" thickBot="1" x14ac:dyDescent="0.35">
      <c r="C1689" s="70">
        <v>43171</v>
      </c>
      <c r="D1689" s="71">
        <v>0.71432870370370372</v>
      </c>
      <c r="E1689" s="72" t="s">
        <v>9</v>
      </c>
      <c r="F1689" s="73">
        <v>58</v>
      </c>
      <c r="G1689" s="72" t="s">
        <v>10</v>
      </c>
    </row>
    <row r="1690" spans="3:7" ht="15" thickBot="1" x14ac:dyDescent="0.35">
      <c r="C1690" s="70">
        <v>43171</v>
      </c>
      <c r="D1690" s="71">
        <v>0.71518518518518526</v>
      </c>
      <c r="E1690" s="72" t="s">
        <v>9</v>
      </c>
      <c r="F1690" s="73">
        <v>40</v>
      </c>
      <c r="G1690" s="72" t="s">
        <v>21</v>
      </c>
    </row>
    <row r="1691" spans="3:7" ht="15" thickBot="1" x14ac:dyDescent="0.35">
      <c r="C1691" s="70">
        <v>43171</v>
      </c>
      <c r="D1691" s="71">
        <v>0.71527777777777779</v>
      </c>
      <c r="E1691" s="72" t="s">
        <v>9</v>
      </c>
      <c r="F1691" s="73">
        <v>32</v>
      </c>
      <c r="G1691" s="72" t="s">
        <v>21</v>
      </c>
    </row>
    <row r="1692" spans="3:7" ht="15" thickBot="1" x14ac:dyDescent="0.35">
      <c r="C1692" s="70">
        <v>43171</v>
      </c>
      <c r="D1692" s="71">
        <v>0.71761574074074075</v>
      </c>
      <c r="E1692" s="72" t="s">
        <v>9</v>
      </c>
      <c r="F1692" s="73">
        <v>38</v>
      </c>
      <c r="G1692" s="72" t="s">
        <v>21</v>
      </c>
    </row>
    <row r="1693" spans="3:7" ht="15" thickBot="1" x14ac:dyDescent="0.35">
      <c r="C1693" s="70">
        <v>43171</v>
      </c>
      <c r="D1693" s="71">
        <v>0.71826388888888892</v>
      </c>
      <c r="E1693" s="72" t="s">
        <v>9</v>
      </c>
      <c r="F1693" s="73">
        <v>38</v>
      </c>
      <c r="G1693" s="72" t="s">
        <v>21</v>
      </c>
    </row>
    <row r="1694" spans="3:7" ht="15" thickBot="1" x14ac:dyDescent="0.35">
      <c r="C1694" s="70">
        <v>43171</v>
      </c>
      <c r="D1694" s="71">
        <v>0.71857638888888886</v>
      </c>
      <c r="E1694" s="72" t="s">
        <v>9</v>
      </c>
      <c r="F1694" s="73">
        <v>55</v>
      </c>
      <c r="G1694" s="72" t="s">
        <v>10</v>
      </c>
    </row>
    <row r="1695" spans="3:7" ht="15" thickBot="1" x14ac:dyDescent="0.35">
      <c r="C1695" s="70">
        <v>43171</v>
      </c>
      <c r="D1695" s="71">
        <v>0.72081018518518514</v>
      </c>
      <c r="E1695" s="72" t="s">
        <v>9</v>
      </c>
      <c r="F1695" s="73">
        <v>44</v>
      </c>
      <c r="G1695" s="72" t="s">
        <v>21</v>
      </c>
    </row>
    <row r="1696" spans="3:7" ht="15" thickBot="1" x14ac:dyDescent="0.35">
      <c r="C1696" s="70">
        <v>43171</v>
      </c>
      <c r="D1696" s="71">
        <v>0.7208796296296297</v>
      </c>
      <c r="E1696" s="72" t="s">
        <v>9</v>
      </c>
      <c r="F1696" s="73">
        <v>38</v>
      </c>
      <c r="G1696" s="72" t="s">
        <v>10</v>
      </c>
    </row>
    <row r="1697" spans="3:7" ht="15" thickBot="1" x14ac:dyDescent="0.35">
      <c r="C1697" s="70">
        <v>43171</v>
      </c>
      <c r="D1697" s="71">
        <v>0.72210648148148149</v>
      </c>
      <c r="E1697" s="72" t="s">
        <v>9</v>
      </c>
      <c r="F1697" s="73">
        <v>58</v>
      </c>
      <c r="G1697" s="72" t="s">
        <v>10</v>
      </c>
    </row>
    <row r="1698" spans="3:7" ht="15" thickBot="1" x14ac:dyDescent="0.35">
      <c r="C1698" s="70">
        <v>43171</v>
      </c>
      <c r="D1698" s="71">
        <v>0.72438657407407403</v>
      </c>
      <c r="E1698" s="72" t="s">
        <v>9</v>
      </c>
      <c r="F1698" s="73">
        <v>44</v>
      </c>
      <c r="G1698" s="72" t="s">
        <v>21</v>
      </c>
    </row>
    <row r="1699" spans="3:7" ht="15" thickBot="1" x14ac:dyDescent="0.35">
      <c r="C1699" s="70">
        <v>43171</v>
      </c>
      <c r="D1699" s="71">
        <v>0.72541666666666671</v>
      </c>
      <c r="E1699" s="72" t="s">
        <v>9</v>
      </c>
      <c r="F1699" s="73">
        <v>36</v>
      </c>
      <c r="G1699" s="72" t="s">
        <v>21</v>
      </c>
    </row>
    <row r="1700" spans="3:7" ht="15" thickBot="1" x14ac:dyDescent="0.35">
      <c r="C1700" s="70">
        <v>43171</v>
      </c>
      <c r="D1700" s="71">
        <v>0.72581018518518514</v>
      </c>
      <c r="E1700" s="72" t="s">
        <v>9</v>
      </c>
      <c r="F1700" s="73">
        <v>41</v>
      </c>
      <c r="G1700" s="72" t="s">
        <v>10</v>
      </c>
    </row>
    <row r="1701" spans="3:7" ht="15" thickBot="1" x14ac:dyDescent="0.35">
      <c r="C1701" s="70">
        <v>43171</v>
      </c>
      <c r="D1701" s="71">
        <v>0.72611111111111104</v>
      </c>
      <c r="E1701" s="72" t="s">
        <v>9</v>
      </c>
      <c r="F1701" s="73">
        <v>47</v>
      </c>
      <c r="G1701" s="72" t="s">
        <v>10</v>
      </c>
    </row>
    <row r="1702" spans="3:7" ht="15" thickBot="1" x14ac:dyDescent="0.35">
      <c r="C1702" s="70">
        <v>43171</v>
      </c>
      <c r="D1702" s="71">
        <v>0.72682870370370367</v>
      </c>
      <c r="E1702" s="72" t="s">
        <v>9</v>
      </c>
      <c r="F1702" s="73">
        <v>42</v>
      </c>
      <c r="G1702" s="72" t="s">
        <v>21</v>
      </c>
    </row>
    <row r="1703" spans="3:7" ht="15" thickBot="1" x14ac:dyDescent="0.35">
      <c r="C1703" s="70">
        <v>43171</v>
      </c>
      <c r="D1703" s="71">
        <v>0.72729166666666656</v>
      </c>
      <c r="E1703" s="72" t="s">
        <v>9</v>
      </c>
      <c r="F1703" s="73">
        <v>48</v>
      </c>
      <c r="G1703" s="72" t="s">
        <v>21</v>
      </c>
    </row>
    <row r="1704" spans="3:7" ht="15" thickBot="1" x14ac:dyDescent="0.35">
      <c r="C1704" s="70">
        <v>43171</v>
      </c>
      <c r="D1704" s="71">
        <v>0.7273842592592592</v>
      </c>
      <c r="E1704" s="72" t="s">
        <v>9</v>
      </c>
      <c r="F1704" s="73">
        <v>36</v>
      </c>
      <c r="G1704" s="72" t="s">
        <v>21</v>
      </c>
    </row>
    <row r="1705" spans="3:7" ht="15" thickBot="1" x14ac:dyDescent="0.35">
      <c r="C1705" s="70">
        <v>43171</v>
      </c>
      <c r="D1705" s="71">
        <v>0.72752314814814811</v>
      </c>
      <c r="E1705" s="72" t="s">
        <v>9</v>
      </c>
      <c r="F1705" s="73">
        <v>42</v>
      </c>
      <c r="G1705" s="72" t="s">
        <v>21</v>
      </c>
    </row>
    <row r="1706" spans="3:7" ht="15" thickBot="1" x14ac:dyDescent="0.35">
      <c r="C1706" s="70">
        <v>43171</v>
      </c>
      <c r="D1706" s="71">
        <v>0.72809027777777768</v>
      </c>
      <c r="E1706" s="72" t="s">
        <v>9</v>
      </c>
      <c r="F1706" s="73">
        <v>42</v>
      </c>
      <c r="G1706" s="72" t="s">
        <v>10</v>
      </c>
    </row>
    <row r="1707" spans="3:7" ht="15" thickBot="1" x14ac:dyDescent="0.35">
      <c r="C1707" s="70">
        <v>43171</v>
      </c>
      <c r="D1707" s="71">
        <v>0.72895833333333337</v>
      </c>
      <c r="E1707" s="72" t="s">
        <v>9</v>
      </c>
      <c r="F1707" s="73">
        <v>43</v>
      </c>
      <c r="G1707" s="72" t="s">
        <v>10</v>
      </c>
    </row>
    <row r="1708" spans="3:7" ht="15" thickBot="1" x14ac:dyDescent="0.35">
      <c r="C1708" s="70">
        <v>43171</v>
      </c>
      <c r="D1708" s="71">
        <v>0.72961805555555559</v>
      </c>
      <c r="E1708" s="72" t="s">
        <v>9</v>
      </c>
      <c r="F1708" s="73">
        <v>39</v>
      </c>
      <c r="G1708" s="72" t="s">
        <v>21</v>
      </c>
    </row>
    <row r="1709" spans="3:7" ht="15" thickBot="1" x14ac:dyDescent="0.35">
      <c r="C1709" s="70">
        <v>43171</v>
      </c>
      <c r="D1709" s="71">
        <v>0.73050925925925936</v>
      </c>
      <c r="E1709" s="72" t="s">
        <v>9</v>
      </c>
      <c r="F1709" s="73">
        <v>45</v>
      </c>
      <c r="G1709" s="72" t="s">
        <v>10</v>
      </c>
    </row>
    <row r="1710" spans="3:7" ht="15" thickBot="1" x14ac:dyDescent="0.35">
      <c r="C1710" s="70">
        <v>43171</v>
      </c>
      <c r="D1710" s="71">
        <v>0.73077546296296303</v>
      </c>
      <c r="E1710" s="72" t="s">
        <v>9</v>
      </c>
      <c r="F1710" s="73">
        <v>46</v>
      </c>
      <c r="G1710" s="72" t="s">
        <v>21</v>
      </c>
    </row>
    <row r="1711" spans="3:7" ht="15" thickBot="1" x14ac:dyDescent="0.35">
      <c r="C1711" s="70">
        <v>43171</v>
      </c>
      <c r="D1711" s="71">
        <v>0.73103009259259266</v>
      </c>
      <c r="E1711" s="72" t="s">
        <v>9</v>
      </c>
      <c r="F1711" s="73">
        <v>37</v>
      </c>
      <c r="G1711" s="72" t="s">
        <v>10</v>
      </c>
    </row>
    <row r="1712" spans="3:7" ht="15" thickBot="1" x14ac:dyDescent="0.35">
      <c r="C1712" s="70">
        <v>43171</v>
      </c>
      <c r="D1712" s="71">
        <v>0.73190972222222228</v>
      </c>
      <c r="E1712" s="72" t="s">
        <v>9</v>
      </c>
      <c r="F1712" s="73">
        <v>39</v>
      </c>
      <c r="G1712" s="72" t="s">
        <v>10</v>
      </c>
    </row>
    <row r="1713" spans="3:7" ht="15" thickBot="1" x14ac:dyDescent="0.35">
      <c r="C1713" s="70">
        <v>43171</v>
      </c>
      <c r="D1713" s="71">
        <v>0.73329861111111105</v>
      </c>
      <c r="E1713" s="72" t="s">
        <v>9</v>
      </c>
      <c r="F1713" s="73">
        <v>43</v>
      </c>
      <c r="G1713" s="72" t="s">
        <v>21</v>
      </c>
    </row>
    <row r="1714" spans="3:7" ht="15" thickBot="1" x14ac:dyDescent="0.35">
      <c r="C1714" s="70">
        <v>43171</v>
      </c>
      <c r="D1714" s="71">
        <v>0.73515046296296294</v>
      </c>
      <c r="E1714" s="72" t="s">
        <v>9</v>
      </c>
      <c r="F1714" s="73">
        <v>29</v>
      </c>
      <c r="G1714" s="72" t="s">
        <v>21</v>
      </c>
    </row>
    <row r="1715" spans="3:7" ht="15" thickBot="1" x14ac:dyDescent="0.35">
      <c r="C1715" s="70">
        <v>43171</v>
      </c>
      <c r="D1715" s="71">
        <v>0.73523148148148154</v>
      </c>
      <c r="E1715" s="72" t="s">
        <v>9</v>
      </c>
      <c r="F1715" s="73">
        <v>39</v>
      </c>
      <c r="G1715" s="72" t="s">
        <v>10</v>
      </c>
    </row>
    <row r="1716" spans="3:7" ht="15" thickBot="1" x14ac:dyDescent="0.35">
      <c r="C1716" s="70">
        <v>43171</v>
      </c>
      <c r="D1716" s="71">
        <v>0.73689814814814814</v>
      </c>
      <c r="E1716" s="72" t="s">
        <v>9</v>
      </c>
      <c r="F1716" s="73">
        <v>53</v>
      </c>
      <c r="G1716" s="72" t="s">
        <v>10</v>
      </c>
    </row>
    <row r="1717" spans="3:7" ht="15" thickBot="1" x14ac:dyDescent="0.35">
      <c r="C1717" s="70">
        <v>43171</v>
      </c>
      <c r="D1717" s="71">
        <v>0.7371064814814815</v>
      </c>
      <c r="E1717" s="72" t="s">
        <v>9</v>
      </c>
      <c r="F1717" s="73">
        <v>34</v>
      </c>
      <c r="G1717" s="72" t="s">
        <v>10</v>
      </c>
    </row>
    <row r="1718" spans="3:7" ht="15" thickBot="1" x14ac:dyDescent="0.35">
      <c r="C1718" s="70">
        <v>43171</v>
      </c>
      <c r="D1718" s="71">
        <v>0.73711805555555554</v>
      </c>
      <c r="E1718" s="72" t="s">
        <v>9</v>
      </c>
      <c r="F1718" s="73">
        <v>34</v>
      </c>
      <c r="G1718" s="72" t="s">
        <v>10</v>
      </c>
    </row>
    <row r="1719" spans="3:7" ht="15" thickBot="1" x14ac:dyDescent="0.35">
      <c r="C1719" s="70">
        <v>43171</v>
      </c>
      <c r="D1719" s="71">
        <v>0.73715277777777777</v>
      </c>
      <c r="E1719" s="72" t="s">
        <v>9</v>
      </c>
      <c r="F1719" s="73">
        <v>43</v>
      </c>
      <c r="G1719" s="72" t="s">
        <v>10</v>
      </c>
    </row>
    <row r="1720" spans="3:7" ht="15" thickBot="1" x14ac:dyDescent="0.35">
      <c r="C1720" s="70">
        <v>43171</v>
      </c>
      <c r="D1720" s="71">
        <v>0.73749999999999993</v>
      </c>
      <c r="E1720" s="72" t="s">
        <v>9</v>
      </c>
      <c r="F1720" s="73">
        <v>41</v>
      </c>
      <c r="G1720" s="72" t="s">
        <v>10</v>
      </c>
    </row>
    <row r="1721" spans="3:7" ht="15" thickBot="1" x14ac:dyDescent="0.35">
      <c r="C1721" s="70">
        <v>43171</v>
      </c>
      <c r="D1721" s="71">
        <v>0.73773148148148149</v>
      </c>
      <c r="E1721" s="72" t="s">
        <v>9</v>
      </c>
      <c r="F1721" s="73">
        <v>40</v>
      </c>
      <c r="G1721" s="72" t="s">
        <v>21</v>
      </c>
    </row>
    <row r="1722" spans="3:7" ht="15" thickBot="1" x14ac:dyDescent="0.35">
      <c r="C1722" s="70">
        <v>43171</v>
      </c>
      <c r="D1722" s="71">
        <v>0.74015046296296294</v>
      </c>
      <c r="E1722" s="72" t="s">
        <v>9</v>
      </c>
      <c r="F1722" s="73">
        <v>31</v>
      </c>
      <c r="G1722" s="72" t="s">
        <v>21</v>
      </c>
    </row>
    <row r="1723" spans="3:7" ht="15" thickBot="1" x14ac:dyDescent="0.35">
      <c r="C1723" s="70">
        <v>43171</v>
      </c>
      <c r="D1723" s="71">
        <v>0.74105324074074075</v>
      </c>
      <c r="E1723" s="72" t="s">
        <v>9</v>
      </c>
      <c r="F1723" s="73">
        <v>51</v>
      </c>
      <c r="G1723" s="72" t="s">
        <v>10</v>
      </c>
    </row>
    <row r="1724" spans="3:7" ht="15" thickBot="1" x14ac:dyDescent="0.35">
      <c r="C1724" s="70">
        <v>43171</v>
      </c>
      <c r="D1724" s="71">
        <v>0.74503472222222233</v>
      </c>
      <c r="E1724" s="72" t="s">
        <v>9</v>
      </c>
      <c r="F1724" s="73">
        <v>35</v>
      </c>
      <c r="G1724" s="72" t="s">
        <v>21</v>
      </c>
    </row>
    <row r="1725" spans="3:7" ht="15" thickBot="1" x14ac:dyDescent="0.35">
      <c r="C1725" s="70">
        <v>43171</v>
      </c>
      <c r="D1725" s="71">
        <v>0.7487152777777778</v>
      </c>
      <c r="E1725" s="72" t="s">
        <v>9</v>
      </c>
      <c r="F1725" s="73">
        <v>18</v>
      </c>
      <c r="G1725" s="72" t="s">
        <v>10</v>
      </c>
    </row>
    <row r="1726" spans="3:7" ht="15" thickBot="1" x14ac:dyDescent="0.35">
      <c r="C1726" s="70">
        <v>43171</v>
      </c>
      <c r="D1726" s="71">
        <v>0.74881944444444448</v>
      </c>
      <c r="E1726" s="72" t="s">
        <v>9</v>
      </c>
      <c r="F1726" s="73">
        <v>26</v>
      </c>
      <c r="G1726" s="72" t="s">
        <v>10</v>
      </c>
    </row>
    <row r="1727" spans="3:7" ht="15" thickBot="1" x14ac:dyDescent="0.35">
      <c r="C1727" s="70">
        <v>43171</v>
      </c>
      <c r="D1727" s="71">
        <v>0.75063657407407414</v>
      </c>
      <c r="E1727" s="72" t="s">
        <v>9</v>
      </c>
      <c r="F1727" s="73">
        <v>34</v>
      </c>
      <c r="G1727" s="72" t="s">
        <v>10</v>
      </c>
    </row>
    <row r="1728" spans="3:7" ht="15" thickBot="1" x14ac:dyDescent="0.35">
      <c r="C1728" s="70">
        <v>43171</v>
      </c>
      <c r="D1728" s="71">
        <v>0.75085648148148154</v>
      </c>
      <c r="E1728" s="72" t="s">
        <v>9</v>
      </c>
      <c r="F1728" s="73">
        <v>37</v>
      </c>
      <c r="G1728" s="72" t="s">
        <v>10</v>
      </c>
    </row>
    <row r="1729" spans="3:7" ht="15" thickBot="1" x14ac:dyDescent="0.35">
      <c r="C1729" s="70">
        <v>43171</v>
      </c>
      <c r="D1729" s="71">
        <v>0.75170138888888882</v>
      </c>
      <c r="E1729" s="72" t="s">
        <v>9</v>
      </c>
      <c r="F1729" s="73">
        <v>57</v>
      </c>
      <c r="G1729" s="72" t="s">
        <v>10</v>
      </c>
    </row>
    <row r="1730" spans="3:7" ht="15" thickBot="1" x14ac:dyDescent="0.35">
      <c r="C1730" s="70">
        <v>43171</v>
      </c>
      <c r="D1730" s="71">
        <v>0.75195601851851857</v>
      </c>
      <c r="E1730" s="72" t="s">
        <v>9</v>
      </c>
      <c r="F1730" s="73">
        <v>35</v>
      </c>
      <c r="G1730" s="72" t="s">
        <v>21</v>
      </c>
    </row>
    <row r="1731" spans="3:7" ht="15" thickBot="1" x14ac:dyDescent="0.35">
      <c r="C1731" s="70">
        <v>43171</v>
      </c>
      <c r="D1731" s="71">
        <v>0.75428240740740737</v>
      </c>
      <c r="E1731" s="72" t="s">
        <v>9</v>
      </c>
      <c r="F1731" s="73">
        <v>39</v>
      </c>
      <c r="G1731" s="72" t="s">
        <v>21</v>
      </c>
    </row>
    <row r="1732" spans="3:7" ht="15" thickBot="1" x14ac:dyDescent="0.35">
      <c r="C1732" s="70">
        <v>43171</v>
      </c>
      <c r="D1732" s="71">
        <v>0.75434027777777779</v>
      </c>
      <c r="E1732" s="72" t="s">
        <v>9</v>
      </c>
      <c r="F1732" s="73">
        <v>44</v>
      </c>
      <c r="G1732" s="72" t="s">
        <v>21</v>
      </c>
    </row>
    <row r="1733" spans="3:7" ht="15" thickBot="1" x14ac:dyDescent="0.35">
      <c r="C1733" s="70">
        <v>43171</v>
      </c>
      <c r="D1733" s="71">
        <v>0.7554050925925927</v>
      </c>
      <c r="E1733" s="72" t="s">
        <v>9</v>
      </c>
      <c r="F1733" s="73">
        <v>43</v>
      </c>
      <c r="G1733" s="72" t="s">
        <v>21</v>
      </c>
    </row>
    <row r="1734" spans="3:7" ht="15" thickBot="1" x14ac:dyDescent="0.35">
      <c r="C1734" s="70">
        <v>43171</v>
      </c>
      <c r="D1734" s="71">
        <v>0.75716435185185194</v>
      </c>
      <c r="E1734" s="72" t="s">
        <v>9</v>
      </c>
      <c r="F1734" s="73">
        <v>36</v>
      </c>
      <c r="G1734" s="72" t="s">
        <v>21</v>
      </c>
    </row>
    <row r="1735" spans="3:7" ht="15" thickBot="1" x14ac:dyDescent="0.35">
      <c r="C1735" s="70">
        <v>43171</v>
      </c>
      <c r="D1735" s="71">
        <v>0.75724537037037043</v>
      </c>
      <c r="E1735" s="72" t="s">
        <v>9</v>
      </c>
      <c r="F1735" s="73">
        <v>33</v>
      </c>
      <c r="G1735" s="72" t="s">
        <v>10</v>
      </c>
    </row>
    <row r="1736" spans="3:7" ht="15" thickBot="1" x14ac:dyDescent="0.35">
      <c r="C1736" s="70">
        <v>43171</v>
      </c>
      <c r="D1736" s="71">
        <v>0.7575115740740741</v>
      </c>
      <c r="E1736" s="72" t="s">
        <v>9</v>
      </c>
      <c r="F1736" s="73">
        <v>48</v>
      </c>
      <c r="G1736" s="72" t="s">
        <v>10</v>
      </c>
    </row>
    <row r="1737" spans="3:7" ht="15" thickBot="1" x14ac:dyDescent="0.35">
      <c r="C1737" s="70">
        <v>43171</v>
      </c>
      <c r="D1737" s="71">
        <v>0.75763888888888886</v>
      </c>
      <c r="E1737" s="72" t="s">
        <v>9</v>
      </c>
      <c r="F1737" s="73">
        <v>47</v>
      </c>
      <c r="G1737" s="72" t="s">
        <v>21</v>
      </c>
    </row>
    <row r="1738" spans="3:7" ht="15" thickBot="1" x14ac:dyDescent="0.35">
      <c r="C1738" s="70">
        <v>43171</v>
      </c>
      <c r="D1738" s="71">
        <v>0.75795138888888891</v>
      </c>
      <c r="E1738" s="72" t="s">
        <v>9</v>
      </c>
      <c r="F1738" s="73">
        <v>47</v>
      </c>
      <c r="G1738" s="72" t="s">
        <v>21</v>
      </c>
    </row>
    <row r="1739" spans="3:7" ht="15" thickBot="1" x14ac:dyDescent="0.35">
      <c r="C1739" s="70">
        <v>43171</v>
      </c>
      <c r="D1739" s="71">
        <v>0.75825231481481481</v>
      </c>
      <c r="E1739" s="72" t="s">
        <v>9</v>
      </c>
      <c r="F1739" s="73">
        <v>42</v>
      </c>
      <c r="G1739" s="72" t="s">
        <v>21</v>
      </c>
    </row>
    <row r="1740" spans="3:7" ht="15" thickBot="1" x14ac:dyDescent="0.35">
      <c r="C1740" s="70">
        <v>43171</v>
      </c>
      <c r="D1740" s="71">
        <v>0.75988425925925929</v>
      </c>
      <c r="E1740" s="72" t="s">
        <v>9</v>
      </c>
      <c r="F1740" s="73">
        <v>40</v>
      </c>
      <c r="G1740" s="72" t="s">
        <v>21</v>
      </c>
    </row>
    <row r="1741" spans="3:7" ht="15" thickBot="1" x14ac:dyDescent="0.35">
      <c r="C1741" s="70">
        <v>43171</v>
      </c>
      <c r="D1741" s="71">
        <v>0.7599189814814814</v>
      </c>
      <c r="E1741" s="72" t="s">
        <v>9</v>
      </c>
      <c r="F1741" s="73">
        <v>63</v>
      </c>
      <c r="G1741" s="72" t="s">
        <v>10</v>
      </c>
    </row>
    <row r="1742" spans="3:7" ht="15" thickBot="1" x14ac:dyDescent="0.35">
      <c r="C1742" s="70">
        <v>43171</v>
      </c>
      <c r="D1742" s="71">
        <v>0.76170138888888894</v>
      </c>
      <c r="E1742" s="72" t="s">
        <v>9</v>
      </c>
      <c r="F1742" s="73">
        <v>20</v>
      </c>
      <c r="G1742" s="72" t="s">
        <v>21</v>
      </c>
    </row>
    <row r="1743" spans="3:7" ht="15" thickBot="1" x14ac:dyDescent="0.35">
      <c r="C1743" s="70">
        <v>43171</v>
      </c>
      <c r="D1743" s="71">
        <v>0.76293981481481488</v>
      </c>
      <c r="E1743" s="72" t="s">
        <v>9</v>
      </c>
      <c r="F1743" s="73">
        <v>50</v>
      </c>
      <c r="G1743" s="72" t="s">
        <v>10</v>
      </c>
    </row>
    <row r="1744" spans="3:7" ht="15" thickBot="1" x14ac:dyDescent="0.35">
      <c r="C1744" s="70">
        <v>43171</v>
      </c>
      <c r="D1744" s="71">
        <v>0.76370370370370377</v>
      </c>
      <c r="E1744" s="72" t="s">
        <v>9</v>
      </c>
      <c r="F1744" s="73">
        <v>35</v>
      </c>
      <c r="G1744" s="72" t="s">
        <v>10</v>
      </c>
    </row>
    <row r="1745" spans="3:7" ht="15" thickBot="1" x14ac:dyDescent="0.35">
      <c r="C1745" s="70">
        <v>43171</v>
      </c>
      <c r="D1745" s="71">
        <v>0.76518518518518519</v>
      </c>
      <c r="E1745" s="72" t="s">
        <v>9</v>
      </c>
      <c r="F1745" s="73">
        <v>34</v>
      </c>
      <c r="G1745" s="72" t="s">
        <v>10</v>
      </c>
    </row>
    <row r="1746" spans="3:7" ht="15" thickBot="1" x14ac:dyDescent="0.35">
      <c r="C1746" s="70">
        <v>43171</v>
      </c>
      <c r="D1746" s="71">
        <v>0.76543981481481482</v>
      </c>
      <c r="E1746" s="72" t="s">
        <v>9</v>
      </c>
      <c r="F1746" s="73">
        <v>35</v>
      </c>
      <c r="G1746" s="72" t="s">
        <v>10</v>
      </c>
    </row>
    <row r="1747" spans="3:7" ht="15" thickBot="1" x14ac:dyDescent="0.35">
      <c r="C1747" s="70">
        <v>43171</v>
      </c>
      <c r="D1747" s="71">
        <v>0.76728009259259267</v>
      </c>
      <c r="E1747" s="72" t="s">
        <v>9</v>
      </c>
      <c r="F1747" s="73">
        <v>30</v>
      </c>
      <c r="G1747" s="72" t="s">
        <v>21</v>
      </c>
    </row>
    <row r="1748" spans="3:7" ht="15" thickBot="1" x14ac:dyDescent="0.35">
      <c r="C1748" s="70">
        <v>43171</v>
      </c>
      <c r="D1748" s="71">
        <v>0.76880787037037035</v>
      </c>
      <c r="E1748" s="72" t="s">
        <v>9</v>
      </c>
      <c r="F1748" s="73">
        <v>45</v>
      </c>
      <c r="G1748" s="72" t="s">
        <v>10</v>
      </c>
    </row>
    <row r="1749" spans="3:7" ht="15" thickBot="1" x14ac:dyDescent="0.35">
      <c r="C1749" s="70">
        <v>43171</v>
      </c>
      <c r="D1749" s="71">
        <v>0.76991898148148152</v>
      </c>
      <c r="E1749" s="72" t="s">
        <v>9</v>
      </c>
      <c r="F1749" s="73">
        <v>33</v>
      </c>
      <c r="G1749" s="72" t="s">
        <v>21</v>
      </c>
    </row>
    <row r="1750" spans="3:7" ht="15" thickBot="1" x14ac:dyDescent="0.35">
      <c r="C1750" s="70">
        <v>43171</v>
      </c>
      <c r="D1750" s="71">
        <v>0.77001157407407417</v>
      </c>
      <c r="E1750" s="72" t="s">
        <v>9</v>
      </c>
      <c r="F1750" s="73">
        <v>41</v>
      </c>
      <c r="G1750" s="72" t="s">
        <v>21</v>
      </c>
    </row>
    <row r="1751" spans="3:7" ht="15" thickBot="1" x14ac:dyDescent="0.35">
      <c r="C1751" s="70">
        <v>43171</v>
      </c>
      <c r="D1751" s="71">
        <v>0.77041666666666664</v>
      </c>
      <c r="E1751" s="72" t="s">
        <v>9</v>
      </c>
      <c r="F1751" s="73">
        <v>26</v>
      </c>
      <c r="G1751" s="72" t="s">
        <v>21</v>
      </c>
    </row>
    <row r="1752" spans="3:7" ht="15" thickBot="1" x14ac:dyDescent="0.35">
      <c r="C1752" s="70">
        <v>43171</v>
      </c>
      <c r="D1752" s="71">
        <v>0.77091435185185186</v>
      </c>
      <c r="E1752" s="72" t="s">
        <v>9</v>
      </c>
      <c r="F1752" s="73">
        <v>49</v>
      </c>
      <c r="G1752" s="72" t="s">
        <v>10</v>
      </c>
    </row>
    <row r="1753" spans="3:7" ht="15" thickBot="1" x14ac:dyDescent="0.35">
      <c r="C1753" s="70">
        <v>43171</v>
      </c>
      <c r="D1753" s="71">
        <v>0.77126157407407403</v>
      </c>
      <c r="E1753" s="72" t="s">
        <v>9</v>
      </c>
      <c r="F1753" s="73">
        <v>46</v>
      </c>
      <c r="G1753" s="72" t="s">
        <v>10</v>
      </c>
    </row>
    <row r="1754" spans="3:7" ht="15" thickBot="1" x14ac:dyDescent="0.35">
      <c r="C1754" s="70">
        <v>43171</v>
      </c>
      <c r="D1754" s="71">
        <v>0.77356481481481476</v>
      </c>
      <c r="E1754" s="72" t="s">
        <v>9</v>
      </c>
      <c r="F1754" s="73">
        <v>37</v>
      </c>
      <c r="G1754" s="72" t="s">
        <v>10</v>
      </c>
    </row>
    <row r="1755" spans="3:7" ht="15" thickBot="1" x14ac:dyDescent="0.35">
      <c r="C1755" s="70">
        <v>43171</v>
      </c>
      <c r="D1755" s="71">
        <v>0.7742592592592592</v>
      </c>
      <c r="E1755" s="72" t="s">
        <v>9</v>
      </c>
      <c r="F1755" s="73">
        <v>37</v>
      </c>
      <c r="G1755" s="72" t="s">
        <v>21</v>
      </c>
    </row>
    <row r="1756" spans="3:7" ht="15" thickBot="1" x14ac:dyDescent="0.35">
      <c r="C1756" s="70">
        <v>43171</v>
      </c>
      <c r="D1756" s="71">
        <v>0.77428240740740739</v>
      </c>
      <c r="E1756" s="72" t="s">
        <v>9</v>
      </c>
      <c r="F1756" s="73">
        <v>21</v>
      </c>
      <c r="G1756" s="72" t="s">
        <v>21</v>
      </c>
    </row>
    <row r="1757" spans="3:7" ht="15" thickBot="1" x14ac:dyDescent="0.35">
      <c r="C1757" s="70">
        <v>43171</v>
      </c>
      <c r="D1757" s="71">
        <v>0.77431712962962962</v>
      </c>
      <c r="E1757" s="72" t="s">
        <v>9</v>
      </c>
      <c r="F1757" s="73">
        <v>26</v>
      </c>
      <c r="G1757" s="72" t="s">
        <v>21</v>
      </c>
    </row>
    <row r="1758" spans="3:7" ht="15" thickBot="1" x14ac:dyDescent="0.35">
      <c r="C1758" s="70">
        <v>43171</v>
      </c>
      <c r="D1758" s="71">
        <v>0.77431712962962962</v>
      </c>
      <c r="E1758" s="72" t="s">
        <v>9</v>
      </c>
      <c r="F1758" s="73">
        <v>21</v>
      </c>
      <c r="G1758" s="72" t="s">
        <v>21</v>
      </c>
    </row>
    <row r="1759" spans="3:7" ht="15" thickBot="1" x14ac:dyDescent="0.35">
      <c r="C1759" s="70">
        <v>43171</v>
      </c>
      <c r="D1759" s="71">
        <v>0.77572916666666669</v>
      </c>
      <c r="E1759" s="72" t="s">
        <v>9</v>
      </c>
      <c r="F1759" s="73">
        <v>33</v>
      </c>
      <c r="G1759" s="72" t="s">
        <v>21</v>
      </c>
    </row>
    <row r="1760" spans="3:7" ht="15" thickBot="1" x14ac:dyDescent="0.35">
      <c r="C1760" s="70">
        <v>43171</v>
      </c>
      <c r="D1760" s="71">
        <v>0.77703703703703697</v>
      </c>
      <c r="E1760" s="72" t="s">
        <v>9</v>
      </c>
      <c r="F1760" s="73">
        <v>51</v>
      </c>
      <c r="G1760" s="72" t="s">
        <v>10</v>
      </c>
    </row>
    <row r="1761" spans="3:7" ht="15" thickBot="1" x14ac:dyDescent="0.35">
      <c r="C1761" s="70">
        <v>43171</v>
      </c>
      <c r="D1761" s="71">
        <v>0.77765046296296303</v>
      </c>
      <c r="E1761" s="72" t="s">
        <v>9</v>
      </c>
      <c r="F1761" s="73">
        <v>38</v>
      </c>
      <c r="G1761" s="72" t="s">
        <v>10</v>
      </c>
    </row>
    <row r="1762" spans="3:7" ht="15" thickBot="1" x14ac:dyDescent="0.35">
      <c r="C1762" s="70">
        <v>43171</v>
      </c>
      <c r="D1762" s="71">
        <v>0.77836805555555555</v>
      </c>
      <c r="E1762" s="72" t="s">
        <v>9</v>
      </c>
      <c r="F1762" s="73">
        <v>48</v>
      </c>
      <c r="G1762" s="72" t="s">
        <v>21</v>
      </c>
    </row>
    <row r="1763" spans="3:7" ht="15" thickBot="1" x14ac:dyDescent="0.35">
      <c r="C1763" s="70">
        <v>43171</v>
      </c>
      <c r="D1763" s="71">
        <v>0.77842592592592597</v>
      </c>
      <c r="E1763" s="72" t="s">
        <v>9</v>
      </c>
      <c r="F1763" s="73">
        <v>45</v>
      </c>
      <c r="G1763" s="72" t="s">
        <v>10</v>
      </c>
    </row>
    <row r="1764" spans="3:7" ht="15" thickBot="1" x14ac:dyDescent="0.35">
      <c r="C1764" s="70">
        <v>43171</v>
      </c>
      <c r="D1764" s="71">
        <v>0.77900462962962969</v>
      </c>
      <c r="E1764" s="72" t="s">
        <v>9</v>
      </c>
      <c r="F1764" s="73">
        <v>55</v>
      </c>
      <c r="G1764" s="72" t="s">
        <v>10</v>
      </c>
    </row>
    <row r="1765" spans="3:7" ht="15" thickBot="1" x14ac:dyDescent="0.35">
      <c r="C1765" s="70">
        <v>43171</v>
      </c>
      <c r="D1765" s="71">
        <v>0.77917824074074071</v>
      </c>
      <c r="E1765" s="72" t="s">
        <v>9</v>
      </c>
      <c r="F1765" s="73">
        <v>43</v>
      </c>
      <c r="G1765" s="72" t="s">
        <v>21</v>
      </c>
    </row>
    <row r="1766" spans="3:7" ht="15" thickBot="1" x14ac:dyDescent="0.35">
      <c r="C1766" s="70">
        <v>43171</v>
      </c>
      <c r="D1766" s="71">
        <v>0.77972222222222232</v>
      </c>
      <c r="E1766" s="72" t="s">
        <v>9</v>
      </c>
      <c r="F1766" s="73">
        <v>36</v>
      </c>
      <c r="G1766" s="72" t="s">
        <v>21</v>
      </c>
    </row>
    <row r="1767" spans="3:7" ht="15" thickBot="1" x14ac:dyDescent="0.35">
      <c r="C1767" s="70">
        <v>43171</v>
      </c>
      <c r="D1767" s="71">
        <v>0.78039351851851846</v>
      </c>
      <c r="E1767" s="72" t="s">
        <v>9</v>
      </c>
      <c r="F1767" s="73">
        <v>27</v>
      </c>
      <c r="G1767" s="72" t="s">
        <v>21</v>
      </c>
    </row>
    <row r="1768" spans="3:7" ht="15" thickBot="1" x14ac:dyDescent="0.35">
      <c r="C1768" s="70">
        <v>43171</v>
      </c>
      <c r="D1768" s="71">
        <v>0.78047453703703706</v>
      </c>
      <c r="E1768" s="72" t="s">
        <v>9</v>
      </c>
      <c r="F1768" s="73">
        <v>36</v>
      </c>
      <c r="G1768" s="72" t="s">
        <v>21</v>
      </c>
    </row>
    <row r="1769" spans="3:7" ht="15" thickBot="1" x14ac:dyDescent="0.35">
      <c r="C1769" s="70">
        <v>43171</v>
      </c>
      <c r="D1769" s="71">
        <v>0.78127314814814808</v>
      </c>
      <c r="E1769" s="72" t="s">
        <v>9</v>
      </c>
      <c r="F1769" s="73">
        <v>48</v>
      </c>
      <c r="G1769" s="72" t="s">
        <v>21</v>
      </c>
    </row>
    <row r="1770" spans="3:7" ht="15" thickBot="1" x14ac:dyDescent="0.35">
      <c r="C1770" s="70">
        <v>43171</v>
      </c>
      <c r="D1770" s="71">
        <v>0.78138888888888891</v>
      </c>
      <c r="E1770" s="72" t="s">
        <v>9</v>
      </c>
      <c r="F1770" s="73">
        <v>32</v>
      </c>
      <c r="G1770" s="72" t="s">
        <v>21</v>
      </c>
    </row>
    <row r="1771" spans="3:7" ht="15" thickBot="1" x14ac:dyDescent="0.35">
      <c r="C1771" s="70">
        <v>43171</v>
      </c>
      <c r="D1771" s="71">
        <v>0.78168981481481481</v>
      </c>
      <c r="E1771" s="72" t="s">
        <v>9</v>
      </c>
      <c r="F1771" s="73">
        <v>40</v>
      </c>
      <c r="G1771" s="72" t="s">
        <v>21</v>
      </c>
    </row>
    <row r="1772" spans="3:7" ht="15" thickBot="1" x14ac:dyDescent="0.35">
      <c r="C1772" s="70">
        <v>43171</v>
      </c>
      <c r="D1772" s="71">
        <v>0.78210648148148154</v>
      </c>
      <c r="E1772" s="72" t="s">
        <v>9</v>
      </c>
      <c r="F1772" s="73">
        <v>45</v>
      </c>
      <c r="G1772" s="72" t="s">
        <v>10</v>
      </c>
    </row>
    <row r="1773" spans="3:7" ht="15" thickBot="1" x14ac:dyDescent="0.35">
      <c r="C1773" s="70">
        <v>43171</v>
      </c>
      <c r="D1773" s="71">
        <v>0.78215277777777781</v>
      </c>
      <c r="E1773" s="72" t="s">
        <v>9</v>
      </c>
      <c r="F1773" s="73">
        <v>41</v>
      </c>
      <c r="G1773" s="72" t="s">
        <v>21</v>
      </c>
    </row>
    <row r="1774" spans="3:7" ht="15" thickBot="1" x14ac:dyDescent="0.35">
      <c r="C1774" s="70">
        <v>43171</v>
      </c>
      <c r="D1774" s="71">
        <v>0.78320601851851857</v>
      </c>
      <c r="E1774" s="72" t="s">
        <v>9</v>
      </c>
      <c r="F1774" s="73">
        <v>37</v>
      </c>
      <c r="G1774" s="72" t="s">
        <v>10</v>
      </c>
    </row>
    <row r="1775" spans="3:7" ht="15" thickBot="1" x14ac:dyDescent="0.35">
      <c r="C1775" s="70">
        <v>43171</v>
      </c>
      <c r="D1775" s="71">
        <v>0.78429398148148144</v>
      </c>
      <c r="E1775" s="72" t="s">
        <v>9</v>
      </c>
      <c r="F1775" s="73">
        <v>38</v>
      </c>
      <c r="G1775" s="72" t="s">
        <v>21</v>
      </c>
    </row>
    <row r="1776" spans="3:7" ht="15" thickBot="1" x14ac:dyDescent="0.35">
      <c r="C1776" s="70">
        <v>43171</v>
      </c>
      <c r="D1776" s="71">
        <v>0.78513888888888894</v>
      </c>
      <c r="E1776" s="72" t="s">
        <v>9</v>
      </c>
      <c r="F1776" s="73">
        <v>43</v>
      </c>
      <c r="G1776" s="72" t="s">
        <v>21</v>
      </c>
    </row>
    <row r="1777" spans="3:7" ht="15" thickBot="1" x14ac:dyDescent="0.35">
      <c r="C1777" s="70">
        <v>43171</v>
      </c>
      <c r="D1777" s="71">
        <v>0.78533564814814805</v>
      </c>
      <c r="E1777" s="72" t="s">
        <v>9</v>
      </c>
      <c r="F1777" s="73">
        <v>49</v>
      </c>
      <c r="G1777" s="72" t="s">
        <v>10</v>
      </c>
    </row>
    <row r="1778" spans="3:7" ht="15" thickBot="1" x14ac:dyDescent="0.35">
      <c r="C1778" s="70">
        <v>43171</v>
      </c>
      <c r="D1778" s="71">
        <v>0.7855671296296296</v>
      </c>
      <c r="E1778" s="72" t="s">
        <v>9</v>
      </c>
      <c r="F1778" s="73">
        <v>35</v>
      </c>
      <c r="G1778" s="72" t="s">
        <v>21</v>
      </c>
    </row>
    <row r="1779" spans="3:7" ht="15" thickBot="1" x14ac:dyDescent="0.35">
      <c r="C1779" s="70">
        <v>43171</v>
      </c>
      <c r="D1779" s="71">
        <v>0.78696759259259252</v>
      </c>
      <c r="E1779" s="72" t="s">
        <v>9</v>
      </c>
      <c r="F1779" s="73">
        <v>41</v>
      </c>
      <c r="G1779" s="72" t="s">
        <v>21</v>
      </c>
    </row>
    <row r="1780" spans="3:7" ht="15" thickBot="1" x14ac:dyDescent="0.35">
      <c r="C1780" s="70">
        <v>43171</v>
      </c>
      <c r="D1780" s="71">
        <v>0.78743055555555552</v>
      </c>
      <c r="E1780" s="72" t="s">
        <v>9</v>
      </c>
      <c r="F1780" s="73">
        <v>33</v>
      </c>
      <c r="G1780" s="72" t="s">
        <v>21</v>
      </c>
    </row>
    <row r="1781" spans="3:7" ht="15" thickBot="1" x14ac:dyDescent="0.35">
      <c r="C1781" s="70">
        <v>43171</v>
      </c>
      <c r="D1781" s="71">
        <v>0.78847222222222213</v>
      </c>
      <c r="E1781" s="72" t="s">
        <v>9</v>
      </c>
      <c r="F1781" s="73">
        <v>47</v>
      </c>
      <c r="G1781" s="72" t="s">
        <v>10</v>
      </c>
    </row>
    <row r="1782" spans="3:7" ht="15" thickBot="1" x14ac:dyDescent="0.35">
      <c r="C1782" s="70">
        <v>43171</v>
      </c>
      <c r="D1782" s="71">
        <v>0.79236111111111107</v>
      </c>
      <c r="E1782" s="72" t="s">
        <v>9</v>
      </c>
      <c r="F1782" s="73">
        <v>41</v>
      </c>
      <c r="G1782" s="72" t="s">
        <v>21</v>
      </c>
    </row>
    <row r="1783" spans="3:7" ht="15" thickBot="1" x14ac:dyDescent="0.35">
      <c r="C1783" s="70">
        <v>43171</v>
      </c>
      <c r="D1783" s="71">
        <v>0.79243055555555564</v>
      </c>
      <c r="E1783" s="72" t="s">
        <v>9</v>
      </c>
      <c r="F1783" s="73">
        <v>60</v>
      </c>
      <c r="G1783" s="72" t="s">
        <v>21</v>
      </c>
    </row>
    <row r="1784" spans="3:7" ht="15" thickBot="1" x14ac:dyDescent="0.35">
      <c r="C1784" s="70">
        <v>43171</v>
      </c>
      <c r="D1784" s="71">
        <v>0.79303240740740744</v>
      </c>
      <c r="E1784" s="72" t="s">
        <v>9</v>
      </c>
      <c r="F1784" s="73">
        <v>15</v>
      </c>
      <c r="G1784" s="72" t="s">
        <v>21</v>
      </c>
    </row>
    <row r="1785" spans="3:7" ht="15" thickBot="1" x14ac:dyDescent="0.35">
      <c r="C1785" s="70">
        <v>43171</v>
      </c>
      <c r="D1785" s="71">
        <v>0.79317129629629635</v>
      </c>
      <c r="E1785" s="72" t="s">
        <v>9</v>
      </c>
      <c r="F1785" s="73">
        <v>46</v>
      </c>
      <c r="G1785" s="72" t="s">
        <v>21</v>
      </c>
    </row>
    <row r="1786" spans="3:7" ht="15" thickBot="1" x14ac:dyDescent="0.35">
      <c r="C1786" s="70">
        <v>43171</v>
      </c>
      <c r="D1786" s="71">
        <v>0.79449074074074078</v>
      </c>
      <c r="E1786" s="72" t="s">
        <v>9</v>
      </c>
      <c r="F1786" s="73">
        <v>41</v>
      </c>
      <c r="G1786" s="72" t="s">
        <v>21</v>
      </c>
    </row>
    <row r="1787" spans="3:7" ht="15" thickBot="1" x14ac:dyDescent="0.35">
      <c r="C1787" s="70">
        <v>43171</v>
      </c>
      <c r="D1787" s="71">
        <v>0.79458333333333331</v>
      </c>
      <c r="E1787" s="72" t="s">
        <v>9</v>
      </c>
      <c r="F1787" s="73">
        <v>35</v>
      </c>
      <c r="G1787" s="72" t="s">
        <v>21</v>
      </c>
    </row>
    <row r="1788" spans="3:7" ht="15" thickBot="1" x14ac:dyDescent="0.35">
      <c r="C1788" s="70">
        <v>43171</v>
      </c>
      <c r="D1788" s="71">
        <v>0.79822916666666666</v>
      </c>
      <c r="E1788" s="72" t="s">
        <v>9</v>
      </c>
      <c r="F1788" s="73">
        <v>41</v>
      </c>
      <c r="G1788" s="72" t="s">
        <v>21</v>
      </c>
    </row>
    <row r="1789" spans="3:7" ht="15" thickBot="1" x14ac:dyDescent="0.35">
      <c r="C1789" s="70">
        <v>43171</v>
      </c>
      <c r="D1789" s="71">
        <v>0.80179398148148151</v>
      </c>
      <c r="E1789" s="72" t="s">
        <v>9</v>
      </c>
      <c r="F1789" s="73">
        <v>48</v>
      </c>
      <c r="G1789" s="72" t="s">
        <v>21</v>
      </c>
    </row>
    <row r="1790" spans="3:7" ht="15" thickBot="1" x14ac:dyDescent="0.35">
      <c r="C1790" s="70">
        <v>43171</v>
      </c>
      <c r="D1790" s="71">
        <v>0.80424768518518519</v>
      </c>
      <c r="E1790" s="72" t="s">
        <v>9</v>
      </c>
      <c r="F1790" s="73">
        <v>51</v>
      </c>
      <c r="G1790" s="72" t="s">
        <v>21</v>
      </c>
    </row>
    <row r="1791" spans="3:7" ht="15" thickBot="1" x14ac:dyDescent="0.35">
      <c r="C1791" s="70">
        <v>43171</v>
      </c>
      <c r="D1791" s="71">
        <v>0.80481481481481476</v>
      </c>
      <c r="E1791" s="72" t="s">
        <v>9</v>
      </c>
      <c r="F1791" s="73">
        <v>49</v>
      </c>
      <c r="G1791" s="72" t="s">
        <v>21</v>
      </c>
    </row>
    <row r="1792" spans="3:7" ht="15" thickBot="1" x14ac:dyDescent="0.35">
      <c r="C1792" s="70">
        <v>43171</v>
      </c>
      <c r="D1792" s="71">
        <v>0.80594907407407401</v>
      </c>
      <c r="E1792" s="72" t="s">
        <v>9</v>
      </c>
      <c r="F1792" s="73">
        <v>36</v>
      </c>
      <c r="G1792" s="72" t="s">
        <v>10</v>
      </c>
    </row>
    <row r="1793" spans="3:7" ht="15" thickBot="1" x14ac:dyDescent="0.35">
      <c r="C1793" s="70">
        <v>43171</v>
      </c>
      <c r="D1793" s="71">
        <v>0.80684027777777778</v>
      </c>
      <c r="E1793" s="72" t="s">
        <v>9</v>
      </c>
      <c r="F1793" s="73">
        <v>41</v>
      </c>
      <c r="G1793" s="72" t="s">
        <v>21</v>
      </c>
    </row>
    <row r="1794" spans="3:7" ht="15" thickBot="1" x14ac:dyDescent="0.35">
      <c r="C1794" s="70">
        <v>43171</v>
      </c>
      <c r="D1794" s="71">
        <v>0.80743055555555554</v>
      </c>
      <c r="E1794" s="72" t="s">
        <v>9</v>
      </c>
      <c r="F1794" s="73">
        <v>44</v>
      </c>
      <c r="G1794" s="72" t="s">
        <v>21</v>
      </c>
    </row>
    <row r="1795" spans="3:7" ht="15" thickBot="1" x14ac:dyDescent="0.35">
      <c r="C1795" s="70">
        <v>43171</v>
      </c>
      <c r="D1795" s="71">
        <v>0.80815972222222221</v>
      </c>
      <c r="E1795" s="72" t="s">
        <v>9</v>
      </c>
      <c r="F1795" s="73">
        <v>36</v>
      </c>
      <c r="G1795" s="72" t="s">
        <v>21</v>
      </c>
    </row>
    <row r="1796" spans="3:7" ht="15" thickBot="1" x14ac:dyDescent="0.35">
      <c r="C1796" s="70">
        <v>43171</v>
      </c>
      <c r="D1796" s="71">
        <v>0.8082407407407407</v>
      </c>
      <c r="E1796" s="72" t="s">
        <v>9</v>
      </c>
      <c r="F1796" s="73">
        <v>37</v>
      </c>
      <c r="G1796" s="72" t="s">
        <v>21</v>
      </c>
    </row>
    <row r="1797" spans="3:7" ht="15" thickBot="1" x14ac:dyDescent="0.35">
      <c r="C1797" s="70">
        <v>43171</v>
      </c>
      <c r="D1797" s="71">
        <v>0.81798611111111119</v>
      </c>
      <c r="E1797" s="72" t="s">
        <v>9</v>
      </c>
      <c r="F1797" s="73">
        <v>30</v>
      </c>
      <c r="G1797" s="72" t="s">
        <v>10</v>
      </c>
    </row>
    <row r="1798" spans="3:7" ht="15" thickBot="1" x14ac:dyDescent="0.35">
      <c r="C1798" s="70">
        <v>43171</v>
      </c>
      <c r="D1798" s="71">
        <v>0.81879629629629624</v>
      </c>
      <c r="E1798" s="72" t="s">
        <v>9</v>
      </c>
      <c r="F1798" s="73">
        <v>39</v>
      </c>
      <c r="G1798" s="72" t="s">
        <v>21</v>
      </c>
    </row>
    <row r="1799" spans="3:7" ht="15" thickBot="1" x14ac:dyDescent="0.35">
      <c r="C1799" s="70">
        <v>43171</v>
      </c>
      <c r="D1799" s="71">
        <v>0.81888888888888889</v>
      </c>
      <c r="E1799" s="72" t="s">
        <v>9</v>
      </c>
      <c r="F1799" s="73">
        <v>34</v>
      </c>
      <c r="G1799" s="72" t="s">
        <v>21</v>
      </c>
    </row>
    <row r="1800" spans="3:7" ht="15" thickBot="1" x14ac:dyDescent="0.35">
      <c r="C1800" s="70">
        <v>43171</v>
      </c>
      <c r="D1800" s="71">
        <v>0.82131944444444438</v>
      </c>
      <c r="E1800" s="72" t="s">
        <v>9</v>
      </c>
      <c r="F1800" s="73">
        <v>40</v>
      </c>
      <c r="G1800" s="72" t="s">
        <v>21</v>
      </c>
    </row>
    <row r="1801" spans="3:7" ht="15" thickBot="1" x14ac:dyDescent="0.35">
      <c r="C1801" s="70">
        <v>43171</v>
      </c>
      <c r="D1801" s="71">
        <v>0.82311342592592596</v>
      </c>
      <c r="E1801" s="72" t="s">
        <v>9</v>
      </c>
      <c r="F1801" s="73">
        <v>44</v>
      </c>
      <c r="G1801" s="72" t="s">
        <v>10</v>
      </c>
    </row>
    <row r="1802" spans="3:7" ht="15" thickBot="1" x14ac:dyDescent="0.35">
      <c r="C1802" s="70">
        <v>43171</v>
      </c>
      <c r="D1802" s="71">
        <v>0.82332175925925932</v>
      </c>
      <c r="E1802" s="72" t="s">
        <v>9</v>
      </c>
      <c r="F1802" s="73">
        <v>48</v>
      </c>
      <c r="G1802" s="72" t="s">
        <v>21</v>
      </c>
    </row>
    <row r="1803" spans="3:7" ht="15" thickBot="1" x14ac:dyDescent="0.35">
      <c r="C1803" s="70">
        <v>43171</v>
      </c>
      <c r="D1803" s="71">
        <v>0.82429398148148147</v>
      </c>
      <c r="E1803" s="72" t="s">
        <v>9</v>
      </c>
      <c r="F1803" s="73">
        <v>35</v>
      </c>
      <c r="G1803" s="72" t="s">
        <v>10</v>
      </c>
    </row>
    <row r="1804" spans="3:7" ht="15" thickBot="1" x14ac:dyDescent="0.35">
      <c r="C1804" s="70">
        <v>43171</v>
      </c>
      <c r="D1804" s="71">
        <v>0.82547453703703699</v>
      </c>
      <c r="E1804" s="72" t="s">
        <v>9</v>
      </c>
      <c r="F1804" s="73">
        <v>38</v>
      </c>
      <c r="G1804" s="72" t="s">
        <v>10</v>
      </c>
    </row>
    <row r="1805" spans="3:7" ht="15" thickBot="1" x14ac:dyDescent="0.35">
      <c r="C1805" s="70">
        <v>43171</v>
      </c>
      <c r="D1805" s="71">
        <v>0.82645833333333341</v>
      </c>
      <c r="E1805" s="72" t="s">
        <v>9</v>
      </c>
      <c r="F1805" s="73">
        <v>36</v>
      </c>
      <c r="G1805" s="72" t="s">
        <v>21</v>
      </c>
    </row>
    <row r="1806" spans="3:7" ht="15" thickBot="1" x14ac:dyDescent="0.35">
      <c r="C1806" s="70">
        <v>43171</v>
      </c>
      <c r="D1806" s="71">
        <v>0.82656249999999998</v>
      </c>
      <c r="E1806" s="72" t="s">
        <v>9</v>
      </c>
      <c r="F1806" s="73">
        <v>41</v>
      </c>
      <c r="G1806" s="72" t="s">
        <v>10</v>
      </c>
    </row>
    <row r="1807" spans="3:7" ht="15" thickBot="1" x14ac:dyDescent="0.35">
      <c r="C1807" s="70">
        <v>43171</v>
      </c>
      <c r="D1807" s="71">
        <v>0.82700231481481479</v>
      </c>
      <c r="E1807" s="72" t="s">
        <v>9</v>
      </c>
      <c r="F1807" s="73">
        <v>28</v>
      </c>
      <c r="G1807" s="72" t="s">
        <v>21</v>
      </c>
    </row>
    <row r="1808" spans="3:7" ht="15" thickBot="1" x14ac:dyDescent="0.35">
      <c r="C1808" s="70">
        <v>43171</v>
      </c>
      <c r="D1808" s="71">
        <v>0.82739583333333344</v>
      </c>
      <c r="E1808" s="72" t="s">
        <v>9</v>
      </c>
      <c r="F1808" s="73">
        <v>35</v>
      </c>
      <c r="G1808" s="72" t="s">
        <v>21</v>
      </c>
    </row>
    <row r="1809" spans="3:7" ht="15" thickBot="1" x14ac:dyDescent="0.35">
      <c r="C1809" s="70">
        <v>43171</v>
      </c>
      <c r="D1809" s="71">
        <v>0.82859953703703704</v>
      </c>
      <c r="E1809" s="72" t="s">
        <v>9</v>
      </c>
      <c r="F1809" s="73">
        <v>41</v>
      </c>
      <c r="G1809" s="72" t="s">
        <v>21</v>
      </c>
    </row>
    <row r="1810" spans="3:7" ht="15" thickBot="1" x14ac:dyDescent="0.35">
      <c r="C1810" s="70">
        <v>43171</v>
      </c>
      <c r="D1810" s="71">
        <v>0.82890046296296294</v>
      </c>
      <c r="E1810" s="72" t="s">
        <v>9</v>
      </c>
      <c r="F1810" s="73">
        <v>40</v>
      </c>
      <c r="G1810" s="72" t="s">
        <v>21</v>
      </c>
    </row>
    <row r="1811" spans="3:7" ht="15" thickBot="1" x14ac:dyDescent="0.35">
      <c r="C1811" s="70">
        <v>43171</v>
      </c>
      <c r="D1811" s="71">
        <v>0.83159722222222221</v>
      </c>
      <c r="E1811" s="72" t="s">
        <v>9</v>
      </c>
      <c r="F1811" s="73">
        <v>44</v>
      </c>
      <c r="G1811" s="72" t="s">
        <v>21</v>
      </c>
    </row>
    <row r="1812" spans="3:7" ht="15" thickBot="1" x14ac:dyDescent="0.35">
      <c r="C1812" s="70">
        <v>43171</v>
      </c>
      <c r="D1812" s="71">
        <v>0.83164351851851848</v>
      </c>
      <c r="E1812" s="72" t="s">
        <v>9</v>
      </c>
      <c r="F1812" s="73">
        <v>47</v>
      </c>
      <c r="G1812" s="72" t="s">
        <v>10</v>
      </c>
    </row>
    <row r="1813" spans="3:7" ht="15" thickBot="1" x14ac:dyDescent="0.35">
      <c r="C1813" s="70">
        <v>43171</v>
      </c>
      <c r="D1813" s="71">
        <v>0.83186342592592588</v>
      </c>
      <c r="E1813" s="72" t="s">
        <v>9</v>
      </c>
      <c r="F1813" s="73">
        <v>44</v>
      </c>
      <c r="G1813" s="72" t="s">
        <v>21</v>
      </c>
    </row>
    <row r="1814" spans="3:7" ht="15" thickBot="1" x14ac:dyDescent="0.35">
      <c r="C1814" s="70">
        <v>43171</v>
      </c>
      <c r="D1814" s="71">
        <v>0.83202546296296298</v>
      </c>
      <c r="E1814" s="72" t="s">
        <v>9</v>
      </c>
      <c r="F1814" s="73">
        <v>49</v>
      </c>
      <c r="G1814" s="72" t="s">
        <v>10</v>
      </c>
    </row>
    <row r="1815" spans="3:7" ht="15" thickBot="1" x14ac:dyDescent="0.35">
      <c r="C1815" s="70">
        <v>43171</v>
      </c>
      <c r="D1815" s="71">
        <v>0.83321759259259265</v>
      </c>
      <c r="E1815" s="72" t="s">
        <v>9</v>
      </c>
      <c r="F1815" s="73">
        <v>49</v>
      </c>
      <c r="G1815" s="72" t="s">
        <v>10</v>
      </c>
    </row>
    <row r="1816" spans="3:7" ht="15" thickBot="1" x14ac:dyDescent="0.35">
      <c r="C1816" s="70">
        <v>43171</v>
      </c>
      <c r="D1816" s="71">
        <v>0.83686342592592589</v>
      </c>
      <c r="E1816" s="72" t="s">
        <v>9</v>
      </c>
      <c r="F1816" s="73">
        <v>43</v>
      </c>
      <c r="G1816" s="72" t="s">
        <v>21</v>
      </c>
    </row>
    <row r="1817" spans="3:7" ht="15" thickBot="1" x14ac:dyDescent="0.35">
      <c r="C1817" s="70">
        <v>43171</v>
      </c>
      <c r="D1817" s="71">
        <v>0.83802083333333333</v>
      </c>
      <c r="E1817" s="72" t="s">
        <v>9</v>
      </c>
      <c r="F1817" s="73">
        <v>41</v>
      </c>
      <c r="G1817" s="72" t="s">
        <v>21</v>
      </c>
    </row>
    <row r="1818" spans="3:7" ht="15" thickBot="1" x14ac:dyDescent="0.35">
      <c r="C1818" s="70">
        <v>43171</v>
      </c>
      <c r="D1818" s="71">
        <v>0.84193287037037035</v>
      </c>
      <c r="E1818" s="72" t="s">
        <v>9</v>
      </c>
      <c r="F1818" s="73">
        <v>35</v>
      </c>
      <c r="G1818" s="72" t="s">
        <v>21</v>
      </c>
    </row>
    <row r="1819" spans="3:7" ht="15" thickBot="1" x14ac:dyDescent="0.35">
      <c r="C1819" s="70">
        <v>43171</v>
      </c>
      <c r="D1819" s="71">
        <v>0.84843750000000007</v>
      </c>
      <c r="E1819" s="72" t="s">
        <v>9</v>
      </c>
      <c r="F1819" s="73">
        <v>37</v>
      </c>
      <c r="G1819" s="72" t="s">
        <v>21</v>
      </c>
    </row>
    <row r="1820" spans="3:7" ht="15" thickBot="1" x14ac:dyDescent="0.35">
      <c r="C1820" s="70">
        <v>43171</v>
      </c>
      <c r="D1820" s="71">
        <v>0.84862268518518524</v>
      </c>
      <c r="E1820" s="72" t="s">
        <v>9</v>
      </c>
      <c r="F1820" s="73">
        <v>37</v>
      </c>
      <c r="G1820" s="72" t="s">
        <v>10</v>
      </c>
    </row>
    <row r="1821" spans="3:7" ht="15" thickBot="1" x14ac:dyDescent="0.35">
      <c r="C1821" s="70">
        <v>43171</v>
      </c>
      <c r="D1821" s="71">
        <v>0.85318287037037033</v>
      </c>
      <c r="E1821" s="72" t="s">
        <v>9</v>
      </c>
      <c r="F1821" s="73">
        <v>38</v>
      </c>
      <c r="G1821" s="72" t="s">
        <v>21</v>
      </c>
    </row>
    <row r="1822" spans="3:7" ht="15" thickBot="1" x14ac:dyDescent="0.35">
      <c r="C1822" s="70">
        <v>43171</v>
      </c>
      <c r="D1822" s="71">
        <v>0.85326388888888882</v>
      </c>
      <c r="E1822" s="72" t="s">
        <v>9</v>
      </c>
      <c r="F1822" s="73">
        <v>36</v>
      </c>
      <c r="G1822" s="72" t="s">
        <v>21</v>
      </c>
    </row>
    <row r="1823" spans="3:7" ht="15" thickBot="1" x14ac:dyDescent="0.35">
      <c r="C1823" s="70">
        <v>43171</v>
      </c>
      <c r="D1823" s="71">
        <v>0.85717592592592595</v>
      </c>
      <c r="E1823" s="72" t="s">
        <v>9</v>
      </c>
      <c r="F1823" s="73">
        <v>35</v>
      </c>
      <c r="G1823" s="72" t="s">
        <v>21</v>
      </c>
    </row>
    <row r="1824" spans="3:7" ht="15" thickBot="1" x14ac:dyDescent="0.35">
      <c r="C1824" s="70">
        <v>43171</v>
      </c>
      <c r="D1824" s="71">
        <v>0.8574652777777777</v>
      </c>
      <c r="E1824" s="72" t="s">
        <v>9</v>
      </c>
      <c r="F1824" s="73">
        <v>42</v>
      </c>
      <c r="G1824" s="72" t="s">
        <v>21</v>
      </c>
    </row>
    <row r="1825" spans="3:7" ht="15" thickBot="1" x14ac:dyDescent="0.35">
      <c r="C1825" s="70">
        <v>43171</v>
      </c>
      <c r="D1825" s="71">
        <v>0.8583101851851852</v>
      </c>
      <c r="E1825" s="72" t="s">
        <v>9</v>
      </c>
      <c r="F1825" s="73">
        <v>39</v>
      </c>
      <c r="G1825" s="72" t="s">
        <v>21</v>
      </c>
    </row>
    <row r="1826" spans="3:7" ht="15" thickBot="1" x14ac:dyDescent="0.35">
      <c r="C1826" s="70">
        <v>43171</v>
      </c>
      <c r="D1826" s="71">
        <v>0.86193287037037036</v>
      </c>
      <c r="E1826" s="72" t="s">
        <v>9</v>
      </c>
      <c r="F1826" s="73">
        <v>32</v>
      </c>
      <c r="G1826" s="72" t="s">
        <v>21</v>
      </c>
    </row>
    <row r="1827" spans="3:7" ht="15" thickBot="1" x14ac:dyDescent="0.35">
      <c r="C1827" s="70">
        <v>43171</v>
      </c>
      <c r="D1827" s="71">
        <v>0.86355324074074069</v>
      </c>
      <c r="E1827" s="72" t="s">
        <v>9</v>
      </c>
      <c r="F1827" s="73">
        <v>30</v>
      </c>
      <c r="G1827" s="72" t="s">
        <v>21</v>
      </c>
    </row>
    <row r="1828" spans="3:7" ht="15" thickBot="1" x14ac:dyDescent="0.35">
      <c r="C1828" s="70">
        <v>43171</v>
      </c>
      <c r="D1828" s="71">
        <v>0.86777777777777787</v>
      </c>
      <c r="E1828" s="72" t="s">
        <v>9</v>
      </c>
      <c r="F1828" s="73">
        <v>34</v>
      </c>
      <c r="G1828" s="72" t="s">
        <v>21</v>
      </c>
    </row>
    <row r="1829" spans="3:7" ht="15" thickBot="1" x14ac:dyDescent="0.35">
      <c r="C1829" s="70">
        <v>43171</v>
      </c>
      <c r="D1829" s="71">
        <v>0.86875000000000002</v>
      </c>
      <c r="E1829" s="72" t="s">
        <v>9</v>
      </c>
      <c r="F1829" s="73">
        <v>46</v>
      </c>
      <c r="G1829" s="72" t="s">
        <v>10</v>
      </c>
    </row>
    <row r="1830" spans="3:7" ht="15" thickBot="1" x14ac:dyDescent="0.35">
      <c r="C1830" s="70">
        <v>43171</v>
      </c>
      <c r="D1830" s="71">
        <v>0.86928240740740748</v>
      </c>
      <c r="E1830" s="72" t="s">
        <v>9</v>
      </c>
      <c r="F1830" s="73">
        <v>41</v>
      </c>
      <c r="G1830" s="72" t="s">
        <v>21</v>
      </c>
    </row>
    <row r="1831" spans="3:7" ht="15" thickBot="1" x14ac:dyDescent="0.35">
      <c r="C1831" s="70">
        <v>43171</v>
      </c>
      <c r="D1831" s="71">
        <v>0.87040509259259258</v>
      </c>
      <c r="E1831" s="72" t="s">
        <v>9</v>
      </c>
      <c r="F1831" s="73">
        <v>32</v>
      </c>
      <c r="G1831" s="72" t="s">
        <v>21</v>
      </c>
    </row>
    <row r="1832" spans="3:7" ht="15" thickBot="1" x14ac:dyDescent="0.35">
      <c r="C1832" s="70">
        <v>43171</v>
      </c>
      <c r="D1832" s="71">
        <v>0.87271990740740746</v>
      </c>
      <c r="E1832" s="72" t="s">
        <v>9</v>
      </c>
      <c r="F1832" s="73">
        <v>44</v>
      </c>
      <c r="G1832" s="72" t="s">
        <v>21</v>
      </c>
    </row>
    <row r="1833" spans="3:7" ht="15" thickBot="1" x14ac:dyDescent="0.35">
      <c r="C1833" s="70">
        <v>43171</v>
      </c>
      <c r="D1833" s="71">
        <v>0.87655092592592598</v>
      </c>
      <c r="E1833" s="72" t="s">
        <v>9</v>
      </c>
      <c r="F1833" s="73">
        <v>25</v>
      </c>
      <c r="G1833" s="72" t="s">
        <v>10</v>
      </c>
    </row>
    <row r="1834" spans="3:7" ht="15" thickBot="1" x14ac:dyDescent="0.35">
      <c r="C1834" s="70">
        <v>43171</v>
      </c>
      <c r="D1834" s="71">
        <v>0.8833333333333333</v>
      </c>
      <c r="E1834" s="72" t="s">
        <v>9</v>
      </c>
      <c r="F1834" s="73">
        <v>27</v>
      </c>
      <c r="G1834" s="72" t="s">
        <v>10</v>
      </c>
    </row>
    <row r="1835" spans="3:7" ht="15" thickBot="1" x14ac:dyDescent="0.35">
      <c r="C1835" s="70">
        <v>43171</v>
      </c>
      <c r="D1835" s="71">
        <v>0.8836342592592592</v>
      </c>
      <c r="E1835" s="72" t="s">
        <v>9</v>
      </c>
      <c r="F1835" s="73">
        <v>29</v>
      </c>
      <c r="G1835" s="72" t="s">
        <v>10</v>
      </c>
    </row>
    <row r="1836" spans="3:7" ht="15" thickBot="1" x14ac:dyDescent="0.35">
      <c r="C1836" s="70">
        <v>43171</v>
      </c>
      <c r="D1836" s="71">
        <v>0.89296296296296296</v>
      </c>
      <c r="E1836" s="72" t="s">
        <v>9</v>
      </c>
      <c r="F1836" s="73">
        <v>40</v>
      </c>
      <c r="G1836" s="72" t="s">
        <v>21</v>
      </c>
    </row>
    <row r="1837" spans="3:7" ht="15" thickBot="1" x14ac:dyDescent="0.35">
      <c r="C1837" s="70">
        <v>43171</v>
      </c>
      <c r="D1837" s="71">
        <v>0.89513888888888893</v>
      </c>
      <c r="E1837" s="72" t="s">
        <v>9</v>
      </c>
      <c r="F1837" s="73">
        <v>43</v>
      </c>
      <c r="G1837" s="72" t="s">
        <v>10</v>
      </c>
    </row>
    <row r="1838" spans="3:7" ht="15" thickBot="1" x14ac:dyDescent="0.35">
      <c r="C1838" s="70">
        <v>43171</v>
      </c>
      <c r="D1838" s="71">
        <v>0.89861111111111114</v>
      </c>
      <c r="E1838" s="72" t="s">
        <v>9</v>
      </c>
      <c r="F1838" s="73">
        <v>33</v>
      </c>
      <c r="G1838" s="72" t="s">
        <v>21</v>
      </c>
    </row>
    <row r="1839" spans="3:7" ht="15" thickBot="1" x14ac:dyDescent="0.35">
      <c r="C1839" s="70">
        <v>43171</v>
      </c>
      <c r="D1839" s="71">
        <v>0.90766203703703707</v>
      </c>
      <c r="E1839" s="72" t="s">
        <v>9</v>
      </c>
      <c r="F1839" s="73">
        <v>45</v>
      </c>
      <c r="G1839" s="72" t="s">
        <v>21</v>
      </c>
    </row>
    <row r="1840" spans="3:7" ht="15" thickBot="1" x14ac:dyDescent="0.35">
      <c r="C1840" s="70">
        <v>43171</v>
      </c>
      <c r="D1840" s="71">
        <v>0.92379629629629623</v>
      </c>
      <c r="E1840" s="72" t="s">
        <v>9</v>
      </c>
      <c r="F1840" s="73">
        <v>57</v>
      </c>
      <c r="G1840" s="72" t="s">
        <v>10</v>
      </c>
    </row>
    <row r="1841" spans="3:7" ht="15" thickBot="1" x14ac:dyDescent="0.35">
      <c r="C1841" s="70">
        <v>43171</v>
      </c>
      <c r="D1841" s="71">
        <v>0.92751157407407403</v>
      </c>
      <c r="E1841" s="72" t="s">
        <v>9</v>
      </c>
      <c r="F1841" s="73">
        <v>47</v>
      </c>
      <c r="G1841" s="72" t="s">
        <v>21</v>
      </c>
    </row>
    <row r="1842" spans="3:7" ht="15" thickBot="1" x14ac:dyDescent="0.35">
      <c r="C1842" s="70">
        <v>43171</v>
      </c>
      <c r="D1842" s="71">
        <v>0.92806712962962967</v>
      </c>
      <c r="E1842" s="72" t="s">
        <v>9</v>
      </c>
      <c r="F1842" s="73">
        <v>39</v>
      </c>
      <c r="G1842" s="72" t="s">
        <v>21</v>
      </c>
    </row>
    <row r="1843" spans="3:7" ht="15" thickBot="1" x14ac:dyDescent="0.35">
      <c r="C1843" s="70">
        <v>43171</v>
      </c>
      <c r="D1843" s="71">
        <v>0.93212962962962964</v>
      </c>
      <c r="E1843" s="72" t="s">
        <v>9</v>
      </c>
      <c r="F1843" s="73">
        <v>39</v>
      </c>
      <c r="G1843" s="72" t="s">
        <v>10</v>
      </c>
    </row>
    <row r="1844" spans="3:7" ht="15" thickBot="1" x14ac:dyDescent="0.35">
      <c r="C1844" s="70">
        <v>43171</v>
      </c>
      <c r="D1844" s="71">
        <v>0.94541666666666668</v>
      </c>
      <c r="E1844" s="72" t="s">
        <v>9</v>
      </c>
      <c r="F1844" s="73">
        <v>43</v>
      </c>
      <c r="G1844" s="72" t="s">
        <v>21</v>
      </c>
    </row>
    <row r="1845" spans="3:7" ht="15" thickBot="1" x14ac:dyDescent="0.35">
      <c r="C1845" s="70">
        <v>43171</v>
      </c>
      <c r="D1845" s="71">
        <v>0.98009259259259263</v>
      </c>
      <c r="E1845" s="72" t="s">
        <v>9</v>
      </c>
      <c r="F1845" s="73">
        <v>28</v>
      </c>
      <c r="G1845" s="72" t="s">
        <v>21</v>
      </c>
    </row>
    <row r="1846" spans="3:7" ht="15" thickBot="1" x14ac:dyDescent="0.35">
      <c r="C1846" s="70">
        <v>43171</v>
      </c>
      <c r="D1846" s="71">
        <v>0.98357638888888888</v>
      </c>
      <c r="E1846" s="72" t="s">
        <v>9</v>
      </c>
      <c r="F1846" s="73">
        <v>16</v>
      </c>
      <c r="G1846" s="72" t="s">
        <v>21</v>
      </c>
    </row>
    <row r="1847" spans="3:7" ht="15" thickBot="1" x14ac:dyDescent="0.35">
      <c r="C1847" s="70">
        <v>43172</v>
      </c>
      <c r="D1847" s="71">
        <v>5.1493055555555556E-2</v>
      </c>
      <c r="E1847" s="72" t="s">
        <v>9</v>
      </c>
      <c r="F1847" s="73">
        <v>28</v>
      </c>
      <c r="G1847" s="72" t="s">
        <v>21</v>
      </c>
    </row>
    <row r="1848" spans="3:7" ht="15" thickBot="1" x14ac:dyDescent="0.35">
      <c r="C1848" s="70">
        <v>43172</v>
      </c>
      <c r="D1848" s="71">
        <v>6.8043981481481483E-2</v>
      </c>
      <c r="E1848" s="72" t="s">
        <v>9</v>
      </c>
      <c r="F1848" s="73">
        <v>32</v>
      </c>
      <c r="G1848" s="72" t="s">
        <v>10</v>
      </c>
    </row>
    <row r="1849" spans="3:7" ht="15" thickBot="1" x14ac:dyDescent="0.35">
      <c r="C1849" s="70">
        <v>43172</v>
      </c>
      <c r="D1849" s="71">
        <v>0.16251157407407407</v>
      </c>
      <c r="E1849" s="72" t="s">
        <v>9</v>
      </c>
      <c r="F1849" s="73">
        <v>27</v>
      </c>
      <c r="G1849" s="72" t="s">
        <v>21</v>
      </c>
    </row>
    <row r="1850" spans="3:7" ht="15" thickBot="1" x14ac:dyDescent="0.35">
      <c r="C1850" s="70">
        <v>43172</v>
      </c>
      <c r="D1850" s="71">
        <v>0.17152777777777775</v>
      </c>
      <c r="E1850" s="72" t="s">
        <v>9</v>
      </c>
      <c r="F1850" s="73">
        <v>55</v>
      </c>
      <c r="G1850" s="72" t="s">
        <v>10</v>
      </c>
    </row>
    <row r="1851" spans="3:7" ht="15" thickBot="1" x14ac:dyDescent="0.35">
      <c r="C1851" s="70">
        <v>43172</v>
      </c>
      <c r="D1851" s="71">
        <v>0.17155092592592591</v>
      </c>
      <c r="E1851" s="72" t="s">
        <v>9</v>
      </c>
      <c r="F1851" s="73">
        <v>41</v>
      </c>
      <c r="G1851" s="72" t="s">
        <v>10</v>
      </c>
    </row>
    <row r="1852" spans="3:7" ht="15" thickBot="1" x14ac:dyDescent="0.35">
      <c r="C1852" s="70">
        <v>43172</v>
      </c>
      <c r="D1852" s="71">
        <v>0.17287037037037037</v>
      </c>
      <c r="E1852" s="72" t="s">
        <v>9</v>
      </c>
      <c r="F1852" s="73">
        <v>51</v>
      </c>
      <c r="G1852" s="72" t="s">
        <v>10</v>
      </c>
    </row>
    <row r="1853" spans="3:7" ht="15" thickBot="1" x14ac:dyDescent="0.35">
      <c r="C1853" s="70">
        <v>43172</v>
      </c>
      <c r="D1853" s="71">
        <v>0.23208333333333334</v>
      </c>
      <c r="E1853" s="72" t="s">
        <v>9</v>
      </c>
      <c r="F1853" s="73">
        <v>45</v>
      </c>
      <c r="G1853" s="72" t="s">
        <v>21</v>
      </c>
    </row>
    <row r="1854" spans="3:7" ht="15" thickBot="1" x14ac:dyDescent="0.35">
      <c r="C1854" s="70">
        <v>43172</v>
      </c>
      <c r="D1854" s="71">
        <v>0.23493055555555556</v>
      </c>
      <c r="E1854" s="72" t="s">
        <v>9</v>
      </c>
      <c r="F1854" s="73">
        <v>41</v>
      </c>
      <c r="G1854" s="72" t="s">
        <v>10</v>
      </c>
    </row>
    <row r="1855" spans="3:7" ht="15" thickBot="1" x14ac:dyDescent="0.35">
      <c r="C1855" s="70">
        <v>43172</v>
      </c>
      <c r="D1855" s="71">
        <v>0.24091435185185184</v>
      </c>
      <c r="E1855" s="72" t="s">
        <v>9</v>
      </c>
      <c r="F1855" s="73">
        <v>44</v>
      </c>
      <c r="G1855" s="72" t="s">
        <v>10</v>
      </c>
    </row>
    <row r="1856" spans="3:7" ht="15" thickBot="1" x14ac:dyDescent="0.35">
      <c r="C1856" s="70">
        <v>43172</v>
      </c>
      <c r="D1856" s="71">
        <v>0.24148148148148149</v>
      </c>
      <c r="E1856" s="72" t="s">
        <v>9</v>
      </c>
      <c r="F1856" s="73">
        <v>45</v>
      </c>
      <c r="G1856" s="72" t="s">
        <v>10</v>
      </c>
    </row>
    <row r="1857" spans="3:7" ht="15" thickBot="1" x14ac:dyDescent="0.35">
      <c r="C1857" s="70">
        <v>43172</v>
      </c>
      <c r="D1857" s="71">
        <v>0.24387731481481481</v>
      </c>
      <c r="E1857" s="72" t="s">
        <v>9</v>
      </c>
      <c r="F1857" s="73">
        <v>33</v>
      </c>
      <c r="G1857" s="72" t="s">
        <v>21</v>
      </c>
    </row>
    <row r="1858" spans="3:7" ht="15" thickBot="1" x14ac:dyDescent="0.35">
      <c r="C1858" s="70">
        <v>43172</v>
      </c>
      <c r="D1858" s="71">
        <v>0.24592592592592591</v>
      </c>
      <c r="E1858" s="72" t="s">
        <v>9</v>
      </c>
      <c r="F1858" s="73">
        <v>41</v>
      </c>
      <c r="G1858" s="72" t="s">
        <v>10</v>
      </c>
    </row>
    <row r="1859" spans="3:7" ht="15" thickBot="1" x14ac:dyDescent="0.35">
      <c r="C1859" s="70">
        <v>43172</v>
      </c>
      <c r="D1859" s="71">
        <v>0.24743055555555557</v>
      </c>
      <c r="E1859" s="72" t="s">
        <v>9</v>
      </c>
      <c r="F1859" s="73">
        <v>46</v>
      </c>
      <c r="G1859" s="72" t="s">
        <v>10</v>
      </c>
    </row>
    <row r="1860" spans="3:7" ht="15" thickBot="1" x14ac:dyDescent="0.35">
      <c r="C1860" s="70">
        <v>43172</v>
      </c>
      <c r="D1860" s="71">
        <v>0.24774305555555554</v>
      </c>
      <c r="E1860" s="72" t="s">
        <v>9</v>
      </c>
      <c r="F1860" s="73">
        <v>43</v>
      </c>
      <c r="G1860" s="72" t="s">
        <v>10</v>
      </c>
    </row>
    <row r="1861" spans="3:7" ht="15" thickBot="1" x14ac:dyDescent="0.35">
      <c r="C1861" s="70">
        <v>43172</v>
      </c>
      <c r="D1861" s="71">
        <v>0.24949074074074074</v>
      </c>
      <c r="E1861" s="72" t="s">
        <v>9</v>
      </c>
      <c r="F1861" s="73">
        <v>38</v>
      </c>
      <c r="G1861" s="72" t="s">
        <v>10</v>
      </c>
    </row>
    <row r="1862" spans="3:7" ht="15" thickBot="1" x14ac:dyDescent="0.35">
      <c r="C1862" s="70">
        <v>43172</v>
      </c>
      <c r="D1862" s="71">
        <v>0.2522800925925926</v>
      </c>
      <c r="E1862" s="72" t="s">
        <v>9</v>
      </c>
      <c r="F1862" s="73">
        <v>44</v>
      </c>
      <c r="G1862" s="72" t="s">
        <v>10</v>
      </c>
    </row>
    <row r="1863" spans="3:7" ht="15" thickBot="1" x14ac:dyDescent="0.35">
      <c r="C1863" s="70">
        <v>43172</v>
      </c>
      <c r="D1863" s="71">
        <v>0.25730324074074074</v>
      </c>
      <c r="E1863" s="72" t="s">
        <v>9</v>
      </c>
      <c r="F1863" s="73">
        <v>40</v>
      </c>
      <c r="G1863" s="72" t="s">
        <v>10</v>
      </c>
    </row>
    <row r="1864" spans="3:7" ht="15" thickBot="1" x14ac:dyDescent="0.35">
      <c r="C1864" s="70">
        <v>43172</v>
      </c>
      <c r="D1864" s="71">
        <v>0.25832175925925926</v>
      </c>
      <c r="E1864" s="72" t="s">
        <v>9</v>
      </c>
      <c r="F1864" s="73">
        <v>57</v>
      </c>
      <c r="G1864" s="72" t="s">
        <v>10</v>
      </c>
    </row>
    <row r="1865" spans="3:7" ht="15" thickBot="1" x14ac:dyDescent="0.35">
      <c r="C1865" s="70">
        <v>43172</v>
      </c>
      <c r="D1865" s="71">
        <v>0.26532407407407405</v>
      </c>
      <c r="E1865" s="72" t="s">
        <v>9</v>
      </c>
      <c r="F1865" s="73">
        <v>47</v>
      </c>
      <c r="G1865" s="72" t="s">
        <v>10</v>
      </c>
    </row>
    <row r="1866" spans="3:7" ht="15" thickBot="1" x14ac:dyDescent="0.35">
      <c r="C1866" s="70">
        <v>43172</v>
      </c>
      <c r="D1866" s="71">
        <v>0.26592592592592595</v>
      </c>
      <c r="E1866" s="72" t="s">
        <v>9</v>
      </c>
      <c r="F1866" s="73">
        <v>39</v>
      </c>
      <c r="G1866" s="72" t="s">
        <v>10</v>
      </c>
    </row>
    <row r="1867" spans="3:7" ht="15" thickBot="1" x14ac:dyDescent="0.35">
      <c r="C1867" s="70">
        <v>43172</v>
      </c>
      <c r="D1867" s="71">
        <v>0.26687500000000003</v>
      </c>
      <c r="E1867" s="72" t="s">
        <v>9</v>
      </c>
      <c r="F1867" s="73">
        <v>45</v>
      </c>
      <c r="G1867" s="72" t="s">
        <v>10</v>
      </c>
    </row>
    <row r="1868" spans="3:7" ht="15" thickBot="1" x14ac:dyDescent="0.35">
      <c r="C1868" s="70">
        <v>43172</v>
      </c>
      <c r="D1868" s="71">
        <v>0.26743055555555556</v>
      </c>
      <c r="E1868" s="72" t="s">
        <v>9</v>
      </c>
      <c r="F1868" s="73">
        <v>42</v>
      </c>
      <c r="G1868" s="72" t="s">
        <v>10</v>
      </c>
    </row>
    <row r="1869" spans="3:7" ht="15" thickBot="1" x14ac:dyDescent="0.35">
      <c r="C1869" s="70">
        <v>43172</v>
      </c>
      <c r="D1869" s="71">
        <v>0.27084490740740741</v>
      </c>
      <c r="E1869" s="72" t="s">
        <v>9</v>
      </c>
      <c r="F1869" s="73">
        <v>47</v>
      </c>
      <c r="G1869" s="72" t="s">
        <v>21</v>
      </c>
    </row>
    <row r="1870" spans="3:7" ht="15" thickBot="1" x14ac:dyDescent="0.35">
      <c r="C1870" s="70">
        <v>43172</v>
      </c>
      <c r="D1870" s="71">
        <v>0.2729861111111111</v>
      </c>
      <c r="E1870" s="72" t="s">
        <v>9</v>
      </c>
      <c r="F1870" s="73">
        <v>28</v>
      </c>
      <c r="G1870" s="72" t="s">
        <v>21</v>
      </c>
    </row>
    <row r="1871" spans="3:7" ht="15" thickBot="1" x14ac:dyDescent="0.35">
      <c r="C1871" s="70">
        <v>43172</v>
      </c>
      <c r="D1871" s="71">
        <v>0.27327546296296296</v>
      </c>
      <c r="E1871" s="72" t="s">
        <v>9</v>
      </c>
      <c r="F1871" s="73">
        <v>38</v>
      </c>
      <c r="G1871" s="72" t="s">
        <v>10</v>
      </c>
    </row>
    <row r="1872" spans="3:7" ht="15" thickBot="1" x14ac:dyDescent="0.35">
      <c r="C1872" s="70">
        <v>43172</v>
      </c>
      <c r="D1872" s="71">
        <v>0.27363425925925927</v>
      </c>
      <c r="E1872" s="72" t="s">
        <v>9</v>
      </c>
      <c r="F1872" s="73">
        <v>37</v>
      </c>
      <c r="G1872" s="72" t="s">
        <v>10</v>
      </c>
    </row>
    <row r="1873" spans="3:7" ht="15" thickBot="1" x14ac:dyDescent="0.35">
      <c r="C1873" s="70">
        <v>43172</v>
      </c>
      <c r="D1873" s="71">
        <v>0.27395833333333336</v>
      </c>
      <c r="E1873" s="72" t="s">
        <v>9</v>
      </c>
      <c r="F1873" s="73">
        <v>51</v>
      </c>
      <c r="G1873" s="72" t="s">
        <v>10</v>
      </c>
    </row>
    <row r="1874" spans="3:7" ht="15" thickBot="1" x14ac:dyDescent="0.35">
      <c r="C1874" s="70">
        <v>43172</v>
      </c>
      <c r="D1874" s="71">
        <v>0.27447916666666666</v>
      </c>
      <c r="E1874" s="72" t="s">
        <v>9</v>
      </c>
      <c r="F1874" s="73">
        <v>47</v>
      </c>
      <c r="G1874" s="72" t="s">
        <v>10</v>
      </c>
    </row>
    <row r="1875" spans="3:7" ht="15" thickBot="1" x14ac:dyDescent="0.35">
      <c r="C1875" s="70">
        <v>43172</v>
      </c>
      <c r="D1875" s="71">
        <v>0.27504629629629629</v>
      </c>
      <c r="E1875" s="72" t="s">
        <v>9</v>
      </c>
      <c r="F1875" s="73">
        <v>46</v>
      </c>
      <c r="G1875" s="72" t="s">
        <v>21</v>
      </c>
    </row>
    <row r="1876" spans="3:7" ht="15" thickBot="1" x14ac:dyDescent="0.35">
      <c r="C1876" s="70">
        <v>43172</v>
      </c>
      <c r="D1876" s="71">
        <v>0.2764699074074074</v>
      </c>
      <c r="E1876" s="72" t="s">
        <v>9</v>
      </c>
      <c r="F1876" s="73">
        <v>45</v>
      </c>
      <c r="G1876" s="72" t="s">
        <v>10</v>
      </c>
    </row>
    <row r="1877" spans="3:7" ht="15" thickBot="1" x14ac:dyDescent="0.35">
      <c r="C1877" s="70">
        <v>43172</v>
      </c>
      <c r="D1877" s="71">
        <v>0.2776851851851852</v>
      </c>
      <c r="E1877" s="72" t="s">
        <v>9</v>
      </c>
      <c r="F1877" s="73">
        <v>48</v>
      </c>
      <c r="G1877" s="72" t="s">
        <v>21</v>
      </c>
    </row>
    <row r="1878" spans="3:7" ht="15" thickBot="1" x14ac:dyDescent="0.35">
      <c r="C1878" s="70">
        <v>43172</v>
      </c>
      <c r="D1878" s="71">
        <v>0.27810185185185182</v>
      </c>
      <c r="E1878" s="72" t="s">
        <v>9</v>
      </c>
      <c r="F1878" s="73">
        <v>34</v>
      </c>
      <c r="G1878" s="72" t="s">
        <v>10</v>
      </c>
    </row>
    <row r="1879" spans="3:7" ht="15" thickBot="1" x14ac:dyDescent="0.35">
      <c r="C1879" s="70">
        <v>43172</v>
      </c>
      <c r="D1879" s="71">
        <v>0.27884259259259259</v>
      </c>
      <c r="E1879" s="72" t="s">
        <v>9</v>
      </c>
      <c r="F1879" s="73">
        <v>32</v>
      </c>
      <c r="G1879" s="72" t="s">
        <v>21</v>
      </c>
    </row>
    <row r="1880" spans="3:7" ht="15" thickBot="1" x14ac:dyDescent="0.35">
      <c r="C1880" s="70">
        <v>43172</v>
      </c>
      <c r="D1880" s="71">
        <v>0.27915509259259258</v>
      </c>
      <c r="E1880" s="72" t="s">
        <v>9</v>
      </c>
      <c r="F1880" s="73">
        <v>45</v>
      </c>
      <c r="G1880" s="72" t="s">
        <v>10</v>
      </c>
    </row>
    <row r="1881" spans="3:7" ht="15" thickBot="1" x14ac:dyDescent="0.35">
      <c r="C1881" s="70">
        <v>43172</v>
      </c>
      <c r="D1881" s="71">
        <v>0.27922453703703703</v>
      </c>
      <c r="E1881" s="72" t="s">
        <v>9</v>
      </c>
      <c r="F1881" s="73">
        <v>47</v>
      </c>
      <c r="G1881" s="72" t="s">
        <v>10</v>
      </c>
    </row>
    <row r="1882" spans="3:7" ht="15" thickBot="1" x14ac:dyDescent="0.35">
      <c r="C1882" s="70">
        <v>43172</v>
      </c>
      <c r="D1882" s="71">
        <v>0.2794328703703704</v>
      </c>
      <c r="E1882" s="72" t="s">
        <v>9</v>
      </c>
      <c r="F1882" s="73">
        <v>48</v>
      </c>
      <c r="G1882" s="72" t="s">
        <v>10</v>
      </c>
    </row>
    <row r="1883" spans="3:7" ht="15" thickBot="1" x14ac:dyDescent="0.35">
      <c r="C1883" s="70">
        <v>43172</v>
      </c>
      <c r="D1883" s="71">
        <v>0.28001157407407407</v>
      </c>
      <c r="E1883" s="72" t="s">
        <v>9</v>
      </c>
      <c r="F1883" s="73">
        <v>35</v>
      </c>
      <c r="G1883" s="72" t="s">
        <v>10</v>
      </c>
    </row>
    <row r="1884" spans="3:7" ht="15" thickBot="1" x14ac:dyDescent="0.35">
      <c r="C1884" s="70">
        <v>43172</v>
      </c>
      <c r="D1884" s="71">
        <v>0.28004629629629629</v>
      </c>
      <c r="E1884" s="72" t="s">
        <v>9</v>
      </c>
      <c r="F1884" s="73">
        <v>36</v>
      </c>
      <c r="G1884" s="72" t="s">
        <v>10</v>
      </c>
    </row>
    <row r="1885" spans="3:7" ht="15" thickBot="1" x14ac:dyDescent="0.35">
      <c r="C1885" s="70">
        <v>43172</v>
      </c>
      <c r="D1885" s="71">
        <v>0.28273148148148147</v>
      </c>
      <c r="E1885" s="72" t="s">
        <v>9</v>
      </c>
      <c r="F1885" s="73">
        <v>43</v>
      </c>
      <c r="G1885" s="72" t="s">
        <v>10</v>
      </c>
    </row>
    <row r="1886" spans="3:7" ht="15" thickBot="1" x14ac:dyDescent="0.35">
      <c r="C1886" s="70">
        <v>43172</v>
      </c>
      <c r="D1886" s="71">
        <v>0.28354166666666664</v>
      </c>
      <c r="E1886" s="72" t="s">
        <v>9</v>
      </c>
      <c r="F1886" s="73">
        <v>45</v>
      </c>
      <c r="G1886" s="72" t="s">
        <v>10</v>
      </c>
    </row>
    <row r="1887" spans="3:7" ht="15" thickBot="1" x14ac:dyDescent="0.35">
      <c r="C1887" s="70">
        <v>43172</v>
      </c>
      <c r="D1887" s="71">
        <v>0.28357638888888886</v>
      </c>
      <c r="E1887" s="72" t="s">
        <v>9</v>
      </c>
      <c r="F1887" s="73">
        <v>41</v>
      </c>
      <c r="G1887" s="72" t="s">
        <v>10</v>
      </c>
    </row>
    <row r="1888" spans="3:7" ht="15" thickBot="1" x14ac:dyDescent="0.35">
      <c r="C1888" s="70">
        <v>43172</v>
      </c>
      <c r="D1888" s="71">
        <v>0.28385416666666669</v>
      </c>
      <c r="E1888" s="72" t="s">
        <v>9</v>
      </c>
      <c r="F1888" s="73">
        <v>38</v>
      </c>
      <c r="G1888" s="72" t="s">
        <v>21</v>
      </c>
    </row>
    <row r="1889" spans="3:7" ht="15" thickBot="1" x14ac:dyDescent="0.35">
      <c r="C1889" s="70">
        <v>43172</v>
      </c>
      <c r="D1889" s="71">
        <v>0.28413194444444445</v>
      </c>
      <c r="E1889" s="72" t="s">
        <v>9</v>
      </c>
      <c r="F1889" s="73">
        <v>42</v>
      </c>
      <c r="G1889" s="72" t="s">
        <v>10</v>
      </c>
    </row>
    <row r="1890" spans="3:7" ht="15" thickBot="1" x14ac:dyDescent="0.35">
      <c r="C1890" s="70">
        <v>43172</v>
      </c>
      <c r="D1890" s="71">
        <v>0.28429398148148149</v>
      </c>
      <c r="E1890" s="72" t="s">
        <v>9</v>
      </c>
      <c r="F1890" s="73">
        <v>52</v>
      </c>
      <c r="G1890" s="72" t="s">
        <v>10</v>
      </c>
    </row>
    <row r="1891" spans="3:7" ht="15" thickBot="1" x14ac:dyDescent="0.35">
      <c r="C1891" s="70">
        <v>43172</v>
      </c>
      <c r="D1891" s="71">
        <v>0.2845138888888889</v>
      </c>
      <c r="E1891" s="72" t="s">
        <v>9</v>
      </c>
      <c r="F1891" s="73">
        <v>45</v>
      </c>
      <c r="G1891" s="72" t="s">
        <v>21</v>
      </c>
    </row>
    <row r="1892" spans="3:7" ht="15" thickBot="1" x14ac:dyDescent="0.35">
      <c r="C1892" s="70">
        <v>43172</v>
      </c>
      <c r="D1892" s="71">
        <v>0.28488425925925925</v>
      </c>
      <c r="E1892" s="72" t="s">
        <v>9</v>
      </c>
      <c r="F1892" s="73">
        <v>43</v>
      </c>
      <c r="G1892" s="72" t="s">
        <v>10</v>
      </c>
    </row>
    <row r="1893" spans="3:7" ht="15" thickBot="1" x14ac:dyDescent="0.35">
      <c r="C1893" s="70">
        <v>43172</v>
      </c>
      <c r="D1893" s="71">
        <v>0.28605324074074073</v>
      </c>
      <c r="E1893" s="72" t="s">
        <v>9</v>
      </c>
      <c r="F1893" s="73">
        <v>45</v>
      </c>
      <c r="G1893" s="72" t="s">
        <v>10</v>
      </c>
    </row>
    <row r="1894" spans="3:7" ht="15" thickBot="1" x14ac:dyDescent="0.35">
      <c r="C1894" s="70">
        <v>43172</v>
      </c>
      <c r="D1894" s="71">
        <v>0.28650462962962964</v>
      </c>
      <c r="E1894" s="72" t="s">
        <v>9</v>
      </c>
      <c r="F1894" s="73">
        <v>25</v>
      </c>
      <c r="G1894" s="72" t="s">
        <v>21</v>
      </c>
    </row>
    <row r="1895" spans="3:7" ht="15" thickBot="1" x14ac:dyDescent="0.35">
      <c r="C1895" s="70">
        <v>43172</v>
      </c>
      <c r="D1895" s="71">
        <v>0.28653935185185186</v>
      </c>
      <c r="E1895" s="72" t="s">
        <v>9</v>
      </c>
      <c r="F1895" s="73">
        <v>46</v>
      </c>
      <c r="G1895" s="72" t="s">
        <v>10</v>
      </c>
    </row>
    <row r="1896" spans="3:7" ht="15" thickBot="1" x14ac:dyDescent="0.35">
      <c r="C1896" s="70">
        <v>43172</v>
      </c>
      <c r="D1896" s="71">
        <v>0.28675925925925927</v>
      </c>
      <c r="E1896" s="72" t="s">
        <v>9</v>
      </c>
      <c r="F1896" s="73">
        <v>22</v>
      </c>
      <c r="G1896" s="72" t="s">
        <v>21</v>
      </c>
    </row>
    <row r="1897" spans="3:7" ht="15" thickBot="1" x14ac:dyDescent="0.35">
      <c r="C1897" s="70">
        <v>43172</v>
      </c>
      <c r="D1897" s="71">
        <v>0.28745370370370371</v>
      </c>
      <c r="E1897" s="72" t="s">
        <v>9</v>
      </c>
      <c r="F1897" s="73">
        <v>40</v>
      </c>
      <c r="G1897" s="72" t="s">
        <v>10</v>
      </c>
    </row>
    <row r="1898" spans="3:7" ht="15" thickBot="1" x14ac:dyDescent="0.35">
      <c r="C1898" s="70">
        <v>43172</v>
      </c>
      <c r="D1898" s="71">
        <v>0.28759259259259257</v>
      </c>
      <c r="E1898" s="72" t="s">
        <v>9</v>
      </c>
      <c r="F1898" s="73">
        <v>42</v>
      </c>
      <c r="G1898" s="72" t="s">
        <v>10</v>
      </c>
    </row>
    <row r="1899" spans="3:7" ht="15" thickBot="1" x14ac:dyDescent="0.35">
      <c r="C1899" s="70">
        <v>43172</v>
      </c>
      <c r="D1899" s="71">
        <v>0.28910879629629632</v>
      </c>
      <c r="E1899" s="72" t="s">
        <v>9</v>
      </c>
      <c r="F1899" s="73">
        <v>54</v>
      </c>
      <c r="G1899" s="72" t="s">
        <v>10</v>
      </c>
    </row>
    <row r="1900" spans="3:7" ht="15" thickBot="1" x14ac:dyDescent="0.35">
      <c r="C1900" s="70">
        <v>43172</v>
      </c>
      <c r="D1900" s="71">
        <v>0.28960648148148149</v>
      </c>
      <c r="E1900" s="72" t="s">
        <v>9</v>
      </c>
      <c r="F1900" s="73">
        <v>29</v>
      </c>
      <c r="G1900" s="72" t="s">
        <v>10</v>
      </c>
    </row>
    <row r="1901" spans="3:7" ht="15" thickBot="1" x14ac:dyDescent="0.35">
      <c r="C1901" s="70">
        <v>43172</v>
      </c>
      <c r="D1901" s="71">
        <v>0.29054398148148147</v>
      </c>
      <c r="E1901" s="72" t="s">
        <v>9</v>
      </c>
      <c r="F1901" s="73">
        <v>48</v>
      </c>
      <c r="G1901" s="72" t="s">
        <v>10</v>
      </c>
    </row>
    <row r="1902" spans="3:7" ht="15" thickBot="1" x14ac:dyDescent="0.35">
      <c r="C1902" s="70">
        <v>43172</v>
      </c>
      <c r="D1902" s="71">
        <v>0.29077546296296297</v>
      </c>
      <c r="E1902" s="72" t="s">
        <v>9</v>
      </c>
      <c r="F1902" s="73">
        <v>40</v>
      </c>
      <c r="G1902" s="72" t="s">
        <v>10</v>
      </c>
    </row>
    <row r="1903" spans="3:7" ht="15" thickBot="1" x14ac:dyDescent="0.35">
      <c r="C1903" s="70">
        <v>43172</v>
      </c>
      <c r="D1903" s="71">
        <v>0.29167824074074072</v>
      </c>
      <c r="E1903" s="72" t="s">
        <v>9</v>
      </c>
      <c r="F1903" s="73">
        <v>33</v>
      </c>
      <c r="G1903" s="72" t="s">
        <v>10</v>
      </c>
    </row>
    <row r="1904" spans="3:7" ht="15" thickBot="1" x14ac:dyDescent="0.35">
      <c r="C1904" s="70">
        <v>43172</v>
      </c>
      <c r="D1904" s="71">
        <v>0.29172453703703705</v>
      </c>
      <c r="E1904" s="72" t="s">
        <v>9</v>
      </c>
      <c r="F1904" s="73">
        <v>26</v>
      </c>
      <c r="G1904" s="72" t="s">
        <v>21</v>
      </c>
    </row>
    <row r="1905" spans="3:7" ht="15" thickBot="1" x14ac:dyDescent="0.35">
      <c r="C1905" s="70">
        <v>43172</v>
      </c>
      <c r="D1905" s="71">
        <v>0.29195601851851855</v>
      </c>
      <c r="E1905" s="72" t="s">
        <v>9</v>
      </c>
      <c r="F1905" s="73">
        <v>42</v>
      </c>
      <c r="G1905" s="72" t="s">
        <v>10</v>
      </c>
    </row>
    <row r="1906" spans="3:7" ht="15" thickBot="1" x14ac:dyDescent="0.35">
      <c r="C1906" s="70">
        <v>43172</v>
      </c>
      <c r="D1906" s="71">
        <v>0.29202546296296295</v>
      </c>
      <c r="E1906" s="72" t="s">
        <v>9</v>
      </c>
      <c r="F1906" s="73">
        <v>28</v>
      </c>
      <c r="G1906" s="72" t="s">
        <v>21</v>
      </c>
    </row>
    <row r="1907" spans="3:7" ht="15" thickBot="1" x14ac:dyDescent="0.35">
      <c r="C1907" s="70">
        <v>43172</v>
      </c>
      <c r="D1907" s="71">
        <v>0.29238425925925926</v>
      </c>
      <c r="E1907" s="72" t="s">
        <v>9</v>
      </c>
      <c r="F1907" s="73">
        <v>34</v>
      </c>
      <c r="G1907" s="72" t="s">
        <v>21</v>
      </c>
    </row>
    <row r="1908" spans="3:7" ht="15" thickBot="1" x14ac:dyDescent="0.35">
      <c r="C1908" s="70">
        <v>43172</v>
      </c>
      <c r="D1908" s="71">
        <v>0.29365740740740742</v>
      </c>
      <c r="E1908" s="72" t="s">
        <v>9</v>
      </c>
      <c r="F1908" s="73">
        <v>27</v>
      </c>
      <c r="G1908" s="72" t="s">
        <v>21</v>
      </c>
    </row>
    <row r="1909" spans="3:7" ht="15" thickBot="1" x14ac:dyDescent="0.35">
      <c r="C1909" s="70">
        <v>43172</v>
      </c>
      <c r="D1909" s="71">
        <v>0.29387731481481483</v>
      </c>
      <c r="E1909" s="72" t="s">
        <v>9</v>
      </c>
      <c r="F1909" s="73">
        <v>39</v>
      </c>
      <c r="G1909" s="72" t="s">
        <v>21</v>
      </c>
    </row>
    <row r="1910" spans="3:7" ht="15" thickBot="1" x14ac:dyDescent="0.35">
      <c r="C1910" s="70">
        <v>43172</v>
      </c>
      <c r="D1910" s="71">
        <v>0.29472222222222222</v>
      </c>
      <c r="E1910" s="72" t="s">
        <v>9</v>
      </c>
      <c r="F1910" s="73">
        <v>32</v>
      </c>
      <c r="G1910" s="72" t="s">
        <v>10</v>
      </c>
    </row>
    <row r="1911" spans="3:7" ht="15" thickBot="1" x14ac:dyDescent="0.35">
      <c r="C1911" s="70">
        <v>43172</v>
      </c>
      <c r="D1911" s="71">
        <v>0.29474537037037035</v>
      </c>
      <c r="E1911" s="72" t="s">
        <v>9</v>
      </c>
      <c r="F1911" s="73">
        <v>30</v>
      </c>
      <c r="G1911" s="72" t="s">
        <v>10</v>
      </c>
    </row>
    <row r="1912" spans="3:7" ht="15" thickBot="1" x14ac:dyDescent="0.35">
      <c r="C1912" s="70">
        <v>43172</v>
      </c>
      <c r="D1912" s="71">
        <v>0.29488425925925926</v>
      </c>
      <c r="E1912" s="72" t="s">
        <v>9</v>
      </c>
      <c r="F1912" s="73">
        <v>35</v>
      </c>
      <c r="G1912" s="72" t="s">
        <v>21</v>
      </c>
    </row>
    <row r="1913" spans="3:7" ht="15" thickBot="1" x14ac:dyDescent="0.35">
      <c r="C1913" s="70">
        <v>43172</v>
      </c>
      <c r="D1913" s="71">
        <v>0.29503472222222221</v>
      </c>
      <c r="E1913" s="72" t="s">
        <v>9</v>
      </c>
      <c r="F1913" s="73">
        <v>23</v>
      </c>
      <c r="G1913" s="72" t="s">
        <v>21</v>
      </c>
    </row>
    <row r="1914" spans="3:7" ht="15" thickBot="1" x14ac:dyDescent="0.35">
      <c r="C1914" s="70">
        <v>43172</v>
      </c>
      <c r="D1914" s="71">
        <v>0.29509259259259263</v>
      </c>
      <c r="E1914" s="72" t="s">
        <v>9</v>
      </c>
      <c r="F1914" s="73">
        <v>37</v>
      </c>
      <c r="G1914" s="72" t="s">
        <v>10</v>
      </c>
    </row>
    <row r="1915" spans="3:7" ht="15" thickBot="1" x14ac:dyDescent="0.35">
      <c r="C1915" s="70">
        <v>43172</v>
      </c>
      <c r="D1915" s="71">
        <v>0.29510416666666667</v>
      </c>
      <c r="E1915" s="72" t="s">
        <v>9</v>
      </c>
      <c r="F1915" s="73">
        <v>40</v>
      </c>
      <c r="G1915" s="72" t="s">
        <v>10</v>
      </c>
    </row>
    <row r="1916" spans="3:7" ht="15" thickBot="1" x14ac:dyDescent="0.35">
      <c r="C1916" s="70">
        <v>43172</v>
      </c>
      <c r="D1916" s="71">
        <v>0.29567129629629629</v>
      </c>
      <c r="E1916" s="72" t="s">
        <v>9</v>
      </c>
      <c r="F1916" s="73">
        <v>48</v>
      </c>
      <c r="G1916" s="72" t="s">
        <v>10</v>
      </c>
    </row>
    <row r="1917" spans="3:7" ht="15" thickBot="1" x14ac:dyDescent="0.35">
      <c r="C1917" s="70">
        <v>43172</v>
      </c>
      <c r="D1917" s="71">
        <v>0.29609953703703701</v>
      </c>
      <c r="E1917" s="72" t="s">
        <v>9</v>
      </c>
      <c r="F1917" s="73">
        <v>35</v>
      </c>
      <c r="G1917" s="72" t="s">
        <v>10</v>
      </c>
    </row>
    <row r="1918" spans="3:7" ht="15" thickBot="1" x14ac:dyDescent="0.35">
      <c r="C1918" s="70">
        <v>43172</v>
      </c>
      <c r="D1918" s="71">
        <v>0.2961226851851852</v>
      </c>
      <c r="E1918" s="72" t="s">
        <v>9</v>
      </c>
      <c r="F1918" s="73">
        <v>39</v>
      </c>
      <c r="G1918" s="72" t="s">
        <v>10</v>
      </c>
    </row>
    <row r="1919" spans="3:7" ht="15" thickBot="1" x14ac:dyDescent="0.35">
      <c r="C1919" s="70">
        <v>43172</v>
      </c>
      <c r="D1919" s="71">
        <v>0.29678240740740741</v>
      </c>
      <c r="E1919" s="72" t="s">
        <v>9</v>
      </c>
      <c r="F1919" s="73">
        <v>40</v>
      </c>
      <c r="G1919" s="72" t="s">
        <v>10</v>
      </c>
    </row>
    <row r="1920" spans="3:7" ht="15" thickBot="1" x14ac:dyDescent="0.35">
      <c r="C1920" s="70">
        <v>43172</v>
      </c>
      <c r="D1920" s="71">
        <v>0.29680555555555554</v>
      </c>
      <c r="E1920" s="72" t="s">
        <v>9</v>
      </c>
      <c r="F1920" s="73">
        <v>41</v>
      </c>
      <c r="G1920" s="72" t="s">
        <v>10</v>
      </c>
    </row>
    <row r="1921" spans="3:7" ht="15" thickBot="1" x14ac:dyDescent="0.35">
      <c r="C1921" s="70">
        <v>43172</v>
      </c>
      <c r="D1921" s="71">
        <v>0.29783564814814817</v>
      </c>
      <c r="E1921" s="72" t="s">
        <v>9</v>
      </c>
      <c r="F1921" s="73">
        <v>38</v>
      </c>
      <c r="G1921" s="72" t="s">
        <v>10</v>
      </c>
    </row>
    <row r="1922" spans="3:7" ht="15" thickBot="1" x14ac:dyDescent="0.35">
      <c r="C1922" s="70">
        <v>43172</v>
      </c>
      <c r="D1922" s="71">
        <v>0.29831018518518521</v>
      </c>
      <c r="E1922" s="72" t="s">
        <v>9</v>
      </c>
      <c r="F1922" s="73">
        <v>39</v>
      </c>
      <c r="G1922" s="72" t="s">
        <v>21</v>
      </c>
    </row>
    <row r="1923" spans="3:7" ht="15" thickBot="1" x14ac:dyDescent="0.35">
      <c r="C1923" s="70">
        <v>43172</v>
      </c>
      <c r="D1923" s="71">
        <v>0.29832175925925924</v>
      </c>
      <c r="E1923" s="72" t="s">
        <v>9</v>
      </c>
      <c r="F1923" s="73">
        <v>42</v>
      </c>
      <c r="G1923" s="72" t="s">
        <v>10</v>
      </c>
    </row>
    <row r="1924" spans="3:7" ht="15" thickBot="1" x14ac:dyDescent="0.35">
      <c r="C1924" s="70">
        <v>43172</v>
      </c>
      <c r="D1924" s="71">
        <v>0.29902777777777778</v>
      </c>
      <c r="E1924" s="72" t="s">
        <v>9</v>
      </c>
      <c r="F1924" s="73">
        <v>46</v>
      </c>
      <c r="G1924" s="72" t="s">
        <v>10</v>
      </c>
    </row>
    <row r="1925" spans="3:7" ht="15" thickBot="1" x14ac:dyDescent="0.35">
      <c r="C1925" s="70">
        <v>43172</v>
      </c>
      <c r="D1925" s="71">
        <v>0.30084490740740738</v>
      </c>
      <c r="E1925" s="72" t="s">
        <v>9</v>
      </c>
      <c r="F1925" s="73">
        <v>42</v>
      </c>
      <c r="G1925" s="72" t="s">
        <v>10</v>
      </c>
    </row>
    <row r="1926" spans="3:7" ht="15" thickBot="1" x14ac:dyDescent="0.35">
      <c r="C1926" s="70">
        <v>43172</v>
      </c>
      <c r="D1926" s="71">
        <v>0.30097222222222225</v>
      </c>
      <c r="E1926" s="72" t="s">
        <v>9</v>
      </c>
      <c r="F1926" s="73">
        <v>42</v>
      </c>
      <c r="G1926" s="72" t="s">
        <v>10</v>
      </c>
    </row>
    <row r="1927" spans="3:7" ht="15" thickBot="1" x14ac:dyDescent="0.35">
      <c r="C1927" s="70">
        <v>43172</v>
      </c>
      <c r="D1927" s="71">
        <v>0.30131944444444442</v>
      </c>
      <c r="E1927" s="72" t="s">
        <v>9</v>
      </c>
      <c r="F1927" s="73">
        <v>26</v>
      </c>
      <c r="G1927" s="72" t="s">
        <v>21</v>
      </c>
    </row>
    <row r="1928" spans="3:7" ht="15" thickBot="1" x14ac:dyDescent="0.35">
      <c r="C1928" s="70">
        <v>43172</v>
      </c>
      <c r="D1928" s="71">
        <v>0.30244212962962963</v>
      </c>
      <c r="E1928" s="72" t="s">
        <v>9</v>
      </c>
      <c r="F1928" s="73">
        <v>33</v>
      </c>
      <c r="G1928" s="72" t="s">
        <v>21</v>
      </c>
    </row>
    <row r="1929" spans="3:7" ht="15" thickBot="1" x14ac:dyDescent="0.35">
      <c r="C1929" s="70">
        <v>43172</v>
      </c>
      <c r="D1929" s="71">
        <v>0.30245370370370367</v>
      </c>
      <c r="E1929" s="72" t="s">
        <v>9</v>
      </c>
      <c r="F1929" s="73">
        <v>41</v>
      </c>
      <c r="G1929" s="72" t="s">
        <v>10</v>
      </c>
    </row>
    <row r="1930" spans="3:7" ht="15" thickBot="1" x14ac:dyDescent="0.35">
      <c r="C1930" s="70">
        <v>43172</v>
      </c>
      <c r="D1930" s="71">
        <v>0.30246527777777776</v>
      </c>
      <c r="E1930" s="72" t="s">
        <v>9</v>
      </c>
      <c r="F1930" s="73">
        <v>34</v>
      </c>
      <c r="G1930" s="72" t="s">
        <v>10</v>
      </c>
    </row>
    <row r="1931" spans="3:7" ht="15" thickBot="1" x14ac:dyDescent="0.35">
      <c r="C1931" s="70">
        <v>43172</v>
      </c>
      <c r="D1931" s="71">
        <v>0.30247685185185186</v>
      </c>
      <c r="E1931" s="72" t="s">
        <v>9</v>
      </c>
      <c r="F1931" s="73">
        <v>36</v>
      </c>
      <c r="G1931" s="72" t="s">
        <v>10</v>
      </c>
    </row>
    <row r="1932" spans="3:7" ht="15" thickBot="1" x14ac:dyDescent="0.35">
      <c r="C1932" s="70">
        <v>43172</v>
      </c>
      <c r="D1932" s="71">
        <v>0.30249999999999999</v>
      </c>
      <c r="E1932" s="72" t="s">
        <v>9</v>
      </c>
      <c r="F1932" s="73">
        <v>39</v>
      </c>
      <c r="G1932" s="72" t="s">
        <v>10</v>
      </c>
    </row>
    <row r="1933" spans="3:7" ht="15" thickBot="1" x14ac:dyDescent="0.35">
      <c r="C1933" s="70">
        <v>43172</v>
      </c>
      <c r="D1933" s="71">
        <v>0.30253472222222222</v>
      </c>
      <c r="E1933" s="72" t="s">
        <v>9</v>
      </c>
      <c r="F1933" s="73">
        <v>39</v>
      </c>
      <c r="G1933" s="72" t="s">
        <v>21</v>
      </c>
    </row>
    <row r="1934" spans="3:7" ht="15" thickBot="1" x14ac:dyDescent="0.35">
      <c r="C1934" s="70">
        <v>43172</v>
      </c>
      <c r="D1934" s="71">
        <v>0.3037037037037037</v>
      </c>
      <c r="E1934" s="72" t="s">
        <v>9</v>
      </c>
      <c r="F1934" s="73">
        <v>25</v>
      </c>
      <c r="G1934" s="72" t="s">
        <v>21</v>
      </c>
    </row>
    <row r="1935" spans="3:7" ht="15" thickBot="1" x14ac:dyDescent="0.35">
      <c r="C1935" s="70">
        <v>43172</v>
      </c>
      <c r="D1935" s="71">
        <v>0.30377314814814815</v>
      </c>
      <c r="E1935" s="72" t="s">
        <v>9</v>
      </c>
      <c r="F1935" s="73">
        <v>30</v>
      </c>
      <c r="G1935" s="72" t="s">
        <v>21</v>
      </c>
    </row>
    <row r="1936" spans="3:7" ht="15" thickBot="1" x14ac:dyDescent="0.35">
      <c r="C1936" s="70">
        <v>43172</v>
      </c>
      <c r="D1936" s="71">
        <v>0.30429398148148151</v>
      </c>
      <c r="E1936" s="72" t="s">
        <v>9</v>
      </c>
      <c r="F1936" s="73">
        <v>37</v>
      </c>
      <c r="G1936" s="72" t="s">
        <v>21</v>
      </c>
    </row>
    <row r="1937" spans="3:7" ht="15" thickBot="1" x14ac:dyDescent="0.35">
      <c r="C1937" s="70">
        <v>43172</v>
      </c>
      <c r="D1937" s="71">
        <v>0.30480324074074078</v>
      </c>
      <c r="E1937" s="72" t="s">
        <v>9</v>
      </c>
      <c r="F1937" s="73">
        <v>37</v>
      </c>
      <c r="G1937" s="72" t="s">
        <v>10</v>
      </c>
    </row>
    <row r="1938" spans="3:7" ht="15" thickBot="1" x14ac:dyDescent="0.35">
      <c r="C1938" s="70">
        <v>43172</v>
      </c>
      <c r="D1938" s="71">
        <v>0.30556712962962962</v>
      </c>
      <c r="E1938" s="72" t="s">
        <v>9</v>
      </c>
      <c r="F1938" s="73">
        <v>39</v>
      </c>
      <c r="G1938" s="72" t="s">
        <v>10</v>
      </c>
    </row>
    <row r="1939" spans="3:7" ht="15" thickBot="1" x14ac:dyDescent="0.35">
      <c r="C1939" s="70">
        <v>43172</v>
      </c>
      <c r="D1939" s="71">
        <v>0.30584490740740738</v>
      </c>
      <c r="E1939" s="72" t="s">
        <v>9</v>
      </c>
      <c r="F1939" s="73">
        <v>23</v>
      </c>
      <c r="G1939" s="72" t="s">
        <v>21</v>
      </c>
    </row>
    <row r="1940" spans="3:7" ht="15" thickBot="1" x14ac:dyDescent="0.35">
      <c r="C1940" s="70">
        <v>43172</v>
      </c>
      <c r="D1940" s="71">
        <v>0.30809027777777781</v>
      </c>
      <c r="E1940" s="72" t="s">
        <v>9</v>
      </c>
      <c r="F1940" s="73">
        <v>53</v>
      </c>
      <c r="G1940" s="72" t="s">
        <v>10</v>
      </c>
    </row>
    <row r="1941" spans="3:7" ht="15" thickBot="1" x14ac:dyDescent="0.35">
      <c r="C1941" s="70">
        <v>43172</v>
      </c>
      <c r="D1941" s="71">
        <v>0.30930555555555556</v>
      </c>
      <c r="E1941" s="72" t="s">
        <v>9</v>
      </c>
      <c r="F1941" s="73">
        <v>39</v>
      </c>
      <c r="G1941" s="72" t="s">
        <v>10</v>
      </c>
    </row>
    <row r="1942" spans="3:7" ht="15" thickBot="1" x14ac:dyDescent="0.35">
      <c r="C1942" s="70">
        <v>43172</v>
      </c>
      <c r="D1942" s="71">
        <v>0.30978009259259259</v>
      </c>
      <c r="E1942" s="72" t="s">
        <v>9</v>
      </c>
      <c r="F1942" s="73">
        <v>51</v>
      </c>
      <c r="G1942" s="72" t="s">
        <v>10</v>
      </c>
    </row>
    <row r="1943" spans="3:7" ht="15" thickBot="1" x14ac:dyDescent="0.35">
      <c r="C1943" s="70">
        <v>43172</v>
      </c>
      <c r="D1943" s="71">
        <v>0.31037037037037035</v>
      </c>
      <c r="E1943" s="72" t="s">
        <v>9</v>
      </c>
      <c r="F1943" s="73">
        <v>41</v>
      </c>
      <c r="G1943" s="72" t="s">
        <v>10</v>
      </c>
    </row>
    <row r="1944" spans="3:7" ht="15" thickBot="1" x14ac:dyDescent="0.35">
      <c r="C1944" s="70">
        <v>43172</v>
      </c>
      <c r="D1944" s="71">
        <v>0.31109953703703702</v>
      </c>
      <c r="E1944" s="72" t="s">
        <v>9</v>
      </c>
      <c r="F1944" s="73">
        <v>66</v>
      </c>
      <c r="G1944" s="72" t="s">
        <v>10</v>
      </c>
    </row>
    <row r="1945" spans="3:7" ht="15" thickBot="1" x14ac:dyDescent="0.35">
      <c r="C1945" s="70">
        <v>43172</v>
      </c>
      <c r="D1945" s="71">
        <v>0.31163194444444448</v>
      </c>
      <c r="E1945" s="72" t="s">
        <v>9</v>
      </c>
      <c r="F1945" s="73">
        <v>35</v>
      </c>
      <c r="G1945" s="72" t="s">
        <v>21</v>
      </c>
    </row>
    <row r="1946" spans="3:7" ht="15" thickBot="1" x14ac:dyDescent="0.35">
      <c r="C1946" s="70">
        <v>43172</v>
      </c>
      <c r="D1946" s="71">
        <v>0.31254629629629632</v>
      </c>
      <c r="E1946" s="72" t="s">
        <v>9</v>
      </c>
      <c r="F1946" s="73">
        <v>38</v>
      </c>
      <c r="G1946" s="72" t="s">
        <v>10</v>
      </c>
    </row>
    <row r="1947" spans="3:7" ht="15" thickBot="1" x14ac:dyDescent="0.35">
      <c r="C1947" s="70">
        <v>43172</v>
      </c>
      <c r="D1947" s="71">
        <v>0.31260416666666663</v>
      </c>
      <c r="E1947" s="72" t="s">
        <v>9</v>
      </c>
      <c r="F1947" s="73">
        <v>37</v>
      </c>
      <c r="G1947" s="72" t="s">
        <v>10</v>
      </c>
    </row>
    <row r="1948" spans="3:7" ht="15" thickBot="1" x14ac:dyDescent="0.35">
      <c r="C1948" s="70">
        <v>43172</v>
      </c>
      <c r="D1948" s="71">
        <v>0.31314814814814812</v>
      </c>
      <c r="E1948" s="72" t="s">
        <v>9</v>
      </c>
      <c r="F1948" s="73">
        <v>37</v>
      </c>
      <c r="G1948" s="72" t="s">
        <v>10</v>
      </c>
    </row>
    <row r="1949" spans="3:7" ht="15" thickBot="1" x14ac:dyDescent="0.35">
      <c r="C1949" s="70">
        <v>43172</v>
      </c>
      <c r="D1949" s="71">
        <v>0.31677083333333333</v>
      </c>
      <c r="E1949" s="72" t="s">
        <v>9</v>
      </c>
      <c r="F1949" s="73">
        <v>41</v>
      </c>
      <c r="G1949" s="72" t="s">
        <v>10</v>
      </c>
    </row>
    <row r="1950" spans="3:7" ht="15" thickBot="1" x14ac:dyDescent="0.35">
      <c r="C1950" s="70">
        <v>43172</v>
      </c>
      <c r="D1950" s="71">
        <v>0.3180439814814815</v>
      </c>
      <c r="E1950" s="72" t="s">
        <v>9</v>
      </c>
      <c r="F1950" s="73">
        <v>28</v>
      </c>
      <c r="G1950" s="72" t="s">
        <v>21</v>
      </c>
    </row>
    <row r="1951" spans="3:7" ht="15" thickBot="1" x14ac:dyDescent="0.35">
      <c r="C1951" s="70">
        <v>43172</v>
      </c>
      <c r="D1951" s="71">
        <v>0.32331018518518517</v>
      </c>
      <c r="E1951" s="72" t="s">
        <v>9</v>
      </c>
      <c r="F1951" s="73">
        <v>29</v>
      </c>
      <c r="G1951" s="72" t="s">
        <v>10</v>
      </c>
    </row>
    <row r="1952" spans="3:7" ht="15" thickBot="1" x14ac:dyDescent="0.35">
      <c r="C1952" s="70">
        <v>43172</v>
      </c>
      <c r="D1952" s="71">
        <v>0.32364583333333335</v>
      </c>
      <c r="E1952" s="72" t="s">
        <v>9</v>
      </c>
      <c r="F1952" s="73">
        <v>48</v>
      </c>
      <c r="G1952" s="72" t="s">
        <v>10</v>
      </c>
    </row>
    <row r="1953" spans="3:7" ht="15" thickBot="1" x14ac:dyDescent="0.35">
      <c r="C1953" s="70">
        <v>43172</v>
      </c>
      <c r="D1953" s="71">
        <v>0.32365740740740739</v>
      </c>
      <c r="E1953" s="72" t="s">
        <v>9</v>
      </c>
      <c r="F1953" s="73">
        <v>40</v>
      </c>
      <c r="G1953" s="72" t="s">
        <v>10</v>
      </c>
    </row>
    <row r="1954" spans="3:7" ht="15" thickBot="1" x14ac:dyDescent="0.35">
      <c r="C1954" s="70">
        <v>43172</v>
      </c>
      <c r="D1954" s="71">
        <v>0.32483796296296297</v>
      </c>
      <c r="E1954" s="72" t="s">
        <v>9</v>
      </c>
      <c r="F1954" s="73">
        <v>48</v>
      </c>
      <c r="G1954" s="72" t="s">
        <v>21</v>
      </c>
    </row>
    <row r="1955" spans="3:7" ht="15" thickBot="1" x14ac:dyDescent="0.35">
      <c r="C1955" s="70">
        <v>43172</v>
      </c>
      <c r="D1955" s="71">
        <v>0.32493055555555556</v>
      </c>
      <c r="E1955" s="72" t="s">
        <v>9</v>
      </c>
      <c r="F1955" s="73">
        <v>56</v>
      </c>
      <c r="G1955" s="72" t="s">
        <v>10</v>
      </c>
    </row>
    <row r="1956" spans="3:7" ht="15" thickBot="1" x14ac:dyDescent="0.35">
      <c r="C1956" s="70">
        <v>43172</v>
      </c>
      <c r="D1956" s="71">
        <v>0.32586805555555554</v>
      </c>
      <c r="E1956" s="72" t="s">
        <v>9</v>
      </c>
      <c r="F1956" s="73">
        <v>53</v>
      </c>
      <c r="G1956" s="72" t="s">
        <v>10</v>
      </c>
    </row>
    <row r="1957" spans="3:7" ht="15" thickBot="1" x14ac:dyDescent="0.35">
      <c r="C1957" s="70">
        <v>43172</v>
      </c>
      <c r="D1957" s="71">
        <v>0.32697916666666665</v>
      </c>
      <c r="E1957" s="72" t="s">
        <v>9</v>
      </c>
      <c r="F1957" s="73">
        <v>47</v>
      </c>
      <c r="G1957" s="72" t="s">
        <v>10</v>
      </c>
    </row>
    <row r="1958" spans="3:7" ht="15" thickBot="1" x14ac:dyDescent="0.35">
      <c r="C1958" s="70">
        <v>43172</v>
      </c>
      <c r="D1958" s="71">
        <v>0.3272916666666667</v>
      </c>
      <c r="E1958" s="72" t="s">
        <v>9</v>
      </c>
      <c r="F1958" s="73">
        <v>40</v>
      </c>
      <c r="G1958" s="72" t="s">
        <v>10</v>
      </c>
    </row>
    <row r="1959" spans="3:7" ht="15" thickBot="1" x14ac:dyDescent="0.35">
      <c r="C1959" s="70">
        <v>43172</v>
      </c>
      <c r="D1959" s="71">
        <v>0.32754629629629628</v>
      </c>
      <c r="E1959" s="72" t="s">
        <v>9</v>
      </c>
      <c r="F1959" s="73">
        <v>36</v>
      </c>
      <c r="G1959" s="72" t="s">
        <v>10</v>
      </c>
    </row>
    <row r="1960" spans="3:7" ht="15" thickBot="1" x14ac:dyDescent="0.35">
      <c r="C1960" s="70">
        <v>43172</v>
      </c>
      <c r="D1960" s="71">
        <v>0.32837962962962963</v>
      </c>
      <c r="E1960" s="72" t="s">
        <v>9</v>
      </c>
      <c r="F1960" s="73">
        <v>37</v>
      </c>
      <c r="G1960" s="72" t="s">
        <v>21</v>
      </c>
    </row>
    <row r="1961" spans="3:7" ht="15" thickBot="1" x14ac:dyDescent="0.35">
      <c r="C1961" s="70">
        <v>43172</v>
      </c>
      <c r="D1961" s="71">
        <v>0.32851851851851849</v>
      </c>
      <c r="E1961" s="72" t="s">
        <v>9</v>
      </c>
      <c r="F1961" s="73">
        <v>25</v>
      </c>
      <c r="G1961" s="72" t="s">
        <v>21</v>
      </c>
    </row>
    <row r="1962" spans="3:7" ht="15" thickBot="1" x14ac:dyDescent="0.35">
      <c r="C1962" s="70">
        <v>43172</v>
      </c>
      <c r="D1962" s="71">
        <v>0.32899305555555552</v>
      </c>
      <c r="E1962" s="72" t="s">
        <v>9</v>
      </c>
      <c r="F1962" s="73">
        <v>41</v>
      </c>
      <c r="G1962" s="72" t="s">
        <v>10</v>
      </c>
    </row>
    <row r="1963" spans="3:7" ht="15" thickBot="1" x14ac:dyDescent="0.35">
      <c r="C1963" s="70">
        <v>43172</v>
      </c>
      <c r="D1963" s="71">
        <v>0.32908564814814817</v>
      </c>
      <c r="E1963" s="72" t="s">
        <v>9</v>
      </c>
      <c r="F1963" s="73">
        <v>39</v>
      </c>
      <c r="G1963" s="72" t="s">
        <v>10</v>
      </c>
    </row>
    <row r="1964" spans="3:7" ht="15" thickBot="1" x14ac:dyDescent="0.35">
      <c r="C1964" s="70">
        <v>43172</v>
      </c>
      <c r="D1964" s="71">
        <v>0.33019675925925923</v>
      </c>
      <c r="E1964" s="72" t="s">
        <v>9</v>
      </c>
      <c r="F1964" s="73">
        <v>36</v>
      </c>
      <c r="G1964" s="72" t="s">
        <v>10</v>
      </c>
    </row>
    <row r="1965" spans="3:7" ht="15" thickBot="1" x14ac:dyDescent="0.35">
      <c r="C1965" s="70">
        <v>43172</v>
      </c>
      <c r="D1965" s="71">
        <v>0.33033564814814814</v>
      </c>
      <c r="E1965" s="72" t="s">
        <v>9</v>
      </c>
      <c r="F1965" s="73">
        <v>27</v>
      </c>
      <c r="G1965" s="72" t="s">
        <v>21</v>
      </c>
    </row>
    <row r="1966" spans="3:7" ht="15" thickBot="1" x14ac:dyDescent="0.35">
      <c r="C1966" s="70">
        <v>43172</v>
      </c>
      <c r="D1966" s="71">
        <v>0.3303935185185185</v>
      </c>
      <c r="E1966" s="72" t="s">
        <v>9</v>
      </c>
      <c r="F1966" s="73">
        <v>46</v>
      </c>
      <c r="G1966" s="72" t="s">
        <v>10</v>
      </c>
    </row>
    <row r="1967" spans="3:7" ht="15" thickBot="1" x14ac:dyDescent="0.35">
      <c r="C1967" s="70">
        <v>43172</v>
      </c>
      <c r="D1967" s="71">
        <v>0.33041666666666664</v>
      </c>
      <c r="E1967" s="72" t="s">
        <v>9</v>
      </c>
      <c r="F1967" s="73">
        <v>39</v>
      </c>
      <c r="G1967" s="72" t="s">
        <v>21</v>
      </c>
    </row>
    <row r="1968" spans="3:7" ht="15" thickBot="1" x14ac:dyDescent="0.35">
      <c r="C1968" s="70">
        <v>43172</v>
      </c>
      <c r="D1968" s="71">
        <v>0.33081018518518518</v>
      </c>
      <c r="E1968" s="72" t="s">
        <v>9</v>
      </c>
      <c r="F1968" s="73">
        <v>31</v>
      </c>
      <c r="G1968" s="72" t="s">
        <v>10</v>
      </c>
    </row>
    <row r="1969" spans="3:7" ht="15" thickBot="1" x14ac:dyDescent="0.35">
      <c r="C1969" s="70">
        <v>43172</v>
      </c>
      <c r="D1969" s="71">
        <v>0.33131944444444444</v>
      </c>
      <c r="E1969" s="72" t="s">
        <v>9</v>
      </c>
      <c r="F1969" s="73">
        <v>29</v>
      </c>
      <c r="G1969" s="72" t="s">
        <v>21</v>
      </c>
    </row>
    <row r="1970" spans="3:7" ht="15" thickBot="1" x14ac:dyDescent="0.35">
      <c r="C1970" s="70">
        <v>43172</v>
      </c>
      <c r="D1970" s="71">
        <v>0.33250000000000002</v>
      </c>
      <c r="E1970" s="72" t="s">
        <v>9</v>
      </c>
      <c r="F1970" s="73">
        <v>36</v>
      </c>
      <c r="G1970" s="72" t="s">
        <v>21</v>
      </c>
    </row>
    <row r="1971" spans="3:7" ht="15" thickBot="1" x14ac:dyDescent="0.35">
      <c r="C1971" s="70">
        <v>43172</v>
      </c>
      <c r="D1971" s="71">
        <v>0.33329861111111109</v>
      </c>
      <c r="E1971" s="72" t="s">
        <v>9</v>
      </c>
      <c r="F1971" s="73">
        <v>27</v>
      </c>
      <c r="G1971" s="72" t="s">
        <v>10</v>
      </c>
    </row>
    <row r="1972" spans="3:7" ht="15" thickBot="1" x14ac:dyDescent="0.35">
      <c r="C1972" s="70">
        <v>43172</v>
      </c>
      <c r="D1972" s="71">
        <v>0.33331018518518518</v>
      </c>
      <c r="E1972" s="72" t="s">
        <v>9</v>
      </c>
      <c r="F1972" s="73">
        <v>31</v>
      </c>
      <c r="G1972" s="72" t="s">
        <v>10</v>
      </c>
    </row>
    <row r="1973" spans="3:7" ht="15" thickBot="1" x14ac:dyDescent="0.35">
      <c r="C1973" s="70">
        <v>43172</v>
      </c>
      <c r="D1973" s="71">
        <v>0.33374999999999999</v>
      </c>
      <c r="E1973" s="72" t="s">
        <v>9</v>
      </c>
      <c r="F1973" s="73">
        <v>40</v>
      </c>
      <c r="G1973" s="72" t="s">
        <v>21</v>
      </c>
    </row>
    <row r="1974" spans="3:7" ht="15" thickBot="1" x14ac:dyDescent="0.35">
      <c r="C1974" s="70">
        <v>43172</v>
      </c>
      <c r="D1974" s="71">
        <v>0.33467592592592593</v>
      </c>
      <c r="E1974" s="72" t="s">
        <v>9</v>
      </c>
      <c r="F1974" s="73">
        <v>35</v>
      </c>
      <c r="G1974" s="72" t="s">
        <v>21</v>
      </c>
    </row>
    <row r="1975" spans="3:7" ht="15" thickBot="1" x14ac:dyDescent="0.35">
      <c r="C1975" s="70">
        <v>43172</v>
      </c>
      <c r="D1975" s="71">
        <v>0.33493055555555556</v>
      </c>
      <c r="E1975" s="72" t="s">
        <v>9</v>
      </c>
      <c r="F1975" s="73">
        <v>39</v>
      </c>
      <c r="G1975" s="72" t="s">
        <v>10</v>
      </c>
    </row>
    <row r="1976" spans="3:7" ht="15" thickBot="1" x14ac:dyDescent="0.35">
      <c r="C1976" s="70">
        <v>43172</v>
      </c>
      <c r="D1976" s="71">
        <v>0.33597222222222217</v>
      </c>
      <c r="E1976" s="72" t="s">
        <v>9</v>
      </c>
      <c r="F1976" s="73">
        <v>50</v>
      </c>
      <c r="G1976" s="72" t="s">
        <v>10</v>
      </c>
    </row>
    <row r="1977" spans="3:7" ht="15" thickBot="1" x14ac:dyDescent="0.35">
      <c r="C1977" s="70">
        <v>43172</v>
      </c>
      <c r="D1977" s="71">
        <v>0.33684027777777775</v>
      </c>
      <c r="E1977" s="72" t="s">
        <v>9</v>
      </c>
      <c r="F1977" s="73">
        <v>30</v>
      </c>
      <c r="G1977" s="72" t="s">
        <v>21</v>
      </c>
    </row>
    <row r="1978" spans="3:7" ht="15" thickBot="1" x14ac:dyDescent="0.35">
      <c r="C1978" s="70">
        <v>43172</v>
      </c>
      <c r="D1978" s="71">
        <v>0.33840277777777777</v>
      </c>
      <c r="E1978" s="72" t="s">
        <v>9</v>
      </c>
      <c r="F1978" s="73">
        <v>45</v>
      </c>
      <c r="G1978" s="72" t="s">
        <v>10</v>
      </c>
    </row>
    <row r="1979" spans="3:7" ht="15" thickBot="1" x14ac:dyDescent="0.35">
      <c r="C1979" s="70">
        <v>43172</v>
      </c>
      <c r="D1979" s="71">
        <v>0.33978009259259262</v>
      </c>
      <c r="E1979" s="72" t="s">
        <v>9</v>
      </c>
      <c r="F1979" s="73">
        <v>49</v>
      </c>
      <c r="G1979" s="72" t="s">
        <v>10</v>
      </c>
    </row>
    <row r="1980" spans="3:7" ht="15" thickBot="1" x14ac:dyDescent="0.35">
      <c r="C1980" s="70">
        <v>43172</v>
      </c>
      <c r="D1980" s="71">
        <v>0.34041666666666665</v>
      </c>
      <c r="E1980" s="72" t="s">
        <v>9</v>
      </c>
      <c r="F1980" s="73">
        <v>44</v>
      </c>
      <c r="G1980" s="72" t="s">
        <v>10</v>
      </c>
    </row>
    <row r="1981" spans="3:7" ht="15" thickBot="1" x14ac:dyDescent="0.35">
      <c r="C1981" s="70">
        <v>43172</v>
      </c>
      <c r="D1981" s="71">
        <v>0.34056712962962959</v>
      </c>
      <c r="E1981" s="72" t="s">
        <v>9</v>
      </c>
      <c r="F1981" s="73">
        <v>39</v>
      </c>
      <c r="G1981" s="72" t="s">
        <v>10</v>
      </c>
    </row>
    <row r="1982" spans="3:7" ht="15" thickBot="1" x14ac:dyDescent="0.35">
      <c r="C1982" s="70">
        <v>43172</v>
      </c>
      <c r="D1982" s="71">
        <v>0.34057870370370374</v>
      </c>
      <c r="E1982" s="72" t="s">
        <v>9</v>
      </c>
      <c r="F1982" s="73">
        <v>35</v>
      </c>
      <c r="G1982" s="72" t="s">
        <v>10</v>
      </c>
    </row>
    <row r="1983" spans="3:7" ht="15" thickBot="1" x14ac:dyDescent="0.35">
      <c r="C1983" s="70">
        <v>43172</v>
      </c>
      <c r="D1983" s="71">
        <v>0.34192129629629631</v>
      </c>
      <c r="E1983" s="72" t="s">
        <v>9</v>
      </c>
      <c r="F1983" s="73">
        <v>16</v>
      </c>
      <c r="G1983" s="72" t="s">
        <v>21</v>
      </c>
    </row>
    <row r="1984" spans="3:7" ht="15" thickBot="1" x14ac:dyDescent="0.35">
      <c r="C1984" s="70">
        <v>43172</v>
      </c>
      <c r="D1984" s="71">
        <v>0.34266203703703701</v>
      </c>
      <c r="E1984" s="72" t="s">
        <v>9</v>
      </c>
      <c r="F1984" s="73">
        <v>30</v>
      </c>
      <c r="G1984" s="72" t="s">
        <v>21</v>
      </c>
    </row>
    <row r="1985" spans="3:7" ht="15" thickBot="1" x14ac:dyDescent="0.35">
      <c r="C1985" s="70">
        <v>43172</v>
      </c>
      <c r="D1985" s="71">
        <v>0.34307870370370369</v>
      </c>
      <c r="E1985" s="72" t="s">
        <v>9</v>
      </c>
      <c r="F1985" s="73">
        <v>28</v>
      </c>
      <c r="G1985" s="72" t="s">
        <v>21</v>
      </c>
    </row>
    <row r="1986" spans="3:7" ht="15" thickBot="1" x14ac:dyDescent="0.35">
      <c r="C1986" s="70">
        <v>43172</v>
      </c>
      <c r="D1986" s="71">
        <v>0.34318287037037037</v>
      </c>
      <c r="E1986" s="72" t="s">
        <v>9</v>
      </c>
      <c r="F1986" s="73">
        <v>37</v>
      </c>
      <c r="G1986" s="72" t="s">
        <v>10</v>
      </c>
    </row>
    <row r="1987" spans="3:7" ht="15" thickBot="1" x14ac:dyDescent="0.35">
      <c r="C1987" s="70">
        <v>43172</v>
      </c>
      <c r="D1987" s="71">
        <v>0.34460648148148149</v>
      </c>
      <c r="E1987" s="72" t="s">
        <v>9</v>
      </c>
      <c r="F1987" s="73">
        <v>33</v>
      </c>
      <c r="G1987" s="72" t="s">
        <v>21</v>
      </c>
    </row>
    <row r="1988" spans="3:7" ht="15" thickBot="1" x14ac:dyDescent="0.35">
      <c r="C1988" s="70">
        <v>43172</v>
      </c>
      <c r="D1988" s="71">
        <v>0.34511574074074075</v>
      </c>
      <c r="E1988" s="72" t="s">
        <v>9</v>
      </c>
      <c r="F1988" s="73">
        <v>53</v>
      </c>
      <c r="G1988" s="72" t="s">
        <v>10</v>
      </c>
    </row>
    <row r="1989" spans="3:7" ht="15" thickBot="1" x14ac:dyDescent="0.35">
      <c r="C1989" s="70">
        <v>43172</v>
      </c>
      <c r="D1989" s="71">
        <v>0.34739583333333335</v>
      </c>
      <c r="E1989" s="72" t="s">
        <v>9</v>
      </c>
      <c r="F1989" s="73">
        <v>42</v>
      </c>
      <c r="G1989" s="72" t="s">
        <v>10</v>
      </c>
    </row>
    <row r="1990" spans="3:7" ht="15" thickBot="1" x14ac:dyDescent="0.35">
      <c r="C1990" s="70">
        <v>43172</v>
      </c>
      <c r="D1990" s="71">
        <v>0.34826388888888887</v>
      </c>
      <c r="E1990" s="72" t="s">
        <v>9</v>
      </c>
      <c r="F1990" s="73">
        <v>29</v>
      </c>
      <c r="G1990" s="72" t="s">
        <v>21</v>
      </c>
    </row>
    <row r="1991" spans="3:7" ht="15" thickBot="1" x14ac:dyDescent="0.35">
      <c r="C1991" s="70">
        <v>43172</v>
      </c>
      <c r="D1991" s="71">
        <v>0.34971064814814817</v>
      </c>
      <c r="E1991" s="72" t="s">
        <v>9</v>
      </c>
      <c r="F1991" s="73">
        <v>30</v>
      </c>
      <c r="G1991" s="72" t="s">
        <v>21</v>
      </c>
    </row>
    <row r="1992" spans="3:7" ht="15" thickBot="1" x14ac:dyDescent="0.35">
      <c r="C1992" s="70">
        <v>43172</v>
      </c>
      <c r="D1992" s="71">
        <v>0.35097222222222224</v>
      </c>
      <c r="E1992" s="72" t="s">
        <v>9</v>
      </c>
      <c r="F1992" s="73">
        <v>28</v>
      </c>
      <c r="G1992" s="72" t="s">
        <v>21</v>
      </c>
    </row>
    <row r="1993" spans="3:7" ht="15" thickBot="1" x14ac:dyDescent="0.35">
      <c r="C1993" s="70">
        <v>43172</v>
      </c>
      <c r="D1993" s="71">
        <v>0.35141203703703705</v>
      </c>
      <c r="E1993" s="72" t="s">
        <v>9</v>
      </c>
      <c r="F1993" s="73">
        <v>27</v>
      </c>
      <c r="G1993" s="72" t="s">
        <v>21</v>
      </c>
    </row>
    <row r="1994" spans="3:7" ht="15" thickBot="1" x14ac:dyDescent="0.35">
      <c r="C1994" s="70">
        <v>43172</v>
      </c>
      <c r="D1994" s="71">
        <v>0.35268518518518516</v>
      </c>
      <c r="E1994" s="72" t="s">
        <v>9</v>
      </c>
      <c r="F1994" s="73">
        <v>20</v>
      </c>
      <c r="G1994" s="72" t="s">
        <v>21</v>
      </c>
    </row>
    <row r="1995" spans="3:7" ht="15" thickBot="1" x14ac:dyDescent="0.35">
      <c r="C1995" s="70">
        <v>43172</v>
      </c>
      <c r="D1995" s="71">
        <v>0.35295138888888888</v>
      </c>
      <c r="E1995" s="72" t="s">
        <v>9</v>
      </c>
      <c r="F1995" s="73">
        <v>31</v>
      </c>
      <c r="G1995" s="72" t="s">
        <v>21</v>
      </c>
    </row>
    <row r="1996" spans="3:7" ht="15" thickBot="1" x14ac:dyDescent="0.35">
      <c r="C1996" s="70">
        <v>43172</v>
      </c>
      <c r="D1996" s="71">
        <v>0.35350694444444447</v>
      </c>
      <c r="E1996" s="72" t="s">
        <v>9</v>
      </c>
      <c r="F1996" s="73">
        <v>42</v>
      </c>
      <c r="G1996" s="72" t="s">
        <v>10</v>
      </c>
    </row>
    <row r="1997" spans="3:7" ht="15" thickBot="1" x14ac:dyDescent="0.35">
      <c r="C1997" s="70">
        <v>43172</v>
      </c>
      <c r="D1997" s="71">
        <v>0.3550578703703704</v>
      </c>
      <c r="E1997" s="72" t="s">
        <v>9</v>
      </c>
      <c r="F1997" s="73">
        <v>43</v>
      </c>
      <c r="G1997" s="72" t="s">
        <v>21</v>
      </c>
    </row>
    <row r="1998" spans="3:7" ht="15" thickBot="1" x14ac:dyDescent="0.35">
      <c r="C1998" s="70">
        <v>43172</v>
      </c>
      <c r="D1998" s="71">
        <v>0.35660879629629627</v>
      </c>
      <c r="E1998" s="72" t="s">
        <v>9</v>
      </c>
      <c r="F1998" s="73">
        <v>29</v>
      </c>
      <c r="G1998" s="72" t="s">
        <v>10</v>
      </c>
    </row>
    <row r="1999" spans="3:7" ht="15" thickBot="1" x14ac:dyDescent="0.35">
      <c r="C1999" s="70">
        <v>43172</v>
      </c>
      <c r="D1999" s="71">
        <v>0.35793981481481479</v>
      </c>
      <c r="E1999" s="72" t="s">
        <v>9</v>
      </c>
      <c r="F1999" s="73">
        <v>14</v>
      </c>
      <c r="G1999" s="72" t="s">
        <v>21</v>
      </c>
    </row>
    <row r="2000" spans="3:7" ht="15" thickBot="1" x14ac:dyDescent="0.35">
      <c r="C2000" s="70">
        <v>43172</v>
      </c>
      <c r="D2000" s="71">
        <v>0.35841435185185189</v>
      </c>
      <c r="E2000" s="72" t="s">
        <v>9</v>
      </c>
      <c r="F2000" s="73">
        <v>35</v>
      </c>
      <c r="G2000" s="72" t="s">
        <v>10</v>
      </c>
    </row>
    <row r="2001" spans="3:7" ht="15" thickBot="1" x14ac:dyDescent="0.35">
      <c r="C2001" s="70">
        <v>43172</v>
      </c>
      <c r="D2001" s="71">
        <v>0.359375</v>
      </c>
      <c r="E2001" s="72" t="s">
        <v>9</v>
      </c>
      <c r="F2001" s="73">
        <v>45</v>
      </c>
      <c r="G2001" s="72" t="s">
        <v>10</v>
      </c>
    </row>
    <row r="2002" spans="3:7" ht="15" thickBot="1" x14ac:dyDescent="0.35">
      <c r="C2002" s="70">
        <v>43172</v>
      </c>
      <c r="D2002" s="71">
        <v>0.36071759259259256</v>
      </c>
      <c r="E2002" s="72" t="s">
        <v>9</v>
      </c>
      <c r="F2002" s="73">
        <v>34</v>
      </c>
      <c r="G2002" s="72" t="s">
        <v>10</v>
      </c>
    </row>
    <row r="2003" spans="3:7" ht="15" thickBot="1" x14ac:dyDescent="0.35">
      <c r="C2003" s="70">
        <v>43172</v>
      </c>
      <c r="D2003" s="71">
        <v>0.36292824074074076</v>
      </c>
      <c r="E2003" s="72" t="s">
        <v>9</v>
      </c>
      <c r="F2003" s="73">
        <v>42</v>
      </c>
      <c r="G2003" s="72" t="s">
        <v>10</v>
      </c>
    </row>
    <row r="2004" spans="3:7" ht="15" thickBot="1" x14ac:dyDescent="0.35">
      <c r="C2004" s="70">
        <v>43172</v>
      </c>
      <c r="D2004" s="71">
        <v>0.36326388888888889</v>
      </c>
      <c r="E2004" s="72" t="s">
        <v>9</v>
      </c>
      <c r="F2004" s="73">
        <v>34</v>
      </c>
      <c r="G2004" s="72" t="s">
        <v>21</v>
      </c>
    </row>
    <row r="2005" spans="3:7" ht="15" thickBot="1" x14ac:dyDescent="0.35">
      <c r="C2005" s="70">
        <v>43172</v>
      </c>
      <c r="D2005" s="71">
        <v>0.36776620370370372</v>
      </c>
      <c r="E2005" s="72" t="s">
        <v>9</v>
      </c>
      <c r="F2005" s="73">
        <v>22</v>
      </c>
      <c r="G2005" s="72" t="s">
        <v>21</v>
      </c>
    </row>
    <row r="2006" spans="3:7" ht="15" thickBot="1" x14ac:dyDescent="0.35">
      <c r="C2006" s="70">
        <v>43172</v>
      </c>
      <c r="D2006" s="71">
        <v>0.37093749999999998</v>
      </c>
      <c r="E2006" s="72" t="s">
        <v>9</v>
      </c>
      <c r="F2006" s="73">
        <v>27</v>
      </c>
      <c r="G2006" s="72" t="s">
        <v>21</v>
      </c>
    </row>
    <row r="2007" spans="3:7" ht="15" thickBot="1" x14ac:dyDescent="0.35">
      <c r="C2007" s="70">
        <v>43172</v>
      </c>
      <c r="D2007" s="71">
        <v>0.37118055555555557</v>
      </c>
      <c r="E2007" s="72" t="s">
        <v>9</v>
      </c>
      <c r="F2007" s="73">
        <v>31</v>
      </c>
      <c r="G2007" s="72" t="s">
        <v>10</v>
      </c>
    </row>
    <row r="2008" spans="3:7" ht="15" thickBot="1" x14ac:dyDescent="0.35">
      <c r="C2008" s="70">
        <v>43172</v>
      </c>
      <c r="D2008" s="71">
        <v>0.37134259259259261</v>
      </c>
      <c r="E2008" s="72" t="s">
        <v>9</v>
      </c>
      <c r="F2008" s="73">
        <v>48</v>
      </c>
      <c r="G2008" s="72" t="s">
        <v>10</v>
      </c>
    </row>
    <row r="2009" spans="3:7" ht="15" thickBot="1" x14ac:dyDescent="0.35">
      <c r="C2009" s="70">
        <v>43172</v>
      </c>
      <c r="D2009" s="71">
        <v>0.37142361111111111</v>
      </c>
      <c r="E2009" s="72" t="s">
        <v>9</v>
      </c>
      <c r="F2009" s="73">
        <v>36</v>
      </c>
      <c r="G2009" s="72" t="s">
        <v>10</v>
      </c>
    </row>
    <row r="2010" spans="3:7" ht="15" thickBot="1" x14ac:dyDescent="0.35">
      <c r="C2010" s="70">
        <v>43172</v>
      </c>
      <c r="D2010" s="71">
        <v>0.37642361111111106</v>
      </c>
      <c r="E2010" s="72" t="s">
        <v>9</v>
      </c>
      <c r="F2010" s="73">
        <v>44</v>
      </c>
      <c r="G2010" s="72" t="s">
        <v>10</v>
      </c>
    </row>
    <row r="2011" spans="3:7" ht="15" thickBot="1" x14ac:dyDescent="0.35">
      <c r="C2011" s="70">
        <v>43172</v>
      </c>
      <c r="D2011" s="71">
        <v>0.37714120370370369</v>
      </c>
      <c r="E2011" s="72" t="s">
        <v>9</v>
      </c>
      <c r="F2011" s="73">
        <v>39</v>
      </c>
      <c r="G2011" s="72" t="s">
        <v>10</v>
      </c>
    </row>
    <row r="2012" spans="3:7" ht="15" thickBot="1" x14ac:dyDescent="0.35">
      <c r="C2012" s="70">
        <v>43172</v>
      </c>
      <c r="D2012" s="71">
        <v>0.37751157407407404</v>
      </c>
      <c r="E2012" s="72" t="s">
        <v>9</v>
      </c>
      <c r="F2012" s="73">
        <v>34</v>
      </c>
      <c r="G2012" s="72" t="s">
        <v>10</v>
      </c>
    </row>
    <row r="2013" spans="3:7" ht="15" thickBot="1" x14ac:dyDescent="0.35">
      <c r="C2013" s="70">
        <v>43172</v>
      </c>
      <c r="D2013" s="71">
        <v>0.37881944444444443</v>
      </c>
      <c r="E2013" s="72" t="s">
        <v>9</v>
      </c>
      <c r="F2013" s="73">
        <v>56</v>
      </c>
      <c r="G2013" s="72" t="s">
        <v>10</v>
      </c>
    </row>
    <row r="2014" spans="3:7" ht="15" thickBot="1" x14ac:dyDescent="0.35">
      <c r="C2014" s="70">
        <v>43172</v>
      </c>
      <c r="D2014" s="71">
        <v>0.38163194444444448</v>
      </c>
      <c r="E2014" s="72" t="s">
        <v>9</v>
      </c>
      <c r="F2014" s="73">
        <v>53</v>
      </c>
      <c r="G2014" s="72" t="s">
        <v>10</v>
      </c>
    </row>
    <row r="2015" spans="3:7" ht="15" thickBot="1" x14ac:dyDescent="0.35">
      <c r="C2015" s="70">
        <v>43172</v>
      </c>
      <c r="D2015" s="71">
        <v>0.38482638888888893</v>
      </c>
      <c r="E2015" s="72" t="s">
        <v>9</v>
      </c>
      <c r="F2015" s="73">
        <v>32</v>
      </c>
      <c r="G2015" s="72" t="s">
        <v>21</v>
      </c>
    </row>
    <row r="2016" spans="3:7" ht="15" thickBot="1" x14ac:dyDescent="0.35">
      <c r="C2016" s="70">
        <v>43172</v>
      </c>
      <c r="D2016" s="71">
        <v>0.38568287037037036</v>
      </c>
      <c r="E2016" s="72" t="s">
        <v>9</v>
      </c>
      <c r="F2016" s="73">
        <v>37</v>
      </c>
      <c r="G2016" s="72" t="s">
        <v>10</v>
      </c>
    </row>
    <row r="2017" spans="3:7" ht="15" thickBot="1" x14ac:dyDescent="0.35">
      <c r="C2017" s="70">
        <v>43172</v>
      </c>
      <c r="D2017" s="71">
        <v>0.38673611111111111</v>
      </c>
      <c r="E2017" s="72" t="s">
        <v>9</v>
      </c>
      <c r="F2017" s="73">
        <v>31</v>
      </c>
      <c r="G2017" s="72" t="s">
        <v>21</v>
      </c>
    </row>
    <row r="2018" spans="3:7" ht="15" thickBot="1" x14ac:dyDescent="0.35">
      <c r="C2018" s="70">
        <v>43172</v>
      </c>
      <c r="D2018" s="71">
        <v>0.38696759259259261</v>
      </c>
      <c r="E2018" s="72" t="s">
        <v>9</v>
      </c>
      <c r="F2018" s="73">
        <v>27</v>
      </c>
      <c r="G2018" s="72" t="s">
        <v>21</v>
      </c>
    </row>
    <row r="2019" spans="3:7" ht="15" thickBot="1" x14ac:dyDescent="0.35">
      <c r="C2019" s="70">
        <v>43172</v>
      </c>
      <c r="D2019" s="71">
        <v>0.38758101851851851</v>
      </c>
      <c r="E2019" s="72" t="s">
        <v>9</v>
      </c>
      <c r="F2019" s="73">
        <v>49</v>
      </c>
      <c r="G2019" s="72" t="s">
        <v>21</v>
      </c>
    </row>
    <row r="2020" spans="3:7" ht="15" thickBot="1" x14ac:dyDescent="0.35">
      <c r="C2020" s="70">
        <v>43172</v>
      </c>
      <c r="D2020" s="71">
        <v>0.38870370370370372</v>
      </c>
      <c r="E2020" s="72" t="s">
        <v>9</v>
      </c>
      <c r="F2020" s="73">
        <v>61</v>
      </c>
      <c r="G2020" s="72" t="s">
        <v>10</v>
      </c>
    </row>
    <row r="2021" spans="3:7" ht="15" thickBot="1" x14ac:dyDescent="0.35">
      <c r="C2021" s="70">
        <v>43172</v>
      </c>
      <c r="D2021" s="71">
        <v>0.39293981481481483</v>
      </c>
      <c r="E2021" s="72" t="s">
        <v>9</v>
      </c>
      <c r="F2021" s="73">
        <v>47</v>
      </c>
      <c r="G2021" s="72" t="s">
        <v>10</v>
      </c>
    </row>
    <row r="2022" spans="3:7" ht="15" thickBot="1" x14ac:dyDescent="0.35">
      <c r="C2022" s="70">
        <v>43172</v>
      </c>
      <c r="D2022" s="71">
        <v>0.39540509259259254</v>
      </c>
      <c r="E2022" s="72" t="s">
        <v>9</v>
      </c>
      <c r="F2022" s="73">
        <v>47</v>
      </c>
      <c r="G2022" s="72" t="s">
        <v>21</v>
      </c>
    </row>
    <row r="2023" spans="3:7" ht="15" thickBot="1" x14ac:dyDescent="0.35">
      <c r="C2023" s="70">
        <v>43172</v>
      </c>
      <c r="D2023" s="71">
        <v>0.39607638888888891</v>
      </c>
      <c r="E2023" s="72" t="s">
        <v>9</v>
      </c>
      <c r="F2023" s="73">
        <v>41</v>
      </c>
      <c r="G2023" s="72" t="s">
        <v>10</v>
      </c>
    </row>
    <row r="2024" spans="3:7" ht="15" thickBot="1" x14ac:dyDescent="0.35">
      <c r="C2024" s="70">
        <v>43172</v>
      </c>
      <c r="D2024" s="71">
        <v>0.39906250000000004</v>
      </c>
      <c r="E2024" s="72" t="s">
        <v>9</v>
      </c>
      <c r="F2024" s="73">
        <v>41</v>
      </c>
      <c r="G2024" s="72" t="s">
        <v>10</v>
      </c>
    </row>
    <row r="2025" spans="3:7" ht="15" thickBot="1" x14ac:dyDescent="0.35">
      <c r="C2025" s="70">
        <v>43172</v>
      </c>
      <c r="D2025" s="71">
        <v>0.39981481481481485</v>
      </c>
      <c r="E2025" s="72" t="s">
        <v>9</v>
      </c>
      <c r="F2025" s="73">
        <v>37</v>
      </c>
      <c r="G2025" s="72" t="s">
        <v>10</v>
      </c>
    </row>
    <row r="2026" spans="3:7" ht="15" thickBot="1" x14ac:dyDescent="0.35">
      <c r="C2026" s="70">
        <v>43172</v>
      </c>
      <c r="D2026" s="71">
        <v>0.40013888888888888</v>
      </c>
      <c r="E2026" s="72" t="s">
        <v>9</v>
      </c>
      <c r="F2026" s="73">
        <v>27</v>
      </c>
      <c r="G2026" s="72" t="s">
        <v>21</v>
      </c>
    </row>
    <row r="2027" spans="3:7" ht="15" thickBot="1" x14ac:dyDescent="0.35">
      <c r="C2027" s="70">
        <v>43172</v>
      </c>
      <c r="D2027" s="71">
        <v>0.40061342592592591</v>
      </c>
      <c r="E2027" s="72" t="s">
        <v>9</v>
      </c>
      <c r="F2027" s="73">
        <v>34</v>
      </c>
      <c r="G2027" s="72" t="s">
        <v>21</v>
      </c>
    </row>
    <row r="2028" spans="3:7" ht="15" thickBot="1" x14ac:dyDescent="0.35">
      <c r="C2028" s="70">
        <v>43172</v>
      </c>
      <c r="D2028" s="71">
        <v>0.401400462962963</v>
      </c>
      <c r="E2028" s="72" t="s">
        <v>9</v>
      </c>
      <c r="F2028" s="73">
        <v>26</v>
      </c>
      <c r="G2028" s="72" t="s">
        <v>21</v>
      </c>
    </row>
    <row r="2029" spans="3:7" ht="15" thickBot="1" x14ac:dyDescent="0.35">
      <c r="C2029" s="70">
        <v>43172</v>
      </c>
      <c r="D2029" s="71">
        <v>0.40238425925925925</v>
      </c>
      <c r="E2029" s="72" t="s">
        <v>9</v>
      </c>
      <c r="F2029" s="73">
        <v>38</v>
      </c>
      <c r="G2029" s="72" t="s">
        <v>10</v>
      </c>
    </row>
    <row r="2030" spans="3:7" ht="15" thickBot="1" x14ac:dyDescent="0.35">
      <c r="C2030" s="70">
        <v>43172</v>
      </c>
      <c r="D2030" s="71">
        <v>0.40289351851851851</v>
      </c>
      <c r="E2030" s="72" t="s">
        <v>9</v>
      </c>
      <c r="F2030" s="73">
        <v>44</v>
      </c>
      <c r="G2030" s="72" t="s">
        <v>10</v>
      </c>
    </row>
    <row r="2031" spans="3:7" ht="15" thickBot="1" x14ac:dyDescent="0.35">
      <c r="C2031" s="70">
        <v>43172</v>
      </c>
      <c r="D2031" s="71">
        <v>0.40744212962962961</v>
      </c>
      <c r="E2031" s="72" t="s">
        <v>9</v>
      </c>
      <c r="F2031" s="73">
        <v>46</v>
      </c>
      <c r="G2031" s="72" t="s">
        <v>10</v>
      </c>
    </row>
    <row r="2032" spans="3:7" ht="15" thickBot="1" x14ac:dyDescent="0.35">
      <c r="C2032" s="70">
        <v>43172</v>
      </c>
      <c r="D2032" s="71">
        <v>0.40770833333333334</v>
      </c>
      <c r="E2032" s="72" t="s">
        <v>9</v>
      </c>
      <c r="F2032" s="73">
        <v>42</v>
      </c>
      <c r="G2032" s="72" t="s">
        <v>10</v>
      </c>
    </row>
    <row r="2033" spans="3:7" ht="15" thickBot="1" x14ac:dyDescent="0.35">
      <c r="C2033" s="70">
        <v>43172</v>
      </c>
      <c r="D2033" s="71">
        <v>0.41103009259259254</v>
      </c>
      <c r="E2033" s="72" t="s">
        <v>9</v>
      </c>
      <c r="F2033" s="73">
        <v>29</v>
      </c>
      <c r="G2033" s="72" t="s">
        <v>21</v>
      </c>
    </row>
    <row r="2034" spans="3:7" ht="15" thickBot="1" x14ac:dyDescent="0.35">
      <c r="C2034" s="70">
        <v>43172</v>
      </c>
      <c r="D2034" s="71">
        <v>0.41206018518518522</v>
      </c>
      <c r="E2034" s="72" t="s">
        <v>9</v>
      </c>
      <c r="F2034" s="73">
        <v>47</v>
      </c>
      <c r="G2034" s="72" t="s">
        <v>10</v>
      </c>
    </row>
    <row r="2035" spans="3:7" ht="15" thickBot="1" x14ac:dyDescent="0.35">
      <c r="C2035" s="70">
        <v>43172</v>
      </c>
      <c r="D2035" s="71">
        <v>0.41228009259259263</v>
      </c>
      <c r="E2035" s="72" t="s">
        <v>9</v>
      </c>
      <c r="F2035" s="73">
        <v>46</v>
      </c>
      <c r="G2035" s="72" t="s">
        <v>10</v>
      </c>
    </row>
    <row r="2036" spans="3:7" ht="15" thickBot="1" x14ac:dyDescent="0.35">
      <c r="C2036" s="70">
        <v>43172</v>
      </c>
      <c r="D2036" s="71">
        <v>0.41362268518518519</v>
      </c>
      <c r="E2036" s="72" t="s">
        <v>9</v>
      </c>
      <c r="F2036" s="73">
        <v>32</v>
      </c>
      <c r="G2036" s="72" t="s">
        <v>21</v>
      </c>
    </row>
    <row r="2037" spans="3:7" ht="15" thickBot="1" x14ac:dyDescent="0.35">
      <c r="C2037" s="70">
        <v>43172</v>
      </c>
      <c r="D2037" s="71">
        <v>0.41692129629629626</v>
      </c>
      <c r="E2037" s="72" t="s">
        <v>9</v>
      </c>
      <c r="F2037" s="73">
        <v>41</v>
      </c>
      <c r="G2037" s="72" t="s">
        <v>10</v>
      </c>
    </row>
    <row r="2038" spans="3:7" ht="15" thickBot="1" x14ac:dyDescent="0.35">
      <c r="C2038" s="70">
        <v>43172</v>
      </c>
      <c r="D2038" s="71">
        <v>0.41715277777777776</v>
      </c>
      <c r="E2038" s="72" t="s">
        <v>9</v>
      </c>
      <c r="F2038" s="73">
        <v>41</v>
      </c>
      <c r="G2038" s="72" t="s">
        <v>10</v>
      </c>
    </row>
    <row r="2039" spans="3:7" ht="15" thickBot="1" x14ac:dyDescent="0.35">
      <c r="C2039" s="70">
        <v>43172</v>
      </c>
      <c r="D2039" s="71">
        <v>0.4199074074074074</v>
      </c>
      <c r="E2039" s="72" t="s">
        <v>9</v>
      </c>
      <c r="F2039" s="73">
        <v>28</v>
      </c>
      <c r="G2039" s="72" t="s">
        <v>21</v>
      </c>
    </row>
    <row r="2040" spans="3:7" ht="15" thickBot="1" x14ac:dyDescent="0.35">
      <c r="C2040" s="70">
        <v>43172</v>
      </c>
      <c r="D2040" s="71">
        <v>0.42491898148148149</v>
      </c>
      <c r="E2040" s="72" t="s">
        <v>9</v>
      </c>
      <c r="F2040" s="73">
        <v>52</v>
      </c>
      <c r="G2040" s="72" t="s">
        <v>10</v>
      </c>
    </row>
    <row r="2041" spans="3:7" ht="15" thickBot="1" x14ac:dyDescent="0.35">
      <c r="C2041" s="70">
        <v>43172</v>
      </c>
      <c r="D2041" s="71">
        <v>0.42607638888888894</v>
      </c>
      <c r="E2041" s="72" t="s">
        <v>9</v>
      </c>
      <c r="F2041" s="73">
        <v>33</v>
      </c>
      <c r="G2041" s="72" t="s">
        <v>10</v>
      </c>
    </row>
    <row r="2042" spans="3:7" ht="15" thickBot="1" x14ac:dyDescent="0.35">
      <c r="C2042" s="70">
        <v>43172</v>
      </c>
      <c r="D2042" s="71">
        <v>0.4289930555555555</v>
      </c>
      <c r="E2042" s="72" t="s">
        <v>9</v>
      </c>
      <c r="F2042" s="73">
        <v>24</v>
      </c>
      <c r="G2042" s="72" t="s">
        <v>21</v>
      </c>
    </row>
    <row r="2043" spans="3:7" ht="15" thickBot="1" x14ac:dyDescent="0.35">
      <c r="C2043" s="70">
        <v>43172</v>
      </c>
      <c r="D2043" s="71">
        <v>0.43033564814814818</v>
      </c>
      <c r="E2043" s="72" t="s">
        <v>9</v>
      </c>
      <c r="F2043" s="73">
        <v>28</v>
      </c>
      <c r="G2043" s="72" t="s">
        <v>21</v>
      </c>
    </row>
    <row r="2044" spans="3:7" ht="15" thickBot="1" x14ac:dyDescent="0.35">
      <c r="C2044" s="70">
        <v>43172</v>
      </c>
      <c r="D2044" s="71">
        <v>0.43127314814814816</v>
      </c>
      <c r="E2044" s="72" t="s">
        <v>9</v>
      </c>
      <c r="F2044" s="73">
        <v>33</v>
      </c>
      <c r="G2044" s="72" t="s">
        <v>10</v>
      </c>
    </row>
    <row r="2045" spans="3:7" ht="15" thickBot="1" x14ac:dyDescent="0.35">
      <c r="C2045" s="70">
        <v>43172</v>
      </c>
      <c r="D2045" s="71">
        <v>0.43163194444444447</v>
      </c>
      <c r="E2045" s="72" t="s">
        <v>9</v>
      </c>
      <c r="F2045" s="73">
        <v>44</v>
      </c>
      <c r="G2045" s="72" t="s">
        <v>10</v>
      </c>
    </row>
    <row r="2046" spans="3:7" ht="15" thickBot="1" x14ac:dyDescent="0.35">
      <c r="C2046" s="70">
        <v>43172</v>
      </c>
      <c r="D2046" s="71">
        <v>0.43454861111111115</v>
      </c>
      <c r="E2046" s="72" t="s">
        <v>9</v>
      </c>
      <c r="F2046" s="73">
        <v>21</v>
      </c>
      <c r="G2046" s="72" t="s">
        <v>21</v>
      </c>
    </row>
    <row r="2047" spans="3:7" ht="15" thickBot="1" x14ac:dyDescent="0.35">
      <c r="C2047" s="70">
        <v>43172</v>
      </c>
      <c r="D2047" s="71">
        <v>0.43582175925925926</v>
      </c>
      <c r="E2047" s="72" t="s">
        <v>9</v>
      </c>
      <c r="F2047" s="73">
        <v>29</v>
      </c>
      <c r="G2047" s="72" t="s">
        <v>10</v>
      </c>
    </row>
    <row r="2048" spans="3:7" ht="15" thickBot="1" x14ac:dyDescent="0.35">
      <c r="C2048" s="70">
        <v>43172</v>
      </c>
      <c r="D2048" s="71">
        <v>0.43692129629629628</v>
      </c>
      <c r="E2048" s="72" t="s">
        <v>9</v>
      </c>
      <c r="F2048" s="73">
        <v>28</v>
      </c>
      <c r="G2048" s="72" t="s">
        <v>21</v>
      </c>
    </row>
    <row r="2049" spans="3:7" ht="15" thickBot="1" x14ac:dyDescent="0.35">
      <c r="C2049" s="70">
        <v>43172</v>
      </c>
      <c r="D2049" s="71">
        <v>0.43921296296296292</v>
      </c>
      <c r="E2049" s="72" t="s">
        <v>9</v>
      </c>
      <c r="F2049" s="73">
        <v>44</v>
      </c>
      <c r="G2049" s="72" t="s">
        <v>21</v>
      </c>
    </row>
    <row r="2050" spans="3:7" ht="15" thickBot="1" x14ac:dyDescent="0.35">
      <c r="C2050" s="70">
        <v>43172</v>
      </c>
      <c r="D2050" s="71">
        <v>0.44062499999999999</v>
      </c>
      <c r="E2050" s="72" t="s">
        <v>9</v>
      </c>
      <c r="F2050" s="73">
        <v>39</v>
      </c>
      <c r="G2050" s="72" t="s">
        <v>21</v>
      </c>
    </row>
    <row r="2051" spans="3:7" ht="15" thickBot="1" x14ac:dyDescent="0.35">
      <c r="C2051" s="70">
        <v>43172</v>
      </c>
      <c r="D2051" s="71">
        <v>0.4425115740740741</v>
      </c>
      <c r="E2051" s="72" t="s">
        <v>9</v>
      </c>
      <c r="F2051" s="73">
        <v>34</v>
      </c>
      <c r="G2051" s="72" t="s">
        <v>10</v>
      </c>
    </row>
    <row r="2052" spans="3:7" ht="15" thickBot="1" x14ac:dyDescent="0.35">
      <c r="C2052" s="70">
        <v>43172</v>
      </c>
      <c r="D2052" s="71">
        <v>0.44262731481481482</v>
      </c>
      <c r="E2052" s="72" t="s">
        <v>9</v>
      </c>
      <c r="F2052" s="73">
        <v>29</v>
      </c>
      <c r="G2052" s="72" t="s">
        <v>10</v>
      </c>
    </row>
    <row r="2053" spans="3:7" ht="15" thickBot="1" x14ac:dyDescent="0.35">
      <c r="C2053" s="70">
        <v>43172</v>
      </c>
      <c r="D2053" s="71">
        <v>0.44284722222222223</v>
      </c>
      <c r="E2053" s="72" t="s">
        <v>9</v>
      </c>
      <c r="F2053" s="73">
        <v>18</v>
      </c>
      <c r="G2053" s="72" t="s">
        <v>21</v>
      </c>
    </row>
    <row r="2054" spans="3:7" ht="15" thickBot="1" x14ac:dyDescent="0.35">
      <c r="C2054" s="70">
        <v>43172</v>
      </c>
      <c r="D2054" s="71">
        <v>0.44340277777777781</v>
      </c>
      <c r="E2054" s="72" t="s">
        <v>9</v>
      </c>
      <c r="F2054" s="73">
        <v>38</v>
      </c>
      <c r="G2054" s="72" t="s">
        <v>21</v>
      </c>
    </row>
    <row r="2055" spans="3:7" ht="15" thickBot="1" x14ac:dyDescent="0.35">
      <c r="C2055" s="70">
        <v>43172</v>
      </c>
      <c r="D2055" s="71">
        <v>0.44348379629629631</v>
      </c>
      <c r="E2055" s="72" t="s">
        <v>9</v>
      </c>
      <c r="F2055" s="73">
        <v>21</v>
      </c>
      <c r="G2055" s="72" t="s">
        <v>21</v>
      </c>
    </row>
    <row r="2056" spans="3:7" ht="15" thickBot="1" x14ac:dyDescent="0.35">
      <c r="C2056" s="70">
        <v>43172</v>
      </c>
      <c r="D2056" s="71">
        <v>0.44640046296296299</v>
      </c>
      <c r="E2056" s="72" t="s">
        <v>9</v>
      </c>
      <c r="F2056" s="73">
        <v>32</v>
      </c>
      <c r="G2056" s="72" t="s">
        <v>10</v>
      </c>
    </row>
    <row r="2057" spans="3:7" ht="15" thickBot="1" x14ac:dyDescent="0.35">
      <c r="C2057" s="70">
        <v>43172</v>
      </c>
      <c r="D2057" s="71">
        <v>0.44681712962962966</v>
      </c>
      <c r="E2057" s="72" t="s">
        <v>9</v>
      </c>
      <c r="F2057" s="73">
        <v>42</v>
      </c>
      <c r="G2057" s="72" t="s">
        <v>10</v>
      </c>
    </row>
    <row r="2058" spans="3:7" ht="15" thickBot="1" x14ac:dyDescent="0.35">
      <c r="C2058" s="70">
        <v>43172</v>
      </c>
      <c r="D2058" s="71">
        <v>0.44971064814814815</v>
      </c>
      <c r="E2058" s="72" t="s">
        <v>9</v>
      </c>
      <c r="F2058" s="73">
        <v>39</v>
      </c>
      <c r="G2058" s="72" t="s">
        <v>10</v>
      </c>
    </row>
    <row r="2059" spans="3:7" ht="15" thickBot="1" x14ac:dyDescent="0.35">
      <c r="C2059" s="70">
        <v>43172</v>
      </c>
      <c r="D2059" s="71">
        <v>0.45629629629629626</v>
      </c>
      <c r="E2059" s="72" t="s">
        <v>9</v>
      </c>
      <c r="F2059" s="73">
        <v>29</v>
      </c>
      <c r="G2059" s="72" t="s">
        <v>21</v>
      </c>
    </row>
    <row r="2060" spans="3:7" ht="15" thickBot="1" x14ac:dyDescent="0.35">
      <c r="C2060" s="70">
        <v>43172</v>
      </c>
      <c r="D2060" s="71">
        <v>0.45663194444444444</v>
      </c>
      <c r="E2060" s="72" t="s">
        <v>9</v>
      </c>
      <c r="F2060" s="73">
        <v>48</v>
      </c>
      <c r="G2060" s="72" t="s">
        <v>10</v>
      </c>
    </row>
    <row r="2061" spans="3:7" ht="15" thickBot="1" x14ac:dyDescent="0.35">
      <c r="C2061" s="70">
        <v>43172</v>
      </c>
      <c r="D2061" s="71">
        <v>0.45827546296296301</v>
      </c>
      <c r="E2061" s="72" t="s">
        <v>9</v>
      </c>
      <c r="F2061" s="73">
        <v>43</v>
      </c>
      <c r="G2061" s="72" t="s">
        <v>10</v>
      </c>
    </row>
    <row r="2062" spans="3:7" ht="15" thickBot="1" x14ac:dyDescent="0.35">
      <c r="C2062" s="70">
        <v>43172</v>
      </c>
      <c r="D2062" s="71">
        <v>0.46306712962962965</v>
      </c>
      <c r="E2062" s="72" t="s">
        <v>9</v>
      </c>
      <c r="F2062" s="73">
        <v>36</v>
      </c>
      <c r="G2062" s="72" t="s">
        <v>10</v>
      </c>
    </row>
    <row r="2063" spans="3:7" ht="15" thickBot="1" x14ac:dyDescent="0.35">
      <c r="C2063" s="70">
        <v>43172</v>
      </c>
      <c r="D2063" s="71">
        <v>0.46895833333333337</v>
      </c>
      <c r="E2063" s="72" t="s">
        <v>9</v>
      </c>
      <c r="F2063" s="73">
        <v>24</v>
      </c>
      <c r="G2063" s="72" t="s">
        <v>21</v>
      </c>
    </row>
    <row r="2064" spans="3:7" ht="15" thickBot="1" x14ac:dyDescent="0.35">
      <c r="C2064" s="70">
        <v>43172</v>
      </c>
      <c r="D2064" s="71">
        <v>0.46915509259259264</v>
      </c>
      <c r="E2064" s="72" t="s">
        <v>9</v>
      </c>
      <c r="F2064" s="73">
        <v>20</v>
      </c>
      <c r="G2064" s="72" t="s">
        <v>10</v>
      </c>
    </row>
    <row r="2065" spans="3:7" ht="15" thickBot="1" x14ac:dyDescent="0.35">
      <c r="C2065" s="70">
        <v>43172</v>
      </c>
      <c r="D2065" s="71">
        <v>0.46965277777777775</v>
      </c>
      <c r="E2065" s="72" t="s">
        <v>9</v>
      </c>
      <c r="F2065" s="73">
        <v>26</v>
      </c>
      <c r="G2065" s="72" t="s">
        <v>21</v>
      </c>
    </row>
    <row r="2066" spans="3:7" ht="15" thickBot="1" x14ac:dyDescent="0.35">
      <c r="C2066" s="70">
        <v>43172</v>
      </c>
      <c r="D2066" s="71">
        <v>0.48806712962962967</v>
      </c>
      <c r="E2066" s="72" t="s">
        <v>9</v>
      </c>
      <c r="F2066" s="73">
        <v>42</v>
      </c>
      <c r="G2066" s="72" t="s">
        <v>10</v>
      </c>
    </row>
    <row r="2067" spans="3:7" ht="15" thickBot="1" x14ac:dyDescent="0.35">
      <c r="C2067" s="70">
        <v>43172</v>
      </c>
      <c r="D2067" s="71">
        <v>0.49500000000000005</v>
      </c>
      <c r="E2067" s="72" t="s">
        <v>9</v>
      </c>
      <c r="F2067" s="73">
        <v>48</v>
      </c>
      <c r="G2067" s="72" t="s">
        <v>10</v>
      </c>
    </row>
    <row r="2068" spans="3:7" ht="15" thickBot="1" x14ac:dyDescent="0.35">
      <c r="C2068" s="70">
        <v>43172</v>
      </c>
      <c r="D2068" s="71">
        <v>0.49701388888888887</v>
      </c>
      <c r="E2068" s="72" t="s">
        <v>9</v>
      </c>
      <c r="F2068" s="73">
        <v>37</v>
      </c>
      <c r="G2068" s="72" t="s">
        <v>10</v>
      </c>
    </row>
    <row r="2069" spans="3:7" ht="15" thickBot="1" x14ac:dyDescent="0.35">
      <c r="C2069" s="70">
        <v>43172</v>
      </c>
      <c r="D2069" s="71">
        <v>0.50140046296296303</v>
      </c>
      <c r="E2069" s="72" t="s">
        <v>9</v>
      </c>
      <c r="F2069" s="73">
        <v>36</v>
      </c>
      <c r="G2069" s="72" t="s">
        <v>21</v>
      </c>
    </row>
    <row r="2070" spans="3:7" ht="15" thickBot="1" x14ac:dyDescent="0.35">
      <c r="C2070" s="70">
        <v>43172</v>
      </c>
      <c r="D2070" s="71">
        <v>0.50353009259259263</v>
      </c>
      <c r="E2070" s="72" t="s">
        <v>9</v>
      </c>
      <c r="F2070" s="73">
        <v>34</v>
      </c>
      <c r="G2070" s="72" t="s">
        <v>10</v>
      </c>
    </row>
    <row r="2071" spans="3:7" ht="15" thickBot="1" x14ac:dyDescent="0.35">
      <c r="C2071" s="70">
        <v>43172</v>
      </c>
      <c r="D2071" s="71">
        <v>0.50854166666666667</v>
      </c>
      <c r="E2071" s="72" t="s">
        <v>9</v>
      </c>
      <c r="F2071" s="73">
        <v>38</v>
      </c>
      <c r="G2071" s="72" t="s">
        <v>21</v>
      </c>
    </row>
    <row r="2072" spans="3:7" ht="15" thickBot="1" x14ac:dyDescent="0.35">
      <c r="C2072" s="70">
        <v>43172</v>
      </c>
      <c r="D2072" s="71">
        <v>0.51300925925925933</v>
      </c>
      <c r="E2072" s="72" t="s">
        <v>9</v>
      </c>
      <c r="F2072" s="73">
        <v>26</v>
      </c>
      <c r="G2072" s="72" t="s">
        <v>21</v>
      </c>
    </row>
    <row r="2073" spans="3:7" ht="15" thickBot="1" x14ac:dyDescent="0.35">
      <c r="C2073" s="70">
        <v>43172</v>
      </c>
      <c r="D2073" s="71">
        <v>0.51303240740740741</v>
      </c>
      <c r="E2073" s="72" t="s">
        <v>9</v>
      </c>
      <c r="F2073" s="73">
        <v>22</v>
      </c>
      <c r="G2073" s="72" t="s">
        <v>21</v>
      </c>
    </row>
    <row r="2074" spans="3:7" ht="15" thickBot="1" x14ac:dyDescent="0.35">
      <c r="C2074" s="70">
        <v>43172</v>
      </c>
      <c r="D2074" s="71">
        <v>0.51667824074074076</v>
      </c>
      <c r="E2074" s="72" t="s">
        <v>9</v>
      </c>
      <c r="F2074" s="73">
        <v>30</v>
      </c>
      <c r="G2074" s="72" t="s">
        <v>21</v>
      </c>
    </row>
    <row r="2075" spans="3:7" ht="15" thickBot="1" x14ac:dyDescent="0.35">
      <c r="C2075" s="70">
        <v>43172</v>
      </c>
      <c r="D2075" s="71">
        <v>0.51871527777777782</v>
      </c>
      <c r="E2075" s="72" t="s">
        <v>9</v>
      </c>
      <c r="F2075" s="73">
        <v>38</v>
      </c>
      <c r="G2075" s="72" t="s">
        <v>21</v>
      </c>
    </row>
    <row r="2076" spans="3:7" ht="15" thickBot="1" x14ac:dyDescent="0.35">
      <c r="C2076" s="70">
        <v>43172</v>
      </c>
      <c r="D2076" s="71">
        <v>0.5227546296296296</v>
      </c>
      <c r="E2076" s="72" t="s">
        <v>9</v>
      </c>
      <c r="F2076" s="73">
        <v>29</v>
      </c>
      <c r="G2076" s="72" t="s">
        <v>21</v>
      </c>
    </row>
    <row r="2077" spans="3:7" ht="15" thickBot="1" x14ac:dyDescent="0.35">
      <c r="C2077" s="70">
        <v>43172</v>
      </c>
      <c r="D2077" s="71">
        <v>0.52870370370370368</v>
      </c>
      <c r="E2077" s="72" t="s">
        <v>9</v>
      </c>
      <c r="F2077" s="73">
        <v>29</v>
      </c>
      <c r="G2077" s="72" t="s">
        <v>10</v>
      </c>
    </row>
    <row r="2078" spans="3:7" ht="15" thickBot="1" x14ac:dyDescent="0.35">
      <c r="C2078" s="70">
        <v>43172</v>
      </c>
      <c r="D2078" s="71">
        <v>0.52886574074074078</v>
      </c>
      <c r="E2078" s="72" t="s">
        <v>9</v>
      </c>
      <c r="F2078" s="73">
        <v>40</v>
      </c>
      <c r="G2078" s="72" t="s">
        <v>10</v>
      </c>
    </row>
    <row r="2079" spans="3:7" ht="15" thickBot="1" x14ac:dyDescent="0.35">
      <c r="C2079" s="70">
        <v>43172</v>
      </c>
      <c r="D2079" s="71">
        <v>0.52901620370370372</v>
      </c>
      <c r="E2079" s="72" t="s">
        <v>9</v>
      </c>
      <c r="F2079" s="73">
        <v>38</v>
      </c>
      <c r="G2079" s="72" t="s">
        <v>10</v>
      </c>
    </row>
    <row r="2080" spans="3:7" ht="15" thickBot="1" x14ac:dyDescent="0.35">
      <c r="C2080" s="70">
        <v>43172</v>
      </c>
      <c r="D2080" s="71">
        <v>0.53021990740740743</v>
      </c>
      <c r="E2080" s="72" t="s">
        <v>9</v>
      </c>
      <c r="F2080" s="73">
        <v>40</v>
      </c>
      <c r="G2080" s="72" t="s">
        <v>10</v>
      </c>
    </row>
    <row r="2081" spans="3:7" ht="15" thickBot="1" x14ac:dyDescent="0.35">
      <c r="C2081" s="70">
        <v>43172</v>
      </c>
      <c r="D2081" s="71">
        <v>0.53322916666666664</v>
      </c>
      <c r="E2081" s="72" t="s">
        <v>9</v>
      </c>
      <c r="F2081" s="73">
        <v>25</v>
      </c>
      <c r="G2081" s="72" t="s">
        <v>21</v>
      </c>
    </row>
    <row r="2082" spans="3:7" ht="15" thickBot="1" x14ac:dyDescent="0.35">
      <c r="C2082" s="70">
        <v>43172</v>
      </c>
      <c r="D2082" s="71">
        <v>0.53401620370370373</v>
      </c>
      <c r="E2082" s="72" t="s">
        <v>9</v>
      </c>
      <c r="F2082" s="73">
        <v>34</v>
      </c>
      <c r="G2082" s="72" t="s">
        <v>21</v>
      </c>
    </row>
    <row r="2083" spans="3:7" ht="15" thickBot="1" x14ac:dyDescent="0.35">
      <c r="C2083" s="70">
        <v>43172</v>
      </c>
      <c r="D2083" s="71">
        <v>0.53620370370370374</v>
      </c>
      <c r="E2083" s="72" t="s">
        <v>9</v>
      </c>
      <c r="F2083" s="73">
        <v>54</v>
      </c>
      <c r="G2083" s="72" t="s">
        <v>21</v>
      </c>
    </row>
    <row r="2084" spans="3:7" ht="15" thickBot="1" x14ac:dyDescent="0.35">
      <c r="C2084" s="70">
        <v>43172</v>
      </c>
      <c r="D2084" s="71">
        <v>0.53878472222222229</v>
      </c>
      <c r="E2084" s="72" t="s">
        <v>9</v>
      </c>
      <c r="F2084" s="73">
        <v>51</v>
      </c>
      <c r="G2084" s="72" t="s">
        <v>10</v>
      </c>
    </row>
    <row r="2085" spans="3:7" ht="15" thickBot="1" x14ac:dyDescent="0.35">
      <c r="C2085" s="70">
        <v>43172</v>
      </c>
      <c r="D2085" s="71">
        <v>0.54087962962962965</v>
      </c>
      <c r="E2085" s="72" t="s">
        <v>9</v>
      </c>
      <c r="F2085" s="73">
        <v>35</v>
      </c>
      <c r="G2085" s="72" t="s">
        <v>10</v>
      </c>
    </row>
    <row r="2086" spans="3:7" ht="15" thickBot="1" x14ac:dyDescent="0.35">
      <c r="C2086" s="70">
        <v>43172</v>
      </c>
      <c r="D2086" s="71">
        <v>0.54168981481481482</v>
      </c>
      <c r="E2086" s="72" t="s">
        <v>9</v>
      </c>
      <c r="F2086" s="73">
        <v>36</v>
      </c>
      <c r="G2086" s="72" t="s">
        <v>21</v>
      </c>
    </row>
    <row r="2087" spans="3:7" ht="15" thickBot="1" x14ac:dyDescent="0.35">
      <c r="C2087" s="70">
        <v>43172</v>
      </c>
      <c r="D2087" s="71">
        <v>0.54217592592592589</v>
      </c>
      <c r="E2087" s="72" t="s">
        <v>9</v>
      </c>
      <c r="F2087" s="73">
        <v>33</v>
      </c>
      <c r="G2087" s="72" t="s">
        <v>10</v>
      </c>
    </row>
    <row r="2088" spans="3:7" ht="15" thickBot="1" x14ac:dyDescent="0.35">
      <c r="C2088" s="70">
        <v>43172</v>
      </c>
      <c r="D2088" s="71">
        <v>0.54424768518518518</v>
      </c>
      <c r="E2088" s="72" t="s">
        <v>9</v>
      </c>
      <c r="F2088" s="73">
        <v>40</v>
      </c>
      <c r="G2088" s="72" t="s">
        <v>21</v>
      </c>
    </row>
    <row r="2089" spans="3:7" ht="15" thickBot="1" x14ac:dyDescent="0.35">
      <c r="C2089" s="70">
        <v>43172</v>
      </c>
      <c r="D2089" s="71">
        <v>0.54634259259259255</v>
      </c>
      <c r="E2089" s="72" t="s">
        <v>9</v>
      </c>
      <c r="F2089" s="73">
        <v>21</v>
      </c>
      <c r="G2089" s="72" t="s">
        <v>21</v>
      </c>
    </row>
    <row r="2090" spans="3:7" ht="15" thickBot="1" x14ac:dyDescent="0.35">
      <c r="C2090" s="70">
        <v>43172</v>
      </c>
      <c r="D2090" s="71">
        <v>0.55062500000000003</v>
      </c>
      <c r="E2090" s="72" t="s">
        <v>9</v>
      </c>
      <c r="F2090" s="73">
        <v>33</v>
      </c>
      <c r="G2090" s="72" t="s">
        <v>21</v>
      </c>
    </row>
    <row r="2091" spans="3:7" ht="15" thickBot="1" x14ac:dyDescent="0.35">
      <c r="C2091" s="70">
        <v>43172</v>
      </c>
      <c r="D2091" s="71">
        <v>0.55159722222222218</v>
      </c>
      <c r="E2091" s="72" t="s">
        <v>9</v>
      </c>
      <c r="F2091" s="73">
        <v>48</v>
      </c>
      <c r="G2091" s="72" t="s">
        <v>10</v>
      </c>
    </row>
    <row r="2092" spans="3:7" ht="15" thickBot="1" x14ac:dyDescent="0.35">
      <c r="C2092" s="70">
        <v>43172</v>
      </c>
      <c r="D2092" s="71">
        <v>0.55443287037037037</v>
      </c>
      <c r="E2092" s="72" t="s">
        <v>9</v>
      </c>
      <c r="F2092" s="73">
        <v>28</v>
      </c>
      <c r="G2092" s="72" t="s">
        <v>21</v>
      </c>
    </row>
    <row r="2093" spans="3:7" ht="15" thickBot="1" x14ac:dyDescent="0.35">
      <c r="C2093" s="70">
        <v>43172</v>
      </c>
      <c r="D2093" s="71">
        <v>0.55590277777777775</v>
      </c>
      <c r="E2093" s="72" t="s">
        <v>9</v>
      </c>
      <c r="F2093" s="73">
        <v>27</v>
      </c>
      <c r="G2093" s="72" t="s">
        <v>21</v>
      </c>
    </row>
    <row r="2094" spans="3:7" ht="15" thickBot="1" x14ac:dyDescent="0.35">
      <c r="C2094" s="70">
        <v>43172</v>
      </c>
      <c r="D2094" s="71">
        <v>0.5562731481481481</v>
      </c>
      <c r="E2094" s="72" t="s">
        <v>9</v>
      </c>
      <c r="F2094" s="73">
        <v>35</v>
      </c>
      <c r="G2094" s="72" t="s">
        <v>21</v>
      </c>
    </row>
    <row r="2095" spans="3:7" ht="15" thickBot="1" x14ac:dyDescent="0.35">
      <c r="C2095" s="70">
        <v>43172</v>
      </c>
      <c r="D2095" s="71">
        <v>0.55638888888888893</v>
      </c>
      <c r="E2095" s="72" t="s">
        <v>9</v>
      </c>
      <c r="F2095" s="73">
        <v>24</v>
      </c>
      <c r="G2095" s="72" t="s">
        <v>21</v>
      </c>
    </row>
    <row r="2096" spans="3:7" ht="15" thickBot="1" x14ac:dyDescent="0.35">
      <c r="C2096" s="70">
        <v>43172</v>
      </c>
      <c r="D2096" s="71">
        <v>0.55761574074074072</v>
      </c>
      <c r="E2096" s="72" t="s">
        <v>9</v>
      </c>
      <c r="F2096" s="73">
        <v>26</v>
      </c>
      <c r="G2096" s="72" t="s">
        <v>21</v>
      </c>
    </row>
    <row r="2097" spans="3:7" ht="15" thickBot="1" x14ac:dyDescent="0.35">
      <c r="C2097" s="70">
        <v>43172</v>
      </c>
      <c r="D2097" s="71">
        <v>0.55766203703703698</v>
      </c>
      <c r="E2097" s="72" t="s">
        <v>9</v>
      </c>
      <c r="F2097" s="73">
        <v>39</v>
      </c>
      <c r="G2097" s="72" t="s">
        <v>10</v>
      </c>
    </row>
    <row r="2098" spans="3:7" ht="15" thickBot="1" x14ac:dyDescent="0.35">
      <c r="C2098" s="70">
        <v>43172</v>
      </c>
      <c r="D2098" s="71">
        <v>0.55922453703703701</v>
      </c>
      <c r="E2098" s="72" t="s">
        <v>9</v>
      </c>
      <c r="F2098" s="73">
        <v>42</v>
      </c>
      <c r="G2098" s="72" t="s">
        <v>10</v>
      </c>
    </row>
    <row r="2099" spans="3:7" ht="15" thickBot="1" x14ac:dyDescent="0.35">
      <c r="C2099" s="70">
        <v>43172</v>
      </c>
      <c r="D2099" s="71">
        <v>0.55949074074074068</v>
      </c>
      <c r="E2099" s="72" t="s">
        <v>9</v>
      </c>
      <c r="F2099" s="73">
        <v>35</v>
      </c>
      <c r="G2099" s="72" t="s">
        <v>10</v>
      </c>
    </row>
    <row r="2100" spans="3:7" ht="15" thickBot="1" x14ac:dyDescent="0.35">
      <c r="C2100" s="70">
        <v>43172</v>
      </c>
      <c r="D2100" s="71">
        <v>0.56042824074074071</v>
      </c>
      <c r="E2100" s="72" t="s">
        <v>9</v>
      </c>
      <c r="F2100" s="73">
        <v>30</v>
      </c>
      <c r="G2100" s="72" t="s">
        <v>21</v>
      </c>
    </row>
    <row r="2101" spans="3:7" ht="15" thickBot="1" x14ac:dyDescent="0.35">
      <c r="C2101" s="70">
        <v>43172</v>
      </c>
      <c r="D2101" s="71">
        <v>0.56107638888888889</v>
      </c>
      <c r="E2101" s="72" t="s">
        <v>9</v>
      </c>
      <c r="F2101" s="73">
        <v>25</v>
      </c>
      <c r="G2101" s="72" t="s">
        <v>21</v>
      </c>
    </row>
    <row r="2102" spans="3:7" ht="15" thickBot="1" x14ac:dyDescent="0.35">
      <c r="C2102" s="70">
        <v>43172</v>
      </c>
      <c r="D2102" s="71">
        <v>0.56128472222222225</v>
      </c>
      <c r="E2102" s="72" t="s">
        <v>9</v>
      </c>
      <c r="F2102" s="73">
        <v>30</v>
      </c>
      <c r="G2102" s="72" t="s">
        <v>21</v>
      </c>
    </row>
    <row r="2103" spans="3:7" ht="15" thickBot="1" x14ac:dyDescent="0.35">
      <c r="C2103" s="70">
        <v>43172</v>
      </c>
      <c r="D2103" s="71">
        <v>0.56134259259259256</v>
      </c>
      <c r="E2103" s="72" t="s">
        <v>9</v>
      </c>
      <c r="F2103" s="73">
        <v>41</v>
      </c>
      <c r="G2103" s="72" t="s">
        <v>10</v>
      </c>
    </row>
    <row r="2104" spans="3:7" ht="15" thickBot="1" x14ac:dyDescent="0.35">
      <c r="C2104" s="70">
        <v>43172</v>
      </c>
      <c r="D2104" s="71">
        <v>0.56193287037037043</v>
      </c>
      <c r="E2104" s="72" t="s">
        <v>9</v>
      </c>
      <c r="F2104" s="73">
        <v>31</v>
      </c>
      <c r="G2104" s="72" t="s">
        <v>10</v>
      </c>
    </row>
    <row r="2105" spans="3:7" ht="15" thickBot="1" x14ac:dyDescent="0.35">
      <c r="C2105" s="70">
        <v>43172</v>
      </c>
      <c r="D2105" s="71">
        <v>0.56365740740740744</v>
      </c>
      <c r="E2105" s="72" t="s">
        <v>9</v>
      </c>
      <c r="F2105" s="73">
        <v>26</v>
      </c>
      <c r="G2105" s="72" t="s">
        <v>21</v>
      </c>
    </row>
    <row r="2106" spans="3:7" ht="15" thickBot="1" x14ac:dyDescent="0.35">
      <c r="C2106" s="70">
        <v>43172</v>
      </c>
      <c r="D2106" s="71">
        <v>0.5640856481481481</v>
      </c>
      <c r="E2106" s="72" t="s">
        <v>9</v>
      </c>
      <c r="F2106" s="73">
        <v>50</v>
      </c>
      <c r="G2106" s="72" t="s">
        <v>10</v>
      </c>
    </row>
    <row r="2107" spans="3:7" ht="15" thickBot="1" x14ac:dyDescent="0.35">
      <c r="C2107" s="70">
        <v>43172</v>
      </c>
      <c r="D2107" s="71">
        <v>0.5643055555555555</v>
      </c>
      <c r="E2107" s="72" t="s">
        <v>9</v>
      </c>
      <c r="F2107" s="73">
        <v>31</v>
      </c>
      <c r="G2107" s="72" t="s">
        <v>10</v>
      </c>
    </row>
    <row r="2108" spans="3:7" ht="15" thickBot="1" x14ac:dyDescent="0.35">
      <c r="C2108" s="70">
        <v>43172</v>
      </c>
      <c r="D2108" s="71">
        <v>0.56431712962962965</v>
      </c>
      <c r="E2108" s="72" t="s">
        <v>9</v>
      </c>
      <c r="F2108" s="73">
        <v>31</v>
      </c>
      <c r="G2108" s="72" t="s">
        <v>10</v>
      </c>
    </row>
    <row r="2109" spans="3:7" ht="15" thickBot="1" x14ac:dyDescent="0.35">
      <c r="C2109" s="70">
        <v>43172</v>
      </c>
      <c r="D2109" s="71">
        <v>0.56559027777777782</v>
      </c>
      <c r="E2109" s="72" t="s">
        <v>9</v>
      </c>
      <c r="F2109" s="73">
        <v>28</v>
      </c>
      <c r="G2109" s="72" t="s">
        <v>21</v>
      </c>
    </row>
    <row r="2110" spans="3:7" ht="15" thickBot="1" x14ac:dyDescent="0.35">
      <c r="C2110" s="70">
        <v>43172</v>
      </c>
      <c r="D2110" s="71">
        <v>0.56587962962962968</v>
      </c>
      <c r="E2110" s="72" t="s">
        <v>9</v>
      </c>
      <c r="F2110" s="73">
        <v>32</v>
      </c>
      <c r="G2110" s="72" t="s">
        <v>21</v>
      </c>
    </row>
    <row r="2111" spans="3:7" ht="15" thickBot="1" x14ac:dyDescent="0.35">
      <c r="C2111" s="70">
        <v>43172</v>
      </c>
      <c r="D2111" s="71">
        <v>0.56593749999999998</v>
      </c>
      <c r="E2111" s="72" t="s">
        <v>9</v>
      </c>
      <c r="F2111" s="73">
        <v>26</v>
      </c>
      <c r="G2111" s="72" t="s">
        <v>21</v>
      </c>
    </row>
    <row r="2112" spans="3:7" ht="15" thickBot="1" x14ac:dyDescent="0.35">
      <c r="C2112" s="70">
        <v>43172</v>
      </c>
      <c r="D2112" s="71">
        <v>0.57068287037037035</v>
      </c>
      <c r="E2112" s="72" t="s">
        <v>9</v>
      </c>
      <c r="F2112" s="73">
        <v>41</v>
      </c>
      <c r="G2112" s="72" t="s">
        <v>21</v>
      </c>
    </row>
    <row r="2113" spans="3:7" ht="15" thickBot="1" x14ac:dyDescent="0.35">
      <c r="C2113" s="70">
        <v>43172</v>
      </c>
      <c r="D2113" s="71">
        <v>0.57076388888888896</v>
      </c>
      <c r="E2113" s="72" t="s">
        <v>9</v>
      </c>
      <c r="F2113" s="73">
        <v>32</v>
      </c>
      <c r="G2113" s="72" t="s">
        <v>21</v>
      </c>
    </row>
    <row r="2114" spans="3:7" ht="15" thickBot="1" x14ac:dyDescent="0.35">
      <c r="C2114" s="70">
        <v>43172</v>
      </c>
      <c r="D2114" s="71">
        <v>0.57109953703703698</v>
      </c>
      <c r="E2114" s="72" t="s">
        <v>9</v>
      </c>
      <c r="F2114" s="73">
        <v>45</v>
      </c>
      <c r="G2114" s="72" t="s">
        <v>21</v>
      </c>
    </row>
    <row r="2115" spans="3:7" ht="15" thickBot="1" x14ac:dyDescent="0.35">
      <c r="C2115" s="70">
        <v>43172</v>
      </c>
      <c r="D2115" s="71">
        <v>0.5743287037037037</v>
      </c>
      <c r="E2115" s="72" t="s">
        <v>9</v>
      </c>
      <c r="F2115" s="73">
        <v>36</v>
      </c>
      <c r="G2115" s="72" t="s">
        <v>21</v>
      </c>
    </row>
    <row r="2116" spans="3:7" ht="15" thickBot="1" x14ac:dyDescent="0.35">
      <c r="C2116" s="70">
        <v>43172</v>
      </c>
      <c r="D2116" s="71">
        <v>0.57447916666666665</v>
      </c>
      <c r="E2116" s="72" t="s">
        <v>9</v>
      </c>
      <c r="F2116" s="73">
        <v>29</v>
      </c>
      <c r="G2116" s="72" t="s">
        <v>21</v>
      </c>
    </row>
    <row r="2117" spans="3:7" ht="15" thickBot="1" x14ac:dyDescent="0.35">
      <c r="C2117" s="70">
        <v>43172</v>
      </c>
      <c r="D2117" s="71">
        <v>0.5785069444444445</v>
      </c>
      <c r="E2117" s="72" t="s">
        <v>9</v>
      </c>
      <c r="F2117" s="73">
        <v>42</v>
      </c>
      <c r="G2117" s="72" t="s">
        <v>10</v>
      </c>
    </row>
    <row r="2118" spans="3:7" ht="15" thickBot="1" x14ac:dyDescent="0.35">
      <c r="C2118" s="70">
        <v>43172</v>
      </c>
      <c r="D2118" s="71">
        <v>0.58196759259259256</v>
      </c>
      <c r="E2118" s="72" t="s">
        <v>9</v>
      </c>
      <c r="F2118" s="73">
        <v>30</v>
      </c>
      <c r="G2118" s="72" t="s">
        <v>21</v>
      </c>
    </row>
    <row r="2119" spans="3:7" ht="15" thickBot="1" x14ac:dyDescent="0.35">
      <c r="C2119" s="70">
        <v>43172</v>
      </c>
      <c r="D2119" s="71">
        <v>0.58346064814814813</v>
      </c>
      <c r="E2119" s="72" t="s">
        <v>9</v>
      </c>
      <c r="F2119" s="73">
        <v>52</v>
      </c>
      <c r="G2119" s="72" t="s">
        <v>10</v>
      </c>
    </row>
    <row r="2120" spans="3:7" ht="15" thickBot="1" x14ac:dyDescent="0.35">
      <c r="C2120" s="70">
        <v>43172</v>
      </c>
      <c r="D2120" s="71">
        <v>0.58498842592592593</v>
      </c>
      <c r="E2120" s="72" t="s">
        <v>9</v>
      </c>
      <c r="F2120" s="73">
        <v>48</v>
      </c>
      <c r="G2120" s="72" t="s">
        <v>10</v>
      </c>
    </row>
    <row r="2121" spans="3:7" ht="15" thickBot="1" x14ac:dyDescent="0.35">
      <c r="C2121" s="70">
        <v>43172</v>
      </c>
      <c r="D2121" s="71">
        <v>0.58506944444444442</v>
      </c>
      <c r="E2121" s="72" t="s">
        <v>9</v>
      </c>
      <c r="F2121" s="73">
        <v>26</v>
      </c>
      <c r="G2121" s="72" t="s">
        <v>21</v>
      </c>
    </row>
    <row r="2122" spans="3:7" ht="15" thickBot="1" x14ac:dyDescent="0.35">
      <c r="C2122" s="70">
        <v>43172</v>
      </c>
      <c r="D2122" s="71">
        <v>0.58633101851851854</v>
      </c>
      <c r="E2122" s="72" t="s">
        <v>9</v>
      </c>
      <c r="F2122" s="73">
        <v>40</v>
      </c>
      <c r="G2122" s="72" t="s">
        <v>21</v>
      </c>
    </row>
    <row r="2123" spans="3:7" ht="15" thickBot="1" x14ac:dyDescent="0.35">
      <c r="C2123" s="70">
        <v>43172</v>
      </c>
      <c r="D2123" s="71">
        <v>0.58864583333333331</v>
      </c>
      <c r="E2123" s="72" t="s">
        <v>9</v>
      </c>
      <c r="F2123" s="73">
        <v>31</v>
      </c>
      <c r="G2123" s="72" t="s">
        <v>21</v>
      </c>
    </row>
    <row r="2124" spans="3:7" ht="15" thickBot="1" x14ac:dyDescent="0.35">
      <c r="C2124" s="70">
        <v>43172</v>
      </c>
      <c r="D2124" s="71">
        <v>0.58921296296296299</v>
      </c>
      <c r="E2124" s="72" t="s">
        <v>9</v>
      </c>
      <c r="F2124" s="73">
        <v>35</v>
      </c>
      <c r="G2124" s="72" t="s">
        <v>10</v>
      </c>
    </row>
    <row r="2125" spans="3:7" ht="15" thickBot="1" x14ac:dyDescent="0.35">
      <c r="C2125" s="70">
        <v>43172</v>
      </c>
      <c r="D2125" s="71">
        <v>0.5900347222222222</v>
      </c>
      <c r="E2125" s="72" t="s">
        <v>9</v>
      </c>
      <c r="F2125" s="73">
        <v>39</v>
      </c>
      <c r="G2125" s="72" t="s">
        <v>10</v>
      </c>
    </row>
    <row r="2126" spans="3:7" ht="15" thickBot="1" x14ac:dyDescent="0.35">
      <c r="C2126" s="70">
        <v>43172</v>
      </c>
      <c r="D2126" s="71">
        <v>0.5920023148148148</v>
      </c>
      <c r="E2126" s="72" t="s">
        <v>9</v>
      </c>
      <c r="F2126" s="73">
        <v>28</v>
      </c>
      <c r="G2126" s="72" t="s">
        <v>21</v>
      </c>
    </row>
    <row r="2127" spans="3:7" ht="15" thickBot="1" x14ac:dyDescent="0.35">
      <c r="C2127" s="70">
        <v>43172</v>
      </c>
      <c r="D2127" s="71">
        <v>0.59234953703703697</v>
      </c>
      <c r="E2127" s="72" t="s">
        <v>9</v>
      </c>
      <c r="F2127" s="73">
        <v>48</v>
      </c>
      <c r="G2127" s="72" t="s">
        <v>10</v>
      </c>
    </row>
    <row r="2128" spans="3:7" ht="15" thickBot="1" x14ac:dyDescent="0.35">
      <c r="C2128" s="70">
        <v>43172</v>
      </c>
      <c r="D2128" s="71">
        <v>0.59664351851851849</v>
      </c>
      <c r="E2128" s="72" t="s">
        <v>9</v>
      </c>
      <c r="F2128" s="73">
        <v>26</v>
      </c>
      <c r="G2128" s="72" t="s">
        <v>21</v>
      </c>
    </row>
    <row r="2129" spans="3:7" ht="15" thickBot="1" x14ac:dyDescent="0.35">
      <c r="C2129" s="70">
        <v>43172</v>
      </c>
      <c r="D2129" s="71">
        <v>0.59879629629629627</v>
      </c>
      <c r="E2129" s="72" t="s">
        <v>9</v>
      </c>
      <c r="F2129" s="73">
        <v>32</v>
      </c>
      <c r="G2129" s="72" t="s">
        <v>21</v>
      </c>
    </row>
    <row r="2130" spans="3:7" ht="15" thickBot="1" x14ac:dyDescent="0.35">
      <c r="C2130" s="70">
        <v>43172</v>
      </c>
      <c r="D2130" s="71">
        <v>0.59974537037037035</v>
      </c>
      <c r="E2130" s="72" t="s">
        <v>9</v>
      </c>
      <c r="F2130" s="73">
        <v>25</v>
      </c>
      <c r="G2130" s="72" t="s">
        <v>21</v>
      </c>
    </row>
    <row r="2131" spans="3:7" ht="15" thickBot="1" x14ac:dyDescent="0.35">
      <c r="C2131" s="70">
        <v>43172</v>
      </c>
      <c r="D2131" s="71">
        <v>0.59980324074074076</v>
      </c>
      <c r="E2131" s="72" t="s">
        <v>9</v>
      </c>
      <c r="F2131" s="73">
        <v>32</v>
      </c>
      <c r="G2131" s="72" t="s">
        <v>10</v>
      </c>
    </row>
    <row r="2132" spans="3:7" ht="15" thickBot="1" x14ac:dyDescent="0.35">
      <c r="C2132" s="70">
        <v>43172</v>
      </c>
      <c r="D2132" s="71">
        <v>0.60043981481481479</v>
      </c>
      <c r="E2132" s="72" t="s">
        <v>9</v>
      </c>
      <c r="F2132" s="73">
        <v>39</v>
      </c>
      <c r="G2132" s="72" t="s">
        <v>10</v>
      </c>
    </row>
    <row r="2133" spans="3:7" ht="15" thickBot="1" x14ac:dyDescent="0.35">
      <c r="C2133" s="70">
        <v>43172</v>
      </c>
      <c r="D2133" s="71">
        <v>0.60243055555555558</v>
      </c>
      <c r="E2133" s="72" t="s">
        <v>9</v>
      </c>
      <c r="F2133" s="73">
        <v>39</v>
      </c>
      <c r="G2133" s="72" t="s">
        <v>10</v>
      </c>
    </row>
    <row r="2134" spans="3:7" ht="15" thickBot="1" x14ac:dyDescent="0.35">
      <c r="C2134" s="70">
        <v>43172</v>
      </c>
      <c r="D2134" s="71">
        <v>0.60435185185185192</v>
      </c>
      <c r="E2134" s="72" t="s">
        <v>9</v>
      </c>
      <c r="F2134" s="73">
        <v>45</v>
      </c>
      <c r="G2134" s="72" t="s">
        <v>10</v>
      </c>
    </row>
    <row r="2135" spans="3:7" ht="15" thickBot="1" x14ac:dyDescent="0.35">
      <c r="C2135" s="70">
        <v>43172</v>
      </c>
      <c r="D2135" s="71">
        <v>0.60450231481481487</v>
      </c>
      <c r="E2135" s="72" t="s">
        <v>9</v>
      </c>
      <c r="F2135" s="73">
        <v>41</v>
      </c>
      <c r="G2135" s="72" t="s">
        <v>10</v>
      </c>
    </row>
    <row r="2136" spans="3:7" ht="15" thickBot="1" x14ac:dyDescent="0.35">
      <c r="C2136" s="70">
        <v>43172</v>
      </c>
      <c r="D2136" s="71">
        <v>0.6054166666666666</v>
      </c>
      <c r="E2136" s="72" t="s">
        <v>9</v>
      </c>
      <c r="F2136" s="73">
        <v>18</v>
      </c>
      <c r="G2136" s="72" t="s">
        <v>21</v>
      </c>
    </row>
    <row r="2137" spans="3:7" ht="15" thickBot="1" x14ac:dyDescent="0.35">
      <c r="C2137" s="70">
        <v>43172</v>
      </c>
      <c r="D2137" s="71">
        <v>0.60635416666666664</v>
      </c>
      <c r="E2137" s="72" t="s">
        <v>9</v>
      </c>
      <c r="F2137" s="73">
        <v>23</v>
      </c>
      <c r="G2137" s="72" t="s">
        <v>21</v>
      </c>
    </row>
    <row r="2138" spans="3:7" ht="15" thickBot="1" x14ac:dyDescent="0.35">
      <c r="C2138" s="70">
        <v>43172</v>
      </c>
      <c r="D2138" s="71">
        <v>0.60636574074074068</v>
      </c>
      <c r="E2138" s="72" t="s">
        <v>9</v>
      </c>
      <c r="F2138" s="73">
        <v>51</v>
      </c>
      <c r="G2138" s="72" t="s">
        <v>10</v>
      </c>
    </row>
    <row r="2139" spans="3:7" ht="15" thickBot="1" x14ac:dyDescent="0.35">
      <c r="C2139" s="70">
        <v>43172</v>
      </c>
      <c r="D2139" s="71">
        <v>0.60677083333333337</v>
      </c>
      <c r="E2139" s="72" t="s">
        <v>9</v>
      </c>
      <c r="F2139" s="73">
        <v>36</v>
      </c>
      <c r="G2139" s="72" t="s">
        <v>21</v>
      </c>
    </row>
    <row r="2140" spans="3:7" ht="15" thickBot="1" x14ac:dyDescent="0.35">
      <c r="C2140" s="70">
        <v>43172</v>
      </c>
      <c r="D2140" s="71">
        <v>0.60684027777777783</v>
      </c>
      <c r="E2140" s="72" t="s">
        <v>9</v>
      </c>
      <c r="F2140" s="73">
        <v>40</v>
      </c>
      <c r="G2140" s="72" t="s">
        <v>10</v>
      </c>
    </row>
    <row r="2141" spans="3:7" ht="15" thickBot="1" x14ac:dyDescent="0.35">
      <c r="C2141" s="70">
        <v>43172</v>
      </c>
      <c r="D2141" s="71">
        <v>0.60804398148148142</v>
      </c>
      <c r="E2141" s="72" t="s">
        <v>9</v>
      </c>
      <c r="F2141" s="73">
        <v>28</v>
      </c>
      <c r="G2141" s="72" t="s">
        <v>10</v>
      </c>
    </row>
    <row r="2142" spans="3:7" ht="15" thickBot="1" x14ac:dyDescent="0.35">
      <c r="C2142" s="70">
        <v>43172</v>
      </c>
      <c r="D2142" s="71">
        <v>0.60880787037037043</v>
      </c>
      <c r="E2142" s="72" t="s">
        <v>9</v>
      </c>
      <c r="F2142" s="73">
        <v>27</v>
      </c>
      <c r="G2142" s="72" t="s">
        <v>21</v>
      </c>
    </row>
    <row r="2143" spans="3:7" ht="15" thickBot="1" x14ac:dyDescent="0.35">
      <c r="C2143" s="70">
        <v>43172</v>
      </c>
      <c r="D2143" s="71">
        <v>0.60903935185185187</v>
      </c>
      <c r="E2143" s="72" t="s">
        <v>9</v>
      </c>
      <c r="F2143" s="73">
        <v>34</v>
      </c>
      <c r="G2143" s="72" t="s">
        <v>10</v>
      </c>
    </row>
    <row r="2144" spans="3:7" ht="15" thickBot="1" x14ac:dyDescent="0.35">
      <c r="C2144" s="70">
        <v>43172</v>
      </c>
      <c r="D2144" s="71">
        <v>0.61085648148148153</v>
      </c>
      <c r="E2144" s="72" t="s">
        <v>9</v>
      </c>
      <c r="F2144" s="73">
        <v>34</v>
      </c>
      <c r="G2144" s="72" t="s">
        <v>10</v>
      </c>
    </row>
    <row r="2145" spans="3:7" ht="15" thickBot="1" x14ac:dyDescent="0.35">
      <c r="C2145" s="70">
        <v>43172</v>
      </c>
      <c r="D2145" s="71">
        <v>0.61182870370370368</v>
      </c>
      <c r="E2145" s="72" t="s">
        <v>9</v>
      </c>
      <c r="F2145" s="73">
        <v>17</v>
      </c>
      <c r="G2145" s="72" t="s">
        <v>21</v>
      </c>
    </row>
    <row r="2146" spans="3:7" ht="15" thickBot="1" x14ac:dyDescent="0.35">
      <c r="C2146" s="70">
        <v>43172</v>
      </c>
      <c r="D2146" s="71">
        <v>0.61329861111111106</v>
      </c>
      <c r="E2146" s="72" t="s">
        <v>9</v>
      </c>
      <c r="F2146" s="73">
        <v>40</v>
      </c>
      <c r="G2146" s="72" t="s">
        <v>10</v>
      </c>
    </row>
    <row r="2147" spans="3:7" ht="15" thickBot="1" x14ac:dyDescent="0.35">
      <c r="C2147" s="70">
        <v>43172</v>
      </c>
      <c r="D2147" s="71">
        <v>0.614375</v>
      </c>
      <c r="E2147" s="72" t="s">
        <v>9</v>
      </c>
      <c r="F2147" s="73">
        <v>35</v>
      </c>
      <c r="G2147" s="72" t="s">
        <v>10</v>
      </c>
    </row>
    <row r="2148" spans="3:7" ht="15" thickBot="1" x14ac:dyDescent="0.35">
      <c r="C2148" s="70">
        <v>43172</v>
      </c>
      <c r="D2148" s="71">
        <v>0.61446759259259254</v>
      </c>
      <c r="E2148" s="72" t="s">
        <v>9</v>
      </c>
      <c r="F2148" s="73">
        <v>23</v>
      </c>
      <c r="G2148" s="72" t="s">
        <v>21</v>
      </c>
    </row>
    <row r="2149" spans="3:7" ht="15" thickBot="1" x14ac:dyDescent="0.35">
      <c r="C2149" s="70">
        <v>43172</v>
      </c>
      <c r="D2149" s="71">
        <v>0.61651620370370364</v>
      </c>
      <c r="E2149" s="72" t="s">
        <v>9</v>
      </c>
      <c r="F2149" s="73">
        <v>23</v>
      </c>
      <c r="G2149" s="72" t="s">
        <v>21</v>
      </c>
    </row>
    <row r="2150" spans="3:7" ht="15" thickBot="1" x14ac:dyDescent="0.35">
      <c r="C2150" s="70">
        <v>43172</v>
      </c>
      <c r="D2150" s="71">
        <v>0.61768518518518511</v>
      </c>
      <c r="E2150" s="72" t="s">
        <v>9</v>
      </c>
      <c r="F2150" s="73">
        <v>25</v>
      </c>
      <c r="G2150" s="72" t="s">
        <v>21</v>
      </c>
    </row>
    <row r="2151" spans="3:7" ht="15" thickBot="1" x14ac:dyDescent="0.35">
      <c r="C2151" s="70">
        <v>43172</v>
      </c>
      <c r="D2151" s="71">
        <v>0.61818287037037034</v>
      </c>
      <c r="E2151" s="72" t="s">
        <v>9</v>
      </c>
      <c r="F2151" s="73">
        <v>30</v>
      </c>
      <c r="G2151" s="72" t="s">
        <v>21</v>
      </c>
    </row>
    <row r="2152" spans="3:7" ht="15" thickBot="1" x14ac:dyDescent="0.35">
      <c r="C2152" s="70">
        <v>43172</v>
      </c>
      <c r="D2152" s="71">
        <v>0.61824074074074076</v>
      </c>
      <c r="E2152" s="72" t="s">
        <v>9</v>
      </c>
      <c r="F2152" s="73">
        <v>25</v>
      </c>
      <c r="G2152" s="72" t="s">
        <v>21</v>
      </c>
    </row>
    <row r="2153" spans="3:7" ht="15" thickBot="1" x14ac:dyDescent="0.35">
      <c r="C2153" s="70">
        <v>43172</v>
      </c>
      <c r="D2153" s="71">
        <v>0.61859953703703707</v>
      </c>
      <c r="E2153" s="72" t="s">
        <v>9</v>
      </c>
      <c r="F2153" s="73">
        <v>24</v>
      </c>
      <c r="G2153" s="72" t="s">
        <v>21</v>
      </c>
    </row>
    <row r="2154" spans="3:7" ht="15" thickBot="1" x14ac:dyDescent="0.35">
      <c r="C2154" s="70">
        <v>43172</v>
      </c>
      <c r="D2154" s="71">
        <v>0.61866898148148153</v>
      </c>
      <c r="E2154" s="72" t="s">
        <v>9</v>
      </c>
      <c r="F2154" s="73">
        <v>24</v>
      </c>
      <c r="G2154" s="72" t="s">
        <v>21</v>
      </c>
    </row>
    <row r="2155" spans="3:7" ht="15" thickBot="1" x14ac:dyDescent="0.35">
      <c r="C2155" s="70">
        <v>43172</v>
      </c>
      <c r="D2155" s="71">
        <v>0.61888888888888893</v>
      </c>
      <c r="E2155" s="72" t="s">
        <v>9</v>
      </c>
      <c r="F2155" s="73">
        <v>37</v>
      </c>
      <c r="G2155" s="72" t="s">
        <v>21</v>
      </c>
    </row>
    <row r="2156" spans="3:7" ht="15" thickBot="1" x14ac:dyDescent="0.35">
      <c r="C2156" s="70">
        <v>43172</v>
      </c>
      <c r="D2156" s="71">
        <v>0.6209027777777778</v>
      </c>
      <c r="E2156" s="72" t="s">
        <v>9</v>
      </c>
      <c r="F2156" s="73">
        <v>37</v>
      </c>
      <c r="G2156" s="72" t="s">
        <v>10</v>
      </c>
    </row>
    <row r="2157" spans="3:7" ht="15" thickBot="1" x14ac:dyDescent="0.35">
      <c r="C2157" s="70">
        <v>43172</v>
      </c>
      <c r="D2157" s="71">
        <v>0.62179398148148146</v>
      </c>
      <c r="E2157" s="72" t="s">
        <v>9</v>
      </c>
      <c r="F2157" s="73">
        <v>43</v>
      </c>
      <c r="G2157" s="72" t="s">
        <v>21</v>
      </c>
    </row>
    <row r="2158" spans="3:7" ht="15" thickBot="1" x14ac:dyDescent="0.35">
      <c r="C2158" s="70">
        <v>43172</v>
      </c>
      <c r="D2158" s="71">
        <v>0.62184027777777773</v>
      </c>
      <c r="E2158" s="72" t="s">
        <v>9</v>
      </c>
      <c r="F2158" s="73">
        <v>47</v>
      </c>
      <c r="G2158" s="72" t="s">
        <v>10</v>
      </c>
    </row>
    <row r="2159" spans="3:7" ht="15" thickBot="1" x14ac:dyDescent="0.35">
      <c r="C2159" s="70">
        <v>43172</v>
      </c>
      <c r="D2159" s="71">
        <v>0.62277777777777776</v>
      </c>
      <c r="E2159" s="72" t="s">
        <v>9</v>
      </c>
      <c r="F2159" s="73">
        <v>29</v>
      </c>
      <c r="G2159" s="72" t="s">
        <v>21</v>
      </c>
    </row>
    <row r="2160" spans="3:7" ht="15" thickBot="1" x14ac:dyDescent="0.35">
      <c r="C2160" s="70">
        <v>43172</v>
      </c>
      <c r="D2160" s="71">
        <v>0.6242361111111111</v>
      </c>
      <c r="E2160" s="72" t="s">
        <v>9</v>
      </c>
      <c r="F2160" s="73">
        <v>45</v>
      </c>
      <c r="G2160" s="72" t="s">
        <v>21</v>
      </c>
    </row>
    <row r="2161" spans="3:7" ht="15" thickBot="1" x14ac:dyDescent="0.35">
      <c r="C2161" s="70">
        <v>43172</v>
      </c>
      <c r="D2161" s="71">
        <v>0.62434027777777779</v>
      </c>
      <c r="E2161" s="72" t="s">
        <v>9</v>
      </c>
      <c r="F2161" s="73">
        <v>38</v>
      </c>
      <c r="G2161" s="72" t="s">
        <v>21</v>
      </c>
    </row>
    <row r="2162" spans="3:7" ht="15" thickBot="1" x14ac:dyDescent="0.35">
      <c r="C2162" s="70">
        <v>43172</v>
      </c>
      <c r="D2162" s="71">
        <v>0.62498842592592596</v>
      </c>
      <c r="E2162" s="72" t="s">
        <v>9</v>
      </c>
      <c r="F2162" s="73">
        <v>23</v>
      </c>
      <c r="G2162" s="72" t="s">
        <v>21</v>
      </c>
    </row>
    <row r="2163" spans="3:7" ht="15" thickBot="1" x14ac:dyDescent="0.35">
      <c r="C2163" s="70">
        <v>43172</v>
      </c>
      <c r="D2163" s="71">
        <v>0.62502314814814819</v>
      </c>
      <c r="E2163" s="72" t="s">
        <v>9</v>
      </c>
      <c r="F2163" s="73">
        <v>37</v>
      </c>
      <c r="G2163" s="72" t="s">
        <v>10</v>
      </c>
    </row>
    <row r="2164" spans="3:7" ht="15" thickBot="1" x14ac:dyDescent="0.35">
      <c r="C2164" s="70">
        <v>43172</v>
      </c>
      <c r="D2164" s="71">
        <v>0.62569444444444444</v>
      </c>
      <c r="E2164" s="72" t="s">
        <v>9</v>
      </c>
      <c r="F2164" s="73">
        <v>25</v>
      </c>
      <c r="G2164" s="72" t="s">
        <v>21</v>
      </c>
    </row>
    <row r="2165" spans="3:7" ht="15" thickBot="1" x14ac:dyDescent="0.35">
      <c r="C2165" s="70">
        <v>43172</v>
      </c>
      <c r="D2165" s="71">
        <v>0.62612268518518521</v>
      </c>
      <c r="E2165" s="72" t="s">
        <v>9</v>
      </c>
      <c r="F2165" s="73">
        <v>51</v>
      </c>
      <c r="G2165" s="72" t="s">
        <v>10</v>
      </c>
    </row>
    <row r="2166" spans="3:7" ht="15" thickBot="1" x14ac:dyDescent="0.35">
      <c r="C2166" s="70">
        <v>43172</v>
      </c>
      <c r="D2166" s="71">
        <v>0.62621527777777775</v>
      </c>
      <c r="E2166" s="72" t="s">
        <v>9</v>
      </c>
      <c r="F2166" s="73">
        <v>39</v>
      </c>
      <c r="G2166" s="72" t="s">
        <v>21</v>
      </c>
    </row>
    <row r="2167" spans="3:7" ht="15" thickBot="1" x14ac:dyDescent="0.35">
      <c r="C2167" s="70">
        <v>43172</v>
      </c>
      <c r="D2167" s="71">
        <v>0.62868055555555558</v>
      </c>
      <c r="E2167" s="72" t="s">
        <v>9</v>
      </c>
      <c r="F2167" s="73">
        <v>49</v>
      </c>
      <c r="G2167" s="72" t="s">
        <v>10</v>
      </c>
    </row>
    <row r="2168" spans="3:7" ht="15" thickBot="1" x14ac:dyDescent="0.35">
      <c r="C2168" s="70">
        <v>43172</v>
      </c>
      <c r="D2168" s="71">
        <v>0.63175925925925924</v>
      </c>
      <c r="E2168" s="72" t="s">
        <v>9</v>
      </c>
      <c r="F2168" s="73">
        <v>28</v>
      </c>
      <c r="G2168" s="72" t="s">
        <v>21</v>
      </c>
    </row>
    <row r="2169" spans="3:7" ht="15" thickBot="1" x14ac:dyDescent="0.35">
      <c r="C2169" s="70">
        <v>43172</v>
      </c>
      <c r="D2169" s="71">
        <v>0.63302083333333337</v>
      </c>
      <c r="E2169" s="72" t="s">
        <v>9</v>
      </c>
      <c r="F2169" s="73">
        <v>17</v>
      </c>
      <c r="G2169" s="72" t="s">
        <v>21</v>
      </c>
    </row>
    <row r="2170" spans="3:7" ht="15" thickBot="1" x14ac:dyDescent="0.35">
      <c r="C2170" s="70">
        <v>43172</v>
      </c>
      <c r="D2170" s="71">
        <v>0.63307870370370367</v>
      </c>
      <c r="E2170" s="72" t="s">
        <v>9</v>
      </c>
      <c r="F2170" s="73">
        <v>23</v>
      </c>
      <c r="G2170" s="72" t="s">
        <v>21</v>
      </c>
    </row>
    <row r="2171" spans="3:7" ht="15" thickBot="1" x14ac:dyDescent="0.35">
      <c r="C2171" s="70">
        <v>43172</v>
      </c>
      <c r="D2171" s="71">
        <v>0.63593749999999993</v>
      </c>
      <c r="E2171" s="72" t="s">
        <v>9</v>
      </c>
      <c r="F2171" s="73">
        <v>25</v>
      </c>
      <c r="G2171" s="72" t="s">
        <v>21</v>
      </c>
    </row>
    <row r="2172" spans="3:7" ht="15" thickBot="1" x14ac:dyDescent="0.35">
      <c r="C2172" s="70">
        <v>43172</v>
      </c>
      <c r="D2172" s="71">
        <v>0.6361458333333333</v>
      </c>
      <c r="E2172" s="72" t="s">
        <v>9</v>
      </c>
      <c r="F2172" s="73">
        <v>25</v>
      </c>
      <c r="G2172" s="72" t="s">
        <v>21</v>
      </c>
    </row>
    <row r="2173" spans="3:7" ht="15" thickBot="1" x14ac:dyDescent="0.35">
      <c r="C2173" s="70">
        <v>43172</v>
      </c>
      <c r="D2173" s="71">
        <v>0.63858796296296294</v>
      </c>
      <c r="E2173" s="72" t="s">
        <v>9</v>
      </c>
      <c r="F2173" s="73">
        <v>33</v>
      </c>
      <c r="G2173" s="72" t="s">
        <v>21</v>
      </c>
    </row>
    <row r="2174" spans="3:7" ht="15" thickBot="1" x14ac:dyDescent="0.35">
      <c r="C2174" s="70">
        <v>43172</v>
      </c>
      <c r="D2174" s="71">
        <v>0.63863425925925921</v>
      </c>
      <c r="E2174" s="72" t="s">
        <v>9</v>
      </c>
      <c r="F2174" s="73">
        <v>36</v>
      </c>
      <c r="G2174" s="72" t="s">
        <v>10</v>
      </c>
    </row>
    <row r="2175" spans="3:7" ht="15" thickBot="1" x14ac:dyDescent="0.35">
      <c r="C2175" s="70">
        <v>43172</v>
      </c>
      <c r="D2175" s="71">
        <v>0.63930555555555557</v>
      </c>
      <c r="E2175" s="72" t="s">
        <v>9</v>
      </c>
      <c r="F2175" s="73">
        <v>37</v>
      </c>
      <c r="G2175" s="72" t="s">
        <v>21</v>
      </c>
    </row>
    <row r="2176" spans="3:7" ht="15" thickBot="1" x14ac:dyDescent="0.35">
      <c r="C2176" s="70">
        <v>43172</v>
      </c>
      <c r="D2176" s="71">
        <v>0.63983796296296302</v>
      </c>
      <c r="E2176" s="72" t="s">
        <v>9</v>
      </c>
      <c r="F2176" s="73">
        <v>40</v>
      </c>
      <c r="G2176" s="72" t="s">
        <v>10</v>
      </c>
    </row>
    <row r="2177" spans="3:7" ht="15" thickBot="1" x14ac:dyDescent="0.35">
      <c r="C2177" s="70">
        <v>43172</v>
      </c>
      <c r="D2177" s="71">
        <v>0.6408449074074074</v>
      </c>
      <c r="E2177" s="72" t="s">
        <v>9</v>
      </c>
      <c r="F2177" s="73">
        <v>24</v>
      </c>
      <c r="G2177" s="72" t="s">
        <v>21</v>
      </c>
    </row>
    <row r="2178" spans="3:7" ht="15" thickBot="1" x14ac:dyDescent="0.35">
      <c r="C2178" s="70">
        <v>43172</v>
      </c>
      <c r="D2178" s="71">
        <v>0.6419097222222222</v>
      </c>
      <c r="E2178" s="72" t="s">
        <v>9</v>
      </c>
      <c r="F2178" s="73">
        <v>26</v>
      </c>
      <c r="G2178" s="72" t="s">
        <v>21</v>
      </c>
    </row>
    <row r="2179" spans="3:7" ht="15" thickBot="1" x14ac:dyDescent="0.35">
      <c r="C2179" s="70">
        <v>43172</v>
      </c>
      <c r="D2179" s="71">
        <v>0.6422106481481481</v>
      </c>
      <c r="E2179" s="72" t="s">
        <v>9</v>
      </c>
      <c r="F2179" s="73">
        <v>27</v>
      </c>
      <c r="G2179" s="72" t="s">
        <v>21</v>
      </c>
    </row>
    <row r="2180" spans="3:7" ht="15" thickBot="1" x14ac:dyDescent="0.35">
      <c r="C2180" s="70">
        <v>43172</v>
      </c>
      <c r="D2180" s="71">
        <v>0.64310185185185187</v>
      </c>
      <c r="E2180" s="72" t="s">
        <v>9</v>
      </c>
      <c r="F2180" s="73">
        <v>27</v>
      </c>
      <c r="G2180" s="72" t="s">
        <v>21</v>
      </c>
    </row>
    <row r="2181" spans="3:7" ht="15" thickBot="1" x14ac:dyDescent="0.35">
      <c r="C2181" s="70">
        <v>43172</v>
      </c>
      <c r="D2181" s="71">
        <v>0.64633101851851849</v>
      </c>
      <c r="E2181" s="72" t="s">
        <v>9</v>
      </c>
      <c r="F2181" s="73">
        <v>29</v>
      </c>
      <c r="G2181" s="72" t="s">
        <v>21</v>
      </c>
    </row>
    <row r="2182" spans="3:7" ht="15" thickBot="1" x14ac:dyDescent="0.35">
      <c r="C2182" s="70">
        <v>43172</v>
      </c>
      <c r="D2182" s="71">
        <v>0.64714120370370376</v>
      </c>
      <c r="E2182" s="72" t="s">
        <v>9</v>
      </c>
      <c r="F2182" s="73">
        <v>20</v>
      </c>
      <c r="G2182" s="72" t="s">
        <v>21</v>
      </c>
    </row>
    <row r="2183" spans="3:7" ht="15" thickBot="1" x14ac:dyDescent="0.35">
      <c r="C2183" s="70">
        <v>43172</v>
      </c>
      <c r="D2183" s="71">
        <v>0.64758101851851857</v>
      </c>
      <c r="E2183" s="72" t="s">
        <v>9</v>
      </c>
      <c r="F2183" s="73">
        <v>22</v>
      </c>
      <c r="G2183" s="72" t="s">
        <v>21</v>
      </c>
    </row>
    <row r="2184" spans="3:7" ht="15" thickBot="1" x14ac:dyDescent="0.35">
      <c r="C2184" s="70">
        <v>43172</v>
      </c>
      <c r="D2184" s="71">
        <v>0.64887731481481481</v>
      </c>
      <c r="E2184" s="72" t="s">
        <v>9</v>
      </c>
      <c r="F2184" s="73">
        <v>23</v>
      </c>
      <c r="G2184" s="72" t="s">
        <v>21</v>
      </c>
    </row>
    <row r="2185" spans="3:7" ht="15" thickBot="1" x14ac:dyDescent="0.35">
      <c r="C2185" s="70">
        <v>43172</v>
      </c>
      <c r="D2185" s="71">
        <v>0.64894675925925926</v>
      </c>
      <c r="E2185" s="72" t="s">
        <v>9</v>
      </c>
      <c r="F2185" s="73">
        <v>52</v>
      </c>
      <c r="G2185" s="72" t="s">
        <v>10</v>
      </c>
    </row>
    <row r="2186" spans="3:7" ht="15" thickBot="1" x14ac:dyDescent="0.35">
      <c r="C2186" s="70">
        <v>43172</v>
      </c>
      <c r="D2186" s="71">
        <v>0.64982638888888888</v>
      </c>
      <c r="E2186" s="72" t="s">
        <v>9</v>
      </c>
      <c r="F2186" s="73">
        <v>34</v>
      </c>
      <c r="G2186" s="72" t="s">
        <v>21</v>
      </c>
    </row>
    <row r="2187" spans="3:7" ht="15" thickBot="1" x14ac:dyDescent="0.35">
      <c r="C2187" s="70">
        <v>43172</v>
      </c>
      <c r="D2187" s="71">
        <v>0.65079861111111115</v>
      </c>
      <c r="E2187" s="72" t="s">
        <v>9</v>
      </c>
      <c r="F2187" s="73">
        <v>26</v>
      </c>
      <c r="G2187" s="72" t="s">
        <v>10</v>
      </c>
    </row>
    <row r="2188" spans="3:7" ht="15" thickBot="1" x14ac:dyDescent="0.35">
      <c r="C2188" s="70">
        <v>43172</v>
      </c>
      <c r="D2188" s="71">
        <v>0.65230324074074075</v>
      </c>
      <c r="E2188" s="72" t="s">
        <v>9</v>
      </c>
      <c r="F2188" s="73">
        <v>35</v>
      </c>
      <c r="G2188" s="72" t="s">
        <v>10</v>
      </c>
    </row>
    <row r="2189" spans="3:7" ht="15" thickBot="1" x14ac:dyDescent="0.35">
      <c r="C2189" s="70">
        <v>43172</v>
      </c>
      <c r="D2189" s="71">
        <v>0.65240740740740744</v>
      </c>
      <c r="E2189" s="72" t="s">
        <v>9</v>
      </c>
      <c r="F2189" s="73">
        <v>49</v>
      </c>
      <c r="G2189" s="72" t="s">
        <v>10</v>
      </c>
    </row>
    <row r="2190" spans="3:7" ht="15" thickBot="1" x14ac:dyDescent="0.35">
      <c r="C2190" s="70">
        <v>43172</v>
      </c>
      <c r="D2190" s="71">
        <v>0.65295138888888882</v>
      </c>
      <c r="E2190" s="72" t="s">
        <v>9</v>
      </c>
      <c r="F2190" s="73">
        <v>32</v>
      </c>
      <c r="G2190" s="72" t="s">
        <v>10</v>
      </c>
    </row>
    <row r="2191" spans="3:7" ht="15" thickBot="1" x14ac:dyDescent="0.35">
      <c r="C2191" s="70">
        <v>43172</v>
      </c>
      <c r="D2191" s="71">
        <v>0.65325231481481483</v>
      </c>
      <c r="E2191" s="72" t="s">
        <v>9</v>
      </c>
      <c r="F2191" s="73">
        <v>20</v>
      </c>
      <c r="G2191" s="72" t="s">
        <v>21</v>
      </c>
    </row>
    <row r="2192" spans="3:7" ht="15" thickBot="1" x14ac:dyDescent="0.35">
      <c r="C2192" s="70">
        <v>43172</v>
      </c>
      <c r="D2192" s="71">
        <v>0.6551851851851852</v>
      </c>
      <c r="E2192" s="72" t="s">
        <v>9</v>
      </c>
      <c r="F2192" s="73">
        <v>28</v>
      </c>
      <c r="G2192" s="72" t="s">
        <v>21</v>
      </c>
    </row>
    <row r="2193" spans="3:7" ht="15" thickBot="1" x14ac:dyDescent="0.35">
      <c r="C2193" s="70">
        <v>43172</v>
      </c>
      <c r="D2193" s="71">
        <v>0.6552662037037037</v>
      </c>
      <c r="E2193" s="72" t="s">
        <v>9</v>
      </c>
      <c r="F2193" s="73">
        <v>26</v>
      </c>
      <c r="G2193" s="72" t="s">
        <v>21</v>
      </c>
    </row>
    <row r="2194" spans="3:7" ht="15" thickBot="1" x14ac:dyDescent="0.35">
      <c r="C2194" s="70">
        <v>43172</v>
      </c>
      <c r="D2194" s="71">
        <v>0.65609953703703705</v>
      </c>
      <c r="E2194" s="72" t="s">
        <v>9</v>
      </c>
      <c r="F2194" s="73">
        <v>28</v>
      </c>
      <c r="G2194" s="72" t="s">
        <v>21</v>
      </c>
    </row>
    <row r="2195" spans="3:7" ht="15" thickBot="1" x14ac:dyDescent="0.35">
      <c r="C2195" s="70">
        <v>43172</v>
      </c>
      <c r="D2195" s="71">
        <v>0.65747685185185178</v>
      </c>
      <c r="E2195" s="72" t="s">
        <v>9</v>
      </c>
      <c r="F2195" s="73">
        <v>26</v>
      </c>
      <c r="G2195" s="72" t="s">
        <v>21</v>
      </c>
    </row>
    <row r="2196" spans="3:7" ht="15" thickBot="1" x14ac:dyDescent="0.35">
      <c r="C2196" s="70">
        <v>43172</v>
      </c>
      <c r="D2196" s="71">
        <v>0.65754629629629624</v>
      </c>
      <c r="E2196" s="72" t="s">
        <v>9</v>
      </c>
      <c r="F2196" s="73">
        <v>26</v>
      </c>
      <c r="G2196" s="72" t="s">
        <v>21</v>
      </c>
    </row>
    <row r="2197" spans="3:7" ht="15" thickBot="1" x14ac:dyDescent="0.35">
      <c r="C2197" s="70">
        <v>43172</v>
      </c>
      <c r="D2197" s="71">
        <v>0.65844907407407405</v>
      </c>
      <c r="E2197" s="72" t="s">
        <v>9</v>
      </c>
      <c r="F2197" s="73">
        <v>30</v>
      </c>
      <c r="G2197" s="72" t="s">
        <v>21</v>
      </c>
    </row>
    <row r="2198" spans="3:7" ht="15" thickBot="1" x14ac:dyDescent="0.35">
      <c r="C2198" s="70">
        <v>43172</v>
      </c>
      <c r="D2198" s="71">
        <v>0.65901620370370373</v>
      </c>
      <c r="E2198" s="72" t="s">
        <v>9</v>
      </c>
      <c r="F2198" s="73">
        <v>20</v>
      </c>
      <c r="G2198" s="72" t="s">
        <v>21</v>
      </c>
    </row>
    <row r="2199" spans="3:7" ht="15" thickBot="1" x14ac:dyDescent="0.35">
      <c r="C2199" s="70">
        <v>43172</v>
      </c>
      <c r="D2199" s="71">
        <v>0.65950231481481481</v>
      </c>
      <c r="E2199" s="72" t="s">
        <v>9</v>
      </c>
      <c r="F2199" s="73">
        <v>29</v>
      </c>
      <c r="G2199" s="72" t="s">
        <v>21</v>
      </c>
    </row>
    <row r="2200" spans="3:7" ht="15" thickBot="1" x14ac:dyDescent="0.35">
      <c r="C2200" s="70">
        <v>43172</v>
      </c>
      <c r="D2200" s="71">
        <v>0.66055555555555556</v>
      </c>
      <c r="E2200" s="72" t="s">
        <v>9</v>
      </c>
      <c r="F2200" s="73">
        <v>32</v>
      </c>
      <c r="G2200" s="72" t="s">
        <v>10</v>
      </c>
    </row>
    <row r="2201" spans="3:7" ht="15" thickBot="1" x14ac:dyDescent="0.35">
      <c r="C2201" s="70">
        <v>43172</v>
      </c>
      <c r="D2201" s="71">
        <v>0.6605671296296296</v>
      </c>
      <c r="E2201" s="72" t="s">
        <v>9</v>
      </c>
      <c r="F2201" s="73">
        <v>36</v>
      </c>
      <c r="G2201" s="72" t="s">
        <v>10</v>
      </c>
    </row>
    <row r="2202" spans="3:7" ht="15" thickBot="1" x14ac:dyDescent="0.35">
      <c r="C2202" s="70">
        <v>43172</v>
      </c>
      <c r="D2202" s="71">
        <v>0.66166666666666674</v>
      </c>
      <c r="E2202" s="72" t="s">
        <v>9</v>
      </c>
      <c r="F2202" s="73">
        <v>39</v>
      </c>
      <c r="G2202" s="72" t="s">
        <v>10</v>
      </c>
    </row>
    <row r="2203" spans="3:7" ht="15" thickBot="1" x14ac:dyDescent="0.35">
      <c r="C2203" s="70">
        <v>43172</v>
      </c>
      <c r="D2203" s="71">
        <v>0.66173611111111108</v>
      </c>
      <c r="E2203" s="72" t="s">
        <v>9</v>
      </c>
      <c r="F2203" s="73">
        <v>30</v>
      </c>
      <c r="G2203" s="72" t="s">
        <v>21</v>
      </c>
    </row>
    <row r="2204" spans="3:7" ht="15" thickBot="1" x14ac:dyDescent="0.35">
      <c r="C2204" s="70">
        <v>43172</v>
      </c>
      <c r="D2204" s="71">
        <v>0.66206018518518517</v>
      </c>
      <c r="E2204" s="72" t="s">
        <v>9</v>
      </c>
      <c r="F2204" s="73">
        <v>24</v>
      </c>
      <c r="G2204" s="72" t="s">
        <v>21</v>
      </c>
    </row>
    <row r="2205" spans="3:7" ht="15" thickBot="1" x14ac:dyDescent="0.35">
      <c r="C2205" s="70">
        <v>43172</v>
      </c>
      <c r="D2205" s="71">
        <v>0.66259259259259262</v>
      </c>
      <c r="E2205" s="72" t="s">
        <v>9</v>
      </c>
      <c r="F2205" s="73">
        <v>37</v>
      </c>
      <c r="G2205" s="72" t="s">
        <v>10</v>
      </c>
    </row>
    <row r="2206" spans="3:7" ht="15" thickBot="1" x14ac:dyDescent="0.35">
      <c r="C2206" s="70">
        <v>43172</v>
      </c>
      <c r="D2206" s="71">
        <v>0.66284722222222225</v>
      </c>
      <c r="E2206" s="72" t="s">
        <v>9</v>
      </c>
      <c r="F2206" s="73">
        <v>28</v>
      </c>
      <c r="G2206" s="72" t="s">
        <v>21</v>
      </c>
    </row>
    <row r="2207" spans="3:7" ht="15" thickBot="1" x14ac:dyDescent="0.35">
      <c r="C2207" s="70">
        <v>43172</v>
      </c>
      <c r="D2207" s="71">
        <v>0.66387731481481482</v>
      </c>
      <c r="E2207" s="72" t="s">
        <v>9</v>
      </c>
      <c r="F2207" s="73">
        <v>41</v>
      </c>
      <c r="G2207" s="72" t="s">
        <v>21</v>
      </c>
    </row>
    <row r="2208" spans="3:7" ht="15" thickBot="1" x14ac:dyDescent="0.35">
      <c r="C2208" s="70">
        <v>43172</v>
      </c>
      <c r="D2208" s="71">
        <v>0.66401620370370373</v>
      </c>
      <c r="E2208" s="72" t="s">
        <v>9</v>
      </c>
      <c r="F2208" s="73">
        <v>34</v>
      </c>
      <c r="G2208" s="72" t="s">
        <v>21</v>
      </c>
    </row>
    <row r="2209" spans="3:7" ht="15" thickBot="1" x14ac:dyDescent="0.35">
      <c r="C2209" s="70">
        <v>43172</v>
      </c>
      <c r="D2209" s="71">
        <v>0.66446759259259258</v>
      </c>
      <c r="E2209" s="72" t="s">
        <v>9</v>
      </c>
      <c r="F2209" s="73">
        <v>32</v>
      </c>
      <c r="G2209" s="72" t="s">
        <v>21</v>
      </c>
    </row>
    <row r="2210" spans="3:7" ht="15" thickBot="1" x14ac:dyDescent="0.35">
      <c r="C2210" s="70">
        <v>43172</v>
      </c>
      <c r="D2210" s="71">
        <v>0.66486111111111112</v>
      </c>
      <c r="E2210" s="72" t="s">
        <v>9</v>
      </c>
      <c r="F2210" s="73">
        <v>41</v>
      </c>
      <c r="G2210" s="72" t="s">
        <v>21</v>
      </c>
    </row>
    <row r="2211" spans="3:7" ht="15" thickBot="1" x14ac:dyDescent="0.35">
      <c r="C2211" s="70">
        <v>43172</v>
      </c>
      <c r="D2211" s="71">
        <v>0.66498842592592589</v>
      </c>
      <c r="E2211" s="72" t="s">
        <v>9</v>
      </c>
      <c r="F2211" s="73">
        <v>23</v>
      </c>
      <c r="G2211" s="72" t="s">
        <v>21</v>
      </c>
    </row>
    <row r="2212" spans="3:7" ht="15" thickBot="1" x14ac:dyDescent="0.35">
      <c r="C2212" s="70">
        <v>43172</v>
      </c>
      <c r="D2212" s="71">
        <v>0.66597222222222219</v>
      </c>
      <c r="E2212" s="72" t="s">
        <v>9</v>
      </c>
      <c r="F2212" s="73">
        <v>53</v>
      </c>
      <c r="G2212" s="72" t="s">
        <v>10</v>
      </c>
    </row>
    <row r="2213" spans="3:7" ht="15" thickBot="1" x14ac:dyDescent="0.35">
      <c r="C2213" s="70">
        <v>43172</v>
      </c>
      <c r="D2213" s="71">
        <v>0.66631944444444446</v>
      </c>
      <c r="E2213" s="72" t="s">
        <v>9</v>
      </c>
      <c r="F2213" s="73">
        <v>43</v>
      </c>
      <c r="G2213" s="72" t="s">
        <v>21</v>
      </c>
    </row>
    <row r="2214" spans="3:7" ht="15" thickBot="1" x14ac:dyDescent="0.35">
      <c r="C2214" s="70">
        <v>43172</v>
      </c>
      <c r="D2214" s="71">
        <v>0.66673611111111108</v>
      </c>
      <c r="E2214" s="72" t="s">
        <v>9</v>
      </c>
      <c r="F2214" s="73">
        <v>49</v>
      </c>
      <c r="G2214" s="72" t="s">
        <v>10</v>
      </c>
    </row>
    <row r="2215" spans="3:7" ht="15" thickBot="1" x14ac:dyDescent="0.35">
      <c r="C2215" s="70">
        <v>43172</v>
      </c>
      <c r="D2215" s="71">
        <v>0.66688657407407403</v>
      </c>
      <c r="E2215" s="72" t="s">
        <v>9</v>
      </c>
      <c r="F2215" s="73">
        <v>46</v>
      </c>
      <c r="G2215" s="72" t="s">
        <v>10</v>
      </c>
    </row>
    <row r="2216" spans="3:7" ht="15" thickBot="1" x14ac:dyDescent="0.35">
      <c r="C2216" s="70">
        <v>43172</v>
      </c>
      <c r="D2216" s="71">
        <v>0.66714120370370367</v>
      </c>
      <c r="E2216" s="72" t="s">
        <v>9</v>
      </c>
      <c r="F2216" s="73">
        <v>41</v>
      </c>
      <c r="G2216" s="72" t="s">
        <v>10</v>
      </c>
    </row>
    <row r="2217" spans="3:7" ht="15" thickBot="1" x14ac:dyDescent="0.35">
      <c r="C2217" s="70">
        <v>43172</v>
      </c>
      <c r="D2217" s="71">
        <v>0.66749999999999998</v>
      </c>
      <c r="E2217" s="72" t="s">
        <v>9</v>
      </c>
      <c r="F2217" s="73">
        <v>35</v>
      </c>
      <c r="G2217" s="72" t="s">
        <v>10</v>
      </c>
    </row>
    <row r="2218" spans="3:7" ht="15" thickBot="1" x14ac:dyDescent="0.35">
      <c r="C2218" s="70">
        <v>43172</v>
      </c>
      <c r="D2218" s="71">
        <v>0.66753472222222221</v>
      </c>
      <c r="E2218" s="72" t="s">
        <v>9</v>
      </c>
      <c r="F2218" s="73">
        <v>29</v>
      </c>
      <c r="G2218" s="72" t="s">
        <v>21</v>
      </c>
    </row>
    <row r="2219" spans="3:7" ht="15" thickBot="1" x14ac:dyDescent="0.35">
      <c r="C2219" s="70">
        <v>43172</v>
      </c>
      <c r="D2219" s="71">
        <v>0.66853009259259266</v>
      </c>
      <c r="E2219" s="72" t="s">
        <v>9</v>
      </c>
      <c r="F2219" s="73">
        <v>30</v>
      </c>
      <c r="G2219" s="72" t="s">
        <v>21</v>
      </c>
    </row>
    <row r="2220" spans="3:7" ht="15" thickBot="1" x14ac:dyDescent="0.35">
      <c r="C2220" s="70">
        <v>43172</v>
      </c>
      <c r="D2220" s="71">
        <v>0.66915509259259265</v>
      </c>
      <c r="E2220" s="72" t="s">
        <v>9</v>
      </c>
      <c r="F2220" s="73">
        <v>27</v>
      </c>
      <c r="G2220" s="72" t="s">
        <v>21</v>
      </c>
    </row>
    <row r="2221" spans="3:7" ht="15" thickBot="1" x14ac:dyDescent="0.35">
      <c r="C2221" s="70">
        <v>43172</v>
      </c>
      <c r="D2221" s="71">
        <v>0.66939814814814813</v>
      </c>
      <c r="E2221" s="72" t="s">
        <v>9</v>
      </c>
      <c r="F2221" s="73">
        <v>19</v>
      </c>
      <c r="G2221" s="72" t="s">
        <v>10</v>
      </c>
    </row>
    <row r="2222" spans="3:7" ht="15" thickBot="1" x14ac:dyDescent="0.35">
      <c r="C2222" s="70">
        <v>43172</v>
      </c>
      <c r="D2222" s="71">
        <v>0.67015046296296299</v>
      </c>
      <c r="E2222" s="72" t="s">
        <v>9</v>
      </c>
      <c r="F2222" s="73">
        <v>38</v>
      </c>
      <c r="G2222" s="72" t="s">
        <v>10</v>
      </c>
    </row>
    <row r="2223" spans="3:7" ht="15" thickBot="1" x14ac:dyDescent="0.35">
      <c r="C2223" s="70">
        <v>43172</v>
      </c>
      <c r="D2223" s="71">
        <v>0.6705092592592593</v>
      </c>
      <c r="E2223" s="72" t="s">
        <v>9</v>
      </c>
      <c r="F2223" s="73">
        <v>24</v>
      </c>
      <c r="G2223" s="72" t="s">
        <v>10</v>
      </c>
    </row>
    <row r="2224" spans="3:7" ht="15" thickBot="1" x14ac:dyDescent="0.35">
      <c r="C2224" s="70">
        <v>43172</v>
      </c>
      <c r="D2224" s="71">
        <v>0.67098379629629623</v>
      </c>
      <c r="E2224" s="72" t="s">
        <v>9</v>
      </c>
      <c r="F2224" s="73">
        <v>44</v>
      </c>
      <c r="G2224" s="72" t="s">
        <v>10</v>
      </c>
    </row>
    <row r="2225" spans="3:7" ht="15" thickBot="1" x14ac:dyDescent="0.35">
      <c r="C2225" s="70">
        <v>43172</v>
      </c>
      <c r="D2225" s="71">
        <v>0.67196759259259264</v>
      </c>
      <c r="E2225" s="72" t="s">
        <v>9</v>
      </c>
      <c r="F2225" s="73">
        <v>33</v>
      </c>
      <c r="G2225" s="72" t="s">
        <v>21</v>
      </c>
    </row>
    <row r="2226" spans="3:7" ht="15" thickBot="1" x14ac:dyDescent="0.35">
      <c r="C2226" s="70">
        <v>43172</v>
      </c>
      <c r="D2226" s="71">
        <v>0.67203703703703699</v>
      </c>
      <c r="E2226" s="72" t="s">
        <v>9</v>
      </c>
      <c r="F2226" s="73">
        <v>34</v>
      </c>
      <c r="G2226" s="72" t="s">
        <v>10</v>
      </c>
    </row>
    <row r="2227" spans="3:7" ht="15" thickBot="1" x14ac:dyDescent="0.35">
      <c r="C2227" s="70">
        <v>43172</v>
      </c>
      <c r="D2227" s="71">
        <v>0.67270833333333335</v>
      </c>
      <c r="E2227" s="72" t="s">
        <v>9</v>
      </c>
      <c r="F2227" s="73">
        <v>39</v>
      </c>
      <c r="G2227" s="72" t="s">
        <v>21</v>
      </c>
    </row>
    <row r="2228" spans="3:7" ht="15" thickBot="1" x14ac:dyDescent="0.35">
      <c r="C2228" s="70">
        <v>43172</v>
      </c>
      <c r="D2228" s="71">
        <v>0.67277777777777781</v>
      </c>
      <c r="E2228" s="72" t="s">
        <v>9</v>
      </c>
      <c r="F2228" s="73">
        <v>42</v>
      </c>
      <c r="G2228" s="72" t="s">
        <v>10</v>
      </c>
    </row>
    <row r="2229" spans="3:7" ht="15" thickBot="1" x14ac:dyDescent="0.35">
      <c r="C2229" s="70">
        <v>43172</v>
      </c>
      <c r="D2229" s="71">
        <v>0.67313657407407401</v>
      </c>
      <c r="E2229" s="72" t="s">
        <v>9</v>
      </c>
      <c r="F2229" s="73">
        <v>31</v>
      </c>
      <c r="G2229" s="72" t="s">
        <v>21</v>
      </c>
    </row>
    <row r="2230" spans="3:7" ht="15" thickBot="1" x14ac:dyDescent="0.35">
      <c r="C2230" s="70">
        <v>43172</v>
      </c>
      <c r="D2230" s="71">
        <v>0.67325231481481485</v>
      </c>
      <c r="E2230" s="72" t="s">
        <v>9</v>
      </c>
      <c r="F2230" s="73">
        <v>30</v>
      </c>
      <c r="G2230" s="72" t="s">
        <v>21</v>
      </c>
    </row>
    <row r="2231" spans="3:7" ht="15" thickBot="1" x14ac:dyDescent="0.35">
      <c r="C2231" s="70">
        <v>43172</v>
      </c>
      <c r="D2231" s="71">
        <v>0.67365740740740743</v>
      </c>
      <c r="E2231" s="72" t="s">
        <v>9</v>
      </c>
      <c r="F2231" s="73">
        <v>28</v>
      </c>
      <c r="G2231" s="72" t="s">
        <v>21</v>
      </c>
    </row>
    <row r="2232" spans="3:7" ht="15" thickBot="1" x14ac:dyDescent="0.35">
      <c r="C2232" s="70">
        <v>43172</v>
      </c>
      <c r="D2232" s="71">
        <v>0.67594907407407412</v>
      </c>
      <c r="E2232" s="72" t="s">
        <v>9</v>
      </c>
      <c r="F2232" s="73">
        <v>41</v>
      </c>
      <c r="G2232" s="72" t="s">
        <v>21</v>
      </c>
    </row>
    <row r="2233" spans="3:7" ht="15" thickBot="1" x14ac:dyDescent="0.35">
      <c r="C2233" s="70">
        <v>43172</v>
      </c>
      <c r="D2233" s="71">
        <v>0.67600694444444442</v>
      </c>
      <c r="E2233" s="72" t="s">
        <v>9</v>
      </c>
      <c r="F2233" s="73">
        <v>50</v>
      </c>
      <c r="G2233" s="72" t="s">
        <v>21</v>
      </c>
    </row>
    <row r="2234" spans="3:7" ht="15" thickBot="1" x14ac:dyDescent="0.35">
      <c r="C2234" s="70">
        <v>43172</v>
      </c>
      <c r="D2234" s="71">
        <v>0.67659722222222218</v>
      </c>
      <c r="E2234" s="72" t="s">
        <v>9</v>
      </c>
      <c r="F2234" s="73">
        <v>24</v>
      </c>
      <c r="G2234" s="72" t="s">
        <v>21</v>
      </c>
    </row>
    <row r="2235" spans="3:7" ht="15" thickBot="1" x14ac:dyDescent="0.35">
      <c r="C2235" s="70">
        <v>43172</v>
      </c>
      <c r="D2235" s="71">
        <v>0.67666666666666664</v>
      </c>
      <c r="E2235" s="72" t="s">
        <v>9</v>
      </c>
      <c r="F2235" s="73">
        <v>42</v>
      </c>
      <c r="G2235" s="72" t="s">
        <v>10</v>
      </c>
    </row>
    <row r="2236" spans="3:7" ht="15" thickBot="1" x14ac:dyDescent="0.35">
      <c r="C2236" s="70">
        <v>43172</v>
      </c>
      <c r="D2236" s="71">
        <v>0.67682870370370374</v>
      </c>
      <c r="E2236" s="72" t="s">
        <v>9</v>
      </c>
      <c r="F2236" s="73">
        <v>48</v>
      </c>
      <c r="G2236" s="72" t="s">
        <v>21</v>
      </c>
    </row>
    <row r="2237" spans="3:7" ht="15" thickBot="1" x14ac:dyDescent="0.35">
      <c r="C2237" s="70">
        <v>43172</v>
      </c>
      <c r="D2237" s="71">
        <v>0.67768518518518517</v>
      </c>
      <c r="E2237" s="72" t="s">
        <v>9</v>
      </c>
      <c r="F2237" s="73">
        <v>33</v>
      </c>
      <c r="G2237" s="72" t="s">
        <v>21</v>
      </c>
    </row>
    <row r="2238" spans="3:7" ht="15" thickBot="1" x14ac:dyDescent="0.35">
      <c r="C2238" s="70">
        <v>43172</v>
      </c>
      <c r="D2238" s="71">
        <v>0.67849537037037033</v>
      </c>
      <c r="E2238" s="72" t="s">
        <v>9</v>
      </c>
      <c r="F2238" s="73">
        <v>26</v>
      </c>
      <c r="G2238" s="72" t="s">
        <v>21</v>
      </c>
    </row>
    <row r="2239" spans="3:7" ht="15" thickBot="1" x14ac:dyDescent="0.35">
      <c r="C2239" s="70">
        <v>43172</v>
      </c>
      <c r="D2239" s="71">
        <v>0.67950231481481482</v>
      </c>
      <c r="E2239" s="72" t="s">
        <v>9</v>
      </c>
      <c r="F2239" s="73">
        <v>46</v>
      </c>
      <c r="G2239" s="72" t="s">
        <v>10</v>
      </c>
    </row>
    <row r="2240" spans="3:7" ht="15" thickBot="1" x14ac:dyDescent="0.35">
      <c r="C2240" s="70">
        <v>43172</v>
      </c>
      <c r="D2240" s="71">
        <v>0.67979166666666668</v>
      </c>
      <c r="E2240" s="72" t="s">
        <v>9</v>
      </c>
      <c r="F2240" s="73">
        <v>32</v>
      </c>
      <c r="G2240" s="72" t="s">
        <v>21</v>
      </c>
    </row>
    <row r="2241" spans="3:7" ht="15" thickBot="1" x14ac:dyDescent="0.35">
      <c r="C2241" s="70">
        <v>43172</v>
      </c>
      <c r="D2241" s="71">
        <v>0.68048611111111112</v>
      </c>
      <c r="E2241" s="72" t="s">
        <v>9</v>
      </c>
      <c r="F2241" s="73">
        <v>21</v>
      </c>
      <c r="G2241" s="72" t="s">
        <v>21</v>
      </c>
    </row>
    <row r="2242" spans="3:7" ht="15" thickBot="1" x14ac:dyDescent="0.35">
      <c r="C2242" s="70">
        <v>43172</v>
      </c>
      <c r="D2242" s="71">
        <v>0.6809722222222222</v>
      </c>
      <c r="E2242" s="72" t="s">
        <v>9</v>
      </c>
      <c r="F2242" s="73">
        <v>30</v>
      </c>
      <c r="G2242" s="72" t="s">
        <v>21</v>
      </c>
    </row>
    <row r="2243" spans="3:7" ht="15" thickBot="1" x14ac:dyDescent="0.35">
      <c r="C2243" s="70">
        <v>43172</v>
      </c>
      <c r="D2243" s="71">
        <v>0.68106481481481485</v>
      </c>
      <c r="E2243" s="72" t="s">
        <v>9</v>
      </c>
      <c r="F2243" s="73">
        <v>28</v>
      </c>
      <c r="G2243" s="72" t="s">
        <v>21</v>
      </c>
    </row>
    <row r="2244" spans="3:7" ht="15" thickBot="1" x14ac:dyDescent="0.35">
      <c r="C2244" s="70">
        <v>43172</v>
      </c>
      <c r="D2244" s="71">
        <v>0.68115740740740749</v>
      </c>
      <c r="E2244" s="72" t="s">
        <v>9</v>
      </c>
      <c r="F2244" s="73">
        <v>24</v>
      </c>
      <c r="G2244" s="72" t="s">
        <v>21</v>
      </c>
    </row>
    <row r="2245" spans="3:7" ht="15" thickBot="1" x14ac:dyDescent="0.35">
      <c r="C2245" s="70">
        <v>43172</v>
      </c>
      <c r="D2245" s="71">
        <v>0.68173611111111121</v>
      </c>
      <c r="E2245" s="72" t="s">
        <v>9</v>
      </c>
      <c r="F2245" s="73">
        <v>45</v>
      </c>
      <c r="G2245" s="72" t="s">
        <v>21</v>
      </c>
    </row>
    <row r="2246" spans="3:7" ht="15" thickBot="1" x14ac:dyDescent="0.35">
      <c r="C2246" s="70">
        <v>43172</v>
      </c>
      <c r="D2246" s="71">
        <v>0.68178240740740748</v>
      </c>
      <c r="E2246" s="72" t="s">
        <v>9</v>
      </c>
      <c r="F2246" s="73">
        <v>30</v>
      </c>
      <c r="G2246" s="72" t="s">
        <v>10</v>
      </c>
    </row>
    <row r="2247" spans="3:7" ht="15" thickBot="1" x14ac:dyDescent="0.35">
      <c r="C2247" s="70">
        <v>43172</v>
      </c>
      <c r="D2247" s="71">
        <v>0.68226851851851855</v>
      </c>
      <c r="E2247" s="72" t="s">
        <v>9</v>
      </c>
      <c r="F2247" s="73">
        <v>24</v>
      </c>
      <c r="G2247" s="72" t="s">
        <v>21</v>
      </c>
    </row>
    <row r="2248" spans="3:7" ht="15" thickBot="1" x14ac:dyDescent="0.35">
      <c r="C2248" s="70">
        <v>43172</v>
      </c>
      <c r="D2248" s="71">
        <v>0.68240740740740735</v>
      </c>
      <c r="E2248" s="72" t="s">
        <v>9</v>
      </c>
      <c r="F2248" s="73">
        <v>37</v>
      </c>
      <c r="G2248" s="72" t="s">
        <v>21</v>
      </c>
    </row>
    <row r="2249" spans="3:7" ht="15" thickBot="1" x14ac:dyDescent="0.35">
      <c r="C2249" s="70">
        <v>43172</v>
      </c>
      <c r="D2249" s="71">
        <v>0.68406250000000002</v>
      </c>
      <c r="E2249" s="72" t="s">
        <v>9</v>
      </c>
      <c r="F2249" s="73">
        <v>52</v>
      </c>
      <c r="G2249" s="72" t="s">
        <v>10</v>
      </c>
    </row>
    <row r="2250" spans="3:7" ht="15" thickBot="1" x14ac:dyDescent="0.35">
      <c r="C2250" s="70">
        <v>43172</v>
      </c>
      <c r="D2250" s="71">
        <v>0.68479166666666658</v>
      </c>
      <c r="E2250" s="72" t="s">
        <v>9</v>
      </c>
      <c r="F2250" s="73">
        <v>34</v>
      </c>
      <c r="G2250" s="72" t="s">
        <v>10</v>
      </c>
    </row>
    <row r="2251" spans="3:7" ht="15" thickBot="1" x14ac:dyDescent="0.35">
      <c r="C2251" s="70">
        <v>43172</v>
      </c>
      <c r="D2251" s="71">
        <v>0.68581018518518511</v>
      </c>
      <c r="E2251" s="72" t="s">
        <v>9</v>
      </c>
      <c r="F2251" s="73">
        <v>36</v>
      </c>
      <c r="G2251" s="72" t="s">
        <v>10</v>
      </c>
    </row>
    <row r="2252" spans="3:7" ht="15" thickBot="1" x14ac:dyDescent="0.35">
      <c r="C2252" s="70">
        <v>43172</v>
      </c>
      <c r="D2252" s="71">
        <v>0.68612268518518515</v>
      </c>
      <c r="E2252" s="72" t="s">
        <v>9</v>
      </c>
      <c r="F2252" s="73">
        <v>43</v>
      </c>
      <c r="G2252" s="72" t="s">
        <v>21</v>
      </c>
    </row>
    <row r="2253" spans="3:7" ht="15" thickBot="1" x14ac:dyDescent="0.35">
      <c r="C2253" s="70">
        <v>43172</v>
      </c>
      <c r="D2253" s="71">
        <v>0.68616898148148142</v>
      </c>
      <c r="E2253" s="72" t="s">
        <v>9</v>
      </c>
      <c r="F2253" s="73">
        <v>34</v>
      </c>
      <c r="G2253" s="72" t="s">
        <v>21</v>
      </c>
    </row>
    <row r="2254" spans="3:7" ht="15" thickBot="1" x14ac:dyDescent="0.35">
      <c r="C2254" s="70">
        <v>43172</v>
      </c>
      <c r="D2254" s="71">
        <v>0.68641203703703713</v>
      </c>
      <c r="E2254" s="72" t="s">
        <v>9</v>
      </c>
      <c r="F2254" s="73">
        <v>47</v>
      </c>
      <c r="G2254" s="72" t="s">
        <v>10</v>
      </c>
    </row>
    <row r="2255" spans="3:7" ht="15" thickBot="1" x14ac:dyDescent="0.35">
      <c r="C2255" s="70">
        <v>43172</v>
      </c>
      <c r="D2255" s="71">
        <v>0.68756944444444434</v>
      </c>
      <c r="E2255" s="72" t="s">
        <v>9</v>
      </c>
      <c r="F2255" s="73">
        <v>31</v>
      </c>
      <c r="G2255" s="72" t="s">
        <v>21</v>
      </c>
    </row>
    <row r="2256" spans="3:7" ht="15" thickBot="1" x14ac:dyDescent="0.35">
      <c r="C2256" s="70">
        <v>43172</v>
      </c>
      <c r="D2256" s="71">
        <v>0.68762731481481476</v>
      </c>
      <c r="E2256" s="72" t="s">
        <v>9</v>
      </c>
      <c r="F2256" s="73">
        <v>36</v>
      </c>
      <c r="G2256" s="72" t="s">
        <v>10</v>
      </c>
    </row>
    <row r="2257" spans="3:7" ht="15" thickBot="1" x14ac:dyDescent="0.35">
      <c r="C2257" s="70">
        <v>43172</v>
      </c>
      <c r="D2257" s="71">
        <v>0.68797453703703704</v>
      </c>
      <c r="E2257" s="72" t="s">
        <v>9</v>
      </c>
      <c r="F2257" s="73">
        <v>34</v>
      </c>
      <c r="G2257" s="72" t="s">
        <v>21</v>
      </c>
    </row>
    <row r="2258" spans="3:7" ht="15" thickBot="1" x14ac:dyDescent="0.35">
      <c r="C2258" s="70">
        <v>43172</v>
      </c>
      <c r="D2258" s="71">
        <v>0.68827546296296294</v>
      </c>
      <c r="E2258" s="72" t="s">
        <v>9</v>
      </c>
      <c r="F2258" s="73">
        <v>28</v>
      </c>
      <c r="G2258" s="72" t="s">
        <v>21</v>
      </c>
    </row>
    <row r="2259" spans="3:7" ht="15" thickBot="1" x14ac:dyDescent="0.35">
      <c r="C2259" s="70">
        <v>43172</v>
      </c>
      <c r="D2259" s="71">
        <v>0.68850694444444438</v>
      </c>
      <c r="E2259" s="72" t="s">
        <v>9</v>
      </c>
      <c r="F2259" s="73">
        <v>22</v>
      </c>
      <c r="G2259" s="72" t="s">
        <v>21</v>
      </c>
    </row>
    <row r="2260" spans="3:7" ht="15" thickBot="1" x14ac:dyDescent="0.35">
      <c r="C2260" s="70">
        <v>43172</v>
      </c>
      <c r="D2260" s="71">
        <v>0.6885648148148148</v>
      </c>
      <c r="E2260" s="72" t="s">
        <v>9</v>
      </c>
      <c r="F2260" s="73">
        <v>43</v>
      </c>
      <c r="G2260" s="72" t="s">
        <v>10</v>
      </c>
    </row>
    <row r="2261" spans="3:7" ht="15" thickBot="1" x14ac:dyDescent="0.35">
      <c r="C2261" s="70">
        <v>43172</v>
      </c>
      <c r="D2261" s="71">
        <v>0.68969907407407405</v>
      </c>
      <c r="E2261" s="72" t="s">
        <v>9</v>
      </c>
      <c r="F2261" s="73">
        <v>35</v>
      </c>
      <c r="G2261" s="72" t="s">
        <v>21</v>
      </c>
    </row>
    <row r="2262" spans="3:7" ht="15" thickBot="1" x14ac:dyDescent="0.35">
      <c r="C2262" s="70">
        <v>43172</v>
      </c>
      <c r="D2262" s="71">
        <v>0.68987268518518519</v>
      </c>
      <c r="E2262" s="72" t="s">
        <v>9</v>
      </c>
      <c r="F2262" s="73">
        <v>23</v>
      </c>
      <c r="G2262" s="72" t="s">
        <v>21</v>
      </c>
    </row>
    <row r="2263" spans="3:7" ht="15" thickBot="1" x14ac:dyDescent="0.35">
      <c r="C2263" s="70">
        <v>43172</v>
      </c>
      <c r="D2263" s="71">
        <v>0.69056712962962974</v>
      </c>
      <c r="E2263" s="72" t="s">
        <v>9</v>
      </c>
      <c r="F2263" s="73">
        <v>43</v>
      </c>
      <c r="G2263" s="72" t="s">
        <v>21</v>
      </c>
    </row>
    <row r="2264" spans="3:7" ht="15" thickBot="1" x14ac:dyDescent="0.35">
      <c r="C2264" s="70">
        <v>43172</v>
      </c>
      <c r="D2264" s="71">
        <v>0.69174768518518526</v>
      </c>
      <c r="E2264" s="72" t="s">
        <v>9</v>
      </c>
      <c r="F2264" s="73">
        <v>30</v>
      </c>
      <c r="G2264" s="72" t="s">
        <v>21</v>
      </c>
    </row>
    <row r="2265" spans="3:7" ht="15" thickBot="1" x14ac:dyDescent="0.35">
      <c r="C2265" s="70">
        <v>43172</v>
      </c>
      <c r="D2265" s="71">
        <v>0.69203703703703701</v>
      </c>
      <c r="E2265" s="72" t="s">
        <v>9</v>
      </c>
      <c r="F2265" s="73">
        <v>48</v>
      </c>
      <c r="G2265" s="72" t="s">
        <v>10</v>
      </c>
    </row>
    <row r="2266" spans="3:7" ht="15" thickBot="1" x14ac:dyDescent="0.35">
      <c r="C2266" s="70">
        <v>43172</v>
      </c>
      <c r="D2266" s="71">
        <v>0.69273148148148145</v>
      </c>
      <c r="E2266" s="72" t="s">
        <v>9</v>
      </c>
      <c r="F2266" s="73">
        <v>45</v>
      </c>
      <c r="G2266" s="72" t="s">
        <v>10</v>
      </c>
    </row>
    <row r="2267" spans="3:7" ht="15" thickBot="1" x14ac:dyDescent="0.35">
      <c r="C2267" s="70">
        <v>43172</v>
      </c>
      <c r="D2267" s="71">
        <v>0.69307870370370372</v>
      </c>
      <c r="E2267" s="72" t="s">
        <v>9</v>
      </c>
      <c r="F2267" s="73">
        <v>39</v>
      </c>
      <c r="G2267" s="72" t="s">
        <v>10</v>
      </c>
    </row>
    <row r="2268" spans="3:7" ht="15" thickBot="1" x14ac:dyDescent="0.35">
      <c r="C2268" s="70">
        <v>43172</v>
      </c>
      <c r="D2268" s="71">
        <v>0.69351851851851853</v>
      </c>
      <c r="E2268" s="72" t="s">
        <v>9</v>
      </c>
      <c r="F2268" s="73">
        <v>27</v>
      </c>
      <c r="G2268" s="72" t="s">
        <v>21</v>
      </c>
    </row>
    <row r="2269" spans="3:7" ht="15" thickBot="1" x14ac:dyDescent="0.35">
      <c r="C2269" s="70">
        <v>43172</v>
      </c>
      <c r="D2269" s="71">
        <v>0.69357638888888884</v>
      </c>
      <c r="E2269" s="72" t="s">
        <v>9</v>
      </c>
      <c r="F2269" s="73">
        <v>36</v>
      </c>
      <c r="G2269" s="72" t="s">
        <v>10</v>
      </c>
    </row>
    <row r="2270" spans="3:7" ht="15" thickBot="1" x14ac:dyDescent="0.35">
      <c r="C2270" s="70">
        <v>43172</v>
      </c>
      <c r="D2270" s="71">
        <v>0.69431712962962966</v>
      </c>
      <c r="E2270" s="72" t="s">
        <v>9</v>
      </c>
      <c r="F2270" s="73">
        <v>27</v>
      </c>
      <c r="G2270" s="72" t="s">
        <v>21</v>
      </c>
    </row>
    <row r="2271" spans="3:7" ht="15" thickBot="1" x14ac:dyDescent="0.35">
      <c r="C2271" s="70">
        <v>43172</v>
      </c>
      <c r="D2271" s="71">
        <v>0.6945486111111111</v>
      </c>
      <c r="E2271" s="72" t="s">
        <v>9</v>
      </c>
      <c r="F2271" s="73">
        <v>33</v>
      </c>
      <c r="G2271" s="72" t="s">
        <v>21</v>
      </c>
    </row>
    <row r="2272" spans="3:7" ht="15" thickBot="1" x14ac:dyDescent="0.35">
      <c r="C2272" s="70">
        <v>43172</v>
      </c>
      <c r="D2272" s="71">
        <v>0.69473379629629628</v>
      </c>
      <c r="E2272" s="72" t="s">
        <v>9</v>
      </c>
      <c r="F2272" s="73">
        <v>38</v>
      </c>
      <c r="G2272" s="72" t="s">
        <v>21</v>
      </c>
    </row>
    <row r="2273" spans="3:7" ht="15" thickBot="1" x14ac:dyDescent="0.35">
      <c r="C2273" s="70">
        <v>43172</v>
      </c>
      <c r="D2273" s="71">
        <v>0.69483796296296296</v>
      </c>
      <c r="E2273" s="72" t="s">
        <v>9</v>
      </c>
      <c r="F2273" s="73">
        <v>29</v>
      </c>
      <c r="G2273" s="72" t="s">
        <v>21</v>
      </c>
    </row>
    <row r="2274" spans="3:7" ht="15" thickBot="1" x14ac:dyDescent="0.35">
      <c r="C2274" s="70">
        <v>43172</v>
      </c>
      <c r="D2274" s="71">
        <v>0.69534722222222223</v>
      </c>
      <c r="E2274" s="72" t="s">
        <v>9</v>
      </c>
      <c r="F2274" s="73">
        <v>41</v>
      </c>
      <c r="G2274" s="72" t="s">
        <v>21</v>
      </c>
    </row>
    <row r="2275" spans="3:7" ht="15" thickBot="1" x14ac:dyDescent="0.35">
      <c r="C2275" s="70">
        <v>43172</v>
      </c>
      <c r="D2275" s="71">
        <v>0.69611111111111112</v>
      </c>
      <c r="E2275" s="72" t="s">
        <v>9</v>
      </c>
      <c r="F2275" s="73">
        <v>49</v>
      </c>
      <c r="G2275" s="72" t="s">
        <v>10</v>
      </c>
    </row>
    <row r="2276" spans="3:7" ht="15" thickBot="1" x14ac:dyDescent="0.35">
      <c r="C2276" s="70">
        <v>43172</v>
      </c>
      <c r="D2276" s="71">
        <v>0.69712962962962965</v>
      </c>
      <c r="E2276" s="72" t="s">
        <v>9</v>
      </c>
      <c r="F2276" s="73">
        <v>42</v>
      </c>
      <c r="G2276" s="72" t="s">
        <v>21</v>
      </c>
    </row>
    <row r="2277" spans="3:7" ht="15" thickBot="1" x14ac:dyDescent="0.35">
      <c r="C2277" s="70">
        <v>43172</v>
      </c>
      <c r="D2277" s="71">
        <v>0.697199074074074</v>
      </c>
      <c r="E2277" s="72" t="s">
        <v>9</v>
      </c>
      <c r="F2277" s="73">
        <v>33</v>
      </c>
      <c r="G2277" s="72" t="s">
        <v>10</v>
      </c>
    </row>
    <row r="2278" spans="3:7" ht="15" thickBot="1" x14ac:dyDescent="0.35">
      <c r="C2278" s="70">
        <v>43172</v>
      </c>
      <c r="D2278" s="71">
        <v>0.69795138888888886</v>
      </c>
      <c r="E2278" s="72" t="s">
        <v>9</v>
      </c>
      <c r="F2278" s="73">
        <v>48</v>
      </c>
      <c r="G2278" s="72" t="s">
        <v>10</v>
      </c>
    </row>
    <row r="2279" spans="3:7" ht="15" thickBot="1" x14ac:dyDescent="0.35">
      <c r="C2279" s="70">
        <v>43172</v>
      </c>
      <c r="D2279" s="71">
        <v>0.69818287037037041</v>
      </c>
      <c r="E2279" s="72" t="s">
        <v>9</v>
      </c>
      <c r="F2279" s="73">
        <v>40</v>
      </c>
      <c r="G2279" s="72" t="s">
        <v>10</v>
      </c>
    </row>
    <row r="2280" spans="3:7" ht="15" thickBot="1" x14ac:dyDescent="0.35">
      <c r="C2280" s="70">
        <v>43172</v>
      </c>
      <c r="D2280" s="71">
        <v>0.69840277777777782</v>
      </c>
      <c r="E2280" s="72" t="s">
        <v>9</v>
      </c>
      <c r="F2280" s="73">
        <v>42</v>
      </c>
      <c r="G2280" s="72" t="s">
        <v>10</v>
      </c>
    </row>
    <row r="2281" spans="3:7" ht="15" thickBot="1" x14ac:dyDescent="0.35">
      <c r="C2281" s="70">
        <v>43172</v>
      </c>
      <c r="D2281" s="71">
        <v>0.69859953703703714</v>
      </c>
      <c r="E2281" s="72" t="s">
        <v>9</v>
      </c>
      <c r="F2281" s="73">
        <v>41</v>
      </c>
      <c r="G2281" s="72" t="s">
        <v>10</v>
      </c>
    </row>
    <row r="2282" spans="3:7" ht="15" thickBot="1" x14ac:dyDescent="0.35">
      <c r="C2282" s="70">
        <v>43172</v>
      </c>
      <c r="D2282" s="71">
        <v>0.69883101851851848</v>
      </c>
      <c r="E2282" s="72" t="s">
        <v>9</v>
      </c>
      <c r="F2282" s="73">
        <v>27</v>
      </c>
      <c r="G2282" s="72" t="s">
        <v>10</v>
      </c>
    </row>
    <row r="2283" spans="3:7" ht="15" thickBot="1" x14ac:dyDescent="0.35">
      <c r="C2283" s="70">
        <v>43172</v>
      </c>
      <c r="D2283" s="71">
        <v>0.7006944444444444</v>
      </c>
      <c r="E2283" s="72" t="s">
        <v>9</v>
      </c>
      <c r="F2283" s="73">
        <v>33</v>
      </c>
      <c r="G2283" s="72" t="s">
        <v>21</v>
      </c>
    </row>
    <row r="2284" spans="3:7" ht="15" thickBot="1" x14ac:dyDescent="0.35">
      <c r="C2284" s="70">
        <v>43172</v>
      </c>
      <c r="D2284" s="71">
        <v>0.70076388888888896</v>
      </c>
      <c r="E2284" s="72" t="s">
        <v>9</v>
      </c>
      <c r="F2284" s="73">
        <v>34</v>
      </c>
      <c r="G2284" s="72" t="s">
        <v>21</v>
      </c>
    </row>
    <row r="2285" spans="3:7" ht="15" thickBot="1" x14ac:dyDescent="0.35">
      <c r="C2285" s="70">
        <v>43172</v>
      </c>
      <c r="D2285" s="71">
        <v>0.70218749999999996</v>
      </c>
      <c r="E2285" s="72" t="s">
        <v>9</v>
      </c>
      <c r="F2285" s="73">
        <v>36</v>
      </c>
      <c r="G2285" s="72" t="s">
        <v>21</v>
      </c>
    </row>
    <row r="2286" spans="3:7" ht="15" thickBot="1" x14ac:dyDescent="0.35">
      <c r="C2286" s="70">
        <v>43172</v>
      </c>
      <c r="D2286" s="71">
        <v>0.70224537037037038</v>
      </c>
      <c r="E2286" s="72" t="s">
        <v>9</v>
      </c>
      <c r="F2286" s="73">
        <v>41</v>
      </c>
      <c r="G2286" s="72" t="s">
        <v>10</v>
      </c>
    </row>
    <row r="2287" spans="3:7" ht="15" thickBot="1" x14ac:dyDescent="0.35">
      <c r="C2287" s="70">
        <v>43172</v>
      </c>
      <c r="D2287" s="71">
        <v>0.70267361111111104</v>
      </c>
      <c r="E2287" s="72" t="s">
        <v>9</v>
      </c>
      <c r="F2287" s="73">
        <v>48</v>
      </c>
      <c r="G2287" s="72" t="s">
        <v>21</v>
      </c>
    </row>
    <row r="2288" spans="3:7" ht="15" thickBot="1" x14ac:dyDescent="0.35">
      <c r="C2288" s="70">
        <v>43172</v>
      </c>
      <c r="D2288" s="71">
        <v>0.70291666666666675</v>
      </c>
      <c r="E2288" s="72" t="s">
        <v>9</v>
      </c>
      <c r="F2288" s="73">
        <v>45</v>
      </c>
      <c r="G2288" s="72" t="s">
        <v>21</v>
      </c>
    </row>
    <row r="2289" spans="3:7" ht="15" thickBot="1" x14ac:dyDescent="0.35">
      <c r="C2289" s="70">
        <v>43172</v>
      </c>
      <c r="D2289" s="71">
        <v>0.70379629629629636</v>
      </c>
      <c r="E2289" s="72" t="s">
        <v>9</v>
      </c>
      <c r="F2289" s="73">
        <v>47</v>
      </c>
      <c r="G2289" s="72" t="s">
        <v>10</v>
      </c>
    </row>
    <row r="2290" spans="3:7" ht="15" thickBot="1" x14ac:dyDescent="0.35">
      <c r="C2290" s="70">
        <v>43172</v>
      </c>
      <c r="D2290" s="71">
        <v>0.70427083333333329</v>
      </c>
      <c r="E2290" s="72" t="s">
        <v>9</v>
      </c>
      <c r="F2290" s="73">
        <v>48</v>
      </c>
      <c r="G2290" s="72" t="s">
        <v>21</v>
      </c>
    </row>
    <row r="2291" spans="3:7" ht="15" thickBot="1" x14ac:dyDescent="0.35">
      <c r="C2291" s="70">
        <v>43172</v>
      </c>
      <c r="D2291" s="71">
        <v>0.70532407407407405</v>
      </c>
      <c r="E2291" s="72" t="s">
        <v>9</v>
      </c>
      <c r="F2291" s="73">
        <v>44</v>
      </c>
      <c r="G2291" s="72" t="s">
        <v>21</v>
      </c>
    </row>
    <row r="2292" spans="3:7" ht="15" thickBot="1" x14ac:dyDescent="0.35">
      <c r="C2292" s="70">
        <v>43172</v>
      </c>
      <c r="D2292" s="71">
        <v>0.70538194444444446</v>
      </c>
      <c r="E2292" s="72" t="s">
        <v>9</v>
      </c>
      <c r="F2292" s="73">
        <v>41</v>
      </c>
      <c r="G2292" s="72" t="s">
        <v>10</v>
      </c>
    </row>
    <row r="2293" spans="3:7" ht="15" thickBot="1" x14ac:dyDescent="0.35">
      <c r="C2293" s="70">
        <v>43172</v>
      </c>
      <c r="D2293" s="71">
        <v>0.70569444444444451</v>
      </c>
      <c r="E2293" s="72" t="s">
        <v>9</v>
      </c>
      <c r="F2293" s="73">
        <v>35</v>
      </c>
      <c r="G2293" s="72" t="s">
        <v>10</v>
      </c>
    </row>
    <row r="2294" spans="3:7" ht="15" thickBot="1" x14ac:dyDescent="0.35">
      <c r="C2294" s="70">
        <v>43172</v>
      </c>
      <c r="D2294" s="71">
        <v>0.70591435185185192</v>
      </c>
      <c r="E2294" s="72" t="s">
        <v>9</v>
      </c>
      <c r="F2294" s="73">
        <v>34</v>
      </c>
      <c r="G2294" s="72" t="s">
        <v>10</v>
      </c>
    </row>
    <row r="2295" spans="3:7" ht="15" thickBot="1" x14ac:dyDescent="0.35">
      <c r="C2295" s="70">
        <v>43172</v>
      </c>
      <c r="D2295" s="71">
        <v>0.70606481481481476</v>
      </c>
      <c r="E2295" s="72" t="s">
        <v>9</v>
      </c>
      <c r="F2295" s="73">
        <v>38</v>
      </c>
      <c r="G2295" s="72" t="s">
        <v>10</v>
      </c>
    </row>
    <row r="2296" spans="3:7" ht="15" thickBot="1" x14ac:dyDescent="0.35">
      <c r="C2296" s="70">
        <v>43172</v>
      </c>
      <c r="D2296" s="71">
        <v>0.7061574074074074</v>
      </c>
      <c r="E2296" s="72" t="s">
        <v>9</v>
      </c>
      <c r="F2296" s="73">
        <v>42</v>
      </c>
      <c r="G2296" s="72" t="s">
        <v>10</v>
      </c>
    </row>
    <row r="2297" spans="3:7" ht="15" thickBot="1" x14ac:dyDescent="0.35">
      <c r="C2297" s="70">
        <v>43172</v>
      </c>
      <c r="D2297" s="71">
        <v>0.70699074074074064</v>
      </c>
      <c r="E2297" s="72" t="s">
        <v>9</v>
      </c>
      <c r="F2297" s="73">
        <v>33</v>
      </c>
      <c r="G2297" s="72" t="s">
        <v>21</v>
      </c>
    </row>
    <row r="2298" spans="3:7" ht="15" thickBot="1" x14ac:dyDescent="0.35">
      <c r="C2298" s="70">
        <v>43172</v>
      </c>
      <c r="D2298" s="71">
        <v>0.70765046296296286</v>
      </c>
      <c r="E2298" s="72" t="s">
        <v>9</v>
      </c>
      <c r="F2298" s="73">
        <v>38</v>
      </c>
      <c r="G2298" s="72" t="s">
        <v>10</v>
      </c>
    </row>
    <row r="2299" spans="3:7" ht="15" thickBot="1" x14ac:dyDescent="0.35">
      <c r="C2299" s="70">
        <v>43172</v>
      </c>
      <c r="D2299" s="71">
        <v>0.70775462962962965</v>
      </c>
      <c r="E2299" s="72" t="s">
        <v>9</v>
      </c>
      <c r="F2299" s="73">
        <v>40</v>
      </c>
      <c r="G2299" s="72" t="s">
        <v>21</v>
      </c>
    </row>
    <row r="2300" spans="3:7" ht="15" thickBot="1" x14ac:dyDescent="0.35">
      <c r="C2300" s="70">
        <v>43172</v>
      </c>
      <c r="D2300" s="71">
        <v>0.7082060185185185</v>
      </c>
      <c r="E2300" s="72" t="s">
        <v>9</v>
      </c>
      <c r="F2300" s="73">
        <v>28</v>
      </c>
      <c r="G2300" s="72" t="s">
        <v>21</v>
      </c>
    </row>
    <row r="2301" spans="3:7" ht="15" thickBot="1" x14ac:dyDescent="0.35">
      <c r="C2301" s="70">
        <v>43172</v>
      </c>
      <c r="D2301" s="71">
        <v>0.70927083333333341</v>
      </c>
      <c r="E2301" s="72" t="s">
        <v>9</v>
      </c>
      <c r="F2301" s="73">
        <v>33</v>
      </c>
      <c r="G2301" s="72" t="s">
        <v>21</v>
      </c>
    </row>
    <row r="2302" spans="3:7" ht="15" thickBot="1" x14ac:dyDescent="0.35">
      <c r="C2302" s="70">
        <v>43172</v>
      </c>
      <c r="D2302" s="71">
        <v>0.70967592592592599</v>
      </c>
      <c r="E2302" s="72" t="s">
        <v>9</v>
      </c>
      <c r="F2302" s="73">
        <v>31</v>
      </c>
      <c r="G2302" s="72" t="s">
        <v>21</v>
      </c>
    </row>
    <row r="2303" spans="3:7" ht="15" thickBot="1" x14ac:dyDescent="0.35">
      <c r="C2303" s="70">
        <v>43172</v>
      </c>
      <c r="D2303" s="71">
        <v>0.71053240740740742</v>
      </c>
      <c r="E2303" s="72" t="s">
        <v>9</v>
      </c>
      <c r="F2303" s="73">
        <v>59</v>
      </c>
      <c r="G2303" s="72" t="s">
        <v>21</v>
      </c>
    </row>
    <row r="2304" spans="3:7" ht="15" thickBot="1" x14ac:dyDescent="0.35">
      <c r="C2304" s="70">
        <v>43172</v>
      </c>
      <c r="D2304" s="71">
        <v>0.71062499999999995</v>
      </c>
      <c r="E2304" s="72" t="s">
        <v>9</v>
      </c>
      <c r="F2304" s="73">
        <v>38</v>
      </c>
      <c r="G2304" s="72" t="s">
        <v>21</v>
      </c>
    </row>
    <row r="2305" spans="3:7" ht="15" thickBot="1" x14ac:dyDescent="0.35">
      <c r="C2305" s="70">
        <v>43172</v>
      </c>
      <c r="D2305" s="71">
        <v>0.71084490740740736</v>
      </c>
      <c r="E2305" s="72" t="s">
        <v>9</v>
      </c>
      <c r="F2305" s="73">
        <v>35</v>
      </c>
      <c r="G2305" s="72" t="s">
        <v>10</v>
      </c>
    </row>
    <row r="2306" spans="3:7" ht="15" thickBot="1" x14ac:dyDescent="0.35">
      <c r="C2306" s="70">
        <v>43172</v>
      </c>
      <c r="D2306" s="71">
        <v>0.71086805555555566</v>
      </c>
      <c r="E2306" s="72" t="s">
        <v>9</v>
      </c>
      <c r="F2306" s="73">
        <v>39</v>
      </c>
      <c r="G2306" s="72" t="s">
        <v>21</v>
      </c>
    </row>
    <row r="2307" spans="3:7" ht="15" thickBot="1" x14ac:dyDescent="0.35">
      <c r="C2307" s="70">
        <v>43172</v>
      </c>
      <c r="D2307" s="71">
        <v>0.71296296296296291</v>
      </c>
      <c r="E2307" s="72" t="s">
        <v>9</v>
      </c>
      <c r="F2307" s="73">
        <v>50</v>
      </c>
      <c r="G2307" s="72" t="s">
        <v>21</v>
      </c>
    </row>
    <row r="2308" spans="3:7" ht="15" thickBot="1" x14ac:dyDescent="0.35">
      <c r="C2308" s="70">
        <v>43172</v>
      </c>
      <c r="D2308" s="71">
        <v>0.7130439814814814</v>
      </c>
      <c r="E2308" s="72" t="s">
        <v>9</v>
      </c>
      <c r="F2308" s="73">
        <v>42</v>
      </c>
      <c r="G2308" s="72" t="s">
        <v>21</v>
      </c>
    </row>
    <row r="2309" spans="3:7" ht="15" thickBot="1" x14ac:dyDescent="0.35">
      <c r="C2309" s="70">
        <v>43172</v>
      </c>
      <c r="D2309" s="71">
        <v>0.71319444444444446</v>
      </c>
      <c r="E2309" s="72" t="s">
        <v>9</v>
      </c>
      <c r="F2309" s="73">
        <v>45</v>
      </c>
      <c r="G2309" s="72" t="s">
        <v>10</v>
      </c>
    </row>
    <row r="2310" spans="3:7" ht="15" thickBot="1" x14ac:dyDescent="0.35">
      <c r="C2310" s="70">
        <v>43172</v>
      </c>
      <c r="D2310" s="71">
        <v>0.71431712962962957</v>
      </c>
      <c r="E2310" s="72" t="s">
        <v>9</v>
      </c>
      <c r="F2310" s="73">
        <v>44</v>
      </c>
      <c r="G2310" s="72" t="s">
        <v>21</v>
      </c>
    </row>
    <row r="2311" spans="3:7" ht="15" thickBot="1" x14ac:dyDescent="0.35">
      <c r="C2311" s="70">
        <v>43172</v>
      </c>
      <c r="D2311" s="71">
        <v>0.71530092592592587</v>
      </c>
      <c r="E2311" s="72" t="s">
        <v>9</v>
      </c>
      <c r="F2311" s="73">
        <v>38</v>
      </c>
      <c r="G2311" s="72" t="s">
        <v>21</v>
      </c>
    </row>
    <row r="2312" spans="3:7" ht="15" thickBot="1" x14ac:dyDescent="0.35">
      <c r="C2312" s="70">
        <v>43172</v>
      </c>
      <c r="D2312" s="71">
        <v>0.71549768518518519</v>
      </c>
      <c r="E2312" s="72" t="s">
        <v>9</v>
      </c>
      <c r="F2312" s="73">
        <v>53</v>
      </c>
      <c r="G2312" s="72" t="s">
        <v>10</v>
      </c>
    </row>
    <row r="2313" spans="3:7" ht="15" thickBot="1" x14ac:dyDescent="0.35">
      <c r="C2313" s="70">
        <v>43172</v>
      </c>
      <c r="D2313" s="71">
        <v>0.71569444444444441</v>
      </c>
      <c r="E2313" s="72" t="s">
        <v>9</v>
      </c>
      <c r="F2313" s="73">
        <v>24</v>
      </c>
      <c r="G2313" s="72" t="s">
        <v>21</v>
      </c>
    </row>
    <row r="2314" spans="3:7" ht="15" thickBot="1" x14ac:dyDescent="0.35">
      <c r="C2314" s="70">
        <v>43172</v>
      </c>
      <c r="D2314" s="71">
        <v>0.71758101851851841</v>
      </c>
      <c r="E2314" s="72" t="s">
        <v>9</v>
      </c>
      <c r="F2314" s="73">
        <v>38</v>
      </c>
      <c r="G2314" s="72" t="s">
        <v>21</v>
      </c>
    </row>
    <row r="2315" spans="3:7" ht="15" thickBot="1" x14ac:dyDescent="0.35">
      <c r="C2315" s="70">
        <v>43172</v>
      </c>
      <c r="D2315" s="71">
        <v>0.71765046296296298</v>
      </c>
      <c r="E2315" s="72" t="s">
        <v>9</v>
      </c>
      <c r="F2315" s="73">
        <v>48</v>
      </c>
      <c r="G2315" s="72" t="s">
        <v>10</v>
      </c>
    </row>
    <row r="2316" spans="3:7" ht="15" thickBot="1" x14ac:dyDescent="0.35">
      <c r="C2316" s="70">
        <v>43172</v>
      </c>
      <c r="D2316" s="71">
        <v>0.71910879629629632</v>
      </c>
      <c r="E2316" s="72" t="s">
        <v>9</v>
      </c>
      <c r="F2316" s="73">
        <v>36</v>
      </c>
      <c r="G2316" s="72" t="s">
        <v>10</v>
      </c>
    </row>
    <row r="2317" spans="3:7" ht="15" thickBot="1" x14ac:dyDescent="0.35">
      <c r="C2317" s="70">
        <v>43172</v>
      </c>
      <c r="D2317" s="71">
        <v>0.72106481481481488</v>
      </c>
      <c r="E2317" s="72" t="s">
        <v>9</v>
      </c>
      <c r="F2317" s="73">
        <v>36</v>
      </c>
      <c r="G2317" s="72" t="s">
        <v>21</v>
      </c>
    </row>
    <row r="2318" spans="3:7" ht="15" thickBot="1" x14ac:dyDescent="0.35">
      <c r="C2318" s="70">
        <v>43172</v>
      </c>
      <c r="D2318" s="71">
        <v>0.72112268518518519</v>
      </c>
      <c r="E2318" s="72" t="s">
        <v>9</v>
      </c>
      <c r="F2318" s="73">
        <v>48</v>
      </c>
      <c r="G2318" s="72" t="s">
        <v>10</v>
      </c>
    </row>
    <row r="2319" spans="3:7" ht="15" thickBot="1" x14ac:dyDescent="0.35">
      <c r="C2319" s="70">
        <v>43172</v>
      </c>
      <c r="D2319" s="71">
        <v>0.72199074074074077</v>
      </c>
      <c r="E2319" s="72" t="s">
        <v>9</v>
      </c>
      <c r="F2319" s="73">
        <v>47</v>
      </c>
      <c r="G2319" s="72" t="s">
        <v>10</v>
      </c>
    </row>
    <row r="2320" spans="3:7" ht="15" thickBot="1" x14ac:dyDescent="0.35">
      <c r="C2320" s="70">
        <v>43172</v>
      </c>
      <c r="D2320" s="71">
        <v>0.72315972222222225</v>
      </c>
      <c r="E2320" s="72" t="s">
        <v>9</v>
      </c>
      <c r="F2320" s="73">
        <v>44</v>
      </c>
      <c r="G2320" s="72" t="s">
        <v>21</v>
      </c>
    </row>
    <row r="2321" spans="3:7" ht="15" thickBot="1" x14ac:dyDescent="0.35">
      <c r="C2321" s="70">
        <v>43172</v>
      </c>
      <c r="D2321" s="71">
        <v>0.72325231481481478</v>
      </c>
      <c r="E2321" s="72" t="s">
        <v>9</v>
      </c>
      <c r="F2321" s="73">
        <v>40</v>
      </c>
      <c r="G2321" s="72" t="s">
        <v>21</v>
      </c>
    </row>
    <row r="2322" spans="3:7" ht="15" thickBot="1" x14ac:dyDescent="0.35">
      <c r="C2322" s="70">
        <v>43172</v>
      </c>
      <c r="D2322" s="71">
        <v>0.72333333333333327</v>
      </c>
      <c r="E2322" s="72" t="s">
        <v>9</v>
      </c>
      <c r="F2322" s="73">
        <v>30</v>
      </c>
      <c r="G2322" s="72" t="s">
        <v>21</v>
      </c>
    </row>
    <row r="2323" spans="3:7" ht="15" thickBot="1" x14ac:dyDescent="0.35">
      <c r="C2323" s="70">
        <v>43172</v>
      </c>
      <c r="D2323" s="71">
        <v>0.72347222222222218</v>
      </c>
      <c r="E2323" s="72" t="s">
        <v>9</v>
      </c>
      <c r="F2323" s="73">
        <v>59</v>
      </c>
      <c r="G2323" s="72" t="s">
        <v>10</v>
      </c>
    </row>
    <row r="2324" spans="3:7" ht="15" thickBot="1" x14ac:dyDescent="0.35">
      <c r="C2324" s="70">
        <v>43172</v>
      </c>
      <c r="D2324" s="71">
        <v>0.72444444444444445</v>
      </c>
      <c r="E2324" s="72" t="s">
        <v>9</v>
      </c>
      <c r="F2324" s="73">
        <v>41</v>
      </c>
      <c r="G2324" s="72" t="s">
        <v>21</v>
      </c>
    </row>
    <row r="2325" spans="3:7" ht="15" thickBot="1" x14ac:dyDescent="0.35">
      <c r="C2325" s="70">
        <v>43172</v>
      </c>
      <c r="D2325" s="71">
        <v>0.72461805555555558</v>
      </c>
      <c r="E2325" s="72" t="s">
        <v>9</v>
      </c>
      <c r="F2325" s="73">
        <v>36</v>
      </c>
      <c r="G2325" s="72" t="s">
        <v>21</v>
      </c>
    </row>
    <row r="2326" spans="3:7" ht="15" thickBot="1" x14ac:dyDescent="0.35">
      <c r="C2326" s="70">
        <v>43172</v>
      </c>
      <c r="D2326" s="71">
        <v>0.72768518518518521</v>
      </c>
      <c r="E2326" s="72" t="s">
        <v>9</v>
      </c>
      <c r="F2326" s="73">
        <v>39</v>
      </c>
      <c r="G2326" s="72" t="s">
        <v>21</v>
      </c>
    </row>
    <row r="2327" spans="3:7" ht="15" thickBot="1" x14ac:dyDescent="0.35">
      <c r="C2327" s="70">
        <v>43172</v>
      </c>
      <c r="D2327" s="71">
        <v>0.72776620370370371</v>
      </c>
      <c r="E2327" s="72" t="s">
        <v>9</v>
      </c>
      <c r="F2327" s="73">
        <v>47</v>
      </c>
      <c r="G2327" s="72" t="s">
        <v>10</v>
      </c>
    </row>
    <row r="2328" spans="3:7" ht="15" thickBot="1" x14ac:dyDescent="0.35">
      <c r="C2328" s="70">
        <v>43172</v>
      </c>
      <c r="D2328" s="71">
        <v>0.72790509259259262</v>
      </c>
      <c r="E2328" s="72" t="s">
        <v>9</v>
      </c>
      <c r="F2328" s="73">
        <v>40</v>
      </c>
      <c r="G2328" s="72" t="s">
        <v>21</v>
      </c>
    </row>
    <row r="2329" spans="3:7" ht="15" thickBot="1" x14ac:dyDescent="0.35">
      <c r="C2329" s="70">
        <v>43172</v>
      </c>
      <c r="D2329" s="71">
        <v>0.72902777777777772</v>
      </c>
      <c r="E2329" s="72" t="s">
        <v>9</v>
      </c>
      <c r="F2329" s="73">
        <v>35</v>
      </c>
      <c r="G2329" s="72" t="s">
        <v>21</v>
      </c>
    </row>
    <row r="2330" spans="3:7" ht="15" thickBot="1" x14ac:dyDescent="0.35">
      <c r="C2330" s="70">
        <v>43172</v>
      </c>
      <c r="D2330" s="71">
        <v>0.73047453703703702</v>
      </c>
      <c r="E2330" s="72" t="s">
        <v>9</v>
      </c>
      <c r="F2330" s="73">
        <v>37</v>
      </c>
      <c r="G2330" s="72" t="s">
        <v>10</v>
      </c>
    </row>
    <row r="2331" spans="3:7" ht="15" thickBot="1" x14ac:dyDescent="0.35">
      <c r="C2331" s="70">
        <v>43172</v>
      </c>
      <c r="D2331" s="71">
        <v>0.73113425925925923</v>
      </c>
      <c r="E2331" s="72" t="s">
        <v>9</v>
      </c>
      <c r="F2331" s="73">
        <v>34</v>
      </c>
      <c r="G2331" s="72" t="s">
        <v>21</v>
      </c>
    </row>
    <row r="2332" spans="3:7" ht="15" thickBot="1" x14ac:dyDescent="0.35">
      <c r="C2332" s="70">
        <v>43172</v>
      </c>
      <c r="D2332" s="71">
        <v>0.73138888888888898</v>
      </c>
      <c r="E2332" s="72" t="s">
        <v>9</v>
      </c>
      <c r="F2332" s="73">
        <v>35</v>
      </c>
      <c r="G2332" s="72" t="s">
        <v>21</v>
      </c>
    </row>
    <row r="2333" spans="3:7" ht="15" thickBot="1" x14ac:dyDescent="0.35">
      <c r="C2333" s="70">
        <v>43172</v>
      </c>
      <c r="D2333" s="71">
        <v>0.73240740740740751</v>
      </c>
      <c r="E2333" s="72" t="s">
        <v>9</v>
      </c>
      <c r="F2333" s="73">
        <v>42</v>
      </c>
      <c r="G2333" s="72" t="s">
        <v>21</v>
      </c>
    </row>
    <row r="2334" spans="3:7" ht="15" thickBot="1" x14ac:dyDescent="0.35">
      <c r="C2334" s="70">
        <v>43172</v>
      </c>
      <c r="D2334" s="71">
        <v>0.73243055555555558</v>
      </c>
      <c r="E2334" s="72" t="s">
        <v>9</v>
      </c>
      <c r="F2334" s="73">
        <v>34</v>
      </c>
      <c r="G2334" s="72" t="s">
        <v>21</v>
      </c>
    </row>
    <row r="2335" spans="3:7" ht="15" thickBot="1" x14ac:dyDescent="0.35">
      <c r="C2335" s="70">
        <v>43172</v>
      </c>
      <c r="D2335" s="71">
        <v>0.732488425925926</v>
      </c>
      <c r="E2335" s="72" t="s">
        <v>9</v>
      </c>
      <c r="F2335" s="73">
        <v>32</v>
      </c>
      <c r="G2335" s="72" t="s">
        <v>21</v>
      </c>
    </row>
    <row r="2336" spans="3:7" ht="15" thickBot="1" x14ac:dyDescent="0.35">
      <c r="C2336" s="70">
        <v>43172</v>
      </c>
      <c r="D2336" s="71">
        <v>0.73336805555555562</v>
      </c>
      <c r="E2336" s="72" t="s">
        <v>9</v>
      </c>
      <c r="F2336" s="73">
        <v>54</v>
      </c>
      <c r="G2336" s="72" t="s">
        <v>10</v>
      </c>
    </row>
    <row r="2337" spans="3:7" ht="15" thickBot="1" x14ac:dyDescent="0.35">
      <c r="C2337" s="70">
        <v>43172</v>
      </c>
      <c r="D2337" s="71">
        <v>0.73542824074074076</v>
      </c>
      <c r="E2337" s="72" t="s">
        <v>9</v>
      </c>
      <c r="F2337" s="73">
        <v>39</v>
      </c>
      <c r="G2337" s="72" t="s">
        <v>10</v>
      </c>
    </row>
    <row r="2338" spans="3:7" ht="15" thickBot="1" x14ac:dyDescent="0.35">
      <c r="C2338" s="70">
        <v>43172</v>
      </c>
      <c r="D2338" s="71">
        <v>0.73695601851851855</v>
      </c>
      <c r="E2338" s="72" t="s">
        <v>9</v>
      </c>
      <c r="F2338" s="73">
        <v>40</v>
      </c>
      <c r="G2338" s="72" t="s">
        <v>10</v>
      </c>
    </row>
    <row r="2339" spans="3:7" ht="15" thickBot="1" x14ac:dyDescent="0.35">
      <c r="C2339" s="70">
        <v>43172</v>
      </c>
      <c r="D2339" s="71">
        <v>0.73807870370370365</v>
      </c>
      <c r="E2339" s="72" t="s">
        <v>9</v>
      </c>
      <c r="F2339" s="73">
        <v>50</v>
      </c>
      <c r="G2339" s="72" t="s">
        <v>10</v>
      </c>
    </row>
    <row r="2340" spans="3:7" ht="15" thickBot="1" x14ac:dyDescent="0.35">
      <c r="C2340" s="70">
        <v>43172</v>
      </c>
      <c r="D2340" s="71">
        <v>0.73908564814814814</v>
      </c>
      <c r="E2340" s="72" t="s">
        <v>9</v>
      </c>
      <c r="F2340" s="73">
        <v>23</v>
      </c>
      <c r="G2340" s="72" t="s">
        <v>21</v>
      </c>
    </row>
    <row r="2341" spans="3:7" ht="15" thickBot="1" x14ac:dyDescent="0.35">
      <c r="C2341" s="70">
        <v>43172</v>
      </c>
      <c r="D2341" s="71">
        <v>0.73960648148148145</v>
      </c>
      <c r="E2341" s="72" t="s">
        <v>9</v>
      </c>
      <c r="F2341" s="73">
        <v>38</v>
      </c>
      <c r="G2341" s="72" t="s">
        <v>21</v>
      </c>
    </row>
    <row r="2342" spans="3:7" ht="15" thickBot="1" x14ac:dyDescent="0.35">
      <c r="C2342" s="70">
        <v>43172</v>
      </c>
      <c r="D2342" s="71">
        <v>0.74078703703703708</v>
      </c>
      <c r="E2342" s="72" t="s">
        <v>9</v>
      </c>
      <c r="F2342" s="73">
        <v>56</v>
      </c>
      <c r="G2342" s="72" t="s">
        <v>10</v>
      </c>
    </row>
    <row r="2343" spans="3:7" ht="15" thickBot="1" x14ac:dyDescent="0.35">
      <c r="C2343" s="70">
        <v>43172</v>
      </c>
      <c r="D2343" s="71">
        <v>0.7416666666666667</v>
      </c>
      <c r="E2343" s="72" t="s">
        <v>9</v>
      </c>
      <c r="F2343" s="73">
        <v>34</v>
      </c>
      <c r="G2343" s="72" t="s">
        <v>10</v>
      </c>
    </row>
    <row r="2344" spans="3:7" ht="15" thickBot="1" x14ac:dyDescent="0.35">
      <c r="C2344" s="70">
        <v>43172</v>
      </c>
      <c r="D2344" s="71">
        <v>0.74416666666666664</v>
      </c>
      <c r="E2344" s="72" t="s">
        <v>9</v>
      </c>
      <c r="F2344" s="73">
        <v>48</v>
      </c>
      <c r="G2344" s="72" t="s">
        <v>21</v>
      </c>
    </row>
    <row r="2345" spans="3:7" ht="15" thickBot="1" x14ac:dyDescent="0.35">
      <c r="C2345" s="70">
        <v>43172</v>
      </c>
      <c r="D2345" s="71">
        <v>0.74422453703703706</v>
      </c>
      <c r="E2345" s="72" t="s">
        <v>9</v>
      </c>
      <c r="F2345" s="73">
        <v>46</v>
      </c>
      <c r="G2345" s="72" t="s">
        <v>21</v>
      </c>
    </row>
    <row r="2346" spans="3:7" ht="15" thickBot="1" x14ac:dyDescent="0.35">
      <c r="C2346" s="70">
        <v>43172</v>
      </c>
      <c r="D2346" s="71">
        <v>0.74466435185185187</v>
      </c>
      <c r="E2346" s="72" t="s">
        <v>9</v>
      </c>
      <c r="F2346" s="73">
        <v>49</v>
      </c>
      <c r="G2346" s="72" t="s">
        <v>10</v>
      </c>
    </row>
    <row r="2347" spans="3:7" ht="15" thickBot="1" x14ac:dyDescent="0.35">
      <c r="C2347" s="70">
        <v>43172</v>
      </c>
      <c r="D2347" s="71">
        <v>0.74505787037037041</v>
      </c>
      <c r="E2347" s="72" t="s">
        <v>9</v>
      </c>
      <c r="F2347" s="73">
        <v>35</v>
      </c>
      <c r="G2347" s="72" t="s">
        <v>21</v>
      </c>
    </row>
    <row r="2348" spans="3:7" ht="15" thickBot="1" x14ac:dyDescent="0.35">
      <c r="C2348" s="70">
        <v>43172</v>
      </c>
      <c r="D2348" s="71">
        <v>0.74722222222222223</v>
      </c>
      <c r="E2348" s="72" t="s">
        <v>9</v>
      </c>
      <c r="F2348" s="73">
        <v>37</v>
      </c>
      <c r="G2348" s="72" t="s">
        <v>21</v>
      </c>
    </row>
    <row r="2349" spans="3:7" ht="15" thickBot="1" x14ac:dyDescent="0.35">
      <c r="C2349" s="70">
        <v>43172</v>
      </c>
      <c r="D2349" s="71">
        <v>0.74818287037037035</v>
      </c>
      <c r="E2349" s="72" t="s">
        <v>9</v>
      </c>
      <c r="F2349" s="73">
        <v>42</v>
      </c>
      <c r="G2349" s="72" t="s">
        <v>10</v>
      </c>
    </row>
    <row r="2350" spans="3:7" ht="15" thickBot="1" x14ac:dyDescent="0.35">
      <c r="C2350" s="70">
        <v>43172</v>
      </c>
      <c r="D2350" s="71">
        <v>0.74962962962962953</v>
      </c>
      <c r="E2350" s="72" t="s">
        <v>9</v>
      </c>
      <c r="F2350" s="73">
        <v>36</v>
      </c>
      <c r="G2350" s="72" t="s">
        <v>10</v>
      </c>
    </row>
    <row r="2351" spans="3:7" ht="15" thickBot="1" x14ac:dyDescent="0.35">
      <c r="C2351" s="70">
        <v>43172</v>
      </c>
      <c r="D2351" s="71">
        <v>0.74989583333333332</v>
      </c>
      <c r="E2351" s="72" t="s">
        <v>9</v>
      </c>
      <c r="F2351" s="73">
        <v>39</v>
      </c>
      <c r="G2351" s="72" t="s">
        <v>10</v>
      </c>
    </row>
    <row r="2352" spans="3:7" ht="15" thickBot="1" x14ac:dyDescent="0.35">
      <c r="C2352" s="70">
        <v>43172</v>
      </c>
      <c r="D2352" s="71">
        <v>0.75099537037037034</v>
      </c>
      <c r="E2352" s="72" t="s">
        <v>9</v>
      </c>
      <c r="F2352" s="73">
        <v>36</v>
      </c>
      <c r="G2352" s="72" t="s">
        <v>21</v>
      </c>
    </row>
    <row r="2353" spans="3:7" ht="15" thickBot="1" x14ac:dyDescent="0.35">
      <c r="C2353" s="70">
        <v>43172</v>
      </c>
      <c r="D2353" s="71">
        <v>0.75194444444444442</v>
      </c>
      <c r="E2353" s="72" t="s">
        <v>9</v>
      </c>
      <c r="F2353" s="73">
        <v>43</v>
      </c>
      <c r="G2353" s="72" t="s">
        <v>21</v>
      </c>
    </row>
    <row r="2354" spans="3:7" ht="15" thickBot="1" x14ac:dyDescent="0.35">
      <c r="C2354" s="70">
        <v>43172</v>
      </c>
      <c r="D2354" s="71">
        <v>0.75583333333333336</v>
      </c>
      <c r="E2354" s="72" t="s">
        <v>9</v>
      </c>
      <c r="F2354" s="73">
        <v>39</v>
      </c>
      <c r="G2354" s="72" t="s">
        <v>21</v>
      </c>
    </row>
    <row r="2355" spans="3:7" ht="15" thickBot="1" x14ac:dyDescent="0.35">
      <c r="C2355" s="70">
        <v>43172</v>
      </c>
      <c r="D2355" s="71">
        <v>0.75777777777777777</v>
      </c>
      <c r="E2355" s="72" t="s">
        <v>9</v>
      </c>
      <c r="F2355" s="73">
        <v>40</v>
      </c>
      <c r="G2355" s="72" t="s">
        <v>10</v>
      </c>
    </row>
    <row r="2356" spans="3:7" ht="15" thickBot="1" x14ac:dyDescent="0.35">
      <c r="C2356" s="70">
        <v>43172</v>
      </c>
      <c r="D2356" s="71">
        <v>0.75903935185185178</v>
      </c>
      <c r="E2356" s="72" t="s">
        <v>9</v>
      </c>
      <c r="F2356" s="73">
        <v>31</v>
      </c>
      <c r="G2356" s="72" t="s">
        <v>21</v>
      </c>
    </row>
    <row r="2357" spans="3:7" ht="15" thickBot="1" x14ac:dyDescent="0.35">
      <c r="C2357" s="70">
        <v>43172</v>
      </c>
      <c r="D2357" s="71">
        <v>0.75998842592592597</v>
      </c>
      <c r="E2357" s="72" t="s">
        <v>9</v>
      </c>
      <c r="F2357" s="73">
        <v>48</v>
      </c>
      <c r="G2357" s="72" t="s">
        <v>21</v>
      </c>
    </row>
    <row r="2358" spans="3:7" ht="15" thickBot="1" x14ac:dyDescent="0.35">
      <c r="C2358" s="70">
        <v>43172</v>
      </c>
      <c r="D2358" s="71">
        <v>0.7602199074074073</v>
      </c>
      <c r="E2358" s="72" t="s">
        <v>9</v>
      </c>
      <c r="F2358" s="73">
        <v>43</v>
      </c>
      <c r="G2358" s="72" t="s">
        <v>10</v>
      </c>
    </row>
    <row r="2359" spans="3:7" ht="15" thickBot="1" x14ac:dyDescent="0.35">
      <c r="C2359" s="70">
        <v>43172</v>
      </c>
      <c r="D2359" s="71">
        <v>0.76046296296296301</v>
      </c>
      <c r="E2359" s="72" t="s">
        <v>9</v>
      </c>
      <c r="F2359" s="73">
        <v>41</v>
      </c>
      <c r="G2359" s="72" t="s">
        <v>10</v>
      </c>
    </row>
    <row r="2360" spans="3:7" ht="15" thickBot="1" x14ac:dyDescent="0.35">
      <c r="C2360" s="70">
        <v>43172</v>
      </c>
      <c r="D2360" s="71">
        <v>0.76064814814814818</v>
      </c>
      <c r="E2360" s="72" t="s">
        <v>9</v>
      </c>
      <c r="F2360" s="73">
        <v>41</v>
      </c>
      <c r="G2360" s="72" t="s">
        <v>10</v>
      </c>
    </row>
    <row r="2361" spans="3:7" ht="15" thickBot="1" x14ac:dyDescent="0.35">
      <c r="C2361" s="70">
        <v>43172</v>
      </c>
      <c r="D2361" s="71">
        <v>0.7618287037037037</v>
      </c>
      <c r="E2361" s="72" t="s">
        <v>9</v>
      </c>
      <c r="F2361" s="73">
        <v>41</v>
      </c>
      <c r="G2361" s="72" t="s">
        <v>10</v>
      </c>
    </row>
    <row r="2362" spans="3:7" ht="15" thickBot="1" x14ac:dyDescent="0.35">
      <c r="C2362" s="70">
        <v>43172</v>
      </c>
      <c r="D2362" s="71">
        <v>0.76233796296296286</v>
      </c>
      <c r="E2362" s="72" t="s">
        <v>9</v>
      </c>
      <c r="F2362" s="73">
        <v>40</v>
      </c>
      <c r="G2362" s="72" t="s">
        <v>21</v>
      </c>
    </row>
    <row r="2363" spans="3:7" ht="15" thickBot="1" x14ac:dyDescent="0.35">
      <c r="C2363" s="70">
        <v>43172</v>
      </c>
      <c r="D2363" s="71">
        <v>0.76271990740740747</v>
      </c>
      <c r="E2363" s="72" t="s">
        <v>9</v>
      </c>
      <c r="F2363" s="73">
        <v>34</v>
      </c>
      <c r="G2363" s="72" t="s">
        <v>21</v>
      </c>
    </row>
    <row r="2364" spans="3:7" ht="15" thickBot="1" x14ac:dyDescent="0.35">
      <c r="C2364" s="70">
        <v>43172</v>
      </c>
      <c r="D2364" s="71">
        <v>0.76362268518518517</v>
      </c>
      <c r="E2364" s="72" t="s">
        <v>9</v>
      </c>
      <c r="F2364" s="73">
        <v>30</v>
      </c>
      <c r="G2364" s="72" t="s">
        <v>21</v>
      </c>
    </row>
    <row r="2365" spans="3:7" ht="15" thickBot="1" x14ac:dyDescent="0.35">
      <c r="C2365" s="70">
        <v>43172</v>
      </c>
      <c r="D2365" s="71">
        <v>0.76435185185185184</v>
      </c>
      <c r="E2365" s="72" t="s">
        <v>9</v>
      </c>
      <c r="F2365" s="73">
        <v>39</v>
      </c>
      <c r="G2365" s="72" t="s">
        <v>21</v>
      </c>
    </row>
    <row r="2366" spans="3:7" ht="15" thickBot="1" x14ac:dyDescent="0.35">
      <c r="C2366" s="70">
        <v>43172</v>
      </c>
      <c r="D2366" s="71">
        <v>0.76442129629629629</v>
      </c>
      <c r="E2366" s="72" t="s">
        <v>9</v>
      </c>
      <c r="F2366" s="73">
        <v>42</v>
      </c>
      <c r="G2366" s="72" t="s">
        <v>21</v>
      </c>
    </row>
    <row r="2367" spans="3:7" ht="15" thickBot="1" x14ac:dyDescent="0.35">
      <c r="C2367" s="70">
        <v>43172</v>
      </c>
      <c r="D2367" s="71">
        <v>0.76465277777777774</v>
      </c>
      <c r="E2367" s="72" t="s">
        <v>9</v>
      </c>
      <c r="F2367" s="73">
        <v>41</v>
      </c>
      <c r="G2367" s="72" t="s">
        <v>21</v>
      </c>
    </row>
    <row r="2368" spans="3:7" ht="15" thickBot="1" x14ac:dyDescent="0.35">
      <c r="C2368" s="70">
        <v>43172</v>
      </c>
      <c r="D2368" s="71">
        <v>0.76560185185185192</v>
      </c>
      <c r="E2368" s="72" t="s">
        <v>9</v>
      </c>
      <c r="F2368" s="73">
        <v>36</v>
      </c>
      <c r="G2368" s="72" t="s">
        <v>21</v>
      </c>
    </row>
    <row r="2369" spans="3:7" ht="15" thickBot="1" x14ac:dyDescent="0.35">
      <c r="C2369" s="70">
        <v>43172</v>
      </c>
      <c r="D2369" s="71">
        <v>0.76633101851851848</v>
      </c>
      <c r="E2369" s="72" t="s">
        <v>9</v>
      </c>
      <c r="F2369" s="73">
        <v>34</v>
      </c>
      <c r="G2369" s="72" t="s">
        <v>10</v>
      </c>
    </row>
    <row r="2370" spans="3:7" ht="15" thickBot="1" x14ac:dyDescent="0.35">
      <c r="C2370" s="70">
        <v>43172</v>
      </c>
      <c r="D2370" s="71">
        <v>0.76752314814814815</v>
      </c>
      <c r="E2370" s="72" t="s">
        <v>9</v>
      </c>
      <c r="F2370" s="73">
        <v>39</v>
      </c>
      <c r="G2370" s="72" t="s">
        <v>10</v>
      </c>
    </row>
    <row r="2371" spans="3:7" ht="15" thickBot="1" x14ac:dyDescent="0.35">
      <c r="C2371" s="70">
        <v>43172</v>
      </c>
      <c r="D2371" s="71">
        <v>0.76821759259259259</v>
      </c>
      <c r="E2371" s="72" t="s">
        <v>9</v>
      </c>
      <c r="F2371" s="73">
        <v>41</v>
      </c>
      <c r="G2371" s="72" t="s">
        <v>10</v>
      </c>
    </row>
    <row r="2372" spans="3:7" ht="15" thickBot="1" x14ac:dyDescent="0.35">
      <c r="C2372" s="70">
        <v>43172</v>
      </c>
      <c r="D2372" s="71">
        <v>0.77061342592592597</v>
      </c>
      <c r="E2372" s="72" t="s">
        <v>9</v>
      </c>
      <c r="F2372" s="73">
        <v>45</v>
      </c>
      <c r="G2372" s="72" t="s">
        <v>21</v>
      </c>
    </row>
    <row r="2373" spans="3:7" ht="15" thickBot="1" x14ac:dyDescent="0.35">
      <c r="C2373" s="70">
        <v>43172</v>
      </c>
      <c r="D2373" s="71">
        <v>0.77164351851851853</v>
      </c>
      <c r="E2373" s="72" t="s">
        <v>9</v>
      </c>
      <c r="F2373" s="73">
        <v>34</v>
      </c>
      <c r="G2373" s="72" t="s">
        <v>21</v>
      </c>
    </row>
    <row r="2374" spans="3:7" ht="15" thickBot="1" x14ac:dyDescent="0.35">
      <c r="C2374" s="70">
        <v>43172</v>
      </c>
      <c r="D2374" s="71">
        <v>0.77170138888888884</v>
      </c>
      <c r="E2374" s="72" t="s">
        <v>9</v>
      </c>
      <c r="F2374" s="73">
        <v>42</v>
      </c>
      <c r="G2374" s="72" t="s">
        <v>10</v>
      </c>
    </row>
    <row r="2375" spans="3:7" ht="15" thickBot="1" x14ac:dyDescent="0.35">
      <c r="C2375" s="70">
        <v>43172</v>
      </c>
      <c r="D2375" s="71">
        <v>0.77192129629629624</v>
      </c>
      <c r="E2375" s="72" t="s">
        <v>9</v>
      </c>
      <c r="F2375" s="73">
        <v>36</v>
      </c>
      <c r="G2375" s="72" t="s">
        <v>21</v>
      </c>
    </row>
    <row r="2376" spans="3:7" ht="15" thickBot="1" x14ac:dyDescent="0.35">
      <c r="C2376" s="70">
        <v>43172</v>
      </c>
      <c r="D2376" s="71">
        <v>0.77233796296296298</v>
      </c>
      <c r="E2376" s="72" t="s">
        <v>9</v>
      </c>
      <c r="F2376" s="73">
        <v>32</v>
      </c>
      <c r="G2376" s="72" t="s">
        <v>21</v>
      </c>
    </row>
    <row r="2377" spans="3:7" ht="15" thickBot="1" x14ac:dyDescent="0.35">
      <c r="C2377" s="70">
        <v>43172</v>
      </c>
      <c r="D2377" s="71">
        <v>0.77484953703703707</v>
      </c>
      <c r="E2377" s="72" t="s">
        <v>9</v>
      </c>
      <c r="F2377" s="73">
        <v>28</v>
      </c>
      <c r="G2377" s="72" t="s">
        <v>21</v>
      </c>
    </row>
    <row r="2378" spans="3:7" ht="15" thickBot="1" x14ac:dyDescent="0.35">
      <c r="C2378" s="70">
        <v>43172</v>
      </c>
      <c r="D2378" s="71">
        <v>0.77565972222222224</v>
      </c>
      <c r="E2378" s="72" t="s">
        <v>9</v>
      </c>
      <c r="F2378" s="73">
        <v>33</v>
      </c>
      <c r="G2378" s="72" t="s">
        <v>10</v>
      </c>
    </row>
    <row r="2379" spans="3:7" ht="15" thickBot="1" x14ac:dyDescent="0.35">
      <c r="C2379" s="70">
        <v>43172</v>
      </c>
      <c r="D2379" s="71">
        <v>0.77665509259259258</v>
      </c>
      <c r="E2379" s="72" t="s">
        <v>9</v>
      </c>
      <c r="F2379" s="73">
        <v>33</v>
      </c>
      <c r="G2379" s="72" t="s">
        <v>21</v>
      </c>
    </row>
    <row r="2380" spans="3:7" ht="15" thickBot="1" x14ac:dyDescent="0.35">
      <c r="C2380" s="70">
        <v>43172</v>
      </c>
      <c r="D2380" s="71">
        <v>0.77725694444444438</v>
      </c>
      <c r="E2380" s="72" t="s">
        <v>9</v>
      </c>
      <c r="F2380" s="73">
        <v>16</v>
      </c>
      <c r="G2380" s="72" t="s">
        <v>21</v>
      </c>
    </row>
    <row r="2381" spans="3:7" ht="15" thickBot="1" x14ac:dyDescent="0.35">
      <c r="C2381" s="70">
        <v>43172</v>
      </c>
      <c r="D2381" s="71">
        <v>0.77956018518518511</v>
      </c>
      <c r="E2381" s="72" t="s">
        <v>9</v>
      </c>
      <c r="F2381" s="73">
        <v>42</v>
      </c>
      <c r="G2381" s="72" t="s">
        <v>21</v>
      </c>
    </row>
    <row r="2382" spans="3:7" ht="15" thickBot="1" x14ac:dyDescent="0.35">
      <c r="C2382" s="70">
        <v>43172</v>
      </c>
      <c r="D2382" s="71">
        <v>0.77961805555555552</v>
      </c>
      <c r="E2382" s="72" t="s">
        <v>9</v>
      </c>
      <c r="F2382" s="73">
        <v>45</v>
      </c>
      <c r="G2382" s="72" t="s">
        <v>10</v>
      </c>
    </row>
    <row r="2383" spans="3:7" ht="15" thickBot="1" x14ac:dyDescent="0.35">
      <c r="C2383" s="70">
        <v>43172</v>
      </c>
      <c r="D2383" s="71">
        <v>0.78021990740740732</v>
      </c>
      <c r="E2383" s="72" t="s">
        <v>9</v>
      </c>
      <c r="F2383" s="73">
        <v>38</v>
      </c>
      <c r="G2383" s="72" t="s">
        <v>21</v>
      </c>
    </row>
    <row r="2384" spans="3:7" ht="15" thickBot="1" x14ac:dyDescent="0.35">
      <c r="C2384" s="70">
        <v>43172</v>
      </c>
      <c r="D2384" s="71">
        <v>0.78108796296296301</v>
      </c>
      <c r="E2384" s="72" t="s">
        <v>9</v>
      </c>
      <c r="F2384" s="73">
        <v>30</v>
      </c>
      <c r="G2384" s="72" t="s">
        <v>21</v>
      </c>
    </row>
    <row r="2385" spans="3:7" ht="15" thickBot="1" x14ac:dyDescent="0.35">
      <c r="C2385" s="70">
        <v>43172</v>
      </c>
      <c r="D2385" s="71">
        <v>0.78170138888888896</v>
      </c>
      <c r="E2385" s="72" t="s">
        <v>9</v>
      </c>
      <c r="F2385" s="73">
        <v>48</v>
      </c>
      <c r="G2385" s="72" t="s">
        <v>10</v>
      </c>
    </row>
    <row r="2386" spans="3:7" ht="15" thickBot="1" x14ac:dyDescent="0.35">
      <c r="C2386" s="70">
        <v>43172</v>
      </c>
      <c r="D2386" s="71">
        <v>0.7818518518518518</v>
      </c>
      <c r="E2386" s="72" t="s">
        <v>9</v>
      </c>
      <c r="F2386" s="73">
        <v>34</v>
      </c>
      <c r="G2386" s="72" t="s">
        <v>10</v>
      </c>
    </row>
    <row r="2387" spans="3:7" ht="15" thickBot="1" x14ac:dyDescent="0.35">
      <c r="C2387" s="70">
        <v>43172</v>
      </c>
      <c r="D2387" s="71">
        <v>0.78266203703703707</v>
      </c>
      <c r="E2387" s="72" t="s">
        <v>9</v>
      </c>
      <c r="F2387" s="73">
        <v>36</v>
      </c>
      <c r="G2387" s="72" t="s">
        <v>21</v>
      </c>
    </row>
    <row r="2388" spans="3:7" ht="15" thickBot="1" x14ac:dyDescent="0.35">
      <c r="C2388" s="70">
        <v>43172</v>
      </c>
      <c r="D2388" s="71">
        <v>0.78378472222222229</v>
      </c>
      <c r="E2388" s="72" t="s">
        <v>9</v>
      </c>
      <c r="F2388" s="73">
        <v>43</v>
      </c>
      <c r="G2388" s="72" t="s">
        <v>21</v>
      </c>
    </row>
    <row r="2389" spans="3:7" ht="15" thickBot="1" x14ac:dyDescent="0.35">
      <c r="C2389" s="70">
        <v>43172</v>
      </c>
      <c r="D2389" s="71">
        <v>0.78488425925925931</v>
      </c>
      <c r="E2389" s="72" t="s">
        <v>9</v>
      </c>
      <c r="F2389" s="73">
        <v>49</v>
      </c>
      <c r="G2389" s="72" t="s">
        <v>21</v>
      </c>
    </row>
    <row r="2390" spans="3:7" ht="15" thickBot="1" x14ac:dyDescent="0.35">
      <c r="C2390" s="70">
        <v>43172</v>
      </c>
      <c r="D2390" s="71">
        <v>0.78495370370370365</v>
      </c>
      <c r="E2390" s="72" t="s">
        <v>9</v>
      </c>
      <c r="F2390" s="73">
        <v>43</v>
      </c>
      <c r="G2390" s="72" t="s">
        <v>10</v>
      </c>
    </row>
    <row r="2391" spans="3:7" ht="15" thickBot="1" x14ac:dyDescent="0.35">
      <c r="C2391" s="70">
        <v>43172</v>
      </c>
      <c r="D2391" s="71">
        <v>0.78848379629629628</v>
      </c>
      <c r="E2391" s="72" t="s">
        <v>9</v>
      </c>
      <c r="F2391" s="73">
        <v>34</v>
      </c>
      <c r="G2391" s="72" t="s">
        <v>21</v>
      </c>
    </row>
    <row r="2392" spans="3:7" ht="15" thickBot="1" x14ac:dyDescent="0.35">
      <c r="C2392" s="70">
        <v>43172</v>
      </c>
      <c r="D2392" s="71">
        <v>0.78959490740740745</v>
      </c>
      <c r="E2392" s="72" t="s">
        <v>9</v>
      </c>
      <c r="F2392" s="73">
        <v>30</v>
      </c>
      <c r="G2392" s="72" t="s">
        <v>10</v>
      </c>
    </row>
    <row r="2393" spans="3:7" ht="15" thickBot="1" x14ac:dyDescent="0.35">
      <c r="C2393" s="70">
        <v>43172</v>
      </c>
      <c r="D2393" s="71">
        <v>0.79166666666666663</v>
      </c>
      <c r="E2393" s="72" t="s">
        <v>9</v>
      </c>
      <c r="F2393" s="73">
        <v>41</v>
      </c>
      <c r="G2393" s="72" t="s">
        <v>21</v>
      </c>
    </row>
    <row r="2394" spans="3:7" ht="15" thickBot="1" x14ac:dyDescent="0.35">
      <c r="C2394" s="70">
        <v>43172</v>
      </c>
      <c r="D2394" s="71">
        <v>0.79539351851851858</v>
      </c>
      <c r="E2394" s="72" t="s">
        <v>9</v>
      </c>
      <c r="F2394" s="73">
        <v>42</v>
      </c>
      <c r="G2394" s="72" t="s">
        <v>21</v>
      </c>
    </row>
    <row r="2395" spans="3:7" ht="15" thickBot="1" x14ac:dyDescent="0.35">
      <c r="C2395" s="70">
        <v>43172</v>
      </c>
      <c r="D2395" s="71">
        <v>0.79598379629629623</v>
      </c>
      <c r="E2395" s="72" t="s">
        <v>9</v>
      </c>
      <c r="F2395" s="73">
        <v>48</v>
      </c>
      <c r="G2395" s="72" t="s">
        <v>21</v>
      </c>
    </row>
    <row r="2396" spans="3:7" ht="15" thickBot="1" x14ac:dyDescent="0.35">
      <c r="C2396" s="70">
        <v>43172</v>
      </c>
      <c r="D2396" s="71">
        <v>0.79697916666666668</v>
      </c>
      <c r="E2396" s="72" t="s">
        <v>9</v>
      </c>
      <c r="F2396" s="73">
        <v>40</v>
      </c>
      <c r="G2396" s="72" t="s">
        <v>10</v>
      </c>
    </row>
    <row r="2397" spans="3:7" ht="15" thickBot="1" x14ac:dyDescent="0.35">
      <c r="C2397" s="70">
        <v>43172</v>
      </c>
      <c r="D2397" s="71">
        <v>0.79714120370370367</v>
      </c>
      <c r="E2397" s="72" t="s">
        <v>9</v>
      </c>
      <c r="F2397" s="73">
        <v>31</v>
      </c>
      <c r="G2397" s="72" t="s">
        <v>21</v>
      </c>
    </row>
    <row r="2398" spans="3:7" ht="15" thickBot="1" x14ac:dyDescent="0.35">
      <c r="C2398" s="70">
        <v>43172</v>
      </c>
      <c r="D2398" s="71">
        <v>0.79724537037037047</v>
      </c>
      <c r="E2398" s="72" t="s">
        <v>9</v>
      </c>
      <c r="F2398" s="73">
        <v>48</v>
      </c>
      <c r="G2398" s="72" t="s">
        <v>10</v>
      </c>
    </row>
    <row r="2399" spans="3:7" ht="15" thickBot="1" x14ac:dyDescent="0.35">
      <c r="C2399" s="70">
        <v>43172</v>
      </c>
      <c r="D2399" s="71">
        <v>0.79744212962962957</v>
      </c>
      <c r="E2399" s="72" t="s">
        <v>9</v>
      </c>
      <c r="F2399" s="73">
        <v>25</v>
      </c>
      <c r="G2399" s="72" t="s">
        <v>21</v>
      </c>
    </row>
    <row r="2400" spans="3:7" ht="15" thickBot="1" x14ac:dyDescent="0.35">
      <c r="C2400" s="70">
        <v>43172</v>
      </c>
      <c r="D2400" s="71">
        <v>0.79946759259259259</v>
      </c>
      <c r="E2400" s="72" t="s">
        <v>9</v>
      </c>
      <c r="F2400" s="73">
        <v>57</v>
      </c>
      <c r="G2400" s="72" t="s">
        <v>10</v>
      </c>
    </row>
    <row r="2401" spans="3:7" ht="15" thickBot="1" x14ac:dyDescent="0.35">
      <c r="C2401" s="70">
        <v>43172</v>
      </c>
      <c r="D2401" s="71">
        <v>0.80081018518518521</v>
      </c>
      <c r="E2401" s="72" t="s">
        <v>9</v>
      </c>
      <c r="F2401" s="73">
        <v>49</v>
      </c>
      <c r="G2401" s="72" t="s">
        <v>10</v>
      </c>
    </row>
    <row r="2402" spans="3:7" ht="15" thickBot="1" x14ac:dyDescent="0.35">
      <c r="C2402" s="70">
        <v>43172</v>
      </c>
      <c r="D2402" s="71">
        <v>0.80100694444444442</v>
      </c>
      <c r="E2402" s="72" t="s">
        <v>9</v>
      </c>
      <c r="F2402" s="73">
        <v>49</v>
      </c>
      <c r="G2402" s="72" t="s">
        <v>10</v>
      </c>
    </row>
    <row r="2403" spans="3:7" ht="15" thickBot="1" x14ac:dyDescent="0.35">
      <c r="C2403" s="70">
        <v>43172</v>
      </c>
      <c r="D2403" s="71">
        <v>0.80142361111111116</v>
      </c>
      <c r="E2403" s="72" t="s">
        <v>9</v>
      </c>
      <c r="F2403" s="73">
        <v>39</v>
      </c>
      <c r="G2403" s="72" t="s">
        <v>10</v>
      </c>
    </row>
    <row r="2404" spans="3:7" ht="15" thickBot="1" x14ac:dyDescent="0.35">
      <c r="C2404" s="70">
        <v>43172</v>
      </c>
      <c r="D2404" s="71">
        <v>0.80248842592592595</v>
      </c>
      <c r="E2404" s="72" t="s">
        <v>9</v>
      </c>
      <c r="F2404" s="73">
        <v>44</v>
      </c>
      <c r="G2404" s="72" t="s">
        <v>10</v>
      </c>
    </row>
    <row r="2405" spans="3:7" ht="15" thickBot="1" x14ac:dyDescent="0.35">
      <c r="C2405" s="70">
        <v>43172</v>
      </c>
      <c r="D2405" s="71">
        <v>0.80339120370370365</v>
      </c>
      <c r="E2405" s="72" t="s">
        <v>9</v>
      </c>
      <c r="F2405" s="73">
        <v>26</v>
      </c>
      <c r="G2405" s="72" t="s">
        <v>21</v>
      </c>
    </row>
    <row r="2406" spans="3:7" ht="15" thickBot="1" x14ac:dyDescent="0.35">
      <c r="C2406" s="70">
        <v>43172</v>
      </c>
      <c r="D2406" s="71">
        <v>0.80359953703703713</v>
      </c>
      <c r="E2406" s="72" t="s">
        <v>9</v>
      </c>
      <c r="F2406" s="73">
        <v>50</v>
      </c>
      <c r="G2406" s="72" t="s">
        <v>21</v>
      </c>
    </row>
    <row r="2407" spans="3:7" ht="15" thickBot="1" x14ac:dyDescent="0.35">
      <c r="C2407" s="70">
        <v>43172</v>
      </c>
      <c r="D2407" s="71">
        <v>0.80540509259259263</v>
      </c>
      <c r="E2407" s="72" t="s">
        <v>9</v>
      </c>
      <c r="F2407" s="73">
        <v>41</v>
      </c>
      <c r="G2407" s="72" t="s">
        <v>10</v>
      </c>
    </row>
    <row r="2408" spans="3:7" ht="15" thickBot="1" x14ac:dyDescent="0.35">
      <c r="C2408" s="70">
        <v>43172</v>
      </c>
      <c r="D2408" s="71">
        <v>0.80568287037037034</v>
      </c>
      <c r="E2408" s="72" t="s">
        <v>9</v>
      </c>
      <c r="F2408" s="73">
        <v>45</v>
      </c>
      <c r="G2408" s="72" t="s">
        <v>10</v>
      </c>
    </row>
    <row r="2409" spans="3:7" ht="15" thickBot="1" x14ac:dyDescent="0.35">
      <c r="C2409" s="70">
        <v>43172</v>
      </c>
      <c r="D2409" s="71">
        <v>0.80723379629629621</v>
      </c>
      <c r="E2409" s="72" t="s">
        <v>9</v>
      </c>
      <c r="F2409" s="73">
        <v>54</v>
      </c>
      <c r="G2409" s="72" t="s">
        <v>10</v>
      </c>
    </row>
    <row r="2410" spans="3:7" ht="15" thickBot="1" x14ac:dyDescent="0.35">
      <c r="C2410" s="70">
        <v>43172</v>
      </c>
      <c r="D2410" s="71">
        <v>0.80737268518518512</v>
      </c>
      <c r="E2410" s="72" t="s">
        <v>9</v>
      </c>
      <c r="F2410" s="73">
        <v>47</v>
      </c>
      <c r="G2410" s="72" t="s">
        <v>10</v>
      </c>
    </row>
    <row r="2411" spans="3:7" ht="15" thickBot="1" x14ac:dyDescent="0.35">
      <c r="C2411" s="70">
        <v>43172</v>
      </c>
      <c r="D2411" s="71">
        <v>0.80956018518518524</v>
      </c>
      <c r="E2411" s="72" t="s">
        <v>9</v>
      </c>
      <c r="F2411" s="73">
        <v>34</v>
      </c>
      <c r="G2411" s="72" t="s">
        <v>21</v>
      </c>
    </row>
    <row r="2412" spans="3:7" ht="15" thickBot="1" x14ac:dyDescent="0.35">
      <c r="C2412" s="70">
        <v>43172</v>
      </c>
      <c r="D2412" s="71">
        <v>0.8128009259259259</v>
      </c>
      <c r="E2412" s="72" t="s">
        <v>9</v>
      </c>
      <c r="F2412" s="73">
        <v>43</v>
      </c>
      <c r="G2412" s="72" t="s">
        <v>21</v>
      </c>
    </row>
    <row r="2413" spans="3:7" ht="15" thickBot="1" x14ac:dyDescent="0.35">
      <c r="C2413" s="70">
        <v>43172</v>
      </c>
      <c r="D2413" s="71">
        <v>0.81339120370370377</v>
      </c>
      <c r="E2413" s="72" t="s">
        <v>9</v>
      </c>
      <c r="F2413" s="73">
        <v>41</v>
      </c>
      <c r="G2413" s="72" t="s">
        <v>21</v>
      </c>
    </row>
    <row r="2414" spans="3:7" ht="15" thickBot="1" x14ac:dyDescent="0.35">
      <c r="C2414" s="70">
        <v>43172</v>
      </c>
      <c r="D2414" s="71">
        <v>0.81929398148148147</v>
      </c>
      <c r="E2414" s="72" t="s">
        <v>9</v>
      </c>
      <c r="F2414" s="73">
        <v>46</v>
      </c>
      <c r="G2414" s="72" t="s">
        <v>21</v>
      </c>
    </row>
    <row r="2415" spans="3:7" ht="15" thickBot="1" x14ac:dyDescent="0.35">
      <c r="C2415" s="70">
        <v>43172</v>
      </c>
      <c r="D2415" s="71">
        <v>0.82115740740740739</v>
      </c>
      <c r="E2415" s="72" t="s">
        <v>9</v>
      </c>
      <c r="F2415" s="73">
        <v>30</v>
      </c>
      <c r="G2415" s="72" t="s">
        <v>21</v>
      </c>
    </row>
    <row r="2416" spans="3:7" ht="15" thickBot="1" x14ac:dyDescent="0.35">
      <c r="C2416" s="70">
        <v>43172</v>
      </c>
      <c r="D2416" s="71">
        <v>0.82115740740740739</v>
      </c>
      <c r="E2416" s="72" t="s">
        <v>9</v>
      </c>
      <c r="F2416" s="73">
        <v>28</v>
      </c>
      <c r="G2416" s="72" t="s">
        <v>21</v>
      </c>
    </row>
    <row r="2417" spans="3:7" ht="15" thickBot="1" x14ac:dyDescent="0.35">
      <c r="C2417" s="70">
        <v>43172</v>
      </c>
      <c r="D2417" s="71">
        <v>0.82128472222222226</v>
      </c>
      <c r="E2417" s="72" t="s">
        <v>9</v>
      </c>
      <c r="F2417" s="73">
        <v>33</v>
      </c>
      <c r="G2417" s="72" t="s">
        <v>10</v>
      </c>
    </row>
    <row r="2418" spans="3:7" ht="15" thickBot="1" x14ac:dyDescent="0.35">
      <c r="C2418" s="70">
        <v>43172</v>
      </c>
      <c r="D2418" s="71">
        <v>0.82130787037037034</v>
      </c>
      <c r="E2418" s="72" t="s">
        <v>9</v>
      </c>
      <c r="F2418" s="73">
        <v>34</v>
      </c>
      <c r="G2418" s="72" t="s">
        <v>21</v>
      </c>
    </row>
    <row r="2419" spans="3:7" ht="15" thickBot="1" x14ac:dyDescent="0.35">
      <c r="C2419" s="70">
        <v>43172</v>
      </c>
      <c r="D2419" s="71">
        <v>0.82336805555555559</v>
      </c>
      <c r="E2419" s="72" t="s">
        <v>9</v>
      </c>
      <c r="F2419" s="73">
        <v>49</v>
      </c>
      <c r="G2419" s="72" t="s">
        <v>21</v>
      </c>
    </row>
    <row r="2420" spans="3:7" ht="15" thickBot="1" x14ac:dyDescent="0.35">
      <c r="C2420" s="70">
        <v>43172</v>
      </c>
      <c r="D2420" s="71">
        <v>0.82626157407407408</v>
      </c>
      <c r="E2420" s="72" t="s">
        <v>9</v>
      </c>
      <c r="F2420" s="73">
        <v>46</v>
      </c>
      <c r="G2420" s="72" t="s">
        <v>21</v>
      </c>
    </row>
    <row r="2421" spans="3:7" ht="15" thickBot="1" x14ac:dyDescent="0.35">
      <c r="C2421" s="70">
        <v>43172</v>
      </c>
      <c r="D2421" s="71">
        <v>0.82644675925925926</v>
      </c>
      <c r="E2421" s="72" t="s">
        <v>9</v>
      </c>
      <c r="F2421" s="73">
        <v>50</v>
      </c>
      <c r="G2421" s="72" t="s">
        <v>10</v>
      </c>
    </row>
    <row r="2422" spans="3:7" ht="15" thickBot="1" x14ac:dyDescent="0.35">
      <c r="C2422" s="70">
        <v>43172</v>
      </c>
      <c r="D2422" s="71">
        <v>0.82822916666666668</v>
      </c>
      <c r="E2422" s="72" t="s">
        <v>9</v>
      </c>
      <c r="F2422" s="73">
        <v>35</v>
      </c>
      <c r="G2422" s="72" t="s">
        <v>21</v>
      </c>
    </row>
    <row r="2423" spans="3:7" ht="15" thickBot="1" x14ac:dyDescent="0.35">
      <c r="C2423" s="70">
        <v>43172</v>
      </c>
      <c r="D2423" s="71">
        <v>0.83234953703703696</v>
      </c>
      <c r="E2423" s="72" t="s">
        <v>9</v>
      </c>
      <c r="F2423" s="73">
        <v>33</v>
      </c>
      <c r="G2423" s="72" t="s">
        <v>21</v>
      </c>
    </row>
    <row r="2424" spans="3:7" ht="15" thickBot="1" x14ac:dyDescent="0.35">
      <c r="C2424" s="70">
        <v>43172</v>
      </c>
      <c r="D2424" s="71">
        <v>0.83306712962962959</v>
      </c>
      <c r="E2424" s="72" t="s">
        <v>9</v>
      </c>
      <c r="F2424" s="73">
        <v>46</v>
      </c>
      <c r="G2424" s="72" t="s">
        <v>21</v>
      </c>
    </row>
    <row r="2425" spans="3:7" ht="15" thickBot="1" x14ac:dyDescent="0.35">
      <c r="C2425" s="70">
        <v>43172</v>
      </c>
      <c r="D2425" s="71">
        <v>0.8335300925925927</v>
      </c>
      <c r="E2425" s="72" t="s">
        <v>9</v>
      </c>
      <c r="F2425" s="73">
        <v>37</v>
      </c>
      <c r="G2425" s="72" t="s">
        <v>21</v>
      </c>
    </row>
    <row r="2426" spans="3:7" ht="15" thickBot="1" x14ac:dyDescent="0.35">
      <c r="C2426" s="70">
        <v>43172</v>
      </c>
      <c r="D2426" s="71">
        <v>0.83636574074074066</v>
      </c>
      <c r="E2426" s="72" t="s">
        <v>9</v>
      </c>
      <c r="F2426" s="73">
        <v>44</v>
      </c>
      <c r="G2426" s="72" t="s">
        <v>21</v>
      </c>
    </row>
    <row r="2427" spans="3:7" ht="15" thickBot="1" x14ac:dyDescent="0.35">
      <c r="C2427" s="70">
        <v>43172</v>
      </c>
      <c r="D2427" s="71">
        <v>0.83737268518518515</v>
      </c>
      <c r="E2427" s="72" t="s">
        <v>9</v>
      </c>
      <c r="F2427" s="73">
        <v>38</v>
      </c>
      <c r="G2427" s="72" t="s">
        <v>21</v>
      </c>
    </row>
    <row r="2428" spans="3:7" ht="15" thickBot="1" x14ac:dyDescent="0.35">
      <c r="C2428" s="70">
        <v>43172</v>
      </c>
      <c r="D2428" s="71">
        <v>0.84174768518518517</v>
      </c>
      <c r="E2428" s="72" t="s">
        <v>9</v>
      </c>
      <c r="F2428" s="73">
        <v>37</v>
      </c>
      <c r="G2428" s="72" t="s">
        <v>10</v>
      </c>
    </row>
    <row r="2429" spans="3:7" ht="15" thickBot="1" x14ac:dyDescent="0.35">
      <c r="C2429" s="70">
        <v>43172</v>
      </c>
      <c r="D2429" s="71">
        <v>0.84865740740740747</v>
      </c>
      <c r="E2429" s="72" t="s">
        <v>9</v>
      </c>
      <c r="F2429" s="73">
        <v>39</v>
      </c>
      <c r="G2429" s="72" t="s">
        <v>21</v>
      </c>
    </row>
    <row r="2430" spans="3:7" ht="15" thickBot="1" x14ac:dyDescent="0.35">
      <c r="C2430" s="70">
        <v>43172</v>
      </c>
      <c r="D2430" s="71">
        <v>0.84872685185185182</v>
      </c>
      <c r="E2430" s="72" t="s">
        <v>9</v>
      </c>
      <c r="F2430" s="73">
        <v>38</v>
      </c>
      <c r="G2430" s="72" t="s">
        <v>21</v>
      </c>
    </row>
    <row r="2431" spans="3:7" ht="15" thickBot="1" x14ac:dyDescent="0.35">
      <c r="C2431" s="70">
        <v>43172</v>
      </c>
      <c r="D2431" s="71">
        <v>0.84979166666666661</v>
      </c>
      <c r="E2431" s="72" t="s">
        <v>9</v>
      </c>
      <c r="F2431" s="73">
        <v>42</v>
      </c>
      <c r="G2431" s="72" t="s">
        <v>21</v>
      </c>
    </row>
    <row r="2432" spans="3:7" ht="15" thickBot="1" x14ac:dyDescent="0.35">
      <c r="C2432" s="70">
        <v>43172</v>
      </c>
      <c r="D2432" s="71">
        <v>0.85108796296296296</v>
      </c>
      <c r="E2432" s="72" t="s">
        <v>9</v>
      </c>
      <c r="F2432" s="73">
        <v>28</v>
      </c>
      <c r="G2432" s="72" t="s">
        <v>21</v>
      </c>
    </row>
    <row r="2433" spans="3:7" ht="15" thickBot="1" x14ac:dyDescent="0.35">
      <c r="C2433" s="70">
        <v>43172</v>
      </c>
      <c r="D2433" s="71">
        <v>0.85309027777777768</v>
      </c>
      <c r="E2433" s="72" t="s">
        <v>9</v>
      </c>
      <c r="F2433" s="73">
        <v>38</v>
      </c>
      <c r="G2433" s="72" t="s">
        <v>21</v>
      </c>
    </row>
    <row r="2434" spans="3:7" ht="15" thickBot="1" x14ac:dyDescent="0.35">
      <c r="C2434" s="70">
        <v>43172</v>
      </c>
      <c r="D2434" s="71">
        <v>0.85326388888888882</v>
      </c>
      <c r="E2434" s="72" t="s">
        <v>9</v>
      </c>
      <c r="F2434" s="73">
        <v>44</v>
      </c>
      <c r="G2434" s="72" t="s">
        <v>10</v>
      </c>
    </row>
    <row r="2435" spans="3:7" ht="15" thickBot="1" x14ac:dyDescent="0.35">
      <c r="C2435" s="70">
        <v>43172</v>
      </c>
      <c r="D2435" s="71">
        <v>0.85424768518518512</v>
      </c>
      <c r="E2435" s="72" t="s">
        <v>9</v>
      </c>
      <c r="F2435" s="73">
        <v>26</v>
      </c>
      <c r="G2435" s="72" t="s">
        <v>10</v>
      </c>
    </row>
    <row r="2436" spans="3:7" ht="15" thickBot="1" x14ac:dyDescent="0.35">
      <c r="C2436" s="70">
        <v>43172</v>
      </c>
      <c r="D2436" s="71">
        <v>0.8542939814814815</v>
      </c>
      <c r="E2436" s="72" t="s">
        <v>9</v>
      </c>
      <c r="F2436" s="73">
        <v>39</v>
      </c>
      <c r="G2436" s="72" t="s">
        <v>21</v>
      </c>
    </row>
    <row r="2437" spans="3:7" ht="15" thickBot="1" x14ac:dyDescent="0.35">
      <c r="C2437" s="70">
        <v>43172</v>
      </c>
      <c r="D2437" s="71">
        <v>0.85498842592592583</v>
      </c>
      <c r="E2437" s="72" t="s">
        <v>9</v>
      </c>
      <c r="F2437" s="73">
        <v>31</v>
      </c>
      <c r="G2437" s="72" t="s">
        <v>21</v>
      </c>
    </row>
    <row r="2438" spans="3:7" ht="15" thickBot="1" x14ac:dyDescent="0.35">
      <c r="C2438" s="70">
        <v>43172</v>
      </c>
      <c r="D2438" s="71">
        <v>0.8563425925925926</v>
      </c>
      <c r="E2438" s="72" t="s">
        <v>9</v>
      </c>
      <c r="F2438" s="73">
        <v>36</v>
      </c>
      <c r="G2438" s="72" t="s">
        <v>21</v>
      </c>
    </row>
    <row r="2439" spans="3:7" ht="15" thickBot="1" x14ac:dyDescent="0.35">
      <c r="C2439" s="70">
        <v>43172</v>
      </c>
      <c r="D2439" s="71">
        <v>0.8565625</v>
      </c>
      <c r="E2439" s="72" t="s">
        <v>9</v>
      </c>
      <c r="F2439" s="73">
        <v>37</v>
      </c>
      <c r="G2439" s="72" t="s">
        <v>21</v>
      </c>
    </row>
    <row r="2440" spans="3:7" ht="15" thickBot="1" x14ac:dyDescent="0.35">
      <c r="C2440" s="70">
        <v>43172</v>
      </c>
      <c r="D2440" s="71">
        <v>0.85662037037037031</v>
      </c>
      <c r="E2440" s="72" t="s">
        <v>9</v>
      </c>
      <c r="F2440" s="73">
        <v>44</v>
      </c>
      <c r="G2440" s="72" t="s">
        <v>21</v>
      </c>
    </row>
    <row r="2441" spans="3:7" ht="15" thickBot="1" x14ac:dyDescent="0.35">
      <c r="C2441" s="70">
        <v>43172</v>
      </c>
      <c r="D2441" s="71">
        <v>0.85894675925925934</v>
      </c>
      <c r="E2441" s="72" t="s">
        <v>9</v>
      </c>
      <c r="F2441" s="73">
        <v>52</v>
      </c>
      <c r="G2441" s="72" t="s">
        <v>21</v>
      </c>
    </row>
    <row r="2442" spans="3:7" ht="15" thickBot="1" x14ac:dyDescent="0.35">
      <c r="C2442" s="70">
        <v>43172</v>
      </c>
      <c r="D2442" s="71">
        <v>0.86062500000000008</v>
      </c>
      <c r="E2442" s="72" t="s">
        <v>9</v>
      </c>
      <c r="F2442" s="73">
        <v>39</v>
      </c>
      <c r="G2442" s="72" t="s">
        <v>10</v>
      </c>
    </row>
    <row r="2443" spans="3:7" ht="15" thickBot="1" x14ac:dyDescent="0.35">
      <c r="C2443" s="70">
        <v>43172</v>
      </c>
      <c r="D2443" s="71">
        <v>0.86079861111111111</v>
      </c>
      <c r="E2443" s="72" t="s">
        <v>9</v>
      </c>
      <c r="F2443" s="73">
        <v>28</v>
      </c>
      <c r="G2443" s="72" t="s">
        <v>21</v>
      </c>
    </row>
    <row r="2444" spans="3:7" ht="15" thickBot="1" x14ac:dyDescent="0.35">
      <c r="C2444" s="70">
        <v>43172</v>
      </c>
      <c r="D2444" s="71">
        <v>0.8618865740740741</v>
      </c>
      <c r="E2444" s="72" t="s">
        <v>9</v>
      </c>
      <c r="F2444" s="73">
        <v>46</v>
      </c>
      <c r="G2444" s="72" t="s">
        <v>10</v>
      </c>
    </row>
    <row r="2445" spans="3:7" ht="15" thickBot="1" x14ac:dyDescent="0.35">
      <c r="C2445" s="70">
        <v>43172</v>
      </c>
      <c r="D2445" s="71">
        <v>0.86413194444444441</v>
      </c>
      <c r="E2445" s="72" t="s">
        <v>9</v>
      </c>
      <c r="F2445" s="73">
        <v>42</v>
      </c>
      <c r="G2445" s="72" t="s">
        <v>21</v>
      </c>
    </row>
    <row r="2446" spans="3:7" ht="15" thickBot="1" x14ac:dyDescent="0.35">
      <c r="C2446" s="70">
        <v>43172</v>
      </c>
      <c r="D2446" s="71">
        <v>0.86420138888888898</v>
      </c>
      <c r="E2446" s="72" t="s">
        <v>9</v>
      </c>
      <c r="F2446" s="73">
        <v>28</v>
      </c>
      <c r="G2446" s="72" t="s">
        <v>10</v>
      </c>
    </row>
    <row r="2447" spans="3:7" ht="15" thickBot="1" x14ac:dyDescent="0.35">
      <c r="C2447" s="70">
        <v>43172</v>
      </c>
      <c r="D2447" s="71">
        <v>0.86594907407407407</v>
      </c>
      <c r="E2447" s="72" t="s">
        <v>9</v>
      </c>
      <c r="F2447" s="73">
        <v>31</v>
      </c>
      <c r="G2447" s="72" t="s">
        <v>21</v>
      </c>
    </row>
    <row r="2448" spans="3:7" ht="15" thickBot="1" x14ac:dyDescent="0.35">
      <c r="C2448" s="70">
        <v>43172</v>
      </c>
      <c r="D2448" s="71">
        <v>0.86668981481481477</v>
      </c>
      <c r="E2448" s="72" t="s">
        <v>9</v>
      </c>
      <c r="F2448" s="73">
        <v>40</v>
      </c>
      <c r="G2448" s="72" t="s">
        <v>10</v>
      </c>
    </row>
    <row r="2449" spans="3:7" ht="15" thickBot="1" x14ac:dyDescent="0.35">
      <c r="C2449" s="70">
        <v>43172</v>
      </c>
      <c r="D2449" s="71">
        <v>0.86747685185185175</v>
      </c>
      <c r="E2449" s="72" t="s">
        <v>9</v>
      </c>
      <c r="F2449" s="73">
        <v>36</v>
      </c>
      <c r="G2449" s="72" t="s">
        <v>21</v>
      </c>
    </row>
    <row r="2450" spans="3:7" ht="15" thickBot="1" x14ac:dyDescent="0.35">
      <c r="C2450" s="70">
        <v>43172</v>
      </c>
      <c r="D2450" s="71">
        <v>0.87064814814814817</v>
      </c>
      <c r="E2450" s="72" t="s">
        <v>9</v>
      </c>
      <c r="F2450" s="73">
        <v>38</v>
      </c>
      <c r="G2450" s="72" t="s">
        <v>21</v>
      </c>
    </row>
    <row r="2451" spans="3:7" ht="15" thickBot="1" x14ac:dyDescent="0.35">
      <c r="C2451" s="70">
        <v>43172</v>
      </c>
      <c r="D2451" s="71">
        <v>0.87175925925925923</v>
      </c>
      <c r="E2451" s="72" t="s">
        <v>9</v>
      </c>
      <c r="F2451" s="73">
        <v>29</v>
      </c>
      <c r="G2451" s="72" t="s">
        <v>10</v>
      </c>
    </row>
    <row r="2452" spans="3:7" ht="15" thickBot="1" x14ac:dyDescent="0.35">
      <c r="C2452" s="70">
        <v>43172</v>
      </c>
      <c r="D2452" s="71">
        <v>0.87297453703703709</v>
      </c>
      <c r="E2452" s="72" t="s">
        <v>9</v>
      </c>
      <c r="F2452" s="73">
        <v>46</v>
      </c>
      <c r="G2452" s="72" t="s">
        <v>21</v>
      </c>
    </row>
    <row r="2453" spans="3:7" ht="15" thickBot="1" x14ac:dyDescent="0.35">
      <c r="C2453" s="70">
        <v>43172</v>
      </c>
      <c r="D2453" s="71">
        <v>0.87724537037037031</v>
      </c>
      <c r="E2453" s="72" t="s">
        <v>9</v>
      </c>
      <c r="F2453" s="73">
        <v>36</v>
      </c>
      <c r="G2453" s="72" t="s">
        <v>10</v>
      </c>
    </row>
    <row r="2454" spans="3:7" ht="15" thickBot="1" x14ac:dyDescent="0.35">
      <c r="C2454" s="70">
        <v>43172</v>
      </c>
      <c r="D2454" s="71">
        <v>0.87797453703703709</v>
      </c>
      <c r="E2454" s="72" t="s">
        <v>9</v>
      </c>
      <c r="F2454" s="73">
        <v>42</v>
      </c>
      <c r="G2454" s="72" t="s">
        <v>21</v>
      </c>
    </row>
    <row r="2455" spans="3:7" ht="15" thickBot="1" x14ac:dyDescent="0.35">
      <c r="C2455" s="70">
        <v>43172</v>
      </c>
      <c r="D2455" s="71">
        <v>0.88079861111111113</v>
      </c>
      <c r="E2455" s="72" t="s">
        <v>9</v>
      </c>
      <c r="F2455" s="73">
        <v>43</v>
      </c>
      <c r="G2455" s="72" t="s">
        <v>21</v>
      </c>
    </row>
    <row r="2456" spans="3:7" ht="15" thickBot="1" x14ac:dyDescent="0.35">
      <c r="C2456" s="70">
        <v>43172</v>
      </c>
      <c r="D2456" s="71">
        <v>0.88133101851851858</v>
      </c>
      <c r="E2456" s="72" t="s">
        <v>9</v>
      </c>
      <c r="F2456" s="73">
        <v>40</v>
      </c>
      <c r="G2456" s="72" t="s">
        <v>21</v>
      </c>
    </row>
    <row r="2457" spans="3:7" ht="15" thickBot="1" x14ac:dyDescent="0.35">
      <c r="C2457" s="70">
        <v>43172</v>
      </c>
      <c r="D2457" s="71">
        <v>0.88421296296296292</v>
      </c>
      <c r="E2457" s="72" t="s">
        <v>9</v>
      </c>
      <c r="F2457" s="73">
        <v>40</v>
      </c>
      <c r="G2457" s="72" t="s">
        <v>21</v>
      </c>
    </row>
    <row r="2458" spans="3:7" ht="15" thickBot="1" x14ac:dyDescent="0.35">
      <c r="C2458" s="70">
        <v>43172</v>
      </c>
      <c r="D2458" s="71">
        <v>0.88427083333333334</v>
      </c>
      <c r="E2458" s="72" t="s">
        <v>9</v>
      </c>
      <c r="F2458" s="73">
        <v>38</v>
      </c>
      <c r="G2458" s="72" t="s">
        <v>10</v>
      </c>
    </row>
    <row r="2459" spans="3:7" ht="15" thickBot="1" x14ac:dyDescent="0.35">
      <c r="C2459" s="70">
        <v>43172</v>
      </c>
      <c r="D2459" s="71">
        <v>0.88437500000000002</v>
      </c>
      <c r="E2459" s="72" t="s">
        <v>9</v>
      </c>
      <c r="F2459" s="73">
        <v>43</v>
      </c>
      <c r="G2459" s="72" t="s">
        <v>10</v>
      </c>
    </row>
    <row r="2460" spans="3:7" ht="15" thickBot="1" x14ac:dyDescent="0.35">
      <c r="C2460" s="70">
        <v>43172</v>
      </c>
      <c r="D2460" s="71">
        <v>0.88487268518518514</v>
      </c>
      <c r="E2460" s="72" t="s">
        <v>9</v>
      </c>
      <c r="F2460" s="73">
        <v>33</v>
      </c>
      <c r="G2460" s="72" t="s">
        <v>10</v>
      </c>
    </row>
    <row r="2461" spans="3:7" ht="15" thickBot="1" x14ac:dyDescent="0.35">
      <c r="C2461" s="70">
        <v>43172</v>
      </c>
      <c r="D2461" s="71">
        <v>0.8868287037037037</v>
      </c>
      <c r="E2461" s="72" t="s">
        <v>9</v>
      </c>
      <c r="F2461" s="73">
        <v>47</v>
      </c>
      <c r="G2461" s="72" t="s">
        <v>10</v>
      </c>
    </row>
    <row r="2462" spans="3:7" ht="15" thickBot="1" x14ac:dyDescent="0.35">
      <c r="C2462" s="70">
        <v>43172</v>
      </c>
      <c r="D2462" s="71">
        <v>0.88842592592592595</v>
      </c>
      <c r="E2462" s="72" t="s">
        <v>9</v>
      </c>
      <c r="F2462" s="73">
        <v>61</v>
      </c>
      <c r="G2462" s="72" t="s">
        <v>21</v>
      </c>
    </row>
    <row r="2463" spans="3:7" ht="15" thickBot="1" x14ac:dyDescent="0.35">
      <c r="C2463" s="70">
        <v>43172</v>
      </c>
      <c r="D2463" s="71">
        <v>0.89568287037037031</v>
      </c>
      <c r="E2463" s="72" t="s">
        <v>9</v>
      </c>
      <c r="F2463" s="73">
        <v>26</v>
      </c>
      <c r="G2463" s="72" t="s">
        <v>10</v>
      </c>
    </row>
    <row r="2464" spans="3:7" ht="15" thickBot="1" x14ac:dyDescent="0.35">
      <c r="C2464" s="70">
        <v>43172</v>
      </c>
      <c r="D2464" s="71">
        <v>0.89704861111111101</v>
      </c>
      <c r="E2464" s="72" t="s">
        <v>9</v>
      </c>
      <c r="F2464" s="73">
        <v>42</v>
      </c>
      <c r="G2464" s="72" t="s">
        <v>21</v>
      </c>
    </row>
    <row r="2465" spans="3:7" ht="15" thickBot="1" x14ac:dyDescent="0.35">
      <c r="C2465" s="70">
        <v>43172</v>
      </c>
      <c r="D2465" s="71">
        <v>0.90252314814814805</v>
      </c>
      <c r="E2465" s="72" t="s">
        <v>9</v>
      </c>
      <c r="F2465" s="73">
        <v>37</v>
      </c>
      <c r="G2465" s="72" t="s">
        <v>10</v>
      </c>
    </row>
    <row r="2466" spans="3:7" ht="15" thickBot="1" x14ac:dyDescent="0.35">
      <c r="C2466" s="70">
        <v>43172</v>
      </c>
      <c r="D2466" s="71">
        <v>0.912175925925926</v>
      </c>
      <c r="E2466" s="72" t="s">
        <v>9</v>
      </c>
      <c r="F2466" s="73">
        <v>39</v>
      </c>
      <c r="G2466" s="72" t="s">
        <v>21</v>
      </c>
    </row>
    <row r="2467" spans="3:7" ht="15" thickBot="1" x14ac:dyDescent="0.35">
      <c r="C2467" s="70">
        <v>43172</v>
      </c>
      <c r="D2467" s="71">
        <v>0.9122337962962962</v>
      </c>
      <c r="E2467" s="72" t="s">
        <v>9</v>
      </c>
      <c r="F2467" s="73">
        <v>48</v>
      </c>
      <c r="G2467" s="72" t="s">
        <v>21</v>
      </c>
    </row>
    <row r="2468" spans="3:7" ht="15" thickBot="1" x14ac:dyDescent="0.35">
      <c r="C2468" s="70">
        <v>43172</v>
      </c>
      <c r="D2468" s="71">
        <v>0.91373842592592591</v>
      </c>
      <c r="E2468" s="72" t="s">
        <v>9</v>
      </c>
      <c r="F2468" s="73">
        <v>36</v>
      </c>
      <c r="G2468" s="72" t="s">
        <v>10</v>
      </c>
    </row>
    <row r="2469" spans="3:7" ht="15" thickBot="1" x14ac:dyDescent="0.35">
      <c r="C2469" s="70">
        <v>43172</v>
      </c>
      <c r="D2469" s="71">
        <v>0.9158912037037038</v>
      </c>
      <c r="E2469" s="72" t="s">
        <v>9</v>
      </c>
      <c r="F2469" s="73">
        <v>33</v>
      </c>
      <c r="G2469" s="72" t="s">
        <v>21</v>
      </c>
    </row>
    <row r="2470" spans="3:7" ht="15" thickBot="1" x14ac:dyDescent="0.35">
      <c r="C2470" s="70">
        <v>43172</v>
      </c>
      <c r="D2470" s="71">
        <v>0.92576388888888894</v>
      </c>
      <c r="E2470" s="72" t="s">
        <v>9</v>
      </c>
      <c r="F2470" s="73">
        <v>39</v>
      </c>
      <c r="G2470" s="72" t="s">
        <v>21</v>
      </c>
    </row>
    <row r="2471" spans="3:7" ht="15" thickBot="1" x14ac:dyDescent="0.35">
      <c r="C2471" s="70">
        <v>43172</v>
      </c>
      <c r="D2471" s="71">
        <v>0.95701388888888894</v>
      </c>
      <c r="E2471" s="72" t="s">
        <v>9</v>
      </c>
      <c r="F2471" s="73">
        <v>42</v>
      </c>
      <c r="G2471" s="72" t="s">
        <v>21</v>
      </c>
    </row>
    <row r="2472" spans="3:7" ht="15" thickBot="1" x14ac:dyDescent="0.35">
      <c r="C2472" s="70">
        <v>43173</v>
      </c>
      <c r="D2472" s="71">
        <v>0.16842592592592595</v>
      </c>
      <c r="E2472" s="72" t="s">
        <v>9</v>
      </c>
      <c r="F2472" s="73">
        <v>28</v>
      </c>
      <c r="G2472" s="72" t="s">
        <v>21</v>
      </c>
    </row>
    <row r="2473" spans="3:7" ht="15" thickBot="1" x14ac:dyDescent="0.35">
      <c r="C2473" s="70">
        <v>43173</v>
      </c>
      <c r="D2473" s="71">
        <v>0.16908564814814817</v>
      </c>
      <c r="E2473" s="72" t="s">
        <v>9</v>
      </c>
      <c r="F2473" s="73">
        <v>29</v>
      </c>
      <c r="G2473" s="72" t="s">
        <v>21</v>
      </c>
    </row>
    <row r="2474" spans="3:7" ht="15" thickBot="1" x14ac:dyDescent="0.35">
      <c r="C2474" s="70">
        <v>43173</v>
      </c>
      <c r="D2474" s="71">
        <v>0.17052083333333334</v>
      </c>
      <c r="E2474" s="72" t="s">
        <v>9</v>
      </c>
      <c r="F2474" s="73">
        <v>52</v>
      </c>
      <c r="G2474" s="72" t="s">
        <v>10</v>
      </c>
    </row>
    <row r="2475" spans="3:7" ht="15" thickBot="1" x14ac:dyDescent="0.35">
      <c r="C2475" s="70">
        <v>43173</v>
      </c>
      <c r="D2475" s="71">
        <v>0.17777777777777778</v>
      </c>
      <c r="E2475" s="72" t="s">
        <v>9</v>
      </c>
      <c r="F2475" s="73">
        <v>56</v>
      </c>
      <c r="G2475" s="72" t="s">
        <v>10</v>
      </c>
    </row>
    <row r="2476" spans="3:7" ht="15" thickBot="1" x14ac:dyDescent="0.35">
      <c r="C2476" s="70">
        <v>43173</v>
      </c>
      <c r="D2476" s="71">
        <v>0.21645833333333334</v>
      </c>
      <c r="E2476" s="72" t="s">
        <v>9</v>
      </c>
      <c r="F2476" s="73">
        <v>41</v>
      </c>
      <c r="G2476" s="72" t="s">
        <v>10</v>
      </c>
    </row>
    <row r="2477" spans="3:7" ht="15" thickBot="1" x14ac:dyDescent="0.35">
      <c r="C2477" s="70">
        <v>43173</v>
      </c>
      <c r="D2477" s="71">
        <v>0.22542824074074075</v>
      </c>
      <c r="E2477" s="72" t="s">
        <v>9</v>
      </c>
      <c r="F2477" s="73">
        <v>47</v>
      </c>
      <c r="G2477" s="72" t="s">
        <v>10</v>
      </c>
    </row>
    <row r="2478" spans="3:7" ht="15" thickBot="1" x14ac:dyDescent="0.35">
      <c r="C2478" s="70">
        <v>43173</v>
      </c>
      <c r="D2478" s="71">
        <v>0.22670138888888888</v>
      </c>
      <c r="E2478" s="72" t="s">
        <v>9</v>
      </c>
      <c r="F2478" s="73">
        <v>40</v>
      </c>
      <c r="G2478" s="72" t="s">
        <v>10</v>
      </c>
    </row>
    <row r="2479" spans="3:7" ht="15" thickBot="1" x14ac:dyDescent="0.35">
      <c r="C2479" s="70">
        <v>43173</v>
      </c>
      <c r="D2479" s="71">
        <v>0.23196759259259259</v>
      </c>
      <c r="E2479" s="72" t="s">
        <v>9</v>
      </c>
      <c r="F2479" s="73">
        <v>38</v>
      </c>
      <c r="G2479" s="72" t="s">
        <v>21</v>
      </c>
    </row>
    <row r="2480" spans="3:7" ht="15" thickBot="1" x14ac:dyDescent="0.35">
      <c r="C2480" s="70">
        <v>43173</v>
      </c>
      <c r="D2480" s="71">
        <v>0.23606481481481481</v>
      </c>
      <c r="E2480" s="72" t="s">
        <v>9</v>
      </c>
      <c r="F2480" s="73">
        <v>31</v>
      </c>
      <c r="G2480" s="72" t="s">
        <v>21</v>
      </c>
    </row>
    <row r="2481" spans="3:7" ht="15" thickBot="1" x14ac:dyDescent="0.35">
      <c r="C2481" s="70">
        <v>43173</v>
      </c>
      <c r="D2481" s="71">
        <v>0.24105324074074075</v>
      </c>
      <c r="E2481" s="72" t="s">
        <v>9</v>
      </c>
      <c r="F2481" s="73">
        <v>30</v>
      </c>
      <c r="G2481" s="72" t="s">
        <v>10</v>
      </c>
    </row>
    <row r="2482" spans="3:7" ht="15" thickBot="1" x14ac:dyDescent="0.35">
      <c r="C2482" s="70">
        <v>43173</v>
      </c>
      <c r="D2482" s="71">
        <v>0.24106481481481482</v>
      </c>
      <c r="E2482" s="72" t="s">
        <v>9</v>
      </c>
      <c r="F2482" s="73">
        <v>38</v>
      </c>
      <c r="G2482" s="72" t="s">
        <v>10</v>
      </c>
    </row>
    <row r="2483" spans="3:7" ht="15" thickBot="1" x14ac:dyDescent="0.35">
      <c r="C2483" s="70">
        <v>43173</v>
      </c>
      <c r="D2483" s="71">
        <v>0.24452546296296296</v>
      </c>
      <c r="E2483" s="72" t="s">
        <v>9</v>
      </c>
      <c r="F2483" s="73">
        <v>35</v>
      </c>
      <c r="G2483" s="72" t="s">
        <v>10</v>
      </c>
    </row>
    <row r="2484" spans="3:7" ht="15" thickBot="1" x14ac:dyDescent="0.35">
      <c r="C2484" s="70">
        <v>43173</v>
      </c>
      <c r="D2484" s="71">
        <v>0.25231481481481483</v>
      </c>
      <c r="E2484" s="72" t="s">
        <v>9</v>
      </c>
      <c r="F2484" s="73">
        <v>47</v>
      </c>
      <c r="G2484" s="72" t="s">
        <v>21</v>
      </c>
    </row>
    <row r="2485" spans="3:7" ht="15" thickBot="1" x14ac:dyDescent="0.35">
      <c r="C2485" s="70">
        <v>43173</v>
      </c>
      <c r="D2485" s="71">
        <v>0.25387731481481485</v>
      </c>
      <c r="E2485" s="72" t="s">
        <v>9</v>
      </c>
      <c r="F2485" s="73">
        <v>36</v>
      </c>
      <c r="G2485" s="72" t="s">
        <v>10</v>
      </c>
    </row>
    <row r="2486" spans="3:7" ht="15" thickBot="1" x14ac:dyDescent="0.35">
      <c r="C2486" s="70">
        <v>43173</v>
      </c>
      <c r="D2486" s="71">
        <v>0.26267361111111109</v>
      </c>
      <c r="E2486" s="72" t="s">
        <v>9</v>
      </c>
      <c r="F2486" s="73">
        <v>27</v>
      </c>
      <c r="G2486" s="72" t="s">
        <v>21</v>
      </c>
    </row>
    <row r="2487" spans="3:7" ht="15" thickBot="1" x14ac:dyDescent="0.35">
      <c r="C2487" s="70">
        <v>43173</v>
      </c>
      <c r="D2487" s="71">
        <v>0.26379629629629631</v>
      </c>
      <c r="E2487" s="72" t="s">
        <v>9</v>
      </c>
      <c r="F2487" s="73">
        <v>39</v>
      </c>
      <c r="G2487" s="72" t="s">
        <v>10</v>
      </c>
    </row>
    <row r="2488" spans="3:7" ht="15" thickBot="1" x14ac:dyDescent="0.35">
      <c r="C2488" s="70">
        <v>43173</v>
      </c>
      <c r="D2488" s="71">
        <v>0.26395833333333335</v>
      </c>
      <c r="E2488" s="72" t="s">
        <v>9</v>
      </c>
      <c r="F2488" s="73">
        <v>43</v>
      </c>
      <c r="G2488" s="72" t="s">
        <v>10</v>
      </c>
    </row>
    <row r="2489" spans="3:7" ht="15" thickBot="1" x14ac:dyDescent="0.35">
      <c r="C2489" s="70">
        <v>43173</v>
      </c>
      <c r="D2489" s="71">
        <v>0.26503472222222219</v>
      </c>
      <c r="E2489" s="72" t="s">
        <v>9</v>
      </c>
      <c r="F2489" s="73">
        <v>32</v>
      </c>
      <c r="G2489" s="72" t="s">
        <v>21</v>
      </c>
    </row>
    <row r="2490" spans="3:7" ht="15" thickBot="1" x14ac:dyDescent="0.35">
      <c r="C2490" s="70">
        <v>43173</v>
      </c>
      <c r="D2490" s="71">
        <v>0.26572916666666668</v>
      </c>
      <c r="E2490" s="72" t="s">
        <v>9</v>
      </c>
      <c r="F2490" s="73">
        <v>23</v>
      </c>
      <c r="G2490" s="72" t="s">
        <v>10</v>
      </c>
    </row>
    <row r="2491" spans="3:7" ht="15" thickBot="1" x14ac:dyDescent="0.35">
      <c r="C2491" s="70">
        <v>43173</v>
      </c>
      <c r="D2491" s="71">
        <v>0.26775462962962965</v>
      </c>
      <c r="E2491" s="72" t="s">
        <v>9</v>
      </c>
      <c r="F2491" s="73">
        <v>42</v>
      </c>
      <c r="G2491" s="72" t="s">
        <v>10</v>
      </c>
    </row>
    <row r="2492" spans="3:7" ht="15" thickBot="1" x14ac:dyDescent="0.35">
      <c r="C2492" s="70">
        <v>43173</v>
      </c>
      <c r="D2492" s="71">
        <v>0.26792824074074073</v>
      </c>
      <c r="E2492" s="72" t="s">
        <v>9</v>
      </c>
      <c r="F2492" s="73">
        <v>36</v>
      </c>
      <c r="G2492" s="72" t="s">
        <v>21</v>
      </c>
    </row>
    <row r="2493" spans="3:7" ht="15" thickBot="1" x14ac:dyDescent="0.35">
      <c r="C2493" s="70">
        <v>43173</v>
      </c>
      <c r="D2493" s="71">
        <v>0.27157407407407408</v>
      </c>
      <c r="E2493" s="72" t="s">
        <v>9</v>
      </c>
      <c r="F2493" s="73">
        <v>33</v>
      </c>
      <c r="G2493" s="72" t="s">
        <v>21</v>
      </c>
    </row>
    <row r="2494" spans="3:7" ht="15" thickBot="1" x14ac:dyDescent="0.35">
      <c r="C2494" s="70">
        <v>43173</v>
      </c>
      <c r="D2494" s="71">
        <v>0.27160879629629631</v>
      </c>
      <c r="E2494" s="72" t="s">
        <v>9</v>
      </c>
      <c r="F2494" s="73">
        <v>47</v>
      </c>
      <c r="G2494" s="72" t="s">
        <v>10</v>
      </c>
    </row>
    <row r="2495" spans="3:7" ht="15" thickBot="1" x14ac:dyDescent="0.35">
      <c r="C2495" s="70">
        <v>43173</v>
      </c>
      <c r="D2495" s="71">
        <v>0.27216435185185184</v>
      </c>
      <c r="E2495" s="72" t="s">
        <v>9</v>
      </c>
      <c r="F2495" s="73">
        <v>35</v>
      </c>
      <c r="G2495" s="72" t="s">
        <v>21</v>
      </c>
    </row>
    <row r="2496" spans="3:7" ht="15" thickBot="1" x14ac:dyDescent="0.35">
      <c r="C2496" s="70">
        <v>43173</v>
      </c>
      <c r="D2496" s="71">
        <v>0.27231481481481484</v>
      </c>
      <c r="E2496" s="72" t="s">
        <v>9</v>
      </c>
      <c r="F2496" s="73">
        <v>44</v>
      </c>
      <c r="G2496" s="72" t="s">
        <v>21</v>
      </c>
    </row>
    <row r="2497" spans="3:7" ht="15" thickBot="1" x14ac:dyDescent="0.35">
      <c r="C2497" s="70">
        <v>43173</v>
      </c>
      <c r="D2497" s="71">
        <v>0.27332175925925922</v>
      </c>
      <c r="E2497" s="72" t="s">
        <v>9</v>
      </c>
      <c r="F2497" s="73">
        <v>35</v>
      </c>
      <c r="G2497" s="72" t="s">
        <v>10</v>
      </c>
    </row>
    <row r="2498" spans="3:7" ht="15" thickBot="1" x14ac:dyDescent="0.35">
      <c r="C2498" s="70">
        <v>43173</v>
      </c>
      <c r="D2498" s="71">
        <v>0.27439814814814817</v>
      </c>
      <c r="E2498" s="72" t="s">
        <v>9</v>
      </c>
      <c r="F2498" s="73">
        <v>49</v>
      </c>
      <c r="G2498" s="72" t="s">
        <v>10</v>
      </c>
    </row>
    <row r="2499" spans="3:7" ht="15" thickBot="1" x14ac:dyDescent="0.35">
      <c r="C2499" s="70">
        <v>43173</v>
      </c>
      <c r="D2499" s="71">
        <v>0.27462962962962961</v>
      </c>
      <c r="E2499" s="72" t="s">
        <v>9</v>
      </c>
      <c r="F2499" s="73">
        <v>42</v>
      </c>
      <c r="G2499" s="72" t="s">
        <v>10</v>
      </c>
    </row>
    <row r="2500" spans="3:7" ht="15" thickBot="1" x14ac:dyDescent="0.35">
      <c r="C2500" s="70">
        <v>43173</v>
      </c>
      <c r="D2500" s="71">
        <v>0.2762384259259259</v>
      </c>
      <c r="E2500" s="72" t="s">
        <v>9</v>
      </c>
      <c r="F2500" s="73">
        <v>38</v>
      </c>
      <c r="G2500" s="72" t="s">
        <v>10</v>
      </c>
    </row>
    <row r="2501" spans="3:7" ht="15" thickBot="1" x14ac:dyDescent="0.35">
      <c r="C2501" s="70">
        <v>43173</v>
      </c>
      <c r="D2501" s="71">
        <v>0.2764699074074074</v>
      </c>
      <c r="E2501" s="72" t="s">
        <v>9</v>
      </c>
      <c r="F2501" s="73">
        <v>31</v>
      </c>
      <c r="G2501" s="72" t="s">
        <v>10</v>
      </c>
    </row>
    <row r="2502" spans="3:7" ht="15" thickBot="1" x14ac:dyDescent="0.35">
      <c r="C2502" s="70">
        <v>43173</v>
      </c>
      <c r="D2502" s="71">
        <v>0.27675925925925926</v>
      </c>
      <c r="E2502" s="72" t="s">
        <v>9</v>
      </c>
      <c r="F2502" s="73">
        <v>50</v>
      </c>
      <c r="G2502" s="72" t="s">
        <v>10</v>
      </c>
    </row>
    <row r="2503" spans="3:7" ht="15" thickBot="1" x14ac:dyDescent="0.35">
      <c r="C2503" s="70">
        <v>43173</v>
      </c>
      <c r="D2503" s="71">
        <v>0.27891203703703704</v>
      </c>
      <c r="E2503" s="72" t="s">
        <v>9</v>
      </c>
      <c r="F2503" s="73">
        <v>50</v>
      </c>
      <c r="G2503" s="72" t="s">
        <v>10</v>
      </c>
    </row>
    <row r="2504" spans="3:7" ht="15" thickBot="1" x14ac:dyDescent="0.35">
      <c r="C2504" s="70">
        <v>43173</v>
      </c>
      <c r="D2504" s="71">
        <v>0.2804166666666667</v>
      </c>
      <c r="E2504" s="72" t="s">
        <v>9</v>
      </c>
      <c r="F2504" s="73">
        <v>32</v>
      </c>
      <c r="G2504" s="72" t="s">
        <v>21</v>
      </c>
    </row>
    <row r="2505" spans="3:7" ht="15" thickBot="1" x14ac:dyDescent="0.35">
      <c r="C2505" s="70">
        <v>43173</v>
      </c>
      <c r="D2505" s="71">
        <v>0.28057870370370369</v>
      </c>
      <c r="E2505" s="72" t="s">
        <v>9</v>
      </c>
      <c r="F2505" s="73">
        <v>43</v>
      </c>
      <c r="G2505" s="72" t="s">
        <v>10</v>
      </c>
    </row>
    <row r="2506" spans="3:7" ht="15" thickBot="1" x14ac:dyDescent="0.35">
      <c r="C2506" s="70">
        <v>43173</v>
      </c>
      <c r="D2506" s="71">
        <v>0.28065972222222224</v>
      </c>
      <c r="E2506" s="72" t="s">
        <v>9</v>
      </c>
      <c r="F2506" s="73">
        <v>51</v>
      </c>
      <c r="G2506" s="72" t="s">
        <v>10</v>
      </c>
    </row>
    <row r="2507" spans="3:7" ht="15" thickBot="1" x14ac:dyDescent="0.35">
      <c r="C2507" s="70">
        <v>43173</v>
      </c>
      <c r="D2507" s="71">
        <v>0.28076388888888887</v>
      </c>
      <c r="E2507" s="72" t="s">
        <v>9</v>
      </c>
      <c r="F2507" s="73">
        <v>30</v>
      </c>
      <c r="G2507" s="72" t="s">
        <v>10</v>
      </c>
    </row>
    <row r="2508" spans="3:7" ht="15" thickBot="1" x14ac:dyDescent="0.35">
      <c r="C2508" s="70">
        <v>43173</v>
      </c>
      <c r="D2508" s="71">
        <v>0.28092592592592591</v>
      </c>
      <c r="E2508" s="72" t="s">
        <v>9</v>
      </c>
      <c r="F2508" s="73">
        <v>46</v>
      </c>
      <c r="G2508" s="72" t="s">
        <v>21</v>
      </c>
    </row>
    <row r="2509" spans="3:7" ht="15" thickBot="1" x14ac:dyDescent="0.35">
      <c r="C2509" s="70">
        <v>43173</v>
      </c>
      <c r="D2509" s="71">
        <v>0.28175925925925926</v>
      </c>
      <c r="E2509" s="72" t="s">
        <v>9</v>
      </c>
      <c r="F2509" s="73">
        <v>45</v>
      </c>
      <c r="G2509" s="72" t="s">
        <v>10</v>
      </c>
    </row>
    <row r="2510" spans="3:7" ht="15" thickBot="1" x14ac:dyDescent="0.35">
      <c r="C2510" s="70">
        <v>43173</v>
      </c>
      <c r="D2510" s="71">
        <v>0.28188657407407408</v>
      </c>
      <c r="E2510" s="72" t="s">
        <v>9</v>
      </c>
      <c r="F2510" s="73">
        <v>47</v>
      </c>
      <c r="G2510" s="72" t="s">
        <v>10</v>
      </c>
    </row>
    <row r="2511" spans="3:7" ht="15" thickBot="1" x14ac:dyDescent="0.35">
      <c r="C2511" s="70">
        <v>43173</v>
      </c>
      <c r="D2511" s="71">
        <v>0.28287037037037038</v>
      </c>
      <c r="E2511" s="72" t="s">
        <v>9</v>
      </c>
      <c r="F2511" s="73">
        <v>43</v>
      </c>
      <c r="G2511" s="72" t="s">
        <v>10</v>
      </c>
    </row>
    <row r="2512" spans="3:7" ht="15" thickBot="1" x14ac:dyDescent="0.35">
      <c r="C2512" s="70">
        <v>43173</v>
      </c>
      <c r="D2512" s="71">
        <v>0.2839930555555556</v>
      </c>
      <c r="E2512" s="72" t="s">
        <v>9</v>
      </c>
      <c r="F2512" s="73">
        <v>49</v>
      </c>
      <c r="G2512" s="72" t="s">
        <v>10</v>
      </c>
    </row>
    <row r="2513" spans="3:7" ht="15" thickBot="1" x14ac:dyDescent="0.35">
      <c r="C2513" s="70">
        <v>43173</v>
      </c>
      <c r="D2513" s="71">
        <v>0.28430555555555553</v>
      </c>
      <c r="E2513" s="72" t="s">
        <v>9</v>
      </c>
      <c r="F2513" s="73">
        <v>37</v>
      </c>
      <c r="G2513" s="72" t="s">
        <v>10</v>
      </c>
    </row>
    <row r="2514" spans="3:7" ht="15" thickBot="1" x14ac:dyDescent="0.35">
      <c r="C2514" s="70">
        <v>43173</v>
      </c>
      <c r="D2514" s="71">
        <v>0.28496527777777775</v>
      </c>
      <c r="E2514" s="72" t="s">
        <v>9</v>
      </c>
      <c r="F2514" s="73">
        <v>56</v>
      </c>
      <c r="G2514" s="72" t="s">
        <v>10</v>
      </c>
    </row>
    <row r="2515" spans="3:7" ht="15" thickBot="1" x14ac:dyDescent="0.35">
      <c r="C2515" s="70">
        <v>43173</v>
      </c>
      <c r="D2515" s="71">
        <v>0.28620370370370368</v>
      </c>
      <c r="E2515" s="72" t="s">
        <v>9</v>
      </c>
      <c r="F2515" s="73">
        <v>28</v>
      </c>
      <c r="G2515" s="72" t="s">
        <v>21</v>
      </c>
    </row>
    <row r="2516" spans="3:7" ht="15" thickBot="1" x14ac:dyDescent="0.35">
      <c r="C2516" s="70">
        <v>43173</v>
      </c>
      <c r="D2516" s="71">
        <v>0.28682870370370367</v>
      </c>
      <c r="E2516" s="72" t="s">
        <v>9</v>
      </c>
      <c r="F2516" s="73">
        <v>53</v>
      </c>
      <c r="G2516" s="72" t="s">
        <v>21</v>
      </c>
    </row>
    <row r="2517" spans="3:7" ht="15" thickBot="1" x14ac:dyDescent="0.35">
      <c r="C2517" s="70">
        <v>43173</v>
      </c>
      <c r="D2517" s="71">
        <v>0.28692129629629631</v>
      </c>
      <c r="E2517" s="72" t="s">
        <v>9</v>
      </c>
      <c r="F2517" s="73">
        <v>44</v>
      </c>
      <c r="G2517" s="72" t="s">
        <v>10</v>
      </c>
    </row>
    <row r="2518" spans="3:7" ht="15" thickBot="1" x14ac:dyDescent="0.35">
      <c r="C2518" s="70">
        <v>43173</v>
      </c>
      <c r="D2518" s="71">
        <v>0.28736111111111112</v>
      </c>
      <c r="E2518" s="72" t="s">
        <v>9</v>
      </c>
      <c r="F2518" s="73">
        <v>38</v>
      </c>
      <c r="G2518" s="72" t="s">
        <v>10</v>
      </c>
    </row>
    <row r="2519" spans="3:7" ht="15" thickBot="1" x14ac:dyDescent="0.35">
      <c r="C2519" s="70">
        <v>43173</v>
      </c>
      <c r="D2519" s="71">
        <v>0.28763888888888889</v>
      </c>
      <c r="E2519" s="72" t="s">
        <v>9</v>
      </c>
      <c r="F2519" s="73">
        <v>55</v>
      </c>
      <c r="G2519" s="72" t="s">
        <v>10</v>
      </c>
    </row>
    <row r="2520" spans="3:7" ht="15" thickBot="1" x14ac:dyDescent="0.35">
      <c r="C2520" s="70">
        <v>43173</v>
      </c>
      <c r="D2520" s="71">
        <v>0.2880092592592593</v>
      </c>
      <c r="E2520" s="72" t="s">
        <v>9</v>
      </c>
      <c r="F2520" s="73">
        <v>51</v>
      </c>
      <c r="G2520" s="72" t="s">
        <v>10</v>
      </c>
    </row>
    <row r="2521" spans="3:7" ht="15" thickBot="1" x14ac:dyDescent="0.35">
      <c r="C2521" s="70">
        <v>43173</v>
      </c>
      <c r="D2521" s="71">
        <v>0.28824074074074074</v>
      </c>
      <c r="E2521" s="72" t="s">
        <v>9</v>
      </c>
      <c r="F2521" s="73">
        <v>52</v>
      </c>
      <c r="G2521" s="72" t="s">
        <v>21</v>
      </c>
    </row>
    <row r="2522" spans="3:7" ht="15" thickBot="1" x14ac:dyDescent="0.35">
      <c r="C2522" s="70">
        <v>43173</v>
      </c>
      <c r="D2522" s="71">
        <v>0.2888310185185185</v>
      </c>
      <c r="E2522" s="72" t="s">
        <v>9</v>
      </c>
      <c r="F2522" s="73">
        <v>42</v>
      </c>
      <c r="G2522" s="72" t="s">
        <v>21</v>
      </c>
    </row>
    <row r="2523" spans="3:7" ht="15" thickBot="1" x14ac:dyDescent="0.35">
      <c r="C2523" s="70">
        <v>43173</v>
      </c>
      <c r="D2523" s="71">
        <v>0.28908564814814813</v>
      </c>
      <c r="E2523" s="72" t="s">
        <v>9</v>
      </c>
      <c r="F2523" s="73">
        <v>26</v>
      </c>
      <c r="G2523" s="72" t="s">
        <v>21</v>
      </c>
    </row>
    <row r="2524" spans="3:7" ht="15" thickBot="1" x14ac:dyDescent="0.35">
      <c r="C2524" s="70">
        <v>43173</v>
      </c>
      <c r="D2524" s="71">
        <v>0.28909722222222223</v>
      </c>
      <c r="E2524" s="72" t="s">
        <v>9</v>
      </c>
      <c r="F2524" s="73">
        <v>24</v>
      </c>
      <c r="G2524" s="72" t="s">
        <v>10</v>
      </c>
    </row>
    <row r="2525" spans="3:7" ht="15" thickBot="1" x14ac:dyDescent="0.35">
      <c r="C2525" s="70">
        <v>43173</v>
      </c>
      <c r="D2525" s="71">
        <v>0.29096064814814815</v>
      </c>
      <c r="E2525" s="72" t="s">
        <v>9</v>
      </c>
      <c r="F2525" s="73">
        <v>45</v>
      </c>
      <c r="G2525" s="72" t="s">
        <v>10</v>
      </c>
    </row>
    <row r="2526" spans="3:7" ht="15" thickBot="1" x14ac:dyDescent="0.35">
      <c r="C2526" s="70">
        <v>43173</v>
      </c>
      <c r="D2526" s="71">
        <v>0.2910416666666667</v>
      </c>
      <c r="E2526" s="72" t="s">
        <v>9</v>
      </c>
      <c r="F2526" s="73">
        <v>35</v>
      </c>
      <c r="G2526" s="72" t="s">
        <v>10</v>
      </c>
    </row>
    <row r="2527" spans="3:7" ht="15" thickBot="1" x14ac:dyDescent="0.35">
      <c r="C2527" s="70">
        <v>43173</v>
      </c>
      <c r="D2527" s="71">
        <v>0.29167824074074072</v>
      </c>
      <c r="E2527" s="72" t="s">
        <v>9</v>
      </c>
      <c r="F2527" s="73">
        <v>30</v>
      </c>
      <c r="G2527" s="72" t="s">
        <v>21</v>
      </c>
    </row>
    <row r="2528" spans="3:7" ht="15" thickBot="1" x14ac:dyDescent="0.35">
      <c r="C2528" s="70">
        <v>43173</v>
      </c>
      <c r="D2528" s="71">
        <v>0.29175925925925927</v>
      </c>
      <c r="E2528" s="72" t="s">
        <v>9</v>
      </c>
      <c r="F2528" s="73">
        <v>35</v>
      </c>
      <c r="G2528" s="72" t="s">
        <v>10</v>
      </c>
    </row>
    <row r="2529" spans="3:7" ht="15" thickBot="1" x14ac:dyDescent="0.35">
      <c r="C2529" s="70">
        <v>43173</v>
      </c>
      <c r="D2529" s="71">
        <v>0.29201388888888891</v>
      </c>
      <c r="E2529" s="72" t="s">
        <v>9</v>
      </c>
      <c r="F2529" s="73">
        <v>35</v>
      </c>
      <c r="G2529" s="72" t="s">
        <v>21</v>
      </c>
    </row>
    <row r="2530" spans="3:7" ht="15" thickBot="1" x14ac:dyDescent="0.35">
      <c r="C2530" s="70">
        <v>43173</v>
      </c>
      <c r="D2530" s="71">
        <v>0.29219907407407408</v>
      </c>
      <c r="E2530" s="72" t="s">
        <v>9</v>
      </c>
      <c r="F2530" s="73">
        <v>36</v>
      </c>
      <c r="G2530" s="72" t="s">
        <v>10</v>
      </c>
    </row>
    <row r="2531" spans="3:7" ht="15" thickBot="1" x14ac:dyDescent="0.35">
      <c r="C2531" s="70">
        <v>43173</v>
      </c>
      <c r="D2531" s="71">
        <v>0.29278935185185184</v>
      </c>
      <c r="E2531" s="72" t="s">
        <v>9</v>
      </c>
      <c r="F2531" s="73">
        <v>25</v>
      </c>
      <c r="G2531" s="72" t="s">
        <v>21</v>
      </c>
    </row>
    <row r="2532" spans="3:7" ht="15" thickBot="1" x14ac:dyDescent="0.35">
      <c r="C2532" s="70">
        <v>43173</v>
      </c>
      <c r="D2532" s="71">
        <v>0.29324074074074075</v>
      </c>
      <c r="E2532" s="72" t="s">
        <v>9</v>
      </c>
      <c r="F2532" s="73">
        <v>32</v>
      </c>
      <c r="G2532" s="72" t="s">
        <v>21</v>
      </c>
    </row>
    <row r="2533" spans="3:7" ht="15" thickBot="1" x14ac:dyDescent="0.35">
      <c r="C2533" s="70">
        <v>43173</v>
      </c>
      <c r="D2533" s="71">
        <v>0.29333333333333333</v>
      </c>
      <c r="E2533" s="72" t="s">
        <v>9</v>
      </c>
      <c r="F2533" s="73">
        <v>32</v>
      </c>
      <c r="G2533" s="72" t="s">
        <v>21</v>
      </c>
    </row>
    <row r="2534" spans="3:7" ht="15" thickBot="1" x14ac:dyDescent="0.35">
      <c r="C2534" s="70">
        <v>43173</v>
      </c>
      <c r="D2534" s="71">
        <v>0.29353009259259261</v>
      </c>
      <c r="E2534" s="72" t="s">
        <v>9</v>
      </c>
      <c r="F2534" s="73">
        <v>40</v>
      </c>
      <c r="G2534" s="72" t="s">
        <v>10</v>
      </c>
    </row>
    <row r="2535" spans="3:7" ht="15" thickBot="1" x14ac:dyDescent="0.35">
      <c r="C2535" s="70">
        <v>43173</v>
      </c>
      <c r="D2535" s="71">
        <v>0.29423611111111109</v>
      </c>
      <c r="E2535" s="72" t="s">
        <v>9</v>
      </c>
      <c r="F2535" s="73">
        <v>23</v>
      </c>
      <c r="G2535" s="72" t="s">
        <v>21</v>
      </c>
    </row>
    <row r="2536" spans="3:7" ht="15" thickBot="1" x14ac:dyDescent="0.35">
      <c r="C2536" s="70">
        <v>43173</v>
      </c>
      <c r="D2536" s="71">
        <v>0.29427083333333331</v>
      </c>
      <c r="E2536" s="72" t="s">
        <v>9</v>
      </c>
      <c r="F2536" s="73">
        <v>23</v>
      </c>
      <c r="G2536" s="72" t="s">
        <v>21</v>
      </c>
    </row>
    <row r="2537" spans="3:7" ht="15" thickBot="1" x14ac:dyDescent="0.35">
      <c r="C2537" s="70">
        <v>43173</v>
      </c>
      <c r="D2537" s="71">
        <v>0.29428240740740741</v>
      </c>
      <c r="E2537" s="72" t="s">
        <v>9</v>
      </c>
      <c r="F2537" s="73">
        <v>21</v>
      </c>
      <c r="G2537" s="72" t="s">
        <v>21</v>
      </c>
    </row>
    <row r="2538" spans="3:7" ht="15" thickBot="1" x14ac:dyDescent="0.35">
      <c r="C2538" s="70">
        <v>43173</v>
      </c>
      <c r="D2538" s="71">
        <v>0.29452546296296295</v>
      </c>
      <c r="E2538" s="72" t="s">
        <v>9</v>
      </c>
      <c r="F2538" s="73">
        <v>48</v>
      </c>
      <c r="G2538" s="72" t="s">
        <v>10</v>
      </c>
    </row>
    <row r="2539" spans="3:7" ht="15" thickBot="1" x14ac:dyDescent="0.35">
      <c r="C2539" s="70">
        <v>43173</v>
      </c>
      <c r="D2539" s="71">
        <v>0.29518518518518516</v>
      </c>
      <c r="E2539" s="72" t="s">
        <v>9</v>
      </c>
      <c r="F2539" s="73">
        <v>42</v>
      </c>
      <c r="G2539" s="72" t="s">
        <v>10</v>
      </c>
    </row>
    <row r="2540" spans="3:7" ht="15" thickBot="1" x14ac:dyDescent="0.35">
      <c r="C2540" s="70">
        <v>43173</v>
      </c>
      <c r="D2540" s="71">
        <v>0.29537037037037034</v>
      </c>
      <c r="E2540" s="72" t="s">
        <v>9</v>
      </c>
      <c r="F2540" s="73">
        <v>29</v>
      </c>
      <c r="G2540" s="72" t="s">
        <v>21</v>
      </c>
    </row>
    <row r="2541" spans="3:7" ht="15" thickBot="1" x14ac:dyDescent="0.35">
      <c r="C2541" s="70">
        <v>43173</v>
      </c>
      <c r="D2541" s="71">
        <v>0.29550925925925925</v>
      </c>
      <c r="E2541" s="72" t="s">
        <v>9</v>
      </c>
      <c r="F2541" s="73">
        <v>49</v>
      </c>
      <c r="G2541" s="72" t="s">
        <v>10</v>
      </c>
    </row>
    <row r="2542" spans="3:7" ht="15" thickBot="1" x14ac:dyDescent="0.35">
      <c r="C2542" s="70">
        <v>43173</v>
      </c>
      <c r="D2542" s="71">
        <v>0.29571759259259262</v>
      </c>
      <c r="E2542" s="72" t="s">
        <v>9</v>
      </c>
      <c r="F2542" s="73">
        <v>36</v>
      </c>
      <c r="G2542" s="72" t="s">
        <v>10</v>
      </c>
    </row>
    <row r="2543" spans="3:7" ht="15" thickBot="1" x14ac:dyDescent="0.35">
      <c r="C2543" s="70">
        <v>43173</v>
      </c>
      <c r="D2543" s="71">
        <v>0.29615740740740742</v>
      </c>
      <c r="E2543" s="72" t="s">
        <v>9</v>
      </c>
      <c r="F2543" s="73">
        <v>30</v>
      </c>
      <c r="G2543" s="72" t="s">
        <v>10</v>
      </c>
    </row>
    <row r="2544" spans="3:7" ht="15" thickBot="1" x14ac:dyDescent="0.35">
      <c r="C2544" s="70">
        <v>43173</v>
      </c>
      <c r="D2544" s="71">
        <v>0.29641203703703706</v>
      </c>
      <c r="E2544" s="72" t="s">
        <v>9</v>
      </c>
      <c r="F2544" s="73">
        <v>34</v>
      </c>
      <c r="G2544" s="72" t="s">
        <v>10</v>
      </c>
    </row>
    <row r="2545" spans="3:7" ht="15" thickBot="1" x14ac:dyDescent="0.35">
      <c r="C2545" s="70">
        <v>43173</v>
      </c>
      <c r="D2545" s="71">
        <v>0.29679398148148145</v>
      </c>
      <c r="E2545" s="72" t="s">
        <v>9</v>
      </c>
      <c r="F2545" s="73">
        <v>40</v>
      </c>
      <c r="G2545" s="72" t="s">
        <v>10</v>
      </c>
    </row>
    <row r="2546" spans="3:7" ht="15" thickBot="1" x14ac:dyDescent="0.35">
      <c r="C2546" s="70">
        <v>43173</v>
      </c>
      <c r="D2546" s="71">
        <v>0.29700231481481482</v>
      </c>
      <c r="E2546" s="72" t="s">
        <v>9</v>
      </c>
      <c r="F2546" s="73">
        <v>37</v>
      </c>
      <c r="G2546" s="72" t="s">
        <v>10</v>
      </c>
    </row>
    <row r="2547" spans="3:7" ht="15" thickBot="1" x14ac:dyDescent="0.35">
      <c r="C2547" s="70">
        <v>43173</v>
      </c>
      <c r="D2547" s="71">
        <v>0.29715277777777777</v>
      </c>
      <c r="E2547" s="72" t="s">
        <v>9</v>
      </c>
      <c r="F2547" s="73">
        <v>34</v>
      </c>
      <c r="G2547" s="72" t="s">
        <v>10</v>
      </c>
    </row>
    <row r="2548" spans="3:7" ht="15" thickBot="1" x14ac:dyDescent="0.35">
      <c r="C2548" s="70">
        <v>43173</v>
      </c>
      <c r="D2548" s="71">
        <v>0.29751157407407408</v>
      </c>
      <c r="E2548" s="72" t="s">
        <v>9</v>
      </c>
      <c r="F2548" s="73">
        <v>40</v>
      </c>
      <c r="G2548" s="72" t="s">
        <v>10</v>
      </c>
    </row>
    <row r="2549" spans="3:7" ht="15" thickBot="1" x14ac:dyDescent="0.35">
      <c r="C2549" s="70">
        <v>43173</v>
      </c>
      <c r="D2549" s="71">
        <v>0.29841435185185183</v>
      </c>
      <c r="E2549" s="72" t="s">
        <v>9</v>
      </c>
      <c r="F2549" s="73">
        <v>44</v>
      </c>
      <c r="G2549" s="72" t="s">
        <v>21</v>
      </c>
    </row>
    <row r="2550" spans="3:7" ht="15" thickBot="1" x14ac:dyDescent="0.35">
      <c r="C2550" s="70">
        <v>43173</v>
      </c>
      <c r="D2550" s="71">
        <v>0.29849537037037038</v>
      </c>
      <c r="E2550" s="72" t="s">
        <v>9</v>
      </c>
      <c r="F2550" s="73">
        <v>28</v>
      </c>
      <c r="G2550" s="72" t="s">
        <v>21</v>
      </c>
    </row>
    <row r="2551" spans="3:7" ht="15" thickBot="1" x14ac:dyDescent="0.35">
      <c r="C2551" s="70">
        <v>43173</v>
      </c>
      <c r="D2551" s="71">
        <v>0.29853009259259261</v>
      </c>
      <c r="E2551" s="72" t="s">
        <v>9</v>
      </c>
      <c r="F2551" s="73">
        <v>34</v>
      </c>
      <c r="G2551" s="72" t="s">
        <v>10</v>
      </c>
    </row>
    <row r="2552" spans="3:7" ht="15" thickBot="1" x14ac:dyDescent="0.35">
      <c r="C2552" s="70">
        <v>43173</v>
      </c>
      <c r="D2552" s="71">
        <v>0.29855324074074074</v>
      </c>
      <c r="E2552" s="72" t="s">
        <v>9</v>
      </c>
      <c r="F2552" s="73">
        <v>34</v>
      </c>
      <c r="G2552" s="72" t="s">
        <v>21</v>
      </c>
    </row>
    <row r="2553" spans="3:7" ht="15" thickBot="1" x14ac:dyDescent="0.35">
      <c r="C2553" s="70">
        <v>43173</v>
      </c>
      <c r="D2553" s="71">
        <v>0.29877314814814815</v>
      </c>
      <c r="E2553" s="72" t="s">
        <v>9</v>
      </c>
      <c r="F2553" s="73">
        <v>21</v>
      </c>
      <c r="G2553" s="72" t="s">
        <v>21</v>
      </c>
    </row>
    <row r="2554" spans="3:7" ht="15" thickBot="1" x14ac:dyDescent="0.35">
      <c r="C2554" s="70">
        <v>43173</v>
      </c>
      <c r="D2554" s="71">
        <v>0.2996759259259259</v>
      </c>
      <c r="E2554" s="72" t="s">
        <v>9</v>
      </c>
      <c r="F2554" s="73">
        <v>46</v>
      </c>
      <c r="G2554" s="72" t="s">
        <v>10</v>
      </c>
    </row>
    <row r="2555" spans="3:7" ht="15" thickBot="1" x14ac:dyDescent="0.35">
      <c r="C2555" s="70">
        <v>43173</v>
      </c>
      <c r="D2555" s="71">
        <v>0.30133101851851851</v>
      </c>
      <c r="E2555" s="72" t="s">
        <v>9</v>
      </c>
      <c r="F2555" s="73">
        <v>35</v>
      </c>
      <c r="G2555" s="72" t="s">
        <v>10</v>
      </c>
    </row>
    <row r="2556" spans="3:7" ht="15" thickBot="1" x14ac:dyDescent="0.35">
      <c r="C2556" s="70">
        <v>43173</v>
      </c>
      <c r="D2556" s="71">
        <v>0.30159722222222224</v>
      </c>
      <c r="E2556" s="72" t="s">
        <v>9</v>
      </c>
      <c r="F2556" s="73">
        <v>38</v>
      </c>
      <c r="G2556" s="72" t="s">
        <v>10</v>
      </c>
    </row>
    <row r="2557" spans="3:7" ht="15" thickBot="1" x14ac:dyDescent="0.35">
      <c r="C2557" s="70">
        <v>43173</v>
      </c>
      <c r="D2557" s="71">
        <v>0.30228009259259259</v>
      </c>
      <c r="E2557" s="72" t="s">
        <v>9</v>
      </c>
      <c r="F2557" s="73">
        <v>25</v>
      </c>
      <c r="G2557" s="72" t="s">
        <v>21</v>
      </c>
    </row>
    <row r="2558" spans="3:7" ht="15" thickBot="1" x14ac:dyDescent="0.35">
      <c r="C2558" s="70">
        <v>43173</v>
      </c>
      <c r="D2558" s="71">
        <v>0.30283564814814817</v>
      </c>
      <c r="E2558" s="72" t="s">
        <v>9</v>
      </c>
      <c r="F2558" s="73">
        <v>45</v>
      </c>
      <c r="G2558" s="72" t="s">
        <v>10</v>
      </c>
    </row>
    <row r="2559" spans="3:7" ht="15" thickBot="1" x14ac:dyDescent="0.35">
      <c r="C2559" s="70">
        <v>43173</v>
      </c>
      <c r="D2559" s="71">
        <v>0.30337962962962967</v>
      </c>
      <c r="E2559" s="72" t="s">
        <v>9</v>
      </c>
      <c r="F2559" s="73">
        <v>39</v>
      </c>
      <c r="G2559" s="72" t="s">
        <v>10</v>
      </c>
    </row>
    <row r="2560" spans="3:7" ht="15" thickBot="1" x14ac:dyDescent="0.35">
      <c r="C2560" s="70">
        <v>43173</v>
      </c>
      <c r="D2560" s="71">
        <v>0.30377314814814815</v>
      </c>
      <c r="E2560" s="72" t="s">
        <v>9</v>
      </c>
      <c r="F2560" s="73">
        <v>25</v>
      </c>
      <c r="G2560" s="72" t="s">
        <v>21</v>
      </c>
    </row>
    <row r="2561" spans="3:7" ht="15" thickBot="1" x14ac:dyDescent="0.35">
      <c r="C2561" s="70">
        <v>43173</v>
      </c>
      <c r="D2561" s="71">
        <v>0.3044675925925926</v>
      </c>
      <c r="E2561" s="72" t="s">
        <v>9</v>
      </c>
      <c r="F2561" s="73">
        <v>40</v>
      </c>
      <c r="G2561" s="72" t="s">
        <v>10</v>
      </c>
    </row>
    <row r="2562" spans="3:7" ht="15" thickBot="1" x14ac:dyDescent="0.35">
      <c r="C2562" s="70">
        <v>43173</v>
      </c>
      <c r="D2562" s="71">
        <v>0.3049074074074074</v>
      </c>
      <c r="E2562" s="72" t="s">
        <v>9</v>
      </c>
      <c r="F2562" s="73">
        <v>53</v>
      </c>
      <c r="G2562" s="72" t="s">
        <v>21</v>
      </c>
    </row>
    <row r="2563" spans="3:7" ht="15" thickBot="1" x14ac:dyDescent="0.35">
      <c r="C2563" s="70">
        <v>43173</v>
      </c>
      <c r="D2563" s="71">
        <v>0.30510416666666668</v>
      </c>
      <c r="E2563" s="72" t="s">
        <v>9</v>
      </c>
      <c r="F2563" s="73">
        <v>39</v>
      </c>
      <c r="G2563" s="72" t="s">
        <v>10</v>
      </c>
    </row>
    <row r="2564" spans="3:7" ht="15" thickBot="1" x14ac:dyDescent="0.35">
      <c r="C2564" s="70">
        <v>43173</v>
      </c>
      <c r="D2564" s="71">
        <v>0.30534722222222221</v>
      </c>
      <c r="E2564" s="72" t="s">
        <v>9</v>
      </c>
      <c r="F2564" s="73">
        <v>39</v>
      </c>
      <c r="G2564" s="72" t="s">
        <v>21</v>
      </c>
    </row>
    <row r="2565" spans="3:7" ht="15" thickBot="1" x14ac:dyDescent="0.35">
      <c r="C2565" s="70">
        <v>43173</v>
      </c>
      <c r="D2565" s="71">
        <v>0.30562499999999998</v>
      </c>
      <c r="E2565" s="72" t="s">
        <v>9</v>
      </c>
      <c r="F2565" s="73">
        <v>28</v>
      </c>
      <c r="G2565" s="72" t="s">
        <v>10</v>
      </c>
    </row>
    <row r="2566" spans="3:7" ht="15" thickBot="1" x14ac:dyDescent="0.35">
      <c r="C2566" s="70">
        <v>43173</v>
      </c>
      <c r="D2566" s="71">
        <v>0.30575231481481485</v>
      </c>
      <c r="E2566" s="72" t="s">
        <v>9</v>
      </c>
      <c r="F2566" s="73">
        <v>49</v>
      </c>
      <c r="G2566" s="72" t="s">
        <v>10</v>
      </c>
    </row>
    <row r="2567" spans="3:7" ht="15" thickBot="1" x14ac:dyDescent="0.35">
      <c r="C2567" s="70">
        <v>43173</v>
      </c>
      <c r="D2567" s="71">
        <v>0.30585648148148148</v>
      </c>
      <c r="E2567" s="72" t="s">
        <v>9</v>
      </c>
      <c r="F2567" s="73">
        <v>22</v>
      </c>
      <c r="G2567" s="72" t="s">
        <v>10</v>
      </c>
    </row>
    <row r="2568" spans="3:7" ht="15" thickBot="1" x14ac:dyDescent="0.35">
      <c r="C2568" s="70">
        <v>43173</v>
      </c>
      <c r="D2568" s="71">
        <v>0.30732638888888891</v>
      </c>
      <c r="E2568" s="72" t="s">
        <v>9</v>
      </c>
      <c r="F2568" s="73">
        <v>39</v>
      </c>
      <c r="G2568" s="72" t="s">
        <v>10</v>
      </c>
    </row>
    <row r="2569" spans="3:7" ht="15" thickBot="1" x14ac:dyDescent="0.35">
      <c r="C2569" s="70">
        <v>43173</v>
      </c>
      <c r="D2569" s="71">
        <v>0.30753472222222222</v>
      </c>
      <c r="E2569" s="72" t="s">
        <v>9</v>
      </c>
      <c r="F2569" s="73">
        <v>43</v>
      </c>
      <c r="G2569" s="72" t="s">
        <v>10</v>
      </c>
    </row>
    <row r="2570" spans="3:7" ht="15" thickBot="1" x14ac:dyDescent="0.35">
      <c r="C2570" s="70">
        <v>43173</v>
      </c>
      <c r="D2570" s="71">
        <v>0.30787037037037041</v>
      </c>
      <c r="E2570" s="72" t="s">
        <v>9</v>
      </c>
      <c r="F2570" s="73">
        <v>23</v>
      </c>
      <c r="G2570" s="72" t="s">
        <v>21</v>
      </c>
    </row>
    <row r="2571" spans="3:7" ht="15" thickBot="1" x14ac:dyDescent="0.35">
      <c r="C2571" s="70">
        <v>43173</v>
      </c>
      <c r="D2571" s="71">
        <v>0.30798611111111113</v>
      </c>
      <c r="E2571" s="72" t="s">
        <v>9</v>
      </c>
      <c r="F2571" s="73">
        <v>45</v>
      </c>
      <c r="G2571" s="72" t="s">
        <v>10</v>
      </c>
    </row>
    <row r="2572" spans="3:7" ht="15" thickBot="1" x14ac:dyDescent="0.35">
      <c r="C2572" s="70">
        <v>43173</v>
      </c>
      <c r="D2572" s="71">
        <v>0.30814814814814812</v>
      </c>
      <c r="E2572" s="72" t="s">
        <v>9</v>
      </c>
      <c r="F2572" s="73">
        <v>39</v>
      </c>
      <c r="G2572" s="72" t="s">
        <v>10</v>
      </c>
    </row>
    <row r="2573" spans="3:7" ht="15" thickBot="1" x14ac:dyDescent="0.35">
      <c r="C2573" s="70">
        <v>43173</v>
      </c>
      <c r="D2573" s="71">
        <v>0.30982638888888886</v>
      </c>
      <c r="E2573" s="72" t="s">
        <v>9</v>
      </c>
      <c r="F2573" s="73">
        <v>33</v>
      </c>
      <c r="G2573" s="72" t="s">
        <v>10</v>
      </c>
    </row>
    <row r="2574" spans="3:7" ht="15" thickBot="1" x14ac:dyDescent="0.35">
      <c r="C2574" s="70">
        <v>43173</v>
      </c>
      <c r="D2574" s="71">
        <v>0.3106828703703704</v>
      </c>
      <c r="E2574" s="72" t="s">
        <v>9</v>
      </c>
      <c r="F2574" s="73">
        <v>30</v>
      </c>
      <c r="G2574" s="72" t="s">
        <v>10</v>
      </c>
    </row>
    <row r="2575" spans="3:7" ht="15" thickBot="1" x14ac:dyDescent="0.35">
      <c r="C2575" s="70">
        <v>43173</v>
      </c>
      <c r="D2575" s="71">
        <v>0.31087962962962962</v>
      </c>
      <c r="E2575" s="72" t="s">
        <v>9</v>
      </c>
      <c r="F2575" s="73">
        <v>34</v>
      </c>
      <c r="G2575" s="72" t="s">
        <v>10</v>
      </c>
    </row>
    <row r="2576" spans="3:7" ht="15" thickBot="1" x14ac:dyDescent="0.35">
      <c r="C2576" s="70">
        <v>43173</v>
      </c>
      <c r="D2576" s="71">
        <v>0.31141203703703707</v>
      </c>
      <c r="E2576" s="72" t="s">
        <v>9</v>
      </c>
      <c r="F2576" s="73">
        <v>42</v>
      </c>
      <c r="G2576" s="72" t="s">
        <v>10</v>
      </c>
    </row>
    <row r="2577" spans="3:7" ht="15" thickBot="1" x14ac:dyDescent="0.35">
      <c r="C2577" s="70">
        <v>43173</v>
      </c>
      <c r="D2577" s="71">
        <v>0.31269675925925927</v>
      </c>
      <c r="E2577" s="72" t="s">
        <v>9</v>
      </c>
      <c r="F2577" s="73">
        <v>41</v>
      </c>
      <c r="G2577" s="72" t="s">
        <v>10</v>
      </c>
    </row>
    <row r="2578" spans="3:7" ht="15" thickBot="1" x14ac:dyDescent="0.35">
      <c r="C2578" s="70">
        <v>43173</v>
      </c>
      <c r="D2578" s="71">
        <v>0.31373842592592593</v>
      </c>
      <c r="E2578" s="72" t="s">
        <v>9</v>
      </c>
      <c r="F2578" s="73">
        <v>40</v>
      </c>
      <c r="G2578" s="72" t="s">
        <v>21</v>
      </c>
    </row>
    <row r="2579" spans="3:7" ht="15" thickBot="1" x14ac:dyDescent="0.35">
      <c r="C2579" s="70">
        <v>43173</v>
      </c>
      <c r="D2579" s="71">
        <v>0.31434027777777779</v>
      </c>
      <c r="E2579" s="72" t="s">
        <v>9</v>
      </c>
      <c r="F2579" s="73">
        <v>37</v>
      </c>
      <c r="G2579" s="72" t="s">
        <v>10</v>
      </c>
    </row>
    <row r="2580" spans="3:7" ht="15" thickBot="1" x14ac:dyDescent="0.35">
      <c r="C2580" s="70">
        <v>43173</v>
      </c>
      <c r="D2580" s="71">
        <v>0.31440972222222224</v>
      </c>
      <c r="E2580" s="72" t="s">
        <v>9</v>
      </c>
      <c r="F2580" s="73">
        <v>48</v>
      </c>
      <c r="G2580" s="72" t="s">
        <v>10</v>
      </c>
    </row>
    <row r="2581" spans="3:7" ht="15" thickBot="1" x14ac:dyDescent="0.35">
      <c r="C2581" s="70">
        <v>43173</v>
      </c>
      <c r="D2581" s="71">
        <v>0.31457175925925923</v>
      </c>
      <c r="E2581" s="72" t="s">
        <v>9</v>
      </c>
      <c r="F2581" s="73">
        <v>50</v>
      </c>
      <c r="G2581" s="72" t="s">
        <v>10</v>
      </c>
    </row>
    <row r="2582" spans="3:7" ht="15" thickBot="1" x14ac:dyDescent="0.35">
      <c r="C2582" s="70">
        <v>43173</v>
      </c>
      <c r="D2582" s="71">
        <v>0.31468750000000001</v>
      </c>
      <c r="E2582" s="72" t="s">
        <v>9</v>
      </c>
      <c r="F2582" s="73">
        <v>33</v>
      </c>
      <c r="G2582" s="72" t="s">
        <v>10</v>
      </c>
    </row>
    <row r="2583" spans="3:7" ht="15" thickBot="1" x14ac:dyDescent="0.35">
      <c r="C2583" s="70">
        <v>43173</v>
      </c>
      <c r="D2583" s="71">
        <v>0.31475694444444446</v>
      </c>
      <c r="E2583" s="72" t="s">
        <v>9</v>
      </c>
      <c r="F2583" s="73">
        <v>35</v>
      </c>
      <c r="G2583" s="72" t="s">
        <v>10</v>
      </c>
    </row>
    <row r="2584" spans="3:7" ht="15" thickBot="1" x14ac:dyDescent="0.35">
      <c r="C2584" s="70">
        <v>43173</v>
      </c>
      <c r="D2584" s="71">
        <v>0.31657407407407406</v>
      </c>
      <c r="E2584" s="72" t="s">
        <v>9</v>
      </c>
      <c r="F2584" s="73">
        <v>38</v>
      </c>
      <c r="G2584" s="72" t="s">
        <v>10</v>
      </c>
    </row>
    <row r="2585" spans="3:7" ht="15" thickBot="1" x14ac:dyDescent="0.35">
      <c r="C2585" s="70">
        <v>43173</v>
      </c>
      <c r="D2585" s="71">
        <v>0.31671296296296297</v>
      </c>
      <c r="E2585" s="72" t="s">
        <v>9</v>
      </c>
      <c r="F2585" s="73">
        <v>24</v>
      </c>
      <c r="G2585" s="72" t="s">
        <v>21</v>
      </c>
    </row>
    <row r="2586" spans="3:7" ht="15" thickBot="1" x14ac:dyDescent="0.35">
      <c r="C2586" s="70">
        <v>43173</v>
      </c>
      <c r="D2586" s="71">
        <v>0.31778935185185186</v>
      </c>
      <c r="E2586" s="72" t="s">
        <v>9</v>
      </c>
      <c r="F2586" s="73">
        <v>43</v>
      </c>
      <c r="G2586" s="72" t="s">
        <v>10</v>
      </c>
    </row>
    <row r="2587" spans="3:7" ht="15" thickBot="1" x14ac:dyDescent="0.35">
      <c r="C2587" s="70">
        <v>43173</v>
      </c>
      <c r="D2587" s="71">
        <v>0.32004629629629627</v>
      </c>
      <c r="E2587" s="72" t="s">
        <v>9</v>
      </c>
      <c r="F2587" s="73">
        <v>43</v>
      </c>
      <c r="G2587" s="72" t="s">
        <v>10</v>
      </c>
    </row>
    <row r="2588" spans="3:7" ht="15" thickBot="1" x14ac:dyDescent="0.35">
      <c r="C2588" s="70">
        <v>43173</v>
      </c>
      <c r="D2588" s="71">
        <v>0.32010416666666669</v>
      </c>
      <c r="E2588" s="72" t="s">
        <v>9</v>
      </c>
      <c r="F2588" s="73">
        <v>17</v>
      </c>
      <c r="G2588" s="72" t="s">
        <v>21</v>
      </c>
    </row>
    <row r="2589" spans="3:7" ht="15" thickBot="1" x14ac:dyDescent="0.35">
      <c r="C2589" s="70">
        <v>43173</v>
      </c>
      <c r="D2589" s="71">
        <v>0.32144675925925925</v>
      </c>
      <c r="E2589" s="72" t="s">
        <v>9</v>
      </c>
      <c r="F2589" s="73">
        <v>45</v>
      </c>
      <c r="G2589" s="72" t="s">
        <v>10</v>
      </c>
    </row>
    <row r="2590" spans="3:7" ht="15" thickBot="1" x14ac:dyDescent="0.35">
      <c r="C2590" s="70">
        <v>43173</v>
      </c>
      <c r="D2590" s="71">
        <v>0.32362268518518517</v>
      </c>
      <c r="E2590" s="72" t="s">
        <v>9</v>
      </c>
      <c r="F2590" s="73">
        <v>24</v>
      </c>
      <c r="G2590" s="72" t="s">
        <v>10</v>
      </c>
    </row>
    <row r="2591" spans="3:7" ht="15" thickBot="1" x14ac:dyDescent="0.35">
      <c r="C2591" s="70">
        <v>43173</v>
      </c>
      <c r="D2591" s="71">
        <v>0.32500000000000001</v>
      </c>
      <c r="E2591" s="72" t="s">
        <v>9</v>
      </c>
      <c r="F2591" s="73">
        <v>32</v>
      </c>
      <c r="G2591" s="72" t="s">
        <v>10</v>
      </c>
    </row>
    <row r="2592" spans="3:7" ht="15" thickBot="1" x14ac:dyDescent="0.35">
      <c r="C2592" s="70">
        <v>43173</v>
      </c>
      <c r="D2592" s="71">
        <v>0.32755787037037037</v>
      </c>
      <c r="E2592" s="72" t="s">
        <v>9</v>
      </c>
      <c r="F2592" s="73">
        <v>41</v>
      </c>
      <c r="G2592" s="72" t="s">
        <v>21</v>
      </c>
    </row>
    <row r="2593" spans="3:7" ht="15" thickBot="1" x14ac:dyDescent="0.35">
      <c r="C2593" s="70">
        <v>43173</v>
      </c>
      <c r="D2593" s="71">
        <v>0.32914351851851853</v>
      </c>
      <c r="E2593" s="72" t="s">
        <v>9</v>
      </c>
      <c r="F2593" s="73">
        <v>37</v>
      </c>
      <c r="G2593" s="72" t="s">
        <v>21</v>
      </c>
    </row>
    <row r="2594" spans="3:7" ht="15" thickBot="1" x14ac:dyDescent="0.35">
      <c r="C2594" s="70">
        <v>43173</v>
      </c>
      <c r="D2594" s="71">
        <v>0.32936342592592593</v>
      </c>
      <c r="E2594" s="72" t="s">
        <v>9</v>
      </c>
      <c r="F2594" s="73">
        <v>28</v>
      </c>
      <c r="G2594" s="72" t="s">
        <v>21</v>
      </c>
    </row>
    <row r="2595" spans="3:7" ht="15" thickBot="1" x14ac:dyDescent="0.35">
      <c r="C2595" s="70">
        <v>43173</v>
      </c>
      <c r="D2595" s="71">
        <v>0.32940972222222226</v>
      </c>
      <c r="E2595" s="72" t="s">
        <v>9</v>
      </c>
      <c r="F2595" s="73">
        <v>46</v>
      </c>
      <c r="G2595" s="72" t="s">
        <v>10</v>
      </c>
    </row>
    <row r="2596" spans="3:7" ht="15" thickBot="1" x14ac:dyDescent="0.35">
      <c r="C2596" s="70">
        <v>43173</v>
      </c>
      <c r="D2596" s="71">
        <v>0.32974537037037038</v>
      </c>
      <c r="E2596" s="72" t="s">
        <v>9</v>
      </c>
      <c r="F2596" s="73">
        <v>45</v>
      </c>
      <c r="G2596" s="72" t="s">
        <v>21</v>
      </c>
    </row>
    <row r="2597" spans="3:7" ht="15" thickBot="1" x14ac:dyDescent="0.35">
      <c r="C2597" s="70">
        <v>43173</v>
      </c>
      <c r="D2597" s="71">
        <v>0.33067129629629627</v>
      </c>
      <c r="E2597" s="72" t="s">
        <v>9</v>
      </c>
      <c r="F2597" s="73">
        <v>40</v>
      </c>
      <c r="G2597" s="72" t="s">
        <v>10</v>
      </c>
    </row>
    <row r="2598" spans="3:7" ht="15" thickBot="1" x14ac:dyDescent="0.35">
      <c r="C2598" s="70">
        <v>43173</v>
      </c>
      <c r="D2598" s="71">
        <v>0.33078703703703705</v>
      </c>
      <c r="E2598" s="72" t="s">
        <v>9</v>
      </c>
      <c r="F2598" s="73">
        <v>41</v>
      </c>
      <c r="G2598" s="72" t="s">
        <v>10</v>
      </c>
    </row>
    <row r="2599" spans="3:7" ht="15" thickBot="1" x14ac:dyDescent="0.35">
      <c r="C2599" s="70">
        <v>43173</v>
      </c>
      <c r="D2599" s="71">
        <v>0.33149305555555558</v>
      </c>
      <c r="E2599" s="72" t="s">
        <v>9</v>
      </c>
      <c r="F2599" s="73">
        <v>36</v>
      </c>
      <c r="G2599" s="72" t="s">
        <v>10</v>
      </c>
    </row>
    <row r="2600" spans="3:7" ht="15" thickBot="1" x14ac:dyDescent="0.35">
      <c r="C2600" s="70">
        <v>43173</v>
      </c>
      <c r="D2600" s="71">
        <v>0.33158564814814812</v>
      </c>
      <c r="E2600" s="72" t="s">
        <v>9</v>
      </c>
      <c r="F2600" s="73">
        <v>46</v>
      </c>
      <c r="G2600" s="72" t="s">
        <v>10</v>
      </c>
    </row>
    <row r="2601" spans="3:7" ht="15" thickBot="1" x14ac:dyDescent="0.35">
      <c r="C2601" s="70">
        <v>43173</v>
      </c>
      <c r="D2601" s="71">
        <v>0.33276620370370369</v>
      </c>
      <c r="E2601" s="72" t="s">
        <v>9</v>
      </c>
      <c r="F2601" s="73">
        <v>24</v>
      </c>
      <c r="G2601" s="72" t="s">
        <v>21</v>
      </c>
    </row>
    <row r="2602" spans="3:7" ht="15" thickBot="1" x14ac:dyDescent="0.35">
      <c r="C2602" s="70">
        <v>43173</v>
      </c>
      <c r="D2602" s="71">
        <v>0.33321759259259259</v>
      </c>
      <c r="E2602" s="72" t="s">
        <v>9</v>
      </c>
      <c r="F2602" s="73">
        <v>32</v>
      </c>
      <c r="G2602" s="72" t="s">
        <v>10</v>
      </c>
    </row>
    <row r="2603" spans="3:7" ht="15" thickBot="1" x14ac:dyDescent="0.35">
      <c r="C2603" s="70">
        <v>43173</v>
      </c>
      <c r="D2603" s="71">
        <v>0.33321759259259259</v>
      </c>
      <c r="E2603" s="72" t="s">
        <v>9</v>
      </c>
      <c r="F2603" s="73">
        <v>37</v>
      </c>
      <c r="G2603" s="72" t="s">
        <v>10</v>
      </c>
    </row>
    <row r="2604" spans="3:7" ht="15" thickBot="1" x14ac:dyDescent="0.35">
      <c r="C2604" s="70">
        <v>43173</v>
      </c>
      <c r="D2604" s="71">
        <v>0.33369212962962963</v>
      </c>
      <c r="E2604" s="72" t="s">
        <v>9</v>
      </c>
      <c r="F2604" s="73">
        <v>39</v>
      </c>
      <c r="G2604" s="72" t="s">
        <v>10</v>
      </c>
    </row>
    <row r="2605" spans="3:7" ht="15" thickBot="1" x14ac:dyDescent="0.35">
      <c r="C2605" s="70">
        <v>43173</v>
      </c>
      <c r="D2605" s="71">
        <v>0.33424768518518522</v>
      </c>
      <c r="E2605" s="72" t="s">
        <v>9</v>
      </c>
      <c r="F2605" s="73">
        <v>31</v>
      </c>
      <c r="G2605" s="72" t="s">
        <v>10</v>
      </c>
    </row>
    <row r="2606" spans="3:7" ht="15" thickBot="1" x14ac:dyDescent="0.35">
      <c r="C2606" s="70">
        <v>43173</v>
      </c>
      <c r="D2606" s="71">
        <v>0.33533564814814815</v>
      </c>
      <c r="E2606" s="72" t="s">
        <v>9</v>
      </c>
      <c r="F2606" s="73">
        <v>40</v>
      </c>
      <c r="G2606" s="72" t="s">
        <v>10</v>
      </c>
    </row>
    <row r="2607" spans="3:7" ht="15" thickBot="1" x14ac:dyDescent="0.35">
      <c r="C2607" s="70">
        <v>43173</v>
      </c>
      <c r="D2607" s="71">
        <v>0.33552083333333332</v>
      </c>
      <c r="E2607" s="72" t="s">
        <v>9</v>
      </c>
      <c r="F2607" s="73">
        <v>38</v>
      </c>
      <c r="G2607" s="72" t="s">
        <v>10</v>
      </c>
    </row>
    <row r="2608" spans="3:7" ht="15" thickBot="1" x14ac:dyDescent="0.35">
      <c r="C2608" s="70">
        <v>43173</v>
      </c>
      <c r="D2608" s="71">
        <v>0.33553240740740736</v>
      </c>
      <c r="E2608" s="72" t="s">
        <v>9</v>
      </c>
      <c r="F2608" s="73">
        <v>33</v>
      </c>
      <c r="G2608" s="72" t="s">
        <v>21</v>
      </c>
    </row>
    <row r="2609" spans="3:7" ht="15" thickBot="1" x14ac:dyDescent="0.35">
      <c r="C2609" s="70">
        <v>43173</v>
      </c>
      <c r="D2609" s="71">
        <v>0.33598379629629632</v>
      </c>
      <c r="E2609" s="72" t="s">
        <v>9</v>
      </c>
      <c r="F2609" s="73">
        <v>46</v>
      </c>
      <c r="G2609" s="72" t="s">
        <v>10</v>
      </c>
    </row>
    <row r="2610" spans="3:7" ht="15" thickBot="1" x14ac:dyDescent="0.35">
      <c r="C2610" s="70">
        <v>43173</v>
      </c>
      <c r="D2610" s="71">
        <v>0.33680555555555558</v>
      </c>
      <c r="E2610" s="72" t="s">
        <v>9</v>
      </c>
      <c r="F2610" s="73">
        <v>41</v>
      </c>
      <c r="G2610" s="72" t="s">
        <v>10</v>
      </c>
    </row>
    <row r="2611" spans="3:7" ht="15" thickBot="1" x14ac:dyDescent="0.35">
      <c r="C2611" s="70">
        <v>43173</v>
      </c>
      <c r="D2611" s="71">
        <v>0.33804398148148151</v>
      </c>
      <c r="E2611" s="72" t="s">
        <v>9</v>
      </c>
      <c r="F2611" s="73">
        <v>44</v>
      </c>
      <c r="G2611" s="72" t="s">
        <v>21</v>
      </c>
    </row>
    <row r="2612" spans="3:7" ht="15" thickBot="1" x14ac:dyDescent="0.35">
      <c r="C2612" s="70">
        <v>43173</v>
      </c>
      <c r="D2612" s="71">
        <v>0.33806712962962965</v>
      </c>
      <c r="E2612" s="72" t="s">
        <v>9</v>
      </c>
      <c r="F2612" s="73">
        <v>40</v>
      </c>
      <c r="G2612" s="72" t="s">
        <v>21</v>
      </c>
    </row>
    <row r="2613" spans="3:7" ht="15" thickBot="1" x14ac:dyDescent="0.35">
      <c r="C2613" s="70">
        <v>43173</v>
      </c>
      <c r="D2613" s="71">
        <v>0.33815972222222218</v>
      </c>
      <c r="E2613" s="72" t="s">
        <v>9</v>
      </c>
      <c r="F2613" s="73">
        <v>26</v>
      </c>
      <c r="G2613" s="72" t="s">
        <v>21</v>
      </c>
    </row>
    <row r="2614" spans="3:7" ht="15" thickBot="1" x14ac:dyDescent="0.35">
      <c r="C2614" s="70">
        <v>43173</v>
      </c>
      <c r="D2614" s="71">
        <v>0.33912037037037041</v>
      </c>
      <c r="E2614" s="72" t="s">
        <v>9</v>
      </c>
      <c r="F2614" s="73">
        <v>47</v>
      </c>
      <c r="G2614" s="72" t="s">
        <v>10</v>
      </c>
    </row>
    <row r="2615" spans="3:7" ht="15" thickBot="1" x14ac:dyDescent="0.35">
      <c r="C2615" s="70">
        <v>43173</v>
      </c>
      <c r="D2615" s="71">
        <v>0.33914351851851854</v>
      </c>
      <c r="E2615" s="72" t="s">
        <v>9</v>
      </c>
      <c r="F2615" s="73">
        <v>44</v>
      </c>
      <c r="G2615" s="72" t="s">
        <v>10</v>
      </c>
    </row>
    <row r="2616" spans="3:7" ht="15" thickBot="1" x14ac:dyDescent="0.35">
      <c r="C2616" s="70">
        <v>43173</v>
      </c>
      <c r="D2616" s="71">
        <v>0.33921296296296299</v>
      </c>
      <c r="E2616" s="72" t="s">
        <v>9</v>
      </c>
      <c r="F2616" s="73">
        <v>42</v>
      </c>
      <c r="G2616" s="72" t="s">
        <v>10</v>
      </c>
    </row>
    <row r="2617" spans="3:7" ht="15" thickBot="1" x14ac:dyDescent="0.35">
      <c r="C2617" s="70">
        <v>43173</v>
      </c>
      <c r="D2617" s="71">
        <v>0.34083333333333332</v>
      </c>
      <c r="E2617" s="72" t="s">
        <v>9</v>
      </c>
      <c r="F2617" s="73">
        <v>47</v>
      </c>
      <c r="G2617" s="72" t="s">
        <v>10</v>
      </c>
    </row>
    <row r="2618" spans="3:7" ht="15" thickBot="1" x14ac:dyDescent="0.35">
      <c r="C2618" s="70">
        <v>43173</v>
      </c>
      <c r="D2618" s="71">
        <v>0.34149305555555554</v>
      </c>
      <c r="E2618" s="72" t="s">
        <v>9</v>
      </c>
      <c r="F2618" s="73">
        <v>38</v>
      </c>
      <c r="G2618" s="72" t="s">
        <v>10</v>
      </c>
    </row>
    <row r="2619" spans="3:7" ht="15" thickBot="1" x14ac:dyDescent="0.35">
      <c r="C2619" s="70">
        <v>43173</v>
      </c>
      <c r="D2619" s="71">
        <v>0.34311342592592592</v>
      </c>
      <c r="E2619" s="72" t="s">
        <v>9</v>
      </c>
      <c r="F2619" s="73">
        <v>45</v>
      </c>
      <c r="G2619" s="72" t="s">
        <v>10</v>
      </c>
    </row>
    <row r="2620" spans="3:7" ht="15" thickBot="1" x14ac:dyDescent="0.35">
      <c r="C2620" s="70">
        <v>43173</v>
      </c>
      <c r="D2620" s="71">
        <v>0.34343750000000001</v>
      </c>
      <c r="E2620" s="72" t="s">
        <v>9</v>
      </c>
      <c r="F2620" s="73">
        <v>44</v>
      </c>
      <c r="G2620" s="72" t="s">
        <v>10</v>
      </c>
    </row>
    <row r="2621" spans="3:7" ht="15" thickBot="1" x14ac:dyDescent="0.35">
      <c r="C2621" s="70">
        <v>43173</v>
      </c>
      <c r="D2621" s="71">
        <v>0.34369212962962964</v>
      </c>
      <c r="E2621" s="72" t="s">
        <v>9</v>
      </c>
      <c r="F2621" s="73">
        <v>33</v>
      </c>
      <c r="G2621" s="72" t="s">
        <v>21</v>
      </c>
    </row>
    <row r="2622" spans="3:7" ht="15" thickBot="1" x14ac:dyDescent="0.35">
      <c r="C2622" s="70">
        <v>43173</v>
      </c>
      <c r="D2622" s="71">
        <v>0.34380787037037036</v>
      </c>
      <c r="E2622" s="72" t="s">
        <v>9</v>
      </c>
      <c r="F2622" s="73">
        <v>29</v>
      </c>
      <c r="G2622" s="72" t="s">
        <v>21</v>
      </c>
    </row>
    <row r="2623" spans="3:7" ht="15" thickBot="1" x14ac:dyDescent="0.35">
      <c r="C2623" s="70">
        <v>43173</v>
      </c>
      <c r="D2623" s="71">
        <v>0.3450462962962963</v>
      </c>
      <c r="E2623" s="72" t="s">
        <v>9</v>
      </c>
      <c r="F2623" s="73">
        <v>27</v>
      </c>
      <c r="G2623" s="72" t="s">
        <v>21</v>
      </c>
    </row>
    <row r="2624" spans="3:7" ht="15" thickBot="1" x14ac:dyDescent="0.35">
      <c r="C2624" s="70">
        <v>43173</v>
      </c>
      <c r="D2624" s="71">
        <v>0.34550925925925924</v>
      </c>
      <c r="E2624" s="72" t="s">
        <v>9</v>
      </c>
      <c r="F2624" s="73">
        <v>39</v>
      </c>
      <c r="G2624" s="72" t="s">
        <v>10</v>
      </c>
    </row>
    <row r="2625" spans="3:7" ht="15" thickBot="1" x14ac:dyDescent="0.35">
      <c r="C2625" s="70">
        <v>43173</v>
      </c>
      <c r="D2625" s="71">
        <v>0.34570601851851851</v>
      </c>
      <c r="E2625" s="72" t="s">
        <v>9</v>
      </c>
      <c r="F2625" s="73">
        <v>31</v>
      </c>
      <c r="G2625" s="72" t="s">
        <v>10</v>
      </c>
    </row>
    <row r="2626" spans="3:7" ht="15" thickBot="1" x14ac:dyDescent="0.35">
      <c r="C2626" s="70">
        <v>43173</v>
      </c>
      <c r="D2626" s="71">
        <v>0.3457986111111111</v>
      </c>
      <c r="E2626" s="72" t="s">
        <v>9</v>
      </c>
      <c r="F2626" s="73">
        <v>41</v>
      </c>
      <c r="G2626" s="72" t="s">
        <v>10</v>
      </c>
    </row>
    <row r="2627" spans="3:7" ht="15" thickBot="1" x14ac:dyDescent="0.35">
      <c r="C2627" s="70">
        <v>43173</v>
      </c>
      <c r="D2627" s="71">
        <v>0.34675925925925927</v>
      </c>
      <c r="E2627" s="72" t="s">
        <v>9</v>
      </c>
      <c r="F2627" s="73">
        <v>29</v>
      </c>
      <c r="G2627" s="72" t="s">
        <v>21</v>
      </c>
    </row>
    <row r="2628" spans="3:7" ht="15" thickBot="1" x14ac:dyDescent="0.35">
      <c r="C2628" s="70">
        <v>43173</v>
      </c>
      <c r="D2628" s="71">
        <v>0.34725694444444444</v>
      </c>
      <c r="E2628" s="72" t="s">
        <v>9</v>
      </c>
      <c r="F2628" s="73">
        <v>44</v>
      </c>
      <c r="G2628" s="72" t="s">
        <v>21</v>
      </c>
    </row>
    <row r="2629" spans="3:7" ht="15" thickBot="1" x14ac:dyDescent="0.35">
      <c r="C2629" s="70">
        <v>43173</v>
      </c>
      <c r="D2629" s="71">
        <v>0.34815972222222219</v>
      </c>
      <c r="E2629" s="72" t="s">
        <v>9</v>
      </c>
      <c r="F2629" s="73">
        <v>43</v>
      </c>
      <c r="G2629" s="72" t="s">
        <v>21</v>
      </c>
    </row>
    <row r="2630" spans="3:7" ht="15" thickBot="1" x14ac:dyDescent="0.35">
      <c r="C2630" s="70">
        <v>43173</v>
      </c>
      <c r="D2630" s="71">
        <v>0.34892361111111114</v>
      </c>
      <c r="E2630" s="72" t="s">
        <v>9</v>
      </c>
      <c r="F2630" s="73">
        <v>28</v>
      </c>
      <c r="G2630" s="72" t="s">
        <v>21</v>
      </c>
    </row>
    <row r="2631" spans="3:7" ht="15" thickBot="1" x14ac:dyDescent="0.35">
      <c r="C2631" s="70">
        <v>43173</v>
      </c>
      <c r="D2631" s="71">
        <v>0.34980324074074076</v>
      </c>
      <c r="E2631" s="72" t="s">
        <v>9</v>
      </c>
      <c r="F2631" s="73">
        <v>25</v>
      </c>
      <c r="G2631" s="72" t="s">
        <v>10</v>
      </c>
    </row>
    <row r="2632" spans="3:7" ht="15" thickBot="1" x14ac:dyDescent="0.35">
      <c r="C2632" s="70">
        <v>43173</v>
      </c>
      <c r="D2632" s="71">
        <v>0.35002314814814817</v>
      </c>
      <c r="E2632" s="72" t="s">
        <v>9</v>
      </c>
      <c r="F2632" s="73">
        <v>32</v>
      </c>
      <c r="G2632" s="72" t="s">
        <v>21</v>
      </c>
    </row>
    <row r="2633" spans="3:7" ht="15" thickBot="1" x14ac:dyDescent="0.35">
      <c r="C2633" s="70">
        <v>43173</v>
      </c>
      <c r="D2633" s="71">
        <v>0.35068287037037038</v>
      </c>
      <c r="E2633" s="72" t="s">
        <v>9</v>
      </c>
      <c r="F2633" s="73">
        <v>23</v>
      </c>
      <c r="G2633" s="72" t="s">
        <v>21</v>
      </c>
    </row>
    <row r="2634" spans="3:7" ht="15" thickBot="1" x14ac:dyDescent="0.35">
      <c r="C2634" s="70">
        <v>43173</v>
      </c>
      <c r="D2634" s="71">
        <v>0.35092592592592592</v>
      </c>
      <c r="E2634" s="72" t="s">
        <v>9</v>
      </c>
      <c r="F2634" s="73">
        <v>42</v>
      </c>
      <c r="G2634" s="72" t="s">
        <v>10</v>
      </c>
    </row>
    <row r="2635" spans="3:7" ht="15" thickBot="1" x14ac:dyDescent="0.35">
      <c r="C2635" s="70">
        <v>43173</v>
      </c>
      <c r="D2635" s="71">
        <v>0.35173611111111108</v>
      </c>
      <c r="E2635" s="72" t="s">
        <v>9</v>
      </c>
      <c r="F2635" s="73">
        <v>30</v>
      </c>
      <c r="G2635" s="72" t="s">
        <v>21</v>
      </c>
    </row>
    <row r="2636" spans="3:7" ht="15" thickBot="1" x14ac:dyDescent="0.35">
      <c r="C2636" s="70">
        <v>43173</v>
      </c>
      <c r="D2636" s="71">
        <v>0.35194444444444445</v>
      </c>
      <c r="E2636" s="72" t="s">
        <v>9</v>
      </c>
      <c r="F2636" s="73">
        <v>21</v>
      </c>
      <c r="G2636" s="72" t="s">
        <v>21</v>
      </c>
    </row>
    <row r="2637" spans="3:7" ht="15" thickBot="1" x14ac:dyDescent="0.35">
      <c r="C2637" s="70">
        <v>43173</v>
      </c>
      <c r="D2637" s="71">
        <v>0.35200231481481481</v>
      </c>
      <c r="E2637" s="72" t="s">
        <v>9</v>
      </c>
      <c r="F2637" s="73">
        <v>43</v>
      </c>
      <c r="G2637" s="72" t="s">
        <v>10</v>
      </c>
    </row>
    <row r="2638" spans="3:7" ht="15" thickBot="1" x14ac:dyDescent="0.35">
      <c r="C2638" s="70">
        <v>43173</v>
      </c>
      <c r="D2638" s="71">
        <v>0.35283564814814811</v>
      </c>
      <c r="E2638" s="72" t="s">
        <v>9</v>
      </c>
      <c r="F2638" s="73">
        <v>26</v>
      </c>
      <c r="G2638" s="72" t="s">
        <v>21</v>
      </c>
    </row>
    <row r="2639" spans="3:7" ht="15" thickBot="1" x14ac:dyDescent="0.35">
      <c r="C2639" s="70">
        <v>43173</v>
      </c>
      <c r="D2639" s="71">
        <v>0.35706018518518517</v>
      </c>
      <c r="E2639" s="72" t="s">
        <v>9</v>
      </c>
      <c r="F2639" s="73">
        <v>19</v>
      </c>
      <c r="G2639" s="72" t="s">
        <v>21</v>
      </c>
    </row>
    <row r="2640" spans="3:7" ht="15" thickBot="1" x14ac:dyDescent="0.35">
      <c r="C2640" s="70">
        <v>43173</v>
      </c>
      <c r="D2640" s="71">
        <v>0.35721064814814812</v>
      </c>
      <c r="E2640" s="72" t="s">
        <v>9</v>
      </c>
      <c r="F2640" s="73">
        <v>36</v>
      </c>
      <c r="G2640" s="72" t="s">
        <v>10</v>
      </c>
    </row>
    <row r="2641" spans="3:7" ht="15" thickBot="1" x14ac:dyDescent="0.35">
      <c r="C2641" s="70">
        <v>43173</v>
      </c>
      <c r="D2641" s="71">
        <v>0.35752314814814817</v>
      </c>
      <c r="E2641" s="72" t="s">
        <v>9</v>
      </c>
      <c r="F2641" s="73">
        <v>35</v>
      </c>
      <c r="G2641" s="72" t="s">
        <v>10</v>
      </c>
    </row>
    <row r="2642" spans="3:7" ht="15" thickBot="1" x14ac:dyDescent="0.35">
      <c r="C2642" s="70">
        <v>43173</v>
      </c>
      <c r="D2642" s="71">
        <v>0.35842592592592593</v>
      </c>
      <c r="E2642" s="72" t="s">
        <v>9</v>
      </c>
      <c r="F2642" s="73">
        <v>38</v>
      </c>
      <c r="G2642" s="72" t="s">
        <v>10</v>
      </c>
    </row>
    <row r="2643" spans="3:7" ht="15" thickBot="1" x14ac:dyDescent="0.35">
      <c r="C2643" s="70">
        <v>43173</v>
      </c>
      <c r="D2643" s="71">
        <v>0.35886574074074074</v>
      </c>
      <c r="E2643" s="72" t="s">
        <v>9</v>
      </c>
      <c r="F2643" s="73">
        <v>55</v>
      </c>
      <c r="G2643" s="72" t="s">
        <v>10</v>
      </c>
    </row>
    <row r="2644" spans="3:7" ht="15" thickBot="1" x14ac:dyDescent="0.35">
      <c r="C2644" s="70">
        <v>43173</v>
      </c>
      <c r="D2644" s="71">
        <v>0.3590740740740741</v>
      </c>
      <c r="E2644" s="72" t="s">
        <v>9</v>
      </c>
      <c r="F2644" s="73">
        <v>47</v>
      </c>
      <c r="G2644" s="72" t="s">
        <v>10</v>
      </c>
    </row>
    <row r="2645" spans="3:7" ht="15" thickBot="1" x14ac:dyDescent="0.35">
      <c r="C2645" s="70">
        <v>43173</v>
      </c>
      <c r="D2645" s="71">
        <v>0.36009259259259258</v>
      </c>
      <c r="E2645" s="72" t="s">
        <v>9</v>
      </c>
      <c r="F2645" s="73">
        <v>49</v>
      </c>
      <c r="G2645" s="72" t="s">
        <v>10</v>
      </c>
    </row>
    <row r="2646" spans="3:7" ht="15" thickBot="1" x14ac:dyDescent="0.35">
      <c r="C2646" s="70">
        <v>43173</v>
      </c>
      <c r="D2646" s="71">
        <v>0.36076388888888888</v>
      </c>
      <c r="E2646" s="72" t="s">
        <v>9</v>
      </c>
      <c r="F2646" s="73">
        <v>39</v>
      </c>
      <c r="G2646" s="72" t="s">
        <v>21</v>
      </c>
    </row>
    <row r="2647" spans="3:7" ht="15" thickBot="1" x14ac:dyDescent="0.35">
      <c r="C2647" s="70">
        <v>43173</v>
      </c>
      <c r="D2647" s="71">
        <v>0.36350694444444448</v>
      </c>
      <c r="E2647" s="72" t="s">
        <v>9</v>
      </c>
      <c r="F2647" s="73">
        <v>22</v>
      </c>
      <c r="G2647" s="72" t="s">
        <v>21</v>
      </c>
    </row>
    <row r="2648" spans="3:7" ht="15" thickBot="1" x14ac:dyDescent="0.35">
      <c r="C2648" s="70">
        <v>43173</v>
      </c>
      <c r="D2648" s="71">
        <v>0.36472222222222223</v>
      </c>
      <c r="E2648" s="72" t="s">
        <v>9</v>
      </c>
      <c r="F2648" s="73">
        <v>22</v>
      </c>
      <c r="G2648" s="72" t="s">
        <v>21</v>
      </c>
    </row>
    <row r="2649" spans="3:7" ht="15" thickBot="1" x14ac:dyDescent="0.35">
      <c r="C2649" s="70">
        <v>43173</v>
      </c>
      <c r="D2649" s="71">
        <v>0.36527777777777781</v>
      </c>
      <c r="E2649" s="72" t="s">
        <v>9</v>
      </c>
      <c r="F2649" s="73">
        <v>37</v>
      </c>
      <c r="G2649" s="72" t="s">
        <v>10</v>
      </c>
    </row>
    <row r="2650" spans="3:7" ht="15" thickBot="1" x14ac:dyDescent="0.35">
      <c r="C2650" s="70">
        <v>43173</v>
      </c>
      <c r="D2650" s="71">
        <v>0.3706828703703704</v>
      </c>
      <c r="E2650" s="72" t="s">
        <v>9</v>
      </c>
      <c r="F2650" s="73">
        <v>45</v>
      </c>
      <c r="G2650" s="72" t="s">
        <v>10</v>
      </c>
    </row>
    <row r="2651" spans="3:7" ht="15" thickBot="1" x14ac:dyDescent="0.35">
      <c r="C2651" s="70">
        <v>43173</v>
      </c>
      <c r="D2651" s="71">
        <v>0.37113425925925925</v>
      </c>
      <c r="E2651" s="72" t="s">
        <v>9</v>
      </c>
      <c r="F2651" s="73">
        <v>34</v>
      </c>
      <c r="G2651" s="72" t="s">
        <v>10</v>
      </c>
    </row>
    <row r="2652" spans="3:7" ht="15" thickBot="1" x14ac:dyDescent="0.35">
      <c r="C2652" s="70">
        <v>43173</v>
      </c>
      <c r="D2652" s="71">
        <v>0.37216435185185182</v>
      </c>
      <c r="E2652" s="72" t="s">
        <v>9</v>
      </c>
      <c r="F2652" s="73">
        <v>35</v>
      </c>
      <c r="G2652" s="72" t="s">
        <v>21</v>
      </c>
    </row>
    <row r="2653" spans="3:7" ht="15" thickBot="1" x14ac:dyDescent="0.35">
      <c r="C2653" s="70">
        <v>43173</v>
      </c>
      <c r="D2653" s="71">
        <v>0.3760532407407407</v>
      </c>
      <c r="E2653" s="72" t="s">
        <v>9</v>
      </c>
      <c r="F2653" s="73">
        <v>47</v>
      </c>
      <c r="G2653" s="72" t="s">
        <v>10</v>
      </c>
    </row>
    <row r="2654" spans="3:7" ht="15" thickBot="1" x14ac:dyDescent="0.35">
      <c r="C2654" s="70">
        <v>43173</v>
      </c>
      <c r="D2654" s="71">
        <v>0.37688657407407411</v>
      </c>
      <c r="E2654" s="72" t="s">
        <v>9</v>
      </c>
      <c r="F2654" s="73">
        <v>39</v>
      </c>
      <c r="G2654" s="72" t="s">
        <v>21</v>
      </c>
    </row>
    <row r="2655" spans="3:7" ht="15" thickBot="1" x14ac:dyDescent="0.35">
      <c r="C2655" s="70">
        <v>43173</v>
      </c>
      <c r="D2655" s="71">
        <v>0.37770833333333331</v>
      </c>
      <c r="E2655" s="72" t="s">
        <v>9</v>
      </c>
      <c r="F2655" s="73">
        <v>41</v>
      </c>
      <c r="G2655" s="72" t="s">
        <v>21</v>
      </c>
    </row>
    <row r="2656" spans="3:7" ht="15" thickBot="1" x14ac:dyDescent="0.35">
      <c r="C2656" s="70">
        <v>43173</v>
      </c>
      <c r="D2656" s="71">
        <v>0.38209490740740742</v>
      </c>
      <c r="E2656" s="72" t="s">
        <v>9</v>
      </c>
      <c r="F2656" s="73">
        <v>32</v>
      </c>
      <c r="G2656" s="72" t="s">
        <v>10</v>
      </c>
    </row>
    <row r="2657" spans="3:7" ht="15" thickBot="1" x14ac:dyDescent="0.35">
      <c r="C2657" s="70">
        <v>43173</v>
      </c>
      <c r="D2657" s="71">
        <v>0.38285879629629632</v>
      </c>
      <c r="E2657" s="72" t="s">
        <v>9</v>
      </c>
      <c r="F2657" s="73">
        <v>48</v>
      </c>
      <c r="G2657" s="72" t="s">
        <v>10</v>
      </c>
    </row>
    <row r="2658" spans="3:7" ht="15" thickBot="1" x14ac:dyDescent="0.35">
      <c r="C2658" s="70">
        <v>43173</v>
      </c>
      <c r="D2658" s="71">
        <v>0.38370370370370371</v>
      </c>
      <c r="E2658" s="72" t="s">
        <v>9</v>
      </c>
      <c r="F2658" s="73">
        <v>46</v>
      </c>
      <c r="G2658" s="72" t="s">
        <v>10</v>
      </c>
    </row>
    <row r="2659" spans="3:7" ht="15" thickBot="1" x14ac:dyDescent="0.35">
      <c r="C2659" s="70">
        <v>43173</v>
      </c>
      <c r="D2659" s="71">
        <v>0.38381944444444444</v>
      </c>
      <c r="E2659" s="72" t="s">
        <v>9</v>
      </c>
      <c r="F2659" s="73">
        <v>34</v>
      </c>
      <c r="G2659" s="72" t="s">
        <v>10</v>
      </c>
    </row>
    <row r="2660" spans="3:7" ht="15" thickBot="1" x14ac:dyDescent="0.35">
      <c r="C2660" s="70">
        <v>43173</v>
      </c>
      <c r="D2660" s="71">
        <v>0.38907407407407407</v>
      </c>
      <c r="E2660" s="72" t="s">
        <v>9</v>
      </c>
      <c r="F2660" s="73">
        <v>39</v>
      </c>
      <c r="G2660" s="72" t="s">
        <v>10</v>
      </c>
    </row>
    <row r="2661" spans="3:7" ht="15" thickBot="1" x14ac:dyDescent="0.35">
      <c r="C2661" s="70">
        <v>43173</v>
      </c>
      <c r="D2661" s="71">
        <v>0.38966435185185189</v>
      </c>
      <c r="E2661" s="72" t="s">
        <v>9</v>
      </c>
      <c r="F2661" s="73">
        <v>24</v>
      </c>
      <c r="G2661" s="72" t="s">
        <v>21</v>
      </c>
    </row>
    <row r="2662" spans="3:7" ht="15" thickBot="1" x14ac:dyDescent="0.35">
      <c r="C2662" s="70">
        <v>43173</v>
      </c>
      <c r="D2662" s="71">
        <v>0.39004629629629628</v>
      </c>
      <c r="E2662" s="72" t="s">
        <v>9</v>
      </c>
      <c r="F2662" s="73">
        <v>30</v>
      </c>
      <c r="G2662" s="72" t="s">
        <v>10</v>
      </c>
    </row>
    <row r="2663" spans="3:7" ht="15" thickBot="1" x14ac:dyDescent="0.35">
      <c r="C2663" s="70">
        <v>43173</v>
      </c>
      <c r="D2663" s="71">
        <v>0.3929050925925926</v>
      </c>
      <c r="E2663" s="72" t="s">
        <v>9</v>
      </c>
      <c r="F2663" s="73">
        <v>33</v>
      </c>
      <c r="G2663" s="72" t="s">
        <v>10</v>
      </c>
    </row>
    <row r="2664" spans="3:7" ht="15" thickBot="1" x14ac:dyDescent="0.35">
      <c r="C2664" s="70">
        <v>43173</v>
      </c>
      <c r="D2664" s="71">
        <v>0.39971064814814811</v>
      </c>
      <c r="E2664" s="72" t="s">
        <v>9</v>
      </c>
      <c r="F2664" s="73">
        <v>34</v>
      </c>
      <c r="G2664" s="72" t="s">
        <v>10</v>
      </c>
    </row>
    <row r="2665" spans="3:7" ht="15" thickBot="1" x14ac:dyDescent="0.35">
      <c r="C2665" s="70">
        <v>43173</v>
      </c>
      <c r="D2665" s="71">
        <v>0.40171296296296299</v>
      </c>
      <c r="E2665" s="72" t="s">
        <v>9</v>
      </c>
      <c r="F2665" s="73">
        <v>27</v>
      </c>
      <c r="G2665" s="72" t="s">
        <v>21</v>
      </c>
    </row>
    <row r="2666" spans="3:7" ht="15" thickBot="1" x14ac:dyDescent="0.35">
      <c r="C2666" s="70">
        <v>43173</v>
      </c>
      <c r="D2666" s="71">
        <v>0.40302083333333333</v>
      </c>
      <c r="E2666" s="72" t="s">
        <v>9</v>
      </c>
      <c r="F2666" s="73">
        <v>41</v>
      </c>
      <c r="G2666" s="72" t="s">
        <v>10</v>
      </c>
    </row>
    <row r="2667" spans="3:7" ht="15" thickBot="1" x14ac:dyDescent="0.35">
      <c r="C2667" s="70">
        <v>43173</v>
      </c>
      <c r="D2667" s="71">
        <v>0.40446759259259263</v>
      </c>
      <c r="E2667" s="72" t="s">
        <v>9</v>
      </c>
      <c r="F2667" s="73">
        <v>39</v>
      </c>
      <c r="G2667" s="72" t="s">
        <v>21</v>
      </c>
    </row>
    <row r="2668" spans="3:7" ht="15" thickBot="1" x14ac:dyDescent="0.35">
      <c r="C2668" s="70">
        <v>43173</v>
      </c>
      <c r="D2668" s="71">
        <v>0.4045138888888889</v>
      </c>
      <c r="E2668" s="72" t="s">
        <v>9</v>
      </c>
      <c r="F2668" s="73">
        <v>45</v>
      </c>
      <c r="G2668" s="72" t="s">
        <v>10</v>
      </c>
    </row>
    <row r="2669" spans="3:7" ht="15" thickBot="1" x14ac:dyDescent="0.35">
      <c r="C2669" s="70">
        <v>43173</v>
      </c>
      <c r="D2669" s="71">
        <v>0.4123148148148148</v>
      </c>
      <c r="E2669" s="72" t="s">
        <v>9</v>
      </c>
      <c r="F2669" s="73">
        <v>32</v>
      </c>
      <c r="G2669" s="72" t="s">
        <v>21</v>
      </c>
    </row>
    <row r="2670" spans="3:7" ht="15" thickBot="1" x14ac:dyDescent="0.35">
      <c r="C2670" s="70">
        <v>43173</v>
      </c>
      <c r="D2670" s="71">
        <v>0.41246527777777775</v>
      </c>
      <c r="E2670" s="72" t="s">
        <v>9</v>
      </c>
      <c r="F2670" s="73">
        <v>39</v>
      </c>
      <c r="G2670" s="72" t="s">
        <v>21</v>
      </c>
    </row>
    <row r="2671" spans="3:7" ht="15" thickBot="1" x14ac:dyDescent="0.35">
      <c r="C2671" s="70">
        <v>43173</v>
      </c>
      <c r="D2671" s="71">
        <v>0.41363425925925923</v>
      </c>
      <c r="E2671" s="72" t="s">
        <v>9</v>
      </c>
      <c r="F2671" s="73">
        <v>47</v>
      </c>
      <c r="G2671" s="72" t="s">
        <v>10</v>
      </c>
    </row>
    <row r="2672" spans="3:7" ht="15" thickBot="1" x14ac:dyDescent="0.35">
      <c r="C2672" s="70">
        <v>43173</v>
      </c>
      <c r="D2672" s="71">
        <v>0.41519675925925931</v>
      </c>
      <c r="E2672" s="72" t="s">
        <v>9</v>
      </c>
      <c r="F2672" s="73">
        <v>50</v>
      </c>
      <c r="G2672" s="72" t="s">
        <v>10</v>
      </c>
    </row>
    <row r="2673" spans="3:7" ht="15" thickBot="1" x14ac:dyDescent="0.35">
      <c r="C2673" s="70">
        <v>43173</v>
      </c>
      <c r="D2673" s="71">
        <v>0.42123842592592592</v>
      </c>
      <c r="E2673" s="72" t="s">
        <v>9</v>
      </c>
      <c r="F2673" s="73">
        <v>21</v>
      </c>
      <c r="G2673" s="72" t="s">
        <v>21</v>
      </c>
    </row>
    <row r="2674" spans="3:7" ht="15" thickBot="1" x14ac:dyDescent="0.35">
      <c r="C2674" s="70">
        <v>43173</v>
      </c>
      <c r="D2674" s="71">
        <v>0.42329861111111117</v>
      </c>
      <c r="E2674" s="72" t="s">
        <v>9</v>
      </c>
      <c r="F2674" s="73">
        <v>31</v>
      </c>
      <c r="G2674" s="72" t="s">
        <v>21</v>
      </c>
    </row>
    <row r="2675" spans="3:7" ht="15" thickBot="1" x14ac:dyDescent="0.35">
      <c r="C2675" s="70">
        <v>43173</v>
      </c>
      <c r="D2675" s="71">
        <v>0.42336805555555551</v>
      </c>
      <c r="E2675" s="72" t="s">
        <v>9</v>
      </c>
      <c r="F2675" s="73">
        <v>39</v>
      </c>
      <c r="G2675" s="72" t="s">
        <v>10</v>
      </c>
    </row>
    <row r="2676" spans="3:7" ht="15" thickBot="1" x14ac:dyDescent="0.35">
      <c r="C2676" s="70">
        <v>43173</v>
      </c>
      <c r="D2676" s="71">
        <v>0.4276388888888889</v>
      </c>
      <c r="E2676" s="72" t="s">
        <v>9</v>
      </c>
      <c r="F2676" s="73">
        <v>45</v>
      </c>
      <c r="G2676" s="72" t="s">
        <v>10</v>
      </c>
    </row>
    <row r="2677" spans="3:7" ht="15" thickBot="1" x14ac:dyDescent="0.35">
      <c r="C2677" s="70">
        <v>43173</v>
      </c>
      <c r="D2677" s="71">
        <v>0.42810185185185184</v>
      </c>
      <c r="E2677" s="72" t="s">
        <v>9</v>
      </c>
      <c r="F2677" s="73">
        <v>23</v>
      </c>
      <c r="G2677" s="72" t="s">
        <v>21</v>
      </c>
    </row>
    <row r="2678" spans="3:7" ht="15" thickBot="1" x14ac:dyDescent="0.35">
      <c r="C2678" s="70">
        <v>43173</v>
      </c>
      <c r="D2678" s="71">
        <v>0.42924768518518519</v>
      </c>
      <c r="E2678" s="72" t="s">
        <v>9</v>
      </c>
      <c r="F2678" s="73">
        <v>35</v>
      </c>
      <c r="G2678" s="72" t="s">
        <v>21</v>
      </c>
    </row>
    <row r="2679" spans="3:7" ht="15" thickBot="1" x14ac:dyDescent="0.35">
      <c r="C2679" s="70">
        <v>43173</v>
      </c>
      <c r="D2679" s="71">
        <v>0.4294675925925926</v>
      </c>
      <c r="E2679" s="72" t="s">
        <v>9</v>
      </c>
      <c r="F2679" s="73">
        <v>41</v>
      </c>
      <c r="G2679" s="72" t="s">
        <v>10</v>
      </c>
    </row>
    <row r="2680" spans="3:7" ht="15" thickBot="1" x14ac:dyDescent="0.35">
      <c r="C2680" s="70">
        <v>43173</v>
      </c>
      <c r="D2680" s="71">
        <v>0.42987268518518523</v>
      </c>
      <c r="E2680" s="72" t="s">
        <v>9</v>
      </c>
      <c r="F2680" s="73">
        <v>40</v>
      </c>
      <c r="G2680" s="72" t="s">
        <v>10</v>
      </c>
    </row>
    <row r="2681" spans="3:7" ht="15" thickBot="1" x14ac:dyDescent="0.35">
      <c r="C2681" s="70">
        <v>43173</v>
      </c>
      <c r="D2681" s="71">
        <v>0.43769675925925927</v>
      </c>
      <c r="E2681" s="72" t="s">
        <v>9</v>
      </c>
      <c r="F2681" s="73">
        <v>26</v>
      </c>
      <c r="G2681" s="72" t="s">
        <v>21</v>
      </c>
    </row>
    <row r="2682" spans="3:7" ht="15" thickBot="1" x14ac:dyDescent="0.35">
      <c r="C2682" s="70">
        <v>43173</v>
      </c>
      <c r="D2682" s="71">
        <v>0.43793981481481481</v>
      </c>
      <c r="E2682" s="72" t="s">
        <v>9</v>
      </c>
      <c r="F2682" s="73">
        <v>41</v>
      </c>
      <c r="G2682" s="72" t="s">
        <v>21</v>
      </c>
    </row>
    <row r="2683" spans="3:7" ht="15" thickBot="1" x14ac:dyDescent="0.35">
      <c r="C2683" s="70">
        <v>43173</v>
      </c>
      <c r="D2683" s="71">
        <v>0.4403009259259259</v>
      </c>
      <c r="E2683" s="72" t="s">
        <v>9</v>
      </c>
      <c r="F2683" s="73">
        <v>35</v>
      </c>
      <c r="G2683" s="72" t="s">
        <v>21</v>
      </c>
    </row>
    <row r="2684" spans="3:7" ht="15" thickBot="1" x14ac:dyDescent="0.35">
      <c r="C2684" s="70">
        <v>43173</v>
      </c>
      <c r="D2684" s="71">
        <v>0.44040509259259258</v>
      </c>
      <c r="E2684" s="72" t="s">
        <v>9</v>
      </c>
      <c r="F2684" s="73">
        <v>30</v>
      </c>
      <c r="G2684" s="72" t="s">
        <v>21</v>
      </c>
    </row>
    <row r="2685" spans="3:7" ht="15" thickBot="1" x14ac:dyDescent="0.35">
      <c r="C2685" s="70">
        <v>43173</v>
      </c>
      <c r="D2685" s="71">
        <v>0.44236111111111115</v>
      </c>
      <c r="E2685" s="72" t="s">
        <v>9</v>
      </c>
      <c r="F2685" s="73">
        <v>42</v>
      </c>
      <c r="G2685" s="72" t="s">
        <v>10</v>
      </c>
    </row>
    <row r="2686" spans="3:7" ht="15" thickBot="1" x14ac:dyDescent="0.35">
      <c r="C2686" s="70">
        <v>43173</v>
      </c>
      <c r="D2686" s="71">
        <v>0.44280092592592596</v>
      </c>
      <c r="E2686" s="72" t="s">
        <v>9</v>
      </c>
      <c r="F2686" s="73">
        <v>49</v>
      </c>
      <c r="G2686" s="72" t="s">
        <v>10</v>
      </c>
    </row>
    <row r="2687" spans="3:7" ht="15" thickBot="1" x14ac:dyDescent="0.35">
      <c r="C2687" s="70">
        <v>43173</v>
      </c>
      <c r="D2687" s="71">
        <v>0.44395833333333329</v>
      </c>
      <c r="E2687" s="72" t="s">
        <v>9</v>
      </c>
      <c r="F2687" s="73">
        <v>30</v>
      </c>
      <c r="G2687" s="72" t="s">
        <v>21</v>
      </c>
    </row>
    <row r="2688" spans="3:7" ht="15" thickBot="1" x14ac:dyDescent="0.35">
      <c r="C2688" s="70">
        <v>43173</v>
      </c>
      <c r="D2688" s="71">
        <v>0.44443287037037038</v>
      </c>
      <c r="E2688" s="72" t="s">
        <v>9</v>
      </c>
      <c r="F2688" s="73">
        <v>45</v>
      </c>
      <c r="G2688" s="72" t="s">
        <v>10</v>
      </c>
    </row>
    <row r="2689" spans="3:7" ht="15" thickBot="1" x14ac:dyDescent="0.35">
      <c r="C2689" s="70">
        <v>43173</v>
      </c>
      <c r="D2689" s="71">
        <v>0.44453703703703701</v>
      </c>
      <c r="E2689" s="72" t="s">
        <v>9</v>
      </c>
      <c r="F2689" s="73">
        <v>43</v>
      </c>
      <c r="G2689" s="72" t="s">
        <v>10</v>
      </c>
    </row>
    <row r="2690" spans="3:7" ht="15" thickBot="1" x14ac:dyDescent="0.35">
      <c r="C2690" s="70">
        <v>43173</v>
      </c>
      <c r="D2690" s="71">
        <v>0.4447800925925926</v>
      </c>
      <c r="E2690" s="72" t="s">
        <v>9</v>
      </c>
      <c r="F2690" s="73">
        <v>16</v>
      </c>
      <c r="G2690" s="72" t="s">
        <v>21</v>
      </c>
    </row>
    <row r="2691" spans="3:7" ht="15" thickBot="1" x14ac:dyDescent="0.35">
      <c r="C2691" s="70">
        <v>43173</v>
      </c>
      <c r="D2691" s="71">
        <v>0.4456134259259259</v>
      </c>
      <c r="E2691" s="72" t="s">
        <v>9</v>
      </c>
      <c r="F2691" s="73">
        <v>32</v>
      </c>
      <c r="G2691" s="72" t="s">
        <v>10</v>
      </c>
    </row>
    <row r="2692" spans="3:7" ht="15" thickBot="1" x14ac:dyDescent="0.35">
      <c r="C2692" s="70">
        <v>43173</v>
      </c>
      <c r="D2692" s="71">
        <v>0.44590277777777776</v>
      </c>
      <c r="E2692" s="72" t="s">
        <v>9</v>
      </c>
      <c r="F2692" s="73">
        <v>47</v>
      </c>
      <c r="G2692" s="72" t="s">
        <v>10</v>
      </c>
    </row>
    <row r="2693" spans="3:7" ht="15" thickBot="1" x14ac:dyDescent="0.35">
      <c r="C2693" s="70">
        <v>43173</v>
      </c>
      <c r="D2693" s="71">
        <v>0.45005787037037037</v>
      </c>
      <c r="E2693" s="72" t="s">
        <v>9</v>
      </c>
      <c r="F2693" s="73">
        <v>50</v>
      </c>
      <c r="G2693" s="72" t="s">
        <v>10</v>
      </c>
    </row>
    <row r="2694" spans="3:7" ht="15" thickBot="1" x14ac:dyDescent="0.35">
      <c r="C2694" s="70">
        <v>43173</v>
      </c>
      <c r="D2694" s="71">
        <v>0.4505439814814815</v>
      </c>
      <c r="E2694" s="72" t="s">
        <v>9</v>
      </c>
      <c r="F2694" s="73">
        <v>30</v>
      </c>
      <c r="G2694" s="72" t="s">
        <v>10</v>
      </c>
    </row>
    <row r="2695" spans="3:7" ht="15" thickBot="1" x14ac:dyDescent="0.35">
      <c r="C2695" s="70">
        <v>43173</v>
      </c>
      <c r="D2695" s="71">
        <v>0.45840277777777777</v>
      </c>
      <c r="E2695" s="72" t="s">
        <v>9</v>
      </c>
      <c r="F2695" s="73">
        <v>26</v>
      </c>
      <c r="G2695" s="72" t="s">
        <v>21</v>
      </c>
    </row>
    <row r="2696" spans="3:7" ht="15" thickBot="1" x14ac:dyDescent="0.35">
      <c r="C2696" s="70">
        <v>43173</v>
      </c>
      <c r="D2696" s="71">
        <v>0.45850694444444445</v>
      </c>
      <c r="E2696" s="72" t="s">
        <v>9</v>
      </c>
      <c r="F2696" s="73">
        <v>15</v>
      </c>
      <c r="G2696" s="72" t="s">
        <v>21</v>
      </c>
    </row>
    <row r="2697" spans="3:7" ht="15" thickBot="1" x14ac:dyDescent="0.35">
      <c r="C2697" s="70">
        <v>43173</v>
      </c>
      <c r="D2697" s="71">
        <v>0.45976851851851852</v>
      </c>
      <c r="E2697" s="72" t="s">
        <v>9</v>
      </c>
      <c r="F2697" s="73">
        <v>31</v>
      </c>
      <c r="G2697" s="72" t="s">
        <v>21</v>
      </c>
    </row>
    <row r="2698" spans="3:7" ht="15" thickBot="1" x14ac:dyDescent="0.35">
      <c r="C2698" s="70">
        <v>43173</v>
      </c>
      <c r="D2698" s="71">
        <v>0.46005787037037038</v>
      </c>
      <c r="E2698" s="72" t="s">
        <v>9</v>
      </c>
      <c r="F2698" s="73">
        <v>27</v>
      </c>
      <c r="G2698" s="72" t="s">
        <v>10</v>
      </c>
    </row>
    <row r="2699" spans="3:7" ht="15" thickBot="1" x14ac:dyDescent="0.35">
      <c r="C2699" s="70">
        <v>43173</v>
      </c>
      <c r="D2699" s="71">
        <v>0.46189814814814811</v>
      </c>
      <c r="E2699" s="72" t="s">
        <v>9</v>
      </c>
      <c r="F2699" s="73">
        <v>20</v>
      </c>
      <c r="G2699" s="72" t="s">
        <v>10</v>
      </c>
    </row>
    <row r="2700" spans="3:7" ht="15" thickBot="1" x14ac:dyDescent="0.35">
      <c r="C2700" s="70">
        <v>43173</v>
      </c>
      <c r="D2700" s="71">
        <v>0.46296296296296297</v>
      </c>
      <c r="E2700" s="72" t="s">
        <v>9</v>
      </c>
      <c r="F2700" s="73">
        <v>30</v>
      </c>
      <c r="G2700" s="72" t="s">
        <v>21</v>
      </c>
    </row>
    <row r="2701" spans="3:7" ht="15" thickBot="1" x14ac:dyDescent="0.35">
      <c r="C2701" s="70">
        <v>43173</v>
      </c>
      <c r="D2701" s="71">
        <v>0.46637731481481487</v>
      </c>
      <c r="E2701" s="72" t="s">
        <v>9</v>
      </c>
      <c r="F2701" s="73">
        <v>46</v>
      </c>
      <c r="G2701" s="72" t="s">
        <v>10</v>
      </c>
    </row>
    <row r="2702" spans="3:7" ht="15" thickBot="1" x14ac:dyDescent="0.35">
      <c r="C2702" s="70">
        <v>43173</v>
      </c>
      <c r="D2702" s="71">
        <v>0.47315972222222219</v>
      </c>
      <c r="E2702" s="72" t="s">
        <v>9</v>
      </c>
      <c r="F2702" s="73">
        <v>28</v>
      </c>
      <c r="G2702" s="72" t="s">
        <v>10</v>
      </c>
    </row>
    <row r="2703" spans="3:7" ht="15" thickBot="1" x14ac:dyDescent="0.35">
      <c r="C2703" s="70">
        <v>43173</v>
      </c>
      <c r="D2703" s="71">
        <v>0.47567129629629629</v>
      </c>
      <c r="E2703" s="72" t="s">
        <v>9</v>
      </c>
      <c r="F2703" s="73">
        <v>26</v>
      </c>
      <c r="G2703" s="72" t="s">
        <v>21</v>
      </c>
    </row>
    <row r="2704" spans="3:7" ht="15" thickBot="1" x14ac:dyDescent="0.35">
      <c r="C2704" s="70">
        <v>43173</v>
      </c>
      <c r="D2704" s="71">
        <v>0.47651620370370368</v>
      </c>
      <c r="E2704" s="72" t="s">
        <v>9</v>
      </c>
      <c r="F2704" s="73">
        <v>18</v>
      </c>
      <c r="G2704" s="72" t="s">
        <v>10</v>
      </c>
    </row>
    <row r="2705" spans="3:7" ht="15" thickBot="1" x14ac:dyDescent="0.35">
      <c r="C2705" s="70">
        <v>43173</v>
      </c>
      <c r="D2705" s="71">
        <v>0.49214120370370368</v>
      </c>
      <c r="E2705" s="72" t="s">
        <v>9</v>
      </c>
      <c r="F2705" s="73">
        <v>19</v>
      </c>
      <c r="G2705" s="72" t="s">
        <v>10</v>
      </c>
    </row>
    <row r="2706" spans="3:7" ht="15" thickBot="1" x14ac:dyDescent="0.35">
      <c r="C2706" s="70">
        <v>43173</v>
      </c>
      <c r="D2706" s="71">
        <v>0.49394675925925924</v>
      </c>
      <c r="E2706" s="72" t="s">
        <v>9</v>
      </c>
      <c r="F2706" s="73">
        <v>43</v>
      </c>
      <c r="G2706" s="72" t="s">
        <v>21</v>
      </c>
    </row>
    <row r="2707" spans="3:7" ht="15" thickBot="1" x14ac:dyDescent="0.35">
      <c r="C2707" s="70">
        <v>43173</v>
      </c>
      <c r="D2707" s="71">
        <v>0.49763888888888891</v>
      </c>
      <c r="E2707" s="72" t="s">
        <v>9</v>
      </c>
      <c r="F2707" s="73">
        <v>35</v>
      </c>
      <c r="G2707" s="72" t="s">
        <v>21</v>
      </c>
    </row>
    <row r="2708" spans="3:7" ht="15" thickBot="1" x14ac:dyDescent="0.35">
      <c r="C2708" s="70">
        <v>43173</v>
      </c>
      <c r="D2708" s="71">
        <v>0.49968750000000001</v>
      </c>
      <c r="E2708" s="72" t="s">
        <v>9</v>
      </c>
      <c r="F2708" s="73">
        <v>42</v>
      </c>
      <c r="G2708" s="72" t="s">
        <v>10</v>
      </c>
    </row>
    <row r="2709" spans="3:7" ht="15" thickBot="1" x14ac:dyDescent="0.35">
      <c r="C2709" s="70">
        <v>43173</v>
      </c>
      <c r="D2709" s="71">
        <v>0.50008101851851849</v>
      </c>
      <c r="E2709" s="72" t="s">
        <v>9</v>
      </c>
      <c r="F2709" s="73">
        <v>24</v>
      </c>
      <c r="G2709" s="72" t="s">
        <v>21</v>
      </c>
    </row>
    <row r="2710" spans="3:7" ht="15" thickBot="1" x14ac:dyDescent="0.35">
      <c r="C2710" s="70">
        <v>43173</v>
      </c>
      <c r="D2710" s="71">
        <v>0.50091435185185185</v>
      </c>
      <c r="E2710" s="72" t="s">
        <v>9</v>
      </c>
      <c r="F2710" s="73">
        <v>27</v>
      </c>
      <c r="G2710" s="72" t="s">
        <v>21</v>
      </c>
    </row>
    <row r="2711" spans="3:7" ht="15" thickBot="1" x14ac:dyDescent="0.35">
      <c r="C2711" s="70">
        <v>43173</v>
      </c>
      <c r="D2711" s="71">
        <v>0.50121527777777775</v>
      </c>
      <c r="E2711" s="72" t="s">
        <v>9</v>
      </c>
      <c r="F2711" s="73">
        <v>34</v>
      </c>
      <c r="G2711" s="72" t="s">
        <v>21</v>
      </c>
    </row>
    <row r="2712" spans="3:7" ht="15" thickBot="1" x14ac:dyDescent="0.35">
      <c r="C2712" s="70">
        <v>43173</v>
      </c>
      <c r="D2712" s="71">
        <v>0.50307870370370367</v>
      </c>
      <c r="E2712" s="72" t="s">
        <v>9</v>
      </c>
      <c r="F2712" s="73">
        <v>57</v>
      </c>
      <c r="G2712" s="72" t="s">
        <v>10</v>
      </c>
    </row>
    <row r="2713" spans="3:7" ht="15" thickBot="1" x14ac:dyDescent="0.35">
      <c r="C2713" s="70">
        <v>43173</v>
      </c>
      <c r="D2713" s="71">
        <v>0.50521990740740741</v>
      </c>
      <c r="E2713" s="72" t="s">
        <v>9</v>
      </c>
      <c r="F2713" s="73">
        <v>39</v>
      </c>
      <c r="G2713" s="72" t="s">
        <v>10</v>
      </c>
    </row>
    <row r="2714" spans="3:7" ht="15" thickBot="1" x14ac:dyDescent="0.35">
      <c r="C2714" s="70">
        <v>43173</v>
      </c>
      <c r="D2714" s="71">
        <v>0.50594907407407408</v>
      </c>
      <c r="E2714" s="72" t="s">
        <v>9</v>
      </c>
      <c r="F2714" s="73">
        <v>40</v>
      </c>
      <c r="G2714" s="72" t="s">
        <v>10</v>
      </c>
    </row>
    <row r="2715" spans="3:7" ht="15" thickBot="1" x14ac:dyDescent="0.35">
      <c r="C2715" s="70">
        <v>43173</v>
      </c>
      <c r="D2715" s="71">
        <v>0.50684027777777774</v>
      </c>
      <c r="E2715" s="72" t="s">
        <v>9</v>
      </c>
      <c r="F2715" s="73">
        <v>22</v>
      </c>
      <c r="G2715" s="72" t="s">
        <v>21</v>
      </c>
    </row>
    <row r="2716" spans="3:7" ht="15" thickBot="1" x14ac:dyDescent="0.35">
      <c r="C2716" s="70">
        <v>43173</v>
      </c>
      <c r="D2716" s="71">
        <v>0.51011574074074073</v>
      </c>
      <c r="E2716" s="72" t="s">
        <v>9</v>
      </c>
      <c r="F2716" s="73">
        <v>28</v>
      </c>
      <c r="G2716" s="72" t="s">
        <v>21</v>
      </c>
    </row>
    <row r="2717" spans="3:7" ht="15" thickBot="1" x14ac:dyDescent="0.35">
      <c r="C2717" s="70">
        <v>43173</v>
      </c>
      <c r="D2717" s="71">
        <v>0.51348379629629626</v>
      </c>
      <c r="E2717" s="72" t="s">
        <v>9</v>
      </c>
      <c r="F2717" s="73">
        <v>43</v>
      </c>
      <c r="G2717" s="72" t="s">
        <v>10</v>
      </c>
    </row>
    <row r="2718" spans="3:7" ht="15" thickBot="1" x14ac:dyDescent="0.35">
      <c r="C2718" s="70">
        <v>43173</v>
      </c>
      <c r="D2718" s="71">
        <v>0.51487268518518514</v>
      </c>
      <c r="E2718" s="72" t="s">
        <v>9</v>
      </c>
      <c r="F2718" s="73">
        <v>31</v>
      </c>
      <c r="G2718" s="72" t="s">
        <v>10</v>
      </c>
    </row>
    <row r="2719" spans="3:7" ht="15" thickBot="1" x14ac:dyDescent="0.35">
      <c r="C2719" s="70">
        <v>43173</v>
      </c>
      <c r="D2719" s="71">
        <v>0.51545138888888886</v>
      </c>
      <c r="E2719" s="72" t="s">
        <v>9</v>
      </c>
      <c r="F2719" s="73">
        <v>51</v>
      </c>
      <c r="G2719" s="72" t="s">
        <v>10</v>
      </c>
    </row>
    <row r="2720" spans="3:7" ht="15" thickBot="1" x14ac:dyDescent="0.35">
      <c r="C2720" s="70">
        <v>43173</v>
      </c>
      <c r="D2720" s="71">
        <v>0.51770833333333333</v>
      </c>
      <c r="E2720" s="72" t="s">
        <v>9</v>
      </c>
      <c r="F2720" s="73">
        <v>28</v>
      </c>
      <c r="G2720" s="72" t="s">
        <v>21</v>
      </c>
    </row>
    <row r="2721" spans="3:7" ht="15" thickBot="1" x14ac:dyDescent="0.35">
      <c r="C2721" s="70">
        <v>43173</v>
      </c>
      <c r="D2721" s="71">
        <v>0.51776620370370374</v>
      </c>
      <c r="E2721" s="72" t="s">
        <v>9</v>
      </c>
      <c r="F2721" s="73">
        <v>26</v>
      </c>
      <c r="G2721" s="72" t="s">
        <v>21</v>
      </c>
    </row>
    <row r="2722" spans="3:7" ht="15" thickBot="1" x14ac:dyDescent="0.35">
      <c r="C2722" s="70">
        <v>43173</v>
      </c>
      <c r="D2722" s="71">
        <v>0.52045138888888887</v>
      </c>
      <c r="E2722" s="72" t="s">
        <v>9</v>
      </c>
      <c r="F2722" s="73">
        <v>25</v>
      </c>
      <c r="G2722" s="72" t="s">
        <v>21</v>
      </c>
    </row>
    <row r="2723" spans="3:7" ht="15" thickBot="1" x14ac:dyDescent="0.35">
      <c r="C2723" s="70">
        <v>43173</v>
      </c>
      <c r="D2723" s="71">
        <v>0.52219907407407407</v>
      </c>
      <c r="E2723" s="72" t="s">
        <v>9</v>
      </c>
      <c r="F2723" s="73">
        <v>41</v>
      </c>
      <c r="G2723" s="72" t="s">
        <v>10</v>
      </c>
    </row>
    <row r="2724" spans="3:7" ht="15" thickBot="1" x14ac:dyDescent="0.35">
      <c r="C2724" s="70">
        <v>43173</v>
      </c>
      <c r="D2724" s="71">
        <v>0.52526620370370369</v>
      </c>
      <c r="E2724" s="72" t="s">
        <v>9</v>
      </c>
      <c r="F2724" s="73">
        <v>35</v>
      </c>
      <c r="G2724" s="72" t="s">
        <v>21</v>
      </c>
    </row>
    <row r="2725" spans="3:7" ht="15" thickBot="1" x14ac:dyDescent="0.35">
      <c r="C2725" s="70">
        <v>43173</v>
      </c>
      <c r="D2725" s="71">
        <v>0.52531249999999996</v>
      </c>
      <c r="E2725" s="72" t="s">
        <v>9</v>
      </c>
      <c r="F2725" s="73">
        <v>57</v>
      </c>
      <c r="G2725" s="72" t="s">
        <v>10</v>
      </c>
    </row>
    <row r="2726" spans="3:7" ht="15" thickBot="1" x14ac:dyDescent="0.35">
      <c r="C2726" s="70">
        <v>43173</v>
      </c>
      <c r="D2726" s="71">
        <v>0.52597222222222217</v>
      </c>
      <c r="E2726" s="72" t="s">
        <v>9</v>
      </c>
      <c r="F2726" s="73">
        <v>30</v>
      </c>
      <c r="G2726" s="72" t="s">
        <v>10</v>
      </c>
    </row>
    <row r="2727" spans="3:7" ht="15" thickBot="1" x14ac:dyDescent="0.35">
      <c r="C2727" s="70">
        <v>43173</v>
      </c>
      <c r="D2727" s="71">
        <v>0.52737268518518521</v>
      </c>
      <c r="E2727" s="72" t="s">
        <v>9</v>
      </c>
      <c r="F2727" s="73">
        <v>27</v>
      </c>
      <c r="G2727" s="72" t="s">
        <v>21</v>
      </c>
    </row>
    <row r="2728" spans="3:7" ht="15" thickBot="1" x14ac:dyDescent="0.35">
      <c r="C2728" s="70">
        <v>43173</v>
      </c>
      <c r="D2728" s="71">
        <v>0.52741898148148147</v>
      </c>
      <c r="E2728" s="72" t="s">
        <v>9</v>
      </c>
      <c r="F2728" s="73">
        <v>32</v>
      </c>
      <c r="G2728" s="72" t="s">
        <v>10</v>
      </c>
    </row>
    <row r="2729" spans="3:7" ht="15" thickBot="1" x14ac:dyDescent="0.35">
      <c r="C2729" s="70">
        <v>43173</v>
      </c>
      <c r="D2729" s="71">
        <v>0.52825231481481483</v>
      </c>
      <c r="E2729" s="72" t="s">
        <v>9</v>
      </c>
      <c r="F2729" s="73">
        <v>23</v>
      </c>
      <c r="G2729" s="72" t="s">
        <v>21</v>
      </c>
    </row>
    <row r="2730" spans="3:7" ht="15" thickBot="1" x14ac:dyDescent="0.35">
      <c r="C2730" s="70">
        <v>43173</v>
      </c>
      <c r="D2730" s="71">
        <v>0.5302662037037037</v>
      </c>
      <c r="E2730" s="72" t="s">
        <v>9</v>
      </c>
      <c r="F2730" s="73">
        <v>30</v>
      </c>
      <c r="G2730" s="72" t="s">
        <v>10</v>
      </c>
    </row>
    <row r="2731" spans="3:7" ht="15" thickBot="1" x14ac:dyDescent="0.35">
      <c r="C2731" s="70">
        <v>43173</v>
      </c>
      <c r="D2731" s="71">
        <v>0.53287037037037044</v>
      </c>
      <c r="E2731" s="72" t="s">
        <v>9</v>
      </c>
      <c r="F2731" s="73">
        <v>35</v>
      </c>
      <c r="G2731" s="72" t="s">
        <v>10</v>
      </c>
    </row>
    <row r="2732" spans="3:7" ht="15" thickBot="1" x14ac:dyDescent="0.35">
      <c r="C2732" s="70">
        <v>43173</v>
      </c>
      <c r="D2732" s="71">
        <v>0.53388888888888886</v>
      </c>
      <c r="E2732" s="72" t="s">
        <v>9</v>
      </c>
      <c r="F2732" s="73">
        <v>27</v>
      </c>
      <c r="G2732" s="72" t="s">
        <v>21</v>
      </c>
    </row>
    <row r="2733" spans="3:7" ht="15" thickBot="1" x14ac:dyDescent="0.35">
      <c r="C2733" s="70">
        <v>43173</v>
      </c>
      <c r="D2733" s="71">
        <v>0.53422453703703698</v>
      </c>
      <c r="E2733" s="72" t="s">
        <v>9</v>
      </c>
      <c r="F2733" s="73">
        <v>17</v>
      </c>
      <c r="G2733" s="72" t="s">
        <v>21</v>
      </c>
    </row>
    <row r="2734" spans="3:7" ht="15" thickBot="1" x14ac:dyDescent="0.35">
      <c r="C2734" s="70">
        <v>43173</v>
      </c>
      <c r="D2734" s="71">
        <v>0.53502314814814811</v>
      </c>
      <c r="E2734" s="72" t="s">
        <v>9</v>
      </c>
      <c r="F2734" s="73">
        <v>37</v>
      </c>
      <c r="G2734" s="72" t="s">
        <v>21</v>
      </c>
    </row>
    <row r="2735" spans="3:7" ht="15" thickBot="1" x14ac:dyDescent="0.35">
      <c r="C2735" s="70">
        <v>43173</v>
      </c>
      <c r="D2735" s="71">
        <v>0.53508101851851853</v>
      </c>
      <c r="E2735" s="72" t="s">
        <v>9</v>
      </c>
      <c r="F2735" s="73">
        <v>43</v>
      </c>
      <c r="G2735" s="72" t="s">
        <v>21</v>
      </c>
    </row>
    <row r="2736" spans="3:7" ht="15" thickBot="1" x14ac:dyDescent="0.35">
      <c r="C2736" s="70">
        <v>43173</v>
      </c>
      <c r="D2736" s="71">
        <v>0.53548611111111111</v>
      </c>
      <c r="E2736" s="72" t="s">
        <v>9</v>
      </c>
      <c r="F2736" s="73">
        <v>45</v>
      </c>
      <c r="G2736" s="72" t="s">
        <v>10</v>
      </c>
    </row>
    <row r="2737" spans="3:7" ht="15" thickBot="1" x14ac:dyDescent="0.35">
      <c r="C2737" s="70">
        <v>43173</v>
      </c>
      <c r="D2737" s="71">
        <v>0.53840277777777779</v>
      </c>
      <c r="E2737" s="72" t="s">
        <v>9</v>
      </c>
      <c r="F2737" s="73">
        <v>22</v>
      </c>
      <c r="G2737" s="72" t="s">
        <v>21</v>
      </c>
    </row>
    <row r="2738" spans="3:7" ht="15" thickBot="1" x14ac:dyDescent="0.35">
      <c r="C2738" s="70">
        <v>43173</v>
      </c>
      <c r="D2738" s="71">
        <v>0.53846064814814809</v>
      </c>
      <c r="E2738" s="72" t="s">
        <v>9</v>
      </c>
      <c r="F2738" s="73">
        <v>34</v>
      </c>
      <c r="G2738" s="72" t="s">
        <v>10</v>
      </c>
    </row>
    <row r="2739" spans="3:7" ht="15" thickBot="1" x14ac:dyDescent="0.35">
      <c r="C2739" s="70">
        <v>43173</v>
      </c>
      <c r="D2739" s="71">
        <v>0.53961805555555553</v>
      </c>
      <c r="E2739" s="72" t="s">
        <v>9</v>
      </c>
      <c r="F2739" s="73">
        <v>35</v>
      </c>
      <c r="G2739" s="72" t="s">
        <v>10</v>
      </c>
    </row>
    <row r="2740" spans="3:7" ht="15" thickBot="1" x14ac:dyDescent="0.35">
      <c r="C2740" s="70">
        <v>43173</v>
      </c>
      <c r="D2740" s="71">
        <v>0.54221064814814812</v>
      </c>
      <c r="E2740" s="72" t="s">
        <v>9</v>
      </c>
      <c r="F2740" s="73">
        <v>22</v>
      </c>
      <c r="G2740" s="72" t="s">
        <v>21</v>
      </c>
    </row>
    <row r="2741" spans="3:7" ht="15" thickBot="1" x14ac:dyDescent="0.35">
      <c r="C2741" s="70">
        <v>43173</v>
      </c>
      <c r="D2741" s="71">
        <v>0.54341435185185183</v>
      </c>
      <c r="E2741" s="72" t="s">
        <v>9</v>
      </c>
      <c r="F2741" s="73">
        <v>26</v>
      </c>
      <c r="G2741" s="72" t="s">
        <v>10</v>
      </c>
    </row>
    <row r="2742" spans="3:7" ht="15" thickBot="1" x14ac:dyDescent="0.35">
      <c r="C2742" s="70">
        <v>43173</v>
      </c>
      <c r="D2742" s="71">
        <v>0.5467129629629629</v>
      </c>
      <c r="E2742" s="72" t="s">
        <v>9</v>
      </c>
      <c r="F2742" s="73">
        <v>36</v>
      </c>
      <c r="G2742" s="72" t="s">
        <v>21</v>
      </c>
    </row>
    <row r="2743" spans="3:7" ht="15" thickBot="1" x14ac:dyDescent="0.35">
      <c r="C2743" s="70">
        <v>43173</v>
      </c>
      <c r="D2743" s="71">
        <v>0.54822916666666666</v>
      </c>
      <c r="E2743" s="72" t="s">
        <v>9</v>
      </c>
      <c r="F2743" s="73">
        <v>45</v>
      </c>
      <c r="G2743" s="72" t="s">
        <v>10</v>
      </c>
    </row>
    <row r="2744" spans="3:7" ht="15" thickBot="1" x14ac:dyDescent="0.35">
      <c r="C2744" s="70">
        <v>43173</v>
      </c>
      <c r="D2744" s="71">
        <v>0.55019675925925926</v>
      </c>
      <c r="E2744" s="72" t="s">
        <v>9</v>
      </c>
      <c r="F2744" s="73">
        <v>40</v>
      </c>
      <c r="G2744" s="72" t="s">
        <v>10</v>
      </c>
    </row>
    <row r="2745" spans="3:7" ht="15" thickBot="1" x14ac:dyDescent="0.35">
      <c r="C2745" s="70">
        <v>43173</v>
      </c>
      <c r="D2745" s="71">
        <v>0.55253472222222222</v>
      </c>
      <c r="E2745" s="72" t="s">
        <v>9</v>
      </c>
      <c r="F2745" s="73">
        <v>21</v>
      </c>
      <c r="G2745" s="72" t="s">
        <v>21</v>
      </c>
    </row>
    <row r="2746" spans="3:7" ht="15" thickBot="1" x14ac:dyDescent="0.35">
      <c r="C2746" s="70">
        <v>43173</v>
      </c>
      <c r="D2746" s="71">
        <v>0.5526388888888889</v>
      </c>
      <c r="E2746" s="72" t="s">
        <v>9</v>
      </c>
      <c r="F2746" s="73">
        <v>23</v>
      </c>
      <c r="G2746" s="72" t="s">
        <v>21</v>
      </c>
    </row>
    <row r="2747" spans="3:7" ht="15" thickBot="1" x14ac:dyDescent="0.35">
      <c r="C2747" s="70">
        <v>43173</v>
      </c>
      <c r="D2747" s="71">
        <v>0.55266203703703709</v>
      </c>
      <c r="E2747" s="72" t="s">
        <v>9</v>
      </c>
      <c r="F2747" s="73">
        <v>30</v>
      </c>
      <c r="G2747" s="72" t="s">
        <v>10</v>
      </c>
    </row>
    <row r="2748" spans="3:7" ht="15" thickBot="1" x14ac:dyDescent="0.35">
      <c r="C2748" s="70">
        <v>43173</v>
      </c>
      <c r="D2748" s="71">
        <v>0.55495370370370367</v>
      </c>
      <c r="E2748" s="72" t="s">
        <v>9</v>
      </c>
      <c r="F2748" s="73">
        <v>34</v>
      </c>
      <c r="G2748" s="72" t="s">
        <v>10</v>
      </c>
    </row>
    <row r="2749" spans="3:7" ht="15" thickBot="1" x14ac:dyDescent="0.35">
      <c r="C2749" s="70">
        <v>43173</v>
      </c>
      <c r="D2749" s="71">
        <v>0.55497685185185186</v>
      </c>
      <c r="E2749" s="72" t="s">
        <v>9</v>
      </c>
      <c r="F2749" s="73">
        <v>43</v>
      </c>
      <c r="G2749" s="72" t="s">
        <v>10</v>
      </c>
    </row>
    <row r="2750" spans="3:7" ht="15" thickBot="1" x14ac:dyDescent="0.35">
      <c r="C2750" s="70">
        <v>43173</v>
      </c>
      <c r="D2750" s="71">
        <v>0.55634259259259256</v>
      </c>
      <c r="E2750" s="72" t="s">
        <v>9</v>
      </c>
      <c r="F2750" s="73">
        <v>27</v>
      </c>
      <c r="G2750" s="72" t="s">
        <v>21</v>
      </c>
    </row>
    <row r="2751" spans="3:7" ht="15" thickBot="1" x14ac:dyDescent="0.35">
      <c r="C2751" s="70">
        <v>43173</v>
      </c>
      <c r="D2751" s="71">
        <v>0.55768518518518517</v>
      </c>
      <c r="E2751" s="72" t="s">
        <v>9</v>
      </c>
      <c r="F2751" s="73">
        <v>28</v>
      </c>
      <c r="G2751" s="72" t="s">
        <v>10</v>
      </c>
    </row>
    <row r="2752" spans="3:7" ht="15" thickBot="1" x14ac:dyDescent="0.35">
      <c r="C2752" s="70">
        <v>43173</v>
      </c>
      <c r="D2752" s="71">
        <v>0.55912037037037032</v>
      </c>
      <c r="E2752" s="72" t="s">
        <v>9</v>
      </c>
      <c r="F2752" s="73">
        <v>31</v>
      </c>
      <c r="G2752" s="72" t="s">
        <v>21</v>
      </c>
    </row>
    <row r="2753" spans="3:7" ht="15" thickBot="1" x14ac:dyDescent="0.35">
      <c r="C2753" s="70">
        <v>43173</v>
      </c>
      <c r="D2753" s="71">
        <v>0.56050925925925921</v>
      </c>
      <c r="E2753" s="72" t="s">
        <v>9</v>
      </c>
      <c r="F2753" s="73">
        <v>34</v>
      </c>
      <c r="G2753" s="72" t="s">
        <v>10</v>
      </c>
    </row>
    <row r="2754" spans="3:7" ht="15" thickBot="1" x14ac:dyDescent="0.35">
      <c r="C2754" s="70">
        <v>43173</v>
      </c>
      <c r="D2754" s="71">
        <v>0.56170138888888888</v>
      </c>
      <c r="E2754" s="72" t="s">
        <v>9</v>
      </c>
      <c r="F2754" s="73">
        <v>27</v>
      </c>
      <c r="G2754" s="72" t="s">
        <v>21</v>
      </c>
    </row>
    <row r="2755" spans="3:7" ht="15" thickBot="1" x14ac:dyDescent="0.35">
      <c r="C2755" s="70">
        <v>43173</v>
      </c>
      <c r="D2755" s="71">
        <v>0.56417824074074074</v>
      </c>
      <c r="E2755" s="72" t="s">
        <v>9</v>
      </c>
      <c r="F2755" s="73">
        <v>19</v>
      </c>
      <c r="G2755" s="72" t="s">
        <v>10</v>
      </c>
    </row>
    <row r="2756" spans="3:7" ht="15" thickBot="1" x14ac:dyDescent="0.35">
      <c r="C2756" s="70">
        <v>43173</v>
      </c>
      <c r="D2756" s="71">
        <v>0.56781249999999994</v>
      </c>
      <c r="E2756" s="72" t="s">
        <v>9</v>
      </c>
      <c r="F2756" s="73">
        <v>30</v>
      </c>
      <c r="G2756" s="72" t="s">
        <v>21</v>
      </c>
    </row>
    <row r="2757" spans="3:7" ht="15" thickBot="1" x14ac:dyDescent="0.35">
      <c r="C2757" s="70">
        <v>43173</v>
      </c>
      <c r="D2757" s="71">
        <v>0.56869212962962956</v>
      </c>
      <c r="E2757" s="72" t="s">
        <v>9</v>
      </c>
      <c r="F2757" s="73">
        <v>38</v>
      </c>
      <c r="G2757" s="72" t="s">
        <v>10</v>
      </c>
    </row>
    <row r="2758" spans="3:7" ht="15" thickBot="1" x14ac:dyDescent="0.35">
      <c r="C2758" s="70">
        <v>43173</v>
      </c>
      <c r="D2758" s="71">
        <v>0.57120370370370377</v>
      </c>
      <c r="E2758" s="72" t="s">
        <v>9</v>
      </c>
      <c r="F2758" s="73">
        <v>29</v>
      </c>
      <c r="G2758" s="72" t="s">
        <v>21</v>
      </c>
    </row>
    <row r="2759" spans="3:7" ht="15" thickBot="1" x14ac:dyDescent="0.35">
      <c r="C2759" s="70">
        <v>43173</v>
      </c>
      <c r="D2759" s="71">
        <v>0.57307870370370373</v>
      </c>
      <c r="E2759" s="72" t="s">
        <v>9</v>
      </c>
      <c r="F2759" s="73">
        <v>48</v>
      </c>
      <c r="G2759" s="72" t="s">
        <v>21</v>
      </c>
    </row>
    <row r="2760" spans="3:7" ht="15" thickBot="1" x14ac:dyDescent="0.35">
      <c r="C2760" s="70">
        <v>43173</v>
      </c>
      <c r="D2760" s="71">
        <v>0.57541666666666669</v>
      </c>
      <c r="E2760" s="72" t="s">
        <v>9</v>
      </c>
      <c r="F2760" s="73">
        <v>50</v>
      </c>
      <c r="G2760" s="72" t="s">
        <v>21</v>
      </c>
    </row>
    <row r="2761" spans="3:7" ht="15" thickBot="1" x14ac:dyDescent="0.35">
      <c r="C2761" s="70">
        <v>43173</v>
      </c>
      <c r="D2761" s="71">
        <v>0.57636574074074076</v>
      </c>
      <c r="E2761" s="72" t="s">
        <v>9</v>
      </c>
      <c r="F2761" s="73">
        <v>50</v>
      </c>
      <c r="G2761" s="72" t="s">
        <v>21</v>
      </c>
    </row>
    <row r="2762" spans="3:7" ht="15" thickBot="1" x14ac:dyDescent="0.35">
      <c r="C2762" s="70">
        <v>43173</v>
      </c>
      <c r="D2762" s="71">
        <v>0.5763773148148148</v>
      </c>
      <c r="E2762" s="72" t="s">
        <v>9</v>
      </c>
      <c r="F2762" s="73">
        <v>19</v>
      </c>
      <c r="G2762" s="72" t="s">
        <v>21</v>
      </c>
    </row>
    <row r="2763" spans="3:7" ht="15" thickBot="1" x14ac:dyDescent="0.35">
      <c r="C2763" s="70">
        <v>43173</v>
      </c>
      <c r="D2763" s="71">
        <v>0.57695601851851852</v>
      </c>
      <c r="E2763" s="72" t="s">
        <v>9</v>
      </c>
      <c r="F2763" s="73">
        <v>37</v>
      </c>
      <c r="G2763" s="72" t="s">
        <v>10</v>
      </c>
    </row>
    <row r="2764" spans="3:7" ht="15" thickBot="1" x14ac:dyDescent="0.35">
      <c r="C2764" s="70">
        <v>43173</v>
      </c>
      <c r="D2764" s="71">
        <v>0.57805555555555554</v>
      </c>
      <c r="E2764" s="72" t="s">
        <v>9</v>
      </c>
      <c r="F2764" s="73">
        <v>26</v>
      </c>
      <c r="G2764" s="72" t="s">
        <v>21</v>
      </c>
    </row>
    <row r="2765" spans="3:7" ht="15" thickBot="1" x14ac:dyDescent="0.35">
      <c r="C2765" s="70">
        <v>43173</v>
      </c>
      <c r="D2765" s="71">
        <v>0.58054398148148145</v>
      </c>
      <c r="E2765" s="72" t="s">
        <v>9</v>
      </c>
      <c r="F2765" s="73">
        <v>23</v>
      </c>
      <c r="G2765" s="72" t="s">
        <v>21</v>
      </c>
    </row>
    <row r="2766" spans="3:7" ht="15" thickBot="1" x14ac:dyDescent="0.35">
      <c r="C2766" s="70">
        <v>43173</v>
      </c>
      <c r="D2766" s="71">
        <v>0.58152777777777775</v>
      </c>
      <c r="E2766" s="72" t="s">
        <v>9</v>
      </c>
      <c r="F2766" s="73">
        <v>44</v>
      </c>
      <c r="G2766" s="72" t="s">
        <v>21</v>
      </c>
    </row>
    <row r="2767" spans="3:7" ht="15" thickBot="1" x14ac:dyDescent="0.35">
      <c r="C2767" s="70">
        <v>43173</v>
      </c>
      <c r="D2767" s="71">
        <v>0.5881481481481482</v>
      </c>
      <c r="E2767" s="72" t="s">
        <v>9</v>
      </c>
      <c r="F2767" s="73">
        <v>41</v>
      </c>
      <c r="G2767" s="72" t="s">
        <v>10</v>
      </c>
    </row>
    <row r="2768" spans="3:7" ht="15" thickBot="1" x14ac:dyDescent="0.35">
      <c r="C2768" s="70">
        <v>43173</v>
      </c>
      <c r="D2768" s="71">
        <v>0.58863425925925927</v>
      </c>
      <c r="E2768" s="72" t="s">
        <v>9</v>
      </c>
      <c r="F2768" s="73">
        <v>23</v>
      </c>
      <c r="G2768" s="72" t="s">
        <v>21</v>
      </c>
    </row>
    <row r="2769" spans="3:7" ht="15" thickBot="1" x14ac:dyDescent="0.35">
      <c r="C2769" s="70">
        <v>43173</v>
      </c>
      <c r="D2769" s="71">
        <v>0.59129629629629632</v>
      </c>
      <c r="E2769" s="72" t="s">
        <v>9</v>
      </c>
      <c r="F2769" s="73">
        <v>37</v>
      </c>
      <c r="G2769" s="72" t="s">
        <v>10</v>
      </c>
    </row>
    <row r="2770" spans="3:7" ht="15" thickBot="1" x14ac:dyDescent="0.35">
      <c r="C2770" s="70">
        <v>43173</v>
      </c>
      <c r="D2770" s="71">
        <v>0.59259259259259256</v>
      </c>
      <c r="E2770" s="72" t="s">
        <v>9</v>
      </c>
      <c r="F2770" s="73">
        <v>23</v>
      </c>
      <c r="G2770" s="72" t="s">
        <v>21</v>
      </c>
    </row>
    <row r="2771" spans="3:7" ht="15" thickBot="1" x14ac:dyDescent="0.35">
      <c r="C2771" s="70">
        <v>43173</v>
      </c>
      <c r="D2771" s="71">
        <v>0.59465277777777781</v>
      </c>
      <c r="E2771" s="72" t="s">
        <v>9</v>
      </c>
      <c r="F2771" s="73">
        <v>33</v>
      </c>
      <c r="G2771" s="72" t="s">
        <v>21</v>
      </c>
    </row>
    <row r="2772" spans="3:7" ht="15" thickBot="1" x14ac:dyDescent="0.35">
      <c r="C2772" s="70">
        <v>43173</v>
      </c>
      <c r="D2772" s="71">
        <v>0.59534722222222225</v>
      </c>
      <c r="E2772" s="72" t="s">
        <v>9</v>
      </c>
      <c r="F2772" s="73">
        <v>39</v>
      </c>
      <c r="G2772" s="72" t="s">
        <v>10</v>
      </c>
    </row>
    <row r="2773" spans="3:7" ht="15" thickBot="1" x14ac:dyDescent="0.35">
      <c r="C2773" s="70">
        <v>43173</v>
      </c>
      <c r="D2773" s="71">
        <v>0.59633101851851855</v>
      </c>
      <c r="E2773" s="72" t="s">
        <v>9</v>
      </c>
      <c r="F2773" s="73">
        <v>50</v>
      </c>
      <c r="G2773" s="72" t="s">
        <v>10</v>
      </c>
    </row>
    <row r="2774" spans="3:7" ht="15" thickBot="1" x14ac:dyDescent="0.35">
      <c r="C2774" s="70">
        <v>43173</v>
      </c>
      <c r="D2774" s="71">
        <v>0.59670138888888891</v>
      </c>
      <c r="E2774" s="72" t="s">
        <v>9</v>
      </c>
      <c r="F2774" s="73">
        <v>26</v>
      </c>
      <c r="G2774" s="72" t="s">
        <v>21</v>
      </c>
    </row>
    <row r="2775" spans="3:7" ht="15" thickBot="1" x14ac:dyDescent="0.35">
      <c r="C2775" s="70">
        <v>43173</v>
      </c>
      <c r="D2775" s="71">
        <v>0.59732638888888889</v>
      </c>
      <c r="E2775" s="72" t="s">
        <v>9</v>
      </c>
      <c r="F2775" s="73">
        <v>22</v>
      </c>
      <c r="G2775" s="72" t="s">
        <v>21</v>
      </c>
    </row>
    <row r="2776" spans="3:7" ht="15" thickBot="1" x14ac:dyDescent="0.35">
      <c r="C2776" s="70">
        <v>43173</v>
      </c>
      <c r="D2776" s="71">
        <v>0.59834490740740742</v>
      </c>
      <c r="E2776" s="72" t="s">
        <v>9</v>
      </c>
      <c r="F2776" s="73">
        <v>27</v>
      </c>
      <c r="G2776" s="72" t="s">
        <v>21</v>
      </c>
    </row>
    <row r="2777" spans="3:7" ht="15" thickBot="1" x14ac:dyDescent="0.35">
      <c r="C2777" s="70">
        <v>43173</v>
      </c>
      <c r="D2777" s="71">
        <v>0.59890046296296295</v>
      </c>
      <c r="E2777" s="72" t="s">
        <v>9</v>
      </c>
      <c r="F2777" s="73">
        <v>57</v>
      </c>
      <c r="G2777" s="72" t="s">
        <v>10</v>
      </c>
    </row>
    <row r="2778" spans="3:7" ht="15" thickBot="1" x14ac:dyDescent="0.35">
      <c r="C2778" s="70">
        <v>43173</v>
      </c>
      <c r="D2778" s="71">
        <v>0.60200231481481481</v>
      </c>
      <c r="E2778" s="72" t="s">
        <v>9</v>
      </c>
      <c r="F2778" s="73">
        <v>37</v>
      </c>
      <c r="G2778" s="72" t="s">
        <v>21</v>
      </c>
    </row>
    <row r="2779" spans="3:7" ht="15" thickBot="1" x14ac:dyDescent="0.35">
      <c r="C2779" s="70">
        <v>43173</v>
      </c>
      <c r="D2779" s="71">
        <v>0.60209490740740745</v>
      </c>
      <c r="E2779" s="72" t="s">
        <v>9</v>
      </c>
      <c r="F2779" s="73">
        <v>39</v>
      </c>
      <c r="G2779" s="72" t="s">
        <v>10</v>
      </c>
    </row>
    <row r="2780" spans="3:7" ht="15" thickBot="1" x14ac:dyDescent="0.35">
      <c r="C2780" s="70">
        <v>43173</v>
      </c>
      <c r="D2780" s="71">
        <v>0.60280092592592593</v>
      </c>
      <c r="E2780" s="72" t="s">
        <v>9</v>
      </c>
      <c r="F2780" s="73">
        <v>38</v>
      </c>
      <c r="G2780" s="72" t="s">
        <v>10</v>
      </c>
    </row>
    <row r="2781" spans="3:7" ht="15" thickBot="1" x14ac:dyDescent="0.35">
      <c r="C2781" s="70">
        <v>43173</v>
      </c>
      <c r="D2781" s="71">
        <v>0.60346064814814815</v>
      </c>
      <c r="E2781" s="72" t="s">
        <v>9</v>
      </c>
      <c r="F2781" s="73">
        <v>39</v>
      </c>
      <c r="G2781" s="72" t="s">
        <v>10</v>
      </c>
    </row>
    <row r="2782" spans="3:7" ht="15" thickBot="1" x14ac:dyDescent="0.35">
      <c r="C2782" s="70">
        <v>43173</v>
      </c>
      <c r="D2782" s="71">
        <v>0.60525462962962961</v>
      </c>
      <c r="E2782" s="72" t="s">
        <v>9</v>
      </c>
      <c r="F2782" s="73">
        <v>26</v>
      </c>
      <c r="G2782" s="72" t="s">
        <v>21</v>
      </c>
    </row>
    <row r="2783" spans="3:7" ht="15" thickBot="1" x14ac:dyDescent="0.35">
      <c r="C2783" s="70">
        <v>43173</v>
      </c>
      <c r="D2783" s="71">
        <v>0.60766203703703703</v>
      </c>
      <c r="E2783" s="72" t="s">
        <v>9</v>
      </c>
      <c r="F2783" s="73">
        <v>35</v>
      </c>
      <c r="G2783" s="72" t="s">
        <v>21</v>
      </c>
    </row>
    <row r="2784" spans="3:7" ht="15" thickBot="1" x14ac:dyDescent="0.35">
      <c r="C2784" s="70">
        <v>43173</v>
      </c>
      <c r="D2784" s="71">
        <v>0.60829861111111116</v>
      </c>
      <c r="E2784" s="72" t="s">
        <v>9</v>
      </c>
      <c r="F2784" s="73">
        <v>22</v>
      </c>
      <c r="G2784" s="72" t="s">
        <v>21</v>
      </c>
    </row>
    <row r="2785" spans="3:7" ht="15" thickBot="1" x14ac:dyDescent="0.35">
      <c r="C2785" s="70">
        <v>43173</v>
      </c>
      <c r="D2785" s="71">
        <v>0.60836805555555562</v>
      </c>
      <c r="E2785" s="72" t="s">
        <v>9</v>
      </c>
      <c r="F2785" s="73">
        <v>30</v>
      </c>
      <c r="G2785" s="72" t="s">
        <v>10</v>
      </c>
    </row>
    <row r="2786" spans="3:7" ht="15" thickBot="1" x14ac:dyDescent="0.35">
      <c r="C2786" s="70">
        <v>43173</v>
      </c>
      <c r="D2786" s="71">
        <v>0.60966435185185186</v>
      </c>
      <c r="E2786" s="72" t="s">
        <v>9</v>
      </c>
      <c r="F2786" s="73">
        <v>30</v>
      </c>
      <c r="G2786" s="72" t="s">
        <v>21</v>
      </c>
    </row>
    <row r="2787" spans="3:7" ht="15" thickBot="1" x14ac:dyDescent="0.35">
      <c r="C2787" s="70">
        <v>43173</v>
      </c>
      <c r="D2787" s="71">
        <v>0.61162037037037031</v>
      </c>
      <c r="E2787" s="72" t="s">
        <v>9</v>
      </c>
      <c r="F2787" s="73">
        <v>26</v>
      </c>
      <c r="G2787" s="72" t="s">
        <v>21</v>
      </c>
    </row>
    <row r="2788" spans="3:7" ht="15" thickBot="1" x14ac:dyDescent="0.35">
      <c r="C2788" s="70">
        <v>43173</v>
      </c>
      <c r="D2788" s="71">
        <v>0.6121064814814815</v>
      </c>
      <c r="E2788" s="72" t="s">
        <v>9</v>
      </c>
      <c r="F2788" s="73">
        <v>31</v>
      </c>
      <c r="G2788" s="72" t="s">
        <v>10</v>
      </c>
    </row>
    <row r="2789" spans="3:7" ht="15" thickBot="1" x14ac:dyDescent="0.35">
      <c r="C2789" s="70">
        <v>43173</v>
      </c>
      <c r="D2789" s="71">
        <v>0.6129282407407407</v>
      </c>
      <c r="E2789" s="72" t="s">
        <v>9</v>
      </c>
      <c r="F2789" s="73">
        <v>46</v>
      </c>
      <c r="G2789" s="72" t="s">
        <v>10</v>
      </c>
    </row>
    <row r="2790" spans="3:7" ht="15" thickBot="1" x14ac:dyDescent="0.35">
      <c r="C2790" s="70">
        <v>43173</v>
      </c>
      <c r="D2790" s="71">
        <v>0.6136342592592593</v>
      </c>
      <c r="E2790" s="72" t="s">
        <v>9</v>
      </c>
      <c r="F2790" s="73">
        <v>37</v>
      </c>
      <c r="G2790" s="72" t="s">
        <v>21</v>
      </c>
    </row>
    <row r="2791" spans="3:7" ht="15" thickBot="1" x14ac:dyDescent="0.35">
      <c r="C2791" s="70">
        <v>43173</v>
      </c>
      <c r="D2791" s="71">
        <v>0.61417824074074068</v>
      </c>
      <c r="E2791" s="72" t="s">
        <v>9</v>
      </c>
      <c r="F2791" s="73">
        <v>30</v>
      </c>
      <c r="G2791" s="72" t="s">
        <v>10</v>
      </c>
    </row>
    <row r="2792" spans="3:7" ht="15" thickBot="1" x14ac:dyDescent="0.35">
      <c r="C2792" s="70">
        <v>43173</v>
      </c>
      <c r="D2792" s="71">
        <v>0.61432870370370374</v>
      </c>
      <c r="E2792" s="72" t="s">
        <v>9</v>
      </c>
      <c r="F2792" s="73">
        <v>34</v>
      </c>
      <c r="G2792" s="72" t="s">
        <v>21</v>
      </c>
    </row>
    <row r="2793" spans="3:7" ht="15" thickBot="1" x14ac:dyDescent="0.35">
      <c r="C2793" s="70">
        <v>43173</v>
      </c>
      <c r="D2793" s="71">
        <v>0.61510416666666667</v>
      </c>
      <c r="E2793" s="72" t="s">
        <v>9</v>
      </c>
      <c r="F2793" s="73">
        <v>39</v>
      </c>
      <c r="G2793" s="72" t="s">
        <v>10</v>
      </c>
    </row>
    <row r="2794" spans="3:7" ht="15" thickBot="1" x14ac:dyDescent="0.35">
      <c r="C2794" s="70">
        <v>43173</v>
      </c>
      <c r="D2794" s="71">
        <v>0.61531250000000004</v>
      </c>
      <c r="E2794" s="72" t="s">
        <v>9</v>
      </c>
      <c r="F2794" s="73">
        <v>31</v>
      </c>
      <c r="G2794" s="72" t="s">
        <v>21</v>
      </c>
    </row>
    <row r="2795" spans="3:7" ht="15" thickBot="1" x14ac:dyDescent="0.35">
      <c r="C2795" s="70">
        <v>43173</v>
      </c>
      <c r="D2795" s="71">
        <v>0.61542824074074076</v>
      </c>
      <c r="E2795" s="72" t="s">
        <v>9</v>
      </c>
      <c r="F2795" s="73">
        <v>30</v>
      </c>
      <c r="G2795" s="72" t="s">
        <v>21</v>
      </c>
    </row>
    <row r="2796" spans="3:7" ht="15" thickBot="1" x14ac:dyDescent="0.35">
      <c r="C2796" s="70">
        <v>43173</v>
      </c>
      <c r="D2796" s="71">
        <v>0.61656250000000001</v>
      </c>
      <c r="E2796" s="72" t="s">
        <v>9</v>
      </c>
      <c r="F2796" s="73">
        <v>26</v>
      </c>
      <c r="G2796" s="72" t="s">
        <v>21</v>
      </c>
    </row>
    <row r="2797" spans="3:7" ht="15" thickBot="1" x14ac:dyDescent="0.35">
      <c r="C2797" s="70">
        <v>43173</v>
      </c>
      <c r="D2797" s="71">
        <v>0.61728009259259264</v>
      </c>
      <c r="E2797" s="72" t="s">
        <v>9</v>
      </c>
      <c r="F2797" s="73">
        <v>29</v>
      </c>
      <c r="G2797" s="72" t="s">
        <v>21</v>
      </c>
    </row>
    <row r="2798" spans="3:7" ht="15" thickBot="1" x14ac:dyDescent="0.35">
      <c r="C2798" s="70">
        <v>43173</v>
      </c>
      <c r="D2798" s="71">
        <v>0.61760416666666662</v>
      </c>
      <c r="E2798" s="72" t="s">
        <v>9</v>
      </c>
      <c r="F2798" s="73">
        <v>36</v>
      </c>
      <c r="G2798" s="72" t="s">
        <v>10</v>
      </c>
    </row>
    <row r="2799" spans="3:7" ht="15" thickBot="1" x14ac:dyDescent="0.35">
      <c r="C2799" s="70">
        <v>43173</v>
      </c>
      <c r="D2799" s="71">
        <v>0.61935185185185182</v>
      </c>
      <c r="E2799" s="72" t="s">
        <v>9</v>
      </c>
      <c r="F2799" s="73">
        <v>34</v>
      </c>
      <c r="G2799" s="72" t="s">
        <v>10</v>
      </c>
    </row>
    <row r="2800" spans="3:7" ht="15" thickBot="1" x14ac:dyDescent="0.35">
      <c r="C2800" s="70">
        <v>43173</v>
      </c>
      <c r="D2800" s="71">
        <v>0.62008101851851849</v>
      </c>
      <c r="E2800" s="72" t="s">
        <v>9</v>
      </c>
      <c r="F2800" s="73">
        <v>33</v>
      </c>
      <c r="G2800" s="72" t="s">
        <v>10</v>
      </c>
    </row>
    <row r="2801" spans="3:7" ht="15" thickBot="1" x14ac:dyDescent="0.35">
      <c r="C2801" s="70">
        <v>43173</v>
      </c>
      <c r="D2801" s="71">
        <v>0.62047453703703703</v>
      </c>
      <c r="E2801" s="72" t="s">
        <v>9</v>
      </c>
      <c r="F2801" s="73">
        <v>36</v>
      </c>
      <c r="G2801" s="72" t="s">
        <v>10</v>
      </c>
    </row>
    <row r="2802" spans="3:7" ht="15" thickBot="1" x14ac:dyDescent="0.35">
      <c r="C2802" s="70">
        <v>43173</v>
      </c>
      <c r="D2802" s="71">
        <v>0.62149305555555556</v>
      </c>
      <c r="E2802" s="72" t="s">
        <v>9</v>
      </c>
      <c r="F2802" s="73">
        <v>27</v>
      </c>
      <c r="G2802" s="72" t="s">
        <v>21</v>
      </c>
    </row>
    <row r="2803" spans="3:7" ht="15" thickBot="1" x14ac:dyDescent="0.35">
      <c r="C2803" s="70">
        <v>43173</v>
      </c>
      <c r="D2803" s="71">
        <v>0.62185185185185188</v>
      </c>
      <c r="E2803" s="72" t="s">
        <v>9</v>
      </c>
      <c r="F2803" s="73">
        <v>47</v>
      </c>
      <c r="G2803" s="72" t="s">
        <v>10</v>
      </c>
    </row>
    <row r="2804" spans="3:7" ht="15" thickBot="1" x14ac:dyDescent="0.35">
      <c r="C2804" s="70">
        <v>43173</v>
      </c>
      <c r="D2804" s="71">
        <v>0.62216435185185182</v>
      </c>
      <c r="E2804" s="72" t="s">
        <v>9</v>
      </c>
      <c r="F2804" s="73">
        <v>33</v>
      </c>
      <c r="G2804" s="72" t="s">
        <v>10</v>
      </c>
    </row>
    <row r="2805" spans="3:7" ht="15" thickBot="1" x14ac:dyDescent="0.35">
      <c r="C2805" s="70">
        <v>43173</v>
      </c>
      <c r="D2805" s="71">
        <v>0.62318287037037035</v>
      </c>
      <c r="E2805" s="72" t="s">
        <v>9</v>
      </c>
      <c r="F2805" s="73">
        <v>33</v>
      </c>
      <c r="G2805" s="72" t="s">
        <v>21</v>
      </c>
    </row>
    <row r="2806" spans="3:7" ht="15" thickBot="1" x14ac:dyDescent="0.35">
      <c r="C2806" s="70">
        <v>43173</v>
      </c>
      <c r="D2806" s="71">
        <v>0.62519675925925922</v>
      </c>
      <c r="E2806" s="72" t="s">
        <v>9</v>
      </c>
      <c r="F2806" s="73">
        <v>46</v>
      </c>
      <c r="G2806" s="72" t="s">
        <v>10</v>
      </c>
    </row>
    <row r="2807" spans="3:7" ht="15" thickBot="1" x14ac:dyDescent="0.35">
      <c r="C2807" s="70">
        <v>43173</v>
      </c>
      <c r="D2807" s="71">
        <v>0.62526620370370367</v>
      </c>
      <c r="E2807" s="72" t="s">
        <v>9</v>
      </c>
      <c r="F2807" s="73">
        <v>31</v>
      </c>
      <c r="G2807" s="72" t="s">
        <v>21</v>
      </c>
    </row>
    <row r="2808" spans="3:7" ht="15" thickBot="1" x14ac:dyDescent="0.35">
      <c r="C2808" s="70">
        <v>43173</v>
      </c>
      <c r="D2808" s="71">
        <v>0.6253819444444445</v>
      </c>
      <c r="E2808" s="72" t="s">
        <v>9</v>
      </c>
      <c r="F2808" s="73">
        <v>38</v>
      </c>
      <c r="G2808" s="72" t="s">
        <v>10</v>
      </c>
    </row>
    <row r="2809" spans="3:7" ht="15" thickBot="1" x14ac:dyDescent="0.35">
      <c r="C2809" s="70">
        <v>43173</v>
      </c>
      <c r="D2809" s="71">
        <v>0.62615740740740744</v>
      </c>
      <c r="E2809" s="72" t="s">
        <v>9</v>
      </c>
      <c r="F2809" s="73">
        <v>38</v>
      </c>
      <c r="G2809" s="72" t="s">
        <v>10</v>
      </c>
    </row>
    <row r="2810" spans="3:7" ht="15" thickBot="1" x14ac:dyDescent="0.35">
      <c r="C2810" s="70">
        <v>43173</v>
      </c>
      <c r="D2810" s="71">
        <v>0.62835648148148149</v>
      </c>
      <c r="E2810" s="72" t="s">
        <v>9</v>
      </c>
      <c r="F2810" s="73">
        <v>28</v>
      </c>
      <c r="G2810" s="72" t="s">
        <v>21</v>
      </c>
    </row>
    <row r="2811" spans="3:7" ht="15" thickBot="1" x14ac:dyDescent="0.35">
      <c r="C2811" s="70">
        <v>43173</v>
      </c>
      <c r="D2811" s="71">
        <v>0.62857638888888889</v>
      </c>
      <c r="E2811" s="72" t="s">
        <v>9</v>
      </c>
      <c r="F2811" s="73">
        <v>20</v>
      </c>
      <c r="G2811" s="72" t="s">
        <v>10</v>
      </c>
    </row>
    <row r="2812" spans="3:7" ht="15" thickBot="1" x14ac:dyDescent="0.35">
      <c r="C2812" s="70">
        <v>43173</v>
      </c>
      <c r="D2812" s="71">
        <v>0.63263888888888886</v>
      </c>
      <c r="E2812" s="72" t="s">
        <v>9</v>
      </c>
      <c r="F2812" s="73">
        <v>18</v>
      </c>
      <c r="G2812" s="72" t="s">
        <v>21</v>
      </c>
    </row>
    <row r="2813" spans="3:7" ht="15" thickBot="1" x14ac:dyDescent="0.35">
      <c r="C2813" s="70">
        <v>43173</v>
      </c>
      <c r="D2813" s="71">
        <v>0.63270833333333332</v>
      </c>
      <c r="E2813" s="72" t="s">
        <v>9</v>
      </c>
      <c r="F2813" s="73">
        <v>39</v>
      </c>
      <c r="G2813" s="72" t="s">
        <v>21</v>
      </c>
    </row>
    <row r="2814" spans="3:7" ht="15" thickBot="1" x14ac:dyDescent="0.35">
      <c r="C2814" s="70">
        <v>43173</v>
      </c>
      <c r="D2814" s="71">
        <v>0.63347222222222221</v>
      </c>
      <c r="E2814" s="72" t="s">
        <v>9</v>
      </c>
      <c r="F2814" s="73">
        <v>24</v>
      </c>
      <c r="G2814" s="72" t="s">
        <v>21</v>
      </c>
    </row>
    <row r="2815" spans="3:7" ht="15" thickBot="1" x14ac:dyDescent="0.35">
      <c r="C2815" s="70">
        <v>43173</v>
      </c>
      <c r="D2815" s="71">
        <v>0.63520833333333326</v>
      </c>
      <c r="E2815" s="72" t="s">
        <v>9</v>
      </c>
      <c r="F2815" s="73">
        <v>28</v>
      </c>
      <c r="G2815" s="72" t="s">
        <v>21</v>
      </c>
    </row>
    <row r="2816" spans="3:7" ht="15" thickBot="1" x14ac:dyDescent="0.35">
      <c r="C2816" s="70">
        <v>43173</v>
      </c>
      <c r="D2816" s="71">
        <v>0.63533564814814814</v>
      </c>
      <c r="E2816" s="72" t="s">
        <v>9</v>
      </c>
      <c r="F2816" s="73">
        <v>30</v>
      </c>
      <c r="G2816" s="72" t="s">
        <v>21</v>
      </c>
    </row>
    <row r="2817" spans="3:7" ht="15" thickBot="1" x14ac:dyDescent="0.35">
      <c r="C2817" s="70">
        <v>43173</v>
      </c>
      <c r="D2817" s="71">
        <v>0.63555555555555554</v>
      </c>
      <c r="E2817" s="72" t="s">
        <v>9</v>
      </c>
      <c r="F2817" s="73">
        <v>34</v>
      </c>
      <c r="G2817" s="72" t="s">
        <v>21</v>
      </c>
    </row>
    <row r="2818" spans="3:7" ht="15" thickBot="1" x14ac:dyDescent="0.35">
      <c r="C2818" s="70">
        <v>43173</v>
      </c>
      <c r="D2818" s="71">
        <v>0.63681712962962966</v>
      </c>
      <c r="E2818" s="72" t="s">
        <v>9</v>
      </c>
      <c r="F2818" s="73">
        <v>30</v>
      </c>
      <c r="G2818" s="72" t="s">
        <v>21</v>
      </c>
    </row>
    <row r="2819" spans="3:7" ht="15" thickBot="1" x14ac:dyDescent="0.35">
      <c r="C2819" s="70">
        <v>43173</v>
      </c>
      <c r="D2819" s="71">
        <v>0.63687499999999997</v>
      </c>
      <c r="E2819" s="72" t="s">
        <v>9</v>
      </c>
      <c r="F2819" s="73">
        <v>36</v>
      </c>
      <c r="G2819" s="72" t="s">
        <v>10</v>
      </c>
    </row>
    <row r="2820" spans="3:7" ht="15" thickBot="1" x14ac:dyDescent="0.35">
      <c r="C2820" s="70">
        <v>43173</v>
      </c>
      <c r="D2820" s="71">
        <v>0.63896990740740744</v>
      </c>
      <c r="E2820" s="72" t="s">
        <v>9</v>
      </c>
      <c r="F2820" s="73">
        <v>39</v>
      </c>
      <c r="G2820" s="72" t="s">
        <v>21</v>
      </c>
    </row>
    <row r="2821" spans="3:7" ht="15" thickBot="1" x14ac:dyDescent="0.35">
      <c r="C2821" s="70">
        <v>43173</v>
      </c>
      <c r="D2821" s="71">
        <v>0.63927083333333334</v>
      </c>
      <c r="E2821" s="72" t="s">
        <v>9</v>
      </c>
      <c r="F2821" s="73">
        <v>33</v>
      </c>
      <c r="G2821" s="72" t="s">
        <v>21</v>
      </c>
    </row>
    <row r="2822" spans="3:7" ht="15" thickBot="1" x14ac:dyDescent="0.35">
      <c r="C2822" s="70">
        <v>43173</v>
      </c>
      <c r="D2822" s="71">
        <v>0.63944444444444448</v>
      </c>
      <c r="E2822" s="72" t="s">
        <v>9</v>
      </c>
      <c r="F2822" s="73">
        <v>46</v>
      </c>
      <c r="G2822" s="72" t="s">
        <v>10</v>
      </c>
    </row>
    <row r="2823" spans="3:7" ht="15" thickBot="1" x14ac:dyDescent="0.35">
      <c r="C2823" s="70">
        <v>43173</v>
      </c>
      <c r="D2823" s="71">
        <v>0.63960648148148147</v>
      </c>
      <c r="E2823" s="72" t="s">
        <v>9</v>
      </c>
      <c r="F2823" s="73">
        <v>30</v>
      </c>
      <c r="G2823" s="72" t="s">
        <v>21</v>
      </c>
    </row>
    <row r="2824" spans="3:7" ht="15" thickBot="1" x14ac:dyDescent="0.35">
      <c r="C2824" s="70">
        <v>43173</v>
      </c>
      <c r="D2824" s="71">
        <v>0.64001157407407405</v>
      </c>
      <c r="E2824" s="72" t="s">
        <v>9</v>
      </c>
      <c r="F2824" s="73">
        <v>37</v>
      </c>
      <c r="G2824" s="72" t="s">
        <v>10</v>
      </c>
    </row>
    <row r="2825" spans="3:7" ht="15" thickBot="1" x14ac:dyDescent="0.35">
      <c r="C2825" s="70">
        <v>43173</v>
      </c>
      <c r="D2825" s="71">
        <v>0.64107638888888896</v>
      </c>
      <c r="E2825" s="72" t="s">
        <v>9</v>
      </c>
      <c r="F2825" s="73">
        <v>31</v>
      </c>
      <c r="G2825" s="72" t="s">
        <v>21</v>
      </c>
    </row>
    <row r="2826" spans="3:7" ht="15" thickBot="1" x14ac:dyDescent="0.35">
      <c r="C2826" s="70">
        <v>43173</v>
      </c>
      <c r="D2826" s="71">
        <v>0.64119212962962957</v>
      </c>
      <c r="E2826" s="72" t="s">
        <v>9</v>
      </c>
      <c r="F2826" s="73">
        <v>28</v>
      </c>
      <c r="G2826" s="72" t="s">
        <v>21</v>
      </c>
    </row>
    <row r="2827" spans="3:7" ht="15" thickBot="1" x14ac:dyDescent="0.35">
      <c r="C2827" s="70">
        <v>43173</v>
      </c>
      <c r="D2827" s="71">
        <v>0.64145833333333335</v>
      </c>
      <c r="E2827" s="72" t="s">
        <v>9</v>
      </c>
      <c r="F2827" s="73">
        <v>26</v>
      </c>
      <c r="G2827" s="72" t="s">
        <v>21</v>
      </c>
    </row>
    <row r="2828" spans="3:7" ht="15" thickBot="1" x14ac:dyDescent="0.35">
      <c r="C2828" s="70">
        <v>43173</v>
      </c>
      <c r="D2828" s="71">
        <v>0.64282407407407405</v>
      </c>
      <c r="E2828" s="72" t="s">
        <v>9</v>
      </c>
      <c r="F2828" s="73">
        <v>45</v>
      </c>
      <c r="G2828" s="72" t="s">
        <v>10</v>
      </c>
    </row>
    <row r="2829" spans="3:7" ht="15" thickBot="1" x14ac:dyDescent="0.35">
      <c r="C2829" s="70">
        <v>43173</v>
      </c>
      <c r="D2829" s="71">
        <v>0.64348379629629626</v>
      </c>
      <c r="E2829" s="72" t="s">
        <v>9</v>
      </c>
      <c r="F2829" s="73">
        <v>39</v>
      </c>
      <c r="G2829" s="72" t="s">
        <v>10</v>
      </c>
    </row>
    <row r="2830" spans="3:7" ht="15" thickBot="1" x14ac:dyDescent="0.35">
      <c r="C2830" s="70">
        <v>43173</v>
      </c>
      <c r="D2830" s="71">
        <v>0.64391203703703703</v>
      </c>
      <c r="E2830" s="72" t="s">
        <v>9</v>
      </c>
      <c r="F2830" s="73">
        <v>57</v>
      </c>
      <c r="G2830" s="72" t="s">
        <v>10</v>
      </c>
    </row>
    <row r="2831" spans="3:7" ht="15" thickBot="1" x14ac:dyDescent="0.35">
      <c r="C2831" s="70">
        <v>43173</v>
      </c>
      <c r="D2831" s="71">
        <v>0.64407407407407413</v>
      </c>
      <c r="E2831" s="72" t="s">
        <v>9</v>
      </c>
      <c r="F2831" s="73">
        <v>38</v>
      </c>
      <c r="G2831" s="72" t="s">
        <v>21</v>
      </c>
    </row>
    <row r="2832" spans="3:7" ht="15" thickBot="1" x14ac:dyDescent="0.35">
      <c r="C2832" s="70">
        <v>43173</v>
      </c>
      <c r="D2832" s="71">
        <v>0.64444444444444449</v>
      </c>
      <c r="E2832" s="72" t="s">
        <v>9</v>
      </c>
      <c r="F2832" s="73">
        <v>29</v>
      </c>
      <c r="G2832" s="72" t="s">
        <v>21</v>
      </c>
    </row>
    <row r="2833" spans="3:7" ht="15" thickBot="1" x14ac:dyDescent="0.35">
      <c r="C2833" s="70">
        <v>43173</v>
      </c>
      <c r="D2833" s="71">
        <v>0.6448032407407408</v>
      </c>
      <c r="E2833" s="72" t="s">
        <v>9</v>
      </c>
      <c r="F2833" s="73">
        <v>50</v>
      </c>
      <c r="G2833" s="72" t="s">
        <v>10</v>
      </c>
    </row>
    <row r="2834" spans="3:7" ht="15" thickBot="1" x14ac:dyDescent="0.35">
      <c r="C2834" s="70">
        <v>43173</v>
      </c>
      <c r="D2834" s="71">
        <v>0.64481481481481484</v>
      </c>
      <c r="E2834" s="72" t="s">
        <v>9</v>
      </c>
      <c r="F2834" s="73">
        <v>31</v>
      </c>
      <c r="G2834" s="72" t="s">
        <v>21</v>
      </c>
    </row>
    <row r="2835" spans="3:7" ht="15" thickBot="1" x14ac:dyDescent="0.35">
      <c r="C2835" s="70">
        <v>43173</v>
      </c>
      <c r="D2835" s="71">
        <v>0.64649305555555558</v>
      </c>
      <c r="E2835" s="72" t="s">
        <v>9</v>
      </c>
      <c r="F2835" s="73">
        <v>33</v>
      </c>
      <c r="G2835" s="72" t="s">
        <v>21</v>
      </c>
    </row>
    <row r="2836" spans="3:7" ht="15" thickBot="1" x14ac:dyDescent="0.35">
      <c r="C2836" s="70">
        <v>43173</v>
      </c>
      <c r="D2836" s="71">
        <v>0.64674768518518522</v>
      </c>
      <c r="E2836" s="72" t="s">
        <v>9</v>
      </c>
      <c r="F2836" s="73">
        <v>35</v>
      </c>
      <c r="G2836" s="72" t="s">
        <v>10</v>
      </c>
    </row>
    <row r="2837" spans="3:7" ht="15" thickBot="1" x14ac:dyDescent="0.35">
      <c r="C2837" s="70">
        <v>43173</v>
      </c>
      <c r="D2837" s="71">
        <v>0.64765046296296302</v>
      </c>
      <c r="E2837" s="72" t="s">
        <v>9</v>
      </c>
      <c r="F2837" s="73">
        <v>26</v>
      </c>
      <c r="G2837" s="72" t="s">
        <v>21</v>
      </c>
    </row>
    <row r="2838" spans="3:7" ht="15" thickBot="1" x14ac:dyDescent="0.35">
      <c r="C2838" s="70">
        <v>43173</v>
      </c>
      <c r="D2838" s="71">
        <v>0.64799768518518519</v>
      </c>
      <c r="E2838" s="72" t="s">
        <v>9</v>
      </c>
      <c r="F2838" s="73">
        <v>26</v>
      </c>
      <c r="G2838" s="72" t="s">
        <v>21</v>
      </c>
    </row>
    <row r="2839" spans="3:7" ht="15" thickBot="1" x14ac:dyDescent="0.35">
      <c r="C2839" s="70">
        <v>43173</v>
      </c>
      <c r="D2839" s="71">
        <v>0.64804398148148146</v>
      </c>
      <c r="E2839" s="72" t="s">
        <v>9</v>
      </c>
      <c r="F2839" s="73">
        <v>20</v>
      </c>
      <c r="G2839" s="72" t="s">
        <v>21</v>
      </c>
    </row>
    <row r="2840" spans="3:7" ht="15" thickBot="1" x14ac:dyDescent="0.35">
      <c r="C2840" s="70">
        <v>43173</v>
      </c>
      <c r="D2840" s="71">
        <v>0.64804398148148146</v>
      </c>
      <c r="E2840" s="72" t="s">
        <v>9</v>
      </c>
      <c r="F2840" s="73">
        <v>17</v>
      </c>
      <c r="G2840" s="72" t="s">
        <v>21</v>
      </c>
    </row>
    <row r="2841" spans="3:7" ht="15" thickBot="1" x14ac:dyDescent="0.35">
      <c r="C2841" s="70">
        <v>43173</v>
      </c>
      <c r="D2841" s="71">
        <v>0.6482175925925926</v>
      </c>
      <c r="E2841" s="72" t="s">
        <v>9</v>
      </c>
      <c r="F2841" s="73">
        <v>28</v>
      </c>
      <c r="G2841" s="72" t="s">
        <v>21</v>
      </c>
    </row>
    <row r="2842" spans="3:7" ht="15" thickBot="1" x14ac:dyDescent="0.35">
      <c r="C2842" s="70">
        <v>43173</v>
      </c>
      <c r="D2842" s="71">
        <v>0.64891203703703704</v>
      </c>
      <c r="E2842" s="72" t="s">
        <v>9</v>
      </c>
      <c r="F2842" s="73">
        <v>44</v>
      </c>
      <c r="G2842" s="72" t="s">
        <v>21</v>
      </c>
    </row>
    <row r="2843" spans="3:7" ht="15" thickBot="1" x14ac:dyDescent="0.35">
      <c r="C2843" s="70">
        <v>43173</v>
      </c>
      <c r="D2843" s="71">
        <v>0.65028935185185188</v>
      </c>
      <c r="E2843" s="72" t="s">
        <v>9</v>
      </c>
      <c r="F2843" s="73">
        <v>24</v>
      </c>
      <c r="G2843" s="72" t="s">
        <v>21</v>
      </c>
    </row>
    <row r="2844" spans="3:7" ht="15" thickBot="1" x14ac:dyDescent="0.35">
      <c r="C2844" s="70">
        <v>43173</v>
      </c>
      <c r="D2844" s="71">
        <v>0.65053240740740736</v>
      </c>
      <c r="E2844" s="72" t="s">
        <v>9</v>
      </c>
      <c r="F2844" s="73">
        <v>26</v>
      </c>
      <c r="G2844" s="72" t="s">
        <v>21</v>
      </c>
    </row>
    <row r="2845" spans="3:7" ht="15" thickBot="1" x14ac:dyDescent="0.35">
      <c r="C2845" s="70">
        <v>43173</v>
      </c>
      <c r="D2845" s="71">
        <v>0.65149305555555559</v>
      </c>
      <c r="E2845" s="72" t="s">
        <v>9</v>
      </c>
      <c r="F2845" s="73">
        <v>37</v>
      </c>
      <c r="G2845" s="72" t="s">
        <v>10</v>
      </c>
    </row>
    <row r="2846" spans="3:7" ht="15" thickBot="1" x14ac:dyDescent="0.35">
      <c r="C2846" s="70">
        <v>43173</v>
      </c>
      <c r="D2846" s="71">
        <v>0.65197916666666667</v>
      </c>
      <c r="E2846" s="72" t="s">
        <v>9</v>
      </c>
      <c r="F2846" s="73">
        <v>38</v>
      </c>
      <c r="G2846" s="72" t="s">
        <v>10</v>
      </c>
    </row>
    <row r="2847" spans="3:7" ht="15" thickBot="1" x14ac:dyDescent="0.35">
      <c r="C2847" s="70">
        <v>43173</v>
      </c>
      <c r="D2847" s="71">
        <v>0.65288194444444447</v>
      </c>
      <c r="E2847" s="72" t="s">
        <v>9</v>
      </c>
      <c r="F2847" s="73">
        <v>41</v>
      </c>
      <c r="G2847" s="72" t="s">
        <v>10</v>
      </c>
    </row>
    <row r="2848" spans="3:7" ht="15" thickBot="1" x14ac:dyDescent="0.35">
      <c r="C2848" s="70">
        <v>43173</v>
      </c>
      <c r="D2848" s="71">
        <v>0.65307870370370369</v>
      </c>
      <c r="E2848" s="72" t="s">
        <v>9</v>
      </c>
      <c r="F2848" s="73">
        <v>34</v>
      </c>
      <c r="G2848" s="72" t="s">
        <v>21</v>
      </c>
    </row>
    <row r="2849" spans="3:7" ht="15" thickBot="1" x14ac:dyDescent="0.35">
      <c r="C2849" s="70">
        <v>43173</v>
      </c>
      <c r="D2849" s="71">
        <v>0.65464120370370371</v>
      </c>
      <c r="E2849" s="72" t="s">
        <v>9</v>
      </c>
      <c r="F2849" s="73">
        <v>43</v>
      </c>
      <c r="G2849" s="72" t="s">
        <v>10</v>
      </c>
    </row>
    <row r="2850" spans="3:7" ht="15" thickBot="1" x14ac:dyDescent="0.35">
      <c r="C2850" s="70">
        <v>43173</v>
      </c>
      <c r="D2850" s="71">
        <v>0.65670138888888896</v>
      </c>
      <c r="E2850" s="72" t="s">
        <v>9</v>
      </c>
      <c r="F2850" s="73">
        <v>29</v>
      </c>
      <c r="G2850" s="72" t="s">
        <v>21</v>
      </c>
    </row>
    <row r="2851" spans="3:7" ht="15" thickBot="1" x14ac:dyDescent="0.35">
      <c r="C2851" s="70">
        <v>43173</v>
      </c>
      <c r="D2851" s="71">
        <v>0.65673611111111108</v>
      </c>
      <c r="E2851" s="72" t="s">
        <v>9</v>
      </c>
      <c r="F2851" s="73">
        <v>40</v>
      </c>
      <c r="G2851" s="72" t="s">
        <v>10</v>
      </c>
    </row>
    <row r="2852" spans="3:7" ht="15" thickBot="1" x14ac:dyDescent="0.35">
      <c r="C2852" s="70">
        <v>43173</v>
      </c>
      <c r="D2852" s="71">
        <v>0.65690972222222221</v>
      </c>
      <c r="E2852" s="72" t="s">
        <v>9</v>
      </c>
      <c r="F2852" s="73">
        <v>35</v>
      </c>
      <c r="G2852" s="72" t="s">
        <v>21</v>
      </c>
    </row>
    <row r="2853" spans="3:7" ht="15" thickBot="1" x14ac:dyDescent="0.35">
      <c r="C2853" s="70">
        <v>43173</v>
      </c>
      <c r="D2853" s="71">
        <v>0.65784722222222225</v>
      </c>
      <c r="E2853" s="72" t="s">
        <v>9</v>
      </c>
      <c r="F2853" s="73">
        <v>33</v>
      </c>
      <c r="G2853" s="72" t="s">
        <v>21</v>
      </c>
    </row>
    <row r="2854" spans="3:7" ht="15" thickBot="1" x14ac:dyDescent="0.35">
      <c r="C2854" s="70">
        <v>43173</v>
      </c>
      <c r="D2854" s="71">
        <v>0.65840277777777778</v>
      </c>
      <c r="E2854" s="72" t="s">
        <v>9</v>
      </c>
      <c r="F2854" s="73">
        <v>47</v>
      </c>
      <c r="G2854" s="72" t="s">
        <v>10</v>
      </c>
    </row>
    <row r="2855" spans="3:7" ht="15" thickBot="1" x14ac:dyDescent="0.35">
      <c r="C2855" s="70">
        <v>43173</v>
      </c>
      <c r="D2855" s="71">
        <v>0.65871527777777772</v>
      </c>
      <c r="E2855" s="72" t="s">
        <v>9</v>
      </c>
      <c r="F2855" s="73">
        <v>43</v>
      </c>
      <c r="G2855" s="72" t="s">
        <v>10</v>
      </c>
    </row>
    <row r="2856" spans="3:7" ht="15" thickBot="1" x14ac:dyDescent="0.35">
      <c r="C2856" s="70">
        <v>43173</v>
      </c>
      <c r="D2856" s="71">
        <v>0.65873842592592591</v>
      </c>
      <c r="E2856" s="72" t="s">
        <v>9</v>
      </c>
      <c r="F2856" s="73">
        <v>36</v>
      </c>
      <c r="G2856" s="72" t="s">
        <v>21</v>
      </c>
    </row>
    <row r="2857" spans="3:7" ht="15" thickBot="1" x14ac:dyDescent="0.35">
      <c r="C2857" s="70">
        <v>43173</v>
      </c>
      <c r="D2857" s="71">
        <v>0.65949074074074077</v>
      </c>
      <c r="E2857" s="72" t="s">
        <v>9</v>
      </c>
      <c r="F2857" s="73">
        <v>38</v>
      </c>
      <c r="G2857" s="72" t="s">
        <v>21</v>
      </c>
    </row>
    <row r="2858" spans="3:7" ht="15" thickBot="1" x14ac:dyDescent="0.35">
      <c r="C2858" s="70">
        <v>43173</v>
      </c>
      <c r="D2858" s="71">
        <v>0.66059027777777779</v>
      </c>
      <c r="E2858" s="72" t="s">
        <v>9</v>
      </c>
      <c r="F2858" s="73">
        <v>44</v>
      </c>
      <c r="G2858" s="72" t="s">
        <v>10</v>
      </c>
    </row>
    <row r="2859" spans="3:7" ht="15" thickBot="1" x14ac:dyDescent="0.35">
      <c r="C2859" s="70">
        <v>43173</v>
      </c>
      <c r="D2859" s="71">
        <v>0.66115740740740747</v>
      </c>
      <c r="E2859" s="72" t="s">
        <v>9</v>
      </c>
      <c r="F2859" s="73">
        <v>23</v>
      </c>
      <c r="G2859" s="72" t="s">
        <v>21</v>
      </c>
    </row>
    <row r="2860" spans="3:7" ht="15" thickBot="1" x14ac:dyDescent="0.35">
      <c r="C2860" s="70">
        <v>43173</v>
      </c>
      <c r="D2860" s="71">
        <v>0.66158564814814813</v>
      </c>
      <c r="E2860" s="72" t="s">
        <v>9</v>
      </c>
      <c r="F2860" s="73">
        <v>25</v>
      </c>
      <c r="G2860" s="72" t="s">
        <v>21</v>
      </c>
    </row>
    <row r="2861" spans="3:7" ht="15" thickBot="1" x14ac:dyDescent="0.35">
      <c r="C2861" s="70">
        <v>43173</v>
      </c>
      <c r="D2861" s="71">
        <v>0.66175925925925927</v>
      </c>
      <c r="E2861" s="72" t="s">
        <v>9</v>
      </c>
      <c r="F2861" s="73">
        <v>35</v>
      </c>
      <c r="G2861" s="72" t="s">
        <v>10</v>
      </c>
    </row>
    <row r="2862" spans="3:7" ht="15" thickBot="1" x14ac:dyDescent="0.35">
      <c r="C2862" s="70">
        <v>43173</v>
      </c>
      <c r="D2862" s="71">
        <v>0.66230324074074076</v>
      </c>
      <c r="E2862" s="72" t="s">
        <v>9</v>
      </c>
      <c r="F2862" s="73">
        <v>38</v>
      </c>
      <c r="G2862" s="72" t="s">
        <v>21</v>
      </c>
    </row>
    <row r="2863" spans="3:7" ht="15" thickBot="1" x14ac:dyDescent="0.35">
      <c r="C2863" s="70">
        <v>43173</v>
      </c>
      <c r="D2863" s="71">
        <v>0.66300925925925924</v>
      </c>
      <c r="E2863" s="72" t="s">
        <v>9</v>
      </c>
      <c r="F2863" s="73">
        <v>31</v>
      </c>
      <c r="G2863" s="72" t="s">
        <v>21</v>
      </c>
    </row>
    <row r="2864" spans="3:7" ht="15" thickBot="1" x14ac:dyDescent="0.35">
      <c r="C2864" s="70">
        <v>43173</v>
      </c>
      <c r="D2864" s="71">
        <v>0.66334490740740748</v>
      </c>
      <c r="E2864" s="72" t="s">
        <v>9</v>
      </c>
      <c r="F2864" s="73">
        <v>51</v>
      </c>
      <c r="G2864" s="72" t="s">
        <v>10</v>
      </c>
    </row>
    <row r="2865" spans="3:7" ht="15" thickBot="1" x14ac:dyDescent="0.35">
      <c r="C2865" s="70">
        <v>43173</v>
      </c>
      <c r="D2865" s="71">
        <v>0.66437500000000005</v>
      </c>
      <c r="E2865" s="72" t="s">
        <v>9</v>
      </c>
      <c r="F2865" s="73">
        <v>39</v>
      </c>
      <c r="G2865" s="72" t="s">
        <v>10</v>
      </c>
    </row>
    <row r="2866" spans="3:7" ht="15" thickBot="1" x14ac:dyDescent="0.35">
      <c r="C2866" s="70">
        <v>43173</v>
      </c>
      <c r="D2866" s="71">
        <v>0.66497685185185185</v>
      </c>
      <c r="E2866" s="72" t="s">
        <v>9</v>
      </c>
      <c r="F2866" s="73">
        <v>29</v>
      </c>
      <c r="G2866" s="72" t="s">
        <v>21</v>
      </c>
    </row>
    <row r="2867" spans="3:7" ht="15" thickBot="1" x14ac:dyDescent="0.35">
      <c r="C2867" s="70">
        <v>43173</v>
      </c>
      <c r="D2867" s="71">
        <v>0.66508101851851853</v>
      </c>
      <c r="E2867" s="72" t="s">
        <v>9</v>
      </c>
      <c r="F2867" s="73">
        <v>34</v>
      </c>
      <c r="G2867" s="72" t="s">
        <v>21</v>
      </c>
    </row>
    <row r="2868" spans="3:7" ht="15" thickBot="1" x14ac:dyDescent="0.35">
      <c r="C2868" s="70">
        <v>43173</v>
      </c>
      <c r="D2868" s="71">
        <v>0.66538194444444443</v>
      </c>
      <c r="E2868" s="72" t="s">
        <v>9</v>
      </c>
      <c r="F2868" s="73">
        <v>38</v>
      </c>
      <c r="G2868" s="72" t="s">
        <v>21</v>
      </c>
    </row>
    <row r="2869" spans="3:7" ht="15" thickBot="1" x14ac:dyDescent="0.35">
      <c r="C2869" s="70">
        <v>43173</v>
      </c>
      <c r="D2869" s="71">
        <v>0.66606481481481483</v>
      </c>
      <c r="E2869" s="72" t="s">
        <v>9</v>
      </c>
      <c r="F2869" s="73">
        <v>29</v>
      </c>
      <c r="G2869" s="72" t="s">
        <v>21</v>
      </c>
    </row>
    <row r="2870" spans="3:7" ht="15" thickBot="1" x14ac:dyDescent="0.35">
      <c r="C2870" s="70">
        <v>43173</v>
      </c>
      <c r="D2870" s="71">
        <v>0.66656250000000006</v>
      </c>
      <c r="E2870" s="72" t="s">
        <v>9</v>
      </c>
      <c r="F2870" s="73">
        <v>28</v>
      </c>
      <c r="G2870" s="72" t="s">
        <v>21</v>
      </c>
    </row>
    <row r="2871" spans="3:7" ht="15" thickBot="1" x14ac:dyDescent="0.35">
      <c r="C2871" s="70">
        <v>43173</v>
      </c>
      <c r="D2871" s="71">
        <v>0.6670949074074074</v>
      </c>
      <c r="E2871" s="72" t="s">
        <v>9</v>
      </c>
      <c r="F2871" s="73">
        <v>26</v>
      </c>
      <c r="G2871" s="72" t="s">
        <v>21</v>
      </c>
    </row>
    <row r="2872" spans="3:7" ht="15" thickBot="1" x14ac:dyDescent="0.35">
      <c r="C2872" s="70">
        <v>43173</v>
      </c>
      <c r="D2872" s="71">
        <v>0.66791666666666671</v>
      </c>
      <c r="E2872" s="72" t="s">
        <v>9</v>
      </c>
      <c r="F2872" s="73">
        <v>42</v>
      </c>
      <c r="G2872" s="72" t="s">
        <v>10</v>
      </c>
    </row>
    <row r="2873" spans="3:7" ht="15" thickBot="1" x14ac:dyDescent="0.35">
      <c r="C2873" s="70">
        <v>43173</v>
      </c>
      <c r="D2873" s="71">
        <v>0.66793981481481479</v>
      </c>
      <c r="E2873" s="72" t="s">
        <v>9</v>
      </c>
      <c r="F2873" s="73">
        <v>32</v>
      </c>
      <c r="G2873" s="72" t="s">
        <v>21</v>
      </c>
    </row>
    <row r="2874" spans="3:7" ht="15" thickBot="1" x14ac:dyDescent="0.35">
      <c r="C2874" s="70">
        <v>43173</v>
      </c>
      <c r="D2874" s="71">
        <v>0.66861111111111116</v>
      </c>
      <c r="E2874" s="72" t="s">
        <v>9</v>
      </c>
      <c r="F2874" s="73">
        <v>27</v>
      </c>
      <c r="G2874" s="72" t="s">
        <v>21</v>
      </c>
    </row>
    <row r="2875" spans="3:7" ht="15" thickBot="1" x14ac:dyDescent="0.35">
      <c r="C2875" s="70">
        <v>43173</v>
      </c>
      <c r="D2875" s="71">
        <v>0.66869212962962965</v>
      </c>
      <c r="E2875" s="72" t="s">
        <v>9</v>
      </c>
      <c r="F2875" s="73">
        <v>27</v>
      </c>
      <c r="G2875" s="72" t="s">
        <v>21</v>
      </c>
    </row>
    <row r="2876" spans="3:7" ht="15" thickBot="1" x14ac:dyDescent="0.35">
      <c r="C2876" s="70">
        <v>43173</v>
      </c>
      <c r="D2876" s="71">
        <v>0.66907407407407404</v>
      </c>
      <c r="E2876" s="72" t="s">
        <v>9</v>
      </c>
      <c r="F2876" s="73">
        <v>39</v>
      </c>
      <c r="G2876" s="72" t="s">
        <v>10</v>
      </c>
    </row>
    <row r="2877" spans="3:7" ht="15" thickBot="1" x14ac:dyDescent="0.35">
      <c r="C2877" s="70">
        <v>43173</v>
      </c>
      <c r="D2877" s="71">
        <v>0.66916666666666658</v>
      </c>
      <c r="E2877" s="72" t="s">
        <v>9</v>
      </c>
      <c r="F2877" s="73">
        <v>37</v>
      </c>
      <c r="G2877" s="72" t="s">
        <v>10</v>
      </c>
    </row>
    <row r="2878" spans="3:7" ht="15" thickBot="1" x14ac:dyDescent="0.35">
      <c r="C2878" s="70">
        <v>43173</v>
      </c>
      <c r="D2878" s="71">
        <v>0.66928240740740741</v>
      </c>
      <c r="E2878" s="72" t="s">
        <v>9</v>
      </c>
      <c r="F2878" s="73">
        <v>38</v>
      </c>
      <c r="G2878" s="72" t="s">
        <v>10</v>
      </c>
    </row>
    <row r="2879" spans="3:7" ht="15" thickBot="1" x14ac:dyDescent="0.35">
      <c r="C2879" s="70">
        <v>43173</v>
      </c>
      <c r="D2879" s="71">
        <v>0.66979166666666667</v>
      </c>
      <c r="E2879" s="72" t="s">
        <v>9</v>
      </c>
      <c r="F2879" s="73">
        <v>38</v>
      </c>
      <c r="G2879" s="72" t="s">
        <v>21</v>
      </c>
    </row>
    <row r="2880" spans="3:7" ht="15" thickBot="1" x14ac:dyDescent="0.35">
      <c r="C2880" s="70">
        <v>43173</v>
      </c>
      <c r="D2880" s="71">
        <v>0.67010416666666661</v>
      </c>
      <c r="E2880" s="72" t="s">
        <v>9</v>
      </c>
      <c r="F2880" s="73">
        <v>34</v>
      </c>
      <c r="G2880" s="72" t="s">
        <v>10</v>
      </c>
    </row>
    <row r="2881" spans="3:7" ht="15" thickBot="1" x14ac:dyDescent="0.35">
      <c r="C2881" s="70">
        <v>43173</v>
      </c>
      <c r="D2881" s="71">
        <v>0.67069444444444448</v>
      </c>
      <c r="E2881" s="72" t="s">
        <v>9</v>
      </c>
      <c r="F2881" s="73">
        <v>45</v>
      </c>
      <c r="G2881" s="72" t="s">
        <v>10</v>
      </c>
    </row>
    <row r="2882" spans="3:7" ht="15" thickBot="1" x14ac:dyDescent="0.35">
      <c r="C2882" s="70">
        <v>43173</v>
      </c>
      <c r="D2882" s="71">
        <v>0.67109953703703706</v>
      </c>
      <c r="E2882" s="72" t="s">
        <v>9</v>
      </c>
      <c r="F2882" s="73">
        <v>47</v>
      </c>
      <c r="G2882" s="72" t="s">
        <v>10</v>
      </c>
    </row>
    <row r="2883" spans="3:7" ht="15" thickBot="1" x14ac:dyDescent="0.35">
      <c r="C2883" s="70">
        <v>43173</v>
      </c>
      <c r="D2883" s="71">
        <v>0.67332175925925919</v>
      </c>
      <c r="E2883" s="72" t="s">
        <v>9</v>
      </c>
      <c r="F2883" s="73">
        <v>34</v>
      </c>
      <c r="G2883" s="72" t="s">
        <v>10</v>
      </c>
    </row>
    <row r="2884" spans="3:7" ht="15" thickBot="1" x14ac:dyDescent="0.35">
      <c r="C2884" s="70">
        <v>43173</v>
      </c>
      <c r="D2884" s="71">
        <v>0.67445601851851855</v>
      </c>
      <c r="E2884" s="72" t="s">
        <v>9</v>
      </c>
      <c r="F2884" s="73">
        <v>52</v>
      </c>
      <c r="G2884" s="72" t="s">
        <v>10</v>
      </c>
    </row>
    <row r="2885" spans="3:7" ht="15" thickBot="1" x14ac:dyDescent="0.35">
      <c r="C2885" s="70">
        <v>43173</v>
      </c>
      <c r="D2885" s="71">
        <v>0.67518518518518522</v>
      </c>
      <c r="E2885" s="72" t="s">
        <v>9</v>
      </c>
      <c r="F2885" s="73">
        <v>26</v>
      </c>
      <c r="G2885" s="72" t="s">
        <v>21</v>
      </c>
    </row>
    <row r="2886" spans="3:7" ht="15" thickBot="1" x14ac:dyDescent="0.35">
      <c r="C2886" s="70">
        <v>43173</v>
      </c>
      <c r="D2886" s="71">
        <v>0.67553240740740739</v>
      </c>
      <c r="E2886" s="72" t="s">
        <v>9</v>
      </c>
      <c r="F2886" s="73">
        <v>42</v>
      </c>
      <c r="G2886" s="72" t="s">
        <v>10</v>
      </c>
    </row>
    <row r="2887" spans="3:7" ht="15" thickBot="1" x14ac:dyDescent="0.35">
      <c r="C2887" s="70">
        <v>43173</v>
      </c>
      <c r="D2887" s="71">
        <v>0.67678240740740747</v>
      </c>
      <c r="E2887" s="72" t="s">
        <v>9</v>
      </c>
      <c r="F2887" s="73">
        <v>35</v>
      </c>
      <c r="G2887" s="72" t="s">
        <v>10</v>
      </c>
    </row>
    <row r="2888" spans="3:7" ht="15" thickBot="1" x14ac:dyDescent="0.35">
      <c r="C2888" s="70">
        <v>43173</v>
      </c>
      <c r="D2888" s="71">
        <v>0.67685185185185182</v>
      </c>
      <c r="E2888" s="72" t="s">
        <v>9</v>
      </c>
      <c r="F2888" s="73">
        <v>39</v>
      </c>
      <c r="G2888" s="72" t="s">
        <v>21</v>
      </c>
    </row>
    <row r="2889" spans="3:7" ht="15" thickBot="1" x14ac:dyDescent="0.35">
      <c r="C2889" s="70">
        <v>43173</v>
      </c>
      <c r="D2889" s="71">
        <v>0.67709490740740741</v>
      </c>
      <c r="E2889" s="72" t="s">
        <v>9</v>
      </c>
      <c r="F2889" s="73">
        <v>31</v>
      </c>
      <c r="G2889" s="72" t="s">
        <v>21</v>
      </c>
    </row>
    <row r="2890" spans="3:7" ht="15" thickBot="1" x14ac:dyDescent="0.35">
      <c r="C2890" s="70">
        <v>43173</v>
      </c>
      <c r="D2890" s="71">
        <v>0.6775578703703703</v>
      </c>
      <c r="E2890" s="72" t="s">
        <v>9</v>
      </c>
      <c r="F2890" s="73">
        <v>30</v>
      </c>
      <c r="G2890" s="72" t="s">
        <v>21</v>
      </c>
    </row>
    <row r="2891" spans="3:7" ht="15" thickBot="1" x14ac:dyDescent="0.35">
      <c r="C2891" s="70">
        <v>43173</v>
      </c>
      <c r="D2891" s="71">
        <v>0.67756944444444445</v>
      </c>
      <c r="E2891" s="72" t="s">
        <v>9</v>
      </c>
      <c r="F2891" s="73">
        <v>28</v>
      </c>
      <c r="G2891" s="72" t="s">
        <v>21</v>
      </c>
    </row>
    <row r="2892" spans="3:7" ht="15" thickBot="1" x14ac:dyDescent="0.35">
      <c r="C2892" s="70">
        <v>43173</v>
      </c>
      <c r="D2892" s="71">
        <v>0.67820601851851858</v>
      </c>
      <c r="E2892" s="72" t="s">
        <v>9</v>
      </c>
      <c r="F2892" s="73">
        <v>23</v>
      </c>
      <c r="G2892" s="72" t="s">
        <v>21</v>
      </c>
    </row>
    <row r="2893" spans="3:7" ht="15" thickBot="1" x14ac:dyDescent="0.35">
      <c r="C2893" s="70">
        <v>43173</v>
      </c>
      <c r="D2893" s="71">
        <v>0.67826388888888889</v>
      </c>
      <c r="E2893" s="72" t="s">
        <v>9</v>
      </c>
      <c r="F2893" s="73">
        <v>15</v>
      </c>
      <c r="G2893" s="72" t="s">
        <v>10</v>
      </c>
    </row>
    <row r="2894" spans="3:7" ht="15" thickBot="1" x14ac:dyDescent="0.35">
      <c r="C2894" s="70">
        <v>43173</v>
      </c>
      <c r="D2894" s="71">
        <v>0.67837962962962972</v>
      </c>
      <c r="E2894" s="72" t="s">
        <v>9</v>
      </c>
      <c r="F2894" s="73">
        <v>22</v>
      </c>
      <c r="G2894" s="72" t="s">
        <v>21</v>
      </c>
    </row>
    <row r="2895" spans="3:7" ht="15" thickBot="1" x14ac:dyDescent="0.35">
      <c r="C2895" s="70">
        <v>43173</v>
      </c>
      <c r="D2895" s="71">
        <v>0.67873842592592604</v>
      </c>
      <c r="E2895" s="72" t="s">
        <v>9</v>
      </c>
      <c r="F2895" s="73">
        <v>30</v>
      </c>
      <c r="G2895" s="72" t="s">
        <v>21</v>
      </c>
    </row>
    <row r="2896" spans="3:7" ht="15" thickBot="1" x14ac:dyDescent="0.35">
      <c r="C2896" s="70">
        <v>43173</v>
      </c>
      <c r="D2896" s="71">
        <v>0.67896990740740737</v>
      </c>
      <c r="E2896" s="72" t="s">
        <v>9</v>
      </c>
      <c r="F2896" s="73">
        <v>42</v>
      </c>
      <c r="G2896" s="72" t="s">
        <v>21</v>
      </c>
    </row>
    <row r="2897" spans="3:7" ht="15" thickBot="1" x14ac:dyDescent="0.35">
      <c r="C2897" s="70">
        <v>43173</v>
      </c>
      <c r="D2897" s="71">
        <v>0.67917824074074085</v>
      </c>
      <c r="E2897" s="72" t="s">
        <v>9</v>
      </c>
      <c r="F2897" s="73">
        <v>42</v>
      </c>
      <c r="G2897" s="72" t="s">
        <v>10</v>
      </c>
    </row>
    <row r="2898" spans="3:7" ht="15" thickBot="1" x14ac:dyDescent="0.35">
      <c r="C2898" s="70">
        <v>43173</v>
      </c>
      <c r="D2898" s="71">
        <v>0.67939814814814825</v>
      </c>
      <c r="E2898" s="72" t="s">
        <v>9</v>
      </c>
      <c r="F2898" s="73">
        <v>25</v>
      </c>
      <c r="G2898" s="72" t="s">
        <v>21</v>
      </c>
    </row>
    <row r="2899" spans="3:7" ht="15" thickBot="1" x14ac:dyDescent="0.35">
      <c r="C2899" s="70">
        <v>43173</v>
      </c>
      <c r="D2899" s="71">
        <v>0.6799884259259259</v>
      </c>
      <c r="E2899" s="72" t="s">
        <v>9</v>
      </c>
      <c r="F2899" s="73">
        <v>31</v>
      </c>
      <c r="G2899" s="72" t="s">
        <v>21</v>
      </c>
    </row>
    <row r="2900" spans="3:7" ht="15" thickBot="1" x14ac:dyDescent="0.35">
      <c r="C2900" s="70">
        <v>43173</v>
      </c>
      <c r="D2900" s="71">
        <v>0.68023148148148149</v>
      </c>
      <c r="E2900" s="72" t="s">
        <v>9</v>
      </c>
      <c r="F2900" s="73">
        <v>44</v>
      </c>
      <c r="G2900" s="72" t="s">
        <v>10</v>
      </c>
    </row>
    <row r="2901" spans="3:7" ht="15" thickBot="1" x14ac:dyDescent="0.35">
      <c r="C2901" s="70">
        <v>43173</v>
      </c>
      <c r="D2901" s="71">
        <v>0.68033564814814806</v>
      </c>
      <c r="E2901" s="72" t="s">
        <v>9</v>
      </c>
      <c r="F2901" s="73">
        <v>39</v>
      </c>
      <c r="G2901" s="72" t="s">
        <v>21</v>
      </c>
    </row>
    <row r="2902" spans="3:7" ht="15" thickBot="1" x14ac:dyDescent="0.35">
      <c r="C2902" s="70">
        <v>43173</v>
      </c>
      <c r="D2902" s="71">
        <v>0.68116898148148142</v>
      </c>
      <c r="E2902" s="72" t="s">
        <v>9</v>
      </c>
      <c r="F2902" s="73">
        <v>29</v>
      </c>
      <c r="G2902" s="72" t="s">
        <v>10</v>
      </c>
    </row>
    <row r="2903" spans="3:7" ht="15" thickBot="1" x14ac:dyDescent="0.35">
      <c r="C2903" s="70">
        <v>43173</v>
      </c>
      <c r="D2903" s="71">
        <v>0.68200231481481488</v>
      </c>
      <c r="E2903" s="72" t="s">
        <v>9</v>
      </c>
      <c r="F2903" s="73">
        <v>43</v>
      </c>
      <c r="G2903" s="72" t="s">
        <v>21</v>
      </c>
    </row>
    <row r="2904" spans="3:7" ht="15" thickBot="1" x14ac:dyDescent="0.35">
      <c r="C2904" s="70">
        <v>43173</v>
      </c>
      <c r="D2904" s="71">
        <v>0.68284722222222216</v>
      </c>
      <c r="E2904" s="72" t="s">
        <v>9</v>
      </c>
      <c r="F2904" s="73">
        <v>30</v>
      </c>
      <c r="G2904" s="72" t="s">
        <v>21</v>
      </c>
    </row>
    <row r="2905" spans="3:7" ht="15" thickBot="1" x14ac:dyDescent="0.35">
      <c r="C2905" s="70">
        <v>43173</v>
      </c>
      <c r="D2905" s="71">
        <v>0.68395833333333333</v>
      </c>
      <c r="E2905" s="72" t="s">
        <v>9</v>
      </c>
      <c r="F2905" s="73">
        <v>36</v>
      </c>
      <c r="G2905" s="72" t="s">
        <v>21</v>
      </c>
    </row>
    <row r="2906" spans="3:7" ht="15" thickBot="1" x14ac:dyDescent="0.35">
      <c r="C2906" s="70">
        <v>43173</v>
      </c>
      <c r="D2906" s="71">
        <v>0.68449074074074068</v>
      </c>
      <c r="E2906" s="72" t="s">
        <v>9</v>
      </c>
      <c r="F2906" s="73">
        <v>26</v>
      </c>
      <c r="G2906" s="72" t="s">
        <v>21</v>
      </c>
    </row>
    <row r="2907" spans="3:7" ht="15" thickBot="1" x14ac:dyDescent="0.35">
      <c r="C2907" s="70">
        <v>43173</v>
      </c>
      <c r="D2907" s="71">
        <v>0.68486111111111114</v>
      </c>
      <c r="E2907" s="72" t="s">
        <v>9</v>
      </c>
      <c r="F2907" s="73">
        <v>32</v>
      </c>
      <c r="G2907" s="72" t="s">
        <v>21</v>
      </c>
    </row>
    <row r="2908" spans="3:7" ht="15" thickBot="1" x14ac:dyDescent="0.35">
      <c r="C2908" s="70">
        <v>43173</v>
      </c>
      <c r="D2908" s="71">
        <v>0.68508101851851855</v>
      </c>
      <c r="E2908" s="72" t="s">
        <v>9</v>
      </c>
      <c r="F2908" s="73">
        <v>38</v>
      </c>
      <c r="G2908" s="72" t="s">
        <v>21</v>
      </c>
    </row>
    <row r="2909" spans="3:7" ht="15" thickBot="1" x14ac:dyDescent="0.35">
      <c r="C2909" s="70">
        <v>43173</v>
      </c>
      <c r="D2909" s="71">
        <v>0.68513888888888896</v>
      </c>
      <c r="E2909" s="72" t="s">
        <v>9</v>
      </c>
      <c r="F2909" s="73">
        <v>36</v>
      </c>
      <c r="G2909" s="72" t="s">
        <v>10</v>
      </c>
    </row>
    <row r="2910" spans="3:7" ht="15" thickBot="1" x14ac:dyDescent="0.35">
      <c r="C2910" s="70">
        <v>43173</v>
      </c>
      <c r="D2910" s="71">
        <v>0.6853935185185186</v>
      </c>
      <c r="E2910" s="72" t="s">
        <v>9</v>
      </c>
      <c r="F2910" s="73">
        <v>37</v>
      </c>
      <c r="G2910" s="72" t="s">
        <v>10</v>
      </c>
    </row>
    <row r="2911" spans="3:7" ht="15" thickBot="1" x14ac:dyDescent="0.35">
      <c r="C2911" s="70">
        <v>43173</v>
      </c>
      <c r="D2911" s="71">
        <v>0.68694444444444447</v>
      </c>
      <c r="E2911" s="72" t="s">
        <v>9</v>
      </c>
      <c r="F2911" s="73">
        <v>25</v>
      </c>
      <c r="G2911" s="72" t="s">
        <v>21</v>
      </c>
    </row>
    <row r="2912" spans="3:7" ht="15" thickBot="1" x14ac:dyDescent="0.35">
      <c r="C2912" s="70">
        <v>43173</v>
      </c>
      <c r="D2912" s="71">
        <v>0.68791666666666673</v>
      </c>
      <c r="E2912" s="72" t="s">
        <v>9</v>
      </c>
      <c r="F2912" s="73">
        <v>40</v>
      </c>
      <c r="G2912" s="72" t="s">
        <v>10</v>
      </c>
    </row>
    <row r="2913" spans="3:7" ht="15" thickBot="1" x14ac:dyDescent="0.35">
      <c r="C2913" s="70">
        <v>43173</v>
      </c>
      <c r="D2913" s="71">
        <v>0.68804398148148149</v>
      </c>
      <c r="E2913" s="72" t="s">
        <v>9</v>
      </c>
      <c r="F2913" s="73">
        <v>26</v>
      </c>
      <c r="G2913" s="72" t="s">
        <v>10</v>
      </c>
    </row>
    <row r="2914" spans="3:7" ht="15" thickBot="1" x14ac:dyDescent="0.35">
      <c r="C2914" s="70">
        <v>43173</v>
      </c>
      <c r="D2914" s="71">
        <v>0.68836805555555547</v>
      </c>
      <c r="E2914" s="72" t="s">
        <v>9</v>
      </c>
      <c r="F2914" s="73">
        <v>45</v>
      </c>
      <c r="G2914" s="72" t="s">
        <v>21</v>
      </c>
    </row>
    <row r="2915" spans="3:7" ht="15" thickBot="1" x14ac:dyDescent="0.35">
      <c r="C2915" s="70">
        <v>43173</v>
      </c>
      <c r="D2915" s="71">
        <v>0.6888657407407407</v>
      </c>
      <c r="E2915" s="72" t="s">
        <v>9</v>
      </c>
      <c r="F2915" s="73">
        <v>30</v>
      </c>
      <c r="G2915" s="72" t="s">
        <v>21</v>
      </c>
    </row>
    <row r="2916" spans="3:7" ht="15" thickBot="1" x14ac:dyDescent="0.35">
      <c r="C2916" s="70">
        <v>43173</v>
      </c>
      <c r="D2916" s="71">
        <v>0.68909722222222225</v>
      </c>
      <c r="E2916" s="72" t="s">
        <v>9</v>
      </c>
      <c r="F2916" s="73">
        <v>40</v>
      </c>
      <c r="G2916" s="72" t="s">
        <v>10</v>
      </c>
    </row>
    <row r="2917" spans="3:7" ht="15" thickBot="1" x14ac:dyDescent="0.35">
      <c r="C2917" s="70">
        <v>43173</v>
      </c>
      <c r="D2917" s="71">
        <v>0.68945601851851857</v>
      </c>
      <c r="E2917" s="72" t="s">
        <v>9</v>
      </c>
      <c r="F2917" s="73">
        <v>16</v>
      </c>
      <c r="G2917" s="72" t="s">
        <v>21</v>
      </c>
    </row>
    <row r="2918" spans="3:7" ht="15" thickBot="1" x14ac:dyDescent="0.35">
      <c r="C2918" s="70">
        <v>43173</v>
      </c>
      <c r="D2918" s="71">
        <v>0.68988425925925922</v>
      </c>
      <c r="E2918" s="72" t="s">
        <v>9</v>
      </c>
      <c r="F2918" s="73">
        <v>33</v>
      </c>
      <c r="G2918" s="72" t="s">
        <v>10</v>
      </c>
    </row>
    <row r="2919" spans="3:7" ht="15" thickBot="1" x14ac:dyDescent="0.35">
      <c r="C2919" s="70">
        <v>43173</v>
      </c>
      <c r="D2919" s="71">
        <v>0.69057870370370367</v>
      </c>
      <c r="E2919" s="72" t="s">
        <v>9</v>
      </c>
      <c r="F2919" s="73">
        <v>31</v>
      </c>
      <c r="G2919" s="72" t="s">
        <v>10</v>
      </c>
    </row>
    <row r="2920" spans="3:7" ht="15" thickBot="1" x14ac:dyDescent="0.35">
      <c r="C2920" s="70">
        <v>43173</v>
      </c>
      <c r="D2920" s="71">
        <v>0.6909953703703704</v>
      </c>
      <c r="E2920" s="72" t="s">
        <v>9</v>
      </c>
      <c r="F2920" s="73">
        <v>48</v>
      </c>
      <c r="G2920" s="72" t="s">
        <v>21</v>
      </c>
    </row>
    <row r="2921" spans="3:7" ht="15" thickBot="1" x14ac:dyDescent="0.35">
      <c r="C2921" s="70">
        <v>43173</v>
      </c>
      <c r="D2921" s="71">
        <v>0.69186342592592587</v>
      </c>
      <c r="E2921" s="72" t="s">
        <v>9</v>
      </c>
      <c r="F2921" s="73">
        <v>26</v>
      </c>
      <c r="G2921" s="72" t="s">
        <v>21</v>
      </c>
    </row>
    <row r="2922" spans="3:7" ht="15" thickBot="1" x14ac:dyDescent="0.35">
      <c r="C2922" s="70">
        <v>43173</v>
      </c>
      <c r="D2922" s="71">
        <v>0.69194444444444436</v>
      </c>
      <c r="E2922" s="72" t="s">
        <v>9</v>
      </c>
      <c r="F2922" s="73">
        <v>42</v>
      </c>
      <c r="G2922" s="72" t="s">
        <v>10</v>
      </c>
    </row>
    <row r="2923" spans="3:7" ht="15" thickBot="1" x14ac:dyDescent="0.35">
      <c r="C2923" s="70">
        <v>43173</v>
      </c>
      <c r="D2923" s="71">
        <v>0.69240740740740747</v>
      </c>
      <c r="E2923" s="72" t="s">
        <v>9</v>
      </c>
      <c r="F2923" s="73">
        <v>23</v>
      </c>
      <c r="G2923" s="72" t="s">
        <v>21</v>
      </c>
    </row>
    <row r="2924" spans="3:7" ht="15" thickBot="1" x14ac:dyDescent="0.35">
      <c r="C2924" s="70">
        <v>43173</v>
      </c>
      <c r="D2924" s="71">
        <v>0.69296296296296289</v>
      </c>
      <c r="E2924" s="72" t="s">
        <v>9</v>
      </c>
      <c r="F2924" s="73">
        <v>34</v>
      </c>
      <c r="G2924" s="72" t="s">
        <v>10</v>
      </c>
    </row>
    <row r="2925" spans="3:7" ht="15" thickBot="1" x14ac:dyDescent="0.35">
      <c r="C2925" s="70">
        <v>43173</v>
      </c>
      <c r="D2925" s="71">
        <v>0.6937268518518519</v>
      </c>
      <c r="E2925" s="72" t="s">
        <v>9</v>
      </c>
      <c r="F2925" s="73">
        <v>31</v>
      </c>
      <c r="G2925" s="72" t="s">
        <v>21</v>
      </c>
    </row>
    <row r="2926" spans="3:7" ht="15" thickBot="1" x14ac:dyDescent="0.35">
      <c r="C2926" s="70">
        <v>43173</v>
      </c>
      <c r="D2926" s="71">
        <v>0.69467592592592586</v>
      </c>
      <c r="E2926" s="72" t="s">
        <v>9</v>
      </c>
      <c r="F2926" s="73">
        <v>20</v>
      </c>
      <c r="G2926" s="72" t="s">
        <v>10</v>
      </c>
    </row>
    <row r="2927" spans="3:7" ht="15" thickBot="1" x14ac:dyDescent="0.35">
      <c r="C2927" s="70">
        <v>43173</v>
      </c>
      <c r="D2927" s="71">
        <v>0.69516203703703694</v>
      </c>
      <c r="E2927" s="72" t="s">
        <v>9</v>
      </c>
      <c r="F2927" s="73">
        <v>29</v>
      </c>
      <c r="G2927" s="72" t="s">
        <v>21</v>
      </c>
    </row>
    <row r="2928" spans="3:7" ht="15" thickBot="1" x14ac:dyDescent="0.35">
      <c r="C2928" s="70">
        <v>43173</v>
      </c>
      <c r="D2928" s="71">
        <v>0.69545138888888891</v>
      </c>
      <c r="E2928" s="72" t="s">
        <v>9</v>
      </c>
      <c r="F2928" s="73">
        <v>54</v>
      </c>
      <c r="G2928" s="72" t="s">
        <v>10</v>
      </c>
    </row>
    <row r="2929" spans="3:7" ht="15" thickBot="1" x14ac:dyDescent="0.35">
      <c r="C2929" s="70">
        <v>43173</v>
      </c>
      <c r="D2929" s="71">
        <v>0.69775462962962964</v>
      </c>
      <c r="E2929" s="72" t="s">
        <v>9</v>
      </c>
      <c r="F2929" s="73">
        <v>52</v>
      </c>
      <c r="G2929" s="72" t="s">
        <v>10</v>
      </c>
    </row>
    <row r="2930" spans="3:7" ht="15" thickBot="1" x14ac:dyDescent="0.35">
      <c r="C2930" s="70">
        <v>43173</v>
      </c>
      <c r="D2930" s="71">
        <v>0.69800925925925927</v>
      </c>
      <c r="E2930" s="72" t="s">
        <v>9</v>
      </c>
      <c r="F2930" s="73">
        <v>23</v>
      </c>
      <c r="G2930" s="72" t="s">
        <v>21</v>
      </c>
    </row>
    <row r="2931" spans="3:7" ht="15" thickBot="1" x14ac:dyDescent="0.35">
      <c r="C2931" s="70">
        <v>43173</v>
      </c>
      <c r="D2931" s="71">
        <v>0.69937499999999997</v>
      </c>
      <c r="E2931" s="72" t="s">
        <v>9</v>
      </c>
      <c r="F2931" s="73">
        <v>18</v>
      </c>
      <c r="G2931" s="72" t="s">
        <v>21</v>
      </c>
    </row>
    <row r="2932" spans="3:7" ht="15" thickBot="1" x14ac:dyDescent="0.35">
      <c r="C2932" s="70">
        <v>43173</v>
      </c>
      <c r="D2932" s="71">
        <v>0.69967592592592587</v>
      </c>
      <c r="E2932" s="72" t="s">
        <v>9</v>
      </c>
      <c r="F2932" s="73">
        <v>29</v>
      </c>
      <c r="G2932" s="72" t="s">
        <v>21</v>
      </c>
    </row>
    <row r="2933" spans="3:7" ht="15" thickBot="1" x14ac:dyDescent="0.35">
      <c r="C2933" s="70">
        <v>43173</v>
      </c>
      <c r="D2933" s="71">
        <v>0.70010416666666664</v>
      </c>
      <c r="E2933" s="72" t="s">
        <v>9</v>
      </c>
      <c r="F2933" s="73">
        <v>40</v>
      </c>
      <c r="G2933" s="72" t="s">
        <v>10</v>
      </c>
    </row>
    <row r="2934" spans="3:7" ht="15" thickBot="1" x14ac:dyDescent="0.35">
      <c r="C2934" s="70">
        <v>43173</v>
      </c>
      <c r="D2934" s="71">
        <v>0.70017361111111109</v>
      </c>
      <c r="E2934" s="72" t="s">
        <v>9</v>
      </c>
      <c r="F2934" s="73">
        <v>24</v>
      </c>
      <c r="G2934" s="72" t="s">
        <v>21</v>
      </c>
    </row>
    <row r="2935" spans="3:7" ht="15" thickBot="1" x14ac:dyDescent="0.35">
      <c r="C2935" s="70">
        <v>43173</v>
      </c>
      <c r="D2935" s="71">
        <v>0.7009143518518518</v>
      </c>
      <c r="E2935" s="72" t="s">
        <v>9</v>
      </c>
      <c r="F2935" s="73">
        <v>19</v>
      </c>
      <c r="G2935" s="72" t="s">
        <v>10</v>
      </c>
    </row>
    <row r="2936" spans="3:7" ht="15" thickBot="1" x14ac:dyDescent="0.35">
      <c r="C2936" s="70">
        <v>43173</v>
      </c>
      <c r="D2936" s="71">
        <v>0.70135416666666661</v>
      </c>
      <c r="E2936" s="72" t="s">
        <v>9</v>
      </c>
      <c r="F2936" s="73">
        <v>30</v>
      </c>
      <c r="G2936" s="72" t="s">
        <v>21</v>
      </c>
    </row>
    <row r="2937" spans="3:7" ht="15" thickBot="1" x14ac:dyDescent="0.35">
      <c r="C2937" s="70">
        <v>43173</v>
      </c>
      <c r="D2937" s="71">
        <v>0.70136574074074076</v>
      </c>
      <c r="E2937" s="72" t="s">
        <v>9</v>
      </c>
      <c r="F2937" s="73">
        <v>30</v>
      </c>
      <c r="G2937" s="72" t="s">
        <v>21</v>
      </c>
    </row>
    <row r="2938" spans="3:7" ht="15" thickBot="1" x14ac:dyDescent="0.35">
      <c r="C2938" s="70">
        <v>43173</v>
      </c>
      <c r="D2938" s="71">
        <v>0.70179398148148142</v>
      </c>
      <c r="E2938" s="72" t="s">
        <v>9</v>
      </c>
      <c r="F2938" s="73">
        <v>47</v>
      </c>
      <c r="G2938" s="72" t="s">
        <v>21</v>
      </c>
    </row>
    <row r="2939" spans="3:7" ht="15" thickBot="1" x14ac:dyDescent="0.35">
      <c r="C2939" s="70">
        <v>43173</v>
      </c>
      <c r="D2939" s="71">
        <v>0.70259259259259255</v>
      </c>
      <c r="E2939" s="72" t="s">
        <v>9</v>
      </c>
      <c r="F2939" s="73">
        <v>26</v>
      </c>
      <c r="G2939" s="72" t="s">
        <v>21</v>
      </c>
    </row>
    <row r="2940" spans="3:7" ht="15" thickBot="1" x14ac:dyDescent="0.35">
      <c r="C2940" s="70">
        <v>43173</v>
      </c>
      <c r="D2940" s="71">
        <v>0.70329861111111114</v>
      </c>
      <c r="E2940" s="72" t="s">
        <v>9</v>
      </c>
      <c r="F2940" s="73">
        <v>34</v>
      </c>
      <c r="G2940" s="72" t="s">
        <v>21</v>
      </c>
    </row>
    <row r="2941" spans="3:7" ht="15" thickBot="1" x14ac:dyDescent="0.35">
      <c r="C2941" s="70">
        <v>43173</v>
      </c>
      <c r="D2941" s="71">
        <v>0.70412037037037034</v>
      </c>
      <c r="E2941" s="72" t="s">
        <v>9</v>
      </c>
      <c r="F2941" s="73">
        <v>44</v>
      </c>
      <c r="G2941" s="72" t="s">
        <v>10</v>
      </c>
    </row>
    <row r="2942" spans="3:7" ht="15" thickBot="1" x14ac:dyDescent="0.35">
      <c r="C2942" s="70">
        <v>43173</v>
      </c>
      <c r="D2942" s="71">
        <v>0.70437500000000008</v>
      </c>
      <c r="E2942" s="72" t="s">
        <v>9</v>
      </c>
      <c r="F2942" s="73">
        <v>29</v>
      </c>
      <c r="G2942" s="72" t="s">
        <v>21</v>
      </c>
    </row>
    <row r="2943" spans="3:7" ht="15" thickBot="1" x14ac:dyDescent="0.35">
      <c r="C2943" s="70">
        <v>43173</v>
      </c>
      <c r="D2943" s="71">
        <v>0.7055324074074073</v>
      </c>
      <c r="E2943" s="72" t="s">
        <v>9</v>
      </c>
      <c r="F2943" s="73">
        <v>48</v>
      </c>
      <c r="G2943" s="72" t="s">
        <v>21</v>
      </c>
    </row>
    <row r="2944" spans="3:7" ht="15" thickBot="1" x14ac:dyDescent="0.35">
      <c r="C2944" s="70">
        <v>43173</v>
      </c>
      <c r="D2944" s="71">
        <v>0.70664351851851848</v>
      </c>
      <c r="E2944" s="72" t="s">
        <v>9</v>
      </c>
      <c r="F2944" s="73">
        <v>39</v>
      </c>
      <c r="G2944" s="72" t="s">
        <v>21</v>
      </c>
    </row>
    <row r="2945" spans="3:7" ht="15" thickBot="1" x14ac:dyDescent="0.35">
      <c r="C2945" s="70">
        <v>43173</v>
      </c>
      <c r="D2945" s="71">
        <v>0.70668981481481474</v>
      </c>
      <c r="E2945" s="72" t="s">
        <v>9</v>
      </c>
      <c r="F2945" s="73">
        <v>49</v>
      </c>
      <c r="G2945" s="72" t="s">
        <v>10</v>
      </c>
    </row>
    <row r="2946" spans="3:7" ht="15" thickBot="1" x14ac:dyDescent="0.35">
      <c r="C2946" s="70">
        <v>43173</v>
      </c>
      <c r="D2946" s="71">
        <v>0.70723379629629635</v>
      </c>
      <c r="E2946" s="72" t="s">
        <v>9</v>
      </c>
      <c r="F2946" s="73">
        <v>34</v>
      </c>
      <c r="G2946" s="72" t="s">
        <v>21</v>
      </c>
    </row>
    <row r="2947" spans="3:7" ht="15" thickBot="1" x14ac:dyDescent="0.35">
      <c r="C2947" s="70">
        <v>43173</v>
      </c>
      <c r="D2947" s="71">
        <v>0.70769675925925923</v>
      </c>
      <c r="E2947" s="72" t="s">
        <v>9</v>
      </c>
      <c r="F2947" s="73">
        <v>47</v>
      </c>
      <c r="G2947" s="72" t="s">
        <v>21</v>
      </c>
    </row>
    <row r="2948" spans="3:7" ht="15" thickBot="1" x14ac:dyDescent="0.35">
      <c r="C2948" s="70">
        <v>43173</v>
      </c>
      <c r="D2948" s="71">
        <v>0.70797453703703705</v>
      </c>
      <c r="E2948" s="72" t="s">
        <v>9</v>
      </c>
      <c r="F2948" s="73">
        <v>42</v>
      </c>
      <c r="G2948" s="72" t="s">
        <v>21</v>
      </c>
    </row>
    <row r="2949" spans="3:7" ht="15" thickBot="1" x14ac:dyDescent="0.35">
      <c r="C2949" s="70">
        <v>43173</v>
      </c>
      <c r="D2949" s="71">
        <v>0.70805555555555555</v>
      </c>
      <c r="E2949" s="72" t="s">
        <v>9</v>
      </c>
      <c r="F2949" s="73">
        <v>45</v>
      </c>
      <c r="G2949" s="72" t="s">
        <v>21</v>
      </c>
    </row>
    <row r="2950" spans="3:7" ht="15" thickBot="1" x14ac:dyDescent="0.35">
      <c r="C2950" s="70">
        <v>43173</v>
      </c>
      <c r="D2950" s="71">
        <v>0.70876157407407403</v>
      </c>
      <c r="E2950" s="72" t="s">
        <v>9</v>
      </c>
      <c r="F2950" s="73">
        <v>34</v>
      </c>
      <c r="G2950" s="72" t="s">
        <v>21</v>
      </c>
    </row>
    <row r="2951" spans="3:7" ht="15" thickBot="1" x14ac:dyDescent="0.35">
      <c r="C2951" s="70">
        <v>43173</v>
      </c>
      <c r="D2951" s="71">
        <v>0.7088310185185186</v>
      </c>
      <c r="E2951" s="72" t="s">
        <v>9</v>
      </c>
      <c r="F2951" s="73">
        <v>39</v>
      </c>
      <c r="G2951" s="72" t="s">
        <v>10</v>
      </c>
    </row>
    <row r="2952" spans="3:7" ht="15" thickBot="1" x14ac:dyDescent="0.35">
      <c r="C2952" s="70">
        <v>43173</v>
      </c>
      <c r="D2952" s="71">
        <v>0.71008101851851846</v>
      </c>
      <c r="E2952" s="72" t="s">
        <v>9</v>
      </c>
      <c r="F2952" s="73">
        <v>24</v>
      </c>
      <c r="G2952" s="72" t="s">
        <v>21</v>
      </c>
    </row>
    <row r="2953" spans="3:7" ht="15" thickBot="1" x14ac:dyDescent="0.35">
      <c r="C2953" s="70">
        <v>43173</v>
      </c>
      <c r="D2953" s="71">
        <v>0.71038194444444447</v>
      </c>
      <c r="E2953" s="72" t="s">
        <v>9</v>
      </c>
      <c r="F2953" s="73">
        <v>35</v>
      </c>
      <c r="G2953" s="72" t="s">
        <v>10</v>
      </c>
    </row>
    <row r="2954" spans="3:7" ht="15" thickBot="1" x14ac:dyDescent="0.35">
      <c r="C2954" s="70">
        <v>43173</v>
      </c>
      <c r="D2954" s="71">
        <v>0.71040509259259255</v>
      </c>
      <c r="E2954" s="72" t="s">
        <v>9</v>
      </c>
      <c r="F2954" s="73">
        <v>30</v>
      </c>
      <c r="G2954" s="72" t="s">
        <v>21</v>
      </c>
    </row>
    <row r="2955" spans="3:7" ht="15" thickBot="1" x14ac:dyDescent="0.35">
      <c r="C2955" s="70">
        <v>43173</v>
      </c>
      <c r="D2955" s="71">
        <v>0.7107175925925926</v>
      </c>
      <c r="E2955" s="72" t="s">
        <v>9</v>
      </c>
      <c r="F2955" s="73">
        <v>21</v>
      </c>
      <c r="G2955" s="72" t="s">
        <v>21</v>
      </c>
    </row>
    <row r="2956" spans="3:7" ht="15" thickBot="1" x14ac:dyDescent="0.35">
      <c r="C2956" s="70">
        <v>43173</v>
      </c>
      <c r="D2956" s="71">
        <v>0.71137731481481481</v>
      </c>
      <c r="E2956" s="72" t="s">
        <v>9</v>
      </c>
      <c r="F2956" s="73">
        <v>41</v>
      </c>
      <c r="G2956" s="72" t="s">
        <v>10</v>
      </c>
    </row>
    <row r="2957" spans="3:7" ht="15" thickBot="1" x14ac:dyDescent="0.35">
      <c r="C2957" s="70">
        <v>43173</v>
      </c>
      <c r="D2957" s="71">
        <v>0.71260416666666659</v>
      </c>
      <c r="E2957" s="72" t="s">
        <v>9</v>
      </c>
      <c r="F2957" s="73">
        <v>43</v>
      </c>
      <c r="G2957" s="72" t="s">
        <v>10</v>
      </c>
    </row>
    <row r="2958" spans="3:7" ht="15" thickBot="1" x14ac:dyDescent="0.35">
      <c r="C2958" s="70">
        <v>43173</v>
      </c>
      <c r="D2958" s="71">
        <v>0.71350694444444451</v>
      </c>
      <c r="E2958" s="72" t="s">
        <v>9</v>
      </c>
      <c r="F2958" s="73">
        <v>41</v>
      </c>
      <c r="G2958" s="72" t="s">
        <v>21</v>
      </c>
    </row>
    <row r="2959" spans="3:7" ht="15" thickBot="1" x14ac:dyDescent="0.35">
      <c r="C2959" s="70">
        <v>43173</v>
      </c>
      <c r="D2959" s="71">
        <v>0.71467592592592588</v>
      </c>
      <c r="E2959" s="72" t="s">
        <v>9</v>
      </c>
      <c r="F2959" s="73">
        <v>53</v>
      </c>
      <c r="G2959" s="72" t="s">
        <v>10</v>
      </c>
    </row>
    <row r="2960" spans="3:7" ht="15" thickBot="1" x14ac:dyDescent="0.35">
      <c r="C2960" s="70">
        <v>43173</v>
      </c>
      <c r="D2960" s="71">
        <v>0.71607638888888892</v>
      </c>
      <c r="E2960" s="72" t="s">
        <v>9</v>
      </c>
      <c r="F2960" s="73">
        <v>38</v>
      </c>
      <c r="G2960" s="72" t="s">
        <v>21</v>
      </c>
    </row>
    <row r="2961" spans="3:7" ht="15" thickBot="1" x14ac:dyDescent="0.35">
      <c r="C2961" s="70">
        <v>43173</v>
      </c>
      <c r="D2961" s="71">
        <v>0.71618055555555549</v>
      </c>
      <c r="E2961" s="72" t="s">
        <v>9</v>
      </c>
      <c r="F2961" s="73">
        <v>33</v>
      </c>
      <c r="G2961" s="72" t="s">
        <v>21</v>
      </c>
    </row>
    <row r="2962" spans="3:7" ht="15" thickBot="1" x14ac:dyDescent="0.35">
      <c r="C2962" s="70">
        <v>43173</v>
      </c>
      <c r="D2962" s="71">
        <v>0.71953703703703698</v>
      </c>
      <c r="E2962" s="72" t="s">
        <v>9</v>
      </c>
      <c r="F2962" s="73">
        <v>37</v>
      </c>
      <c r="G2962" s="72" t="s">
        <v>10</v>
      </c>
    </row>
    <row r="2963" spans="3:7" ht="15" thickBot="1" x14ac:dyDescent="0.35">
      <c r="C2963" s="70">
        <v>43173</v>
      </c>
      <c r="D2963" s="71">
        <v>0.72006944444444443</v>
      </c>
      <c r="E2963" s="72" t="s">
        <v>9</v>
      </c>
      <c r="F2963" s="73">
        <v>42</v>
      </c>
      <c r="G2963" s="72" t="s">
        <v>21</v>
      </c>
    </row>
    <row r="2964" spans="3:7" ht="15" thickBot="1" x14ac:dyDescent="0.35">
      <c r="C2964" s="70">
        <v>43173</v>
      </c>
      <c r="D2964" s="71">
        <v>0.72083333333333333</v>
      </c>
      <c r="E2964" s="72" t="s">
        <v>9</v>
      </c>
      <c r="F2964" s="73">
        <v>39</v>
      </c>
      <c r="G2964" s="72" t="s">
        <v>21</v>
      </c>
    </row>
    <row r="2965" spans="3:7" ht="15" thickBot="1" x14ac:dyDescent="0.35">
      <c r="C2965" s="70">
        <v>43173</v>
      </c>
      <c r="D2965" s="71">
        <v>0.7211574074074073</v>
      </c>
      <c r="E2965" s="72" t="s">
        <v>9</v>
      </c>
      <c r="F2965" s="73">
        <v>38</v>
      </c>
      <c r="G2965" s="72" t="s">
        <v>21</v>
      </c>
    </row>
    <row r="2966" spans="3:7" ht="15" thickBot="1" x14ac:dyDescent="0.35">
      <c r="C2966" s="70">
        <v>43173</v>
      </c>
      <c r="D2966" s="71">
        <v>0.72145833333333342</v>
      </c>
      <c r="E2966" s="72" t="s">
        <v>9</v>
      </c>
      <c r="F2966" s="73">
        <v>41</v>
      </c>
      <c r="G2966" s="72" t="s">
        <v>10</v>
      </c>
    </row>
    <row r="2967" spans="3:7" ht="15" thickBot="1" x14ac:dyDescent="0.35">
      <c r="C2967" s="70">
        <v>43173</v>
      </c>
      <c r="D2967" s="71">
        <v>0.72152777777777777</v>
      </c>
      <c r="E2967" s="72" t="s">
        <v>9</v>
      </c>
      <c r="F2967" s="73">
        <v>38</v>
      </c>
      <c r="G2967" s="72" t="s">
        <v>21</v>
      </c>
    </row>
    <row r="2968" spans="3:7" ht="15" thickBot="1" x14ac:dyDescent="0.35">
      <c r="C2968" s="70">
        <v>43173</v>
      </c>
      <c r="D2968" s="71">
        <v>0.72172453703703709</v>
      </c>
      <c r="E2968" s="72" t="s">
        <v>9</v>
      </c>
      <c r="F2968" s="73">
        <v>39</v>
      </c>
      <c r="G2968" s="72" t="s">
        <v>21</v>
      </c>
    </row>
    <row r="2969" spans="3:7" ht="15" thickBot="1" x14ac:dyDescent="0.35">
      <c r="C2969" s="70">
        <v>43173</v>
      </c>
      <c r="D2969" s="71">
        <v>0.72197916666666673</v>
      </c>
      <c r="E2969" s="72" t="s">
        <v>9</v>
      </c>
      <c r="F2969" s="73">
        <v>43</v>
      </c>
      <c r="G2969" s="72" t="s">
        <v>10</v>
      </c>
    </row>
    <row r="2970" spans="3:7" ht="15" thickBot="1" x14ac:dyDescent="0.35">
      <c r="C2970" s="70">
        <v>43173</v>
      </c>
      <c r="D2970" s="71">
        <v>0.7227662037037037</v>
      </c>
      <c r="E2970" s="72" t="s">
        <v>9</v>
      </c>
      <c r="F2970" s="73">
        <v>33</v>
      </c>
      <c r="G2970" s="72" t="s">
        <v>21</v>
      </c>
    </row>
    <row r="2971" spans="3:7" ht="15" thickBot="1" x14ac:dyDescent="0.35">
      <c r="C2971" s="70">
        <v>43173</v>
      </c>
      <c r="D2971" s="71">
        <v>0.72386574074074073</v>
      </c>
      <c r="E2971" s="72" t="s">
        <v>9</v>
      </c>
      <c r="F2971" s="73">
        <v>31</v>
      </c>
      <c r="G2971" s="72" t="s">
        <v>10</v>
      </c>
    </row>
    <row r="2972" spans="3:7" ht="15" thickBot="1" x14ac:dyDescent="0.35">
      <c r="C2972" s="70">
        <v>43173</v>
      </c>
      <c r="D2972" s="71">
        <v>0.72476851851851853</v>
      </c>
      <c r="E2972" s="72" t="s">
        <v>9</v>
      </c>
      <c r="F2972" s="73">
        <v>42</v>
      </c>
      <c r="G2972" s="72" t="s">
        <v>10</v>
      </c>
    </row>
    <row r="2973" spans="3:7" ht="15" thickBot="1" x14ac:dyDescent="0.35">
      <c r="C2973" s="70">
        <v>43173</v>
      </c>
      <c r="D2973" s="71">
        <v>0.72493055555555552</v>
      </c>
      <c r="E2973" s="72" t="s">
        <v>9</v>
      </c>
      <c r="F2973" s="73">
        <v>45</v>
      </c>
      <c r="G2973" s="72" t="s">
        <v>21</v>
      </c>
    </row>
    <row r="2974" spans="3:7" ht="15" thickBot="1" x14ac:dyDescent="0.35">
      <c r="C2974" s="70">
        <v>43173</v>
      </c>
      <c r="D2974" s="71">
        <v>0.72537037037037033</v>
      </c>
      <c r="E2974" s="72" t="s">
        <v>9</v>
      </c>
      <c r="F2974" s="73">
        <v>56</v>
      </c>
      <c r="G2974" s="72" t="s">
        <v>10</v>
      </c>
    </row>
    <row r="2975" spans="3:7" ht="15" thickBot="1" x14ac:dyDescent="0.35">
      <c r="C2975" s="70">
        <v>43173</v>
      </c>
      <c r="D2975" s="71">
        <v>0.72612268518518519</v>
      </c>
      <c r="E2975" s="72" t="s">
        <v>9</v>
      </c>
      <c r="F2975" s="73">
        <v>42</v>
      </c>
      <c r="G2975" s="72" t="s">
        <v>10</v>
      </c>
    </row>
    <row r="2976" spans="3:7" ht="15" thickBot="1" x14ac:dyDescent="0.35">
      <c r="C2976" s="70">
        <v>43173</v>
      </c>
      <c r="D2976" s="71">
        <v>0.72690972222222217</v>
      </c>
      <c r="E2976" s="72" t="s">
        <v>9</v>
      </c>
      <c r="F2976" s="73">
        <v>42</v>
      </c>
      <c r="G2976" s="72" t="s">
        <v>21</v>
      </c>
    </row>
    <row r="2977" spans="3:7" ht="15" thickBot="1" x14ac:dyDescent="0.35">
      <c r="C2977" s="70">
        <v>43173</v>
      </c>
      <c r="D2977" s="71">
        <v>0.72818287037037033</v>
      </c>
      <c r="E2977" s="72" t="s">
        <v>9</v>
      </c>
      <c r="F2977" s="73">
        <v>48</v>
      </c>
      <c r="G2977" s="72" t="s">
        <v>21</v>
      </c>
    </row>
    <row r="2978" spans="3:7" ht="15" thickBot="1" x14ac:dyDescent="0.35">
      <c r="C2978" s="70">
        <v>43173</v>
      </c>
      <c r="D2978" s="71">
        <v>0.72942129629629626</v>
      </c>
      <c r="E2978" s="72" t="s">
        <v>9</v>
      </c>
      <c r="F2978" s="73">
        <v>39</v>
      </c>
      <c r="G2978" s="72" t="s">
        <v>21</v>
      </c>
    </row>
    <row r="2979" spans="3:7" ht="15" thickBot="1" x14ac:dyDescent="0.35">
      <c r="C2979" s="70">
        <v>43173</v>
      </c>
      <c r="D2979" s="71">
        <v>0.73067129629629635</v>
      </c>
      <c r="E2979" s="72" t="s">
        <v>9</v>
      </c>
      <c r="F2979" s="73">
        <v>59</v>
      </c>
      <c r="G2979" s="72" t="s">
        <v>10</v>
      </c>
    </row>
    <row r="2980" spans="3:7" ht="15" thickBot="1" x14ac:dyDescent="0.35">
      <c r="C2980" s="70">
        <v>43173</v>
      </c>
      <c r="D2980" s="71">
        <v>0.7316435185185185</v>
      </c>
      <c r="E2980" s="72" t="s">
        <v>9</v>
      </c>
      <c r="F2980" s="73">
        <v>38</v>
      </c>
      <c r="G2980" s="72" t="s">
        <v>21</v>
      </c>
    </row>
    <row r="2981" spans="3:7" ht="15" thickBot="1" x14ac:dyDescent="0.35">
      <c r="C2981" s="70">
        <v>43173</v>
      </c>
      <c r="D2981" s="71">
        <v>0.73172453703703699</v>
      </c>
      <c r="E2981" s="72" t="s">
        <v>9</v>
      </c>
      <c r="F2981" s="73">
        <v>35</v>
      </c>
      <c r="G2981" s="72" t="s">
        <v>21</v>
      </c>
    </row>
    <row r="2982" spans="3:7" ht="15" thickBot="1" x14ac:dyDescent="0.35">
      <c r="C2982" s="70">
        <v>43173</v>
      </c>
      <c r="D2982" s="71">
        <v>0.73413194444444441</v>
      </c>
      <c r="E2982" s="72" t="s">
        <v>9</v>
      </c>
      <c r="F2982" s="73">
        <v>36</v>
      </c>
      <c r="G2982" s="72" t="s">
        <v>21</v>
      </c>
    </row>
    <row r="2983" spans="3:7" ht="15" thickBot="1" x14ac:dyDescent="0.35">
      <c r="C2983" s="70">
        <v>43173</v>
      </c>
      <c r="D2983" s="71">
        <v>0.7346759259259259</v>
      </c>
      <c r="E2983" s="72" t="s">
        <v>9</v>
      </c>
      <c r="F2983" s="73">
        <v>28</v>
      </c>
      <c r="G2983" s="72" t="s">
        <v>21</v>
      </c>
    </row>
    <row r="2984" spans="3:7" ht="15" thickBot="1" x14ac:dyDescent="0.35">
      <c r="C2984" s="70">
        <v>43173</v>
      </c>
      <c r="D2984" s="71">
        <v>0.73681712962962964</v>
      </c>
      <c r="E2984" s="72" t="s">
        <v>9</v>
      </c>
      <c r="F2984" s="73">
        <v>57</v>
      </c>
      <c r="G2984" s="72" t="s">
        <v>21</v>
      </c>
    </row>
    <row r="2985" spans="3:7" ht="15" thickBot="1" x14ac:dyDescent="0.35">
      <c r="C2985" s="70">
        <v>43173</v>
      </c>
      <c r="D2985" s="71">
        <v>0.73702546296296301</v>
      </c>
      <c r="E2985" s="72" t="s">
        <v>9</v>
      </c>
      <c r="F2985" s="73">
        <v>47</v>
      </c>
      <c r="G2985" s="72" t="s">
        <v>21</v>
      </c>
    </row>
    <row r="2986" spans="3:7" ht="15" thickBot="1" x14ac:dyDescent="0.35">
      <c r="C2986" s="70">
        <v>43173</v>
      </c>
      <c r="D2986" s="71">
        <v>0.73957175925925922</v>
      </c>
      <c r="E2986" s="72" t="s">
        <v>9</v>
      </c>
      <c r="F2986" s="73">
        <v>37</v>
      </c>
      <c r="G2986" s="72" t="s">
        <v>10</v>
      </c>
    </row>
    <row r="2987" spans="3:7" ht="15" thickBot="1" x14ac:dyDescent="0.35">
      <c r="C2987" s="70">
        <v>43173</v>
      </c>
      <c r="D2987" s="71">
        <v>0.7400000000000001</v>
      </c>
      <c r="E2987" s="72" t="s">
        <v>9</v>
      </c>
      <c r="F2987" s="73">
        <v>46</v>
      </c>
      <c r="G2987" s="72" t="s">
        <v>10</v>
      </c>
    </row>
    <row r="2988" spans="3:7" ht="15" thickBot="1" x14ac:dyDescent="0.35">
      <c r="C2988" s="70">
        <v>43173</v>
      </c>
      <c r="D2988" s="71">
        <v>0.74130787037037038</v>
      </c>
      <c r="E2988" s="72" t="s">
        <v>9</v>
      </c>
      <c r="F2988" s="73">
        <v>42</v>
      </c>
      <c r="G2988" s="72" t="s">
        <v>21</v>
      </c>
    </row>
    <row r="2989" spans="3:7" ht="15" thickBot="1" x14ac:dyDescent="0.35">
      <c r="C2989" s="70">
        <v>43173</v>
      </c>
      <c r="D2989" s="71">
        <v>0.74174768518518519</v>
      </c>
      <c r="E2989" s="72" t="s">
        <v>9</v>
      </c>
      <c r="F2989" s="73">
        <v>55</v>
      </c>
      <c r="G2989" s="72" t="s">
        <v>10</v>
      </c>
    </row>
    <row r="2990" spans="3:7" ht="15" thickBot="1" x14ac:dyDescent="0.35">
      <c r="C2990" s="70">
        <v>43173</v>
      </c>
      <c r="D2990" s="71">
        <v>0.7424884259259259</v>
      </c>
      <c r="E2990" s="72" t="s">
        <v>9</v>
      </c>
      <c r="F2990" s="73">
        <v>45</v>
      </c>
      <c r="G2990" s="72" t="s">
        <v>21</v>
      </c>
    </row>
    <row r="2991" spans="3:7" ht="15" thickBot="1" x14ac:dyDescent="0.35">
      <c r="C2991" s="70">
        <v>43173</v>
      </c>
      <c r="D2991" s="71">
        <v>0.74318287037037034</v>
      </c>
      <c r="E2991" s="72" t="s">
        <v>9</v>
      </c>
      <c r="F2991" s="73">
        <v>42</v>
      </c>
      <c r="G2991" s="72" t="s">
        <v>21</v>
      </c>
    </row>
    <row r="2992" spans="3:7" ht="15" thickBot="1" x14ac:dyDescent="0.35">
      <c r="C2992" s="70">
        <v>43173</v>
      </c>
      <c r="D2992" s="71">
        <v>0.74464120370370368</v>
      </c>
      <c r="E2992" s="72" t="s">
        <v>9</v>
      </c>
      <c r="F2992" s="73">
        <v>34</v>
      </c>
      <c r="G2992" s="72" t="s">
        <v>21</v>
      </c>
    </row>
    <row r="2993" spans="3:7" ht="15" thickBot="1" x14ac:dyDescent="0.35">
      <c r="C2993" s="70">
        <v>43173</v>
      </c>
      <c r="D2993" s="71">
        <v>0.74464120370370368</v>
      </c>
      <c r="E2993" s="72" t="s">
        <v>9</v>
      </c>
      <c r="F2993" s="73">
        <v>29</v>
      </c>
      <c r="G2993" s="72" t="s">
        <v>21</v>
      </c>
    </row>
    <row r="2994" spans="3:7" ht="15" thickBot="1" x14ac:dyDescent="0.35">
      <c r="C2994" s="70">
        <v>43173</v>
      </c>
      <c r="D2994" s="71">
        <v>0.74464120370370368</v>
      </c>
      <c r="E2994" s="72" t="s">
        <v>9</v>
      </c>
      <c r="F2994" s="73">
        <v>21</v>
      </c>
      <c r="G2994" s="72" t="s">
        <v>21</v>
      </c>
    </row>
    <row r="2995" spans="3:7" ht="15" thickBot="1" x14ac:dyDescent="0.35">
      <c r="C2995" s="70">
        <v>43173</v>
      </c>
      <c r="D2995" s="71">
        <v>0.74465277777777772</v>
      </c>
      <c r="E2995" s="72" t="s">
        <v>9</v>
      </c>
      <c r="F2995" s="73">
        <v>28</v>
      </c>
      <c r="G2995" s="72" t="s">
        <v>21</v>
      </c>
    </row>
    <row r="2996" spans="3:7" ht="15" thickBot="1" x14ac:dyDescent="0.35">
      <c r="C2996" s="70">
        <v>43173</v>
      </c>
      <c r="D2996" s="71">
        <v>0.74523148148148144</v>
      </c>
      <c r="E2996" s="72" t="s">
        <v>9</v>
      </c>
      <c r="F2996" s="73">
        <v>36</v>
      </c>
      <c r="G2996" s="72" t="s">
        <v>21</v>
      </c>
    </row>
    <row r="2997" spans="3:7" ht="15" thickBot="1" x14ac:dyDescent="0.35">
      <c r="C2997" s="70">
        <v>43173</v>
      </c>
      <c r="D2997" s="71">
        <v>0.74678240740740742</v>
      </c>
      <c r="E2997" s="72" t="s">
        <v>9</v>
      </c>
      <c r="F2997" s="73">
        <v>45</v>
      </c>
      <c r="G2997" s="72" t="s">
        <v>10</v>
      </c>
    </row>
    <row r="2998" spans="3:7" ht="15" thickBot="1" x14ac:dyDescent="0.35">
      <c r="C2998" s="70">
        <v>43173</v>
      </c>
      <c r="D2998" s="71">
        <v>0.74711805555555555</v>
      </c>
      <c r="E2998" s="72" t="s">
        <v>9</v>
      </c>
      <c r="F2998" s="73">
        <v>44</v>
      </c>
      <c r="G2998" s="72" t="s">
        <v>10</v>
      </c>
    </row>
    <row r="2999" spans="3:7" ht="15" thickBot="1" x14ac:dyDescent="0.35">
      <c r="C2999" s="70">
        <v>43173</v>
      </c>
      <c r="D2999" s="71">
        <v>0.74717592592592597</v>
      </c>
      <c r="E2999" s="72" t="s">
        <v>9</v>
      </c>
      <c r="F2999" s="73">
        <v>51</v>
      </c>
      <c r="G2999" s="72" t="s">
        <v>10</v>
      </c>
    </row>
    <row r="3000" spans="3:7" ht="15" thickBot="1" x14ac:dyDescent="0.35">
      <c r="C3000" s="70">
        <v>43173</v>
      </c>
      <c r="D3000" s="71">
        <v>0.74837962962962967</v>
      </c>
      <c r="E3000" s="72" t="s">
        <v>9</v>
      </c>
      <c r="F3000" s="73">
        <v>41</v>
      </c>
      <c r="G3000" s="72" t="s">
        <v>21</v>
      </c>
    </row>
    <row r="3001" spans="3:7" ht="15" thickBot="1" x14ac:dyDescent="0.35">
      <c r="C3001" s="70">
        <v>43173</v>
      </c>
      <c r="D3001" s="71">
        <v>0.74899305555555562</v>
      </c>
      <c r="E3001" s="72" t="s">
        <v>9</v>
      </c>
      <c r="F3001" s="73">
        <v>52</v>
      </c>
      <c r="G3001" s="72" t="s">
        <v>10</v>
      </c>
    </row>
    <row r="3002" spans="3:7" ht="15" thickBot="1" x14ac:dyDescent="0.35">
      <c r="C3002" s="70">
        <v>43173</v>
      </c>
      <c r="D3002" s="71">
        <v>0.74976851851851845</v>
      </c>
      <c r="E3002" s="72" t="s">
        <v>9</v>
      </c>
      <c r="F3002" s="73">
        <v>48</v>
      </c>
      <c r="G3002" s="72" t="s">
        <v>10</v>
      </c>
    </row>
    <row r="3003" spans="3:7" ht="15" thickBot="1" x14ac:dyDescent="0.35">
      <c r="C3003" s="70">
        <v>43173</v>
      </c>
      <c r="D3003" s="71">
        <v>0.75199074074074079</v>
      </c>
      <c r="E3003" s="72" t="s">
        <v>9</v>
      </c>
      <c r="F3003" s="73">
        <v>49</v>
      </c>
      <c r="G3003" s="72" t="s">
        <v>10</v>
      </c>
    </row>
    <row r="3004" spans="3:7" ht="15" thickBot="1" x14ac:dyDescent="0.35">
      <c r="C3004" s="70">
        <v>43173</v>
      </c>
      <c r="D3004" s="71">
        <v>0.75233796296296296</v>
      </c>
      <c r="E3004" s="72" t="s">
        <v>9</v>
      </c>
      <c r="F3004" s="73">
        <v>33</v>
      </c>
      <c r="G3004" s="72" t="s">
        <v>10</v>
      </c>
    </row>
    <row r="3005" spans="3:7" ht="15" thickBot="1" x14ac:dyDescent="0.35">
      <c r="C3005" s="70">
        <v>43173</v>
      </c>
      <c r="D3005" s="71">
        <v>0.75258101851851855</v>
      </c>
      <c r="E3005" s="72" t="s">
        <v>9</v>
      </c>
      <c r="F3005" s="73">
        <v>31</v>
      </c>
      <c r="G3005" s="72" t="s">
        <v>10</v>
      </c>
    </row>
    <row r="3006" spans="3:7" ht="15" thickBot="1" x14ac:dyDescent="0.35">
      <c r="C3006" s="70">
        <v>43173</v>
      </c>
      <c r="D3006" s="71">
        <v>0.75313657407407408</v>
      </c>
      <c r="E3006" s="72" t="s">
        <v>9</v>
      </c>
      <c r="F3006" s="73">
        <v>39</v>
      </c>
      <c r="G3006" s="72" t="s">
        <v>10</v>
      </c>
    </row>
    <row r="3007" spans="3:7" ht="15" thickBot="1" x14ac:dyDescent="0.35">
      <c r="C3007" s="70">
        <v>43173</v>
      </c>
      <c r="D3007" s="71">
        <v>0.75320601851851843</v>
      </c>
      <c r="E3007" s="72" t="s">
        <v>9</v>
      </c>
      <c r="F3007" s="73">
        <v>48</v>
      </c>
      <c r="G3007" s="72" t="s">
        <v>10</v>
      </c>
    </row>
    <row r="3008" spans="3:7" ht="15" thickBot="1" x14ac:dyDescent="0.35">
      <c r="C3008" s="70">
        <v>43173</v>
      </c>
      <c r="D3008" s="71">
        <v>0.75418981481481484</v>
      </c>
      <c r="E3008" s="72" t="s">
        <v>9</v>
      </c>
      <c r="F3008" s="73">
        <v>35</v>
      </c>
      <c r="G3008" s="72" t="s">
        <v>10</v>
      </c>
    </row>
    <row r="3009" spans="3:7" ht="15" thickBot="1" x14ac:dyDescent="0.35">
      <c r="C3009" s="70">
        <v>43173</v>
      </c>
      <c r="D3009" s="71">
        <v>0.75556712962962969</v>
      </c>
      <c r="E3009" s="72" t="s">
        <v>9</v>
      </c>
      <c r="F3009" s="73">
        <v>57</v>
      </c>
      <c r="G3009" s="72" t="s">
        <v>21</v>
      </c>
    </row>
    <row r="3010" spans="3:7" ht="15" thickBot="1" x14ac:dyDescent="0.35">
      <c r="C3010" s="70">
        <v>43173</v>
      </c>
      <c r="D3010" s="71">
        <v>0.7560069444444445</v>
      </c>
      <c r="E3010" s="72" t="s">
        <v>9</v>
      </c>
      <c r="F3010" s="73">
        <v>40</v>
      </c>
      <c r="G3010" s="72" t="s">
        <v>21</v>
      </c>
    </row>
    <row r="3011" spans="3:7" ht="15" thickBot="1" x14ac:dyDescent="0.35">
      <c r="C3011" s="70">
        <v>43173</v>
      </c>
      <c r="D3011" s="71">
        <v>0.75608796296296299</v>
      </c>
      <c r="E3011" s="72" t="s">
        <v>9</v>
      </c>
      <c r="F3011" s="73">
        <v>36</v>
      </c>
      <c r="G3011" s="72" t="s">
        <v>21</v>
      </c>
    </row>
    <row r="3012" spans="3:7" ht="15" thickBot="1" x14ac:dyDescent="0.35">
      <c r="C3012" s="70">
        <v>43173</v>
      </c>
      <c r="D3012" s="71">
        <v>0.75665509259259256</v>
      </c>
      <c r="E3012" s="72" t="s">
        <v>9</v>
      </c>
      <c r="F3012" s="73">
        <v>31</v>
      </c>
      <c r="G3012" s="72" t="s">
        <v>10</v>
      </c>
    </row>
    <row r="3013" spans="3:7" ht="15" thickBot="1" x14ac:dyDescent="0.35">
      <c r="C3013" s="70">
        <v>43173</v>
      </c>
      <c r="D3013" s="71">
        <v>0.75822916666666673</v>
      </c>
      <c r="E3013" s="72" t="s">
        <v>9</v>
      </c>
      <c r="F3013" s="73">
        <v>27</v>
      </c>
      <c r="G3013" s="72" t="s">
        <v>21</v>
      </c>
    </row>
    <row r="3014" spans="3:7" ht="15" thickBot="1" x14ac:dyDescent="0.35">
      <c r="C3014" s="70">
        <v>43173</v>
      </c>
      <c r="D3014" s="71">
        <v>0.75835648148148149</v>
      </c>
      <c r="E3014" s="72" t="s">
        <v>9</v>
      </c>
      <c r="F3014" s="73">
        <v>26</v>
      </c>
      <c r="G3014" s="72" t="s">
        <v>21</v>
      </c>
    </row>
    <row r="3015" spans="3:7" ht="15" thickBot="1" x14ac:dyDescent="0.35">
      <c r="C3015" s="70">
        <v>43173</v>
      </c>
      <c r="D3015" s="71">
        <v>0.76077546296296295</v>
      </c>
      <c r="E3015" s="72" t="s">
        <v>9</v>
      </c>
      <c r="F3015" s="73">
        <v>50</v>
      </c>
      <c r="G3015" s="72" t="s">
        <v>10</v>
      </c>
    </row>
    <row r="3016" spans="3:7" ht="15" thickBot="1" x14ac:dyDescent="0.35">
      <c r="C3016" s="70">
        <v>43173</v>
      </c>
      <c r="D3016" s="71">
        <v>0.76170138888888894</v>
      </c>
      <c r="E3016" s="72" t="s">
        <v>9</v>
      </c>
      <c r="F3016" s="73">
        <v>37</v>
      </c>
      <c r="G3016" s="72" t="s">
        <v>21</v>
      </c>
    </row>
    <row r="3017" spans="3:7" ht="15" thickBot="1" x14ac:dyDescent="0.35">
      <c r="C3017" s="70">
        <v>43173</v>
      </c>
      <c r="D3017" s="71">
        <v>0.76174768518518521</v>
      </c>
      <c r="E3017" s="72" t="s">
        <v>9</v>
      </c>
      <c r="F3017" s="73">
        <v>52</v>
      </c>
      <c r="G3017" s="72" t="s">
        <v>10</v>
      </c>
    </row>
    <row r="3018" spans="3:7" ht="15" thickBot="1" x14ac:dyDescent="0.35">
      <c r="C3018" s="70">
        <v>43173</v>
      </c>
      <c r="D3018" s="71">
        <v>0.76208333333333333</v>
      </c>
      <c r="E3018" s="72" t="s">
        <v>9</v>
      </c>
      <c r="F3018" s="73">
        <v>43</v>
      </c>
      <c r="G3018" s="72" t="s">
        <v>10</v>
      </c>
    </row>
    <row r="3019" spans="3:7" ht="15" thickBot="1" x14ac:dyDescent="0.35">
      <c r="C3019" s="70">
        <v>43173</v>
      </c>
      <c r="D3019" s="71">
        <v>0.76317129629629632</v>
      </c>
      <c r="E3019" s="72" t="s">
        <v>9</v>
      </c>
      <c r="F3019" s="73">
        <v>24</v>
      </c>
      <c r="G3019" s="72" t="s">
        <v>21</v>
      </c>
    </row>
    <row r="3020" spans="3:7" ht="15" thickBot="1" x14ac:dyDescent="0.35">
      <c r="C3020" s="70">
        <v>43173</v>
      </c>
      <c r="D3020" s="71">
        <v>0.76325231481481481</v>
      </c>
      <c r="E3020" s="72" t="s">
        <v>9</v>
      </c>
      <c r="F3020" s="73">
        <v>29</v>
      </c>
      <c r="G3020" s="72" t="s">
        <v>10</v>
      </c>
    </row>
    <row r="3021" spans="3:7" ht="15" thickBot="1" x14ac:dyDescent="0.35">
      <c r="C3021" s="70">
        <v>43173</v>
      </c>
      <c r="D3021" s="71">
        <v>0.76429398148148142</v>
      </c>
      <c r="E3021" s="72" t="s">
        <v>9</v>
      </c>
      <c r="F3021" s="73">
        <v>44</v>
      </c>
      <c r="G3021" s="72" t="s">
        <v>10</v>
      </c>
    </row>
    <row r="3022" spans="3:7" ht="15" thickBot="1" x14ac:dyDescent="0.35">
      <c r="C3022" s="70">
        <v>43173</v>
      </c>
      <c r="D3022" s="71">
        <v>0.76443287037037033</v>
      </c>
      <c r="E3022" s="72" t="s">
        <v>9</v>
      </c>
      <c r="F3022" s="73">
        <v>41</v>
      </c>
      <c r="G3022" s="72" t="s">
        <v>10</v>
      </c>
    </row>
    <row r="3023" spans="3:7" ht="15" thickBot="1" x14ac:dyDescent="0.35">
      <c r="C3023" s="70">
        <v>43173</v>
      </c>
      <c r="D3023" s="71">
        <v>0.76724537037037033</v>
      </c>
      <c r="E3023" s="72" t="s">
        <v>9</v>
      </c>
      <c r="F3023" s="73">
        <v>37</v>
      </c>
      <c r="G3023" s="72" t="s">
        <v>10</v>
      </c>
    </row>
    <row r="3024" spans="3:7" ht="15" thickBot="1" x14ac:dyDescent="0.35">
      <c r="C3024" s="70">
        <v>43173</v>
      </c>
      <c r="D3024" s="71">
        <v>0.76927083333333324</v>
      </c>
      <c r="E3024" s="72" t="s">
        <v>9</v>
      </c>
      <c r="F3024" s="73">
        <v>39</v>
      </c>
      <c r="G3024" s="72" t="s">
        <v>21</v>
      </c>
    </row>
    <row r="3025" spans="3:7" ht="15" thickBot="1" x14ac:dyDescent="0.35">
      <c r="C3025" s="70">
        <v>43173</v>
      </c>
      <c r="D3025" s="71">
        <v>0.76932870370370365</v>
      </c>
      <c r="E3025" s="72" t="s">
        <v>9</v>
      </c>
      <c r="F3025" s="73">
        <v>49</v>
      </c>
      <c r="G3025" s="72" t="s">
        <v>10</v>
      </c>
    </row>
    <row r="3026" spans="3:7" ht="15" thickBot="1" x14ac:dyDescent="0.35">
      <c r="C3026" s="70">
        <v>43173</v>
      </c>
      <c r="D3026" s="71">
        <v>0.76967592592592593</v>
      </c>
      <c r="E3026" s="72" t="s">
        <v>9</v>
      </c>
      <c r="F3026" s="73">
        <v>42</v>
      </c>
      <c r="G3026" s="72" t="s">
        <v>10</v>
      </c>
    </row>
    <row r="3027" spans="3:7" ht="15" thickBot="1" x14ac:dyDescent="0.35">
      <c r="C3027" s="70">
        <v>43173</v>
      </c>
      <c r="D3027" s="71">
        <v>0.77032407407407411</v>
      </c>
      <c r="E3027" s="72" t="s">
        <v>9</v>
      </c>
      <c r="F3027" s="73">
        <v>25</v>
      </c>
      <c r="G3027" s="72" t="s">
        <v>21</v>
      </c>
    </row>
    <row r="3028" spans="3:7" ht="15" thickBot="1" x14ac:dyDescent="0.35">
      <c r="C3028" s="70">
        <v>43173</v>
      </c>
      <c r="D3028" s="71">
        <v>0.77180555555555552</v>
      </c>
      <c r="E3028" s="72" t="s">
        <v>9</v>
      </c>
      <c r="F3028" s="73">
        <v>44</v>
      </c>
      <c r="G3028" s="72" t="s">
        <v>21</v>
      </c>
    </row>
    <row r="3029" spans="3:7" ht="15" thickBot="1" x14ac:dyDescent="0.35">
      <c r="C3029" s="70">
        <v>43173</v>
      </c>
      <c r="D3029" s="71">
        <v>0.77192129629629624</v>
      </c>
      <c r="E3029" s="72" t="s">
        <v>9</v>
      </c>
      <c r="F3029" s="73">
        <v>28</v>
      </c>
      <c r="G3029" s="72" t="s">
        <v>21</v>
      </c>
    </row>
    <row r="3030" spans="3:7" ht="15" thickBot="1" x14ac:dyDescent="0.35">
      <c r="C3030" s="70">
        <v>43173</v>
      </c>
      <c r="D3030" s="71">
        <v>0.77332175925925928</v>
      </c>
      <c r="E3030" s="72" t="s">
        <v>9</v>
      </c>
      <c r="F3030" s="73">
        <v>42</v>
      </c>
      <c r="G3030" s="72" t="s">
        <v>10</v>
      </c>
    </row>
    <row r="3031" spans="3:7" ht="15" thickBot="1" x14ac:dyDescent="0.35">
      <c r="C3031" s="70">
        <v>43173</v>
      </c>
      <c r="D3031" s="71">
        <v>0.77366898148148155</v>
      </c>
      <c r="E3031" s="72" t="s">
        <v>9</v>
      </c>
      <c r="F3031" s="73">
        <v>56</v>
      </c>
      <c r="G3031" s="72" t="s">
        <v>10</v>
      </c>
    </row>
    <row r="3032" spans="3:7" ht="15" thickBot="1" x14ac:dyDescent="0.35">
      <c r="C3032" s="70">
        <v>43173</v>
      </c>
      <c r="D3032" s="71">
        <v>0.7739583333333333</v>
      </c>
      <c r="E3032" s="72" t="s">
        <v>9</v>
      </c>
      <c r="F3032" s="73">
        <v>39</v>
      </c>
      <c r="G3032" s="72" t="s">
        <v>10</v>
      </c>
    </row>
    <row r="3033" spans="3:7" ht="15" thickBot="1" x14ac:dyDescent="0.35">
      <c r="C3033" s="70">
        <v>43173</v>
      </c>
      <c r="D3033" s="71">
        <v>0.7747222222222222</v>
      </c>
      <c r="E3033" s="72" t="s">
        <v>9</v>
      </c>
      <c r="F3033" s="73">
        <v>37</v>
      </c>
      <c r="G3033" s="72" t="s">
        <v>21</v>
      </c>
    </row>
    <row r="3034" spans="3:7" ht="15" thickBot="1" x14ac:dyDescent="0.35">
      <c r="C3034" s="70">
        <v>43173</v>
      </c>
      <c r="D3034" s="71">
        <v>0.77479166666666666</v>
      </c>
      <c r="E3034" s="72" t="s">
        <v>9</v>
      </c>
      <c r="F3034" s="73">
        <v>49</v>
      </c>
      <c r="G3034" s="72" t="s">
        <v>10</v>
      </c>
    </row>
    <row r="3035" spans="3:7" ht="15" thickBot="1" x14ac:dyDescent="0.35">
      <c r="C3035" s="70">
        <v>43173</v>
      </c>
      <c r="D3035" s="71">
        <v>0.77592592592592602</v>
      </c>
      <c r="E3035" s="72" t="s">
        <v>9</v>
      </c>
      <c r="F3035" s="73">
        <v>50</v>
      </c>
      <c r="G3035" s="72" t="s">
        <v>21</v>
      </c>
    </row>
    <row r="3036" spans="3:7" ht="15" thickBot="1" x14ac:dyDescent="0.35">
      <c r="C3036" s="70">
        <v>43173</v>
      </c>
      <c r="D3036" s="71">
        <v>0.77611111111111108</v>
      </c>
      <c r="E3036" s="72" t="s">
        <v>9</v>
      </c>
      <c r="F3036" s="73">
        <v>44</v>
      </c>
      <c r="G3036" s="72" t="s">
        <v>21</v>
      </c>
    </row>
    <row r="3037" spans="3:7" ht="15" thickBot="1" x14ac:dyDescent="0.35">
      <c r="C3037" s="70">
        <v>43173</v>
      </c>
      <c r="D3037" s="71">
        <v>0.7775347222222222</v>
      </c>
      <c r="E3037" s="72" t="s">
        <v>9</v>
      </c>
      <c r="F3037" s="73">
        <v>45</v>
      </c>
      <c r="G3037" s="72" t="s">
        <v>21</v>
      </c>
    </row>
    <row r="3038" spans="3:7" ht="15" thickBot="1" x14ac:dyDescent="0.35">
      <c r="C3038" s="70">
        <v>43173</v>
      </c>
      <c r="D3038" s="71">
        <v>0.77760416666666676</v>
      </c>
      <c r="E3038" s="72" t="s">
        <v>9</v>
      </c>
      <c r="F3038" s="73">
        <v>39</v>
      </c>
      <c r="G3038" s="72" t="s">
        <v>10</v>
      </c>
    </row>
    <row r="3039" spans="3:7" ht="15" thickBot="1" x14ac:dyDescent="0.35">
      <c r="C3039" s="70">
        <v>43173</v>
      </c>
      <c r="D3039" s="71">
        <v>0.77781250000000002</v>
      </c>
      <c r="E3039" s="72" t="s">
        <v>9</v>
      </c>
      <c r="F3039" s="73">
        <v>58</v>
      </c>
      <c r="G3039" s="72" t="s">
        <v>10</v>
      </c>
    </row>
    <row r="3040" spans="3:7" ht="15" thickBot="1" x14ac:dyDescent="0.35">
      <c r="C3040" s="70">
        <v>43173</v>
      </c>
      <c r="D3040" s="71">
        <v>0.77920138888888879</v>
      </c>
      <c r="E3040" s="72" t="s">
        <v>9</v>
      </c>
      <c r="F3040" s="73">
        <v>64</v>
      </c>
      <c r="G3040" s="72" t="s">
        <v>21</v>
      </c>
    </row>
    <row r="3041" spans="3:7" ht="15" thickBot="1" x14ac:dyDescent="0.35">
      <c r="C3041" s="70">
        <v>43173</v>
      </c>
      <c r="D3041" s="71">
        <v>0.7794444444444445</v>
      </c>
      <c r="E3041" s="72" t="s">
        <v>9</v>
      </c>
      <c r="F3041" s="73">
        <v>42</v>
      </c>
      <c r="G3041" s="72" t="s">
        <v>10</v>
      </c>
    </row>
    <row r="3042" spans="3:7" ht="15" thickBot="1" x14ac:dyDescent="0.35">
      <c r="C3042" s="70">
        <v>43173</v>
      </c>
      <c r="D3042" s="71">
        <v>0.77962962962962967</v>
      </c>
      <c r="E3042" s="72" t="s">
        <v>9</v>
      </c>
      <c r="F3042" s="73">
        <v>34</v>
      </c>
      <c r="G3042" s="72" t="s">
        <v>21</v>
      </c>
    </row>
    <row r="3043" spans="3:7" ht="15" thickBot="1" x14ac:dyDescent="0.35">
      <c r="C3043" s="70">
        <v>43173</v>
      </c>
      <c r="D3043" s="71">
        <v>0.78031249999999996</v>
      </c>
      <c r="E3043" s="72" t="s">
        <v>9</v>
      </c>
      <c r="F3043" s="73">
        <v>37</v>
      </c>
      <c r="G3043" s="72" t="s">
        <v>21</v>
      </c>
    </row>
    <row r="3044" spans="3:7" ht="15" thickBot="1" x14ac:dyDescent="0.35">
      <c r="C3044" s="70">
        <v>43173</v>
      </c>
      <c r="D3044" s="71">
        <v>0.78099537037037037</v>
      </c>
      <c r="E3044" s="72" t="s">
        <v>9</v>
      </c>
      <c r="F3044" s="73">
        <v>48</v>
      </c>
      <c r="G3044" s="72" t="s">
        <v>21</v>
      </c>
    </row>
    <row r="3045" spans="3:7" ht="15" thickBot="1" x14ac:dyDescent="0.35">
      <c r="C3045" s="70">
        <v>43173</v>
      </c>
      <c r="D3045" s="71">
        <v>0.78106481481481482</v>
      </c>
      <c r="E3045" s="72" t="s">
        <v>9</v>
      </c>
      <c r="F3045" s="73">
        <v>55</v>
      </c>
      <c r="G3045" s="72" t="s">
        <v>21</v>
      </c>
    </row>
    <row r="3046" spans="3:7" ht="15" thickBot="1" x14ac:dyDescent="0.35">
      <c r="C3046" s="70">
        <v>43173</v>
      </c>
      <c r="D3046" s="71">
        <v>0.78187499999999999</v>
      </c>
      <c r="E3046" s="72" t="s">
        <v>9</v>
      </c>
      <c r="F3046" s="73">
        <v>43</v>
      </c>
      <c r="G3046" s="72" t="s">
        <v>21</v>
      </c>
    </row>
    <row r="3047" spans="3:7" ht="15" thickBot="1" x14ac:dyDescent="0.35">
      <c r="C3047" s="70">
        <v>43173</v>
      </c>
      <c r="D3047" s="71">
        <v>0.78262731481481485</v>
      </c>
      <c r="E3047" s="72" t="s">
        <v>9</v>
      </c>
      <c r="F3047" s="73">
        <v>46</v>
      </c>
      <c r="G3047" s="72" t="s">
        <v>21</v>
      </c>
    </row>
    <row r="3048" spans="3:7" ht="15" thickBot="1" x14ac:dyDescent="0.35">
      <c r="C3048" s="70">
        <v>43173</v>
      </c>
      <c r="D3048" s="71">
        <v>0.78269675925925919</v>
      </c>
      <c r="E3048" s="72" t="s">
        <v>9</v>
      </c>
      <c r="F3048" s="73">
        <v>43</v>
      </c>
      <c r="G3048" s="72" t="s">
        <v>10</v>
      </c>
    </row>
    <row r="3049" spans="3:7" ht="15" thickBot="1" x14ac:dyDescent="0.35">
      <c r="C3049" s="70">
        <v>43173</v>
      </c>
      <c r="D3049" s="71">
        <v>0.78336805555555555</v>
      </c>
      <c r="E3049" s="72" t="s">
        <v>9</v>
      </c>
      <c r="F3049" s="73">
        <v>59</v>
      </c>
      <c r="G3049" s="72" t="s">
        <v>21</v>
      </c>
    </row>
    <row r="3050" spans="3:7" ht="15" thickBot="1" x14ac:dyDescent="0.35">
      <c r="C3050" s="70">
        <v>43173</v>
      </c>
      <c r="D3050" s="71">
        <v>0.78358796296296296</v>
      </c>
      <c r="E3050" s="72" t="s">
        <v>9</v>
      </c>
      <c r="F3050" s="73">
        <v>31</v>
      </c>
      <c r="G3050" s="72" t="s">
        <v>21</v>
      </c>
    </row>
    <row r="3051" spans="3:7" ht="15" thickBot="1" x14ac:dyDescent="0.35">
      <c r="C3051" s="70">
        <v>43173</v>
      </c>
      <c r="D3051" s="71">
        <v>0.78388888888888886</v>
      </c>
      <c r="E3051" s="72" t="s">
        <v>9</v>
      </c>
      <c r="F3051" s="73">
        <v>29</v>
      </c>
      <c r="G3051" s="72" t="s">
        <v>21</v>
      </c>
    </row>
    <row r="3052" spans="3:7" ht="15" thickBot="1" x14ac:dyDescent="0.35">
      <c r="C3052" s="70">
        <v>43173</v>
      </c>
      <c r="D3052" s="71">
        <v>0.78621527777777767</v>
      </c>
      <c r="E3052" s="72" t="s">
        <v>9</v>
      </c>
      <c r="F3052" s="73">
        <v>59</v>
      </c>
      <c r="G3052" s="72" t="s">
        <v>10</v>
      </c>
    </row>
    <row r="3053" spans="3:7" ht="15" thickBot="1" x14ac:dyDescent="0.35">
      <c r="C3053" s="70">
        <v>43173</v>
      </c>
      <c r="D3053" s="71">
        <v>0.78657407407407398</v>
      </c>
      <c r="E3053" s="72" t="s">
        <v>9</v>
      </c>
      <c r="F3053" s="73">
        <v>33</v>
      </c>
      <c r="G3053" s="72" t="s">
        <v>21</v>
      </c>
    </row>
    <row r="3054" spans="3:7" ht="15" thickBot="1" x14ac:dyDescent="0.35">
      <c r="C3054" s="70">
        <v>43173</v>
      </c>
      <c r="D3054" s="71">
        <v>0.78783564814814822</v>
      </c>
      <c r="E3054" s="72" t="s">
        <v>9</v>
      </c>
      <c r="F3054" s="73">
        <v>32</v>
      </c>
      <c r="G3054" s="72" t="s">
        <v>21</v>
      </c>
    </row>
    <row r="3055" spans="3:7" ht="15" thickBot="1" x14ac:dyDescent="0.35">
      <c r="C3055" s="70">
        <v>43173</v>
      </c>
      <c r="D3055" s="71">
        <v>0.78881944444444441</v>
      </c>
      <c r="E3055" s="72" t="s">
        <v>9</v>
      </c>
      <c r="F3055" s="73">
        <v>31</v>
      </c>
      <c r="G3055" s="72" t="s">
        <v>21</v>
      </c>
    </row>
    <row r="3056" spans="3:7" ht="15" thickBot="1" x14ac:dyDescent="0.35">
      <c r="C3056" s="70">
        <v>43173</v>
      </c>
      <c r="D3056" s="71">
        <v>0.78930555555555559</v>
      </c>
      <c r="E3056" s="72" t="s">
        <v>9</v>
      </c>
      <c r="F3056" s="73">
        <v>45</v>
      </c>
      <c r="G3056" s="72" t="s">
        <v>10</v>
      </c>
    </row>
    <row r="3057" spans="3:7" ht="15" thickBot="1" x14ac:dyDescent="0.35">
      <c r="C3057" s="70">
        <v>43173</v>
      </c>
      <c r="D3057" s="71">
        <v>0.79280092592592588</v>
      </c>
      <c r="E3057" s="72" t="s">
        <v>9</v>
      </c>
      <c r="F3057" s="73">
        <v>33</v>
      </c>
      <c r="G3057" s="72" t="s">
        <v>21</v>
      </c>
    </row>
    <row r="3058" spans="3:7" ht="15" thickBot="1" x14ac:dyDescent="0.35">
      <c r="C3058" s="70">
        <v>43173</v>
      </c>
      <c r="D3058" s="71">
        <v>0.79287037037037045</v>
      </c>
      <c r="E3058" s="72" t="s">
        <v>9</v>
      </c>
      <c r="F3058" s="73">
        <v>29</v>
      </c>
      <c r="G3058" s="72" t="s">
        <v>21</v>
      </c>
    </row>
    <row r="3059" spans="3:7" ht="15" thickBot="1" x14ac:dyDescent="0.35">
      <c r="C3059" s="70">
        <v>43173</v>
      </c>
      <c r="D3059" s="71">
        <v>0.79376157407407411</v>
      </c>
      <c r="E3059" s="72" t="s">
        <v>9</v>
      </c>
      <c r="F3059" s="73">
        <v>38</v>
      </c>
      <c r="G3059" s="72" t="s">
        <v>21</v>
      </c>
    </row>
    <row r="3060" spans="3:7" ht="15" thickBot="1" x14ac:dyDescent="0.35">
      <c r="C3060" s="70">
        <v>43173</v>
      </c>
      <c r="D3060" s="71">
        <v>0.79488425925925921</v>
      </c>
      <c r="E3060" s="72" t="s">
        <v>9</v>
      </c>
      <c r="F3060" s="73">
        <v>36</v>
      </c>
      <c r="G3060" s="72" t="s">
        <v>10</v>
      </c>
    </row>
    <row r="3061" spans="3:7" ht="15" thickBot="1" x14ac:dyDescent="0.35">
      <c r="C3061" s="70">
        <v>43173</v>
      </c>
      <c r="D3061" s="71">
        <v>0.79527777777777775</v>
      </c>
      <c r="E3061" s="72" t="s">
        <v>9</v>
      </c>
      <c r="F3061" s="73">
        <v>38</v>
      </c>
      <c r="G3061" s="72" t="s">
        <v>10</v>
      </c>
    </row>
    <row r="3062" spans="3:7" ht="15" thickBot="1" x14ac:dyDescent="0.35">
      <c r="C3062" s="70">
        <v>43173</v>
      </c>
      <c r="D3062" s="71">
        <v>0.79744212962962957</v>
      </c>
      <c r="E3062" s="72" t="s">
        <v>9</v>
      </c>
      <c r="F3062" s="73">
        <v>55</v>
      </c>
      <c r="G3062" s="72" t="s">
        <v>21</v>
      </c>
    </row>
    <row r="3063" spans="3:7" ht="15" thickBot="1" x14ac:dyDescent="0.35">
      <c r="C3063" s="70">
        <v>43173</v>
      </c>
      <c r="D3063" s="71">
        <v>0.79753472222222221</v>
      </c>
      <c r="E3063" s="72" t="s">
        <v>9</v>
      </c>
      <c r="F3063" s="73">
        <v>35</v>
      </c>
      <c r="G3063" s="72" t="s">
        <v>21</v>
      </c>
    </row>
    <row r="3064" spans="3:7" ht="15" thickBot="1" x14ac:dyDescent="0.35">
      <c r="C3064" s="70">
        <v>43173</v>
      </c>
      <c r="D3064" s="71">
        <v>0.79775462962962962</v>
      </c>
      <c r="E3064" s="72" t="s">
        <v>9</v>
      </c>
      <c r="F3064" s="73">
        <v>54</v>
      </c>
      <c r="G3064" s="72" t="s">
        <v>21</v>
      </c>
    </row>
    <row r="3065" spans="3:7" ht="15" thickBot="1" x14ac:dyDescent="0.35">
      <c r="C3065" s="70">
        <v>43173</v>
      </c>
      <c r="D3065" s="71">
        <v>0.79840277777777768</v>
      </c>
      <c r="E3065" s="72" t="s">
        <v>9</v>
      </c>
      <c r="F3065" s="73">
        <v>33</v>
      </c>
      <c r="G3065" s="72" t="s">
        <v>21</v>
      </c>
    </row>
    <row r="3066" spans="3:7" ht="15" thickBot="1" x14ac:dyDescent="0.35">
      <c r="C3066" s="70">
        <v>43173</v>
      </c>
      <c r="D3066" s="71">
        <v>0.79866898148148147</v>
      </c>
      <c r="E3066" s="72" t="s">
        <v>9</v>
      </c>
      <c r="F3066" s="73">
        <v>29</v>
      </c>
      <c r="G3066" s="72" t="s">
        <v>21</v>
      </c>
    </row>
    <row r="3067" spans="3:7" ht="15" thickBot="1" x14ac:dyDescent="0.35">
      <c r="C3067" s="70">
        <v>43173</v>
      </c>
      <c r="D3067" s="71">
        <v>0.7986805555555555</v>
      </c>
      <c r="E3067" s="72" t="s">
        <v>9</v>
      </c>
      <c r="F3067" s="73">
        <v>30</v>
      </c>
      <c r="G3067" s="72" t="s">
        <v>21</v>
      </c>
    </row>
    <row r="3068" spans="3:7" ht="15" thickBot="1" x14ac:dyDescent="0.35">
      <c r="C3068" s="70">
        <v>43173</v>
      </c>
      <c r="D3068" s="71">
        <v>0.79909722222222224</v>
      </c>
      <c r="E3068" s="72" t="s">
        <v>9</v>
      </c>
      <c r="F3068" s="73">
        <v>37</v>
      </c>
      <c r="G3068" s="72" t="s">
        <v>21</v>
      </c>
    </row>
    <row r="3069" spans="3:7" ht="15" thickBot="1" x14ac:dyDescent="0.35">
      <c r="C3069" s="70">
        <v>43173</v>
      </c>
      <c r="D3069" s="71">
        <v>0.80118055555555545</v>
      </c>
      <c r="E3069" s="72" t="s">
        <v>9</v>
      </c>
      <c r="F3069" s="73">
        <v>31</v>
      </c>
      <c r="G3069" s="72" t="s">
        <v>10</v>
      </c>
    </row>
    <row r="3070" spans="3:7" ht="15" thickBot="1" x14ac:dyDescent="0.35">
      <c r="C3070" s="70">
        <v>43173</v>
      </c>
      <c r="D3070" s="71">
        <v>0.80162037037037026</v>
      </c>
      <c r="E3070" s="72" t="s">
        <v>9</v>
      </c>
      <c r="F3070" s="73">
        <v>43</v>
      </c>
      <c r="G3070" s="72" t="s">
        <v>10</v>
      </c>
    </row>
    <row r="3071" spans="3:7" ht="15" thickBot="1" x14ac:dyDescent="0.35">
      <c r="C3071" s="70">
        <v>43173</v>
      </c>
      <c r="D3071" s="71">
        <v>0.80409722222222213</v>
      </c>
      <c r="E3071" s="72" t="s">
        <v>9</v>
      </c>
      <c r="F3071" s="73">
        <v>43</v>
      </c>
      <c r="G3071" s="72" t="s">
        <v>10</v>
      </c>
    </row>
    <row r="3072" spans="3:7" ht="15" thickBot="1" x14ac:dyDescent="0.35">
      <c r="C3072" s="70">
        <v>43173</v>
      </c>
      <c r="D3072" s="71">
        <v>0.80606481481481485</v>
      </c>
      <c r="E3072" s="72" t="s">
        <v>9</v>
      </c>
      <c r="F3072" s="73">
        <v>30</v>
      </c>
      <c r="G3072" s="72" t="s">
        <v>10</v>
      </c>
    </row>
    <row r="3073" spans="3:7" ht="15" thickBot="1" x14ac:dyDescent="0.35">
      <c r="C3073" s="70">
        <v>43173</v>
      </c>
      <c r="D3073" s="71">
        <v>0.80756944444444445</v>
      </c>
      <c r="E3073" s="72" t="s">
        <v>9</v>
      </c>
      <c r="F3073" s="73">
        <v>22</v>
      </c>
      <c r="G3073" s="72" t="s">
        <v>21</v>
      </c>
    </row>
    <row r="3074" spans="3:7" ht="15" thickBot="1" x14ac:dyDescent="0.35">
      <c r="C3074" s="70">
        <v>43173</v>
      </c>
      <c r="D3074" s="71">
        <v>0.80964120370370374</v>
      </c>
      <c r="E3074" s="72" t="s">
        <v>9</v>
      </c>
      <c r="F3074" s="73">
        <v>53</v>
      </c>
      <c r="G3074" s="72" t="s">
        <v>10</v>
      </c>
    </row>
    <row r="3075" spans="3:7" ht="15" thickBot="1" x14ac:dyDescent="0.35">
      <c r="C3075" s="70">
        <v>43173</v>
      </c>
      <c r="D3075" s="71">
        <v>0.80980324074074073</v>
      </c>
      <c r="E3075" s="72" t="s">
        <v>9</v>
      </c>
      <c r="F3075" s="73">
        <v>46</v>
      </c>
      <c r="G3075" s="72" t="s">
        <v>21</v>
      </c>
    </row>
    <row r="3076" spans="3:7" ht="15" thickBot="1" x14ac:dyDescent="0.35">
      <c r="C3076" s="70">
        <v>43173</v>
      </c>
      <c r="D3076" s="71">
        <v>0.80994212962962964</v>
      </c>
      <c r="E3076" s="72" t="s">
        <v>9</v>
      </c>
      <c r="F3076" s="73">
        <v>38</v>
      </c>
      <c r="G3076" s="72" t="s">
        <v>10</v>
      </c>
    </row>
    <row r="3077" spans="3:7" ht="15" thickBot="1" x14ac:dyDescent="0.35">
      <c r="C3077" s="70">
        <v>43173</v>
      </c>
      <c r="D3077" s="71">
        <v>0.81844907407407408</v>
      </c>
      <c r="E3077" s="72" t="s">
        <v>9</v>
      </c>
      <c r="F3077" s="73">
        <v>44</v>
      </c>
      <c r="G3077" s="72" t="s">
        <v>21</v>
      </c>
    </row>
    <row r="3078" spans="3:7" ht="15" thickBot="1" x14ac:dyDescent="0.35">
      <c r="C3078" s="70">
        <v>43173</v>
      </c>
      <c r="D3078" s="71">
        <v>0.81849537037037035</v>
      </c>
      <c r="E3078" s="72" t="s">
        <v>9</v>
      </c>
      <c r="F3078" s="73">
        <v>48</v>
      </c>
      <c r="G3078" s="72" t="s">
        <v>10</v>
      </c>
    </row>
    <row r="3079" spans="3:7" ht="15" thickBot="1" x14ac:dyDescent="0.35">
      <c r="C3079" s="70">
        <v>43173</v>
      </c>
      <c r="D3079" s="71">
        <v>0.81931712962962966</v>
      </c>
      <c r="E3079" s="72" t="s">
        <v>9</v>
      </c>
      <c r="F3079" s="73">
        <v>34</v>
      </c>
      <c r="G3079" s="72" t="s">
        <v>21</v>
      </c>
    </row>
    <row r="3080" spans="3:7" ht="15" thickBot="1" x14ac:dyDescent="0.35">
      <c r="C3080" s="70">
        <v>43173</v>
      </c>
      <c r="D3080" s="71">
        <v>0.82121527777777781</v>
      </c>
      <c r="E3080" s="72" t="s">
        <v>9</v>
      </c>
      <c r="F3080" s="73">
        <v>49</v>
      </c>
      <c r="G3080" s="72" t="s">
        <v>21</v>
      </c>
    </row>
    <row r="3081" spans="3:7" ht="15" thickBot="1" x14ac:dyDescent="0.35">
      <c r="C3081" s="70">
        <v>43173</v>
      </c>
      <c r="D3081" s="71">
        <v>0.82314814814814818</v>
      </c>
      <c r="E3081" s="72" t="s">
        <v>9</v>
      </c>
      <c r="F3081" s="73">
        <v>55</v>
      </c>
      <c r="G3081" s="72" t="s">
        <v>10</v>
      </c>
    </row>
    <row r="3082" spans="3:7" ht="15" thickBot="1" x14ac:dyDescent="0.35">
      <c r="C3082" s="70">
        <v>43173</v>
      </c>
      <c r="D3082" s="71">
        <v>0.82401620370370365</v>
      </c>
      <c r="E3082" s="72" t="s">
        <v>9</v>
      </c>
      <c r="F3082" s="73">
        <v>52</v>
      </c>
      <c r="G3082" s="72" t="s">
        <v>10</v>
      </c>
    </row>
    <row r="3083" spans="3:7" ht="15" thickBot="1" x14ac:dyDescent="0.35">
      <c r="C3083" s="70">
        <v>43173</v>
      </c>
      <c r="D3083" s="71">
        <v>0.82607638888888879</v>
      </c>
      <c r="E3083" s="72" t="s">
        <v>9</v>
      </c>
      <c r="F3083" s="73">
        <v>39</v>
      </c>
      <c r="G3083" s="72" t="s">
        <v>21</v>
      </c>
    </row>
    <row r="3084" spans="3:7" ht="15" thickBot="1" x14ac:dyDescent="0.35">
      <c r="C3084" s="70">
        <v>43173</v>
      </c>
      <c r="D3084" s="71">
        <v>0.82938657407407401</v>
      </c>
      <c r="E3084" s="72" t="s">
        <v>9</v>
      </c>
      <c r="F3084" s="73">
        <v>32</v>
      </c>
      <c r="G3084" s="72" t="s">
        <v>21</v>
      </c>
    </row>
    <row r="3085" spans="3:7" ht="15" thickBot="1" x14ac:dyDescent="0.35">
      <c r="C3085" s="70">
        <v>43173</v>
      </c>
      <c r="D3085" s="71">
        <v>0.8308564814814815</v>
      </c>
      <c r="E3085" s="72" t="s">
        <v>9</v>
      </c>
      <c r="F3085" s="73">
        <v>43</v>
      </c>
      <c r="G3085" s="72" t="s">
        <v>21</v>
      </c>
    </row>
    <row r="3086" spans="3:7" ht="15" thickBot="1" x14ac:dyDescent="0.35">
      <c r="C3086" s="70">
        <v>43173</v>
      </c>
      <c r="D3086" s="71">
        <v>0.84038194444444436</v>
      </c>
      <c r="E3086" s="72" t="s">
        <v>9</v>
      </c>
      <c r="F3086" s="73">
        <v>45</v>
      </c>
      <c r="G3086" s="72" t="s">
        <v>21</v>
      </c>
    </row>
    <row r="3087" spans="3:7" ht="15" thickBot="1" x14ac:dyDescent="0.35">
      <c r="C3087" s="70">
        <v>43173</v>
      </c>
      <c r="D3087" s="71">
        <v>0.84262731481481479</v>
      </c>
      <c r="E3087" s="72" t="s">
        <v>9</v>
      </c>
      <c r="F3087" s="73">
        <v>44</v>
      </c>
      <c r="G3087" s="72" t="s">
        <v>21</v>
      </c>
    </row>
    <row r="3088" spans="3:7" ht="15" thickBot="1" x14ac:dyDescent="0.35">
      <c r="C3088" s="70">
        <v>43173</v>
      </c>
      <c r="D3088" s="71">
        <v>0.84315972222222213</v>
      </c>
      <c r="E3088" s="72" t="s">
        <v>9</v>
      </c>
      <c r="F3088" s="73">
        <v>37</v>
      </c>
      <c r="G3088" s="72" t="s">
        <v>21</v>
      </c>
    </row>
    <row r="3089" spans="3:7" ht="15" thickBot="1" x14ac:dyDescent="0.35">
      <c r="C3089" s="70">
        <v>43173</v>
      </c>
      <c r="D3089" s="71">
        <v>0.84318287037037043</v>
      </c>
      <c r="E3089" s="72" t="s">
        <v>9</v>
      </c>
      <c r="F3089" s="73">
        <v>36</v>
      </c>
      <c r="G3089" s="72" t="s">
        <v>21</v>
      </c>
    </row>
    <row r="3090" spans="3:7" ht="15" thickBot="1" x14ac:dyDescent="0.35">
      <c r="C3090" s="70">
        <v>43173</v>
      </c>
      <c r="D3090" s="71">
        <v>0.84574074074074079</v>
      </c>
      <c r="E3090" s="72" t="s">
        <v>9</v>
      </c>
      <c r="F3090" s="73">
        <v>35</v>
      </c>
      <c r="G3090" s="72" t="s">
        <v>21</v>
      </c>
    </row>
    <row r="3091" spans="3:7" ht="15" thickBot="1" x14ac:dyDescent="0.35">
      <c r="C3091" s="70">
        <v>43173</v>
      </c>
      <c r="D3091" s="71">
        <v>0.84675925925925932</v>
      </c>
      <c r="E3091" s="72" t="s">
        <v>9</v>
      </c>
      <c r="F3091" s="73">
        <v>46</v>
      </c>
      <c r="G3091" s="72" t="s">
        <v>21</v>
      </c>
    </row>
    <row r="3092" spans="3:7" ht="15" thickBot="1" x14ac:dyDescent="0.35">
      <c r="C3092" s="70">
        <v>43173</v>
      </c>
      <c r="D3092" s="71">
        <v>0.84796296296296303</v>
      </c>
      <c r="E3092" s="72" t="s">
        <v>9</v>
      </c>
      <c r="F3092" s="73">
        <v>39</v>
      </c>
      <c r="G3092" s="72" t="s">
        <v>21</v>
      </c>
    </row>
    <row r="3093" spans="3:7" ht="15" thickBot="1" x14ac:dyDescent="0.35">
      <c r="C3093" s="70">
        <v>43173</v>
      </c>
      <c r="D3093" s="71">
        <v>0.84802083333333333</v>
      </c>
      <c r="E3093" s="72" t="s">
        <v>9</v>
      </c>
      <c r="F3093" s="73">
        <v>48</v>
      </c>
      <c r="G3093" s="72" t="s">
        <v>10</v>
      </c>
    </row>
    <row r="3094" spans="3:7" ht="15" thickBot="1" x14ac:dyDescent="0.35">
      <c r="C3094" s="70">
        <v>43173</v>
      </c>
      <c r="D3094" s="71">
        <v>0.84842592592592592</v>
      </c>
      <c r="E3094" s="72" t="s">
        <v>9</v>
      </c>
      <c r="F3094" s="73">
        <v>49</v>
      </c>
      <c r="G3094" s="72" t="s">
        <v>10</v>
      </c>
    </row>
    <row r="3095" spans="3:7" ht="15" thickBot="1" x14ac:dyDescent="0.35">
      <c r="C3095" s="70">
        <v>43173</v>
      </c>
      <c r="D3095" s="71">
        <v>0.84870370370370374</v>
      </c>
      <c r="E3095" s="72" t="s">
        <v>9</v>
      </c>
      <c r="F3095" s="73">
        <v>48</v>
      </c>
      <c r="G3095" s="72" t="s">
        <v>10</v>
      </c>
    </row>
    <row r="3096" spans="3:7" ht="15" thickBot="1" x14ac:dyDescent="0.35">
      <c r="C3096" s="70">
        <v>43173</v>
      </c>
      <c r="D3096" s="71">
        <v>0.8559606481481481</v>
      </c>
      <c r="E3096" s="72" t="s">
        <v>9</v>
      </c>
      <c r="F3096" s="73">
        <v>39</v>
      </c>
      <c r="G3096" s="72" t="s">
        <v>10</v>
      </c>
    </row>
    <row r="3097" spans="3:7" ht="15" thickBot="1" x14ac:dyDescent="0.35">
      <c r="C3097" s="70">
        <v>43173</v>
      </c>
      <c r="D3097" s="71">
        <v>0.85662037037037031</v>
      </c>
      <c r="E3097" s="72" t="s">
        <v>9</v>
      </c>
      <c r="F3097" s="73">
        <v>44</v>
      </c>
      <c r="G3097" s="72" t="s">
        <v>10</v>
      </c>
    </row>
    <row r="3098" spans="3:7" ht="15" thickBot="1" x14ac:dyDescent="0.35">
      <c r="C3098" s="70">
        <v>43173</v>
      </c>
      <c r="D3098" s="71">
        <v>0.857488425925926</v>
      </c>
      <c r="E3098" s="72" t="s">
        <v>9</v>
      </c>
      <c r="F3098" s="73">
        <v>51</v>
      </c>
      <c r="G3098" s="72" t="s">
        <v>21</v>
      </c>
    </row>
    <row r="3099" spans="3:7" ht="15" thickBot="1" x14ac:dyDescent="0.35">
      <c r="C3099" s="70">
        <v>43173</v>
      </c>
      <c r="D3099" s="71">
        <v>0.86</v>
      </c>
      <c r="E3099" s="72" t="s">
        <v>9</v>
      </c>
      <c r="F3099" s="73">
        <v>52</v>
      </c>
      <c r="G3099" s="72" t="s">
        <v>10</v>
      </c>
    </row>
    <row r="3100" spans="3:7" ht="15" thickBot="1" x14ac:dyDescent="0.35">
      <c r="C3100" s="70">
        <v>43173</v>
      </c>
      <c r="D3100" s="71">
        <v>0.86157407407407405</v>
      </c>
      <c r="E3100" s="72" t="s">
        <v>9</v>
      </c>
      <c r="F3100" s="73">
        <v>65</v>
      </c>
      <c r="G3100" s="72" t="s">
        <v>21</v>
      </c>
    </row>
    <row r="3101" spans="3:7" ht="15" thickBot="1" x14ac:dyDescent="0.35">
      <c r="C3101" s="70">
        <v>43173</v>
      </c>
      <c r="D3101" s="71">
        <v>0.86408564814814814</v>
      </c>
      <c r="E3101" s="72" t="s">
        <v>9</v>
      </c>
      <c r="F3101" s="73">
        <v>70</v>
      </c>
      <c r="G3101" s="72" t="s">
        <v>10</v>
      </c>
    </row>
    <row r="3102" spans="3:7" ht="15" thickBot="1" x14ac:dyDescent="0.35">
      <c r="C3102" s="70">
        <v>43173</v>
      </c>
      <c r="D3102" s="71">
        <v>0.8650810185185186</v>
      </c>
      <c r="E3102" s="72" t="s">
        <v>9</v>
      </c>
      <c r="F3102" s="73">
        <v>36</v>
      </c>
      <c r="G3102" s="72" t="s">
        <v>21</v>
      </c>
    </row>
    <row r="3103" spans="3:7" ht="15" thickBot="1" x14ac:dyDescent="0.35">
      <c r="C3103" s="70">
        <v>43173</v>
      </c>
      <c r="D3103" s="71">
        <v>0.86567129629629624</v>
      </c>
      <c r="E3103" s="72" t="s">
        <v>9</v>
      </c>
      <c r="F3103" s="73">
        <v>27</v>
      </c>
      <c r="G3103" s="72" t="s">
        <v>21</v>
      </c>
    </row>
    <row r="3104" spans="3:7" ht="15" thickBot="1" x14ac:dyDescent="0.35">
      <c r="C3104" s="70">
        <v>43173</v>
      </c>
      <c r="D3104" s="71">
        <v>0.8658217592592593</v>
      </c>
      <c r="E3104" s="72" t="s">
        <v>9</v>
      </c>
      <c r="F3104" s="73">
        <v>29</v>
      </c>
      <c r="G3104" s="72" t="s">
        <v>21</v>
      </c>
    </row>
    <row r="3105" spans="3:7" ht="15" thickBot="1" x14ac:dyDescent="0.35">
      <c r="C3105" s="70">
        <v>43173</v>
      </c>
      <c r="D3105" s="71">
        <v>0.86644675925925929</v>
      </c>
      <c r="E3105" s="72" t="s">
        <v>9</v>
      </c>
      <c r="F3105" s="73">
        <v>52</v>
      </c>
      <c r="G3105" s="72" t="s">
        <v>21</v>
      </c>
    </row>
    <row r="3106" spans="3:7" ht="15" thickBot="1" x14ac:dyDescent="0.35">
      <c r="C3106" s="70">
        <v>43173</v>
      </c>
      <c r="D3106" s="71">
        <v>0.86777777777777787</v>
      </c>
      <c r="E3106" s="72" t="s">
        <v>9</v>
      </c>
      <c r="F3106" s="73">
        <v>40</v>
      </c>
      <c r="G3106" s="72" t="s">
        <v>10</v>
      </c>
    </row>
    <row r="3107" spans="3:7" ht="15" thickBot="1" x14ac:dyDescent="0.35">
      <c r="C3107" s="70">
        <v>43173</v>
      </c>
      <c r="D3107" s="71">
        <v>0.8689930555555555</v>
      </c>
      <c r="E3107" s="72" t="s">
        <v>9</v>
      </c>
      <c r="F3107" s="73">
        <v>37</v>
      </c>
      <c r="G3107" s="72" t="s">
        <v>21</v>
      </c>
    </row>
    <row r="3108" spans="3:7" ht="15" thickBot="1" x14ac:dyDescent="0.35">
      <c r="C3108" s="70">
        <v>43173</v>
      </c>
      <c r="D3108" s="71">
        <v>0.86952546296296296</v>
      </c>
      <c r="E3108" s="72" t="s">
        <v>9</v>
      </c>
      <c r="F3108" s="73">
        <v>43</v>
      </c>
      <c r="G3108" s="72" t="s">
        <v>21</v>
      </c>
    </row>
    <row r="3109" spans="3:7" ht="15" thickBot="1" x14ac:dyDescent="0.35">
      <c r="C3109" s="70">
        <v>43173</v>
      </c>
      <c r="D3109" s="71">
        <v>0.87383101851851863</v>
      </c>
      <c r="E3109" s="72" t="s">
        <v>9</v>
      </c>
      <c r="F3109" s="73">
        <v>42</v>
      </c>
      <c r="G3109" s="72" t="s">
        <v>21</v>
      </c>
    </row>
    <row r="3110" spans="3:7" ht="15" thickBot="1" x14ac:dyDescent="0.35">
      <c r="C3110" s="70">
        <v>43173</v>
      </c>
      <c r="D3110" s="71">
        <v>0.87629629629629635</v>
      </c>
      <c r="E3110" s="72" t="s">
        <v>9</v>
      </c>
      <c r="F3110" s="73">
        <v>44</v>
      </c>
      <c r="G3110" s="72" t="s">
        <v>10</v>
      </c>
    </row>
    <row r="3111" spans="3:7" ht="15" thickBot="1" x14ac:dyDescent="0.35">
      <c r="C3111" s="70">
        <v>43173</v>
      </c>
      <c r="D3111" s="71">
        <v>0.88031250000000005</v>
      </c>
      <c r="E3111" s="72" t="s">
        <v>9</v>
      </c>
      <c r="F3111" s="73">
        <v>36</v>
      </c>
      <c r="G3111" s="72" t="s">
        <v>21</v>
      </c>
    </row>
    <row r="3112" spans="3:7" ht="15" thickBot="1" x14ac:dyDescent="0.35">
      <c r="C3112" s="70">
        <v>43173</v>
      </c>
      <c r="D3112" s="71">
        <v>0.88037037037037036</v>
      </c>
      <c r="E3112" s="72" t="s">
        <v>9</v>
      </c>
      <c r="F3112" s="73">
        <v>49</v>
      </c>
      <c r="G3112" s="72" t="s">
        <v>21</v>
      </c>
    </row>
    <row r="3113" spans="3:7" ht="15" thickBot="1" x14ac:dyDescent="0.35">
      <c r="C3113" s="70">
        <v>43173</v>
      </c>
      <c r="D3113" s="71">
        <v>0.8835763888888889</v>
      </c>
      <c r="E3113" s="72" t="s">
        <v>9</v>
      </c>
      <c r="F3113" s="73">
        <v>40</v>
      </c>
      <c r="G3113" s="72" t="s">
        <v>21</v>
      </c>
    </row>
    <row r="3114" spans="3:7" ht="15" thickBot="1" x14ac:dyDescent="0.35">
      <c r="C3114" s="70">
        <v>43173</v>
      </c>
      <c r="D3114" s="71">
        <v>0.88369212962962962</v>
      </c>
      <c r="E3114" s="72" t="s">
        <v>9</v>
      </c>
      <c r="F3114" s="73">
        <v>34</v>
      </c>
      <c r="G3114" s="72" t="s">
        <v>21</v>
      </c>
    </row>
    <row r="3115" spans="3:7" ht="15" thickBot="1" x14ac:dyDescent="0.35">
      <c r="C3115" s="70">
        <v>43173</v>
      </c>
      <c r="D3115" s="71">
        <v>0.88586805555555559</v>
      </c>
      <c r="E3115" s="72" t="s">
        <v>9</v>
      </c>
      <c r="F3115" s="73">
        <v>35</v>
      </c>
      <c r="G3115" s="72" t="s">
        <v>10</v>
      </c>
    </row>
    <row r="3116" spans="3:7" ht="15" thickBot="1" x14ac:dyDescent="0.35">
      <c r="C3116" s="70">
        <v>43173</v>
      </c>
      <c r="D3116" s="71">
        <v>0.89219907407407406</v>
      </c>
      <c r="E3116" s="72" t="s">
        <v>9</v>
      </c>
      <c r="F3116" s="73">
        <v>40</v>
      </c>
      <c r="G3116" s="72" t="s">
        <v>21</v>
      </c>
    </row>
    <row r="3117" spans="3:7" ht="15" thickBot="1" x14ac:dyDescent="0.35">
      <c r="C3117" s="70">
        <v>43173</v>
      </c>
      <c r="D3117" s="71">
        <v>0.89393518518518522</v>
      </c>
      <c r="E3117" s="72" t="s">
        <v>9</v>
      </c>
      <c r="F3117" s="73">
        <v>48</v>
      </c>
      <c r="G3117" s="72" t="s">
        <v>10</v>
      </c>
    </row>
    <row r="3118" spans="3:7" ht="15" thickBot="1" x14ac:dyDescent="0.35">
      <c r="C3118" s="70">
        <v>43173</v>
      </c>
      <c r="D3118" s="71">
        <v>0.90175925925925926</v>
      </c>
      <c r="E3118" s="72" t="s">
        <v>9</v>
      </c>
      <c r="F3118" s="73">
        <v>36</v>
      </c>
      <c r="G3118" s="72" t="s">
        <v>21</v>
      </c>
    </row>
    <row r="3119" spans="3:7" ht="15" thickBot="1" x14ac:dyDescent="0.35">
      <c r="C3119" s="70">
        <v>43173</v>
      </c>
      <c r="D3119" s="71">
        <v>0.90365740740740741</v>
      </c>
      <c r="E3119" s="72" t="s">
        <v>9</v>
      </c>
      <c r="F3119" s="73">
        <v>28</v>
      </c>
      <c r="G3119" s="72" t="s">
        <v>21</v>
      </c>
    </row>
    <row r="3120" spans="3:7" ht="15" thickBot="1" x14ac:dyDescent="0.35">
      <c r="C3120" s="70">
        <v>43173</v>
      </c>
      <c r="D3120" s="71">
        <v>0.90386574074074078</v>
      </c>
      <c r="E3120" s="72" t="s">
        <v>9</v>
      </c>
      <c r="F3120" s="73">
        <v>37</v>
      </c>
      <c r="G3120" s="72" t="s">
        <v>21</v>
      </c>
    </row>
    <row r="3121" spans="3:7" ht="15" thickBot="1" x14ac:dyDescent="0.35">
      <c r="C3121" s="70">
        <v>43173</v>
      </c>
      <c r="D3121" s="71">
        <v>0.90483796296296293</v>
      </c>
      <c r="E3121" s="72" t="s">
        <v>9</v>
      </c>
      <c r="F3121" s="73">
        <v>49</v>
      </c>
      <c r="G3121" s="72" t="s">
        <v>10</v>
      </c>
    </row>
    <row r="3122" spans="3:7" ht="15" thickBot="1" x14ac:dyDescent="0.35">
      <c r="C3122" s="70">
        <v>43173</v>
      </c>
      <c r="D3122" s="71">
        <v>0.90593749999999995</v>
      </c>
      <c r="E3122" s="72" t="s">
        <v>9</v>
      </c>
      <c r="F3122" s="73">
        <v>49</v>
      </c>
      <c r="G3122" s="72" t="s">
        <v>21</v>
      </c>
    </row>
    <row r="3123" spans="3:7" ht="15" thickBot="1" x14ac:dyDescent="0.35">
      <c r="C3123" s="70">
        <v>43173</v>
      </c>
      <c r="D3123" s="71">
        <v>0.90650462962962963</v>
      </c>
      <c r="E3123" s="72" t="s">
        <v>9</v>
      </c>
      <c r="F3123" s="73">
        <v>42</v>
      </c>
      <c r="G3123" s="72" t="s">
        <v>21</v>
      </c>
    </row>
    <row r="3124" spans="3:7" ht="15" thickBot="1" x14ac:dyDescent="0.35">
      <c r="C3124" s="70">
        <v>43173</v>
      </c>
      <c r="D3124" s="71">
        <v>0.90728009259259268</v>
      </c>
      <c r="E3124" s="72" t="s">
        <v>9</v>
      </c>
      <c r="F3124" s="73">
        <v>41</v>
      </c>
      <c r="G3124" s="72" t="s">
        <v>21</v>
      </c>
    </row>
    <row r="3125" spans="3:7" ht="15" thickBot="1" x14ac:dyDescent="0.35">
      <c r="C3125" s="70">
        <v>43173</v>
      </c>
      <c r="D3125" s="71">
        <v>0.90960648148148149</v>
      </c>
      <c r="E3125" s="72" t="s">
        <v>9</v>
      </c>
      <c r="F3125" s="73">
        <v>72</v>
      </c>
      <c r="G3125" s="72" t="s">
        <v>21</v>
      </c>
    </row>
    <row r="3126" spans="3:7" ht="15" thickBot="1" x14ac:dyDescent="0.35">
      <c r="C3126" s="70">
        <v>43173</v>
      </c>
      <c r="D3126" s="71">
        <v>0.90965277777777775</v>
      </c>
      <c r="E3126" s="72" t="s">
        <v>9</v>
      </c>
      <c r="F3126" s="73">
        <v>56</v>
      </c>
      <c r="G3126" s="72" t="s">
        <v>10</v>
      </c>
    </row>
    <row r="3127" spans="3:7" ht="15" thickBot="1" x14ac:dyDescent="0.35">
      <c r="C3127" s="70">
        <v>43173</v>
      </c>
      <c r="D3127" s="71">
        <v>0.9103472222222222</v>
      </c>
      <c r="E3127" s="72" t="s">
        <v>9</v>
      </c>
      <c r="F3127" s="73">
        <v>50</v>
      </c>
      <c r="G3127" s="72" t="s">
        <v>10</v>
      </c>
    </row>
    <row r="3128" spans="3:7" ht="15" thickBot="1" x14ac:dyDescent="0.35">
      <c r="C3128" s="70">
        <v>43173</v>
      </c>
      <c r="D3128" s="71">
        <v>0.91226851851851853</v>
      </c>
      <c r="E3128" s="72" t="s">
        <v>9</v>
      </c>
      <c r="F3128" s="73">
        <v>55</v>
      </c>
      <c r="G3128" s="72" t="s">
        <v>10</v>
      </c>
    </row>
    <row r="3129" spans="3:7" ht="15" thickBot="1" x14ac:dyDescent="0.35">
      <c r="C3129" s="70">
        <v>43173</v>
      </c>
      <c r="D3129" s="71">
        <v>0.92306712962962967</v>
      </c>
      <c r="E3129" s="72" t="s">
        <v>9</v>
      </c>
      <c r="F3129" s="73">
        <v>26</v>
      </c>
      <c r="G3129" s="72" t="s">
        <v>10</v>
      </c>
    </row>
    <row r="3130" spans="3:7" ht="15" thickBot="1" x14ac:dyDescent="0.35">
      <c r="C3130" s="70">
        <v>43173</v>
      </c>
      <c r="D3130" s="71">
        <v>0.92555555555555558</v>
      </c>
      <c r="E3130" s="72" t="s">
        <v>9</v>
      </c>
      <c r="F3130" s="73">
        <v>29</v>
      </c>
      <c r="G3130" s="72" t="s">
        <v>21</v>
      </c>
    </row>
    <row r="3131" spans="3:7" ht="15" thickBot="1" x14ac:dyDescent="0.35">
      <c r="C3131" s="70">
        <v>43173</v>
      </c>
      <c r="D3131" s="71">
        <v>0.92655092592592592</v>
      </c>
      <c r="E3131" s="72" t="s">
        <v>9</v>
      </c>
      <c r="F3131" s="73">
        <v>50</v>
      </c>
      <c r="G3131" s="72" t="s">
        <v>10</v>
      </c>
    </row>
    <row r="3132" spans="3:7" ht="15" thickBot="1" x14ac:dyDescent="0.35">
      <c r="C3132" s="70">
        <v>43173</v>
      </c>
      <c r="D3132" s="71">
        <v>0.92679398148148151</v>
      </c>
      <c r="E3132" s="72" t="s">
        <v>9</v>
      </c>
      <c r="F3132" s="73">
        <v>35</v>
      </c>
      <c r="G3132" s="72" t="s">
        <v>10</v>
      </c>
    </row>
    <row r="3133" spans="3:7" ht="15" thickBot="1" x14ac:dyDescent="0.35">
      <c r="C3133" s="70">
        <v>43173</v>
      </c>
      <c r="D3133" s="71">
        <v>0.92953703703703694</v>
      </c>
      <c r="E3133" s="72" t="s">
        <v>9</v>
      </c>
      <c r="F3133" s="73">
        <v>28</v>
      </c>
      <c r="G3133" s="72" t="s">
        <v>21</v>
      </c>
    </row>
    <row r="3134" spans="3:7" ht="15" thickBot="1" x14ac:dyDescent="0.35">
      <c r="C3134" s="70">
        <v>43173</v>
      </c>
      <c r="D3134" s="71">
        <v>0.93263888888888891</v>
      </c>
      <c r="E3134" s="72" t="s">
        <v>9</v>
      </c>
      <c r="F3134" s="73">
        <v>45</v>
      </c>
      <c r="G3134" s="72" t="s">
        <v>10</v>
      </c>
    </row>
    <row r="3135" spans="3:7" ht="15" thickBot="1" x14ac:dyDescent="0.35">
      <c r="C3135" s="70">
        <v>43173</v>
      </c>
      <c r="D3135" s="71">
        <v>0.93277777777777782</v>
      </c>
      <c r="E3135" s="72" t="s">
        <v>9</v>
      </c>
      <c r="F3135" s="73">
        <v>52</v>
      </c>
      <c r="G3135" s="72" t="s">
        <v>10</v>
      </c>
    </row>
    <row r="3136" spans="3:7" ht="15" thickBot="1" x14ac:dyDescent="0.35">
      <c r="C3136" s="70">
        <v>43173</v>
      </c>
      <c r="D3136" s="71">
        <v>0.93627314814814822</v>
      </c>
      <c r="E3136" s="72" t="s">
        <v>9</v>
      </c>
      <c r="F3136" s="73">
        <v>41</v>
      </c>
      <c r="G3136" s="72" t="s">
        <v>21</v>
      </c>
    </row>
    <row r="3137" spans="3:7" ht="15" thickBot="1" x14ac:dyDescent="0.35">
      <c r="C3137" s="70">
        <v>43173</v>
      </c>
      <c r="D3137" s="71">
        <v>0.93983796296296296</v>
      </c>
      <c r="E3137" s="72" t="s">
        <v>9</v>
      </c>
      <c r="F3137" s="73">
        <v>42</v>
      </c>
      <c r="G3137" s="72" t="s">
        <v>21</v>
      </c>
    </row>
    <row r="3138" spans="3:7" ht="15" thickBot="1" x14ac:dyDescent="0.35">
      <c r="C3138" s="70">
        <v>43173</v>
      </c>
      <c r="D3138" s="71">
        <v>0.94134259259259256</v>
      </c>
      <c r="E3138" s="72" t="s">
        <v>9</v>
      </c>
      <c r="F3138" s="73">
        <v>39</v>
      </c>
      <c r="G3138" s="72" t="s">
        <v>10</v>
      </c>
    </row>
    <row r="3139" spans="3:7" ht="15" thickBot="1" x14ac:dyDescent="0.35">
      <c r="C3139" s="70">
        <v>43173</v>
      </c>
      <c r="D3139" s="71">
        <v>0.94271990740740741</v>
      </c>
      <c r="E3139" s="72" t="s">
        <v>9</v>
      </c>
      <c r="F3139" s="73">
        <v>49</v>
      </c>
      <c r="G3139" s="72" t="s">
        <v>10</v>
      </c>
    </row>
    <row r="3140" spans="3:7" ht="15" thickBot="1" x14ac:dyDescent="0.35">
      <c r="C3140" s="70">
        <v>43173</v>
      </c>
      <c r="D3140" s="71">
        <v>0.94416666666666671</v>
      </c>
      <c r="E3140" s="72" t="s">
        <v>9</v>
      </c>
      <c r="F3140" s="73">
        <v>42</v>
      </c>
      <c r="G3140" s="72" t="s">
        <v>21</v>
      </c>
    </row>
    <row r="3141" spans="3:7" ht="15" thickBot="1" x14ac:dyDescent="0.35">
      <c r="C3141" s="70">
        <v>43173</v>
      </c>
      <c r="D3141" s="71">
        <v>0.94420138888888883</v>
      </c>
      <c r="E3141" s="72" t="s">
        <v>9</v>
      </c>
      <c r="F3141" s="73">
        <v>38</v>
      </c>
      <c r="G3141" s="72" t="s">
        <v>21</v>
      </c>
    </row>
    <row r="3142" spans="3:7" ht="15" thickBot="1" x14ac:dyDescent="0.35">
      <c r="C3142" s="70">
        <v>43173</v>
      </c>
      <c r="D3142" s="71">
        <v>0.95130787037037035</v>
      </c>
      <c r="E3142" s="72" t="s">
        <v>9</v>
      </c>
      <c r="F3142" s="73">
        <v>34</v>
      </c>
      <c r="G3142" s="72" t="s">
        <v>21</v>
      </c>
    </row>
    <row r="3143" spans="3:7" ht="15" thickBot="1" x14ac:dyDescent="0.35">
      <c r="C3143" s="70">
        <v>43173</v>
      </c>
      <c r="D3143" s="71">
        <v>0.95439814814814816</v>
      </c>
      <c r="E3143" s="72" t="s">
        <v>9</v>
      </c>
      <c r="F3143" s="73">
        <v>44</v>
      </c>
      <c r="G3143" s="72" t="s">
        <v>21</v>
      </c>
    </row>
    <row r="3144" spans="3:7" ht="15" thickBot="1" x14ac:dyDescent="0.35">
      <c r="C3144" s="70">
        <v>43173</v>
      </c>
      <c r="D3144" s="71">
        <v>0.95851851851851855</v>
      </c>
      <c r="E3144" s="72" t="s">
        <v>9</v>
      </c>
      <c r="F3144" s="73">
        <v>48</v>
      </c>
      <c r="G3144" s="72" t="s">
        <v>21</v>
      </c>
    </row>
    <row r="3145" spans="3:7" ht="15" thickBot="1" x14ac:dyDescent="0.35">
      <c r="C3145" s="70">
        <v>43173</v>
      </c>
      <c r="D3145" s="71">
        <v>0.96126157407407409</v>
      </c>
      <c r="E3145" s="72" t="s">
        <v>9</v>
      </c>
      <c r="F3145" s="73">
        <v>42</v>
      </c>
      <c r="G3145" s="72" t="s">
        <v>10</v>
      </c>
    </row>
    <row r="3146" spans="3:7" ht="15" thickBot="1" x14ac:dyDescent="0.35">
      <c r="C3146" s="70">
        <v>43173</v>
      </c>
      <c r="D3146" s="71">
        <v>0.96847222222222218</v>
      </c>
      <c r="E3146" s="72" t="s">
        <v>9</v>
      </c>
      <c r="F3146" s="73">
        <v>47</v>
      </c>
      <c r="G3146" s="72" t="s">
        <v>10</v>
      </c>
    </row>
    <row r="3147" spans="3:7" ht="15" thickBot="1" x14ac:dyDescent="0.35">
      <c r="C3147" s="70">
        <v>43173</v>
      </c>
      <c r="D3147" s="71">
        <v>0.96892361111111114</v>
      </c>
      <c r="E3147" s="72" t="s">
        <v>9</v>
      </c>
      <c r="F3147" s="73">
        <v>32</v>
      </c>
      <c r="G3147" s="72" t="s">
        <v>10</v>
      </c>
    </row>
    <row r="3148" spans="3:7" ht="15" thickBot="1" x14ac:dyDescent="0.35">
      <c r="C3148" s="70">
        <v>43173</v>
      </c>
      <c r="D3148" s="71">
        <v>0.97687500000000005</v>
      </c>
      <c r="E3148" s="72" t="s">
        <v>9</v>
      </c>
      <c r="F3148" s="73">
        <v>49</v>
      </c>
      <c r="G3148" s="72" t="s">
        <v>21</v>
      </c>
    </row>
    <row r="3149" spans="3:7" ht="15" thickBot="1" x14ac:dyDescent="0.35">
      <c r="C3149" s="70">
        <v>43173</v>
      </c>
      <c r="D3149" s="71">
        <v>0.98405092592592591</v>
      </c>
      <c r="E3149" s="72" t="s">
        <v>9</v>
      </c>
      <c r="F3149" s="73">
        <v>26</v>
      </c>
      <c r="G3149" s="72" t="s">
        <v>21</v>
      </c>
    </row>
    <row r="3150" spans="3:7" ht="15" thickBot="1" x14ac:dyDescent="0.35">
      <c r="C3150" s="70">
        <v>43173</v>
      </c>
      <c r="D3150" s="71">
        <v>0.98416666666666675</v>
      </c>
      <c r="E3150" s="72" t="s">
        <v>9</v>
      </c>
      <c r="F3150" s="73">
        <v>27</v>
      </c>
      <c r="G3150" s="72" t="s">
        <v>21</v>
      </c>
    </row>
    <row r="3151" spans="3:7" ht="15" thickBot="1" x14ac:dyDescent="0.35">
      <c r="C3151" s="70">
        <v>43173</v>
      </c>
      <c r="D3151" s="71">
        <v>0.98601851851851852</v>
      </c>
      <c r="E3151" s="72" t="s">
        <v>9</v>
      </c>
      <c r="F3151" s="73">
        <v>28</v>
      </c>
      <c r="G3151" s="72" t="s">
        <v>21</v>
      </c>
    </row>
    <row r="3152" spans="3:7" ht="15" thickBot="1" x14ac:dyDescent="0.35">
      <c r="C3152" s="70">
        <v>43173</v>
      </c>
      <c r="D3152" s="71">
        <v>0.99019675925925921</v>
      </c>
      <c r="E3152" s="72" t="s">
        <v>9</v>
      </c>
      <c r="F3152" s="73">
        <v>27</v>
      </c>
      <c r="G3152" s="72" t="s">
        <v>10</v>
      </c>
    </row>
    <row r="3153" spans="3:7" ht="15" thickBot="1" x14ac:dyDescent="0.35">
      <c r="C3153" s="70">
        <v>43173</v>
      </c>
      <c r="D3153" s="71">
        <v>0.99373842592592598</v>
      </c>
      <c r="E3153" s="72" t="s">
        <v>9</v>
      </c>
      <c r="F3153" s="73">
        <v>27</v>
      </c>
      <c r="G3153" s="72" t="s">
        <v>10</v>
      </c>
    </row>
    <row r="3154" spans="3:7" ht="15" thickBot="1" x14ac:dyDescent="0.35">
      <c r="C3154" s="70">
        <v>43174</v>
      </c>
      <c r="D3154" s="71">
        <v>0.16883101851851853</v>
      </c>
      <c r="E3154" s="72" t="s">
        <v>9</v>
      </c>
      <c r="F3154" s="73">
        <v>38</v>
      </c>
      <c r="G3154" s="72" t="s">
        <v>10</v>
      </c>
    </row>
    <row r="3155" spans="3:7" ht="15" thickBot="1" x14ac:dyDescent="0.35">
      <c r="C3155" s="70">
        <v>43174</v>
      </c>
      <c r="D3155" s="71">
        <v>0.17157407407407407</v>
      </c>
      <c r="E3155" s="72" t="s">
        <v>9</v>
      </c>
      <c r="F3155" s="73">
        <v>25</v>
      </c>
      <c r="G3155" s="72" t="s">
        <v>21</v>
      </c>
    </row>
    <row r="3156" spans="3:7" ht="15" thickBot="1" x14ac:dyDescent="0.35">
      <c r="C3156" s="70">
        <v>43174</v>
      </c>
      <c r="D3156" s="71">
        <v>0.18052083333333332</v>
      </c>
      <c r="E3156" s="72" t="s">
        <v>9</v>
      </c>
      <c r="F3156" s="73">
        <v>61</v>
      </c>
      <c r="G3156" s="72" t="s">
        <v>10</v>
      </c>
    </row>
    <row r="3157" spans="3:7" ht="15" thickBot="1" x14ac:dyDescent="0.35">
      <c r="C3157" s="70">
        <v>43174</v>
      </c>
      <c r="D3157" s="71">
        <v>0.19974537037037035</v>
      </c>
      <c r="E3157" s="72" t="s">
        <v>9</v>
      </c>
      <c r="F3157" s="73">
        <v>38</v>
      </c>
      <c r="G3157" s="72" t="s">
        <v>10</v>
      </c>
    </row>
    <row r="3158" spans="3:7" ht="15" thickBot="1" x14ac:dyDescent="0.35">
      <c r="C3158" s="70">
        <v>43174</v>
      </c>
      <c r="D3158" s="71">
        <v>0.21289351851851854</v>
      </c>
      <c r="E3158" s="72" t="s">
        <v>9</v>
      </c>
      <c r="F3158" s="73">
        <v>43</v>
      </c>
      <c r="G3158" s="72" t="s">
        <v>10</v>
      </c>
    </row>
    <row r="3159" spans="3:7" ht="15" thickBot="1" x14ac:dyDescent="0.35">
      <c r="C3159" s="70">
        <v>43174</v>
      </c>
      <c r="D3159" s="71">
        <v>0.21532407407407406</v>
      </c>
      <c r="E3159" s="72" t="s">
        <v>9</v>
      </c>
      <c r="F3159" s="73">
        <v>41</v>
      </c>
      <c r="G3159" s="72" t="s">
        <v>10</v>
      </c>
    </row>
    <row r="3160" spans="3:7" ht="15" thickBot="1" x14ac:dyDescent="0.35">
      <c r="C3160" s="70">
        <v>43174</v>
      </c>
      <c r="D3160" s="71">
        <v>0.23499999999999999</v>
      </c>
      <c r="E3160" s="72" t="s">
        <v>9</v>
      </c>
      <c r="F3160" s="73">
        <v>42</v>
      </c>
      <c r="G3160" s="72" t="s">
        <v>21</v>
      </c>
    </row>
    <row r="3161" spans="3:7" ht="15" thickBot="1" x14ac:dyDescent="0.35">
      <c r="C3161" s="70">
        <v>43174</v>
      </c>
      <c r="D3161" s="71">
        <v>0.23549768518518518</v>
      </c>
      <c r="E3161" s="72" t="s">
        <v>9</v>
      </c>
      <c r="F3161" s="73">
        <v>40</v>
      </c>
      <c r="G3161" s="72" t="s">
        <v>10</v>
      </c>
    </row>
    <row r="3162" spans="3:7" ht="15" thickBot="1" x14ac:dyDescent="0.35">
      <c r="C3162" s="70">
        <v>43174</v>
      </c>
      <c r="D3162" s="71">
        <v>0.23631944444444444</v>
      </c>
      <c r="E3162" s="72" t="s">
        <v>9</v>
      </c>
      <c r="F3162" s="73">
        <v>42</v>
      </c>
      <c r="G3162" s="72" t="s">
        <v>10</v>
      </c>
    </row>
    <row r="3163" spans="3:7" ht="15" thickBot="1" x14ac:dyDescent="0.35">
      <c r="C3163" s="70">
        <v>43174</v>
      </c>
      <c r="D3163" s="71">
        <v>0.23988425925925927</v>
      </c>
      <c r="E3163" s="72" t="s">
        <v>9</v>
      </c>
      <c r="F3163" s="73">
        <v>58</v>
      </c>
      <c r="G3163" s="72" t="s">
        <v>21</v>
      </c>
    </row>
    <row r="3164" spans="3:7" ht="15" thickBot="1" x14ac:dyDescent="0.35">
      <c r="C3164" s="70">
        <v>43174</v>
      </c>
      <c r="D3164" s="71">
        <v>0.24278935185185188</v>
      </c>
      <c r="E3164" s="72" t="s">
        <v>9</v>
      </c>
      <c r="F3164" s="73">
        <v>30</v>
      </c>
      <c r="G3164" s="72" t="s">
        <v>21</v>
      </c>
    </row>
    <row r="3165" spans="3:7" ht="15" thickBot="1" x14ac:dyDescent="0.35">
      <c r="C3165" s="70">
        <v>43174</v>
      </c>
      <c r="D3165" s="71">
        <v>0.24539351851851854</v>
      </c>
      <c r="E3165" s="72" t="s">
        <v>9</v>
      </c>
      <c r="F3165" s="73">
        <v>41</v>
      </c>
      <c r="G3165" s="72" t="s">
        <v>10</v>
      </c>
    </row>
    <row r="3166" spans="3:7" ht="15" thickBot="1" x14ac:dyDescent="0.35">
      <c r="C3166" s="70">
        <v>43174</v>
      </c>
      <c r="D3166" s="71">
        <v>0.25460648148148152</v>
      </c>
      <c r="E3166" s="72" t="s">
        <v>9</v>
      </c>
      <c r="F3166" s="73">
        <v>34</v>
      </c>
      <c r="G3166" s="72" t="s">
        <v>10</v>
      </c>
    </row>
    <row r="3167" spans="3:7" ht="15" thickBot="1" x14ac:dyDescent="0.35">
      <c r="C3167" s="70">
        <v>43174</v>
      </c>
      <c r="D3167" s="71">
        <v>0.25579861111111107</v>
      </c>
      <c r="E3167" s="72" t="s">
        <v>9</v>
      </c>
      <c r="F3167" s="73">
        <v>55</v>
      </c>
      <c r="G3167" s="72" t="s">
        <v>10</v>
      </c>
    </row>
    <row r="3168" spans="3:7" ht="15" thickBot="1" x14ac:dyDescent="0.35">
      <c r="C3168" s="70">
        <v>43174</v>
      </c>
      <c r="D3168" s="71">
        <v>0.25738425925925928</v>
      </c>
      <c r="E3168" s="72" t="s">
        <v>9</v>
      </c>
      <c r="F3168" s="73">
        <v>34</v>
      </c>
      <c r="G3168" s="72" t="s">
        <v>21</v>
      </c>
    </row>
    <row r="3169" spans="3:7" ht="15" thickBot="1" x14ac:dyDescent="0.35">
      <c r="C3169" s="70">
        <v>43174</v>
      </c>
      <c r="D3169" s="71">
        <v>0.2591087962962963</v>
      </c>
      <c r="E3169" s="72" t="s">
        <v>9</v>
      </c>
      <c r="F3169" s="73">
        <v>45</v>
      </c>
      <c r="G3169" s="72" t="s">
        <v>21</v>
      </c>
    </row>
    <row r="3170" spans="3:7" ht="15" thickBot="1" x14ac:dyDescent="0.35">
      <c r="C3170" s="70">
        <v>43174</v>
      </c>
      <c r="D3170" s="71">
        <v>0.26116898148148149</v>
      </c>
      <c r="E3170" s="72" t="s">
        <v>9</v>
      </c>
      <c r="F3170" s="73">
        <v>36</v>
      </c>
      <c r="G3170" s="72" t="s">
        <v>21</v>
      </c>
    </row>
    <row r="3171" spans="3:7" ht="15" thickBot="1" x14ac:dyDescent="0.35">
      <c r="C3171" s="70">
        <v>43174</v>
      </c>
      <c r="D3171" s="71">
        <v>0.2618287037037037</v>
      </c>
      <c r="E3171" s="72" t="s">
        <v>9</v>
      </c>
      <c r="F3171" s="73">
        <v>53</v>
      </c>
      <c r="G3171" s="72" t="s">
        <v>10</v>
      </c>
    </row>
    <row r="3172" spans="3:7" ht="15" thickBot="1" x14ac:dyDescent="0.35">
      <c r="C3172" s="70">
        <v>43174</v>
      </c>
      <c r="D3172" s="71">
        <v>0.26422453703703702</v>
      </c>
      <c r="E3172" s="72" t="s">
        <v>9</v>
      </c>
      <c r="F3172" s="73">
        <v>53</v>
      </c>
      <c r="G3172" s="72" t="s">
        <v>10</v>
      </c>
    </row>
    <row r="3173" spans="3:7" ht="15" thickBot="1" x14ac:dyDescent="0.35">
      <c r="C3173" s="70">
        <v>43174</v>
      </c>
      <c r="D3173" s="71">
        <v>0.26681712962962961</v>
      </c>
      <c r="E3173" s="72" t="s">
        <v>9</v>
      </c>
      <c r="F3173" s="73">
        <v>31</v>
      </c>
      <c r="G3173" s="72" t="s">
        <v>10</v>
      </c>
    </row>
    <row r="3174" spans="3:7" ht="15" thickBot="1" x14ac:dyDescent="0.35">
      <c r="C3174" s="70">
        <v>43174</v>
      </c>
      <c r="D3174" s="71">
        <v>0.26777777777777778</v>
      </c>
      <c r="E3174" s="72" t="s">
        <v>9</v>
      </c>
      <c r="F3174" s="73">
        <v>55</v>
      </c>
      <c r="G3174" s="72" t="s">
        <v>10</v>
      </c>
    </row>
    <row r="3175" spans="3:7" ht="15" thickBot="1" x14ac:dyDescent="0.35">
      <c r="C3175" s="70">
        <v>43174</v>
      </c>
      <c r="D3175" s="71">
        <v>0.26803240740740741</v>
      </c>
      <c r="E3175" s="72" t="s">
        <v>9</v>
      </c>
      <c r="F3175" s="73">
        <v>46</v>
      </c>
      <c r="G3175" s="72" t="s">
        <v>10</v>
      </c>
    </row>
    <row r="3176" spans="3:7" ht="15" thickBot="1" x14ac:dyDescent="0.35">
      <c r="C3176" s="70">
        <v>43174</v>
      </c>
      <c r="D3176" s="71">
        <v>0.26949074074074075</v>
      </c>
      <c r="E3176" s="72" t="s">
        <v>9</v>
      </c>
      <c r="F3176" s="73">
        <v>30</v>
      </c>
      <c r="G3176" s="72" t="s">
        <v>21</v>
      </c>
    </row>
    <row r="3177" spans="3:7" ht="15" thickBot="1" x14ac:dyDescent="0.35">
      <c r="C3177" s="70">
        <v>43174</v>
      </c>
      <c r="D3177" s="71">
        <v>0.27024305555555556</v>
      </c>
      <c r="E3177" s="72" t="s">
        <v>9</v>
      </c>
      <c r="F3177" s="73">
        <v>36</v>
      </c>
      <c r="G3177" s="72" t="s">
        <v>21</v>
      </c>
    </row>
    <row r="3178" spans="3:7" ht="15" thickBot="1" x14ac:dyDescent="0.35">
      <c r="C3178" s="70">
        <v>43174</v>
      </c>
      <c r="D3178" s="71">
        <v>0.27031250000000001</v>
      </c>
      <c r="E3178" s="72" t="s">
        <v>9</v>
      </c>
      <c r="F3178" s="73">
        <v>41</v>
      </c>
      <c r="G3178" s="72" t="s">
        <v>10</v>
      </c>
    </row>
    <row r="3179" spans="3:7" ht="15" thickBot="1" x14ac:dyDescent="0.35">
      <c r="C3179" s="70">
        <v>43174</v>
      </c>
      <c r="D3179" s="71">
        <v>0.27049768518518519</v>
      </c>
      <c r="E3179" s="72" t="s">
        <v>9</v>
      </c>
      <c r="F3179" s="73">
        <v>41</v>
      </c>
      <c r="G3179" s="72" t="s">
        <v>10</v>
      </c>
    </row>
    <row r="3180" spans="3:7" ht="15" thickBot="1" x14ac:dyDescent="0.35">
      <c r="C3180" s="70">
        <v>43174</v>
      </c>
      <c r="D3180" s="71">
        <v>0.27070601851851855</v>
      </c>
      <c r="E3180" s="72" t="s">
        <v>9</v>
      </c>
      <c r="F3180" s="73">
        <v>39</v>
      </c>
      <c r="G3180" s="72" t="s">
        <v>10</v>
      </c>
    </row>
    <row r="3181" spans="3:7" ht="15" thickBot="1" x14ac:dyDescent="0.35">
      <c r="C3181" s="70">
        <v>43174</v>
      </c>
      <c r="D3181" s="71">
        <v>0.27175925925925926</v>
      </c>
      <c r="E3181" s="72" t="s">
        <v>9</v>
      </c>
      <c r="F3181" s="73">
        <v>35</v>
      </c>
      <c r="G3181" s="72" t="s">
        <v>21</v>
      </c>
    </row>
    <row r="3182" spans="3:7" ht="15" thickBot="1" x14ac:dyDescent="0.35">
      <c r="C3182" s="70">
        <v>43174</v>
      </c>
      <c r="D3182" s="71">
        <v>0.27182870370370371</v>
      </c>
      <c r="E3182" s="72" t="s">
        <v>9</v>
      </c>
      <c r="F3182" s="73">
        <v>33</v>
      </c>
      <c r="G3182" s="72" t="s">
        <v>10</v>
      </c>
    </row>
    <row r="3183" spans="3:7" ht="15" thickBot="1" x14ac:dyDescent="0.35">
      <c r="C3183" s="70">
        <v>43174</v>
      </c>
      <c r="D3183" s="71">
        <v>0.27306712962962965</v>
      </c>
      <c r="E3183" s="72" t="s">
        <v>9</v>
      </c>
      <c r="F3183" s="73">
        <v>34</v>
      </c>
      <c r="G3183" s="72" t="s">
        <v>10</v>
      </c>
    </row>
    <row r="3184" spans="3:7" ht="15" thickBot="1" x14ac:dyDescent="0.35">
      <c r="C3184" s="70">
        <v>43174</v>
      </c>
      <c r="D3184" s="71">
        <v>0.27346064814814813</v>
      </c>
      <c r="E3184" s="72" t="s">
        <v>9</v>
      </c>
      <c r="F3184" s="73">
        <v>51</v>
      </c>
      <c r="G3184" s="72" t="s">
        <v>10</v>
      </c>
    </row>
    <row r="3185" spans="3:7" ht="15" thickBot="1" x14ac:dyDescent="0.35">
      <c r="C3185" s="70">
        <v>43174</v>
      </c>
      <c r="D3185" s="71">
        <v>0.27378472222222222</v>
      </c>
      <c r="E3185" s="72" t="s">
        <v>9</v>
      </c>
      <c r="F3185" s="73">
        <v>32</v>
      </c>
      <c r="G3185" s="72" t="s">
        <v>10</v>
      </c>
    </row>
    <row r="3186" spans="3:7" ht="15" thickBot="1" x14ac:dyDescent="0.35">
      <c r="C3186" s="70">
        <v>43174</v>
      </c>
      <c r="D3186" s="71">
        <v>0.27503472222222219</v>
      </c>
      <c r="E3186" s="72" t="s">
        <v>9</v>
      </c>
      <c r="F3186" s="73">
        <v>43</v>
      </c>
      <c r="G3186" s="72" t="s">
        <v>21</v>
      </c>
    </row>
    <row r="3187" spans="3:7" ht="15" thickBot="1" x14ac:dyDescent="0.35">
      <c r="C3187" s="70">
        <v>43174</v>
      </c>
      <c r="D3187" s="71">
        <v>0.27510416666666665</v>
      </c>
      <c r="E3187" s="72" t="s">
        <v>9</v>
      </c>
      <c r="F3187" s="73">
        <v>33</v>
      </c>
      <c r="G3187" s="72" t="s">
        <v>10</v>
      </c>
    </row>
    <row r="3188" spans="3:7" ht="15" thickBot="1" x14ac:dyDescent="0.35">
      <c r="C3188" s="70">
        <v>43174</v>
      </c>
      <c r="D3188" s="71">
        <v>0.2752546296296296</v>
      </c>
      <c r="E3188" s="72" t="s">
        <v>9</v>
      </c>
      <c r="F3188" s="73">
        <v>46</v>
      </c>
      <c r="G3188" s="72" t="s">
        <v>10</v>
      </c>
    </row>
    <row r="3189" spans="3:7" ht="15" thickBot="1" x14ac:dyDescent="0.35">
      <c r="C3189" s="70">
        <v>43174</v>
      </c>
      <c r="D3189" s="71">
        <v>0.27612268518518518</v>
      </c>
      <c r="E3189" s="72" t="s">
        <v>9</v>
      </c>
      <c r="F3189" s="73">
        <v>24</v>
      </c>
      <c r="G3189" s="72" t="s">
        <v>21</v>
      </c>
    </row>
    <row r="3190" spans="3:7" ht="15" thickBot="1" x14ac:dyDescent="0.35">
      <c r="C3190" s="70">
        <v>43174</v>
      </c>
      <c r="D3190" s="71">
        <v>0.27629629629629632</v>
      </c>
      <c r="E3190" s="72" t="s">
        <v>9</v>
      </c>
      <c r="F3190" s="73">
        <v>43</v>
      </c>
      <c r="G3190" s="72" t="s">
        <v>10</v>
      </c>
    </row>
    <row r="3191" spans="3:7" ht="15" thickBot="1" x14ac:dyDescent="0.35">
      <c r="C3191" s="70">
        <v>43174</v>
      </c>
      <c r="D3191" s="71">
        <v>0.27672453703703703</v>
      </c>
      <c r="E3191" s="72" t="s">
        <v>9</v>
      </c>
      <c r="F3191" s="73">
        <v>41</v>
      </c>
      <c r="G3191" s="72" t="s">
        <v>10</v>
      </c>
    </row>
    <row r="3192" spans="3:7" ht="15" thickBot="1" x14ac:dyDescent="0.35">
      <c r="C3192" s="70">
        <v>43174</v>
      </c>
      <c r="D3192" s="71">
        <v>0.27688657407407408</v>
      </c>
      <c r="E3192" s="72" t="s">
        <v>9</v>
      </c>
      <c r="F3192" s="73">
        <v>40</v>
      </c>
      <c r="G3192" s="72" t="s">
        <v>10</v>
      </c>
    </row>
    <row r="3193" spans="3:7" ht="15" thickBot="1" x14ac:dyDescent="0.35">
      <c r="C3193" s="70">
        <v>43174</v>
      </c>
      <c r="D3193" s="71">
        <v>0.27744212962962961</v>
      </c>
      <c r="E3193" s="72" t="s">
        <v>9</v>
      </c>
      <c r="F3193" s="73">
        <v>50</v>
      </c>
      <c r="G3193" s="72" t="s">
        <v>10</v>
      </c>
    </row>
    <row r="3194" spans="3:7" ht="15" thickBot="1" x14ac:dyDescent="0.35">
      <c r="C3194" s="70">
        <v>43174</v>
      </c>
      <c r="D3194" s="71">
        <v>0.2784490740740741</v>
      </c>
      <c r="E3194" s="72" t="s">
        <v>9</v>
      </c>
      <c r="F3194" s="73">
        <v>52</v>
      </c>
      <c r="G3194" s="72" t="s">
        <v>10</v>
      </c>
    </row>
    <row r="3195" spans="3:7" ht="15" thickBot="1" x14ac:dyDescent="0.35">
      <c r="C3195" s="70">
        <v>43174</v>
      </c>
      <c r="D3195" s="71">
        <v>0.27870370370370373</v>
      </c>
      <c r="E3195" s="72" t="s">
        <v>9</v>
      </c>
      <c r="F3195" s="73">
        <v>43</v>
      </c>
      <c r="G3195" s="72" t="s">
        <v>10</v>
      </c>
    </row>
    <row r="3196" spans="3:7" ht="15" thickBot="1" x14ac:dyDescent="0.35">
      <c r="C3196" s="70">
        <v>43174</v>
      </c>
      <c r="D3196" s="71">
        <v>0.27890046296296295</v>
      </c>
      <c r="E3196" s="72" t="s">
        <v>9</v>
      </c>
      <c r="F3196" s="73">
        <v>47</v>
      </c>
      <c r="G3196" s="72" t="s">
        <v>10</v>
      </c>
    </row>
    <row r="3197" spans="3:7" ht="15" thickBot="1" x14ac:dyDescent="0.35">
      <c r="C3197" s="70">
        <v>43174</v>
      </c>
      <c r="D3197" s="71">
        <v>0.27957175925925926</v>
      </c>
      <c r="E3197" s="72" t="s">
        <v>9</v>
      </c>
      <c r="F3197" s="73">
        <v>46</v>
      </c>
      <c r="G3197" s="72" t="s">
        <v>10</v>
      </c>
    </row>
    <row r="3198" spans="3:7" ht="15" thickBot="1" x14ac:dyDescent="0.35">
      <c r="C3198" s="70">
        <v>43174</v>
      </c>
      <c r="D3198" s="71">
        <v>0.28068287037037037</v>
      </c>
      <c r="E3198" s="72" t="s">
        <v>9</v>
      </c>
      <c r="F3198" s="73">
        <v>33</v>
      </c>
      <c r="G3198" s="72" t="s">
        <v>21</v>
      </c>
    </row>
    <row r="3199" spans="3:7" ht="15" thickBot="1" x14ac:dyDescent="0.35">
      <c r="C3199" s="70">
        <v>43174</v>
      </c>
      <c r="D3199" s="71">
        <v>0.28150462962962963</v>
      </c>
      <c r="E3199" s="72" t="s">
        <v>9</v>
      </c>
      <c r="F3199" s="73">
        <v>51</v>
      </c>
      <c r="G3199" s="72" t="s">
        <v>10</v>
      </c>
    </row>
    <row r="3200" spans="3:7" ht="15" thickBot="1" x14ac:dyDescent="0.35">
      <c r="C3200" s="70">
        <v>43174</v>
      </c>
      <c r="D3200" s="71">
        <v>0.28158564814814818</v>
      </c>
      <c r="E3200" s="72" t="s">
        <v>9</v>
      </c>
      <c r="F3200" s="73">
        <v>34</v>
      </c>
      <c r="G3200" s="72" t="s">
        <v>10</v>
      </c>
    </row>
    <row r="3201" spans="3:7" ht="15" thickBot="1" x14ac:dyDescent="0.35">
      <c r="C3201" s="70">
        <v>43174</v>
      </c>
      <c r="D3201" s="71">
        <v>0.28234953703703702</v>
      </c>
      <c r="E3201" s="72" t="s">
        <v>9</v>
      </c>
      <c r="F3201" s="73">
        <v>43</v>
      </c>
      <c r="G3201" s="72" t="s">
        <v>21</v>
      </c>
    </row>
    <row r="3202" spans="3:7" ht="15" thickBot="1" x14ac:dyDescent="0.35">
      <c r="C3202" s="70">
        <v>43174</v>
      </c>
      <c r="D3202" s="71">
        <v>0.28474537037037034</v>
      </c>
      <c r="E3202" s="72" t="s">
        <v>9</v>
      </c>
      <c r="F3202" s="73">
        <v>54</v>
      </c>
      <c r="G3202" s="72" t="s">
        <v>10</v>
      </c>
    </row>
    <row r="3203" spans="3:7" ht="15" thickBot="1" x14ac:dyDescent="0.35">
      <c r="C3203" s="70">
        <v>43174</v>
      </c>
      <c r="D3203" s="71">
        <v>0.28590277777777778</v>
      </c>
      <c r="E3203" s="72" t="s">
        <v>9</v>
      </c>
      <c r="F3203" s="73">
        <v>33</v>
      </c>
      <c r="G3203" s="72" t="s">
        <v>21</v>
      </c>
    </row>
    <row r="3204" spans="3:7" ht="15" thickBot="1" x14ac:dyDescent="0.35">
      <c r="C3204" s="70">
        <v>43174</v>
      </c>
      <c r="D3204" s="71">
        <v>0.28598379629629628</v>
      </c>
      <c r="E3204" s="72" t="s">
        <v>9</v>
      </c>
      <c r="F3204" s="73">
        <v>41</v>
      </c>
      <c r="G3204" s="72" t="s">
        <v>10</v>
      </c>
    </row>
    <row r="3205" spans="3:7" ht="15" thickBot="1" x14ac:dyDescent="0.35">
      <c r="C3205" s="70">
        <v>43174</v>
      </c>
      <c r="D3205" s="71">
        <v>0.28630787037037037</v>
      </c>
      <c r="E3205" s="72" t="s">
        <v>9</v>
      </c>
      <c r="F3205" s="73">
        <v>27</v>
      </c>
      <c r="G3205" s="72" t="s">
        <v>21</v>
      </c>
    </row>
    <row r="3206" spans="3:7" ht="15" thickBot="1" x14ac:dyDescent="0.35">
      <c r="C3206" s="70">
        <v>43174</v>
      </c>
      <c r="D3206" s="71">
        <v>0.28706018518518522</v>
      </c>
      <c r="E3206" s="72" t="s">
        <v>9</v>
      </c>
      <c r="F3206" s="73">
        <v>24</v>
      </c>
      <c r="G3206" s="72" t="s">
        <v>21</v>
      </c>
    </row>
    <row r="3207" spans="3:7" ht="15" thickBot="1" x14ac:dyDescent="0.35">
      <c r="C3207" s="70">
        <v>43174</v>
      </c>
      <c r="D3207" s="71">
        <v>0.28759259259259257</v>
      </c>
      <c r="E3207" s="72" t="s">
        <v>9</v>
      </c>
      <c r="F3207" s="73">
        <v>50</v>
      </c>
      <c r="G3207" s="72" t="s">
        <v>10</v>
      </c>
    </row>
    <row r="3208" spans="3:7" ht="15" thickBot="1" x14ac:dyDescent="0.35">
      <c r="C3208" s="70">
        <v>43174</v>
      </c>
      <c r="D3208" s="71">
        <v>0.28760416666666666</v>
      </c>
      <c r="E3208" s="72" t="s">
        <v>9</v>
      </c>
      <c r="F3208" s="73">
        <v>41</v>
      </c>
      <c r="G3208" s="72" t="s">
        <v>10</v>
      </c>
    </row>
    <row r="3209" spans="3:7" ht="15" thickBot="1" x14ac:dyDescent="0.35">
      <c r="C3209" s="70">
        <v>43174</v>
      </c>
      <c r="D3209" s="71">
        <v>0.28760416666666666</v>
      </c>
      <c r="E3209" s="72" t="s">
        <v>9</v>
      </c>
      <c r="F3209" s="73">
        <v>33</v>
      </c>
      <c r="G3209" s="72" t="s">
        <v>10</v>
      </c>
    </row>
    <row r="3210" spans="3:7" ht="15" thickBot="1" x14ac:dyDescent="0.35">
      <c r="C3210" s="70">
        <v>43174</v>
      </c>
      <c r="D3210" s="71">
        <v>0.28761574074074076</v>
      </c>
      <c r="E3210" s="72" t="s">
        <v>9</v>
      </c>
      <c r="F3210" s="73">
        <v>30</v>
      </c>
      <c r="G3210" s="72" t="s">
        <v>10</v>
      </c>
    </row>
    <row r="3211" spans="3:7" ht="15" thickBot="1" x14ac:dyDescent="0.35">
      <c r="C3211" s="70">
        <v>43174</v>
      </c>
      <c r="D3211" s="71">
        <v>0.28761574074074076</v>
      </c>
      <c r="E3211" s="72" t="s">
        <v>9</v>
      </c>
      <c r="F3211" s="73">
        <v>18</v>
      </c>
      <c r="G3211" s="72" t="s">
        <v>10</v>
      </c>
    </row>
    <row r="3212" spans="3:7" ht="15" thickBot="1" x14ac:dyDescent="0.35">
      <c r="C3212" s="70">
        <v>43174</v>
      </c>
      <c r="D3212" s="71">
        <v>0.28799768518518515</v>
      </c>
      <c r="E3212" s="72" t="s">
        <v>9</v>
      </c>
      <c r="F3212" s="73">
        <v>39</v>
      </c>
      <c r="G3212" s="72" t="s">
        <v>10</v>
      </c>
    </row>
    <row r="3213" spans="3:7" ht="15" thickBot="1" x14ac:dyDescent="0.35">
      <c r="C3213" s="70">
        <v>43174</v>
      </c>
      <c r="D3213" s="71">
        <v>0.28805555555555556</v>
      </c>
      <c r="E3213" s="72" t="s">
        <v>9</v>
      </c>
      <c r="F3213" s="73">
        <v>45</v>
      </c>
      <c r="G3213" s="72" t="s">
        <v>10</v>
      </c>
    </row>
    <row r="3214" spans="3:7" ht="15" thickBot="1" x14ac:dyDescent="0.35">
      <c r="C3214" s="70">
        <v>43174</v>
      </c>
      <c r="D3214" s="71">
        <v>0.28828703703703701</v>
      </c>
      <c r="E3214" s="72" t="s">
        <v>9</v>
      </c>
      <c r="F3214" s="73">
        <v>43</v>
      </c>
      <c r="G3214" s="72" t="s">
        <v>10</v>
      </c>
    </row>
    <row r="3215" spans="3:7" ht="15" thickBot="1" x14ac:dyDescent="0.35">
      <c r="C3215" s="70">
        <v>43174</v>
      </c>
      <c r="D3215" s="71">
        <v>0.28952546296296294</v>
      </c>
      <c r="E3215" s="72" t="s">
        <v>9</v>
      </c>
      <c r="F3215" s="73">
        <v>40</v>
      </c>
      <c r="G3215" s="72" t="s">
        <v>21</v>
      </c>
    </row>
    <row r="3216" spans="3:7" ht="15" thickBot="1" x14ac:dyDescent="0.35">
      <c r="C3216" s="70">
        <v>43174</v>
      </c>
      <c r="D3216" s="71">
        <v>0.28988425925925926</v>
      </c>
      <c r="E3216" s="72" t="s">
        <v>9</v>
      </c>
      <c r="F3216" s="73">
        <v>37</v>
      </c>
      <c r="G3216" s="72" t="s">
        <v>21</v>
      </c>
    </row>
    <row r="3217" spans="3:7" ht="15" thickBot="1" x14ac:dyDescent="0.35">
      <c r="C3217" s="70">
        <v>43174</v>
      </c>
      <c r="D3217" s="71">
        <v>0.29053240740740743</v>
      </c>
      <c r="E3217" s="72" t="s">
        <v>9</v>
      </c>
      <c r="F3217" s="73">
        <v>45</v>
      </c>
      <c r="G3217" s="72" t="s">
        <v>10</v>
      </c>
    </row>
    <row r="3218" spans="3:7" ht="15" thickBot="1" x14ac:dyDescent="0.35">
      <c r="C3218" s="70">
        <v>43174</v>
      </c>
      <c r="D3218" s="71">
        <v>0.29108796296296297</v>
      </c>
      <c r="E3218" s="72" t="s">
        <v>9</v>
      </c>
      <c r="F3218" s="73">
        <v>42</v>
      </c>
      <c r="G3218" s="72" t="s">
        <v>10</v>
      </c>
    </row>
    <row r="3219" spans="3:7" ht="15" thickBot="1" x14ac:dyDescent="0.35">
      <c r="C3219" s="70">
        <v>43174</v>
      </c>
      <c r="D3219" s="71">
        <v>0.29135416666666664</v>
      </c>
      <c r="E3219" s="72" t="s">
        <v>9</v>
      </c>
      <c r="F3219" s="73">
        <v>41</v>
      </c>
      <c r="G3219" s="72" t="s">
        <v>10</v>
      </c>
    </row>
    <row r="3220" spans="3:7" ht="15" thickBot="1" x14ac:dyDescent="0.35">
      <c r="C3220" s="70">
        <v>43174</v>
      </c>
      <c r="D3220" s="71">
        <v>0.29178240740740741</v>
      </c>
      <c r="E3220" s="72" t="s">
        <v>9</v>
      </c>
      <c r="F3220" s="73">
        <v>37</v>
      </c>
      <c r="G3220" s="72" t="s">
        <v>21</v>
      </c>
    </row>
    <row r="3221" spans="3:7" ht="15" thickBot="1" x14ac:dyDescent="0.35">
      <c r="C3221" s="70">
        <v>43174</v>
      </c>
      <c r="D3221" s="71">
        <v>0.29196759259259258</v>
      </c>
      <c r="E3221" s="72" t="s">
        <v>9</v>
      </c>
      <c r="F3221" s="73">
        <v>54</v>
      </c>
      <c r="G3221" s="72" t="s">
        <v>10</v>
      </c>
    </row>
    <row r="3222" spans="3:7" ht="15" thickBot="1" x14ac:dyDescent="0.35">
      <c r="C3222" s="70">
        <v>43174</v>
      </c>
      <c r="D3222" s="71">
        <v>0.29349537037037038</v>
      </c>
      <c r="E3222" s="72" t="s">
        <v>9</v>
      </c>
      <c r="F3222" s="73">
        <v>30</v>
      </c>
      <c r="G3222" s="72" t="s">
        <v>10</v>
      </c>
    </row>
    <row r="3223" spans="3:7" ht="15" thickBot="1" x14ac:dyDescent="0.35">
      <c r="C3223" s="70">
        <v>43174</v>
      </c>
      <c r="D3223" s="71">
        <v>0.29388888888888892</v>
      </c>
      <c r="E3223" s="72" t="s">
        <v>9</v>
      </c>
      <c r="F3223" s="73">
        <v>46</v>
      </c>
      <c r="G3223" s="72" t="s">
        <v>10</v>
      </c>
    </row>
    <row r="3224" spans="3:7" ht="15" thickBot="1" x14ac:dyDescent="0.35">
      <c r="C3224" s="70">
        <v>43174</v>
      </c>
      <c r="D3224" s="71">
        <v>0.29396990740740742</v>
      </c>
      <c r="E3224" s="72" t="s">
        <v>9</v>
      </c>
      <c r="F3224" s="73">
        <v>54</v>
      </c>
      <c r="G3224" s="72" t="s">
        <v>10</v>
      </c>
    </row>
    <row r="3225" spans="3:7" ht="15" thickBot="1" x14ac:dyDescent="0.35">
      <c r="C3225" s="70">
        <v>43174</v>
      </c>
      <c r="D3225" s="71">
        <v>0.29438657407407409</v>
      </c>
      <c r="E3225" s="72" t="s">
        <v>9</v>
      </c>
      <c r="F3225" s="73">
        <v>46</v>
      </c>
      <c r="G3225" s="72" t="s">
        <v>10</v>
      </c>
    </row>
    <row r="3226" spans="3:7" ht="15" thickBot="1" x14ac:dyDescent="0.35">
      <c r="C3226" s="70">
        <v>43174</v>
      </c>
      <c r="D3226" s="71">
        <v>0.29479166666666667</v>
      </c>
      <c r="E3226" s="72" t="s">
        <v>9</v>
      </c>
      <c r="F3226" s="73">
        <v>50</v>
      </c>
      <c r="G3226" s="72" t="s">
        <v>10</v>
      </c>
    </row>
    <row r="3227" spans="3:7" ht="15" thickBot="1" x14ac:dyDescent="0.35">
      <c r="C3227" s="70">
        <v>43174</v>
      </c>
      <c r="D3227" s="71">
        <v>0.29562499999999997</v>
      </c>
      <c r="E3227" s="72" t="s">
        <v>9</v>
      </c>
      <c r="F3227" s="73">
        <v>45</v>
      </c>
      <c r="G3227" s="72" t="s">
        <v>21</v>
      </c>
    </row>
    <row r="3228" spans="3:7" ht="15" thickBot="1" x14ac:dyDescent="0.35">
      <c r="C3228" s="70">
        <v>43174</v>
      </c>
      <c r="D3228" s="71">
        <v>0.2961111111111111</v>
      </c>
      <c r="E3228" s="72" t="s">
        <v>9</v>
      </c>
      <c r="F3228" s="73">
        <v>51</v>
      </c>
      <c r="G3228" s="72" t="s">
        <v>10</v>
      </c>
    </row>
    <row r="3229" spans="3:7" ht="15" thickBot="1" x14ac:dyDescent="0.35">
      <c r="C3229" s="70">
        <v>43174</v>
      </c>
      <c r="D3229" s="71">
        <v>0.29653935185185182</v>
      </c>
      <c r="E3229" s="72" t="s">
        <v>9</v>
      </c>
      <c r="F3229" s="73">
        <v>34</v>
      </c>
      <c r="G3229" s="72" t="s">
        <v>10</v>
      </c>
    </row>
    <row r="3230" spans="3:7" ht="15" thickBot="1" x14ac:dyDescent="0.35">
      <c r="C3230" s="70">
        <v>43174</v>
      </c>
      <c r="D3230" s="71">
        <v>0.29778935185185185</v>
      </c>
      <c r="E3230" s="72" t="s">
        <v>9</v>
      </c>
      <c r="F3230" s="73">
        <v>50</v>
      </c>
      <c r="G3230" s="72" t="s">
        <v>10</v>
      </c>
    </row>
    <row r="3231" spans="3:7" ht="15" thickBot="1" x14ac:dyDescent="0.35">
      <c r="C3231" s="70">
        <v>43174</v>
      </c>
      <c r="D3231" s="71">
        <v>0.29825231481481479</v>
      </c>
      <c r="E3231" s="72" t="s">
        <v>9</v>
      </c>
      <c r="F3231" s="73">
        <v>37</v>
      </c>
      <c r="G3231" s="72" t="s">
        <v>10</v>
      </c>
    </row>
    <row r="3232" spans="3:7" ht="15" thickBot="1" x14ac:dyDescent="0.35">
      <c r="C3232" s="70">
        <v>43174</v>
      </c>
      <c r="D3232" s="71">
        <v>0.29925925925925928</v>
      </c>
      <c r="E3232" s="72" t="s">
        <v>9</v>
      </c>
      <c r="F3232" s="73">
        <v>51</v>
      </c>
      <c r="G3232" s="72" t="s">
        <v>10</v>
      </c>
    </row>
    <row r="3233" spans="3:7" ht="15" thickBot="1" x14ac:dyDescent="0.35">
      <c r="C3233" s="70">
        <v>43174</v>
      </c>
      <c r="D3233" s="71">
        <v>0.29971064814814813</v>
      </c>
      <c r="E3233" s="72" t="s">
        <v>9</v>
      </c>
      <c r="F3233" s="73">
        <v>39</v>
      </c>
      <c r="G3233" s="72" t="s">
        <v>21</v>
      </c>
    </row>
    <row r="3234" spans="3:7" ht="15" thickBot="1" x14ac:dyDescent="0.35">
      <c r="C3234" s="70">
        <v>43174</v>
      </c>
      <c r="D3234" s="71">
        <v>0.30037037037037034</v>
      </c>
      <c r="E3234" s="72" t="s">
        <v>9</v>
      </c>
      <c r="F3234" s="73">
        <v>42</v>
      </c>
      <c r="G3234" s="72" t="s">
        <v>10</v>
      </c>
    </row>
    <row r="3235" spans="3:7" ht="15" thickBot="1" x14ac:dyDescent="0.35">
      <c r="C3235" s="70">
        <v>43174</v>
      </c>
      <c r="D3235" s="71">
        <v>0.30053240740740744</v>
      </c>
      <c r="E3235" s="72" t="s">
        <v>9</v>
      </c>
      <c r="F3235" s="73">
        <v>30</v>
      </c>
      <c r="G3235" s="72" t="s">
        <v>10</v>
      </c>
    </row>
    <row r="3236" spans="3:7" ht="15" thickBot="1" x14ac:dyDescent="0.35">
      <c r="C3236" s="70">
        <v>43174</v>
      </c>
      <c r="D3236" s="71">
        <v>0.30101851851851852</v>
      </c>
      <c r="E3236" s="72" t="s">
        <v>9</v>
      </c>
      <c r="F3236" s="73">
        <v>25</v>
      </c>
      <c r="G3236" s="72" t="s">
        <v>21</v>
      </c>
    </row>
    <row r="3237" spans="3:7" ht="15" thickBot="1" x14ac:dyDescent="0.35">
      <c r="C3237" s="70">
        <v>43174</v>
      </c>
      <c r="D3237" s="71">
        <v>0.301724537037037</v>
      </c>
      <c r="E3237" s="72" t="s">
        <v>9</v>
      </c>
      <c r="F3237" s="73">
        <v>25</v>
      </c>
      <c r="G3237" s="72" t="s">
        <v>10</v>
      </c>
    </row>
    <row r="3238" spans="3:7" ht="15" thickBot="1" x14ac:dyDescent="0.35">
      <c r="C3238" s="70">
        <v>43174</v>
      </c>
      <c r="D3238" s="71">
        <v>0.30173611111111109</v>
      </c>
      <c r="E3238" s="72" t="s">
        <v>9</v>
      </c>
      <c r="F3238" s="73">
        <v>37</v>
      </c>
      <c r="G3238" s="72" t="s">
        <v>10</v>
      </c>
    </row>
    <row r="3239" spans="3:7" ht="15" thickBot="1" x14ac:dyDescent="0.35">
      <c r="C3239" s="70">
        <v>43174</v>
      </c>
      <c r="D3239" s="71">
        <v>0.30174768518518519</v>
      </c>
      <c r="E3239" s="72" t="s">
        <v>9</v>
      </c>
      <c r="F3239" s="73">
        <v>40</v>
      </c>
      <c r="G3239" s="72" t="s">
        <v>10</v>
      </c>
    </row>
    <row r="3240" spans="3:7" ht="15" thickBot="1" x14ac:dyDescent="0.35">
      <c r="C3240" s="70">
        <v>43174</v>
      </c>
      <c r="D3240" s="71">
        <v>0.30233796296296295</v>
      </c>
      <c r="E3240" s="72" t="s">
        <v>9</v>
      </c>
      <c r="F3240" s="73">
        <v>37</v>
      </c>
      <c r="G3240" s="72" t="s">
        <v>10</v>
      </c>
    </row>
    <row r="3241" spans="3:7" ht="15" thickBot="1" x14ac:dyDescent="0.35">
      <c r="C3241" s="70">
        <v>43174</v>
      </c>
      <c r="D3241" s="71">
        <v>0.30244212962962963</v>
      </c>
      <c r="E3241" s="72" t="s">
        <v>9</v>
      </c>
      <c r="F3241" s="73">
        <v>52</v>
      </c>
      <c r="G3241" s="72" t="s">
        <v>10</v>
      </c>
    </row>
    <row r="3242" spans="3:7" ht="15" thickBot="1" x14ac:dyDescent="0.35">
      <c r="C3242" s="70">
        <v>43174</v>
      </c>
      <c r="D3242" s="71">
        <v>0.3029398148148148</v>
      </c>
      <c r="E3242" s="72" t="s">
        <v>9</v>
      </c>
      <c r="F3242" s="73">
        <v>27</v>
      </c>
      <c r="G3242" s="72" t="s">
        <v>21</v>
      </c>
    </row>
    <row r="3243" spans="3:7" ht="15" thickBot="1" x14ac:dyDescent="0.35">
      <c r="C3243" s="70">
        <v>43174</v>
      </c>
      <c r="D3243" s="71">
        <v>0.30297453703703703</v>
      </c>
      <c r="E3243" s="72" t="s">
        <v>9</v>
      </c>
      <c r="F3243" s="73">
        <v>24</v>
      </c>
      <c r="G3243" s="72" t="s">
        <v>10</v>
      </c>
    </row>
    <row r="3244" spans="3:7" ht="15" thickBot="1" x14ac:dyDescent="0.35">
      <c r="C3244" s="70">
        <v>43174</v>
      </c>
      <c r="D3244" s="71">
        <v>0.30298611111111112</v>
      </c>
      <c r="E3244" s="72" t="s">
        <v>9</v>
      </c>
      <c r="F3244" s="73">
        <v>35</v>
      </c>
      <c r="G3244" s="72" t="s">
        <v>10</v>
      </c>
    </row>
    <row r="3245" spans="3:7" ht="15" thickBot="1" x14ac:dyDescent="0.35">
      <c r="C3245" s="70">
        <v>43174</v>
      </c>
      <c r="D3245" s="71">
        <v>0.30299768518518516</v>
      </c>
      <c r="E3245" s="72" t="s">
        <v>9</v>
      </c>
      <c r="F3245" s="73">
        <v>31</v>
      </c>
      <c r="G3245" s="72" t="s">
        <v>10</v>
      </c>
    </row>
    <row r="3246" spans="3:7" ht="15" thickBot="1" x14ac:dyDescent="0.35">
      <c r="C3246" s="70">
        <v>43174</v>
      </c>
      <c r="D3246" s="71">
        <v>0.30302083333333335</v>
      </c>
      <c r="E3246" s="72" t="s">
        <v>9</v>
      </c>
      <c r="F3246" s="73">
        <v>32</v>
      </c>
      <c r="G3246" s="72" t="s">
        <v>10</v>
      </c>
    </row>
    <row r="3247" spans="3:7" ht="15" thickBot="1" x14ac:dyDescent="0.35">
      <c r="C3247" s="70">
        <v>43174</v>
      </c>
      <c r="D3247" s="71">
        <v>0.30342592592592593</v>
      </c>
      <c r="E3247" s="72" t="s">
        <v>9</v>
      </c>
      <c r="F3247" s="73">
        <v>40</v>
      </c>
      <c r="G3247" s="72" t="s">
        <v>10</v>
      </c>
    </row>
    <row r="3248" spans="3:7" ht="15" thickBot="1" x14ac:dyDescent="0.35">
      <c r="C3248" s="70">
        <v>43174</v>
      </c>
      <c r="D3248" s="71">
        <v>0.3036921296296296</v>
      </c>
      <c r="E3248" s="72" t="s">
        <v>9</v>
      </c>
      <c r="F3248" s="73">
        <v>38</v>
      </c>
      <c r="G3248" s="72" t="s">
        <v>21</v>
      </c>
    </row>
    <row r="3249" spans="3:7" ht="15" thickBot="1" x14ac:dyDescent="0.35">
      <c r="C3249" s="70">
        <v>43174</v>
      </c>
      <c r="D3249" s="71">
        <v>0.30375000000000002</v>
      </c>
      <c r="E3249" s="72" t="s">
        <v>9</v>
      </c>
      <c r="F3249" s="73">
        <v>53</v>
      </c>
      <c r="G3249" s="72" t="s">
        <v>10</v>
      </c>
    </row>
    <row r="3250" spans="3:7" ht="15" thickBot="1" x14ac:dyDescent="0.35">
      <c r="C3250" s="70">
        <v>43174</v>
      </c>
      <c r="D3250" s="71">
        <v>0.30615740740740743</v>
      </c>
      <c r="E3250" s="72" t="s">
        <v>9</v>
      </c>
      <c r="F3250" s="73">
        <v>43</v>
      </c>
      <c r="G3250" s="72" t="s">
        <v>10</v>
      </c>
    </row>
    <row r="3251" spans="3:7" ht="15" thickBot="1" x14ac:dyDescent="0.35">
      <c r="C3251" s="70">
        <v>43174</v>
      </c>
      <c r="D3251" s="71">
        <v>0.30739583333333337</v>
      </c>
      <c r="E3251" s="72" t="s">
        <v>9</v>
      </c>
      <c r="F3251" s="73">
        <v>32</v>
      </c>
      <c r="G3251" s="72" t="s">
        <v>10</v>
      </c>
    </row>
    <row r="3252" spans="3:7" ht="15" thickBot="1" x14ac:dyDescent="0.35">
      <c r="C3252" s="70">
        <v>43174</v>
      </c>
      <c r="D3252" s="71">
        <v>0.30754629629629632</v>
      </c>
      <c r="E3252" s="72" t="s">
        <v>9</v>
      </c>
      <c r="F3252" s="73">
        <v>47</v>
      </c>
      <c r="G3252" s="72" t="s">
        <v>10</v>
      </c>
    </row>
    <row r="3253" spans="3:7" ht="15" thickBot="1" x14ac:dyDescent="0.35">
      <c r="C3253" s="70">
        <v>43174</v>
      </c>
      <c r="D3253" s="71">
        <v>0.30793981481481481</v>
      </c>
      <c r="E3253" s="72" t="s">
        <v>9</v>
      </c>
      <c r="F3253" s="73">
        <v>36</v>
      </c>
      <c r="G3253" s="72" t="s">
        <v>10</v>
      </c>
    </row>
    <row r="3254" spans="3:7" ht="15" thickBot="1" x14ac:dyDescent="0.35">
      <c r="C3254" s="70">
        <v>43174</v>
      </c>
      <c r="D3254" s="71">
        <v>0.30861111111111111</v>
      </c>
      <c r="E3254" s="72" t="s">
        <v>9</v>
      </c>
      <c r="F3254" s="73">
        <v>48</v>
      </c>
      <c r="G3254" s="72" t="s">
        <v>10</v>
      </c>
    </row>
    <row r="3255" spans="3:7" ht="15" thickBot="1" x14ac:dyDescent="0.35">
      <c r="C3255" s="70">
        <v>43174</v>
      </c>
      <c r="D3255" s="71">
        <v>0.30892361111111111</v>
      </c>
      <c r="E3255" s="72" t="s">
        <v>9</v>
      </c>
      <c r="F3255" s="73">
        <v>30</v>
      </c>
      <c r="G3255" s="72" t="s">
        <v>10</v>
      </c>
    </row>
    <row r="3256" spans="3:7" ht="15" thickBot="1" x14ac:dyDescent="0.35">
      <c r="C3256" s="70">
        <v>43174</v>
      </c>
      <c r="D3256" s="71">
        <v>0.30921296296296297</v>
      </c>
      <c r="E3256" s="72" t="s">
        <v>9</v>
      </c>
      <c r="F3256" s="73">
        <v>40</v>
      </c>
      <c r="G3256" s="72" t="s">
        <v>10</v>
      </c>
    </row>
    <row r="3257" spans="3:7" ht="15" thickBot="1" x14ac:dyDescent="0.35">
      <c r="C3257" s="70">
        <v>43174</v>
      </c>
      <c r="D3257" s="71">
        <v>0.31059027777777776</v>
      </c>
      <c r="E3257" s="72" t="s">
        <v>9</v>
      </c>
      <c r="F3257" s="73">
        <v>45</v>
      </c>
      <c r="G3257" s="72" t="s">
        <v>10</v>
      </c>
    </row>
    <row r="3258" spans="3:7" ht="15" thickBot="1" x14ac:dyDescent="0.35">
      <c r="C3258" s="70">
        <v>43174</v>
      </c>
      <c r="D3258" s="71">
        <v>0.31113425925925925</v>
      </c>
      <c r="E3258" s="72" t="s">
        <v>9</v>
      </c>
      <c r="F3258" s="73">
        <v>35</v>
      </c>
      <c r="G3258" s="72" t="s">
        <v>10</v>
      </c>
    </row>
    <row r="3259" spans="3:7" ht="15" thickBot="1" x14ac:dyDescent="0.35">
      <c r="C3259" s="70">
        <v>43174</v>
      </c>
      <c r="D3259" s="71">
        <v>0.31175925925925924</v>
      </c>
      <c r="E3259" s="72" t="s">
        <v>9</v>
      </c>
      <c r="F3259" s="73">
        <v>30</v>
      </c>
      <c r="G3259" s="72" t="s">
        <v>10</v>
      </c>
    </row>
    <row r="3260" spans="3:7" ht="15" thickBot="1" x14ac:dyDescent="0.35">
      <c r="C3260" s="70">
        <v>43174</v>
      </c>
      <c r="D3260" s="71">
        <v>0.31216435185185182</v>
      </c>
      <c r="E3260" s="72" t="s">
        <v>9</v>
      </c>
      <c r="F3260" s="73">
        <v>44</v>
      </c>
      <c r="G3260" s="72" t="s">
        <v>10</v>
      </c>
    </row>
    <row r="3261" spans="3:7" ht="15" thickBot="1" x14ac:dyDescent="0.35">
      <c r="C3261" s="70">
        <v>43174</v>
      </c>
      <c r="D3261" s="71">
        <v>0.31468750000000001</v>
      </c>
      <c r="E3261" s="72" t="s">
        <v>9</v>
      </c>
      <c r="F3261" s="73">
        <v>30</v>
      </c>
      <c r="G3261" s="72" t="s">
        <v>10</v>
      </c>
    </row>
    <row r="3262" spans="3:7" ht="15" thickBot="1" x14ac:dyDescent="0.35">
      <c r="C3262" s="70">
        <v>43174</v>
      </c>
      <c r="D3262" s="71">
        <v>0.315462962962963</v>
      </c>
      <c r="E3262" s="72" t="s">
        <v>9</v>
      </c>
      <c r="F3262" s="73">
        <v>51</v>
      </c>
      <c r="G3262" s="72" t="s">
        <v>21</v>
      </c>
    </row>
    <row r="3263" spans="3:7" ht="15" thickBot="1" x14ac:dyDescent="0.35">
      <c r="C3263" s="70">
        <v>43174</v>
      </c>
      <c r="D3263" s="71">
        <v>0.31700231481481483</v>
      </c>
      <c r="E3263" s="72" t="s">
        <v>9</v>
      </c>
      <c r="F3263" s="73">
        <v>49</v>
      </c>
      <c r="G3263" s="72" t="s">
        <v>10</v>
      </c>
    </row>
    <row r="3264" spans="3:7" ht="15" thickBot="1" x14ac:dyDescent="0.35">
      <c r="C3264" s="70">
        <v>43174</v>
      </c>
      <c r="D3264" s="71">
        <v>0.31722222222222224</v>
      </c>
      <c r="E3264" s="72" t="s">
        <v>9</v>
      </c>
      <c r="F3264" s="73">
        <v>50</v>
      </c>
      <c r="G3264" s="72" t="s">
        <v>10</v>
      </c>
    </row>
    <row r="3265" spans="3:7" ht="15" thickBot="1" x14ac:dyDescent="0.35">
      <c r="C3265" s="70">
        <v>43174</v>
      </c>
      <c r="D3265" s="71">
        <v>0.31767361111111109</v>
      </c>
      <c r="E3265" s="72" t="s">
        <v>9</v>
      </c>
      <c r="F3265" s="73">
        <v>25</v>
      </c>
      <c r="G3265" s="72" t="s">
        <v>21</v>
      </c>
    </row>
    <row r="3266" spans="3:7" ht="15" thickBot="1" x14ac:dyDescent="0.35">
      <c r="C3266" s="70">
        <v>43174</v>
      </c>
      <c r="D3266" s="71">
        <v>0.31861111111111112</v>
      </c>
      <c r="E3266" s="72" t="s">
        <v>9</v>
      </c>
      <c r="F3266" s="73">
        <v>40</v>
      </c>
      <c r="G3266" s="72" t="s">
        <v>10</v>
      </c>
    </row>
    <row r="3267" spans="3:7" ht="15" thickBot="1" x14ac:dyDescent="0.35">
      <c r="C3267" s="70">
        <v>43174</v>
      </c>
      <c r="D3267" s="71">
        <v>0.32028935185185187</v>
      </c>
      <c r="E3267" s="72" t="s">
        <v>9</v>
      </c>
      <c r="F3267" s="73">
        <v>16</v>
      </c>
      <c r="G3267" s="72" t="s">
        <v>21</v>
      </c>
    </row>
    <row r="3268" spans="3:7" ht="15" thickBot="1" x14ac:dyDescent="0.35">
      <c r="C3268" s="70">
        <v>43174</v>
      </c>
      <c r="D3268" s="71">
        <v>0.32138888888888889</v>
      </c>
      <c r="E3268" s="72" t="s">
        <v>9</v>
      </c>
      <c r="F3268" s="73">
        <v>49</v>
      </c>
      <c r="G3268" s="72" t="s">
        <v>10</v>
      </c>
    </row>
    <row r="3269" spans="3:7" ht="15" thickBot="1" x14ac:dyDescent="0.35">
      <c r="C3269" s="70">
        <v>43174</v>
      </c>
      <c r="D3269" s="71">
        <v>0.3225810185185185</v>
      </c>
      <c r="E3269" s="72" t="s">
        <v>9</v>
      </c>
      <c r="F3269" s="73">
        <v>28</v>
      </c>
      <c r="G3269" s="72" t="s">
        <v>21</v>
      </c>
    </row>
    <row r="3270" spans="3:7" ht="15" thickBot="1" x14ac:dyDescent="0.35">
      <c r="C3270" s="70">
        <v>43174</v>
      </c>
      <c r="D3270" s="71">
        <v>0.32266203703703705</v>
      </c>
      <c r="E3270" s="72" t="s">
        <v>9</v>
      </c>
      <c r="F3270" s="73">
        <v>44</v>
      </c>
      <c r="G3270" s="72" t="s">
        <v>10</v>
      </c>
    </row>
    <row r="3271" spans="3:7" ht="15" thickBot="1" x14ac:dyDescent="0.35">
      <c r="C3271" s="70">
        <v>43174</v>
      </c>
      <c r="D3271" s="71">
        <v>0.32300925925925927</v>
      </c>
      <c r="E3271" s="72" t="s">
        <v>9</v>
      </c>
      <c r="F3271" s="73">
        <v>29</v>
      </c>
      <c r="G3271" s="72" t="s">
        <v>10</v>
      </c>
    </row>
    <row r="3272" spans="3:7" ht="15" thickBot="1" x14ac:dyDescent="0.35">
      <c r="C3272" s="70">
        <v>43174</v>
      </c>
      <c r="D3272" s="71">
        <v>0.32414351851851853</v>
      </c>
      <c r="E3272" s="72" t="s">
        <v>9</v>
      </c>
      <c r="F3272" s="73">
        <v>36</v>
      </c>
      <c r="G3272" s="72" t="s">
        <v>10</v>
      </c>
    </row>
    <row r="3273" spans="3:7" ht="15" thickBot="1" x14ac:dyDescent="0.35">
      <c r="C3273" s="70">
        <v>43174</v>
      </c>
      <c r="D3273" s="71">
        <v>0.32567129629629626</v>
      </c>
      <c r="E3273" s="72" t="s">
        <v>9</v>
      </c>
      <c r="F3273" s="73">
        <v>37</v>
      </c>
      <c r="G3273" s="72" t="s">
        <v>10</v>
      </c>
    </row>
    <row r="3274" spans="3:7" ht="15" thickBot="1" x14ac:dyDescent="0.35">
      <c r="C3274" s="70">
        <v>43174</v>
      </c>
      <c r="D3274" s="71">
        <v>0.32591435185185186</v>
      </c>
      <c r="E3274" s="72" t="s">
        <v>9</v>
      </c>
      <c r="F3274" s="73">
        <v>39</v>
      </c>
      <c r="G3274" s="72" t="s">
        <v>10</v>
      </c>
    </row>
    <row r="3275" spans="3:7" ht="15" thickBot="1" x14ac:dyDescent="0.35">
      <c r="C3275" s="70">
        <v>43174</v>
      </c>
      <c r="D3275" s="71">
        <v>0.32754629629629628</v>
      </c>
      <c r="E3275" s="72" t="s">
        <v>9</v>
      </c>
      <c r="F3275" s="73">
        <v>44</v>
      </c>
      <c r="G3275" s="72" t="s">
        <v>10</v>
      </c>
    </row>
    <row r="3276" spans="3:7" ht="15" thickBot="1" x14ac:dyDescent="0.35">
      <c r="C3276" s="70">
        <v>43174</v>
      </c>
      <c r="D3276" s="71">
        <v>0.32762731481481483</v>
      </c>
      <c r="E3276" s="72" t="s">
        <v>9</v>
      </c>
      <c r="F3276" s="73">
        <v>44</v>
      </c>
      <c r="G3276" s="72" t="s">
        <v>10</v>
      </c>
    </row>
    <row r="3277" spans="3:7" ht="15" thickBot="1" x14ac:dyDescent="0.35">
      <c r="C3277" s="70">
        <v>43174</v>
      </c>
      <c r="D3277" s="71">
        <v>0.3279050925925926</v>
      </c>
      <c r="E3277" s="72" t="s">
        <v>9</v>
      </c>
      <c r="F3277" s="73">
        <v>44</v>
      </c>
      <c r="G3277" s="72" t="s">
        <v>21</v>
      </c>
    </row>
    <row r="3278" spans="3:7" ht="15" thickBot="1" x14ac:dyDescent="0.35">
      <c r="C3278" s="70">
        <v>43174</v>
      </c>
      <c r="D3278" s="71">
        <v>0.32847222222222222</v>
      </c>
      <c r="E3278" s="72" t="s">
        <v>9</v>
      </c>
      <c r="F3278" s="73">
        <v>25</v>
      </c>
      <c r="G3278" s="72" t="s">
        <v>21</v>
      </c>
    </row>
    <row r="3279" spans="3:7" ht="15" thickBot="1" x14ac:dyDescent="0.35">
      <c r="C3279" s="70">
        <v>43174</v>
      </c>
      <c r="D3279" s="71">
        <v>0.32879629629629631</v>
      </c>
      <c r="E3279" s="72" t="s">
        <v>9</v>
      </c>
      <c r="F3279" s="73">
        <v>39</v>
      </c>
      <c r="G3279" s="72" t="s">
        <v>10</v>
      </c>
    </row>
    <row r="3280" spans="3:7" ht="15" thickBot="1" x14ac:dyDescent="0.35">
      <c r="C3280" s="70">
        <v>43174</v>
      </c>
      <c r="D3280" s="71">
        <v>0.32972222222222219</v>
      </c>
      <c r="E3280" s="72" t="s">
        <v>9</v>
      </c>
      <c r="F3280" s="73">
        <v>46</v>
      </c>
      <c r="G3280" s="72" t="s">
        <v>10</v>
      </c>
    </row>
    <row r="3281" spans="3:7" ht="15" thickBot="1" x14ac:dyDescent="0.35">
      <c r="C3281" s="70">
        <v>43174</v>
      </c>
      <c r="D3281" s="71">
        <v>0.3300925925925926</v>
      </c>
      <c r="E3281" s="72" t="s">
        <v>9</v>
      </c>
      <c r="F3281" s="73">
        <v>28</v>
      </c>
      <c r="G3281" s="72" t="s">
        <v>21</v>
      </c>
    </row>
    <row r="3282" spans="3:7" ht="15" thickBot="1" x14ac:dyDescent="0.35">
      <c r="C3282" s="70">
        <v>43174</v>
      </c>
      <c r="D3282" s="71">
        <v>0.33013888888888893</v>
      </c>
      <c r="E3282" s="72" t="s">
        <v>9</v>
      </c>
      <c r="F3282" s="73">
        <v>48</v>
      </c>
      <c r="G3282" s="72" t="s">
        <v>10</v>
      </c>
    </row>
    <row r="3283" spans="3:7" ht="15" thickBot="1" x14ac:dyDescent="0.35">
      <c r="C3283" s="70">
        <v>43174</v>
      </c>
      <c r="D3283" s="71">
        <v>0.33116898148148149</v>
      </c>
      <c r="E3283" s="72" t="s">
        <v>9</v>
      </c>
      <c r="F3283" s="73">
        <v>26</v>
      </c>
      <c r="G3283" s="72" t="s">
        <v>21</v>
      </c>
    </row>
    <row r="3284" spans="3:7" ht="15" thickBot="1" x14ac:dyDescent="0.35">
      <c r="C3284" s="70">
        <v>43174</v>
      </c>
      <c r="D3284" s="71">
        <v>0.33178240740740739</v>
      </c>
      <c r="E3284" s="72" t="s">
        <v>9</v>
      </c>
      <c r="F3284" s="73">
        <v>38</v>
      </c>
      <c r="G3284" s="72" t="s">
        <v>10</v>
      </c>
    </row>
    <row r="3285" spans="3:7" ht="15" thickBot="1" x14ac:dyDescent="0.35">
      <c r="C3285" s="70">
        <v>43174</v>
      </c>
      <c r="D3285" s="71">
        <v>0.33238425925925924</v>
      </c>
      <c r="E3285" s="72" t="s">
        <v>9</v>
      </c>
      <c r="F3285" s="73">
        <v>44</v>
      </c>
      <c r="G3285" s="72" t="s">
        <v>10</v>
      </c>
    </row>
    <row r="3286" spans="3:7" ht="15" thickBot="1" x14ac:dyDescent="0.35">
      <c r="C3286" s="70">
        <v>43174</v>
      </c>
      <c r="D3286" s="71">
        <v>0.3351041666666667</v>
      </c>
      <c r="E3286" s="72" t="s">
        <v>9</v>
      </c>
      <c r="F3286" s="73">
        <v>38</v>
      </c>
      <c r="G3286" s="72" t="s">
        <v>10</v>
      </c>
    </row>
    <row r="3287" spans="3:7" ht="15" thickBot="1" x14ac:dyDescent="0.35">
      <c r="C3287" s="70">
        <v>43174</v>
      </c>
      <c r="D3287" s="71">
        <v>0.33512731481481484</v>
      </c>
      <c r="E3287" s="72" t="s">
        <v>9</v>
      </c>
      <c r="F3287" s="73">
        <v>34</v>
      </c>
      <c r="G3287" s="72" t="s">
        <v>10</v>
      </c>
    </row>
    <row r="3288" spans="3:7" ht="15" thickBot="1" x14ac:dyDescent="0.35">
      <c r="C3288" s="70">
        <v>43174</v>
      </c>
      <c r="D3288" s="71">
        <v>0.33553240740740736</v>
      </c>
      <c r="E3288" s="72" t="s">
        <v>9</v>
      </c>
      <c r="F3288" s="73">
        <v>26</v>
      </c>
      <c r="G3288" s="72" t="s">
        <v>21</v>
      </c>
    </row>
    <row r="3289" spans="3:7" ht="15" thickBot="1" x14ac:dyDescent="0.35">
      <c r="C3289" s="70">
        <v>43174</v>
      </c>
      <c r="D3289" s="71">
        <v>0.33562500000000001</v>
      </c>
      <c r="E3289" s="72" t="s">
        <v>9</v>
      </c>
      <c r="F3289" s="73">
        <v>48</v>
      </c>
      <c r="G3289" s="72" t="s">
        <v>10</v>
      </c>
    </row>
    <row r="3290" spans="3:7" ht="15" thickBot="1" x14ac:dyDescent="0.35">
      <c r="C3290" s="70">
        <v>43174</v>
      </c>
      <c r="D3290" s="71">
        <v>0.33629629629629632</v>
      </c>
      <c r="E3290" s="72" t="s">
        <v>9</v>
      </c>
      <c r="F3290" s="73">
        <v>35</v>
      </c>
      <c r="G3290" s="72" t="s">
        <v>10</v>
      </c>
    </row>
    <row r="3291" spans="3:7" ht="15" thickBot="1" x14ac:dyDescent="0.35">
      <c r="C3291" s="70">
        <v>43174</v>
      </c>
      <c r="D3291" s="71">
        <v>0.33630787037037035</v>
      </c>
      <c r="E3291" s="72" t="s">
        <v>9</v>
      </c>
      <c r="F3291" s="73">
        <v>36</v>
      </c>
      <c r="G3291" s="72" t="s">
        <v>10</v>
      </c>
    </row>
    <row r="3292" spans="3:7" ht="15" thickBot="1" x14ac:dyDescent="0.35">
      <c r="C3292" s="70">
        <v>43174</v>
      </c>
      <c r="D3292" s="71">
        <v>0.33718749999999997</v>
      </c>
      <c r="E3292" s="72" t="s">
        <v>9</v>
      </c>
      <c r="F3292" s="73">
        <v>47</v>
      </c>
      <c r="G3292" s="72" t="s">
        <v>10</v>
      </c>
    </row>
    <row r="3293" spans="3:7" ht="15" thickBot="1" x14ac:dyDescent="0.35">
      <c r="C3293" s="70">
        <v>43174</v>
      </c>
      <c r="D3293" s="71">
        <v>0.33935185185185185</v>
      </c>
      <c r="E3293" s="72" t="s">
        <v>9</v>
      </c>
      <c r="F3293" s="73">
        <v>21</v>
      </c>
      <c r="G3293" s="72" t="s">
        <v>21</v>
      </c>
    </row>
    <row r="3294" spans="3:7" ht="15" thickBot="1" x14ac:dyDescent="0.35">
      <c r="C3294" s="70">
        <v>43174</v>
      </c>
      <c r="D3294" s="71">
        <v>0.34010416666666665</v>
      </c>
      <c r="E3294" s="72" t="s">
        <v>9</v>
      </c>
      <c r="F3294" s="73">
        <v>39</v>
      </c>
      <c r="G3294" s="72" t="s">
        <v>10</v>
      </c>
    </row>
    <row r="3295" spans="3:7" ht="15" thickBot="1" x14ac:dyDescent="0.35">
      <c r="C3295" s="70">
        <v>43174</v>
      </c>
      <c r="D3295" s="71">
        <v>0.3406481481481482</v>
      </c>
      <c r="E3295" s="72" t="s">
        <v>9</v>
      </c>
      <c r="F3295" s="73">
        <v>37</v>
      </c>
      <c r="G3295" s="72" t="s">
        <v>10</v>
      </c>
    </row>
    <row r="3296" spans="3:7" ht="15" thickBot="1" x14ac:dyDescent="0.35">
      <c r="C3296" s="70">
        <v>43174</v>
      </c>
      <c r="D3296" s="71">
        <v>0.34123842592592596</v>
      </c>
      <c r="E3296" s="72" t="s">
        <v>9</v>
      </c>
      <c r="F3296" s="73">
        <v>33</v>
      </c>
      <c r="G3296" s="72" t="s">
        <v>21</v>
      </c>
    </row>
    <row r="3297" spans="3:7" ht="15" thickBot="1" x14ac:dyDescent="0.35">
      <c r="C3297" s="70">
        <v>43174</v>
      </c>
      <c r="D3297" s="71">
        <v>0.34130787037037041</v>
      </c>
      <c r="E3297" s="72" t="s">
        <v>9</v>
      </c>
      <c r="F3297" s="73">
        <v>38</v>
      </c>
      <c r="G3297" s="72" t="s">
        <v>10</v>
      </c>
    </row>
    <row r="3298" spans="3:7" ht="15" thickBot="1" x14ac:dyDescent="0.35">
      <c r="C3298" s="70">
        <v>43174</v>
      </c>
      <c r="D3298" s="71">
        <v>0.3432986111111111</v>
      </c>
      <c r="E3298" s="72" t="s">
        <v>9</v>
      </c>
      <c r="F3298" s="73">
        <v>29</v>
      </c>
      <c r="G3298" s="72" t="s">
        <v>21</v>
      </c>
    </row>
    <row r="3299" spans="3:7" ht="15" thickBot="1" x14ac:dyDescent="0.35">
      <c r="C3299" s="70">
        <v>43174</v>
      </c>
      <c r="D3299" s="71">
        <v>0.3435300925925926</v>
      </c>
      <c r="E3299" s="72" t="s">
        <v>9</v>
      </c>
      <c r="F3299" s="73">
        <v>30</v>
      </c>
      <c r="G3299" s="72" t="s">
        <v>21</v>
      </c>
    </row>
    <row r="3300" spans="3:7" ht="15" thickBot="1" x14ac:dyDescent="0.35">
      <c r="C3300" s="70">
        <v>43174</v>
      </c>
      <c r="D3300" s="71">
        <v>0.3440509259259259</v>
      </c>
      <c r="E3300" s="72" t="s">
        <v>9</v>
      </c>
      <c r="F3300" s="73">
        <v>50</v>
      </c>
      <c r="G3300" s="72" t="s">
        <v>21</v>
      </c>
    </row>
    <row r="3301" spans="3:7" ht="15" thickBot="1" x14ac:dyDescent="0.35">
      <c r="C3301" s="70">
        <v>43174</v>
      </c>
      <c r="D3301" s="71">
        <v>0.3445833333333333</v>
      </c>
      <c r="E3301" s="72" t="s">
        <v>9</v>
      </c>
      <c r="F3301" s="73">
        <v>48</v>
      </c>
      <c r="G3301" s="72" t="s">
        <v>10</v>
      </c>
    </row>
    <row r="3302" spans="3:7" ht="15" thickBot="1" x14ac:dyDescent="0.35">
      <c r="C3302" s="70">
        <v>43174</v>
      </c>
      <c r="D3302" s="71">
        <v>0.3448032407407407</v>
      </c>
      <c r="E3302" s="72" t="s">
        <v>9</v>
      </c>
      <c r="F3302" s="73">
        <v>40</v>
      </c>
      <c r="G3302" s="72" t="s">
        <v>10</v>
      </c>
    </row>
    <row r="3303" spans="3:7" ht="15" thickBot="1" x14ac:dyDescent="0.35">
      <c r="C3303" s="70">
        <v>43174</v>
      </c>
      <c r="D3303" s="71">
        <v>0.34502314814814811</v>
      </c>
      <c r="E3303" s="72" t="s">
        <v>9</v>
      </c>
      <c r="F3303" s="73">
        <v>48</v>
      </c>
      <c r="G3303" s="72" t="s">
        <v>10</v>
      </c>
    </row>
    <row r="3304" spans="3:7" ht="15" thickBot="1" x14ac:dyDescent="0.35">
      <c r="C3304" s="70">
        <v>43174</v>
      </c>
      <c r="D3304" s="71">
        <v>0.34559027777777779</v>
      </c>
      <c r="E3304" s="72" t="s">
        <v>9</v>
      </c>
      <c r="F3304" s="73">
        <v>43</v>
      </c>
      <c r="G3304" s="72" t="s">
        <v>10</v>
      </c>
    </row>
    <row r="3305" spans="3:7" ht="15" thickBot="1" x14ac:dyDescent="0.35">
      <c r="C3305" s="70">
        <v>43174</v>
      </c>
      <c r="D3305" s="71">
        <v>0.34590277777777773</v>
      </c>
      <c r="E3305" s="72" t="s">
        <v>9</v>
      </c>
      <c r="F3305" s="73">
        <v>38</v>
      </c>
      <c r="G3305" s="72" t="s">
        <v>10</v>
      </c>
    </row>
    <row r="3306" spans="3:7" ht="15" thickBot="1" x14ac:dyDescent="0.35">
      <c r="C3306" s="70">
        <v>43174</v>
      </c>
      <c r="D3306" s="71">
        <v>0.34749999999999998</v>
      </c>
      <c r="E3306" s="72" t="s">
        <v>9</v>
      </c>
      <c r="F3306" s="73">
        <v>53</v>
      </c>
      <c r="G3306" s="72" t="s">
        <v>21</v>
      </c>
    </row>
    <row r="3307" spans="3:7" ht="15" thickBot="1" x14ac:dyDescent="0.35">
      <c r="C3307" s="70">
        <v>43174</v>
      </c>
      <c r="D3307" s="71">
        <v>0.34758101851851847</v>
      </c>
      <c r="E3307" s="72" t="s">
        <v>9</v>
      </c>
      <c r="F3307" s="73">
        <v>36</v>
      </c>
      <c r="G3307" s="72" t="s">
        <v>21</v>
      </c>
    </row>
    <row r="3308" spans="3:7" ht="15" thickBot="1" x14ac:dyDescent="0.35">
      <c r="C3308" s="70">
        <v>43174</v>
      </c>
      <c r="D3308" s="71">
        <v>0.34785879629629629</v>
      </c>
      <c r="E3308" s="72" t="s">
        <v>9</v>
      </c>
      <c r="F3308" s="73">
        <v>30</v>
      </c>
      <c r="G3308" s="72" t="s">
        <v>21</v>
      </c>
    </row>
    <row r="3309" spans="3:7" ht="15" thickBot="1" x14ac:dyDescent="0.35">
      <c r="C3309" s="70">
        <v>43174</v>
      </c>
      <c r="D3309" s="71">
        <v>0.34797453703703707</v>
      </c>
      <c r="E3309" s="72" t="s">
        <v>9</v>
      </c>
      <c r="F3309" s="73">
        <v>44</v>
      </c>
      <c r="G3309" s="72" t="s">
        <v>10</v>
      </c>
    </row>
    <row r="3310" spans="3:7" ht="15" thickBot="1" x14ac:dyDescent="0.35">
      <c r="C3310" s="70">
        <v>43174</v>
      </c>
      <c r="D3310" s="71">
        <v>0.34804398148148147</v>
      </c>
      <c r="E3310" s="72" t="s">
        <v>9</v>
      </c>
      <c r="F3310" s="73">
        <v>52</v>
      </c>
      <c r="G3310" s="72" t="s">
        <v>10</v>
      </c>
    </row>
    <row r="3311" spans="3:7" ht="15" thickBot="1" x14ac:dyDescent="0.35">
      <c r="C3311" s="70">
        <v>43174</v>
      </c>
      <c r="D3311" s="71">
        <v>0.34809027777777773</v>
      </c>
      <c r="E3311" s="72" t="s">
        <v>9</v>
      </c>
      <c r="F3311" s="73">
        <v>52</v>
      </c>
      <c r="G3311" s="72" t="s">
        <v>10</v>
      </c>
    </row>
    <row r="3312" spans="3:7" ht="15" thickBot="1" x14ac:dyDescent="0.35">
      <c r="C3312" s="70">
        <v>43174</v>
      </c>
      <c r="D3312" s="71">
        <v>0.34936342592592595</v>
      </c>
      <c r="E3312" s="72" t="s">
        <v>9</v>
      </c>
      <c r="F3312" s="73">
        <v>25</v>
      </c>
      <c r="G3312" s="72" t="s">
        <v>21</v>
      </c>
    </row>
    <row r="3313" spans="3:7" ht="15" thickBot="1" x14ac:dyDescent="0.35">
      <c r="C3313" s="70">
        <v>43174</v>
      </c>
      <c r="D3313" s="71">
        <v>0.34940972222222227</v>
      </c>
      <c r="E3313" s="72" t="s">
        <v>9</v>
      </c>
      <c r="F3313" s="73">
        <v>43</v>
      </c>
      <c r="G3313" s="72" t="s">
        <v>21</v>
      </c>
    </row>
    <row r="3314" spans="3:7" ht="15" thickBot="1" x14ac:dyDescent="0.35">
      <c r="C3314" s="70">
        <v>43174</v>
      </c>
      <c r="D3314" s="71">
        <v>0.3495138888888889</v>
      </c>
      <c r="E3314" s="72" t="s">
        <v>9</v>
      </c>
      <c r="F3314" s="73">
        <v>31</v>
      </c>
      <c r="G3314" s="72" t="s">
        <v>21</v>
      </c>
    </row>
    <row r="3315" spans="3:7" ht="15" thickBot="1" x14ac:dyDescent="0.35">
      <c r="C3315" s="70">
        <v>43174</v>
      </c>
      <c r="D3315" s="71">
        <v>0.34983796296296293</v>
      </c>
      <c r="E3315" s="72" t="s">
        <v>9</v>
      </c>
      <c r="F3315" s="73">
        <v>20</v>
      </c>
      <c r="G3315" s="72" t="s">
        <v>21</v>
      </c>
    </row>
    <row r="3316" spans="3:7" ht="15" thickBot="1" x14ac:dyDescent="0.35">
      <c r="C3316" s="70">
        <v>43174</v>
      </c>
      <c r="D3316" s="71">
        <v>0.35012731481481479</v>
      </c>
      <c r="E3316" s="72" t="s">
        <v>9</v>
      </c>
      <c r="F3316" s="73">
        <v>22</v>
      </c>
      <c r="G3316" s="72" t="s">
        <v>21</v>
      </c>
    </row>
    <row r="3317" spans="3:7" ht="15" thickBot="1" x14ac:dyDescent="0.35">
      <c r="C3317" s="70">
        <v>43174</v>
      </c>
      <c r="D3317" s="71">
        <v>0.35123842592592597</v>
      </c>
      <c r="E3317" s="72" t="s">
        <v>9</v>
      </c>
      <c r="F3317" s="73">
        <v>34</v>
      </c>
      <c r="G3317" s="72" t="s">
        <v>10</v>
      </c>
    </row>
    <row r="3318" spans="3:7" ht="15" thickBot="1" x14ac:dyDescent="0.35">
      <c r="C3318" s="70">
        <v>43174</v>
      </c>
      <c r="D3318" s="71">
        <v>0.35275462962962961</v>
      </c>
      <c r="E3318" s="72" t="s">
        <v>9</v>
      </c>
      <c r="F3318" s="73">
        <v>29</v>
      </c>
      <c r="G3318" s="72" t="s">
        <v>21</v>
      </c>
    </row>
    <row r="3319" spans="3:7" ht="15" thickBot="1" x14ac:dyDescent="0.35">
      <c r="C3319" s="70">
        <v>43174</v>
      </c>
      <c r="D3319" s="71">
        <v>0.35520833333333335</v>
      </c>
      <c r="E3319" s="72" t="s">
        <v>9</v>
      </c>
      <c r="F3319" s="73">
        <v>37</v>
      </c>
      <c r="G3319" s="72" t="s">
        <v>10</v>
      </c>
    </row>
    <row r="3320" spans="3:7" ht="15" thickBot="1" x14ac:dyDescent="0.35">
      <c r="C3320" s="70">
        <v>43174</v>
      </c>
      <c r="D3320" s="71">
        <v>0.36238425925925927</v>
      </c>
      <c r="E3320" s="72" t="s">
        <v>9</v>
      </c>
      <c r="F3320" s="73">
        <v>41</v>
      </c>
      <c r="G3320" s="72" t="s">
        <v>10</v>
      </c>
    </row>
    <row r="3321" spans="3:7" ht="15" thickBot="1" x14ac:dyDescent="0.35">
      <c r="C3321" s="70">
        <v>43174</v>
      </c>
      <c r="D3321" s="71">
        <v>0.36359953703703707</v>
      </c>
      <c r="E3321" s="72" t="s">
        <v>9</v>
      </c>
      <c r="F3321" s="73">
        <v>33</v>
      </c>
      <c r="G3321" s="72" t="s">
        <v>10</v>
      </c>
    </row>
    <row r="3322" spans="3:7" ht="15" thickBot="1" x14ac:dyDescent="0.35">
      <c r="C3322" s="70">
        <v>43174</v>
      </c>
      <c r="D3322" s="71">
        <v>0.36393518518518514</v>
      </c>
      <c r="E3322" s="72" t="s">
        <v>9</v>
      </c>
      <c r="F3322" s="73">
        <v>48</v>
      </c>
      <c r="G3322" s="72" t="s">
        <v>10</v>
      </c>
    </row>
    <row r="3323" spans="3:7" ht="15" thickBot="1" x14ac:dyDescent="0.35">
      <c r="C3323" s="70">
        <v>43174</v>
      </c>
      <c r="D3323" s="71">
        <v>0.36407407407407405</v>
      </c>
      <c r="E3323" s="72" t="s">
        <v>9</v>
      </c>
      <c r="F3323" s="73">
        <v>28</v>
      </c>
      <c r="G3323" s="72" t="s">
        <v>21</v>
      </c>
    </row>
    <row r="3324" spans="3:7" ht="15" thickBot="1" x14ac:dyDescent="0.35">
      <c r="C3324" s="70">
        <v>43174</v>
      </c>
      <c r="D3324" s="71">
        <v>0.36624999999999996</v>
      </c>
      <c r="E3324" s="72" t="s">
        <v>9</v>
      </c>
      <c r="F3324" s="73">
        <v>41</v>
      </c>
      <c r="G3324" s="72" t="s">
        <v>10</v>
      </c>
    </row>
    <row r="3325" spans="3:7" ht="15" thickBot="1" x14ac:dyDescent="0.35">
      <c r="C3325" s="70">
        <v>43174</v>
      </c>
      <c r="D3325" s="71">
        <v>0.36646990740740742</v>
      </c>
      <c r="E3325" s="72" t="s">
        <v>9</v>
      </c>
      <c r="F3325" s="73">
        <v>41</v>
      </c>
      <c r="G3325" s="72" t="s">
        <v>10</v>
      </c>
    </row>
    <row r="3326" spans="3:7" ht="15" thickBot="1" x14ac:dyDescent="0.35">
      <c r="C3326" s="70">
        <v>43174</v>
      </c>
      <c r="D3326" s="71">
        <v>0.36653935185185182</v>
      </c>
      <c r="E3326" s="72" t="s">
        <v>9</v>
      </c>
      <c r="F3326" s="73">
        <v>29</v>
      </c>
      <c r="G3326" s="72" t="s">
        <v>21</v>
      </c>
    </row>
    <row r="3327" spans="3:7" ht="15" thickBot="1" x14ac:dyDescent="0.35">
      <c r="C3327" s="70">
        <v>43174</v>
      </c>
      <c r="D3327" s="71">
        <v>0.36781250000000004</v>
      </c>
      <c r="E3327" s="72" t="s">
        <v>9</v>
      </c>
      <c r="F3327" s="73">
        <v>43</v>
      </c>
      <c r="G3327" s="72" t="s">
        <v>10</v>
      </c>
    </row>
    <row r="3328" spans="3:7" ht="15" thickBot="1" x14ac:dyDescent="0.35">
      <c r="C3328" s="70">
        <v>43174</v>
      </c>
      <c r="D3328" s="71">
        <v>0.37202546296296296</v>
      </c>
      <c r="E3328" s="72" t="s">
        <v>9</v>
      </c>
      <c r="F3328" s="73">
        <v>48</v>
      </c>
      <c r="G3328" s="72" t="s">
        <v>10</v>
      </c>
    </row>
    <row r="3329" spans="3:7" ht="15" thickBot="1" x14ac:dyDescent="0.35">
      <c r="C3329" s="70">
        <v>43174</v>
      </c>
      <c r="D3329" s="71">
        <v>0.37406249999999996</v>
      </c>
      <c r="E3329" s="72" t="s">
        <v>9</v>
      </c>
      <c r="F3329" s="73">
        <v>54</v>
      </c>
      <c r="G3329" s="72" t="s">
        <v>10</v>
      </c>
    </row>
    <row r="3330" spans="3:7" ht="15" thickBot="1" x14ac:dyDescent="0.35">
      <c r="C3330" s="70">
        <v>43174</v>
      </c>
      <c r="D3330" s="71">
        <v>0.37452546296296302</v>
      </c>
      <c r="E3330" s="72" t="s">
        <v>9</v>
      </c>
      <c r="F3330" s="73">
        <v>39</v>
      </c>
      <c r="G3330" s="72" t="s">
        <v>21</v>
      </c>
    </row>
    <row r="3331" spans="3:7" ht="15" thickBot="1" x14ac:dyDescent="0.35">
      <c r="C3331" s="70">
        <v>43174</v>
      </c>
      <c r="D3331" s="71">
        <v>0.37597222222222221</v>
      </c>
      <c r="E3331" s="72" t="s">
        <v>9</v>
      </c>
      <c r="F3331" s="73">
        <v>33</v>
      </c>
      <c r="G3331" s="72" t="s">
        <v>21</v>
      </c>
    </row>
    <row r="3332" spans="3:7" ht="15" thickBot="1" x14ac:dyDescent="0.35">
      <c r="C3332" s="70">
        <v>43174</v>
      </c>
      <c r="D3332" s="71">
        <v>0.37626157407407407</v>
      </c>
      <c r="E3332" s="72" t="s">
        <v>9</v>
      </c>
      <c r="F3332" s="73">
        <v>35</v>
      </c>
      <c r="G3332" s="72" t="s">
        <v>21</v>
      </c>
    </row>
    <row r="3333" spans="3:7" ht="15" thickBot="1" x14ac:dyDescent="0.35">
      <c r="C3333" s="70">
        <v>43174</v>
      </c>
      <c r="D3333" s="71">
        <v>0.37711805555555555</v>
      </c>
      <c r="E3333" s="72" t="s">
        <v>9</v>
      </c>
      <c r="F3333" s="73">
        <v>37</v>
      </c>
      <c r="G3333" s="72" t="s">
        <v>21</v>
      </c>
    </row>
    <row r="3334" spans="3:7" ht="15" thickBot="1" x14ac:dyDescent="0.35">
      <c r="C3334" s="70">
        <v>43174</v>
      </c>
      <c r="D3334" s="71">
        <v>0.37806712962962963</v>
      </c>
      <c r="E3334" s="72" t="s">
        <v>9</v>
      </c>
      <c r="F3334" s="73">
        <v>24</v>
      </c>
      <c r="G3334" s="72" t="s">
        <v>21</v>
      </c>
    </row>
    <row r="3335" spans="3:7" ht="15" thickBot="1" x14ac:dyDescent="0.35">
      <c r="C3335" s="70">
        <v>43174</v>
      </c>
      <c r="D3335" s="71">
        <v>0.37836805555555553</v>
      </c>
      <c r="E3335" s="72" t="s">
        <v>9</v>
      </c>
      <c r="F3335" s="73">
        <v>36</v>
      </c>
      <c r="G3335" s="72" t="s">
        <v>10</v>
      </c>
    </row>
    <row r="3336" spans="3:7" ht="15" thickBot="1" x14ac:dyDescent="0.35">
      <c r="C3336" s="70">
        <v>43174</v>
      </c>
      <c r="D3336" s="71">
        <v>0.37891203703703707</v>
      </c>
      <c r="E3336" s="72" t="s">
        <v>9</v>
      </c>
      <c r="F3336" s="73">
        <v>64</v>
      </c>
      <c r="G3336" s="72" t="s">
        <v>10</v>
      </c>
    </row>
    <row r="3337" spans="3:7" ht="15" thickBot="1" x14ac:dyDescent="0.35">
      <c r="C3337" s="70">
        <v>43174</v>
      </c>
      <c r="D3337" s="71">
        <v>0.37929398148148147</v>
      </c>
      <c r="E3337" s="72" t="s">
        <v>9</v>
      </c>
      <c r="F3337" s="73">
        <v>38</v>
      </c>
      <c r="G3337" s="72" t="s">
        <v>10</v>
      </c>
    </row>
    <row r="3338" spans="3:7" ht="15" thickBot="1" x14ac:dyDescent="0.35">
      <c r="C3338" s="70">
        <v>43174</v>
      </c>
      <c r="D3338" s="71">
        <v>0.37991898148148145</v>
      </c>
      <c r="E3338" s="72" t="s">
        <v>9</v>
      </c>
      <c r="F3338" s="73">
        <v>27</v>
      </c>
      <c r="G3338" s="72" t="s">
        <v>21</v>
      </c>
    </row>
    <row r="3339" spans="3:7" ht="15" thickBot="1" x14ac:dyDescent="0.35">
      <c r="C3339" s="70">
        <v>43174</v>
      </c>
      <c r="D3339" s="71">
        <v>0.3819791666666667</v>
      </c>
      <c r="E3339" s="72" t="s">
        <v>9</v>
      </c>
      <c r="F3339" s="73">
        <v>24</v>
      </c>
      <c r="G3339" s="72" t="s">
        <v>21</v>
      </c>
    </row>
    <row r="3340" spans="3:7" ht="15" thickBot="1" x14ac:dyDescent="0.35">
      <c r="C3340" s="70">
        <v>43174</v>
      </c>
      <c r="D3340" s="71">
        <v>0.38267361111111109</v>
      </c>
      <c r="E3340" s="72" t="s">
        <v>9</v>
      </c>
      <c r="F3340" s="73">
        <v>36</v>
      </c>
      <c r="G3340" s="72" t="s">
        <v>10</v>
      </c>
    </row>
    <row r="3341" spans="3:7" ht="15" thickBot="1" x14ac:dyDescent="0.35">
      <c r="C3341" s="70">
        <v>43174</v>
      </c>
      <c r="D3341" s="71">
        <v>0.38931712962962961</v>
      </c>
      <c r="E3341" s="72" t="s">
        <v>9</v>
      </c>
      <c r="F3341" s="73">
        <v>40</v>
      </c>
      <c r="G3341" s="72" t="s">
        <v>10</v>
      </c>
    </row>
    <row r="3342" spans="3:7" ht="15" thickBot="1" x14ac:dyDescent="0.35">
      <c r="C3342" s="70">
        <v>43174</v>
      </c>
      <c r="D3342" s="71">
        <v>0.38947916666666665</v>
      </c>
      <c r="E3342" s="72" t="s">
        <v>9</v>
      </c>
      <c r="F3342" s="73">
        <v>34</v>
      </c>
      <c r="G3342" s="72" t="s">
        <v>10</v>
      </c>
    </row>
    <row r="3343" spans="3:7" ht="15" thickBot="1" x14ac:dyDescent="0.35">
      <c r="C3343" s="70">
        <v>43174</v>
      </c>
      <c r="D3343" s="71">
        <v>0.39054398148148151</v>
      </c>
      <c r="E3343" s="72" t="s">
        <v>9</v>
      </c>
      <c r="F3343" s="73">
        <v>35</v>
      </c>
      <c r="G3343" s="72" t="s">
        <v>10</v>
      </c>
    </row>
    <row r="3344" spans="3:7" ht="15" thickBot="1" x14ac:dyDescent="0.35">
      <c r="C3344" s="70">
        <v>43174</v>
      </c>
      <c r="D3344" s="71">
        <v>0.39179398148148148</v>
      </c>
      <c r="E3344" s="72" t="s">
        <v>9</v>
      </c>
      <c r="F3344" s="73">
        <v>39</v>
      </c>
      <c r="G3344" s="72" t="s">
        <v>10</v>
      </c>
    </row>
    <row r="3345" spans="3:7" ht="15" thickBot="1" x14ac:dyDescent="0.35">
      <c r="C3345" s="70">
        <v>43174</v>
      </c>
      <c r="D3345" s="71">
        <v>0.39215277777777779</v>
      </c>
      <c r="E3345" s="72" t="s">
        <v>9</v>
      </c>
      <c r="F3345" s="73">
        <v>38</v>
      </c>
      <c r="G3345" s="72" t="s">
        <v>10</v>
      </c>
    </row>
    <row r="3346" spans="3:7" ht="15" thickBot="1" x14ac:dyDescent="0.35">
      <c r="C3346" s="70">
        <v>43174</v>
      </c>
      <c r="D3346" s="71">
        <v>0.39229166666666665</v>
      </c>
      <c r="E3346" s="72" t="s">
        <v>9</v>
      </c>
      <c r="F3346" s="73">
        <v>32</v>
      </c>
      <c r="G3346" s="72" t="s">
        <v>21</v>
      </c>
    </row>
    <row r="3347" spans="3:7" ht="15" thickBot="1" x14ac:dyDescent="0.35">
      <c r="C3347" s="70">
        <v>43174</v>
      </c>
      <c r="D3347" s="71">
        <v>0.39749999999999996</v>
      </c>
      <c r="E3347" s="72" t="s">
        <v>9</v>
      </c>
      <c r="F3347" s="73">
        <v>53</v>
      </c>
      <c r="G3347" s="72" t="s">
        <v>21</v>
      </c>
    </row>
    <row r="3348" spans="3:7" ht="15" thickBot="1" x14ac:dyDescent="0.35">
      <c r="C3348" s="70">
        <v>43174</v>
      </c>
      <c r="D3348" s="71">
        <v>0.39755787037037038</v>
      </c>
      <c r="E3348" s="72" t="s">
        <v>9</v>
      </c>
      <c r="F3348" s="73">
        <v>36</v>
      </c>
      <c r="G3348" s="72" t="s">
        <v>10</v>
      </c>
    </row>
    <row r="3349" spans="3:7" ht="15" thickBot="1" x14ac:dyDescent="0.35">
      <c r="C3349" s="70">
        <v>43174</v>
      </c>
      <c r="D3349" s="71">
        <v>0.39822916666666663</v>
      </c>
      <c r="E3349" s="72" t="s">
        <v>9</v>
      </c>
      <c r="F3349" s="73">
        <v>45</v>
      </c>
      <c r="G3349" s="72" t="s">
        <v>10</v>
      </c>
    </row>
    <row r="3350" spans="3:7" ht="15" thickBot="1" x14ac:dyDescent="0.35">
      <c r="C3350" s="70">
        <v>43174</v>
      </c>
      <c r="D3350" s="71">
        <v>0.39826388888888892</v>
      </c>
      <c r="E3350" s="72" t="s">
        <v>9</v>
      </c>
      <c r="F3350" s="73">
        <v>23</v>
      </c>
      <c r="G3350" s="72" t="s">
        <v>21</v>
      </c>
    </row>
    <row r="3351" spans="3:7" ht="15" thickBot="1" x14ac:dyDescent="0.35">
      <c r="C3351" s="70">
        <v>43174</v>
      </c>
      <c r="D3351" s="71">
        <v>0.39989583333333334</v>
      </c>
      <c r="E3351" s="72" t="s">
        <v>9</v>
      </c>
      <c r="F3351" s="73">
        <v>24</v>
      </c>
      <c r="G3351" s="72" t="s">
        <v>21</v>
      </c>
    </row>
    <row r="3352" spans="3:7" ht="15" thickBot="1" x14ac:dyDescent="0.35">
      <c r="C3352" s="70">
        <v>43174</v>
      </c>
      <c r="D3352" s="71">
        <v>0.40309027777777778</v>
      </c>
      <c r="E3352" s="72" t="s">
        <v>9</v>
      </c>
      <c r="F3352" s="73">
        <v>22</v>
      </c>
      <c r="G3352" s="72" t="s">
        <v>21</v>
      </c>
    </row>
    <row r="3353" spans="3:7" ht="15" thickBot="1" x14ac:dyDescent="0.35">
      <c r="C3353" s="70">
        <v>43174</v>
      </c>
      <c r="D3353" s="71">
        <v>0.40313657407407405</v>
      </c>
      <c r="E3353" s="72" t="s">
        <v>9</v>
      </c>
      <c r="F3353" s="73">
        <v>29</v>
      </c>
      <c r="G3353" s="72" t="s">
        <v>21</v>
      </c>
    </row>
    <row r="3354" spans="3:7" ht="15" thickBot="1" x14ac:dyDescent="0.35">
      <c r="C3354" s="70">
        <v>43174</v>
      </c>
      <c r="D3354" s="71">
        <v>0.40329861111111115</v>
      </c>
      <c r="E3354" s="72" t="s">
        <v>9</v>
      </c>
      <c r="F3354" s="73">
        <v>30</v>
      </c>
      <c r="G3354" s="72" t="s">
        <v>21</v>
      </c>
    </row>
    <row r="3355" spans="3:7" ht="15" thickBot="1" x14ac:dyDescent="0.35">
      <c r="C3355" s="70">
        <v>43174</v>
      </c>
      <c r="D3355" s="71">
        <v>0.40342592592592591</v>
      </c>
      <c r="E3355" s="72" t="s">
        <v>9</v>
      </c>
      <c r="F3355" s="73">
        <v>60</v>
      </c>
      <c r="G3355" s="72" t="s">
        <v>10</v>
      </c>
    </row>
    <row r="3356" spans="3:7" ht="15" thickBot="1" x14ac:dyDescent="0.35">
      <c r="C3356" s="70">
        <v>43174</v>
      </c>
      <c r="D3356" s="71">
        <v>0.40443287037037035</v>
      </c>
      <c r="E3356" s="72" t="s">
        <v>9</v>
      </c>
      <c r="F3356" s="73">
        <v>40</v>
      </c>
      <c r="G3356" s="72" t="s">
        <v>10</v>
      </c>
    </row>
    <row r="3357" spans="3:7" ht="15" thickBot="1" x14ac:dyDescent="0.35">
      <c r="C3357" s="70">
        <v>43174</v>
      </c>
      <c r="D3357" s="71">
        <v>0.40751157407407407</v>
      </c>
      <c r="E3357" s="72" t="s">
        <v>9</v>
      </c>
      <c r="F3357" s="73">
        <v>47</v>
      </c>
      <c r="G3357" s="72" t="s">
        <v>10</v>
      </c>
    </row>
    <row r="3358" spans="3:7" ht="15" thickBot="1" x14ac:dyDescent="0.35">
      <c r="C3358" s="70">
        <v>43174</v>
      </c>
      <c r="D3358" s="71">
        <v>0.4082986111111111</v>
      </c>
      <c r="E3358" s="72" t="s">
        <v>9</v>
      </c>
      <c r="F3358" s="73">
        <v>38</v>
      </c>
      <c r="G3358" s="72" t="s">
        <v>10</v>
      </c>
    </row>
    <row r="3359" spans="3:7" ht="15" thickBot="1" x14ac:dyDescent="0.35">
      <c r="C3359" s="70">
        <v>43174</v>
      </c>
      <c r="D3359" s="71">
        <v>0.41427083333333337</v>
      </c>
      <c r="E3359" s="72" t="s">
        <v>9</v>
      </c>
      <c r="F3359" s="73">
        <v>34</v>
      </c>
      <c r="G3359" s="72" t="s">
        <v>10</v>
      </c>
    </row>
    <row r="3360" spans="3:7" ht="15" thickBot="1" x14ac:dyDescent="0.35">
      <c r="C3360" s="70">
        <v>43174</v>
      </c>
      <c r="D3360" s="71">
        <v>0.41715277777777776</v>
      </c>
      <c r="E3360" s="72" t="s">
        <v>9</v>
      </c>
      <c r="F3360" s="73">
        <v>28</v>
      </c>
      <c r="G3360" s="72" t="s">
        <v>21</v>
      </c>
    </row>
    <row r="3361" spans="3:7" ht="15" thickBot="1" x14ac:dyDescent="0.35">
      <c r="C3361" s="70">
        <v>43174</v>
      </c>
      <c r="D3361" s="71">
        <v>0.41724537037037041</v>
      </c>
      <c r="E3361" s="72" t="s">
        <v>9</v>
      </c>
      <c r="F3361" s="73">
        <v>32</v>
      </c>
      <c r="G3361" s="72" t="s">
        <v>21</v>
      </c>
    </row>
    <row r="3362" spans="3:7" ht="15" thickBot="1" x14ac:dyDescent="0.35">
      <c r="C3362" s="70">
        <v>43174</v>
      </c>
      <c r="D3362" s="71">
        <v>0.4173842592592592</v>
      </c>
      <c r="E3362" s="72" t="s">
        <v>9</v>
      </c>
      <c r="F3362" s="73">
        <v>25</v>
      </c>
      <c r="G3362" s="72" t="s">
        <v>21</v>
      </c>
    </row>
    <row r="3363" spans="3:7" ht="15" thickBot="1" x14ac:dyDescent="0.35">
      <c r="C3363" s="70">
        <v>43174</v>
      </c>
      <c r="D3363" s="71">
        <v>0.41760416666666672</v>
      </c>
      <c r="E3363" s="72" t="s">
        <v>9</v>
      </c>
      <c r="F3363" s="73">
        <v>48</v>
      </c>
      <c r="G3363" s="72" t="s">
        <v>10</v>
      </c>
    </row>
    <row r="3364" spans="3:7" ht="15" thickBot="1" x14ac:dyDescent="0.35">
      <c r="C3364" s="70">
        <v>43174</v>
      </c>
      <c r="D3364" s="71">
        <v>0.41976851851851849</v>
      </c>
      <c r="E3364" s="72" t="s">
        <v>9</v>
      </c>
      <c r="F3364" s="73">
        <v>32</v>
      </c>
      <c r="G3364" s="72" t="s">
        <v>10</v>
      </c>
    </row>
    <row r="3365" spans="3:7" ht="15" thickBot="1" x14ac:dyDescent="0.35">
      <c r="C3365" s="70">
        <v>43174</v>
      </c>
      <c r="D3365" s="71">
        <v>0.42061342592592593</v>
      </c>
      <c r="E3365" s="72" t="s">
        <v>9</v>
      </c>
      <c r="F3365" s="73">
        <v>37</v>
      </c>
      <c r="G3365" s="72" t="s">
        <v>10</v>
      </c>
    </row>
    <row r="3366" spans="3:7" ht="15" thickBot="1" x14ac:dyDescent="0.35">
      <c r="C3366" s="70">
        <v>43174</v>
      </c>
      <c r="D3366" s="71">
        <v>0.42665509259259254</v>
      </c>
      <c r="E3366" s="72" t="s">
        <v>9</v>
      </c>
      <c r="F3366" s="73">
        <v>41</v>
      </c>
      <c r="G3366" s="72" t="s">
        <v>21</v>
      </c>
    </row>
    <row r="3367" spans="3:7" ht="15" thickBot="1" x14ac:dyDescent="0.35">
      <c r="C3367" s="70">
        <v>43174</v>
      </c>
      <c r="D3367" s="71">
        <v>0.43210648148148145</v>
      </c>
      <c r="E3367" s="72" t="s">
        <v>9</v>
      </c>
      <c r="F3367" s="73">
        <v>41</v>
      </c>
      <c r="G3367" s="72" t="s">
        <v>10</v>
      </c>
    </row>
    <row r="3368" spans="3:7" ht="15" thickBot="1" x14ac:dyDescent="0.35">
      <c r="C3368" s="70">
        <v>43174</v>
      </c>
      <c r="D3368" s="71">
        <v>0.43480324074074073</v>
      </c>
      <c r="E3368" s="72" t="s">
        <v>9</v>
      </c>
      <c r="F3368" s="73">
        <v>24</v>
      </c>
      <c r="G3368" s="72" t="s">
        <v>21</v>
      </c>
    </row>
    <row r="3369" spans="3:7" ht="15" thickBot="1" x14ac:dyDescent="0.35">
      <c r="C3369" s="70">
        <v>43174</v>
      </c>
      <c r="D3369" s="71">
        <v>0.43533564814814812</v>
      </c>
      <c r="E3369" s="72" t="s">
        <v>9</v>
      </c>
      <c r="F3369" s="73">
        <v>34</v>
      </c>
      <c r="G3369" s="72" t="s">
        <v>10</v>
      </c>
    </row>
    <row r="3370" spans="3:7" ht="15" thickBot="1" x14ac:dyDescent="0.35">
      <c r="C3370" s="70">
        <v>43174</v>
      </c>
      <c r="D3370" s="71">
        <v>0.4364467592592593</v>
      </c>
      <c r="E3370" s="72" t="s">
        <v>9</v>
      </c>
      <c r="F3370" s="73">
        <v>17</v>
      </c>
      <c r="G3370" s="72" t="s">
        <v>21</v>
      </c>
    </row>
    <row r="3371" spans="3:7" ht="15" thickBot="1" x14ac:dyDescent="0.35">
      <c r="C3371" s="70">
        <v>43174</v>
      </c>
      <c r="D3371" s="71">
        <v>0.43862268518518516</v>
      </c>
      <c r="E3371" s="72" t="s">
        <v>9</v>
      </c>
      <c r="F3371" s="73">
        <v>34</v>
      </c>
      <c r="G3371" s="72" t="s">
        <v>10</v>
      </c>
    </row>
    <row r="3372" spans="3:7" ht="15" thickBot="1" x14ac:dyDescent="0.35">
      <c r="C3372" s="70">
        <v>43174</v>
      </c>
      <c r="D3372" s="71">
        <v>0.43960648148148151</v>
      </c>
      <c r="E3372" s="72" t="s">
        <v>9</v>
      </c>
      <c r="F3372" s="73">
        <v>30</v>
      </c>
      <c r="G3372" s="72" t="s">
        <v>21</v>
      </c>
    </row>
    <row r="3373" spans="3:7" ht="15" thickBot="1" x14ac:dyDescent="0.35">
      <c r="C3373" s="70">
        <v>43174</v>
      </c>
      <c r="D3373" s="71">
        <v>0.44534722222222217</v>
      </c>
      <c r="E3373" s="72" t="s">
        <v>9</v>
      </c>
      <c r="F3373" s="73">
        <v>20</v>
      </c>
      <c r="G3373" s="72" t="s">
        <v>21</v>
      </c>
    </row>
    <row r="3374" spans="3:7" ht="15" thickBot="1" x14ac:dyDescent="0.35">
      <c r="C3374" s="70">
        <v>43174</v>
      </c>
      <c r="D3374" s="71">
        <v>0.44539351851851849</v>
      </c>
      <c r="E3374" s="72" t="s">
        <v>9</v>
      </c>
      <c r="F3374" s="73">
        <v>46</v>
      </c>
      <c r="G3374" s="72" t="s">
        <v>10</v>
      </c>
    </row>
    <row r="3375" spans="3:7" ht="15" thickBot="1" x14ac:dyDescent="0.35">
      <c r="C3375" s="70">
        <v>43174</v>
      </c>
      <c r="D3375" s="71">
        <v>0.4473611111111111</v>
      </c>
      <c r="E3375" s="72" t="s">
        <v>9</v>
      </c>
      <c r="F3375" s="73">
        <v>29</v>
      </c>
      <c r="G3375" s="72" t="s">
        <v>10</v>
      </c>
    </row>
    <row r="3376" spans="3:7" ht="15" thickBot="1" x14ac:dyDescent="0.35">
      <c r="C3376" s="70">
        <v>43174</v>
      </c>
      <c r="D3376" s="71">
        <v>0.44800925925925927</v>
      </c>
      <c r="E3376" s="72" t="s">
        <v>9</v>
      </c>
      <c r="F3376" s="73">
        <v>35</v>
      </c>
      <c r="G3376" s="72" t="s">
        <v>10</v>
      </c>
    </row>
    <row r="3377" spans="3:7" ht="15" thickBot="1" x14ac:dyDescent="0.35">
      <c r="C3377" s="70">
        <v>43174</v>
      </c>
      <c r="D3377" s="71">
        <v>0.44861111111111113</v>
      </c>
      <c r="E3377" s="72" t="s">
        <v>9</v>
      </c>
      <c r="F3377" s="73">
        <v>34</v>
      </c>
      <c r="G3377" s="72" t="s">
        <v>10</v>
      </c>
    </row>
    <row r="3378" spans="3:7" ht="15" thickBot="1" x14ac:dyDescent="0.35">
      <c r="C3378" s="70">
        <v>43174</v>
      </c>
      <c r="D3378" s="71">
        <v>0.45098379629629631</v>
      </c>
      <c r="E3378" s="72" t="s">
        <v>9</v>
      </c>
      <c r="F3378" s="73">
        <v>39</v>
      </c>
      <c r="G3378" s="72" t="s">
        <v>10</v>
      </c>
    </row>
    <row r="3379" spans="3:7" ht="15" thickBot="1" x14ac:dyDescent="0.35">
      <c r="C3379" s="70">
        <v>43174</v>
      </c>
      <c r="D3379" s="71">
        <v>0.4513773148148148</v>
      </c>
      <c r="E3379" s="72" t="s">
        <v>9</v>
      </c>
      <c r="F3379" s="73">
        <v>27</v>
      </c>
      <c r="G3379" s="72" t="s">
        <v>21</v>
      </c>
    </row>
    <row r="3380" spans="3:7" ht="15" thickBot="1" x14ac:dyDescent="0.35">
      <c r="C3380" s="70">
        <v>43174</v>
      </c>
      <c r="D3380" s="71">
        <v>0.45170138888888894</v>
      </c>
      <c r="E3380" s="72" t="s">
        <v>9</v>
      </c>
      <c r="F3380" s="73">
        <v>40</v>
      </c>
      <c r="G3380" s="72" t="s">
        <v>21</v>
      </c>
    </row>
    <row r="3381" spans="3:7" ht="15" thickBot="1" x14ac:dyDescent="0.35">
      <c r="C3381" s="70">
        <v>43174</v>
      </c>
      <c r="D3381" s="71">
        <v>0.45302083333333337</v>
      </c>
      <c r="E3381" s="72" t="s">
        <v>9</v>
      </c>
      <c r="F3381" s="73">
        <v>45</v>
      </c>
      <c r="G3381" s="72" t="s">
        <v>10</v>
      </c>
    </row>
    <row r="3382" spans="3:7" ht="15" thickBot="1" x14ac:dyDescent="0.35">
      <c r="C3382" s="70">
        <v>43174</v>
      </c>
      <c r="D3382" s="71">
        <v>0.45483796296296292</v>
      </c>
      <c r="E3382" s="72" t="s">
        <v>9</v>
      </c>
      <c r="F3382" s="73">
        <v>42</v>
      </c>
      <c r="G3382" s="72" t="s">
        <v>10</v>
      </c>
    </row>
    <row r="3383" spans="3:7" ht="15" thickBot="1" x14ac:dyDescent="0.35">
      <c r="C3383" s="70">
        <v>43174</v>
      </c>
      <c r="D3383" s="71">
        <v>0.46067129629629627</v>
      </c>
      <c r="E3383" s="72" t="s">
        <v>9</v>
      </c>
      <c r="F3383" s="73">
        <v>36</v>
      </c>
      <c r="G3383" s="72" t="s">
        <v>10</v>
      </c>
    </row>
    <row r="3384" spans="3:7" ht="15" thickBot="1" x14ac:dyDescent="0.35">
      <c r="C3384" s="70">
        <v>43174</v>
      </c>
      <c r="D3384" s="71">
        <v>0.46079861111111109</v>
      </c>
      <c r="E3384" s="72" t="s">
        <v>9</v>
      </c>
      <c r="F3384" s="73">
        <v>22</v>
      </c>
      <c r="G3384" s="72" t="s">
        <v>21</v>
      </c>
    </row>
    <row r="3385" spans="3:7" ht="15" thickBot="1" x14ac:dyDescent="0.35">
      <c r="C3385" s="70">
        <v>43174</v>
      </c>
      <c r="D3385" s="71">
        <v>0.46534722222222219</v>
      </c>
      <c r="E3385" s="72" t="s">
        <v>9</v>
      </c>
      <c r="F3385" s="73">
        <v>34</v>
      </c>
      <c r="G3385" s="72" t="s">
        <v>10</v>
      </c>
    </row>
    <row r="3386" spans="3:7" ht="15" thickBot="1" x14ac:dyDescent="0.35">
      <c r="C3386" s="70">
        <v>43174</v>
      </c>
      <c r="D3386" s="71">
        <v>0.4682175925925926</v>
      </c>
      <c r="E3386" s="72" t="s">
        <v>9</v>
      </c>
      <c r="F3386" s="73">
        <v>23</v>
      </c>
      <c r="G3386" s="72" t="s">
        <v>21</v>
      </c>
    </row>
    <row r="3387" spans="3:7" ht="15" thickBot="1" x14ac:dyDescent="0.35">
      <c r="C3387" s="70">
        <v>43174</v>
      </c>
      <c r="D3387" s="71">
        <v>0.46827546296296302</v>
      </c>
      <c r="E3387" s="72" t="s">
        <v>9</v>
      </c>
      <c r="F3387" s="73">
        <v>44</v>
      </c>
      <c r="G3387" s="72" t="s">
        <v>10</v>
      </c>
    </row>
    <row r="3388" spans="3:7" ht="15" thickBot="1" x14ac:dyDescent="0.35">
      <c r="C3388" s="70">
        <v>43174</v>
      </c>
      <c r="D3388" s="71">
        <v>0.46962962962962962</v>
      </c>
      <c r="E3388" s="72" t="s">
        <v>9</v>
      </c>
      <c r="F3388" s="73">
        <v>24</v>
      </c>
      <c r="G3388" s="72" t="s">
        <v>21</v>
      </c>
    </row>
    <row r="3389" spans="3:7" ht="15" thickBot="1" x14ac:dyDescent="0.35">
      <c r="C3389" s="70">
        <v>43174</v>
      </c>
      <c r="D3389" s="71">
        <v>0.46994212962962961</v>
      </c>
      <c r="E3389" s="72" t="s">
        <v>9</v>
      </c>
      <c r="F3389" s="73">
        <v>32</v>
      </c>
      <c r="G3389" s="72" t="s">
        <v>10</v>
      </c>
    </row>
    <row r="3390" spans="3:7" ht="15" thickBot="1" x14ac:dyDescent="0.35">
      <c r="C3390" s="70">
        <v>43174</v>
      </c>
      <c r="D3390" s="71">
        <v>0.47355324074074073</v>
      </c>
      <c r="E3390" s="72" t="s">
        <v>9</v>
      </c>
      <c r="F3390" s="73">
        <v>42</v>
      </c>
      <c r="G3390" s="72" t="s">
        <v>10</v>
      </c>
    </row>
    <row r="3391" spans="3:7" ht="15" thickBot="1" x14ac:dyDescent="0.35">
      <c r="C3391" s="70">
        <v>43174</v>
      </c>
      <c r="D3391" s="71">
        <v>0.47527777777777774</v>
      </c>
      <c r="E3391" s="72" t="s">
        <v>9</v>
      </c>
      <c r="F3391" s="73">
        <v>37</v>
      </c>
      <c r="G3391" s="72" t="s">
        <v>10</v>
      </c>
    </row>
    <row r="3392" spans="3:7" ht="15" thickBot="1" x14ac:dyDescent="0.35">
      <c r="C3392" s="70">
        <v>43174</v>
      </c>
      <c r="D3392" s="71">
        <v>0.47531250000000003</v>
      </c>
      <c r="E3392" s="72" t="s">
        <v>9</v>
      </c>
      <c r="F3392" s="73">
        <v>25</v>
      </c>
      <c r="G3392" s="72" t="s">
        <v>21</v>
      </c>
    </row>
    <row r="3393" spans="3:7" ht="15" thickBot="1" x14ac:dyDescent="0.35">
      <c r="C3393" s="70">
        <v>43174</v>
      </c>
      <c r="D3393" s="71">
        <v>0.4760416666666667</v>
      </c>
      <c r="E3393" s="72" t="s">
        <v>9</v>
      </c>
      <c r="F3393" s="73">
        <v>17</v>
      </c>
      <c r="G3393" s="72" t="s">
        <v>10</v>
      </c>
    </row>
    <row r="3394" spans="3:7" ht="15" thickBot="1" x14ac:dyDescent="0.35">
      <c r="C3394" s="70">
        <v>43174</v>
      </c>
      <c r="D3394" s="71">
        <v>0.484375</v>
      </c>
      <c r="E3394" s="72" t="s">
        <v>9</v>
      </c>
      <c r="F3394" s="73">
        <v>43</v>
      </c>
      <c r="G3394" s="72" t="s">
        <v>10</v>
      </c>
    </row>
    <row r="3395" spans="3:7" ht="15" thickBot="1" x14ac:dyDescent="0.35">
      <c r="C3395" s="70">
        <v>43174</v>
      </c>
      <c r="D3395" s="71">
        <v>0.48697916666666669</v>
      </c>
      <c r="E3395" s="72" t="s">
        <v>9</v>
      </c>
      <c r="F3395" s="73">
        <v>43</v>
      </c>
      <c r="G3395" s="72" t="s">
        <v>21</v>
      </c>
    </row>
    <row r="3396" spans="3:7" ht="15" thickBot="1" x14ac:dyDescent="0.35">
      <c r="C3396" s="70">
        <v>43174</v>
      </c>
      <c r="D3396" s="71">
        <v>0.49148148148148146</v>
      </c>
      <c r="E3396" s="72" t="s">
        <v>9</v>
      </c>
      <c r="F3396" s="73">
        <v>33</v>
      </c>
      <c r="G3396" s="72" t="s">
        <v>21</v>
      </c>
    </row>
    <row r="3397" spans="3:7" ht="15" thickBot="1" x14ac:dyDescent="0.35">
      <c r="C3397" s="70">
        <v>43174</v>
      </c>
      <c r="D3397" s="71">
        <v>0.49459490740740741</v>
      </c>
      <c r="E3397" s="72" t="s">
        <v>9</v>
      </c>
      <c r="F3397" s="73">
        <v>25</v>
      </c>
      <c r="G3397" s="72" t="s">
        <v>21</v>
      </c>
    </row>
    <row r="3398" spans="3:7" ht="15" thickBot="1" x14ac:dyDescent="0.35">
      <c r="C3398" s="70">
        <v>43174</v>
      </c>
      <c r="D3398" s="71">
        <v>0.49612268518518521</v>
      </c>
      <c r="E3398" s="72" t="s">
        <v>9</v>
      </c>
      <c r="F3398" s="73">
        <v>32</v>
      </c>
      <c r="G3398" s="72" t="s">
        <v>10</v>
      </c>
    </row>
    <row r="3399" spans="3:7" ht="15" thickBot="1" x14ac:dyDescent="0.35">
      <c r="C3399" s="70">
        <v>43174</v>
      </c>
      <c r="D3399" s="71">
        <v>0.49693287037037037</v>
      </c>
      <c r="E3399" s="72" t="s">
        <v>9</v>
      </c>
      <c r="F3399" s="73">
        <v>36</v>
      </c>
      <c r="G3399" s="72" t="s">
        <v>10</v>
      </c>
    </row>
    <row r="3400" spans="3:7" ht="15" thickBot="1" x14ac:dyDescent="0.35">
      <c r="C3400" s="70">
        <v>43174</v>
      </c>
      <c r="D3400" s="71">
        <v>0.49909722222222225</v>
      </c>
      <c r="E3400" s="72" t="s">
        <v>9</v>
      </c>
      <c r="F3400" s="73">
        <v>32</v>
      </c>
      <c r="G3400" s="72" t="s">
        <v>21</v>
      </c>
    </row>
    <row r="3401" spans="3:7" ht="15" thickBot="1" x14ac:dyDescent="0.35">
      <c r="C3401" s="70">
        <v>43174</v>
      </c>
      <c r="D3401" s="71">
        <v>0.50457175925925923</v>
      </c>
      <c r="E3401" s="72" t="s">
        <v>9</v>
      </c>
      <c r="F3401" s="73">
        <v>35</v>
      </c>
      <c r="G3401" s="72" t="s">
        <v>21</v>
      </c>
    </row>
    <row r="3402" spans="3:7" ht="15" thickBot="1" x14ac:dyDescent="0.35">
      <c r="C3402" s="70">
        <v>43174</v>
      </c>
      <c r="D3402" s="71">
        <v>0.50464120370370369</v>
      </c>
      <c r="E3402" s="72" t="s">
        <v>9</v>
      </c>
      <c r="F3402" s="73">
        <v>30</v>
      </c>
      <c r="G3402" s="72" t="s">
        <v>21</v>
      </c>
    </row>
    <row r="3403" spans="3:7" ht="15" thickBot="1" x14ac:dyDescent="0.35">
      <c r="C3403" s="70">
        <v>43174</v>
      </c>
      <c r="D3403" s="71">
        <v>0.50599537037037035</v>
      </c>
      <c r="E3403" s="72" t="s">
        <v>9</v>
      </c>
      <c r="F3403" s="73">
        <v>36</v>
      </c>
      <c r="G3403" s="72" t="s">
        <v>21</v>
      </c>
    </row>
    <row r="3404" spans="3:7" ht="15" thickBot="1" x14ac:dyDescent="0.35">
      <c r="C3404" s="70">
        <v>43174</v>
      </c>
      <c r="D3404" s="71">
        <v>0.51049768518518512</v>
      </c>
      <c r="E3404" s="72" t="s">
        <v>9</v>
      </c>
      <c r="F3404" s="73">
        <v>40</v>
      </c>
      <c r="G3404" s="72" t="s">
        <v>10</v>
      </c>
    </row>
    <row r="3405" spans="3:7" ht="15" thickBot="1" x14ac:dyDescent="0.35">
      <c r="C3405" s="70">
        <v>43174</v>
      </c>
      <c r="D3405" s="71">
        <v>0.51493055555555556</v>
      </c>
      <c r="E3405" s="72" t="s">
        <v>9</v>
      </c>
      <c r="F3405" s="73">
        <v>28</v>
      </c>
      <c r="G3405" s="72" t="s">
        <v>21</v>
      </c>
    </row>
    <row r="3406" spans="3:7" ht="15" thickBot="1" x14ac:dyDescent="0.35">
      <c r="C3406" s="70">
        <v>43174</v>
      </c>
      <c r="D3406" s="71">
        <v>0.51512731481481489</v>
      </c>
      <c r="E3406" s="72" t="s">
        <v>9</v>
      </c>
      <c r="F3406" s="73">
        <v>41</v>
      </c>
      <c r="G3406" s="72" t="s">
        <v>10</v>
      </c>
    </row>
    <row r="3407" spans="3:7" ht="15" thickBot="1" x14ac:dyDescent="0.35">
      <c r="C3407" s="70">
        <v>43174</v>
      </c>
      <c r="D3407" s="71">
        <v>0.5183564814814815</v>
      </c>
      <c r="E3407" s="72" t="s">
        <v>9</v>
      </c>
      <c r="F3407" s="73">
        <v>29</v>
      </c>
      <c r="G3407" s="72" t="s">
        <v>21</v>
      </c>
    </row>
    <row r="3408" spans="3:7" ht="15" thickBot="1" x14ac:dyDescent="0.35">
      <c r="C3408" s="70">
        <v>43174</v>
      </c>
      <c r="D3408" s="71">
        <v>0.51960648148148147</v>
      </c>
      <c r="E3408" s="72" t="s">
        <v>9</v>
      </c>
      <c r="F3408" s="73">
        <v>25</v>
      </c>
      <c r="G3408" s="72" t="s">
        <v>21</v>
      </c>
    </row>
    <row r="3409" spans="3:7" ht="15" thickBot="1" x14ac:dyDescent="0.35">
      <c r="C3409" s="70">
        <v>43174</v>
      </c>
      <c r="D3409" s="71">
        <v>0.52307870370370368</v>
      </c>
      <c r="E3409" s="72" t="s">
        <v>9</v>
      </c>
      <c r="F3409" s="73">
        <v>46</v>
      </c>
      <c r="G3409" s="72" t="s">
        <v>10</v>
      </c>
    </row>
    <row r="3410" spans="3:7" ht="15" thickBot="1" x14ac:dyDescent="0.35">
      <c r="C3410" s="70">
        <v>43174</v>
      </c>
      <c r="D3410" s="71">
        <v>0.5234375</v>
      </c>
      <c r="E3410" s="72" t="s">
        <v>9</v>
      </c>
      <c r="F3410" s="73">
        <v>25</v>
      </c>
      <c r="G3410" s="72" t="s">
        <v>21</v>
      </c>
    </row>
    <row r="3411" spans="3:7" ht="15" thickBot="1" x14ac:dyDescent="0.35">
      <c r="C3411" s="70">
        <v>43174</v>
      </c>
      <c r="D3411" s="71">
        <v>0.52393518518518511</v>
      </c>
      <c r="E3411" s="72" t="s">
        <v>9</v>
      </c>
      <c r="F3411" s="73">
        <v>18</v>
      </c>
      <c r="G3411" s="72" t="s">
        <v>21</v>
      </c>
    </row>
    <row r="3412" spans="3:7" ht="15" thickBot="1" x14ac:dyDescent="0.35">
      <c r="C3412" s="70">
        <v>43174</v>
      </c>
      <c r="D3412" s="71">
        <v>0.5251851851851852</v>
      </c>
      <c r="E3412" s="72" t="s">
        <v>9</v>
      </c>
      <c r="F3412" s="73">
        <v>23</v>
      </c>
      <c r="G3412" s="72" t="s">
        <v>10</v>
      </c>
    </row>
    <row r="3413" spans="3:7" ht="15" thickBot="1" x14ac:dyDescent="0.35">
      <c r="C3413" s="70">
        <v>43174</v>
      </c>
      <c r="D3413" s="71">
        <v>0.52605324074074067</v>
      </c>
      <c r="E3413" s="72" t="s">
        <v>9</v>
      </c>
      <c r="F3413" s="73">
        <v>54</v>
      </c>
      <c r="G3413" s="72" t="s">
        <v>10</v>
      </c>
    </row>
    <row r="3414" spans="3:7" ht="15" thickBot="1" x14ac:dyDescent="0.35">
      <c r="C3414" s="70">
        <v>43174</v>
      </c>
      <c r="D3414" s="71">
        <v>0.5271527777777778</v>
      </c>
      <c r="E3414" s="72" t="s">
        <v>9</v>
      </c>
      <c r="F3414" s="73">
        <v>31</v>
      </c>
      <c r="G3414" s="72" t="s">
        <v>21</v>
      </c>
    </row>
    <row r="3415" spans="3:7" ht="15" thickBot="1" x14ac:dyDescent="0.35">
      <c r="C3415" s="70">
        <v>43174</v>
      </c>
      <c r="D3415" s="71">
        <v>0.5272337962962963</v>
      </c>
      <c r="E3415" s="72" t="s">
        <v>9</v>
      </c>
      <c r="F3415" s="73">
        <v>39</v>
      </c>
      <c r="G3415" s="72" t="s">
        <v>10</v>
      </c>
    </row>
    <row r="3416" spans="3:7" ht="15" thickBot="1" x14ac:dyDescent="0.35">
      <c r="C3416" s="70">
        <v>43174</v>
      </c>
      <c r="D3416" s="71">
        <v>0.52770833333333333</v>
      </c>
      <c r="E3416" s="72" t="s">
        <v>9</v>
      </c>
      <c r="F3416" s="73">
        <v>21</v>
      </c>
      <c r="G3416" s="72" t="s">
        <v>21</v>
      </c>
    </row>
    <row r="3417" spans="3:7" ht="15" thickBot="1" x14ac:dyDescent="0.35">
      <c r="C3417" s="70">
        <v>43174</v>
      </c>
      <c r="D3417" s="71">
        <v>0.52793981481481478</v>
      </c>
      <c r="E3417" s="72" t="s">
        <v>9</v>
      </c>
      <c r="F3417" s="73">
        <v>33</v>
      </c>
      <c r="G3417" s="72" t="s">
        <v>10</v>
      </c>
    </row>
    <row r="3418" spans="3:7" ht="15" thickBot="1" x14ac:dyDescent="0.35">
      <c r="C3418" s="70">
        <v>43174</v>
      </c>
      <c r="D3418" s="71">
        <v>0.52812500000000007</v>
      </c>
      <c r="E3418" s="72" t="s">
        <v>9</v>
      </c>
      <c r="F3418" s="73">
        <v>42</v>
      </c>
      <c r="G3418" s="72" t="s">
        <v>10</v>
      </c>
    </row>
    <row r="3419" spans="3:7" ht="15" thickBot="1" x14ac:dyDescent="0.35">
      <c r="C3419" s="70">
        <v>43174</v>
      </c>
      <c r="D3419" s="71">
        <v>0.53031249999999996</v>
      </c>
      <c r="E3419" s="72" t="s">
        <v>9</v>
      </c>
      <c r="F3419" s="73">
        <v>36</v>
      </c>
      <c r="G3419" s="72" t="s">
        <v>10</v>
      </c>
    </row>
    <row r="3420" spans="3:7" ht="15" thickBot="1" x14ac:dyDescent="0.35">
      <c r="C3420" s="70">
        <v>43174</v>
      </c>
      <c r="D3420" s="71">
        <v>0.53085648148148146</v>
      </c>
      <c r="E3420" s="72" t="s">
        <v>9</v>
      </c>
      <c r="F3420" s="73">
        <v>48</v>
      </c>
      <c r="G3420" s="72" t="s">
        <v>10</v>
      </c>
    </row>
    <row r="3421" spans="3:7" ht="15" thickBot="1" x14ac:dyDescent="0.35">
      <c r="C3421" s="70">
        <v>43174</v>
      </c>
      <c r="D3421" s="71">
        <v>0.53151620370370367</v>
      </c>
      <c r="E3421" s="72" t="s">
        <v>9</v>
      </c>
      <c r="F3421" s="73">
        <v>35</v>
      </c>
      <c r="G3421" s="72" t="s">
        <v>10</v>
      </c>
    </row>
    <row r="3422" spans="3:7" ht="15" thickBot="1" x14ac:dyDescent="0.35">
      <c r="C3422" s="70">
        <v>43174</v>
      </c>
      <c r="D3422" s="71">
        <v>0.53278935185185183</v>
      </c>
      <c r="E3422" s="72" t="s">
        <v>9</v>
      </c>
      <c r="F3422" s="73">
        <v>39</v>
      </c>
      <c r="G3422" s="72" t="s">
        <v>10</v>
      </c>
    </row>
    <row r="3423" spans="3:7" ht="15" thickBot="1" x14ac:dyDescent="0.35">
      <c r="C3423" s="70">
        <v>43174</v>
      </c>
      <c r="D3423" s="71">
        <v>0.53384259259259259</v>
      </c>
      <c r="E3423" s="72" t="s">
        <v>9</v>
      </c>
      <c r="F3423" s="73">
        <v>35</v>
      </c>
      <c r="G3423" s="72" t="s">
        <v>21</v>
      </c>
    </row>
    <row r="3424" spans="3:7" ht="15" thickBot="1" x14ac:dyDescent="0.35">
      <c r="C3424" s="70">
        <v>43174</v>
      </c>
      <c r="D3424" s="71">
        <v>0.53812499999999996</v>
      </c>
      <c r="E3424" s="72" t="s">
        <v>9</v>
      </c>
      <c r="F3424" s="73">
        <v>30</v>
      </c>
      <c r="G3424" s="72" t="s">
        <v>21</v>
      </c>
    </row>
    <row r="3425" spans="3:7" ht="15" thickBot="1" x14ac:dyDescent="0.35">
      <c r="C3425" s="70">
        <v>43174</v>
      </c>
      <c r="D3425" s="71">
        <v>0.53913194444444446</v>
      </c>
      <c r="E3425" s="72" t="s">
        <v>9</v>
      </c>
      <c r="F3425" s="73">
        <v>29</v>
      </c>
      <c r="G3425" s="72" t="s">
        <v>21</v>
      </c>
    </row>
    <row r="3426" spans="3:7" ht="15" thickBot="1" x14ac:dyDescent="0.35">
      <c r="C3426" s="70">
        <v>43174</v>
      </c>
      <c r="D3426" s="71">
        <v>0.54096064814814815</v>
      </c>
      <c r="E3426" s="72" t="s">
        <v>9</v>
      </c>
      <c r="F3426" s="73">
        <v>28</v>
      </c>
      <c r="G3426" s="72" t="s">
        <v>21</v>
      </c>
    </row>
    <row r="3427" spans="3:7" ht="15" thickBot="1" x14ac:dyDescent="0.35">
      <c r="C3427" s="70">
        <v>43174</v>
      </c>
      <c r="D3427" s="71">
        <v>0.54107638888888887</v>
      </c>
      <c r="E3427" s="72" t="s">
        <v>9</v>
      </c>
      <c r="F3427" s="73">
        <v>30</v>
      </c>
      <c r="G3427" s="72" t="s">
        <v>10</v>
      </c>
    </row>
    <row r="3428" spans="3:7" ht="15" thickBot="1" x14ac:dyDescent="0.35">
      <c r="C3428" s="70">
        <v>43174</v>
      </c>
      <c r="D3428" s="71">
        <v>0.5426157407407407</v>
      </c>
      <c r="E3428" s="72" t="s">
        <v>9</v>
      </c>
      <c r="F3428" s="73">
        <v>15</v>
      </c>
      <c r="G3428" s="72" t="s">
        <v>21</v>
      </c>
    </row>
    <row r="3429" spans="3:7" ht="15" thickBot="1" x14ac:dyDescent="0.35">
      <c r="C3429" s="70">
        <v>43174</v>
      </c>
      <c r="D3429" s="71">
        <v>0.54295138888888894</v>
      </c>
      <c r="E3429" s="72" t="s">
        <v>9</v>
      </c>
      <c r="F3429" s="73">
        <v>30</v>
      </c>
      <c r="G3429" s="72" t="s">
        <v>10</v>
      </c>
    </row>
    <row r="3430" spans="3:7" ht="15" thickBot="1" x14ac:dyDescent="0.35">
      <c r="C3430" s="70">
        <v>43174</v>
      </c>
      <c r="D3430" s="71">
        <v>0.54349537037037032</v>
      </c>
      <c r="E3430" s="72" t="s">
        <v>9</v>
      </c>
      <c r="F3430" s="73">
        <v>49</v>
      </c>
      <c r="G3430" s="72" t="s">
        <v>10</v>
      </c>
    </row>
    <row r="3431" spans="3:7" ht="15" thickBot="1" x14ac:dyDescent="0.35">
      <c r="C3431" s="70">
        <v>43174</v>
      </c>
      <c r="D3431" s="71">
        <v>0.54435185185185186</v>
      </c>
      <c r="E3431" s="72" t="s">
        <v>9</v>
      </c>
      <c r="F3431" s="73">
        <v>34</v>
      </c>
      <c r="G3431" s="72" t="s">
        <v>10</v>
      </c>
    </row>
    <row r="3432" spans="3:7" ht="15" thickBot="1" x14ac:dyDescent="0.35">
      <c r="C3432" s="70">
        <v>43174</v>
      </c>
      <c r="D3432" s="71">
        <v>0.54524305555555552</v>
      </c>
      <c r="E3432" s="72" t="s">
        <v>9</v>
      </c>
      <c r="F3432" s="73">
        <v>18</v>
      </c>
      <c r="G3432" s="72" t="s">
        <v>21</v>
      </c>
    </row>
    <row r="3433" spans="3:7" ht="15" thickBot="1" x14ac:dyDescent="0.35">
      <c r="C3433" s="70">
        <v>43174</v>
      </c>
      <c r="D3433" s="71">
        <v>0.54648148148148146</v>
      </c>
      <c r="E3433" s="72" t="s">
        <v>9</v>
      </c>
      <c r="F3433" s="73">
        <v>26</v>
      </c>
      <c r="G3433" s="72" t="s">
        <v>21</v>
      </c>
    </row>
    <row r="3434" spans="3:7" ht="15" thickBot="1" x14ac:dyDescent="0.35">
      <c r="C3434" s="70">
        <v>43174</v>
      </c>
      <c r="D3434" s="71">
        <v>0.55125000000000002</v>
      </c>
      <c r="E3434" s="72" t="s">
        <v>9</v>
      </c>
      <c r="F3434" s="73">
        <v>30</v>
      </c>
      <c r="G3434" s="72" t="s">
        <v>21</v>
      </c>
    </row>
    <row r="3435" spans="3:7" ht="15" thickBot="1" x14ac:dyDescent="0.35">
      <c r="C3435" s="70">
        <v>43174</v>
      </c>
      <c r="D3435" s="71">
        <v>0.55137731481481478</v>
      </c>
      <c r="E3435" s="72" t="s">
        <v>9</v>
      </c>
      <c r="F3435" s="73">
        <v>15</v>
      </c>
      <c r="G3435" s="72" t="s">
        <v>21</v>
      </c>
    </row>
    <row r="3436" spans="3:7" ht="15" thickBot="1" x14ac:dyDescent="0.35">
      <c r="C3436" s="70">
        <v>43174</v>
      </c>
      <c r="D3436" s="71">
        <v>0.55137731481481478</v>
      </c>
      <c r="E3436" s="72" t="s">
        <v>9</v>
      </c>
      <c r="F3436" s="73">
        <v>10</v>
      </c>
      <c r="G3436" s="72" t="s">
        <v>10</v>
      </c>
    </row>
    <row r="3437" spans="3:7" ht="15" thickBot="1" x14ac:dyDescent="0.35">
      <c r="C3437" s="70">
        <v>43174</v>
      </c>
      <c r="D3437" s="71">
        <v>0.55141203703703701</v>
      </c>
      <c r="E3437" s="72" t="s">
        <v>9</v>
      </c>
      <c r="F3437" s="73">
        <v>18</v>
      </c>
      <c r="G3437" s="72" t="s">
        <v>10</v>
      </c>
    </row>
    <row r="3438" spans="3:7" ht="15" thickBot="1" x14ac:dyDescent="0.35">
      <c r="C3438" s="70">
        <v>43174</v>
      </c>
      <c r="D3438" s="71">
        <v>0.55143518518518519</v>
      </c>
      <c r="E3438" s="72" t="s">
        <v>9</v>
      </c>
      <c r="F3438" s="73">
        <v>20</v>
      </c>
      <c r="G3438" s="72" t="s">
        <v>21</v>
      </c>
    </row>
    <row r="3439" spans="3:7" ht="15" thickBot="1" x14ac:dyDescent="0.35">
      <c r="C3439" s="70">
        <v>43174</v>
      </c>
      <c r="D3439" s="71">
        <v>0.55177083333333332</v>
      </c>
      <c r="E3439" s="72" t="s">
        <v>9</v>
      </c>
      <c r="F3439" s="73">
        <v>30</v>
      </c>
      <c r="G3439" s="72" t="s">
        <v>10</v>
      </c>
    </row>
    <row r="3440" spans="3:7" ht="15" thickBot="1" x14ac:dyDescent="0.35">
      <c r="C3440" s="70">
        <v>43174</v>
      </c>
      <c r="D3440" s="71">
        <v>0.55196759259259254</v>
      </c>
      <c r="E3440" s="72" t="s">
        <v>9</v>
      </c>
      <c r="F3440" s="73">
        <v>33</v>
      </c>
      <c r="G3440" s="72" t="s">
        <v>10</v>
      </c>
    </row>
    <row r="3441" spans="3:7" ht="15" thickBot="1" x14ac:dyDescent="0.35">
      <c r="C3441" s="70">
        <v>43174</v>
      </c>
      <c r="D3441" s="71">
        <v>0.5525578703703703</v>
      </c>
      <c r="E3441" s="72" t="s">
        <v>9</v>
      </c>
      <c r="F3441" s="73">
        <v>36</v>
      </c>
      <c r="G3441" s="72" t="s">
        <v>10</v>
      </c>
    </row>
    <row r="3442" spans="3:7" ht="15" thickBot="1" x14ac:dyDescent="0.35">
      <c r="C3442" s="70">
        <v>43174</v>
      </c>
      <c r="D3442" s="71">
        <v>0.55642361111111105</v>
      </c>
      <c r="E3442" s="72" t="s">
        <v>9</v>
      </c>
      <c r="F3442" s="73">
        <v>40</v>
      </c>
      <c r="G3442" s="72" t="s">
        <v>10</v>
      </c>
    </row>
    <row r="3443" spans="3:7" ht="15" thickBot="1" x14ac:dyDescent="0.35">
      <c r="C3443" s="70">
        <v>43174</v>
      </c>
      <c r="D3443" s="71">
        <v>0.55663194444444442</v>
      </c>
      <c r="E3443" s="72" t="s">
        <v>9</v>
      </c>
      <c r="F3443" s="73">
        <v>43</v>
      </c>
      <c r="G3443" s="72" t="s">
        <v>10</v>
      </c>
    </row>
    <row r="3444" spans="3:7" ht="15" thickBot="1" x14ac:dyDescent="0.35">
      <c r="C3444" s="70">
        <v>43174</v>
      </c>
      <c r="D3444" s="71">
        <v>0.55736111111111108</v>
      </c>
      <c r="E3444" s="72" t="s">
        <v>9</v>
      </c>
      <c r="F3444" s="73">
        <v>26</v>
      </c>
      <c r="G3444" s="72" t="s">
        <v>21</v>
      </c>
    </row>
    <row r="3445" spans="3:7" ht="15" thickBot="1" x14ac:dyDescent="0.35">
      <c r="C3445" s="70">
        <v>43174</v>
      </c>
      <c r="D3445" s="71">
        <v>0.56431712962962965</v>
      </c>
      <c r="E3445" s="72" t="s">
        <v>9</v>
      </c>
      <c r="F3445" s="73">
        <v>35</v>
      </c>
      <c r="G3445" s="72" t="s">
        <v>10</v>
      </c>
    </row>
    <row r="3446" spans="3:7" ht="15" thickBot="1" x14ac:dyDescent="0.35">
      <c r="C3446" s="70">
        <v>43174</v>
      </c>
      <c r="D3446" s="71">
        <v>0.56488425925925922</v>
      </c>
      <c r="E3446" s="72" t="s">
        <v>9</v>
      </c>
      <c r="F3446" s="73">
        <v>26</v>
      </c>
      <c r="G3446" s="72" t="s">
        <v>21</v>
      </c>
    </row>
    <row r="3447" spans="3:7" ht="15" thickBot="1" x14ac:dyDescent="0.35">
      <c r="C3447" s="70">
        <v>43174</v>
      </c>
      <c r="D3447" s="71">
        <v>0.56581018518518522</v>
      </c>
      <c r="E3447" s="72" t="s">
        <v>9</v>
      </c>
      <c r="F3447" s="73">
        <v>36</v>
      </c>
      <c r="G3447" s="72" t="s">
        <v>10</v>
      </c>
    </row>
    <row r="3448" spans="3:7" ht="15" thickBot="1" x14ac:dyDescent="0.35">
      <c r="C3448" s="70">
        <v>43174</v>
      </c>
      <c r="D3448" s="71">
        <v>0.56737268518518513</v>
      </c>
      <c r="E3448" s="72" t="s">
        <v>9</v>
      </c>
      <c r="F3448" s="73">
        <v>47</v>
      </c>
      <c r="G3448" s="72" t="s">
        <v>10</v>
      </c>
    </row>
    <row r="3449" spans="3:7" ht="15" thickBot="1" x14ac:dyDescent="0.35">
      <c r="C3449" s="70">
        <v>43174</v>
      </c>
      <c r="D3449" s="71">
        <v>0.56800925925925927</v>
      </c>
      <c r="E3449" s="72" t="s">
        <v>9</v>
      </c>
      <c r="F3449" s="73">
        <v>39</v>
      </c>
      <c r="G3449" s="72" t="s">
        <v>10</v>
      </c>
    </row>
    <row r="3450" spans="3:7" ht="15" thickBot="1" x14ac:dyDescent="0.35">
      <c r="C3450" s="70">
        <v>43174</v>
      </c>
      <c r="D3450" s="71">
        <v>0.56813657407407414</v>
      </c>
      <c r="E3450" s="72" t="s">
        <v>9</v>
      </c>
      <c r="F3450" s="73">
        <v>46</v>
      </c>
      <c r="G3450" s="72" t="s">
        <v>10</v>
      </c>
    </row>
    <row r="3451" spans="3:7" ht="15" thickBot="1" x14ac:dyDescent="0.35">
      <c r="C3451" s="70">
        <v>43174</v>
      </c>
      <c r="D3451" s="71">
        <v>0.56849537037037035</v>
      </c>
      <c r="E3451" s="72" t="s">
        <v>9</v>
      </c>
      <c r="F3451" s="73">
        <v>25</v>
      </c>
      <c r="G3451" s="72" t="s">
        <v>21</v>
      </c>
    </row>
    <row r="3452" spans="3:7" ht="15" thickBot="1" x14ac:dyDescent="0.35">
      <c r="C3452" s="70">
        <v>43174</v>
      </c>
      <c r="D3452" s="71">
        <v>0.56952546296296302</v>
      </c>
      <c r="E3452" s="72" t="s">
        <v>9</v>
      </c>
      <c r="F3452" s="73">
        <v>55</v>
      </c>
      <c r="G3452" s="72" t="s">
        <v>10</v>
      </c>
    </row>
    <row r="3453" spans="3:7" ht="15" thickBot="1" x14ac:dyDescent="0.35">
      <c r="C3453" s="70">
        <v>43174</v>
      </c>
      <c r="D3453" s="71">
        <v>0.56978009259259255</v>
      </c>
      <c r="E3453" s="72" t="s">
        <v>9</v>
      </c>
      <c r="F3453" s="73">
        <v>29</v>
      </c>
      <c r="G3453" s="72" t="s">
        <v>21</v>
      </c>
    </row>
    <row r="3454" spans="3:7" ht="15" thickBot="1" x14ac:dyDescent="0.35">
      <c r="C3454" s="70">
        <v>43174</v>
      </c>
      <c r="D3454" s="71">
        <v>0.57085648148148149</v>
      </c>
      <c r="E3454" s="72" t="s">
        <v>9</v>
      </c>
      <c r="F3454" s="73">
        <v>43</v>
      </c>
      <c r="G3454" s="72" t="s">
        <v>10</v>
      </c>
    </row>
    <row r="3455" spans="3:7" ht="15" thickBot="1" x14ac:dyDescent="0.35">
      <c r="C3455" s="70">
        <v>43174</v>
      </c>
      <c r="D3455" s="71">
        <v>0.57109953703703698</v>
      </c>
      <c r="E3455" s="72" t="s">
        <v>9</v>
      </c>
      <c r="F3455" s="73">
        <v>30</v>
      </c>
      <c r="G3455" s="72" t="s">
        <v>21</v>
      </c>
    </row>
    <row r="3456" spans="3:7" ht="15" thickBot="1" x14ac:dyDescent="0.35">
      <c r="C3456" s="70">
        <v>43174</v>
      </c>
      <c r="D3456" s="71">
        <v>0.57423611111111106</v>
      </c>
      <c r="E3456" s="72" t="s">
        <v>9</v>
      </c>
      <c r="F3456" s="73">
        <v>29</v>
      </c>
      <c r="G3456" s="72" t="s">
        <v>21</v>
      </c>
    </row>
    <row r="3457" spans="3:7" ht="15" thickBot="1" x14ac:dyDescent="0.35">
      <c r="C3457" s="70">
        <v>43174</v>
      </c>
      <c r="D3457" s="71">
        <v>0.578125</v>
      </c>
      <c r="E3457" s="72" t="s">
        <v>9</v>
      </c>
      <c r="F3457" s="73">
        <v>41</v>
      </c>
      <c r="G3457" s="72" t="s">
        <v>10</v>
      </c>
    </row>
    <row r="3458" spans="3:7" ht="15" thickBot="1" x14ac:dyDescent="0.35">
      <c r="C3458" s="70">
        <v>43174</v>
      </c>
      <c r="D3458" s="71">
        <v>0.57826388888888891</v>
      </c>
      <c r="E3458" s="72" t="s">
        <v>9</v>
      </c>
      <c r="F3458" s="73">
        <v>39</v>
      </c>
      <c r="G3458" s="72" t="s">
        <v>10</v>
      </c>
    </row>
    <row r="3459" spans="3:7" ht="15" thickBot="1" x14ac:dyDescent="0.35">
      <c r="C3459" s="70">
        <v>43174</v>
      </c>
      <c r="D3459" s="71">
        <v>0.57872685185185191</v>
      </c>
      <c r="E3459" s="72" t="s">
        <v>9</v>
      </c>
      <c r="F3459" s="73">
        <v>30</v>
      </c>
      <c r="G3459" s="72" t="s">
        <v>21</v>
      </c>
    </row>
    <row r="3460" spans="3:7" ht="15" thickBot="1" x14ac:dyDescent="0.35">
      <c r="C3460" s="70">
        <v>43174</v>
      </c>
      <c r="D3460" s="71">
        <v>0.58129629629629631</v>
      </c>
      <c r="E3460" s="72" t="s">
        <v>9</v>
      </c>
      <c r="F3460" s="73">
        <v>26</v>
      </c>
      <c r="G3460" s="72" t="s">
        <v>21</v>
      </c>
    </row>
    <row r="3461" spans="3:7" ht="15" thickBot="1" x14ac:dyDescent="0.35">
      <c r="C3461" s="70">
        <v>43174</v>
      </c>
      <c r="D3461" s="71">
        <v>0.5845717592592593</v>
      </c>
      <c r="E3461" s="72" t="s">
        <v>9</v>
      </c>
      <c r="F3461" s="73">
        <v>26</v>
      </c>
      <c r="G3461" s="72" t="s">
        <v>21</v>
      </c>
    </row>
    <row r="3462" spans="3:7" ht="15" thickBot="1" x14ac:dyDescent="0.35">
      <c r="C3462" s="70">
        <v>43174</v>
      </c>
      <c r="D3462" s="71">
        <v>0.58637731481481481</v>
      </c>
      <c r="E3462" s="72" t="s">
        <v>9</v>
      </c>
      <c r="F3462" s="73">
        <v>27</v>
      </c>
      <c r="G3462" s="72" t="s">
        <v>21</v>
      </c>
    </row>
    <row r="3463" spans="3:7" ht="15" thickBot="1" x14ac:dyDescent="0.35">
      <c r="C3463" s="70">
        <v>43174</v>
      </c>
      <c r="D3463" s="71">
        <v>0.58745370370370364</v>
      </c>
      <c r="E3463" s="72" t="s">
        <v>9</v>
      </c>
      <c r="F3463" s="73">
        <v>37</v>
      </c>
      <c r="G3463" s="72" t="s">
        <v>21</v>
      </c>
    </row>
    <row r="3464" spans="3:7" ht="15" thickBot="1" x14ac:dyDescent="0.35">
      <c r="C3464" s="70">
        <v>43174</v>
      </c>
      <c r="D3464" s="71">
        <v>0.59028935185185183</v>
      </c>
      <c r="E3464" s="72" t="s">
        <v>9</v>
      </c>
      <c r="F3464" s="73">
        <v>34</v>
      </c>
      <c r="G3464" s="72" t="s">
        <v>21</v>
      </c>
    </row>
    <row r="3465" spans="3:7" ht="15" thickBot="1" x14ac:dyDescent="0.35">
      <c r="C3465" s="70">
        <v>43174</v>
      </c>
      <c r="D3465" s="71">
        <v>0.59047453703703701</v>
      </c>
      <c r="E3465" s="72" t="s">
        <v>9</v>
      </c>
      <c r="F3465" s="73">
        <v>26</v>
      </c>
      <c r="G3465" s="72" t="s">
        <v>21</v>
      </c>
    </row>
    <row r="3466" spans="3:7" ht="15" thickBot="1" x14ac:dyDescent="0.35">
      <c r="C3466" s="70">
        <v>43174</v>
      </c>
      <c r="D3466" s="71">
        <v>0.59270833333333328</v>
      </c>
      <c r="E3466" s="72" t="s">
        <v>9</v>
      </c>
      <c r="F3466" s="73">
        <v>36</v>
      </c>
      <c r="G3466" s="72" t="s">
        <v>10</v>
      </c>
    </row>
    <row r="3467" spans="3:7" ht="15" thickBot="1" x14ac:dyDescent="0.35">
      <c r="C3467" s="70">
        <v>43174</v>
      </c>
      <c r="D3467" s="71">
        <v>0.59275462962962966</v>
      </c>
      <c r="E3467" s="72" t="s">
        <v>9</v>
      </c>
      <c r="F3467" s="73">
        <v>55</v>
      </c>
      <c r="G3467" s="72" t="s">
        <v>10</v>
      </c>
    </row>
    <row r="3468" spans="3:7" ht="15" thickBot="1" x14ac:dyDescent="0.35">
      <c r="C3468" s="70">
        <v>43174</v>
      </c>
      <c r="D3468" s="71">
        <v>0.59339120370370368</v>
      </c>
      <c r="E3468" s="72" t="s">
        <v>9</v>
      </c>
      <c r="F3468" s="73">
        <v>33</v>
      </c>
      <c r="G3468" s="72" t="s">
        <v>10</v>
      </c>
    </row>
    <row r="3469" spans="3:7" ht="15" thickBot="1" x14ac:dyDescent="0.35">
      <c r="C3469" s="70">
        <v>43174</v>
      </c>
      <c r="D3469" s="71">
        <v>0.59535879629629629</v>
      </c>
      <c r="E3469" s="72" t="s">
        <v>9</v>
      </c>
      <c r="F3469" s="73">
        <v>35</v>
      </c>
      <c r="G3469" s="72" t="s">
        <v>21</v>
      </c>
    </row>
    <row r="3470" spans="3:7" ht="15" thickBot="1" x14ac:dyDescent="0.35">
      <c r="C3470" s="70">
        <v>43174</v>
      </c>
      <c r="D3470" s="71">
        <v>0.59825231481481478</v>
      </c>
      <c r="E3470" s="72" t="s">
        <v>9</v>
      </c>
      <c r="F3470" s="73">
        <v>37</v>
      </c>
      <c r="G3470" s="72" t="s">
        <v>21</v>
      </c>
    </row>
    <row r="3471" spans="3:7" ht="15" thickBot="1" x14ac:dyDescent="0.35">
      <c r="C3471" s="70">
        <v>43174</v>
      </c>
      <c r="D3471" s="71">
        <v>0.59832175925925923</v>
      </c>
      <c r="E3471" s="72" t="s">
        <v>9</v>
      </c>
      <c r="F3471" s="73">
        <v>23</v>
      </c>
      <c r="G3471" s="72" t="s">
        <v>21</v>
      </c>
    </row>
    <row r="3472" spans="3:7" ht="15" thickBot="1" x14ac:dyDescent="0.35">
      <c r="C3472" s="70">
        <v>43174</v>
      </c>
      <c r="D3472" s="71">
        <v>0.59876157407407404</v>
      </c>
      <c r="E3472" s="72" t="s">
        <v>9</v>
      </c>
      <c r="F3472" s="73">
        <v>36</v>
      </c>
      <c r="G3472" s="72" t="s">
        <v>21</v>
      </c>
    </row>
    <row r="3473" spans="3:7" ht="15" thickBot="1" x14ac:dyDescent="0.35">
      <c r="C3473" s="70">
        <v>43174</v>
      </c>
      <c r="D3473" s="71">
        <v>0.59903935185185186</v>
      </c>
      <c r="E3473" s="72" t="s">
        <v>9</v>
      </c>
      <c r="F3473" s="73">
        <v>42</v>
      </c>
      <c r="G3473" s="72" t="s">
        <v>10</v>
      </c>
    </row>
    <row r="3474" spans="3:7" ht="15" thickBot="1" x14ac:dyDescent="0.35">
      <c r="C3474" s="70">
        <v>43174</v>
      </c>
      <c r="D3474" s="71">
        <v>0.59952546296296294</v>
      </c>
      <c r="E3474" s="72" t="s">
        <v>9</v>
      </c>
      <c r="F3474" s="73">
        <v>29</v>
      </c>
      <c r="G3474" s="72" t="s">
        <v>21</v>
      </c>
    </row>
    <row r="3475" spans="3:7" ht="15" thickBot="1" x14ac:dyDescent="0.35">
      <c r="C3475" s="70">
        <v>43174</v>
      </c>
      <c r="D3475" s="71">
        <v>0.60689814814814813</v>
      </c>
      <c r="E3475" s="72" t="s">
        <v>9</v>
      </c>
      <c r="F3475" s="73">
        <v>30</v>
      </c>
      <c r="G3475" s="72" t="s">
        <v>21</v>
      </c>
    </row>
    <row r="3476" spans="3:7" ht="15" thickBot="1" x14ac:dyDescent="0.35">
      <c r="C3476" s="70">
        <v>43174</v>
      </c>
      <c r="D3476" s="71">
        <v>0.60707175925925927</v>
      </c>
      <c r="E3476" s="72" t="s">
        <v>9</v>
      </c>
      <c r="F3476" s="73">
        <v>58</v>
      </c>
      <c r="G3476" s="72" t="s">
        <v>21</v>
      </c>
    </row>
    <row r="3477" spans="3:7" ht="15" thickBot="1" x14ac:dyDescent="0.35">
      <c r="C3477" s="70">
        <v>43174</v>
      </c>
      <c r="D3477" s="71">
        <v>0.60826388888888883</v>
      </c>
      <c r="E3477" s="72" t="s">
        <v>9</v>
      </c>
      <c r="F3477" s="73">
        <v>30</v>
      </c>
      <c r="G3477" s="72" t="s">
        <v>21</v>
      </c>
    </row>
    <row r="3478" spans="3:7" ht="15" thickBot="1" x14ac:dyDescent="0.35">
      <c r="C3478" s="70">
        <v>43174</v>
      </c>
      <c r="D3478" s="71">
        <v>0.61281249999999998</v>
      </c>
      <c r="E3478" s="72" t="s">
        <v>9</v>
      </c>
      <c r="F3478" s="73">
        <v>35</v>
      </c>
      <c r="G3478" s="72" t="s">
        <v>10</v>
      </c>
    </row>
    <row r="3479" spans="3:7" ht="15" thickBot="1" x14ac:dyDescent="0.35">
      <c r="C3479" s="70">
        <v>43174</v>
      </c>
      <c r="D3479" s="71">
        <v>0.61319444444444449</v>
      </c>
      <c r="E3479" s="72" t="s">
        <v>9</v>
      </c>
      <c r="F3479" s="73">
        <v>48</v>
      </c>
      <c r="G3479" s="72" t="s">
        <v>10</v>
      </c>
    </row>
    <row r="3480" spans="3:7" ht="15" thickBot="1" x14ac:dyDescent="0.35">
      <c r="C3480" s="70">
        <v>43174</v>
      </c>
      <c r="D3480" s="71">
        <v>0.61377314814814821</v>
      </c>
      <c r="E3480" s="72" t="s">
        <v>9</v>
      </c>
      <c r="F3480" s="73">
        <v>25</v>
      </c>
      <c r="G3480" s="72" t="s">
        <v>21</v>
      </c>
    </row>
    <row r="3481" spans="3:7" ht="15" thickBot="1" x14ac:dyDescent="0.35">
      <c r="C3481" s="70">
        <v>43174</v>
      </c>
      <c r="D3481" s="71">
        <v>0.61449074074074073</v>
      </c>
      <c r="E3481" s="72" t="s">
        <v>9</v>
      </c>
      <c r="F3481" s="73">
        <v>48</v>
      </c>
      <c r="G3481" s="72" t="s">
        <v>10</v>
      </c>
    </row>
    <row r="3482" spans="3:7" ht="15" thickBot="1" x14ac:dyDescent="0.35">
      <c r="C3482" s="70">
        <v>43174</v>
      </c>
      <c r="D3482" s="71">
        <v>0.61681712962962965</v>
      </c>
      <c r="E3482" s="72" t="s">
        <v>9</v>
      </c>
      <c r="F3482" s="73">
        <v>39</v>
      </c>
      <c r="G3482" s="72" t="s">
        <v>21</v>
      </c>
    </row>
    <row r="3483" spans="3:7" ht="15" thickBot="1" x14ac:dyDescent="0.35">
      <c r="C3483" s="70">
        <v>43174</v>
      </c>
      <c r="D3483" s="71">
        <v>0.61682870370370368</v>
      </c>
      <c r="E3483" s="72" t="s">
        <v>9</v>
      </c>
      <c r="F3483" s="73">
        <v>24</v>
      </c>
      <c r="G3483" s="72" t="s">
        <v>21</v>
      </c>
    </row>
    <row r="3484" spans="3:7" ht="15" thickBot="1" x14ac:dyDescent="0.35">
      <c r="C3484" s="70">
        <v>43174</v>
      </c>
      <c r="D3484" s="71">
        <v>0.61685185185185187</v>
      </c>
      <c r="E3484" s="72" t="s">
        <v>9</v>
      </c>
      <c r="F3484" s="73">
        <v>23</v>
      </c>
      <c r="G3484" s="72" t="s">
        <v>21</v>
      </c>
    </row>
    <row r="3485" spans="3:7" ht="15" thickBot="1" x14ac:dyDescent="0.35">
      <c r="C3485" s="70">
        <v>43174</v>
      </c>
      <c r="D3485" s="71">
        <v>0.61947916666666669</v>
      </c>
      <c r="E3485" s="72" t="s">
        <v>9</v>
      </c>
      <c r="F3485" s="73">
        <v>46</v>
      </c>
      <c r="G3485" s="72" t="s">
        <v>10</v>
      </c>
    </row>
    <row r="3486" spans="3:7" ht="15" thickBot="1" x14ac:dyDescent="0.35">
      <c r="C3486" s="70">
        <v>43174</v>
      </c>
      <c r="D3486" s="71">
        <v>0.62111111111111106</v>
      </c>
      <c r="E3486" s="72" t="s">
        <v>9</v>
      </c>
      <c r="F3486" s="73">
        <v>56</v>
      </c>
      <c r="G3486" s="72" t="s">
        <v>10</v>
      </c>
    </row>
    <row r="3487" spans="3:7" ht="15" thickBot="1" x14ac:dyDescent="0.35">
      <c r="C3487" s="70">
        <v>43174</v>
      </c>
      <c r="D3487" s="71">
        <v>0.62277777777777776</v>
      </c>
      <c r="E3487" s="72" t="s">
        <v>9</v>
      </c>
      <c r="F3487" s="73">
        <v>25</v>
      </c>
      <c r="G3487" s="72" t="s">
        <v>21</v>
      </c>
    </row>
    <row r="3488" spans="3:7" ht="15" thickBot="1" x14ac:dyDescent="0.35">
      <c r="C3488" s="70">
        <v>43174</v>
      </c>
      <c r="D3488" s="71">
        <v>0.62291666666666667</v>
      </c>
      <c r="E3488" s="72" t="s">
        <v>9</v>
      </c>
      <c r="F3488" s="73">
        <v>44</v>
      </c>
      <c r="G3488" s="72" t="s">
        <v>10</v>
      </c>
    </row>
    <row r="3489" spans="3:7" ht="15" thickBot="1" x14ac:dyDescent="0.35">
      <c r="C3489" s="70">
        <v>43174</v>
      </c>
      <c r="D3489" s="71">
        <v>0.62413194444444442</v>
      </c>
      <c r="E3489" s="72" t="s">
        <v>9</v>
      </c>
      <c r="F3489" s="73">
        <v>29</v>
      </c>
      <c r="G3489" s="72" t="s">
        <v>21</v>
      </c>
    </row>
    <row r="3490" spans="3:7" ht="15" thickBot="1" x14ac:dyDescent="0.35">
      <c r="C3490" s="70">
        <v>43174</v>
      </c>
      <c r="D3490" s="71">
        <v>0.62437500000000001</v>
      </c>
      <c r="E3490" s="72" t="s">
        <v>9</v>
      </c>
      <c r="F3490" s="73">
        <v>34</v>
      </c>
      <c r="G3490" s="72" t="s">
        <v>21</v>
      </c>
    </row>
    <row r="3491" spans="3:7" ht="15" thickBot="1" x14ac:dyDescent="0.35">
      <c r="C3491" s="70">
        <v>43174</v>
      </c>
      <c r="D3491" s="71">
        <v>0.62465277777777783</v>
      </c>
      <c r="E3491" s="72" t="s">
        <v>9</v>
      </c>
      <c r="F3491" s="73">
        <v>39</v>
      </c>
      <c r="G3491" s="72" t="s">
        <v>21</v>
      </c>
    </row>
    <row r="3492" spans="3:7" ht="15" thickBot="1" x14ac:dyDescent="0.35">
      <c r="C3492" s="70">
        <v>43174</v>
      </c>
      <c r="D3492" s="71">
        <v>0.62543981481481481</v>
      </c>
      <c r="E3492" s="72" t="s">
        <v>9</v>
      </c>
      <c r="F3492" s="73">
        <v>32</v>
      </c>
      <c r="G3492" s="72" t="s">
        <v>10</v>
      </c>
    </row>
    <row r="3493" spans="3:7" ht="15" thickBot="1" x14ac:dyDescent="0.35">
      <c r="C3493" s="70">
        <v>43174</v>
      </c>
      <c r="D3493" s="71">
        <v>0.6285532407407407</v>
      </c>
      <c r="E3493" s="72" t="s">
        <v>9</v>
      </c>
      <c r="F3493" s="73">
        <v>50</v>
      </c>
      <c r="G3493" s="72" t="s">
        <v>10</v>
      </c>
    </row>
    <row r="3494" spans="3:7" ht="15" thickBot="1" x14ac:dyDescent="0.35">
      <c r="C3494" s="70">
        <v>43174</v>
      </c>
      <c r="D3494" s="71">
        <v>0.62873842592592599</v>
      </c>
      <c r="E3494" s="72" t="s">
        <v>9</v>
      </c>
      <c r="F3494" s="73">
        <v>37</v>
      </c>
      <c r="G3494" s="72" t="s">
        <v>10</v>
      </c>
    </row>
    <row r="3495" spans="3:7" ht="15" thickBot="1" x14ac:dyDescent="0.35">
      <c r="C3495" s="70">
        <v>43174</v>
      </c>
      <c r="D3495" s="71">
        <v>0.62976851851851856</v>
      </c>
      <c r="E3495" s="72" t="s">
        <v>9</v>
      </c>
      <c r="F3495" s="73">
        <v>30</v>
      </c>
      <c r="G3495" s="72" t="s">
        <v>21</v>
      </c>
    </row>
    <row r="3496" spans="3:7" ht="15" thickBot="1" x14ac:dyDescent="0.35">
      <c r="C3496" s="70">
        <v>43174</v>
      </c>
      <c r="D3496" s="71">
        <v>0.63013888888888892</v>
      </c>
      <c r="E3496" s="72" t="s">
        <v>9</v>
      </c>
      <c r="F3496" s="73">
        <v>27</v>
      </c>
      <c r="G3496" s="72" t="s">
        <v>21</v>
      </c>
    </row>
    <row r="3497" spans="3:7" ht="15" thickBot="1" x14ac:dyDescent="0.35">
      <c r="C3497" s="70">
        <v>43174</v>
      </c>
      <c r="D3497" s="71">
        <v>0.63025462962962964</v>
      </c>
      <c r="E3497" s="72" t="s">
        <v>9</v>
      </c>
      <c r="F3497" s="73">
        <v>41</v>
      </c>
      <c r="G3497" s="72" t="s">
        <v>10</v>
      </c>
    </row>
    <row r="3498" spans="3:7" ht="15" thickBot="1" x14ac:dyDescent="0.35">
      <c r="C3498" s="70">
        <v>43174</v>
      </c>
      <c r="D3498" s="71">
        <v>0.63131944444444443</v>
      </c>
      <c r="E3498" s="72" t="s">
        <v>9</v>
      </c>
      <c r="F3498" s="73">
        <v>24</v>
      </c>
      <c r="G3498" s="72" t="s">
        <v>21</v>
      </c>
    </row>
    <row r="3499" spans="3:7" ht="15" thickBot="1" x14ac:dyDescent="0.35">
      <c r="C3499" s="70">
        <v>43174</v>
      </c>
      <c r="D3499" s="71">
        <v>0.63354166666666667</v>
      </c>
      <c r="E3499" s="72" t="s">
        <v>9</v>
      </c>
      <c r="F3499" s="73">
        <v>43</v>
      </c>
      <c r="G3499" s="72" t="s">
        <v>21</v>
      </c>
    </row>
    <row r="3500" spans="3:7" ht="15" thickBot="1" x14ac:dyDescent="0.35">
      <c r="C3500" s="70">
        <v>43174</v>
      </c>
      <c r="D3500" s="71">
        <v>0.63428240740740738</v>
      </c>
      <c r="E3500" s="72" t="s">
        <v>9</v>
      </c>
      <c r="F3500" s="73">
        <v>42</v>
      </c>
      <c r="G3500" s="72" t="s">
        <v>10</v>
      </c>
    </row>
    <row r="3501" spans="3:7" ht="15" thickBot="1" x14ac:dyDescent="0.35">
      <c r="C3501" s="70">
        <v>43174</v>
      </c>
      <c r="D3501" s="71">
        <v>0.63523148148148145</v>
      </c>
      <c r="E3501" s="72" t="s">
        <v>9</v>
      </c>
      <c r="F3501" s="73">
        <v>25</v>
      </c>
      <c r="G3501" s="72" t="s">
        <v>21</v>
      </c>
    </row>
    <row r="3502" spans="3:7" ht="15" thickBot="1" x14ac:dyDescent="0.35">
      <c r="C3502" s="70">
        <v>43174</v>
      </c>
      <c r="D3502" s="71">
        <v>0.63709490740740737</v>
      </c>
      <c r="E3502" s="72" t="s">
        <v>9</v>
      </c>
      <c r="F3502" s="73">
        <v>37</v>
      </c>
      <c r="G3502" s="72" t="s">
        <v>10</v>
      </c>
    </row>
    <row r="3503" spans="3:7" ht="15" thickBot="1" x14ac:dyDescent="0.35">
      <c r="C3503" s="70">
        <v>43174</v>
      </c>
      <c r="D3503" s="71">
        <v>0.63744212962962965</v>
      </c>
      <c r="E3503" s="72" t="s">
        <v>9</v>
      </c>
      <c r="F3503" s="73">
        <v>41</v>
      </c>
      <c r="G3503" s="72" t="s">
        <v>10</v>
      </c>
    </row>
    <row r="3504" spans="3:7" ht="15" thickBot="1" x14ac:dyDescent="0.35">
      <c r="C3504" s="70">
        <v>43174</v>
      </c>
      <c r="D3504" s="71">
        <v>0.63784722222222223</v>
      </c>
      <c r="E3504" s="72" t="s">
        <v>9</v>
      </c>
      <c r="F3504" s="73">
        <v>47</v>
      </c>
      <c r="G3504" s="72" t="s">
        <v>10</v>
      </c>
    </row>
    <row r="3505" spans="3:7" ht="15" thickBot="1" x14ac:dyDescent="0.35">
      <c r="C3505" s="70">
        <v>43174</v>
      </c>
      <c r="D3505" s="71">
        <v>0.63812499999999994</v>
      </c>
      <c r="E3505" s="72" t="s">
        <v>9</v>
      </c>
      <c r="F3505" s="73">
        <v>52</v>
      </c>
      <c r="G3505" s="72" t="s">
        <v>10</v>
      </c>
    </row>
    <row r="3506" spans="3:7" ht="15" thickBot="1" x14ac:dyDescent="0.35">
      <c r="C3506" s="70">
        <v>43174</v>
      </c>
      <c r="D3506" s="71">
        <v>0.63929398148148142</v>
      </c>
      <c r="E3506" s="72" t="s">
        <v>9</v>
      </c>
      <c r="F3506" s="73">
        <v>36</v>
      </c>
      <c r="G3506" s="72" t="s">
        <v>10</v>
      </c>
    </row>
    <row r="3507" spans="3:7" ht="15" thickBot="1" x14ac:dyDescent="0.35">
      <c r="C3507" s="70">
        <v>43174</v>
      </c>
      <c r="D3507" s="71">
        <v>0.6398611111111111</v>
      </c>
      <c r="E3507" s="72" t="s">
        <v>9</v>
      </c>
      <c r="F3507" s="73">
        <v>46</v>
      </c>
      <c r="G3507" s="72" t="s">
        <v>10</v>
      </c>
    </row>
    <row r="3508" spans="3:7" ht="15" thickBot="1" x14ac:dyDescent="0.35">
      <c r="C3508" s="70">
        <v>43174</v>
      </c>
      <c r="D3508" s="71">
        <v>0.64019675925925923</v>
      </c>
      <c r="E3508" s="72" t="s">
        <v>9</v>
      </c>
      <c r="F3508" s="73">
        <v>34</v>
      </c>
      <c r="G3508" s="72" t="s">
        <v>10</v>
      </c>
    </row>
    <row r="3509" spans="3:7" ht="15" thickBot="1" x14ac:dyDescent="0.35">
      <c r="C3509" s="70">
        <v>43174</v>
      </c>
      <c r="D3509" s="71">
        <v>0.64120370370370372</v>
      </c>
      <c r="E3509" s="72" t="s">
        <v>9</v>
      </c>
      <c r="F3509" s="73">
        <v>36</v>
      </c>
      <c r="G3509" s="72" t="s">
        <v>21</v>
      </c>
    </row>
    <row r="3510" spans="3:7" ht="15" thickBot="1" x14ac:dyDescent="0.35">
      <c r="C3510" s="70">
        <v>43174</v>
      </c>
      <c r="D3510" s="71">
        <v>0.64167824074074076</v>
      </c>
      <c r="E3510" s="72" t="s">
        <v>9</v>
      </c>
      <c r="F3510" s="73">
        <v>33</v>
      </c>
      <c r="G3510" s="72" t="s">
        <v>21</v>
      </c>
    </row>
    <row r="3511" spans="3:7" ht="15" thickBot="1" x14ac:dyDescent="0.35">
      <c r="C3511" s="70">
        <v>43174</v>
      </c>
      <c r="D3511" s="71">
        <v>0.64186342592592593</v>
      </c>
      <c r="E3511" s="72" t="s">
        <v>9</v>
      </c>
      <c r="F3511" s="73">
        <v>15</v>
      </c>
      <c r="G3511" s="72" t="s">
        <v>21</v>
      </c>
    </row>
    <row r="3512" spans="3:7" ht="15" thickBot="1" x14ac:dyDescent="0.35">
      <c r="C3512" s="70">
        <v>43174</v>
      </c>
      <c r="D3512" s="71">
        <v>0.64217592592592598</v>
      </c>
      <c r="E3512" s="72" t="s">
        <v>9</v>
      </c>
      <c r="F3512" s="73">
        <v>20</v>
      </c>
      <c r="G3512" s="72" t="s">
        <v>21</v>
      </c>
    </row>
    <row r="3513" spans="3:7" ht="15" thickBot="1" x14ac:dyDescent="0.35">
      <c r="C3513" s="70">
        <v>43174</v>
      </c>
      <c r="D3513" s="71">
        <v>0.64390046296296299</v>
      </c>
      <c r="E3513" s="72" t="s">
        <v>9</v>
      </c>
      <c r="F3513" s="73">
        <v>34</v>
      </c>
      <c r="G3513" s="72" t="s">
        <v>10</v>
      </c>
    </row>
    <row r="3514" spans="3:7" ht="15" thickBot="1" x14ac:dyDescent="0.35">
      <c r="C3514" s="70">
        <v>43174</v>
      </c>
      <c r="D3514" s="71">
        <v>0.64614583333333331</v>
      </c>
      <c r="E3514" s="72" t="s">
        <v>9</v>
      </c>
      <c r="F3514" s="73">
        <v>22</v>
      </c>
      <c r="G3514" s="72" t="s">
        <v>21</v>
      </c>
    </row>
    <row r="3515" spans="3:7" ht="15" thickBot="1" x14ac:dyDescent="0.35">
      <c r="C3515" s="70">
        <v>43174</v>
      </c>
      <c r="D3515" s="71">
        <v>0.64738425925925924</v>
      </c>
      <c r="E3515" s="72" t="s">
        <v>9</v>
      </c>
      <c r="F3515" s="73">
        <v>28</v>
      </c>
      <c r="G3515" s="72" t="s">
        <v>21</v>
      </c>
    </row>
    <row r="3516" spans="3:7" ht="15" thickBot="1" x14ac:dyDescent="0.35">
      <c r="C3516" s="70">
        <v>43174</v>
      </c>
      <c r="D3516" s="71">
        <v>0.64903935185185191</v>
      </c>
      <c r="E3516" s="72" t="s">
        <v>9</v>
      </c>
      <c r="F3516" s="73">
        <v>27</v>
      </c>
      <c r="G3516" s="72" t="s">
        <v>21</v>
      </c>
    </row>
    <row r="3517" spans="3:7" ht="15" thickBot="1" x14ac:dyDescent="0.35">
      <c r="C3517" s="70">
        <v>43174</v>
      </c>
      <c r="D3517" s="71">
        <v>0.65016203703703701</v>
      </c>
      <c r="E3517" s="72" t="s">
        <v>9</v>
      </c>
      <c r="F3517" s="73">
        <v>24</v>
      </c>
      <c r="G3517" s="72" t="s">
        <v>21</v>
      </c>
    </row>
    <row r="3518" spans="3:7" ht="15" thickBot="1" x14ac:dyDescent="0.35">
      <c r="C3518" s="70">
        <v>43174</v>
      </c>
      <c r="D3518" s="71">
        <v>0.65039351851851845</v>
      </c>
      <c r="E3518" s="72" t="s">
        <v>9</v>
      </c>
      <c r="F3518" s="73">
        <v>53</v>
      </c>
      <c r="G3518" s="72" t="s">
        <v>10</v>
      </c>
    </row>
    <row r="3519" spans="3:7" ht="15" thickBot="1" x14ac:dyDescent="0.35">
      <c r="C3519" s="70">
        <v>43174</v>
      </c>
      <c r="D3519" s="71">
        <v>0.65049768518518525</v>
      </c>
      <c r="E3519" s="72" t="s">
        <v>9</v>
      </c>
      <c r="F3519" s="73">
        <v>44</v>
      </c>
      <c r="G3519" s="72" t="s">
        <v>21</v>
      </c>
    </row>
    <row r="3520" spans="3:7" ht="15" thickBot="1" x14ac:dyDescent="0.35">
      <c r="C3520" s="70">
        <v>43174</v>
      </c>
      <c r="D3520" s="71">
        <v>0.65322916666666664</v>
      </c>
      <c r="E3520" s="72" t="s">
        <v>9</v>
      </c>
      <c r="F3520" s="73">
        <v>34</v>
      </c>
      <c r="G3520" s="72" t="s">
        <v>21</v>
      </c>
    </row>
    <row r="3521" spans="3:7" ht="15" thickBot="1" x14ac:dyDescent="0.35">
      <c r="C3521" s="70">
        <v>43174</v>
      </c>
      <c r="D3521" s="71">
        <v>0.65349537037037042</v>
      </c>
      <c r="E3521" s="72" t="s">
        <v>9</v>
      </c>
      <c r="F3521" s="73">
        <v>34</v>
      </c>
      <c r="G3521" s="72" t="s">
        <v>10</v>
      </c>
    </row>
    <row r="3522" spans="3:7" ht="15" thickBot="1" x14ac:dyDescent="0.35">
      <c r="C3522" s="70">
        <v>43174</v>
      </c>
      <c r="D3522" s="71">
        <v>0.65394675925925927</v>
      </c>
      <c r="E3522" s="72" t="s">
        <v>9</v>
      </c>
      <c r="F3522" s="73">
        <v>25</v>
      </c>
      <c r="G3522" s="72" t="s">
        <v>21</v>
      </c>
    </row>
    <row r="3523" spans="3:7" ht="15" thickBot="1" x14ac:dyDescent="0.35">
      <c r="C3523" s="70">
        <v>43174</v>
      </c>
      <c r="D3523" s="71">
        <v>0.65467592592592594</v>
      </c>
      <c r="E3523" s="72" t="s">
        <v>9</v>
      </c>
      <c r="F3523" s="73">
        <v>35</v>
      </c>
      <c r="G3523" s="72" t="s">
        <v>10</v>
      </c>
    </row>
    <row r="3524" spans="3:7" ht="15" thickBot="1" x14ac:dyDescent="0.35">
      <c r="C3524" s="70">
        <v>43174</v>
      </c>
      <c r="D3524" s="71">
        <v>0.65581018518518519</v>
      </c>
      <c r="E3524" s="72" t="s">
        <v>9</v>
      </c>
      <c r="F3524" s="73">
        <v>29</v>
      </c>
      <c r="G3524" s="72" t="s">
        <v>10</v>
      </c>
    </row>
    <row r="3525" spans="3:7" ht="15" thickBot="1" x14ac:dyDescent="0.35">
      <c r="C3525" s="70">
        <v>43174</v>
      </c>
      <c r="D3525" s="71">
        <v>0.65585648148148146</v>
      </c>
      <c r="E3525" s="72" t="s">
        <v>9</v>
      </c>
      <c r="F3525" s="73">
        <v>29</v>
      </c>
      <c r="G3525" s="72" t="s">
        <v>10</v>
      </c>
    </row>
    <row r="3526" spans="3:7" ht="15" thickBot="1" x14ac:dyDescent="0.35">
      <c r="C3526" s="70">
        <v>43174</v>
      </c>
      <c r="D3526" s="71">
        <v>0.65768518518518515</v>
      </c>
      <c r="E3526" s="72" t="s">
        <v>9</v>
      </c>
      <c r="F3526" s="73">
        <v>29</v>
      </c>
      <c r="G3526" s="72" t="s">
        <v>21</v>
      </c>
    </row>
    <row r="3527" spans="3:7" ht="15" thickBot="1" x14ac:dyDescent="0.35">
      <c r="C3527" s="70">
        <v>43174</v>
      </c>
      <c r="D3527" s="71">
        <v>0.65773148148148153</v>
      </c>
      <c r="E3527" s="72" t="s">
        <v>9</v>
      </c>
      <c r="F3527" s="73">
        <v>32</v>
      </c>
      <c r="G3527" s="72" t="s">
        <v>21</v>
      </c>
    </row>
    <row r="3528" spans="3:7" ht="15" thickBot="1" x14ac:dyDescent="0.35">
      <c r="C3528" s="70">
        <v>43174</v>
      </c>
      <c r="D3528" s="71">
        <v>0.65815972222222219</v>
      </c>
      <c r="E3528" s="72" t="s">
        <v>9</v>
      </c>
      <c r="F3528" s="73">
        <v>44</v>
      </c>
      <c r="G3528" s="72" t="s">
        <v>10</v>
      </c>
    </row>
    <row r="3529" spans="3:7" ht="15" thickBot="1" x14ac:dyDescent="0.35">
      <c r="C3529" s="70">
        <v>43174</v>
      </c>
      <c r="D3529" s="71">
        <v>0.65848379629629628</v>
      </c>
      <c r="E3529" s="72" t="s">
        <v>9</v>
      </c>
      <c r="F3529" s="73">
        <v>31</v>
      </c>
      <c r="G3529" s="72" t="s">
        <v>21</v>
      </c>
    </row>
    <row r="3530" spans="3:7" ht="15" thickBot="1" x14ac:dyDescent="0.35">
      <c r="C3530" s="70">
        <v>43174</v>
      </c>
      <c r="D3530" s="71">
        <v>0.65907407407407403</v>
      </c>
      <c r="E3530" s="72" t="s">
        <v>9</v>
      </c>
      <c r="F3530" s="73">
        <v>31</v>
      </c>
      <c r="G3530" s="72" t="s">
        <v>10</v>
      </c>
    </row>
    <row r="3531" spans="3:7" ht="15" thickBot="1" x14ac:dyDescent="0.35">
      <c r="C3531" s="70">
        <v>43174</v>
      </c>
      <c r="D3531" s="71">
        <v>0.66173611111111108</v>
      </c>
      <c r="E3531" s="72" t="s">
        <v>9</v>
      </c>
      <c r="F3531" s="73">
        <v>30</v>
      </c>
      <c r="G3531" s="72" t="s">
        <v>10</v>
      </c>
    </row>
    <row r="3532" spans="3:7" ht="15" thickBot="1" x14ac:dyDescent="0.35">
      <c r="C3532" s="70">
        <v>43174</v>
      </c>
      <c r="D3532" s="71">
        <v>0.66195601851851849</v>
      </c>
      <c r="E3532" s="72" t="s">
        <v>9</v>
      </c>
      <c r="F3532" s="73">
        <v>38</v>
      </c>
      <c r="G3532" s="72" t="s">
        <v>21</v>
      </c>
    </row>
    <row r="3533" spans="3:7" ht="15" thickBot="1" x14ac:dyDescent="0.35">
      <c r="C3533" s="70">
        <v>43174</v>
      </c>
      <c r="D3533" s="71">
        <v>0.6622569444444445</v>
      </c>
      <c r="E3533" s="72" t="s">
        <v>9</v>
      </c>
      <c r="F3533" s="73">
        <v>29</v>
      </c>
      <c r="G3533" s="72" t="s">
        <v>21</v>
      </c>
    </row>
    <row r="3534" spans="3:7" ht="15" thickBot="1" x14ac:dyDescent="0.35">
      <c r="C3534" s="70">
        <v>43174</v>
      </c>
      <c r="D3534" s="71">
        <v>0.6630787037037037</v>
      </c>
      <c r="E3534" s="72" t="s">
        <v>9</v>
      </c>
      <c r="F3534" s="73">
        <v>27</v>
      </c>
      <c r="G3534" s="72" t="s">
        <v>21</v>
      </c>
    </row>
    <row r="3535" spans="3:7" ht="15" thickBot="1" x14ac:dyDescent="0.35">
      <c r="C3535" s="70">
        <v>43174</v>
      </c>
      <c r="D3535" s="71">
        <v>0.66318287037037038</v>
      </c>
      <c r="E3535" s="72" t="s">
        <v>9</v>
      </c>
      <c r="F3535" s="73">
        <v>23</v>
      </c>
      <c r="G3535" s="72" t="s">
        <v>21</v>
      </c>
    </row>
    <row r="3536" spans="3:7" ht="15" thickBot="1" x14ac:dyDescent="0.35">
      <c r="C3536" s="70">
        <v>43174</v>
      </c>
      <c r="D3536" s="71">
        <v>0.66325231481481484</v>
      </c>
      <c r="E3536" s="72" t="s">
        <v>9</v>
      </c>
      <c r="F3536" s="73">
        <v>32</v>
      </c>
      <c r="G3536" s="72" t="s">
        <v>10</v>
      </c>
    </row>
    <row r="3537" spans="3:7" ht="15" thickBot="1" x14ac:dyDescent="0.35">
      <c r="C3537" s="70">
        <v>43174</v>
      </c>
      <c r="D3537" s="71">
        <v>0.66465277777777776</v>
      </c>
      <c r="E3537" s="72" t="s">
        <v>9</v>
      </c>
      <c r="F3537" s="73">
        <v>38</v>
      </c>
      <c r="G3537" s="72" t="s">
        <v>21</v>
      </c>
    </row>
    <row r="3538" spans="3:7" ht="15" thickBot="1" x14ac:dyDescent="0.35">
      <c r="C3538" s="70">
        <v>43174</v>
      </c>
      <c r="D3538" s="71">
        <v>0.66518518518518521</v>
      </c>
      <c r="E3538" s="72" t="s">
        <v>9</v>
      </c>
      <c r="F3538" s="73">
        <v>21</v>
      </c>
      <c r="G3538" s="72" t="s">
        <v>21</v>
      </c>
    </row>
    <row r="3539" spans="3:7" ht="15" thickBot="1" x14ac:dyDescent="0.35">
      <c r="C3539" s="70">
        <v>43174</v>
      </c>
      <c r="D3539" s="71">
        <v>0.66532407407407412</v>
      </c>
      <c r="E3539" s="72" t="s">
        <v>9</v>
      </c>
      <c r="F3539" s="73">
        <v>29</v>
      </c>
      <c r="G3539" s="72" t="s">
        <v>21</v>
      </c>
    </row>
    <row r="3540" spans="3:7" ht="15" thickBot="1" x14ac:dyDescent="0.35">
      <c r="C3540" s="70">
        <v>43174</v>
      </c>
      <c r="D3540" s="71">
        <v>0.6654282407407407</v>
      </c>
      <c r="E3540" s="72" t="s">
        <v>9</v>
      </c>
      <c r="F3540" s="73">
        <v>40</v>
      </c>
      <c r="G3540" s="72" t="s">
        <v>21</v>
      </c>
    </row>
    <row r="3541" spans="3:7" ht="15" thickBot="1" x14ac:dyDescent="0.35">
      <c r="C3541" s="70">
        <v>43174</v>
      </c>
      <c r="D3541" s="71">
        <v>0.66596064814814815</v>
      </c>
      <c r="E3541" s="72" t="s">
        <v>9</v>
      </c>
      <c r="F3541" s="73">
        <v>35</v>
      </c>
      <c r="G3541" s="72" t="s">
        <v>21</v>
      </c>
    </row>
    <row r="3542" spans="3:7" ht="15" thickBot="1" x14ac:dyDescent="0.35">
      <c r="C3542" s="70">
        <v>43174</v>
      </c>
      <c r="D3542" s="71">
        <v>0.6662731481481482</v>
      </c>
      <c r="E3542" s="72" t="s">
        <v>9</v>
      </c>
      <c r="F3542" s="73">
        <v>44</v>
      </c>
      <c r="G3542" s="72" t="s">
        <v>10</v>
      </c>
    </row>
    <row r="3543" spans="3:7" ht="15" thickBot="1" x14ac:dyDescent="0.35">
      <c r="C3543" s="70">
        <v>43174</v>
      </c>
      <c r="D3543" s="71">
        <v>0.66696759259259253</v>
      </c>
      <c r="E3543" s="72" t="s">
        <v>9</v>
      </c>
      <c r="F3543" s="73">
        <v>45</v>
      </c>
      <c r="G3543" s="72" t="s">
        <v>21</v>
      </c>
    </row>
    <row r="3544" spans="3:7" ht="15" thickBot="1" x14ac:dyDescent="0.35">
      <c r="C3544" s="70">
        <v>43174</v>
      </c>
      <c r="D3544" s="71">
        <v>0.66829861111111111</v>
      </c>
      <c r="E3544" s="72" t="s">
        <v>9</v>
      </c>
      <c r="F3544" s="73">
        <v>22</v>
      </c>
      <c r="G3544" s="72" t="s">
        <v>10</v>
      </c>
    </row>
    <row r="3545" spans="3:7" ht="15" thickBot="1" x14ac:dyDescent="0.35">
      <c r="C3545" s="70">
        <v>43174</v>
      </c>
      <c r="D3545" s="71">
        <v>0.66831018518518526</v>
      </c>
      <c r="E3545" s="72" t="s">
        <v>9</v>
      </c>
      <c r="F3545" s="73">
        <v>27</v>
      </c>
      <c r="G3545" s="72" t="s">
        <v>21</v>
      </c>
    </row>
    <row r="3546" spans="3:7" ht="15" thickBot="1" x14ac:dyDescent="0.35">
      <c r="C3546" s="70">
        <v>43174</v>
      </c>
      <c r="D3546" s="71">
        <v>0.66931712962962964</v>
      </c>
      <c r="E3546" s="72" t="s">
        <v>9</v>
      </c>
      <c r="F3546" s="73">
        <v>47</v>
      </c>
      <c r="G3546" s="72" t="s">
        <v>21</v>
      </c>
    </row>
    <row r="3547" spans="3:7" ht="15" thickBot="1" x14ac:dyDescent="0.35">
      <c r="C3547" s="70">
        <v>43174</v>
      </c>
      <c r="D3547" s="71">
        <v>0.6696643518518518</v>
      </c>
      <c r="E3547" s="72" t="s">
        <v>9</v>
      </c>
      <c r="F3547" s="73">
        <v>32</v>
      </c>
      <c r="G3547" s="72" t="s">
        <v>21</v>
      </c>
    </row>
    <row r="3548" spans="3:7" ht="15" thickBot="1" x14ac:dyDescent="0.35">
      <c r="C3548" s="70">
        <v>43174</v>
      </c>
      <c r="D3548" s="71">
        <v>0.66984953703703709</v>
      </c>
      <c r="E3548" s="72" t="s">
        <v>9</v>
      </c>
      <c r="F3548" s="73">
        <v>36</v>
      </c>
      <c r="G3548" s="72" t="s">
        <v>21</v>
      </c>
    </row>
    <row r="3549" spans="3:7" ht="15" thickBot="1" x14ac:dyDescent="0.35">
      <c r="C3549" s="70">
        <v>43174</v>
      </c>
      <c r="D3549" s="71">
        <v>0.6699652777777777</v>
      </c>
      <c r="E3549" s="72" t="s">
        <v>9</v>
      </c>
      <c r="F3549" s="73">
        <v>39</v>
      </c>
      <c r="G3549" s="72" t="s">
        <v>10</v>
      </c>
    </row>
    <row r="3550" spans="3:7" ht="15" thickBot="1" x14ac:dyDescent="0.35">
      <c r="C3550" s="70">
        <v>43174</v>
      </c>
      <c r="D3550" s="71">
        <v>0.67078703703703713</v>
      </c>
      <c r="E3550" s="72" t="s">
        <v>9</v>
      </c>
      <c r="F3550" s="73">
        <v>36</v>
      </c>
      <c r="G3550" s="72" t="s">
        <v>10</v>
      </c>
    </row>
    <row r="3551" spans="3:7" ht="15" thickBot="1" x14ac:dyDescent="0.35">
      <c r="C3551" s="70">
        <v>43174</v>
      </c>
      <c r="D3551" s="71">
        <v>0.67086805555555562</v>
      </c>
      <c r="E3551" s="72" t="s">
        <v>9</v>
      </c>
      <c r="F3551" s="73">
        <v>36</v>
      </c>
      <c r="G3551" s="72" t="s">
        <v>10</v>
      </c>
    </row>
    <row r="3552" spans="3:7" ht="15" thickBot="1" x14ac:dyDescent="0.35">
      <c r="C3552" s="70">
        <v>43174</v>
      </c>
      <c r="D3552" s="71">
        <v>0.67113425925925929</v>
      </c>
      <c r="E3552" s="72" t="s">
        <v>9</v>
      </c>
      <c r="F3552" s="73">
        <v>31</v>
      </c>
      <c r="G3552" s="72" t="s">
        <v>21</v>
      </c>
    </row>
    <row r="3553" spans="3:7" ht="15" thickBot="1" x14ac:dyDescent="0.35">
      <c r="C3553" s="70">
        <v>43174</v>
      </c>
      <c r="D3553" s="71">
        <v>0.67128472222222213</v>
      </c>
      <c r="E3553" s="72" t="s">
        <v>9</v>
      </c>
      <c r="F3553" s="73">
        <v>42</v>
      </c>
      <c r="G3553" s="72" t="s">
        <v>21</v>
      </c>
    </row>
    <row r="3554" spans="3:7" ht="15" thickBot="1" x14ac:dyDescent="0.35">
      <c r="C3554" s="70">
        <v>43174</v>
      </c>
      <c r="D3554" s="71">
        <v>0.67148148148148146</v>
      </c>
      <c r="E3554" s="72" t="s">
        <v>9</v>
      </c>
      <c r="F3554" s="73">
        <v>39</v>
      </c>
      <c r="G3554" s="72" t="s">
        <v>21</v>
      </c>
    </row>
    <row r="3555" spans="3:7" ht="15" thickBot="1" x14ac:dyDescent="0.35">
      <c r="C3555" s="70">
        <v>43174</v>
      </c>
      <c r="D3555" s="71">
        <v>0.67394675925925929</v>
      </c>
      <c r="E3555" s="72" t="s">
        <v>9</v>
      </c>
      <c r="F3555" s="73">
        <v>40</v>
      </c>
      <c r="G3555" s="72" t="s">
        <v>10</v>
      </c>
    </row>
    <row r="3556" spans="3:7" ht="15" thickBot="1" x14ac:dyDescent="0.35">
      <c r="C3556" s="70">
        <v>43174</v>
      </c>
      <c r="D3556" s="71">
        <v>0.67432870370370368</v>
      </c>
      <c r="E3556" s="72" t="s">
        <v>9</v>
      </c>
      <c r="F3556" s="73">
        <v>39</v>
      </c>
      <c r="G3556" s="72" t="s">
        <v>21</v>
      </c>
    </row>
    <row r="3557" spans="3:7" ht="15" thickBot="1" x14ac:dyDescent="0.35">
      <c r="C3557" s="70">
        <v>43174</v>
      </c>
      <c r="D3557" s="71">
        <v>0.67555555555555558</v>
      </c>
      <c r="E3557" s="72" t="s">
        <v>9</v>
      </c>
      <c r="F3557" s="73">
        <v>42</v>
      </c>
      <c r="G3557" s="72" t="s">
        <v>10</v>
      </c>
    </row>
    <row r="3558" spans="3:7" ht="15" thickBot="1" x14ac:dyDescent="0.35">
      <c r="C3558" s="70">
        <v>43174</v>
      </c>
      <c r="D3558" s="71">
        <v>0.67569444444444438</v>
      </c>
      <c r="E3558" s="72" t="s">
        <v>9</v>
      </c>
      <c r="F3558" s="73">
        <v>18</v>
      </c>
      <c r="G3558" s="72" t="s">
        <v>10</v>
      </c>
    </row>
    <row r="3559" spans="3:7" ht="15" thickBot="1" x14ac:dyDescent="0.35">
      <c r="C3559" s="70">
        <v>43174</v>
      </c>
      <c r="D3559" s="71">
        <v>0.67584490740740744</v>
      </c>
      <c r="E3559" s="72" t="s">
        <v>9</v>
      </c>
      <c r="F3559" s="73">
        <v>35</v>
      </c>
      <c r="G3559" s="72" t="s">
        <v>21</v>
      </c>
    </row>
    <row r="3560" spans="3:7" ht="15" thickBot="1" x14ac:dyDescent="0.35">
      <c r="C3560" s="70">
        <v>43174</v>
      </c>
      <c r="D3560" s="71">
        <v>0.67770833333333336</v>
      </c>
      <c r="E3560" s="72" t="s">
        <v>9</v>
      </c>
      <c r="F3560" s="73">
        <v>37</v>
      </c>
      <c r="G3560" s="72" t="s">
        <v>10</v>
      </c>
    </row>
    <row r="3561" spans="3:7" ht="15" thickBot="1" x14ac:dyDescent="0.35">
      <c r="C3561" s="70">
        <v>43174</v>
      </c>
      <c r="D3561" s="71">
        <v>0.67797453703703703</v>
      </c>
      <c r="E3561" s="72" t="s">
        <v>9</v>
      </c>
      <c r="F3561" s="73">
        <v>36</v>
      </c>
      <c r="G3561" s="72" t="s">
        <v>21</v>
      </c>
    </row>
    <row r="3562" spans="3:7" ht="15" thickBot="1" x14ac:dyDescent="0.35">
      <c r="C3562" s="70">
        <v>43174</v>
      </c>
      <c r="D3562" s="71">
        <v>0.6780787037037036</v>
      </c>
      <c r="E3562" s="72" t="s">
        <v>9</v>
      </c>
      <c r="F3562" s="73">
        <v>27</v>
      </c>
      <c r="G3562" s="72" t="s">
        <v>21</v>
      </c>
    </row>
    <row r="3563" spans="3:7" ht="15" thickBot="1" x14ac:dyDescent="0.35">
      <c r="C3563" s="70">
        <v>43174</v>
      </c>
      <c r="D3563" s="71">
        <v>0.67986111111111114</v>
      </c>
      <c r="E3563" s="72" t="s">
        <v>9</v>
      </c>
      <c r="F3563" s="73">
        <v>41</v>
      </c>
      <c r="G3563" s="72" t="s">
        <v>21</v>
      </c>
    </row>
    <row r="3564" spans="3:7" ht="15" thickBot="1" x14ac:dyDescent="0.35">
      <c r="C3564" s="70">
        <v>43174</v>
      </c>
      <c r="D3564" s="71">
        <v>0.68010416666666673</v>
      </c>
      <c r="E3564" s="72" t="s">
        <v>9</v>
      </c>
      <c r="F3564" s="73">
        <v>50</v>
      </c>
      <c r="G3564" s="72" t="s">
        <v>10</v>
      </c>
    </row>
    <row r="3565" spans="3:7" ht="15" thickBot="1" x14ac:dyDescent="0.35">
      <c r="C3565" s="70">
        <v>43174</v>
      </c>
      <c r="D3565" s="71">
        <v>0.68056712962962962</v>
      </c>
      <c r="E3565" s="72" t="s">
        <v>9</v>
      </c>
      <c r="F3565" s="73">
        <v>26</v>
      </c>
      <c r="G3565" s="72" t="s">
        <v>21</v>
      </c>
    </row>
    <row r="3566" spans="3:7" ht="15" thickBot="1" x14ac:dyDescent="0.35">
      <c r="C3566" s="70">
        <v>43174</v>
      </c>
      <c r="D3566" s="71">
        <v>0.68131944444444448</v>
      </c>
      <c r="E3566" s="72" t="s">
        <v>9</v>
      </c>
      <c r="F3566" s="73">
        <v>35</v>
      </c>
      <c r="G3566" s="72" t="s">
        <v>21</v>
      </c>
    </row>
    <row r="3567" spans="3:7" ht="15" thickBot="1" x14ac:dyDescent="0.35">
      <c r="C3567" s="70">
        <v>43174</v>
      </c>
      <c r="D3567" s="71">
        <v>0.68162037037037038</v>
      </c>
      <c r="E3567" s="72" t="s">
        <v>9</v>
      </c>
      <c r="F3567" s="73">
        <v>34</v>
      </c>
      <c r="G3567" s="72" t="s">
        <v>10</v>
      </c>
    </row>
    <row r="3568" spans="3:7" ht="15" thickBot="1" x14ac:dyDescent="0.35">
      <c r="C3568" s="70">
        <v>43174</v>
      </c>
      <c r="D3568" s="71">
        <v>0.68174768518518514</v>
      </c>
      <c r="E3568" s="72" t="s">
        <v>9</v>
      </c>
      <c r="F3568" s="73">
        <v>21</v>
      </c>
      <c r="G3568" s="72" t="s">
        <v>21</v>
      </c>
    </row>
    <row r="3569" spans="3:7" ht="15" thickBot="1" x14ac:dyDescent="0.35">
      <c r="C3569" s="70">
        <v>43174</v>
      </c>
      <c r="D3569" s="71">
        <v>0.68200231481481488</v>
      </c>
      <c r="E3569" s="72" t="s">
        <v>9</v>
      </c>
      <c r="F3569" s="73">
        <v>34</v>
      </c>
      <c r="G3569" s="72" t="s">
        <v>21</v>
      </c>
    </row>
    <row r="3570" spans="3:7" ht="15" thickBot="1" x14ac:dyDescent="0.35">
      <c r="C3570" s="70">
        <v>43174</v>
      </c>
      <c r="D3570" s="71">
        <v>0.68214120370370368</v>
      </c>
      <c r="E3570" s="72" t="s">
        <v>9</v>
      </c>
      <c r="F3570" s="73">
        <v>29</v>
      </c>
      <c r="G3570" s="72" t="s">
        <v>21</v>
      </c>
    </row>
    <row r="3571" spans="3:7" ht="15" thickBot="1" x14ac:dyDescent="0.35">
      <c r="C3571" s="70">
        <v>43174</v>
      </c>
      <c r="D3571" s="71">
        <v>0.68255787037037041</v>
      </c>
      <c r="E3571" s="72" t="s">
        <v>9</v>
      </c>
      <c r="F3571" s="73">
        <v>33</v>
      </c>
      <c r="G3571" s="72" t="s">
        <v>10</v>
      </c>
    </row>
    <row r="3572" spans="3:7" ht="15" thickBot="1" x14ac:dyDescent="0.35">
      <c r="C3572" s="70">
        <v>43174</v>
      </c>
      <c r="D3572" s="71">
        <v>0.68280092592592589</v>
      </c>
      <c r="E3572" s="72" t="s">
        <v>9</v>
      </c>
      <c r="F3572" s="73">
        <v>35</v>
      </c>
      <c r="G3572" s="72" t="s">
        <v>21</v>
      </c>
    </row>
    <row r="3573" spans="3:7" ht="15" thickBot="1" x14ac:dyDescent="0.35">
      <c r="C3573" s="70">
        <v>43174</v>
      </c>
      <c r="D3573" s="71">
        <v>0.68284722222222216</v>
      </c>
      <c r="E3573" s="72" t="s">
        <v>9</v>
      </c>
      <c r="F3573" s="73">
        <v>30</v>
      </c>
      <c r="G3573" s="72" t="s">
        <v>21</v>
      </c>
    </row>
    <row r="3574" spans="3:7" ht="15" thickBot="1" x14ac:dyDescent="0.35">
      <c r="C3574" s="70">
        <v>43174</v>
      </c>
      <c r="D3574" s="71">
        <v>0.68343750000000003</v>
      </c>
      <c r="E3574" s="72" t="s">
        <v>9</v>
      </c>
      <c r="F3574" s="73">
        <v>23</v>
      </c>
      <c r="G3574" s="72" t="s">
        <v>21</v>
      </c>
    </row>
    <row r="3575" spans="3:7" ht="15" thickBot="1" x14ac:dyDescent="0.35">
      <c r="C3575" s="70">
        <v>43174</v>
      </c>
      <c r="D3575" s="71">
        <v>0.68391203703703696</v>
      </c>
      <c r="E3575" s="72" t="s">
        <v>9</v>
      </c>
      <c r="F3575" s="73">
        <v>28</v>
      </c>
      <c r="G3575" s="72" t="s">
        <v>21</v>
      </c>
    </row>
    <row r="3576" spans="3:7" ht="15" thickBot="1" x14ac:dyDescent="0.35">
      <c r="C3576" s="70">
        <v>43174</v>
      </c>
      <c r="D3576" s="71">
        <v>0.68451388888888898</v>
      </c>
      <c r="E3576" s="72" t="s">
        <v>9</v>
      </c>
      <c r="F3576" s="73">
        <v>42</v>
      </c>
      <c r="G3576" s="72" t="s">
        <v>10</v>
      </c>
    </row>
    <row r="3577" spans="3:7" ht="15" thickBot="1" x14ac:dyDescent="0.35">
      <c r="C3577" s="70">
        <v>43174</v>
      </c>
      <c r="D3577" s="71">
        <v>0.68457175925925917</v>
      </c>
      <c r="E3577" s="72" t="s">
        <v>9</v>
      </c>
      <c r="F3577" s="73">
        <v>32</v>
      </c>
      <c r="G3577" s="72" t="s">
        <v>21</v>
      </c>
    </row>
    <row r="3578" spans="3:7" ht="15" thickBot="1" x14ac:dyDescent="0.35">
      <c r="C3578" s="70">
        <v>43174</v>
      </c>
      <c r="D3578" s="71">
        <v>0.68523148148148139</v>
      </c>
      <c r="E3578" s="72" t="s">
        <v>9</v>
      </c>
      <c r="F3578" s="73">
        <v>36</v>
      </c>
      <c r="G3578" s="72" t="s">
        <v>21</v>
      </c>
    </row>
    <row r="3579" spans="3:7" ht="15" thickBot="1" x14ac:dyDescent="0.35">
      <c r="C3579" s="70">
        <v>43174</v>
      </c>
      <c r="D3579" s="71">
        <v>0.6853125000000001</v>
      </c>
      <c r="E3579" s="72" t="s">
        <v>9</v>
      </c>
      <c r="F3579" s="73">
        <v>32</v>
      </c>
      <c r="G3579" s="72" t="s">
        <v>21</v>
      </c>
    </row>
    <row r="3580" spans="3:7" ht="15" thickBot="1" x14ac:dyDescent="0.35">
      <c r="C3580" s="70">
        <v>43174</v>
      </c>
      <c r="D3580" s="71">
        <v>0.68601851851851858</v>
      </c>
      <c r="E3580" s="72" t="s">
        <v>9</v>
      </c>
      <c r="F3580" s="73">
        <v>28</v>
      </c>
      <c r="G3580" s="72" t="s">
        <v>21</v>
      </c>
    </row>
    <row r="3581" spans="3:7" ht="15" thickBot="1" x14ac:dyDescent="0.35">
      <c r="C3581" s="70">
        <v>43174</v>
      </c>
      <c r="D3581" s="71">
        <v>0.68637731481481479</v>
      </c>
      <c r="E3581" s="72" t="s">
        <v>9</v>
      </c>
      <c r="F3581" s="73">
        <v>25</v>
      </c>
      <c r="G3581" s="72" t="s">
        <v>21</v>
      </c>
    </row>
    <row r="3582" spans="3:7" ht="15" thickBot="1" x14ac:dyDescent="0.35">
      <c r="C3582" s="70">
        <v>43174</v>
      </c>
      <c r="D3582" s="71">
        <v>0.68652777777777774</v>
      </c>
      <c r="E3582" s="72" t="s">
        <v>9</v>
      </c>
      <c r="F3582" s="73">
        <v>30</v>
      </c>
      <c r="G3582" s="72" t="s">
        <v>21</v>
      </c>
    </row>
    <row r="3583" spans="3:7" ht="15" thickBot="1" x14ac:dyDescent="0.35">
      <c r="C3583" s="70">
        <v>43174</v>
      </c>
      <c r="D3583" s="71">
        <v>0.68737268518518524</v>
      </c>
      <c r="E3583" s="72" t="s">
        <v>9</v>
      </c>
      <c r="F3583" s="73">
        <v>34</v>
      </c>
      <c r="G3583" s="72" t="s">
        <v>10</v>
      </c>
    </row>
    <row r="3584" spans="3:7" ht="15" thickBot="1" x14ac:dyDescent="0.35">
      <c r="C3584" s="70">
        <v>43174</v>
      </c>
      <c r="D3584" s="71">
        <v>0.68765046296296306</v>
      </c>
      <c r="E3584" s="72" t="s">
        <v>9</v>
      </c>
      <c r="F3584" s="73">
        <v>43</v>
      </c>
      <c r="G3584" s="72" t="s">
        <v>10</v>
      </c>
    </row>
    <row r="3585" spans="3:7" ht="15" thickBot="1" x14ac:dyDescent="0.35">
      <c r="C3585" s="70">
        <v>43174</v>
      </c>
      <c r="D3585" s="71">
        <v>0.68774305555555559</v>
      </c>
      <c r="E3585" s="72" t="s">
        <v>9</v>
      </c>
      <c r="F3585" s="73">
        <v>16</v>
      </c>
      <c r="G3585" s="72" t="s">
        <v>21</v>
      </c>
    </row>
    <row r="3586" spans="3:7" ht="15" thickBot="1" x14ac:dyDescent="0.35">
      <c r="C3586" s="70">
        <v>43174</v>
      </c>
      <c r="D3586" s="71">
        <v>0.68825231481481486</v>
      </c>
      <c r="E3586" s="72" t="s">
        <v>9</v>
      </c>
      <c r="F3586" s="73">
        <v>37</v>
      </c>
      <c r="G3586" s="72" t="s">
        <v>21</v>
      </c>
    </row>
    <row r="3587" spans="3:7" ht="15" thickBot="1" x14ac:dyDescent="0.35">
      <c r="C3587" s="70">
        <v>43174</v>
      </c>
      <c r="D3587" s="71">
        <v>0.68954861111111121</v>
      </c>
      <c r="E3587" s="72" t="s">
        <v>9</v>
      </c>
      <c r="F3587" s="73">
        <v>27</v>
      </c>
      <c r="G3587" s="72" t="s">
        <v>21</v>
      </c>
    </row>
    <row r="3588" spans="3:7" ht="15" thickBot="1" x14ac:dyDescent="0.35">
      <c r="C3588" s="70">
        <v>43174</v>
      </c>
      <c r="D3588" s="71">
        <v>0.6902314814814815</v>
      </c>
      <c r="E3588" s="72" t="s">
        <v>9</v>
      </c>
      <c r="F3588" s="73">
        <v>54</v>
      </c>
      <c r="G3588" s="72" t="s">
        <v>21</v>
      </c>
    </row>
    <row r="3589" spans="3:7" ht="15" thickBot="1" x14ac:dyDescent="0.35">
      <c r="C3589" s="70">
        <v>43174</v>
      </c>
      <c r="D3589" s="71">
        <v>0.69032407407407403</v>
      </c>
      <c r="E3589" s="72" t="s">
        <v>9</v>
      </c>
      <c r="F3589" s="73">
        <v>26</v>
      </c>
      <c r="G3589" s="72" t="s">
        <v>21</v>
      </c>
    </row>
    <row r="3590" spans="3:7" ht="15" thickBot="1" x14ac:dyDescent="0.35">
      <c r="C3590" s="70">
        <v>43174</v>
      </c>
      <c r="D3590" s="71">
        <v>0.69071759259259258</v>
      </c>
      <c r="E3590" s="72" t="s">
        <v>9</v>
      </c>
      <c r="F3590" s="73">
        <v>49</v>
      </c>
      <c r="G3590" s="72" t="s">
        <v>21</v>
      </c>
    </row>
    <row r="3591" spans="3:7" ht="15" thickBot="1" x14ac:dyDescent="0.35">
      <c r="C3591" s="70">
        <v>43174</v>
      </c>
      <c r="D3591" s="71">
        <v>0.69156249999999997</v>
      </c>
      <c r="E3591" s="72" t="s">
        <v>9</v>
      </c>
      <c r="F3591" s="73">
        <v>52</v>
      </c>
      <c r="G3591" s="72" t="s">
        <v>10</v>
      </c>
    </row>
    <row r="3592" spans="3:7" ht="15" thickBot="1" x14ac:dyDescent="0.35">
      <c r="C3592" s="70">
        <v>43174</v>
      </c>
      <c r="D3592" s="71">
        <v>0.69244212962962959</v>
      </c>
      <c r="E3592" s="72" t="s">
        <v>9</v>
      </c>
      <c r="F3592" s="73">
        <v>53</v>
      </c>
      <c r="G3592" s="72" t="s">
        <v>10</v>
      </c>
    </row>
    <row r="3593" spans="3:7" ht="15" thickBot="1" x14ac:dyDescent="0.35">
      <c r="C3593" s="70">
        <v>43174</v>
      </c>
      <c r="D3593" s="71">
        <v>0.69270833333333337</v>
      </c>
      <c r="E3593" s="72" t="s">
        <v>9</v>
      </c>
      <c r="F3593" s="73">
        <v>34</v>
      </c>
      <c r="G3593" s="72" t="s">
        <v>21</v>
      </c>
    </row>
    <row r="3594" spans="3:7" ht="15" thickBot="1" x14ac:dyDescent="0.35">
      <c r="C3594" s="70">
        <v>43174</v>
      </c>
      <c r="D3594" s="71">
        <v>0.69291666666666663</v>
      </c>
      <c r="E3594" s="72" t="s">
        <v>9</v>
      </c>
      <c r="F3594" s="73">
        <v>33</v>
      </c>
      <c r="G3594" s="72" t="s">
        <v>10</v>
      </c>
    </row>
    <row r="3595" spans="3:7" ht="15" thickBot="1" x14ac:dyDescent="0.35">
      <c r="C3595" s="70">
        <v>43174</v>
      </c>
      <c r="D3595" s="71">
        <v>0.6943287037037037</v>
      </c>
      <c r="E3595" s="72" t="s">
        <v>9</v>
      </c>
      <c r="F3595" s="73">
        <v>45</v>
      </c>
      <c r="G3595" s="72" t="s">
        <v>21</v>
      </c>
    </row>
    <row r="3596" spans="3:7" ht="15" thickBot="1" x14ac:dyDescent="0.35">
      <c r="C3596" s="70">
        <v>43174</v>
      </c>
      <c r="D3596" s="71">
        <v>0.6955324074074074</v>
      </c>
      <c r="E3596" s="72" t="s">
        <v>9</v>
      </c>
      <c r="F3596" s="73">
        <v>29</v>
      </c>
      <c r="G3596" s="72" t="s">
        <v>21</v>
      </c>
    </row>
    <row r="3597" spans="3:7" ht="15" thickBot="1" x14ac:dyDescent="0.35">
      <c r="C3597" s="70">
        <v>43174</v>
      </c>
      <c r="D3597" s="71">
        <v>0.69560185185185175</v>
      </c>
      <c r="E3597" s="72" t="s">
        <v>9</v>
      </c>
      <c r="F3597" s="73">
        <v>39</v>
      </c>
      <c r="G3597" s="72" t="s">
        <v>10</v>
      </c>
    </row>
    <row r="3598" spans="3:7" ht="15" thickBot="1" x14ac:dyDescent="0.35">
      <c r="C3598" s="70">
        <v>43174</v>
      </c>
      <c r="D3598" s="71">
        <v>0.69787037037037036</v>
      </c>
      <c r="E3598" s="72" t="s">
        <v>9</v>
      </c>
      <c r="F3598" s="73">
        <v>49</v>
      </c>
      <c r="G3598" s="72" t="s">
        <v>21</v>
      </c>
    </row>
    <row r="3599" spans="3:7" ht="15" thickBot="1" x14ac:dyDescent="0.35">
      <c r="C3599" s="70">
        <v>43174</v>
      </c>
      <c r="D3599" s="71">
        <v>0.69796296296296301</v>
      </c>
      <c r="E3599" s="72" t="s">
        <v>9</v>
      </c>
      <c r="F3599" s="73">
        <v>38</v>
      </c>
      <c r="G3599" s="72" t="s">
        <v>21</v>
      </c>
    </row>
    <row r="3600" spans="3:7" ht="15" thickBot="1" x14ac:dyDescent="0.35">
      <c r="C3600" s="70">
        <v>43174</v>
      </c>
      <c r="D3600" s="71">
        <v>0.69805555555555554</v>
      </c>
      <c r="E3600" s="72" t="s">
        <v>9</v>
      </c>
      <c r="F3600" s="73">
        <v>22</v>
      </c>
      <c r="G3600" s="72" t="s">
        <v>21</v>
      </c>
    </row>
    <row r="3601" spans="3:7" ht="15" thickBot="1" x14ac:dyDescent="0.35">
      <c r="C3601" s="70">
        <v>43174</v>
      </c>
      <c r="D3601" s="71">
        <v>0.69827546296296295</v>
      </c>
      <c r="E3601" s="72" t="s">
        <v>9</v>
      </c>
      <c r="F3601" s="73">
        <v>50</v>
      </c>
      <c r="G3601" s="72" t="s">
        <v>10</v>
      </c>
    </row>
    <row r="3602" spans="3:7" ht="15" thickBot="1" x14ac:dyDescent="0.35">
      <c r="C3602" s="70">
        <v>43174</v>
      </c>
      <c r="D3602" s="71">
        <v>0.69861111111111107</v>
      </c>
      <c r="E3602" s="72" t="s">
        <v>9</v>
      </c>
      <c r="F3602" s="73">
        <v>38</v>
      </c>
      <c r="G3602" s="72" t="s">
        <v>21</v>
      </c>
    </row>
    <row r="3603" spans="3:7" ht="15" thickBot="1" x14ac:dyDescent="0.35">
      <c r="C3603" s="70">
        <v>43174</v>
      </c>
      <c r="D3603" s="71">
        <v>0.69865740740740734</v>
      </c>
      <c r="E3603" s="72" t="s">
        <v>9</v>
      </c>
      <c r="F3603" s="73">
        <v>55</v>
      </c>
      <c r="G3603" s="72" t="s">
        <v>10</v>
      </c>
    </row>
    <row r="3604" spans="3:7" ht="15" thickBot="1" x14ac:dyDescent="0.35">
      <c r="C3604" s="70">
        <v>43174</v>
      </c>
      <c r="D3604" s="71">
        <v>0.69884259259259263</v>
      </c>
      <c r="E3604" s="72" t="s">
        <v>9</v>
      </c>
      <c r="F3604" s="73">
        <v>27</v>
      </c>
      <c r="G3604" s="72" t="s">
        <v>21</v>
      </c>
    </row>
    <row r="3605" spans="3:7" ht="15" thickBot="1" x14ac:dyDescent="0.35">
      <c r="C3605" s="70">
        <v>43174</v>
      </c>
      <c r="D3605" s="71">
        <v>0.70013888888888898</v>
      </c>
      <c r="E3605" s="72" t="s">
        <v>9</v>
      </c>
      <c r="F3605" s="73">
        <v>29</v>
      </c>
      <c r="G3605" s="72" t="s">
        <v>21</v>
      </c>
    </row>
    <row r="3606" spans="3:7" ht="15" thickBot="1" x14ac:dyDescent="0.35">
      <c r="C3606" s="70">
        <v>43174</v>
      </c>
      <c r="D3606" s="71">
        <v>0.70026620370370374</v>
      </c>
      <c r="E3606" s="72" t="s">
        <v>9</v>
      </c>
      <c r="F3606" s="73">
        <v>27</v>
      </c>
      <c r="G3606" s="72" t="s">
        <v>21</v>
      </c>
    </row>
    <row r="3607" spans="3:7" ht="15" thickBot="1" x14ac:dyDescent="0.35">
      <c r="C3607" s="70">
        <v>43174</v>
      </c>
      <c r="D3607" s="71">
        <v>0.70086805555555554</v>
      </c>
      <c r="E3607" s="72" t="s">
        <v>9</v>
      </c>
      <c r="F3607" s="73">
        <v>37</v>
      </c>
      <c r="G3607" s="72" t="s">
        <v>10</v>
      </c>
    </row>
    <row r="3608" spans="3:7" ht="15" thickBot="1" x14ac:dyDescent="0.35">
      <c r="C3608" s="70">
        <v>43174</v>
      </c>
      <c r="D3608" s="71">
        <v>0.70133101851851853</v>
      </c>
      <c r="E3608" s="72" t="s">
        <v>9</v>
      </c>
      <c r="F3608" s="73">
        <v>34</v>
      </c>
      <c r="G3608" s="72" t="s">
        <v>21</v>
      </c>
    </row>
    <row r="3609" spans="3:7" ht="15" thickBot="1" x14ac:dyDescent="0.35">
      <c r="C3609" s="70">
        <v>43174</v>
      </c>
      <c r="D3609" s="71">
        <v>0.70166666666666666</v>
      </c>
      <c r="E3609" s="72" t="s">
        <v>9</v>
      </c>
      <c r="F3609" s="73">
        <v>32</v>
      </c>
      <c r="G3609" s="72" t="s">
        <v>21</v>
      </c>
    </row>
    <row r="3610" spans="3:7" ht="15" thickBot="1" x14ac:dyDescent="0.35">
      <c r="C3610" s="70">
        <v>43174</v>
      </c>
      <c r="D3610" s="71">
        <v>0.70180555555555557</v>
      </c>
      <c r="E3610" s="72" t="s">
        <v>9</v>
      </c>
      <c r="F3610" s="73">
        <v>51</v>
      </c>
      <c r="G3610" s="72" t="s">
        <v>21</v>
      </c>
    </row>
    <row r="3611" spans="3:7" ht="15" thickBot="1" x14ac:dyDescent="0.35">
      <c r="C3611" s="70">
        <v>43174</v>
      </c>
      <c r="D3611" s="71">
        <v>0.70194444444444448</v>
      </c>
      <c r="E3611" s="72" t="s">
        <v>9</v>
      </c>
      <c r="F3611" s="73">
        <v>25</v>
      </c>
      <c r="G3611" s="72" t="s">
        <v>21</v>
      </c>
    </row>
    <row r="3612" spans="3:7" ht="15" thickBot="1" x14ac:dyDescent="0.35">
      <c r="C3612" s="70">
        <v>43174</v>
      </c>
      <c r="D3612" s="71">
        <v>0.7028240740740741</v>
      </c>
      <c r="E3612" s="72" t="s">
        <v>9</v>
      </c>
      <c r="F3612" s="73">
        <v>41</v>
      </c>
      <c r="G3612" s="72" t="s">
        <v>21</v>
      </c>
    </row>
    <row r="3613" spans="3:7" ht="15" thickBot="1" x14ac:dyDescent="0.35">
      <c r="C3613" s="70">
        <v>43174</v>
      </c>
      <c r="D3613" s="71">
        <v>0.70296296296296301</v>
      </c>
      <c r="E3613" s="72" t="s">
        <v>9</v>
      </c>
      <c r="F3613" s="73">
        <v>33</v>
      </c>
      <c r="G3613" s="72" t="s">
        <v>21</v>
      </c>
    </row>
    <row r="3614" spans="3:7" ht="15" thickBot="1" x14ac:dyDescent="0.35">
      <c r="C3614" s="70">
        <v>43174</v>
      </c>
      <c r="D3614" s="71">
        <v>0.70423611111111117</v>
      </c>
      <c r="E3614" s="72" t="s">
        <v>9</v>
      </c>
      <c r="F3614" s="73">
        <v>22</v>
      </c>
      <c r="G3614" s="72" t="s">
        <v>21</v>
      </c>
    </row>
    <row r="3615" spans="3:7" ht="15" thickBot="1" x14ac:dyDescent="0.35">
      <c r="C3615" s="70">
        <v>43174</v>
      </c>
      <c r="D3615" s="71">
        <v>0.70432870370370371</v>
      </c>
      <c r="E3615" s="72" t="s">
        <v>9</v>
      </c>
      <c r="F3615" s="73">
        <v>26</v>
      </c>
      <c r="G3615" s="72" t="s">
        <v>21</v>
      </c>
    </row>
    <row r="3616" spans="3:7" ht="15" thickBot="1" x14ac:dyDescent="0.35">
      <c r="C3616" s="70">
        <v>43174</v>
      </c>
      <c r="D3616" s="71">
        <v>0.70443287037037028</v>
      </c>
      <c r="E3616" s="72" t="s">
        <v>9</v>
      </c>
      <c r="F3616" s="73">
        <v>30</v>
      </c>
      <c r="G3616" s="72" t="s">
        <v>21</v>
      </c>
    </row>
    <row r="3617" spans="3:7" ht="15" thickBot="1" x14ac:dyDescent="0.35">
      <c r="C3617" s="70">
        <v>43174</v>
      </c>
      <c r="D3617" s="71">
        <v>0.70497685185185188</v>
      </c>
      <c r="E3617" s="72" t="s">
        <v>9</v>
      </c>
      <c r="F3617" s="73">
        <v>38</v>
      </c>
      <c r="G3617" s="72" t="s">
        <v>10</v>
      </c>
    </row>
    <row r="3618" spans="3:7" ht="15" thickBot="1" x14ac:dyDescent="0.35">
      <c r="C3618" s="70">
        <v>43174</v>
      </c>
      <c r="D3618" s="71">
        <v>0.70512731481481483</v>
      </c>
      <c r="E3618" s="72" t="s">
        <v>9</v>
      </c>
      <c r="F3618" s="73">
        <v>30</v>
      </c>
      <c r="G3618" s="72" t="s">
        <v>21</v>
      </c>
    </row>
    <row r="3619" spans="3:7" ht="15" thickBot="1" x14ac:dyDescent="0.35">
      <c r="C3619" s="70">
        <v>43174</v>
      </c>
      <c r="D3619" s="71">
        <v>0.70535879629629628</v>
      </c>
      <c r="E3619" s="72" t="s">
        <v>9</v>
      </c>
      <c r="F3619" s="73">
        <v>31</v>
      </c>
      <c r="G3619" s="72" t="s">
        <v>10</v>
      </c>
    </row>
    <row r="3620" spans="3:7" ht="15" thickBot="1" x14ac:dyDescent="0.35">
      <c r="C3620" s="70">
        <v>43174</v>
      </c>
      <c r="D3620" s="71">
        <v>0.70564814814814814</v>
      </c>
      <c r="E3620" s="72" t="s">
        <v>9</v>
      </c>
      <c r="F3620" s="73">
        <v>40</v>
      </c>
      <c r="G3620" s="72" t="s">
        <v>21</v>
      </c>
    </row>
    <row r="3621" spans="3:7" ht="15" thickBot="1" x14ac:dyDescent="0.35">
      <c r="C3621" s="70">
        <v>43174</v>
      </c>
      <c r="D3621" s="71">
        <v>0.70608796296296295</v>
      </c>
      <c r="E3621" s="72" t="s">
        <v>9</v>
      </c>
      <c r="F3621" s="73">
        <v>49</v>
      </c>
      <c r="G3621" s="72" t="s">
        <v>10</v>
      </c>
    </row>
    <row r="3622" spans="3:7" ht="15" thickBot="1" x14ac:dyDescent="0.35">
      <c r="C3622" s="70">
        <v>43174</v>
      </c>
      <c r="D3622" s="71">
        <v>0.7065393518518519</v>
      </c>
      <c r="E3622" s="72" t="s">
        <v>9</v>
      </c>
      <c r="F3622" s="73">
        <v>25</v>
      </c>
      <c r="G3622" s="72" t="s">
        <v>21</v>
      </c>
    </row>
    <row r="3623" spans="3:7" ht="15" thickBot="1" x14ac:dyDescent="0.35">
      <c r="C3623" s="70">
        <v>43174</v>
      </c>
      <c r="D3623" s="71">
        <v>0.70657407407407413</v>
      </c>
      <c r="E3623" s="72" t="s">
        <v>9</v>
      </c>
      <c r="F3623" s="73">
        <v>28</v>
      </c>
      <c r="G3623" s="72" t="s">
        <v>21</v>
      </c>
    </row>
    <row r="3624" spans="3:7" ht="15" thickBot="1" x14ac:dyDescent="0.35">
      <c r="C3624" s="70">
        <v>43174</v>
      </c>
      <c r="D3624" s="71">
        <v>0.70675925925925931</v>
      </c>
      <c r="E3624" s="72" t="s">
        <v>9</v>
      </c>
      <c r="F3624" s="73">
        <v>48</v>
      </c>
      <c r="G3624" s="72" t="s">
        <v>10</v>
      </c>
    </row>
    <row r="3625" spans="3:7" ht="15" thickBot="1" x14ac:dyDescent="0.35">
      <c r="C3625" s="70">
        <v>43174</v>
      </c>
      <c r="D3625" s="71">
        <v>0.70687500000000003</v>
      </c>
      <c r="E3625" s="72" t="s">
        <v>9</v>
      </c>
      <c r="F3625" s="73">
        <v>33</v>
      </c>
      <c r="G3625" s="72" t="s">
        <v>10</v>
      </c>
    </row>
    <row r="3626" spans="3:7" ht="15" thickBot="1" x14ac:dyDescent="0.35">
      <c r="C3626" s="70">
        <v>43174</v>
      </c>
      <c r="D3626" s="71">
        <v>0.70709490740740744</v>
      </c>
      <c r="E3626" s="72" t="s">
        <v>9</v>
      </c>
      <c r="F3626" s="73">
        <v>47</v>
      </c>
      <c r="G3626" s="72" t="s">
        <v>21</v>
      </c>
    </row>
    <row r="3627" spans="3:7" ht="15" thickBot="1" x14ac:dyDescent="0.35">
      <c r="C3627" s="70">
        <v>43174</v>
      </c>
      <c r="D3627" s="71">
        <v>0.70755787037037043</v>
      </c>
      <c r="E3627" s="72" t="s">
        <v>9</v>
      </c>
      <c r="F3627" s="73">
        <v>62</v>
      </c>
      <c r="G3627" s="72" t="s">
        <v>10</v>
      </c>
    </row>
    <row r="3628" spans="3:7" ht="15" thickBot="1" x14ac:dyDescent="0.35">
      <c r="C3628" s="70">
        <v>43174</v>
      </c>
      <c r="D3628" s="71">
        <v>0.70793981481481483</v>
      </c>
      <c r="E3628" s="72" t="s">
        <v>9</v>
      </c>
      <c r="F3628" s="73">
        <v>34</v>
      </c>
      <c r="G3628" s="72" t="s">
        <v>10</v>
      </c>
    </row>
    <row r="3629" spans="3:7" ht="15" thickBot="1" x14ac:dyDescent="0.35">
      <c r="C3629" s="70">
        <v>43174</v>
      </c>
      <c r="D3629" s="71">
        <v>0.70895833333333336</v>
      </c>
      <c r="E3629" s="72" t="s">
        <v>9</v>
      </c>
      <c r="F3629" s="73">
        <v>50</v>
      </c>
      <c r="G3629" s="72" t="s">
        <v>21</v>
      </c>
    </row>
    <row r="3630" spans="3:7" ht="15" thickBot="1" x14ac:dyDescent="0.35">
      <c r="C3630" s="70">
        <v>43174</v>
      </c>
      <c r="D3630" s="71">
        <v>0.7096527777777778</v>
      </c>
      <c r="E3630" s="72" t="s">
        <v>9</v>
      </c>
      <c r="F3630" s="73">
        <v>40</v>
      </c>
      <c r="G3630" s="72" t="s">
        <v>21</v>
      </c>
    </row>
    <row r="3631" spans="3:7" ht="15" thickBot="1" x14ac:dyDescent="0.35">
      <c r="C3631" s="70">
        <v>43174</v>
      </c>
      <c r="D3631" s="71">
        <v>0.71001157407407411</v>
      </c>
      <c r="E3631" s="72" t="s">
        <v>9</v>
      </c>
      <c r="F3631" s="73">
        <v>30</v>
      </c>
      <c r="G3631" s="72" t="s">
        <v>21</v>
      </c>
    </row>
    <row r="3632" spans="3:7" ht="15" thickBot="1" x14ac:dyDescent="0.35">
      <c r="C3632" s="70">
        <v>43174</v>
      </c>
      <c r="D3632" s="71">
        <v>0.71231481481481485</v>
      </c>
      <c r="E3632" s="72" t="s">
        <v>9</v>
      </c>
      <c r="F3632" s="73">
        <v>52</v>
      </c>
      <c r="G3632" s="72" t="s">
        <v>21</v>
      </c>
    </row>
    <row r="3633" spans="3:7" ht="15" thickBot="1" x14ac:dyDescent="0.35">
      <c r="C3633" s="70">
        <v>43174</v>
      </c>
      <c r="D3633" s="71">
        <v>0.71250000000000002</v>
      </c>
      <c r="E3633" s="72" t="s">
        <v>9</v>
      </c>
      <c r="F3633" s="73">
        <v>33</v>
      </c>
      <c r="G3633" s="72" t="s">
        <v>21</v>
      </c>
    </row>
    <row r="3634" spans="3:7" ht="15" thickBot="1" x14ac:dyDescent="0.35">
      <c r="C3634" s="70">
        <v>43174</v>
      </c>
      <c r="D3634" s="71">
        <v>0.71270833333333339</v>
      </c>
      <c r="E3634" s="72" t="s">
        <v>9</v>
      </c>
      <c r="F3634" s="73">
        <v>38</v>
      </c>
      <c r="G3634" s="72" t="s">
        <v>21</v>
      </c>
    </row>
    <row r="3635" spans="3:7" ht="15" thickBot="1" x14ac:dyDescent="0.35">
      <c r="C3635" s="70">
        <v>43174</v>
      </c>
      <c r="D3635" s="71">
        <v>0.71275462962962965</v>
      </c>
      <c r="E3635" s="72" t="s">
        <v>9</v>
      </c>
      <c r="F3635" s="73">
        <v>45</v>
      </c>
      <c r="G3635" s="72" t="s">
        <v>10</v>
      </c>
    </row>
    <row r="3636" spans="3:7" ht="15" thickBot="1" x14ac:dyDescent="0.35">
      <c r="C3636" s="70">
        <v>43174</v>
      </c>
      <c r="D3636" s="71">
        <v>0.71326388888888881</v>
      </c>
      <c r="E3636" s="72" t="s">
        <v>9</v>
      </c>
      <c r="F3636" s="73">
        <v>42</v>
      </c>
      <c r="G3636" s="72" t="s">
        <v>10</v>
      </c>
    </row>
    <row r="3637" spans="3:7" ht="15" thickBot="1" x14ac:dyDescent="0.35">
      <c r="C3637" s="70">
        <v>43174</v>
      </c>
      <c r="D3637" s="71">
        <v>0.71341435185185187</v>
      </c>
      <c r="E3637" s="72" t="s">
        <v>9</v>
      </c>
      <c r="F3637" s="73">
        <v>41</v>
      </c>
      <c r="G3637" s="72" t="s">
        <v>21</v>
      </c>
    </row>
    <row r="3638" spans="3:7" ht="15" thickBot="1" x14ac:dyDescent="0.35">
      <c r="C3638" s="70">
        <v>43174</v>
      </c>
      <c r="D3638" s="71">
        <v>0.71453703703703697</v>
      </c>
      <c r="E3638" s="72" t="s">
        <v>9</v>
      </c>
      <c r="F3638" s="73">
        <v>45</v>
      </c>
      <c r="G3638" s="72" t="s">
        <v>21</v>
      </c>
    </row>
    <row r="3639" spans="3:7" ht="15" thickBot="1" x14ac:dyDescent="0.35">
      <c r="C3639" s="70">
        <v>43174</v>
      </c>
      <c r="D3639" s="71">
        <v>0.71460648148148154</v>
      </c>
      <c r="E3639" s="72" t="s">
        <v>9</v>
      </c>
      <c r="F3639" s="73">
        <v>38</v>
      </c>
      <c r="G3639" s="72" t="s">
        <v>10</v>
      </c>
    </row>
    <row r="3640" spans="3:7" ht="15" thickBot="1" x14ac:dyDescent="0.35">
      <c r="C3640" s="70">
        <v>43174</v>
      </c>
      <c r="D3640" s="71">
        <v>0.71478009259259256</v>
      </c>
      <c r="E3640" s="72" t="s">
        <v>9</v>
      </c>
      <c r="F3640" s="73">
        <v>44</v>
      </c>
      <c r="G3640" s="72" t="s">
        <v>21</v>
      </c>
    </row>
    <row r="3641" spans="3:7" ht="15" thickBot="1" x14ac:dyDescent="0.35">
      <c r="C3641" s="70">
        <v>43174</v>
      </c>
      <c r="D3641" s="71">
        <v>0.71512731481481484</v>
      </c>
      <c r="E3641" s="72" t="s">
        <v>9</v>
      </c>
      <c r="F3641" s="73">
        <v>40</v>
      </c>
      <c r="G3641" s="72" t="s">
        <v>10</v>
      </c>
    </row>
    <row r="3642" spans="3:7" ht="15" thickBot="1" x14ac:dyDescent="0.35">
      <c r="C3642" s="70">
        <v>43174</v>
      </c>
      <c r="D3642" s="71">
        <v>0.71520833333333333</v>
      </c>
      <c r="E3642" s="72" t="s">
        <v>9</v>
      </c>
      <c r="F3642" s="73">
        <v>41</v>
      </c>
      <c r="G3642" s="72" t="s">
        <v>10</v>
      </c>
    </row>
    <row r="3643" spans="3:7" ht="15" thickBot="1" x14ac:dyDescent="0.35">
      <c r="C3643" s="70">
        <v>43174</v>
      </c>
      <c r="D3643" s="71">
        <v>0.71534722222222225</v>
      </c>
      <c r="E3643" s="72" t="s">
        <v>9</v>
      </c>
      <c r="F3643" s="73">
        <v>30</v>
      </c>
      <c r="G3643" s="72" t="s">
        <v>10</v>
      </c>
    </row>
    <row r="3644" spans="3:7" ht="15" thickBot="1" x14ac:dyDescent="0.35">
      <c r="C3644" s="70">
        <v>43174</v>
      </c>
      <c r="D3644" s="71">
        <v>0.71546296296296286</v>
      </c>
      <c r="E3644" s="72" t="s">
        <v>9</v>
      </c>
      <c r="F3644" s="73">
        <v>35</v>
      </c>
      <c r="G3644" s="72" t="s">
        <v>10</v>
      </c>
    </row>
    <row r="3645" spans="3:7" ht="15" thickBot="1" x14ac:dyDescent="0.35">
      <c r="C3645" s="70">
        <v>43174</v>
      </c>
      <c r="D3645" s="71">
        <v>0.71762731481481479</v>
      </c>
      <c r="E3645" s="72" t="s">
        <v>9</v>
      </c>
      <c r="F3645" s="73">
        <v>52</v>
      </c>
      <c r="G3645" s="72" t="s">
        <v>10</v>
      </c>
    </row>
    <row r="3646" spans="3:7" ht="15" thickBot="1" x14ac:dyDescent="0.35">
      <c r="C3646" s="70">
        <v>43174</v>
      </c>
      <c r="D3646" s="71">
        <v>0.71901620370370367</v>
      </c>
      <c r="E3646" s="72" t="s">
        <v>9</v>
      </c>
      <c r="F3646" s="73">
        <v>45</v>
      </c>
      <c r="G3646" s="72" t="s">
        <v>10</v>
      </c>
    </row>
    <row r="3647" spans="3:7" ht="15" thickBot="1" x14ac:dyDescent="0.35">
      <c r="C3647" s="70">
        <v>43174</v>
      </c>
      <c r="D3647" s="71">
        <v>0.71980324074074076</v>
      </c>
      <c r="E3647" s="72" t="s">
        <v>9</v>
      </c>
      <c r="F3647" s="73">
        <v>38</v>
      </c>
      <c r="G3647" s="72" t="s">
        <v>21</v>
      </c>
    </row>
    <row r="3648" spans="3:7" ht="15" thickBot="1" x14ac:dyDescent="0.35">
      <c r="C3648" s="70">
        <v>43174</v>
      </c>
      <c r="D3648" s="71">
        <v>0.72010416666666666</v>
      </c>
      <c r="E3648" s="72" t="s">
        <v>9</v>
      </c>
      <c r="F3648" s="73">
        <v>31</v>
      </c>
      <c r="G3648" s="72" t="s">
        <v>21</v>
      </c>
    </row>
    <row r="3649" spans="3:7" ht="15" thickBot="1" x14ac:dyDescent="0.35">
      <c r="C3649" s="70">
        <v>43174</v>
      </c>
      <c r="D3649" s="71">
        <v>0.72017361111111111</v>
      </c>
      <c r="E3649" s="72" t="s">
        <v>9</v>
      </c>
      <c r="F3649" s="73">
        <v>36</v>
      </c>
      <c r="G3649" s="72" t="s">
        <v>10</v>
      </c>
    </row>
    <row r="3650" spans="3:7" ht="15" thickBot="1" x14ac:dyDescent="0.35">
      <c r="C3650" s="70">
        <v>43174</v>
      </c>
      <c r="D3650" s="71">
        <v>0.72133101851851855</v>
      </c>
      <c r="E3650" s="72" t="s">
        <v>9</v>
      </c>
      <c r="F3650" s="73">
        <v>46</v>
      </c>
      <c r="G3650" s="72" t="s">
        <v>21</v>
      </c>
    </row>
    <row r="3651" spans="3:7" ht="15" thickBot="1" x14ac:dyDescent="0.35">
      <c r="C3651" s="70">
        <v>43174</v>
      </c>
      <c r="D3651" s="71">
        <v>0.72138888888888886</v>
      </c>
      <c r="E3651" s="72" t="s">
        <v>9</v>
      </c>
      <c r="F3651" s="73">
        <v>50</v>
      </c>
      <c r="G3651" s="72" t="s">
        <v>10</v>
      </c>
    </row>
    <row r="3652" spans="3:7" ht="15" thickBot="1" x14ac:dyDescent="0.35">
      <c r="C3652" s="70">
        <v>43174</v>
      </c>
      <c r="D3652" s="71">
        <v>0.7220833333333333</v>
      </c>
      <c r="E3652" s="72" t="s">
        <v>9</v>
      </c>
      <c r="F3652" s="73">
        <v>44</v>
      </c>
      <c r="G3652" s="72" t="s">
        <v>21</v>
      </c>
    </row>
    <row r="3653" spans="3:7" ht="15" thickBot="1" x14ac:dyDescent="0.35">
      <c r="C3653" s="70">
        <v>43174</v>
      </c>
      <c r="D3653" s="71">
        <v>0.7225462962962963</v>
      </c>
      <c r="E3653" s="72" t="s">
        <v>9</v>
      </c>
      <c r="F3653" s="73">
        <v>35</v>
      </c>
      <c r="G3653" s="72" t="s">
        <v>21</v>
      </c>
    </row>
    <row r="3654" spans="3:7" ht="15" thickBot="1" x14ac:dyDescent="0.35">
      <c r="C3654" s="70">
        <v>43174</v>
      </c>
      <c r="D3654" s="71">
        <v>0.72344907407407411</v>
      </c>
      <c r="E3654" s="72" t="s">
        <v>9</v>
      </c>
      <c r="F3654" s="73">
        <v>27</v>
      </c>
      <c r="G3654" s="72" t="s">
        <v>21</v>
      </c>
    </row>
    <row r="3655" spans="3:7" ht="15" thickBot="1" x14ac:dyDescent="0.35">
      <c r="C3655" s="70">
        <v>43174</v>
      </c>
      <c r="D3655" s="71">
        <v>0.72358796296296291</v>
      </c>
      <c r="E3655" s="72" t="s">
        <v>9</v>
      </c>
      <c r="F3655" s="73">
        <v>46</v>
      </c>
      <c r="G3655" s="72" t="s">
        <v>21</v>
      </c>
    </row>
    <row r="3656" spans="3:7" ht="15" thickBot="1" x14ac:dyDescent="0.35">
      <c r="C3656" s="70">
        <v>43174</v>
      </c>
      <c r="D3656" s="71">
        <v>0.72486111111111118</v>
      </c>
      <c r="E3656" s="72" t="s">
        <v>9</v>
      </c>
      <c r="F3656" s="73">
        <v>33</v>
      </c>
      <c r="G3656" s="72" t="s">
        <v>21</v>
      </c>
    </row>
    <row r="3657" spans="3:7" ht="15" thickBot="1" x14ac:dyDescent="0.35">
      <c r="C3657" s="70">
        <v>43174</v>
      </c>
      <c r="D3657" s="71">
        <v>0.72491898148148148</v>
      </c>
      <c r="E3657" s="72" t="s">
        <v>9</v>
      </c>
      <c r="F3657" s="73">
        <v>43</v>
      </c>
      <c r="G3657" s="72" t="s">
        <v>10</v>
      </c>
    </row>
    <row r="3658" spans="3:7" ht="15" thickBot="1" x14ac:dyDescent="0.35">
      <c r="C3658" s="70">
        <v>43174</v>
      </c>
      <c r="D3658" s="71">
        <v>0.72684027777777782</v>
      </c>
      <c r="E3658" s="72" t="s">
        <v>9</v>
      </c>
      <c r="F3658" s="73">
        <v>40</v>
      </c>
      <c r="G3658" s="72" t="s">
        <v>21</v>
      </c>
    </row>
    <row r="3659" spans="3:7" ht="15" thickBot="1" x14ac:dyDescent="0.35">
      <c r="C3659" s="70">
        <v>43174</v>
      </c>
      <c r="D3659" s="71">
        <v>0.72758101851851853</v>
      </c>
      <c r="E3659" s="72" t="s">
        <v>9</v>
      </c>
      <c r="F3659" s="73">
        <v>36</v>
      </c>
      <c r="G3659" s="72" t="s">
        <v>21</v>
      </c>
    </row>
    <row r="3660" spans="3:7" ht="15" thickBot="1" x14ac:dyDescent="0.35">
      <c r="C3660" s="70">
        <v>43174</v>
      </c>
      <c r="D3660" s="71">
        <v>0.72769675925925925</v>
      </c>
      <c r="E3660" s="72" t="s">
        <v>9</v>
      </c>
      <c r="F3660" s="73">
        <v>33</v>
      </c>
      <c r="G3660" s="72" t="s">
        <v>21</v>
      </c>
    </row>
    <row r="3661" spans="3:7" ht="15" thickBot="1" x14ac:dyDescent="0.35">
      <c r="C3661" s="70">
        <v>43174</v>
      </c>
      <c r="D3661" s="71">
        <v>0.72818287037037033</v>
      </c>
      <c r="E3661" s="72" t="s">
        <v>9</v>
      </c>
      <c r="F3661" s="73">
        <v>41</v>
      </c>
      <c r="G3661" s="72" t="s">
        <v>21</v>
      </c>
    </row>
    <row r="3662" spans="3:7" ht="15" thickBot="1" x14ac:dyDescent="0.35">
      <c r="C3662" s="70">
        <v>43174</v>
      </c>
      <c r="D3662" s="71">
        <v>0.72834490740740743</v>
      </c>
      <c r="E3662" s="72" t="s">
        <v>9</v>
      </c>
      <c r="F3662" s="73">
        <v>52</v>
      </c>
      <c r="G3662" s="72" t="s">
        <v>10</v>
      </c>
    </row>
    <row r="3663" spans="3:7" ht="15" thickBot="1" x14ac:dyDescent="0.35">
      <c r="C3663" s="70">
        <v>43174</v>
      </c>
      <c r="D3663" s="71">
        <v>0.72902777777777772</v>
      </c>
      <c r="E3663" s="72" t="s">
        <v>9</v>
      </c>
      <c r="F3663" s="73">
        <v>26</v>
      </c>
      <c r="G3663" s="72" t="s">
        <v>21</v>
      </c>
    </row>
    <row r="3664" spans="3:7" ht="15" thickBot="1" x14ac:dyDescent="0.35">
      <c r="C3664" s="70">
        <v>43174</v>
      </c>
      <c r="D3664" s="71">
        <v>0.73233796296296294</v>
      </c>
      <c r="E3664" s="72" t="s">
        <v>9</v>
      </c>
      <c r="F3664" s="73">
        <v>48</v>
      </c>
      <c r="G3664" s="72" t="s">
        <v>10</v>
      </c>
    </row>
    <row r="3665" spans="3:7" ht="15" thickBot="1" x14ac:dyDescent="0.35">
      <c r="C3665" s="70">
        <v>43174</v>
      </c>
      <c r="D3665" s="71">
        <v>0.73329861111111105</v>
      </c>
      <c r="E3665" s="72" t="s">
        <v>9</v>
      </c>
      <c r="F3665" s="73">
        <v>40</v>
      </c>
      <c r="G3665" s="72" t="s">
        <v>21</v>
      </c>
    </row>
    <row r="3666" spans="3:7" ht="15" thickBot="1" x14ac:dyDescent="0.35">
      <c r="C3666" s="70">
        <v>43174</v>
      </c>
      <c r="D3666" s="71">
        <v>0.7336111111111111</v>
      </c>
      <c r="E3666" s="72" t="s">
        <v>9</v>
      </c>
      <c r="F3666" s="73">
        <v>23</v>
      </c>
      <c r="G3666" s="72" t="s">
        <v>10</v>
      </c>
    </row>
    <row r="3667" spans="3:7" ht="15" thickBot="1" x14ac:dyDescent="0.35">
      <c r="C3667" s="70">
        <v>43174</v>
      </c>
      <c r="D3667" s="71">
        <v>0.7348958333333333</v>
      </c>
      <c r="E3667" s="72" t="s">
        <v>9</v>
      </c>
      <c r="F3667" s="73">
        <v>38</v>
      </c>
      <c r="G3667" s="72" t="s">
        <v>21</v>
      </c>
    </row>
    <row r="3668" spans="3:7" ht="15" thickBot="1" x14ac:dyDescent="0.35">
      <c r="C3668" s="70">
        <v>43174</v>
      </c>
      <c r="D3668" s="71">
        <v>0.73548611111111117</v>
      </c>
      <c r="E3668" s="72" t="s">
        <v>9</v>
      </c>
      <c r="F3668" s="73">
        <v>35</v>
      </c>
      <c r="G3668" s="72" t="s">
        <v>10</v>
      </c>
    </row>
    <row r="3669" spans="3:7" ht="15" thickBot="1" x14ac:dyDescent="0.35">
      <c r="C3669" s="70">
        <v>43174</v>
      </c>
      <c r="D3669" s="71">
        <v>0.73549768518518521</v>
      </c>
      <c r="E3669" s="72" t="s">
        <v>9</v>
      </c>
      <c r="F3669" s="73">
        <v>37</v>
      </c>
      <c r="G3669" s="72" t="s">
        <v>10</v>
      </c>
    </row>
    <row r="3670" spans="3:7" ht="15" thickBot="1" x14ac:dyDescent="0.35">
      <c r="C3670" s="70">
        <v>43174</v>
      </c>
      <c r="D3670" s="71">
        <v>0.73550925925925925</v>
      </c>
      <c r="E3670" s="72" t="s">
        <v>9</v>
      </c>
      <c r="F3670" s="73">
        <v>40</v>
      </c>
      <c r="G3670" s="72" t="s">
        <v>10</v>
      </c>
    </row>
    <row r="3671" spans="3:7" ht="15" thickBot="1" x14ac:dyDescent="0.35">
      <c r="C3671" s="70">
        <v>43174</v>
      </c>
      <c r="D3671" s="71">
        <v>0.73616898148148147</v>
      </c>
      <c r="E3671" s="72" t="s">
        <v>9</v>
      </c>
      <c r="F3671" s="73">
        <v>41</v>
      </c>
      <c r="G3671" s="72" t="s">
        <v>21</v>
      </c>
    </row>
    <row r="3672" spans="3:7" ht="15" thickBot="1" x14ac:dyDescent="0.35">
      <c r="C3672" s="70">
        <v>43174</v>
      </c>
      <c r="D3672" s="71">
        <v>0.73686342592592602</v>
      </c>
      <c r="E3672" s="72" t="s">
        <v>9</v>
      </c>
      <c r="F3672" s="73">
        <v>25</v>
      </c>
      <c r="G3672" s="72" t="s">
        <v>21</v>
      </c>
    </row>
    <row r="3673" spans="3:7" ht="15" thickBot="1" x14ac:dyDescent="0.35">
      <c r="C3673" s="70">
        <v>43174</v>
      </c>
      <c r="D3673" s="71">
        <v>0.73700231481481471</v>
      </c>
      <c r="E3673" s="72" t="s">
        <v>9</v>
      </c>
      <c r="F3673" s="73">
        <v>57</v>
      </c>
      <c r="G3673" s="72" t="s">
        <v>21</v>
      </c>
    </row>
    <row r="3674" spans="3:7" ht="15" thickBot="1" x14ac:dyDescent="0.35">
      <c r="C3674" s="70">
        <v>43174</v>
      </c>
      <c r="D3674" s="71">
        <v>0.73719907407407403</v>
      </c>
      <c r="E3674" s="72" t="s">
        <v>9</v>
      </c>
      <c r="F3674" s="73">
        <v>42</v>
      </c>
      <c r="G3674" s="72" t="s">
        <v>10</v>
      </c>
    </row>
    <row r="3675" spans="3:7" ht="15" thickBot="1" x14ac:dyDescent="0.35">
      <c r="C3675" s="70">
        <v>43174</v>
      </c>
      <c r="D3675" s="71">
        <v>0.73821759259259256</v>
      </c>
      <c r="E3675" s="72" t="s">
        <v>9</v>
      </c>
      <c r="F3675" s="73">
        <v>36</v>
      </c>
      <c r="G3675" s="72" t="s">
        <v>10</v>
      </c>
    </row>
    <row r="3676" spans="3:7" ht="15" thickBot="1" x14ac:dyDescent="0.35">
      <c r="C3676" s="70">
        <v>43174</v>
      </c>
      <c r="D3676" s="71">
        <v>0.74002314814814818</v>
      </c>
      <c r="E3676" s="72" t="s">
        <v>9</v>
      </c>
      <c r="F3676" s="73">
        <v>59</v>
      </c>
      <c r="G3676" s="72" t="s">
        <v>10</v>
      </c>
    </row>
    <row r="3677" spans="3:7" ht="15" thickBot="1" x14ac:dyDescent="0.35">
      <c r="C3677" s="70">
        <v>43174</v>
      </c>
      <c r="D3677" s="71">
        <v>0.74062499999999998</v>
      </c>
      <c r="E3677" s="72" t="s">
        <v>9</v>
      </c>
      <c r="F3677" s="73">
        <v>42</v>
      </c>
      <c r="G3677" s="72" t="s">
        <v>10</v>
      </c>
    </row>
    <row r="3678" spans="3:7" ht="15" thickBot="1" x14ac:dyDescent="0.35">
      <c r="C3678" s="70">
        <v>43174</v>
      </c>
      <c r="D3678" s="71">
        <v>0.74098379629629629</v>
      </c>
      <c r="E3678" s="72" t="s">
        <v>9</v>
      </c>
      <c r="F3678" s="73">
        <v>42</v>
      </c>
      <c r="G3678" s="72" t="s">
        <v>10</v>
      </c>
    </row>
    <row r="3679" spans="3:7" ht="15" thickBot="1" x14ac:dyDescent="0.35">
      <c r="C3679" s="70">
        <v>43174</v>
      </c>
      <c r="D3679" s="71">
        <v>0.74145833333333344</v>
      </c>
      <c r="E3679" s="72" t="s">
        <v>9</v>
      </c>
      <c r="F3679" s="73">
        <v>62</v>
      </c>
      <c r="G3679" s="72" t="s">
        <v>21</v>
      </c>
    </row>
    <row r="3680" spans="3:7" ht="15" thickBot="1" x14ac:dyDescent="0.35">
      <c r="C3680" s="70">
        <v>43174</v>
      </c>
      <c r="D3680" s="71">
        <v>0.74174768518518519</v>
      </c>
      <c r="E3680" s="72" t="s">
        <v>9</v>
      </c>
      <c r="F3680" s="73">
        <v>51</v>
      </c>
      <c r="G3680" s="72" t="s">
        <v>21</v>
      </c>
    </row>
    <row r="3681" spans="3:7" ht="15" thickBot="1" x14ac:dyDescent="0.35">
      <c r="C3681" s="70">
        <v>43174</v>
      </c>
      <c r="D3681" s="71">
        <v>0.74237268518518518</v>
      </c>
      <c r="E3681" s="72" t="s">
        <v>9</v>
      </c>
      <c r="F3681" s="73">
        <v>51</v>
      </c>
      <c r="G3681" s="72" t="s">
        <v>21</v>
      </c>
    </row>
    <row r="3682" spans="3:7" ht="15" thickBot="1" x14ac:dyDescent="0.35">
      <c r="C3682" s="70">
        <v>43174</v>
      </c>
      <c r="D3682" s="71">
        <v>0.74239583333333325</v>
      </c>
      <c r="E3682" s="72" t="s">
        <v>9</v>
      </c>
      <c r="F3682" s="73">
        <v>34</v>
      </c>
      <c r="G3682" s="72" t="s">
        <v>21</v>
      </c>
    </row>
    <row r="3683" spans="3:7" ht="15" thickBot="1" x14ac:dyDescent="0.35">
      <c r="C3683" s="70">
        <v>43174</v>
      </c>
      <c r="D3683" s="71">
        <v>0.742650462962963</v>
      </c>
      <c r="E3683" s="72" t="s">
        <v>9</v>
      </c>
      <c r="F3683" s="73">
        <v>36</v>
      </c>
      <c r="G3683" s="72" t="s">
        <v>10</v>
      </c>
    </row>
    <row r="3684" spans="3:7" ht="15" thickBot="1" x14ac:dyDescent="0.35">
      <c r="C3684" s="70">
        <v>43174</v>
      </c>
      <c r="D3684" s="71">
        <v>0.74303240740740739</v>
      </c>
      <c r="E3684" s="72" t="s">
        <v>9</v>
      </c>
      <c r="F3684" s="73">
        <v>55</v>
      </c>
      <c r="G3684" s="72" t="s">
        <v>10</v>
      </c>
    </row>
    <row r="3685" spans="3:7" ht="15" thickBot="1" x14ac:dyDescent="0.35">
      <c r="C3685" s="70">
        <v>43174</v>
      </c>
      <c r="D3685" s="71">
        <v>0.74315972222222226</v>
      </c>
      <c r="E3685" s="72" t="s">
        <v>9</v>
      </c>
      <c r="F3685" s="73">
        <v>37</v>
      </c>
      <c r="G3685" s="72" t="s">
        <v>21</v>
      </c>
    </row>
    <row r="3686" spans="3:7" ht="15" thickBot="1" x14ac:dyDescent="0.35">
      <c r="C3686" s="70">
        <v>43174</v>
      </c>
      <c r="D3686" s="71">
        <v>0.74332175925925925</v>
      </c>
      <c r="E3686" s="72" t="s">
        <v>9</v>
      </c>
      <c r="F3686" s="73">
        <v>44</v>
      </c>
      <c r="G3686" s="72" t="s">
        <v>21</v>
      </c>
    </row>
    <row r="3687" spans="3:7" ht="15" thickBot="1" x14ac:dyDescent="0.35">
      <c r="C3687" s="70">
        <v>43174</v>
      </c>
      <c r="D3687" s="71">
        <v>0.74337962962962967</v>
      </c>
      <c r="E3687" s="72" t="s">
        <v>9</v>
      </c>
      <c r="F3687" s="73">
        <v>47</v>
      </c>
      <c r="G3687" s="72" t="s">
        <v>10</v>
      </c>
    </row>
    <row r="3688" spans="3:7" ht="15" thickBot="1" x14ac:dyDescent="0.35">
      <c r="C3688" s="70">
        <v>43174</v>
      </c>
      <c r="D3688" s="71">
        <v>0.74359953703703707</v>
      </c>
      <c r="E3688" s="72" t="s">
        <v>9</v>
      </c>
      <c r="F3688" s="73">
        <v>36</v>
      </c>
      <c r="G3688" s="72" t="s">
        <v>21</v>
      </c>
    </row>
    <row r="3689" spans="3:7" ht="15" thickBot="1" x14ac:dyDescent="0.35">
      <c r="C3689" s="70">
        <v>43174</v>
      </c>
      <c r="D3689" s="71">
        <v>0.7483912037037036</v>
      </c>
      <c r="E3689" s="72" t="s">
        <v>9</v>
      </c>
      <c r="F3689" s="73">
        <v>47</v>
      </c>
      <c r="G3689" s="72" t="s">
        <v>21</v>
      </c>
    </row>
    <row r="3690" spans="3:7" ht="15" thickBot="1" x14ac:dyDescent="0.35">
      <c r="C3690" s="70">
        <v>43174</v>
      </c>
      <c r="D3690" s="71">
        <v>0.74846064814814817</v>
      </c>
      <c r="E3690" s="72" t="s">
        <v>9</v>
      </c>
      <c r="F3690" s="73">
        <v>40</v>
      </c>
      <c r="G3690" s="72" t="s">
        <v>21</v>
      </c>
    </row>
    <row r="3691" spans="3:7" ht="15" thickBot="1" x14ac:dyDescent="0.35">
      <c r="C3691" s="70">
        <v>43174</v>
      </c>
      <c r="D3691" s="71">
        <v>0.75087962962962962</v>
      </c>
      <c r="E3691" s="72" t="s">
        <v>9</v>
      </c>
      <c r="F3691" s="73">
        <v>44</v>
      </c>
      <c r="G3691" s="72" t="s">
        <v>10</v>
      </c>
    </row>
    <row r="3692" spans="3:7" ht="15" thickBot="1" x14ac:dyDescent="0.35">
      <c r="C3692" s="70">
        <v>43174</v>
      </c>
      <c r="D3692" s="71">
        <v>0.75420138888888888</v>
      </c>
      <c r="E3692" s="72" t="s">
        <v>9</v>
      </c>
      <c r="F3692" s="73">
        <v>39</v>
      </c>
      <c r="G3692" s="72" t="s">
        <v>10</v>
      </c>
    </row>
    <row r="3693" spans="3:7" ht="15" thickBot="1" x14ac:dyDescent="0.35">
      <c r="C3693" s="70">
        <v>43174</v>
      </c>
      <c r="D3693" s="71">
        <v>0.75659722222222225</v>
      </c>
      <c r="E3693" s="72" t="s">
        <v>9</v>
      </c>
      <c r="F3693" s="73">
        <v>44</v>
      </c>
      <c r="G3693" s="72" t="s">
        <v>21</v>
      </c>
    </row>
    <row r="3694" spans="3:7" ht="15" thickBot="1" x14ac:dyDescent="0.35">
      <c r="C3694" s="70">
        <v>43174</v>
      </c>
      <c r="D3694" s="71">
        <v>0.75730324074074085</v>
      </c>
      <c r="E3694" s="72" t="s">
        <v>9</v>
      </c>
      <c r="F3694" s="73">
        <v>35</v>
      </c>
      <c r="G3694" s="72" t="s">
        <v>21</v>
      </c>
    </row>
    <row r="3695" spans="3:7" ht="15" thickBot="1" x14ac:dyDescent="0.35">
      <c r="C3695" s="70">
        <v>43174</v>
      </c>
      <c r="D3695" s="71">
        <v>0.76009259259259254</v>
      </c>
      <c r="E3695" s="72" t="s">
        <v>9</v>
      </c>
      <c r="F3695" s="73">
        <v>46</v>
      </c>
      <c r="G3695" s="72" t="s">
        <v>10</v>
      </c>
    </row>
    <row r="3696" spans="3:7" ht="15" thickBot="1" x14ac:dyDescent="0.35">
      <c r="C3696" s="70">
        <v>43174</v>
      </c>
      <c r="D3696" s="71">
        <v>0.76056712962962969</v>
      </c>
      <c r="E3696" s="72" t="s">
        <v>9</v>
      </c>
      <c r="F3696" s="73">
        <v>49</v>
      </c>
      <c r="G3696" s="72" t="s">
        <v>10</v>
      </c>
    </row>
    <row r="3697" spans="3:7" ht="15" thickBot="1" x14ac:dyDescent="0.35">
      <c r="C3697" s="70">
        <v>43174</v>
      </c>
      <c r="D3697" s="71">
        <v>0.7610069444444445</v>
      </c>
      <c r="E3697" s="72" t="s">
        <v>9</v>
      </c>
      <c r="F3697" s="73">
        <v>49</v>
      </c>
      <c r="G3697" s="72" t="s">
        <v>10</v>
      </c>
    </row>
    <row r="3698" spans="3:7" ht="15" thickBot="1" x14ac:dyDescent="0.35">
      <c r="C3698" s="70">
        <v>43174</v>
      </c>
      <c r="D3698" s="71">
        <v>0.7622106481481481</v>
      </c>
      <c r="E3698" s="72" t="s">
        <v>9</v>
      </c>
      <c r="F3698" s="73">
        <v>41</v>
      </c>
      <c r="G3698" s="72" t="s">
        <v>10</v>
      </c>
    </row>
    <row r="3699" spans="3:7" ht="15" thickBot="1" x14ac:dyDescent="0.35">
      <c r="C3699" s="70">
        <v>43174</v>
      </c>
      <c r="D3699" s="71">
        <v>0.76325231481481481</v>
      </c>
      <c r="E3699" s="72" t="s">
        <v>9</v>
      </c>
      <c r="F3699" s="73">
        <v>54</v>
      </c>
      <c r="G3699" s="72" t="s">
        <v>10</v>
      </c>
    </row>
    <row r="3700" spans="3:7" ht="15" thickBot="1" x14ac:dyDescent="0.35">
      <c r="C3700" s="70">
        <v>43174</v>
      </c>
      <c r="D3700" s="71">
        <v>0.76564814814814808</v>
      </c>
      <c r="E3700" s="72" t="s">
        <v>9</v>
      </c>
      <c r="F3700" s="73">
        <v>30</v>
      </c>
      <c r="G3700" s="72" t="s">
        <v>21</v>
      </c>
    </row>
    <row r="3701" spans="3:7" ht="15" thickBot="1" x14ac:dyDescent="0.35">
      <c r="C3701" s="70">
        <v>43174</v>
      </c>
      <c r="D3701" s="71">
        <v>0.76768518518518514</v>
      </c>
      <c r="E3701" s="72" t="s">
        <v>9</v>
      </c>
      <c r="F3701" s="73">
        <v>39</v>
      </c>
      <c r="G3701" s="72" t="s">
        <v>10</v>
      </c>
    </row>
    <row r="3702" spans="3:7" ht="15" thickBot="1" x14ac:dyDescent="0.35">
      <c r="C3702" s="70">
        <v>43174</v>
      </c>
      <c r="D3702" s="71">
        <v>0.76799768518518519</v>
      </c>
      <c r="E3702" s="72" t="s">
        <v>9</v>
      </c>
      <c r="F3702" s="73">
        <v>43</v>
      </c>
      <c r="G3702" s="72" t="s">
        <v>10</v>
      </c>
    </row>
    <row r="3703" spans="3:7" ht="15" thickBot="1" x14ac:dyDescent="0.35">
      <c r="C3703" s="70">
        <v>43174</v>
      </c>
      <c r="D3703" s="71">
        <v>0.76949074074074064</v>
      </c>
      <c r="E3703" s="72" t="s">
        <v>9</v>
      </c>
      <c r="F3703" s="73">
        <v>41</v>
      </c>
      <c r="G3703" s="72" t="s">
        <v>21</v>
      </c>
    </row>
    <row r="3704" spans="3:7" ht="15" thickBot="1" x14ac:dyDescent="0.35">
      <c r="C3704" s="70">
        <v>43174</v>
      </c>
      <c r="D3704" s="71">
        <v>0.76986111111111111</v>
      </c>
      <c r="E3704" s="72" t="s">
        <v>9</v>
      </c>
      <c r="F3704" s="73">
        <v>39</v>
      </c>
      <c r="G3704" s="72" t="s">
        <v>21</v>
      </c>
    </row>
    <row r="3705" spans="3:7" ht="15" thickBot="1" x14ac:dyDescent="0.35">
      <c r="C3705" s="70">
        <v>43174</v>
      </c>
      <c r="D3705" s="71">
        <v>0.77121527777777776</v>
      </c>
      <c r="E3705" s="72" t="s">
        <v>9</v>
      </c>
      <c r="F3705" s="73">
        <v>23</v>
      </c>
      <c r="G3705" s="72" t="s">
        <v>21</v>
      </c>
    </row>
    <row r="3706" spans="3:7" ht="15" thickBot="1" x14ac:dyDescent="0.35">
      <c r="C3706" s="70">
        <v>43174</v>
      </c>
      <c r="D3706" s="71">
        <v>0.77127314814814818</v>
      </c>
      <c r="E3706" s="72" t="s">
        <v>9</v>
      </c>
      <c r="F3706" s="73">
        <v>42</v>
      </c>
      <c r="G3706" s="72" t="s">
        <v>10</v>
      </c>
    </row>
    <row r="3707" spans="3:7" ht="15" thickBot="1" x14ac:dyDescent="0.35">
      <c r="C3707" s="70">
        <v>43174</v>
      </c>
      <c r="D3707" s="71">
        <v>0.77170138888888884</v>
      </c>
      <c r="E3707" s="72" t="s">
        <v>9</v>
      </c>
      <c r="F3707" s="73">
        <v>27</v>
      </c>
      <c r="G3707" s="72" t="s">
        <v>21</v>
      </c>
    </row>
    <row r="3708" spans="3:7" ht="15" thickBot="1" x14ac:dyDescent="0.35">
      <c r="C3708" s="70">
        <v>43174</v>
      </c>
      <c r="D3708" s="71">
        <v>0.77331018518518524</v>
      </c>
      <c r="E3708" s="72" t="s">
        <v>9</v>
      </c>
      <c r="F3708" s="73">
        <v>40</v>
      </c>
      <c r="G3708" s="72" t="s">
        <v>21</v>
      </c>
    </row>
    <row r="3709" spans="3:7" ht="15" thickBot="1" x14ac:dyDescent="0.35">
      <c r="C3709" s="70">
        <v>43174</v>
      </c>
      <c r="D3709" s="71">
        <v>0.77337962962962958</v>
      </c>
      <c r="E3709" s="72" t="s">
        <v>9</v>
      </c>
      <c r="F3709" s="73">
        <v>39</v>
      </c>
      <c r="G3709" s="72" t="s">
        <v>10</v>
      </c>
    </row>
    <row r="3710" spans="3:7" ht="15" thickBot="1" x14ac:dyDescent="0.35">
      <c r="C3710" s="70">
        <v>43174</v>
      </c>
      <c r="D3710" s="71">
        <v>0.77351851851851849</v>
      </c>
      <c r="E3710" s="72" t="s">
        <v>9</v>
      </c>
      <c r="F3710" s="73">
        <v>48</v>
      </c>
      <c r="G3710" s="72" t="s">
        <v>10</v>
      </c>
    </row>
    <row r="3711" spans="3:7" ht="15" thickBot="1" x14ac:dyDescent="0.35">
      <c r="C3711" s="70">
        <v>43174</v>
      </c>
      <c r="D3711" s="71">
        <v>0.77394675925925915</v>
      </c>
      <c r="E3711" s="72" t="s">
        <v>9</v>
      </c>
      <c r="F3711" s="73">
        <v>39</v>
      </c>
      <c r="G3711" s="72" t="s">
        <v>21</v>
      </c>
    </row>
    <row r="3712" spans="3:7" ht="15" thickBot="1" x14ac:dyDescent="0.35">
      <c r="C3712" s="70">
        <v>43174</v>
      </c>
      <c r="D3712" s="71">
        <v>0.77484953703703707</v>
      </c>
      <c r="E3712" s="72" t="s">
        <v>9</v>
      </c>
      <c r="F3712" s="73">
        <v>43</v>
      </c>
      <c r="G3712" s="72" t="s">
        <v>21</v>
      </c>
    </row>
    <row r="3713" spans="3:7" ht="15" thickBot="1" x14ac:dyDescent="0.35">
      <c r="C3713" s="70">
        <v>43174</v>
      </c>
      <c r="D3713" s="71">
        <v>0.77592592592592602</v>
      </c>
      <c r="E3713" s="72" t="s">
        <v>9</v>
      </c>
      <c r="F3713" s="73">
        <v>33</v>
      </c>
      <c r="G3713" s="72" t="s">
        <v>10</v>
      </c>
    </row>
    <row r="3714" spans="3:7" ht="15" thickBot="1" x14ac:dyDescent="0.35">
      <c r="C3714" s="70">
        <v>43174</v>
      </c>
      <c r="D3714" s="71">
        <v>0.77621527777777777</v>
      </c>
      <c r="E3714" s="72" t="s">
        <v>9</v>
      </c>
      <c r="F3714" s="73">
        <v>42</v>
      </c>
      <c r="G3714" s="72" t="s">
        <v>10</v>
      </c>
    </row>
    <row r="3715" spans="3:7" ht="15" thickBot="1" x14ac:dyDescent="0.35">
      <c r="C3715" s="70">
        <v>43174</v>
      </c>
      <c r="D3715" s="71">
        <v>0.77703703703703697</v>
      </c>
      <c r="E3715" s="72" t="s">
        <v>9</v>
      </c>
      <c r="F3715" s="73">
        <v>38</v>
      </c>
      <c r="G3715" s="72" t="s">
        <v>10</v>
      </c>
    </row>
    <row r="3716" spans="3:7" ht="15" thickBot="1" x14ac:dyDescent="0.35">
      <c r="C3716" s="70">
        <v>43174</v>
      </c>
      <c r="D3716" s="71">
        <v>0.77741898148148147</v>
      </c>
      <c r="E3716" s="72" t="s">
        <v>9</v>
      </c>
      <c r="F3716" s="73">
        <v>38</v>
      </c>
      <c r="G3716" s="72" t="s">
        <v>10</v>
      </c>
    </row>
    <row r="3717" spans="3:7" ht="15" thickBot="1" x14ac:dyDescent="0.35">
      <c r="C3717" s="70">
        <v>43174</v>
      </c>
      <c r="D3717" s="71">
        <v>0.77802083333333327</v>
      </c>
      <c r="E3717" s="72" t="s">
        <v>9</v>
      </c>
      <c r="F3717" s="73">
        <v>41</v>
      </c>
      <c r="G3717" s="72" t="s">
        <v>21</v>
      </c>
    </row>
    <row r="3718" spans="3:7" ht="15" thickBot="1" x14ac:dyDescent="0.35">
      <c r="C3718" s="70">
        <v>43174</v>
      </c>
      <c r="D3718" s="71">
        <v>0.77825231481481483</v>
      </c>
      <c r="E3718" s="72" t="s">
        <v>9</v>
      </c>
      <c r="F3718" s="73">
        <v>43</v>
      </c>
      <c r="G3718" s="72" t="s">
        <v>10</v>
      </c>
    </row>
    <row r="3719" spans="3:7" ht="15" thickBot="1" x14ac:dyDescent="0.35">
      <c r="C3719" s="70">
        <v>43174</v>
      </c>
      <c r="D3719" s="71">
        <v>0.77965277777777775</v>
      </c>
      <c r="E3719" s="72" t="s">
        <v>9</v>
      </c>
      <c r="F3719" s="73">
        <v>32</v>
      </c>
      <c r="G3719" s="72" t="s">
        <v>21</v>
      </c>
    </row>
    <row r="3720" spans="3:7" ht="15" thickBot="1" x14ac:dyDescent="0.35">
      <c r="C3720" s="70">
        <v>43174</v>
      </c>
      <c r="D3720" s="71">
        <v>0.77975694444444443</v>
      </c>
      <c r="E3720" s="72" t="s">
        <v>9</v>
      </c>
      <c r="F3720" s="73">
        <v>36</v>
      </c>
      <c r="G3720" s="72" t="s">
        <v>21</v>
      </c>
    </row>
    <row r="3721" spans="3:7" ht="15" thickBot="1" x14ac:dyDescent="0.35">
      <c r="C3721" s="70">
        <v>43174</v>
      </c>
      <c r="D3721" s="71">
        <v>0.78045138888888888</v>
      </c>
      <c r="E3721" s="72" t="s">
        <v>9</v>
      </c>
      <c r="F3721" s="73">
        <v>36</v>
      </c>
      <c r="G3721" s="72" t="s">
        <v>21</v>
      </c>
    </row>
    <row r="3722" spans="3:7" ht="15" thickBot="1" x14ac:dyDescent="0.35">
      <c r="C3722" s="70">
        <v>43174</v>
      </c>
      <c r="D3722" s="71">
        <v>0.78162037037037047</v>
      </c>
      <c r="E3722" s="72" t="s">
        <v>9</v>
      </c>
      <c r="F3722" s="73">
        <v>25</v>
      </c>
      <c r="G3722" s="72" t="s">
        <v>21</v>
      </c>
    </row>
    <row r="3723" spans="3:7" ht="15" thickBot="1" x14ac:dyDescent="0.35">
      <c r="C3723" s="70">
        <v>43174</v>
      </c>
      <c r="D3723" s="71">
        <v>0.78350694444444446</v>
      </c>
      <c r="E3723" s="72" t="s">
        <v>9</v>
      </c>
      <c r="F3723" s="73">
        <v>54</v>
      </c>
      <c r="G3723" s="72" t="s">
        <v>21</v>
      </c>
    </row>
    <row r="3724" spans="3:7" ht="15" thickBot="1" x14ac:dyDescent="0.35">
      <c r="C3724" s="70">
        <v>43174</v>
      </c>
      <c r="D3724" s="71">
        <v>0.78358796296296296</v>
      </c>
      <c r="E3724" s="72" t="s">
        <v>9</v>
      </c>
      <c r="F3724" s="73">
        <v>46</v>
      </c>
      <c r="G3724" s="72" t="s">
        <v>21</v>
      </c>
    </row>
    <row r="3725" spans="3:7" ht="15" thickBot="1" x14ac:dyDescent="0.35">
      <c r="C3725" s="70">
        <v>43174</v>
      </c>
      <c r="D3725" s="71">
        <v>0.78431712962962974</v>
      </c>
      <c r="E3725" s="72" t="s">
        <v>9</v>
      </c>
      <c r="F3725" s="73">
        <v>28</v>
      </c>
      <c r="G3725" s="72" t="s">
        <v>10</v>
      </c>
    </row>
    <row r="3726" spans="3:7" ht="15" thickBot="1" x14ac:dyDescent="0.35">
      <c r="C3726" s="70">
        <v>43174</v>
      </c>
      <c r="D3726" s="71">
        <v>0.78465277777777775</v>
      </c>
      <c r="E3726" s="72" t="s">
        <v>9</v>
      </c>
      <c r="F3726" s="73">
        <v>38</v>
      </c>
      <c r="G3726" s="72" t="s">
        <v>21</v>
      </c>
    </row>
    <row r="3727" spans="3:7" ht="15" thickBot="1" x14ac:dyDescent="0.35">
      <c r="C3727" s="70">
        <v>43174</v>
      </c>
      <c r="D3727" s="71">
        <v>0.78625</v>
      </c>
      <c r="E3727" s="72" t="s">
        <v>9</v>
      </c>
      <c r="F3727" s="73">
        <v>43</v>
      </c>
      <c r="G3727" s="72" t="s">
        <v>10</v>
      </c>
    </row>
    <row r="3728" spans="3:7" ht="15" thickBot="1" x14ac:dyDescent="0.35">
      <c r="C3728" s="70">
        <v>43174</v>
      </c>
      <c r="D3728" s="71">
        <v>0.78836805555555556</v>
      </c>
      <c r="E3728" s="72" t="s">
        <v>9</v>
      </c>
      <c r="F3728" s="73">
        <v>24</v>
      </c>
      <c r="G3728" s="72" t="s">
        <v>21</v>
      </c>
    </row>
    <row r="3729" spans="3:7" ht="15" thickBot="1" x14ac:dyDescent="0.35">
      <c r="C3729" s="70">
        <v>43174</v>
      </c>
      <c r="D3729" s="71">
        <v>0.78937500000000005</v>
      </c>
      <c r="E3729" s="72" t="s">
        <v>9</v>
      </c>
      <c r="F3729" s="73">
        <v>32</v>
      </c>
      <c r="G3729" s="72" t="s">
        <v>21</v>
      </c>
    </row>
    <row r="3730" spans="3:7" ht="15" thickBot="1" x14ac:dyDescent="0.35">
      <c r="C3730" s="70">
        <v>43174</v>
      </c>
      <c r="D3730" s="71">
        <v>0.79059027777777768</v>
      </c>
      <c r="E3730" s="72" t="s">
        <v>9</v>
      </c>
      <c r="F3730" s="73">
        <v>31</v>
      </c>
      <c r="G3730" s="72" t="s">
        <v>21</v>
      </c>
    </row>
    <row r="3731" spans="3:7" ht="15" thickBot="1" x14ac:dyDescent="0.35">
      <c r="C3731" s="70">
        <v>43174</v>
      </c>
      <c r="D3731" s="71">
        <v>0.79074074074074074</v>
      </c>
      <c r="E3731" s="72" t="s">
        <v>9</v>
      </c>
      <c r="F3731" s="73">
        <v>45</v>
      </c>
      <c r="G3731" s="72" t="s">
        <v>21</v>
      </c>
    </row>
    <row r="3732" spans="3:7" ht="15" thickBot="1" x14ac:dyDescent="0.35">
      <c r="C3732" s="70">
        <v>43174</v>
      </c>
      <c r="D3732" s="71">
        <v>0.79182870370370362</v>
      </c>
      <c r="E3732" s="72" t="s">
        <v>9</v>
      </c>
      <c r="F3732" s="73">
        <v>26</v>
      </c>
      <c r="G3732" s="72" t="s">
        <v>21</v>
      </c>
    </row>
    <row r="3733" spans="3:7" ht="15" thickBot="1" x14ac:dyDescent="0.35">
      <c r="C3733" s="70">
        <v>43174</v>
      </c>
      <c r="D3733" s="71">
        <v>0.79228009259259258</v>
      </c>
      <c r="E3733" s="72" t="s">
        <v>9</v>
      </c>
      <c r="F3733" s="73">
        <v>54</v>
      </c>
      <c r="G3733" s="72" t="s">
        <v>10</v>
      </c>
    </row>
    <row r="3734" spans="3:7" ht="15" thickBot="1" x14ac:dyDescent="0.35">
      <c r="C3734" s="70">
        <v>43174</v>
      </c>
      <c r="D3734" s="71">
        <v>0.79457175925925927</v>
      </c>
      <c r="E3734" s="72" t="s">
        <v>9</v>
      </c>
      <c r="F3734" s="73">
        <v>51</v>
      </c>
      <c r="G3734" s="72" t="s">
        <v>10</v>
      </c>
    </row>
    <row r="3735" spans="3:7" ht="15" thickBot="1" x14ac:dyDescent="0.35">
      <c r="C3735" s="70">
        <v>43174</v>
      </c>
      <c r="D3735" s="71">
        <v>0.79686342592592585</v>
      </c>
      <c r="E3735" s="72" t="s">
        <v>9</v>
      </c>
      <c r="F3735" s="73">
        <v>46</v>
      </c>
      <c r="G3735" s="72" t="s">
        <v>21</v>
      </c>
    </row>
    <row r="3736" spans="3:7" ht="15" thickBot="1" x14ac:dyDescent="0.35">
      <c r="C3736" s="70">
        <v>43174</v>
      </c>
      <c r="D3736" s="71">
        <v>0.79695601851851849</v>
      </c>
      <c r="E3736" s="72" t="s">
        <v>9</v>
      </c>
      <c r="F3736" s="73">
        <v>34</v>
      </c>
      <c r="G3736" s="72" t="s">
        <v>21</v>
      </c>
    </row>
    <row r="3737" spans="3:7" ht="15" thickBot="1" x14ac:dyDescent="0.35">
      <c r="C3737" s="70">
        <v>43174</v>
      </c>
      <c r="D3737" s="71">
        <v>0.79707175925925933</v>
      </c>
      <c r="E3737" s="72" t="s">
        <v>9</v>
      </c>
      <c r="F3737" s="73">
        <v>36</v>
      </c>
      <c r="G3737" s="72" t="s">
        <v>10</v>
      </c>
    </row>
    <row r="3738" spans="3:7" ht="15" thickBot="1" x14ac:dyDescent="0.35">
      <c r="C3738" s="70">
        <v>43174</v>
      </c>
      <c r="D3738" s="71">
        <v>0.7971759259259259</v>
      </c>
      <c r="E3738" s="72" t="s">
        <v>9</v>
      </c>
      <c r="F3738" s="73">
        <v>44</v>
      </c>
      <c r="G3738" s="72" t="s">
        <v>10</v>
      </c>
    </row>
    <row r="3739" spans="3:7" ht="15" thickBot="1" x14ac:dyDescent="0.35">
      <c r="C3739" s="70">
        <v>43174</v>
      </c>
      <c r="D3739" s="71">
        <v>0.79857638888888882</v>
      </c>
      <c r="E3739" s="72" t="s">
        <v>9</v>
      </c>
      <c r="F3739" s="73">
        <v>44</v>
      </c>
      <c r="G3739" s="72" t="s">
        <v>21</v>
      </c>
    </row>
    <row r="3740" spans="3:7" ht="15" thickBot="1" x14ac:dyDescent="0.35">
      <c r="C3740" s="70">
        <v>43174</v>
      </c>
      <c r="D3740" s="71">
        <v>0.7986805555555555</v>
      </c>
      <c r="E3740" s="72" t="s">
        <v>9</v>
      </c>
      <c r="F3740" s="73">
        <v>44</v>
      </c>
      <c r="G3740" s="72" t="s">
        <v>10</v>
      </c>
    </row>
    <row r="3741" spans="3:7" ht="15" thickBot="1" x14ac:dyDescent="0.35">
      <c r="C3741" s="70">
        <v>43174</v>
      </c>
      <c r="D3741" s="71">
        <v>0.79949074074074078</v>
      </c>
      <c r="E3741" s="72" t="s">
        <v>9</v>
      </c>
      <c r="F3741" s="73">
        <v>39</v>
      </c>
      <c r="G3741" s="72" t="s">
        <v>10</v>
      </c>
    </row>
    <row r="3742" spans="3:7" ht="15" thickBot="1" x14ac:dyDescent="0.35">
      <c r="C3742" s="70">
        <v>43174</v>
      </c>
      <c r="D3742" s="71">
        <v>0.79953703703703705</v>
      </c>
      <c r="E3742" s="72" t="s">
        <v>9</v>
      </c>
      <c r="F3742" s="73">
        <v>53</v>
      </c>
      <c r="G3742" s="72" t="s">
        <v>10</v>
      </c>
    </row>
    <row r="3743" spans="3:7" ht="15" thickBot="1" x14ac:dyDescent="0.35">
      <c r="C3743" s="70">
        <v>43174</v>
      </c>
      <c r="D3743" s="71">
        <v>0.80270833333333336</v>
      </c>
      <c r="E3743" s="72" t="s">
        <v>9</v>
      </c>
      <c r="F3743" s="73">
        <v>52</v>
      </c>
      <c r="G3743" s="72" t="s">
        <v>10</v>
      </c>
    </row>
    <row r="3744" spans="3:7" ht="15" thickBot="1" x14ac:dyDescent="0.35">
      <c r="C3744" s="70">
        <v>43174</v>
      </c>
      <c r="D3744" s="71">
        <v>0.80790509259259258</v>
      </c>
      <c r="E3744" s="72" t="s">
        <v>9</v>
      </c>
      <c r="F3744" s="73">
        <v>48</v>
      </c>
      <c r="G3744" s="72" t="s">
        <v>21</v>
      </c>
    </row>
    <row r="3745" spans="3:7" ht="15" thickBot="1" x14ac:dyDescent="0.35">
      <c r="C3745" s="70">
        <v>43174</v>
      </c>
      <c r="D3745" s="71">
        <v>0.80814814814814817</v>
      </c>
      <c r="E3745" s="72" t="s">
        <v>9</v>
      </c>
      <c r="F3745" s="73">
        <v>41</v>
      </c>
      <c r="G3745" s="72" t="s">
        <v>21</v>
      </c>
    </row>
    <row r="3746" spans="3:7" ht="15" thickBot="1" x14ac:dyDescent="0.35">
      <c r="C3746" s="70">
        <v>43174</v>
      </c>
      <c r="D3746" s="71">
        <v>0.80876157407407412</v>
      </c>
      <c r="E3746" s="72" t="s">
        <v>9</v>
      </c>
      <c r="F3746" s="73">
        <v>32</v>
      </c>
      <c r="G3746" s="72" t="s">
        <v>21</v>
      </c>
    </row>
    <row r="3747" spans="3:7" ht="15" thickBot="1" x14ac:dyDescent="0.35">
      <c r="C3747" s="70">
        <v>43174</v>
      </c>
      <c r="D3747" s="71">
        <v>0.8100694444444444</v>
      </c>
      <c r="E3747" s="72" t="s">
        <v>9</v>
      </c>
      <c r="F3747" s="73">
        <v>43</v>
      </c>
      <c r="G3747" s="72" t="s">
        <v>21</v>
      </c>
    </row>
    <row r="3748" spans="3:7" ht="15" thickBot="1" x14ac:dyDescent="0.35">
      <c r="C3748" s="70">
        <v>43174</v>
      </c>
      <c r="D3748" s="71">
        <v>0.81070601851851853</v>
      </c>
      <c r="E3748" s="72" t="s">
        <v>9</v>
      </c>
      <c r="F3748" s="73">
        <v>39</v>
      </c>
      <c r="G3748" s="72" t="s">
        <v>21</v>
      </c>
    </row>
    <row r="3749" spans="3:7" ht="15" thickBot="1" x14ac:dyDescent="0.35">
      <c r="C3749" s="70">
        <v>43174</v>
      </c>
      <c r="D3749" s="71">
        <v>0.81116898148148142</v>
      </c>
      <c r="E3749" s="72" t="s">
        <v>9</v>
      </c>
      <c r="F3749" s="73">
        <v>27</v>
      </c>
      <c r="G3749" s="72" t="s">
        <v>21</v>
      </c>
    </row>
    <row r="3750" spans="3:7" ht="15" thickBot="1" x14ac:dyDescent="0.35">
      <c r="C3750" s="70">
        <v>43174</v>
      </c>
      <c r="D3750" s="71">
        <v>0.81241898148148151</v>
      </c>
      <c r="E3750" s="72" t="s">
        <v>9</v>
      </c>
      <c r="F3750" s="73">
        <v>48</v>
      </c>
      <c r="G3750" s="72" t="s">
        <v>21</v>
      </c>
    </row>
    <row r="3751" spans="3:7" ht="15" thickBot="1" x14ac:dyDescent="0.35">
      <c r="C3751" s="70">
        <v>43174</v>
      </c>
      <c r="D3751" s="71">
        <v>0.81312499999999999</v>
      </c>
      <c r="E3751" s="72" t="s">
        <v>9</v>
      </c>
      <c r="F3751" s="73">
        <v>61</v>
      </c>
      <c r="G3751" s="72" t="s">
        <v>10</v>
      </c>
    </row>
    <row r="3752" spans="3:7" ht="15" thickBot="1" x14ac:dyDescent="0.35">
      <c r="C3752" s="70">
        <v>43174</v>
      </c>
      <c r="D3752" s="71">
        <v>0.81317129629629636</v>
      </c>
      <c r="E3752" s="72" t="s">
        <v>9</v>
      </c>
      <c r="F3752" s="73">
        <v>52</v>
      </c>
      <c r="G3752" s="72" t="s">
        <v>10</v>
      </c>
    </row>
    <row r="3753" spans="3:7" ht="15" thickBot="1" x14ac:dyDescent="0.35">
      <c r="C3753" s="70">
        <v>43174</v>
      </c>
      <c r="D3753" s="71">
        <v>0.81340277777777781</v>
      </c>
      <c r="E3753" s="72" t="s">
        <v>9</v>
      </c>
      <c r="F3753" s="73">
        <v>56</v>
      </c>
      <c r="G3753" s="72" t="s">
        <v>10</v>
      </c>
    </row>
    <row r="3754" spans="3:7" ht="15" thickBot="1" x14ac:dyDescent="0.35">
      <c r="C3754" s="70">
        <v>43174</v>
      </c>
      <c r="D3754" s="71">
        <v>0.81375000000000008</v>
      </c>
      <c r="E3754" s="72" t="s">
        <v>9</v>
      </c>
      <c r="F3754" s="73">
        <v>47</v>
      </c>
      <c r="G3754" s="72" t="s">
        <v>21</v>
      </c>
    </row>
    <row r="3755" spans="3:7" ht="15" thickBot="1" x14ac:dyDescent="0.35">
      <c r="C3755" s="70">
        <v>43174</v>
      </c>
      <c r="D3755" s="71">
        <v>0.81466435185185182</v>
      </c>
      <c r="E3755" s="72" t="s">
        <v>9</v>
      </c>
      <c r="F3755" s="73">
        <v>39</v>
      </c>
      <c r="G3755" s="72" t="s">
        <v>21</v>
      </c>
    </row>
    <row r="3756" spans="3:7" ht="15" thickBot="1" x14ac:dyDescent="0.35">
      <c r="C3756" s="70">
        <v>43174</v>
      </c>
      <c r="D3756" s="71">
        <v>0.82024305555555566</v>
      </c>
      <c r="E3756" s="72" t="s">
        <v>9</v>
      </c>
      <c r="F3756" s="73">
        <v>53</v>
      </c>
      <c r="G3756" s="72" t="s">
        <v>21</v>
      </c>
    </row>
    <row r="3757" spans="3:7" ht="15" thickBot="1" x14ac:dyDescent="0.35">
      <c r="C3757" s="70">
        <v>43174</v>
      </c>
      <c r="D3757" s="71">
        <v>0.82052083333333325</v>
      </c>
      <c r="E3757" s="72" t="s">
        <v>9</v>
      </c>
      <c r="F3757" s="73">
        <v>45</v>
      </c>
      <c r="G3757" s="72" t="s">
        <v>10</v>
      </c>
    </row>
    <row r="3758" spans="3:7" ht="15" thickBot="1" x14ac:dyDescent="0.35">
      <c r="C3758" s="70">
        <v>43174</v>
      </c>
      <c r="D3758" s="71">
        <v>0.82231481481481483</v>
      </c>
      <c r="E3758" s="72" t="s">
        <v>9</v>
      </c>
      <c r="F3758" s="73">
        <v>52</v>
      </c>
      <c r="G3758" s="72" t="s">
        <v>10</v>
      </c>
    </row>
    <row r="3759" spans="3:7" ht="15" thickBot="1" x14ac:dyDescent="0.35">
      <c r="C3759" s="70">
        <v>43174</v>
      </c>
      <c r="D3759" s="71">
        <v>0.82263888888888881</v>
      </c>
      <c r="E3759" s="72" t="s">
        <v>9</v>
      </c>
      <c r="F3759" s="73">
        <v>50</v>
      </c>
      <c r="G3759" s="72" t="s">
        <v>10</v>
      </c>
    </row>
    <row r="3760" spans="3:7" ht="15" thickBot="1" x14ac:dyDescent="0.35">
      <c r="C3760" s="70">
        <v>43174</v>
      </c>
      <c r="D3760" s="71">
        <v>0.8228240740740741</v>
      </c>
      <c r="E3760" s="72" t="s">
        <v>9</v>
      </c>
      <c r="F3760" s="73">
        <v>33</v>
      </c>
      <c r="G3760" s="72" t="s">
        <v>10</v>
      </c>
    </row>
    <row r="3761" spans="3:7" ht="15" thickBot="1" x14ac:dyDescent="0.35">
      <c r="C3761" s="70">
        <v>43174</v>
      </c>
      <c r="D3761" s="71">
        <v>0.82649305555555552</v>
      </c>
      <c r="E3761" s="72" t="s">
        <v>9</v>
      </c>
      <c r="F3761" s="73">
        <v>32</v>
      </c>
      <c r="G3761" s="72" t="s">
        <v>21</v>
      </c>
    </row>
    <row r="3762" spans="3:7" ht="15" thickBot="1" x14ac:dyDescent="0.35">
      <c r="C3762" s="70">
        <v>43174</v>
      </c>
      <c r="D3762" s="71">
        <v>0.8278240740740741</v>
      </c>
      <c r="E3762" s="72" t="s">
        <v>9</v>
      </c>
      <c r="F3762" s="73">
        <v>45</v>
      </c>
      <c r="G3762" s="72" t="s">
        <v>21</v>
      </c>
    </row>
    <row r="3763" spans="3:7" ht="15" thickBot="1" x14ac:dyDescent="0.35">
      <c r="C3763" s="70">
        <v>43174</v>
      </c>
      <c r="D3763" s="71">
        <v>0.82827546296296306</v>
      </c>
      <c r="E3763" s="72" t="s">
        <v>9</v>
      </c>
      <c r="F3763" s="73">
        <v>39</v>
      </c>
      <c r="G3763" s="72" t="s">
        <v>10</v>
      </c>
    </row>
    <row r="3764" spans="3:7" ht="15" thickBot="1" x14ac:dyDescent="0.35">
      <c r="C3764" s="70">
        <v>43174</v>
      </c>
      <c r="D3764" s="71">
        <v>0.83113425925925932</v>
      </c>
      <c r="E3764" s="72" t="s">
        <v>9</v>
      </c>
      <c r="F3764" s="73">
        <v>32</v>
      </c>
      <c r="G3764" s="72" t="s">
        <v>21</v>
      </c>
    </row>
    <row r="3765" spans="3:7" ht="15" thickBot="1" x14ac:dyDescent="0.35">
      <c r="C3765" s="70">
        <v>43174</v>
      </c>
      <c r="D3765" s="71">
        <v>0.83534722222222213</v>
      </c>
      <c r="E3765" s="72" t="s">
        <v>9</v>
      </c>
      <c r="F3765" s="73">
        <v>43</v>
      </c>
      <c r="G3765" s="72" t="s">
        <v>21</v>
      </c>
    </row>
    <row r="3766" spans="3:7" ht="15" thickBot="1" x14ac:dyDescent="0.35">
      <c r="C3766" s="70">
        <v>43174</v>
      </c>
      <c r="D3766" s="71">
        <v>0.83540509259259255</v>
      </c>
      <c r="E3766" s="72" t="s">
        <v>9</v>
      </c>
      <c r="F3766" s="73">
        <v>50</v>
      </c>
      <c r="G3766" s="72" t="s">
        <v>21</v>
      </c>
    </row>
    <row r="3767" spans="3:7" ht="15" thickBot="1" x14ac:dyDescent="0.35">
      <c r="C3767" s="70">
        <v>43174</v>
      </c>
      <c r="D3767" s="71">
        <v>0.8357175925925926</v>
      </c>
      <c r="E3767" s="72" t="s">
        <v>9</v>
      </c>
      <c r="F3767" s="73">
        <v>32</v>
      </c>
      <c r="G3767" s="72" t="s">
        <v>21</v>
      </c>
    </row>
    <row r="3768" spans="3:7" ht="15" thickBot="1" x14ac:dyDescent="0.35">
      <c r="C3768" s="70">
        <v>43174</v>
      </c>
      <c r="D3768" s="71">
        <v>0.83627314814814813</v>
      </c>
      <c r="E3768" s="72" t="s">
        <v>9</v>
      </c>
      <c r="F3768" s="73">
        <v>39</v>
      </c>
      <c r="G3768" s="72" t="s">
        <v>21</v>
      </c>
    </row>
    <row r="3769" spans="3:7" ht="15" thickBot="1" x14ac:dyDescent="0.35">
      <c r="C3769" s="70">
        <v>43174</v>
      </c>
      <c r="D3769" s="71">
        <v>0.8367013888888889</v>
      </c>
      <c r="E3769" s="72" t="s">
        <v>9</v>
      </c>
      <c r="F3769" s="73">
        <v>41</v>
      </c>
      <c r="G3769" s="72" t="s">
        <v>21</v>
      </c>
    </row>
    <row r="3770" spans="3:7" ht="15" thickBot="1" x14ac:dyDescent="0.35">
      <c r="C3770" s="70">
        <v>43174</v>
      </c>
      <c r="D3770" s="71">
        <v>0.83769675925925924</v>
      </c>
      <c r="E3770" s="72" t="s">
        <v>9</v>
      </c>
      <c r="F3770" s="73">
        <v>29</v>
      </c>
      <c r="G3770" s="72" t="s">
        <v>10</v>
      </c>
    </row>
    <row r="3771" spans="3:7" ht="15" thickBot="1" x14ac:dyDescent="0.35">
      <c r="C3771" s="70">
        <v>43174</v>
      </c>
      <c r="D3771" s="71">
        <v>0.8469444444444445</v>
      </c>
      <c r="E3771" s="72" t="s">
        <v>9</v>
      </c>
      <c r="F3771" s="73">
        <v>34</v>
      </c>
      <c r="G3771" s="72" t="s">
        <v>21</v>
      </c>
    </row>
    <row r="3772" spans="3:7" ht="15" thickBot="1" x14ac:dyDescent="0.35">
      <c r="C3772" s="70">
        <v>43174</v>
      </c>
      <c r="D3772" s="71">
        <v>0.84789351851851846</v>
      </c>
      <c r="E3772" s="72" t="s">
        <v>9</v>
      </c>
      <c r="F3772" s="73">
        <v>45</v>
      </c>
      <c r="G3772" s="72" t="s">
        <v>21</v>
      </c>
    </row>
    <row r="3773" spans="3:7" ht="15" thickBot="1" x14ac:dyDescent="0.35">
      <c r="C3773" s="70">
        <v>43174</v>
      </c>
      <c r="D3773" s="71">
        <v>0.84820601851851851</v>
      </c>
      <c r="E3773" s="72" t="s">
        <v>9</v>
      </c>
      <c r="F3773" s="73">
        <v>29</v>
      </c>
      <c r="G3773" s="72" t="s">
        <v>21</v>
      </c>
    </row>
    <row r="3774" spans="3:7" ht="15" thickBot="1" x14ac:dyDescent="0.35">
      <c r="C3774" s="70">
        <v>43174</v>
      </c>
      <c r="D3774" s="71">
        <v>0.84825231481481478</v>
      </c>
      <c r="E3774" s="72" t="s">
        <v>9</v>
      </c>
      <c r="F3774" s="73">
        <v>38</v>
      </c>
      <c r="G3774" s="72" t="s">
        <v>21</v>
      </c>
    </row>
    <row r="3775" spans="3:7" ht="15" thickBot="1" x14ac:dyDescent="0.35">
      <c r="C3775" s="70">
        <v>43174</v>
      </c>
      <c r="D3775" s="71">
        <v>0.84990740740740733</v>
      </c>
      <c r="E3775" s="72" t="s">
        <v>9</v>
      </c>
      <c r="F3775" s="73">
        <v>46</v>
      </c>
      <c r="G3775" s="72" t="s">
        <v>21</v>
      </c>
    </row>
    <row r="3776" spans="3:7" ht="15" thickBot="1" x14ac:dyDescent="0.35">
      <c r="C3776" s="70">
        <v>43174</v>
      </c>
      <c r="D3776" s="71">
        <v>0.85304398148148142</v>
      </c>
      <c r="E3776" s="72" t="s">
        <v>9</v>
      </c>
      <c r="F3776" s="73">
        <v>55</v>
      </c>
      <c r="G3776" s="72" t="s">
        <v>21</v>
      </c>
    </row>
    <row r="3777" spans="3:7" ht="15" thickBot="1" x14ac:dyDescent="0.35">
      <c r="C3777" s="70">
        <v>43174</v>
      </c>
      <c r="D3777" s="71">
        <v>0.85684027777777771</v>
      </c>
      <c r="E3777" s="72" t="s">
        <v>9</v>
      </c>
      <c r="F3777" s="73">
        <v>23</v>
      </c>
      <c r="G3777" s="72" t="s">
        <v>21</v>
      </c>
    </row>
    <row r="3778" spans="3:7" ht="15" thickBot="1" x14ac:dyDescent="0.35">
      <c r="C3778" s="70">
        <v>43174</v>
      </c>
      <c r="D3778" s="71">
        <v>0.85693287037037036</v>
      </c>
      <c r="E3778" s="72" t="s">
        <v>9</v>
      </c>
      <c r="F3778" s="73">
        <v>38</v>
      </c>
      <c r="G3778" s="72" t="s">
        <v>10</v>
      </c>
    </row>
    <row r="3779" spans="3:7" ht="15" thickBot="1" x14ac:dyDescent="0.35">
      <c r="C3779" s="70">
        <v>43174</v>
      </c>
      <c r="D3779" s="71">
        <v>0.85973379629629632</v>
      </c>
      <c r="E3779" s="72" t="s">
        <v>9</v>
      </c>
      <c r="F3779" s="73">
        <v>39</v>
      </c>
      <c r="G3779" s="72" t="s">
        <v>21</v>
      </c>
    </row>
    <row r="3780" spans="3:7" ht="15" thickBot="1" x14ac:dyDescent="0.35">
      <c r="C3780" s="70">
        <v>43174</v>
      </c>
      <c r="D3780" s="71">
        <v>0.86616898148148147</v>
      </c>
      <c r="E3780" s="72" t="s">
        <v>9</v>
      </c>
      <c r="F3780" s="73">
        <v>44</v>
      </c>
      <c r="G3780" s="72" t="s">
        <v>10</v>
      </c>
    </row>
    <row r="3781" spans="3:7" ht="15" thickBot="1" x14ac:dyDescent="0.35">
      <c r="C3781" s="70">
        <v>43174</v>
      </c>
      <c r="D3781" s="71">
        <v>0.86643518518518514</v>
      </c>
      <c r="E3781" s="72" t="s">
        <v>9</v>
      </c>
      <c r="F3781" s="73">
        <v>53</v>
      </c>
      <c r="G3781" s="72" t="s">
        <v>10</v>
      </c>
    </row>
    <row r="3782" spans="3:7" ht="15" thickBot="1" x14ac:dyDescent="0.35">
      <c r="C3782" s="70">
        <v>43174</v>
      </c>
      <c r="D3782" s="71">
        <v>0.87048611111111107</v>
      </c>
      <c r="E3782" s="72" t="s">
        <v>9</v>
      </c>
      <c r="F3782" s="73">
        <v>36</v>
      </c>
      <c r="G3782" s="72" t="s">
        <v>21</v>
      </c>
    </row>
    <row r="3783" spans="3:7" ht="15" thickBot="1" x14ac:dyDescent="0.35">
      <c r="C3783" s="70">
        <v>43174</v>
      </c>
      <c r="D3783" s="71">
        <v>0.87269675925925927</v>
      </c>
      <c r="E3783" s="72" t="s">
        <v>9</v>
      </c>
      <c r="F3783" s="73">
        <v>38</v>
      </c>
      <c r="G3783" s="72" t="s">
        <v>21</v>
      </c>
    </row>
    <row r="3784" spans="3:7" ht="15" thickBot="1" x14ac:dyDescent="0.35">
      <c r="C3784" s="70">
        <v>43174</v>
      </c>
      <c r="D3784" s="71">
        <v>0.87273148148148139</v>
      </c>
      <c r="E3784" s="72" t="s">
        <v>9</v>
      </c>
      <c r="F3784" s="73">
        <v>36</v>
      </c>
      <c r="G3784" s="72" t="s">
        <v>21</v>
      </c>
    </row>
    <row r="3785" spans="3:7" ht="15" thickBot="1" x14ac:dyDescent="0.35">
      <c r="C3785" s="70">
        <v>43174</v>
      </c>
      <c r="D3785" s="71">
        <v>0.87519675925925933</v>
      </c>
      <c r="E3785" s="72" t="s">
        <v>9</v>
      </c>
      <c r="F3785" s="73">
        <v>21</v>
      </c>
      <c r="G3785" s="72" t="s">
        <v>10</v>
      </c>
    </row>
    <row r="3786" spans="3:7" ht="15" thickBot="1" x14ac:dyDescent="0.35">
      <c r="C3786" s="70">
        <v>43174</v>
      </c>
      <c r="D3786" s="71">
        <v>0.8763657407407407</v>
      </c>
      <c r="E3786" s="72" t="s">
        <v>9</v>
      </c>
      <c r="F3786" s="73">
        <v>36</v>
      </c>
      <c r="G3786" s="72" t="s">
        <v>10</v>
      </c>
    </row>
    <row r="3787" spans="3:7" ht="15" thickBot="1" x14ac:dyDescent="0.35">
      <c r="C3787" s="70">
        <v>43174</v>
      </c>
      <c r="D3787" s="71">
        <v>0.87728009259259254</v>
      </c>
      <c r="E3787" s="72" t="s">
        <v>9</v>
      </c>
      <c r="F3787" s="73">
        <v>28</v>
      </c>
      <c r="G3787" s="72" t="s">
        <v>21</v>
      </c>
    </row>
    <row r="3788" spans="3:7" ht="15" thickBot="1" x14ac:dyDescent="0.35">
      <c r="C3788" s="70">
        <v>43174</v>
      </c>
      <c r="D3788" s="71">
        <v>0.87746527777777772</v>
      </c>
      <c r="E3788" s="72" t="s">
        <v>9</v>
      </c>
      <c r="F3788" s="73">
        <v>49</v>
      </c>
      <c r="G3788" s="72" t="s">
        <v>10</v>
      </c>
    </row>
    <row r="3789" spans="3:7" ht="15" thickBot="1" x14ac:dyDescent="0.35">
      <c r="C3789" s="70">
        <v>43174</v>
      </c>
      <c r="D3789" s="71">
        <v>0.87799768518518517</v>
      </c>
      <c r="E3789" s="72" t="s">
        <v>9</v>
      </c>
      <c r="F3789" s="73">
        <v>34</v>
      </c>
      <c r="G3789" s="72" t="s">
        <v>21</v>
      </c>
    </row>
    <row r="3790" spans="3:7" ht="15" thickBot="1" x14ac:dyDescent="0.35">
      <c r="C3790" s="70">
        <v>43174</v>
      </c>
      <c r="D3790" s="71">
        <v>0.87876157407407407</v>
      </c>
      <c r="E3790" s="72" t="s">
        <v>9</v>
      </c>
      <c r="F3790" s="73">
        <v>50</v>
      </c>
      <c r="G3790" s="72" t="s">
        <v>10</v>
      </c>
    </row>
    <row r="3791" spans="3:7" ht="15" thickBot="1" x14ac:dyDescent="0.35">
      <c r="C3791" s="70">
        <v>43174</v>
      </c>
      <c r="D3791" s="71">
        <v>0.8787962962962963</v>
      </c>
      <c r="E3791" s="72" t="s">
        <v>9</v>
      </c>
      <c r="F3791" s="73">
        <v>47</v>
      </c>
      <c r="G3791" s="72" t="s">
        <v>21</v>
      </c>
    </row>
    <row r="3792" spans="3:7" ht="15" thickBot="1" x14ac:dyDescent="0.35">
      <c r="C3792" s="70">
        <v>43174</v>
      </c>
      <c r="D3792" s="71">
        <v>0.87983796296296291</v>
      </c>
      <c r="E3792" s="72" t="s">
        <v>9</v>
      </c>
      <c r="F3792" s="73">
        <v>25</v>
      </c>
      <c r="G3792" s="72" t="s">
        <v>21</v>
      </c>
    </row>
    <row r="3793" spans="3:7" ht="15" thickBot="1" x14ac:dyDescent="0.35">
      <c r="C3793" s="70">
        <v>43174</v>
      </c>
      <c r="D3793" s="71">
        <v>0.88050925925925927</v>
      </c>
      <c r="E3793" s="72" t="s">
        <v>9</v>
      </c>
      <c r="F3793" s="73">
        <v>55</v>
      </c>
      <c r="G3793" s="72" t="s">
        <v>10</v>
      </c>
    </row>
    <row r="3794" spans="3:7" ht="15" thickBot="1" x14ac:dyDescent="0.35">
      <c r="C3794" s="70">
        <v>43174</v>
      </c>
      <c r="D3794" s="71">
        <v>0.88119212962962967</v>
      </c>
      <c r="E3794" s="72" t="s">
        <v>9</v>
      </c>
      <c r="F3794" s="73">
        <v>42</v>
      </c>
      <c r="G3794" s="72" t="s">
        <v>10</v>
      </c>
    </row>
    <row r="3795" spans="3:7" ht="15" thickBot="1" x14ac:dyDescent="0.35">
      <c r="C3795" s="70">
        <v>43174</v>
      </c>
      <c r="D3795" s="71">
        <v>0.88697916666666676</v>
      </c>
      <c r="E3795" s="72" t="s">
        <v>9</v>
      </c>
      <c r="F3795" s="73">
        <v>62</v>
      </c>
      <c r="G3795" s="72" t="s">
        <v>10</v>
      </c>
    </row>
    <row r="3796" spans="3:7" ht="15" thickBot="1" x14ac:dyDescent="0.35">
      <c r="C3796" s="70">
        <v>43174</v>
      </c>
      <c r="D3796" s="71">
        <v>0.88993055555555556</v>
      </c>
      <c r="E3796" s="72" t="s">
        <v>9</v>
      </c>
      <c r="F3796" s="73">
        <v>28</v>
      </c>
      <c r="G3796" s="72" t="s">
        <v>21</v>
      </c>
    </row>
    <row r="3797" spans="3:7" ht="15" thickBot="1" x14ac:dyDescent="0.35">
      <c r="C3797" s="70">
        <v>43174</v>
      </c>
      <c r="D3797" s="71">
        <v>0.89224537037037033</v>
      </c>
      <c r="E3797" s="72" t="s">
        <v>9</v>
      </c>
      <c r="F3797" s="73">
        <v>32</v>
      </c>
      <c r="G3797" s="72" t="s">
        <v>21</v>
      </c>
    </row>
    <row r="3798" spans="3:7" ht="15" thickBot="1" x14ac:dyDescent="0.35">
      <c r="C3798" s="70">
        <v>43174</v>
      </c>
      <c r="D3798" s="71">
        <v>0.89315972222222229</v>
      </c>
      <c r="E3798" s="72" t="s">
        <v>9</v>
      </c>
      <c r="F3798" s="73">
        <v>17</v>
      </c>
      <c r="G3798" s="72" t="s">
        <v>21</v>
      </c>
    </row>
    <row r="3799" spans="3:7" ht="15" thickBot="1" x14ac:dyDescent="0.35">
      <c r="C3799" s="70">
        <v>43174</v>
      </c>
      <c r="D3799" s="71">
        <v>0.89391203703703714</v>
      </c>
      <c r="E3799" s="72" t="s">
        <v>9</v>
      </c>
      <c r="F3799" s="73">
        <v>37</v>
      </c>
      <c r="G3799" s="72" t="s">
        <v>10</v>
      </c>
    </row>
    <row r="3800" spans="3:7" ht="15" thickBot="1" x14ac:dyDescent="0.35">
      <c r="C3800" s="70">
        <v>43174</v>
      </c>
      <c r="D3800" s="71">
        <v>0.89459490740740744</v>
      </c>
      <c r="E3800" s="72" t="s">
        <v>9</v>
      </c>
      <c r="F3800" s="73">
        <v>45</v>
      </c>
      <c r="G3800" s="72" t="s">
        <v>10</v>
      </c>
    </row>
    <row r="3801" spans="3:7" ht="15" thickBot="1" x14ac:dyDescent="0.35">
      <c r="C3801" s="70">
        <v>43174</v>
      </c>
      <c r="D3801" s="71">
        <v>0.89611111111111119</v>
      </c>
      <c r="E3801" s="72" t="s">
        <v>9</v>
      </c>
      <c r="F3801" s="73">
        <v>49</v>
      </c>
      <c r="G3801" s="72" t="s">
        <v>21</v>
      </c>
    </row>
    <row r="3802" spans="3:7" ht="15" thickBot="1" x14ac:dyDescent="0.35">
      <c r="C3802" s="70">
        <v>43174</v>
      </c>
      <c r="D3802" s="71">
        <v>0.90035879629629623</v>
      </c>
      <c r="E3802" s="72" t="s">
        <v>9</v>
      </c>
      <c r="F3802" s="73">
        <v>39</v>
      </c>
      <c r="G3802" s="72" t="s">
        <v>21</v>
      </c>
    </row>
    <row r="3803" spans="3:7" ht="15" thickBot="1" x14ac:dyDescent="0.35">
      <c r="C3803" s="70">
        <v>43174</v>
      </c>
      <c r="D3803" s="71">
        <v>0.90681712962962957</v>
      </c>
      <c r="E3803" s="72" t="s">
        <v>9</v>
      </c>
      <c r="F3803" s="73">
        <v>45</v>
      </c>
      <c r="G3803" s="72" t="s">
        <v>21</v>
      </c>
    </row>
    <row r="3804" spans="3:7" ht="15" thickBot="1" x14ac:dyDescent="0.35">
      <c r="C3804" s="70">
        <v>43174</v>
      </c>
      <c r="D3804" s="71">
        <v>0.9068518518518518</v>
      </c>
      <c r="E3804" s="72" t="s">
        <v>9</v>
      </c>
      <c r="F3804" s="73">
        <v>42</v>
      </c>
      <c r="G3804" s="72" t="s">
        <v>21</v>
      </c>
    </row>
    <row r="3805" spans="3:7" ht="15" thickBot="1" x14ac:dyDescent="0.35">
      <c r="C3805" s="70">
        <v>43174</v>
      </c>
      <c r="D3805" s="71">
        <v>0.90724537037037034</v>
      </c>
      <c r="E3805" s="72" t="s">
        <v>9</v>
      </c>
      <c r="F3805" s="73">
        <v>49</v>
      </c>
      <c r="G3805" s="72" t="s">
        <v>21</v>
      </c>
    </row>
    <row r="3806" spans="3:7" ht="15" thickBot="1" x14ac:dyDescent="0.35">
      <c r="C3806" s="70">
        <v>43174</v>
      </c>
      <c r="D3806" s="71">
        <v>0.90738425925925925</v>
      </c>
      <c r="E3806" s="72" t="s">
        <v>9</v>
      </c>
      <c r="F3806" s="73">
        <v>43</v>
      </c>
      <c r="G3806" s="72" t="s">
        <v>21</v>
      </c>
    </row>
    <row r="3807" spans="3:7" ht="15" thickBot="1" x14ac:dyDescent="0.35">
      <c r="C3807" s="70">
        <v>43174</v>
      </c>
      <c r="D3807" s="71">
        <v>0.90810185185185188</v>
      </c>
      <c r="E3807" s="72" t="s">
        <v>9</v>
      </c>
      <c r="F3807" s="73">
        <v>44</v>
      </c>
      <c r="G3807" s="72" t="s">
        <v>10</v>
      </c>
    </row>
    <row r="3808" spans="3:7" ht="15" thickBot="1" x14ac:dyDescent="0.35">
      <c r="C3808" s="70">
        <v>43174</v>
      </c>
      <c r="D3808" s="71">
        <v>0.90925925925925932</v>
      </c>
      <c r="E3808" s="72" t="s">
        <v>9</v>
      </c>
      <c r="F3808" s="73">
        <v>32</v>
      </c>
      <c r="G3808" s="72" t="s">
        <v>21</v>
      </c>
    </row>
    <row r="3809" spans="3:7" ht="15" thickBot="1" x14ac:dyDescent="0.35">
      <c r="C3809" s="70">
        <v>43174</v>
      </c>
      <c r="D3809" s="71">
        <v>0.91140046296296295</v>
      </c>
      <c r="E3809" s="72" t="s">
        <v>9</v>
      </c>
      <c r="F3809" s="73">
        <v>52</v>
      </c>
      <c r="G3809" s="72" t="s">
        <v>21</v>
      </c>
    </row>
    <row r="3810" spans="3:7" ht="15" thickBot="1" x14ac:dyDescent="0.35">
      <c r="C3810" s="70">
        <v>43174</v>
      </c>
      <c r="D3810" s="71">
        <v>0.91146990740740741</v>
      </c>
      <c r="E3810" s="72" t="s">
        <v>9</v>
      </c>
      <c r="F3810" s="73">
        <v>44</v>
      </c>
      <c r="G3810" s="72" t="s">
        <v>21</v>
      </c>
    </row>
    <row r="3811" spans="3:7" ht="15" thickBot="1" x14ac:dyDescent="0.35">
      <c r="C3811" s="70">
        <v>43174</v>
      </c>
      <c r="D3811" s="71">
        <v>0.91717592592592589</v>
      </c>
      <c r="E3811" s="72" t="s">
        <v>9</v>
      </c>
      <c r="F3811" s="73">
        <v>41</v>
      </c>
      <c r="G3811" s="72" t="s">
        <v>10</v>
      </c>
    </row>
    <row r="3812" spans="3:7" ht="15" thickBot="1" x14ac:dyDescent="0.35">
      <c r="C3812" s="70">
        <v>43174</v>
      </c>
      <c r="D3812" s="71">
        <v>0.9177777777777778</v>
      </c>
      <c r="E3812" s="72" t="s">
        <v>9</v>
      </c>
      <c r="F3812" s="73">
        <v>47</v>
      </c>
      <c r="G3812" s="72" t="s">
        <v>21</v>
      </c>
    </row>
    <row r="3813" spans="3:7" ht="15" thickBot="1" x14ac:dyDescent="0.35">
      <c r="C3813" s="70">
        <v>43174</v>
      </c>
      <c r="D3813" s="71">
        <v>0.91962962962962969</v>
      </c>
      <c r="E3813" s="72" t="s">
        <v>9</v>
      </c>
      <c r="F3813" s="73">
        <v>37</v>
      </c>
      <c r="G3813" s="72" t="s">
        <v>21</v>
      </c>
    </row>
    <row r="3814" spans="3:7" ht="15" thickBot="1" x14ac:dyDescent="0.35">
      <c r="C3814" s="70">
        <v>43174</v>
      </c>
      <c r="D3814" s="71">
        <v>0.92866898148148147</v>
      </c>
      <c r="E3814" s="72" t="s">
        <v>9</v>
      </c>
      <c r="F3814" s="73">
        <v>52</v>
      </c>
      <c r="G3814" s="72" t="s">
        <v>21</v>
      </c>
    </row>
    <row r="3815" spans="3:7" ht="15" thickBot="1" x14ac:dyDescent="0.35">
      <c r="C3815" s="70">
        <v>43174</v>
      </c>
      <c r="D3815" s="71">
        <v>0.93081018518518521</v>
      </c>
      <c r="E3815" s="72" t="s">
        <v>9</v>
      </c>
      <c r="F3815" s="73">
        <v>53</v>
      </c>
      <c r="G3815" s="72" t="s">
        <v>10</v>
      </c>
    </row>
    <row r="3816" spans="3:7" ht="15" thickBot="1" x14ac:dyDescent="0.35">
      <c r="C3816" s="70">
        <v>43174</v>
      </c>
      <c r="D3816" s="71">
        <v>0.93123842592592598</v>
      </c>
      <c r="E3816" s="72" t="s">
        <v>9</v>
      </c>
      <c r="F3816" s="73">
        <v>45</v>
      </c>
      <c r="G3816" s="72" t="s">
        <v>21</v>
      </c>
    </row>
    <row r="3817" spans="3:7" ht="15" thickBot="1" x14ac:dyDescent="0.35">
      <c r="C3817" s="70">
        <v>43174</v>
      </c>
      <c r="D3817" s="71">
        <v>0.94100694444444455</v>
      </c>
      <c r="E3817" s="72" t="s">
        <v>9</v>
      </c>
      <c r="F3817" s="73">
        <v>38</v>
      </c>
      <c r="G3817" s="72" t="s">
        <v>21</v>
      </c>
    </row>
    <row r="3818" spans="3:7" ht="15" thickBot="1" x14ac:dyDescent="0.35">
      <c r="C3818" s="70">
        <v>43174</v>
      </c>
      <c r="D3818" s="71">
        <v>0.95435185185185178</v>
      </c>
      <c r="E3818" s="72" t="s">
        <v>9</v>
      </c>
      <c r="F3818" s="73">
        <v>40</v>
      </c>
      <c r="G3818" s="72" t="s">
        <v>10</v>
      </c>
    </row>
    <row r="3819" spans="3:7" ht="15" thickBot="1" x14ac:dyDescent="0.35">
      <c r="C3819" s="70">
        <v>43174</v>
      </c>
      <c r="D3819" s="71">
        <v>0.97358796296296291</v>
      </c>
      <c r="E3819" s="72" t="s">
        <v>9</v>
      </c>
      <c r="F3819" s="73">
        <v>49</v>
      </c>
      <c r="G3819" s="72" t="s">
        <v>21</v>
      </c>
    </row>
    <row r="3820" spans="3:7" ht="15" thickBot="1" x14ac:dyDescent="0.35">
      <c r="C3820" s="70">
        <v>43174</v>
      </c>
      <c r="D3820" s="71">
        <v>0.97366898148148151</v>
      </c>
      <c r="E3820" s="72" t="s">
        <v>9</v>
      </c>
      <c r="F3820" s="73">
        <v>38</v>
      </c>
      <c r="G3820" s="72" t="s">
        <v>21</v>
      </c>
    </row>
    <row r="3821" spans="3:7" ht="15" thickBot="1" x14ac:dyDescent="0.35">
      <c r="C3821" s="70">
        <v>43174</v>
      </c>
      <c r="D3821" s="71">
        <v>0.98085648148148152</v>
      </c>
      <c r="E3821" s="72" t="s">
        <v>9</v>
      </c>
      <c r="F3821" s="73">
        <v>31</v>
      </c>
      <c r="G3821" s="72" t="s">
        <v>21</v>
      </c>
    </row>
    <row r="3822" spans="3:7" ht="15" thickBot="1" x14ac:dyDescent="0.35">
      <c r="C3822" s="70">
        <v>43175</v>
      </c>
      <c r="D3822" s="71">
        <v>0.17048611111111112</v>
      </c>
      <c r="E3822" s="72" t="s">
        <v>9</v>
      </c>
      <c r="F3822" s="73">
        <v>45</v>
      </c>
      <c r="G3822" s="72" t="s">
        <v>10</v>
      </c>
    </row>
    <row r="3823" spans="3:7" ht="15" thickBot="1" x14ac:dyDescent="0.35">
      <c r="C3823" s="70">
        <v>43175</v>
      </c>
      <c r="D3823" s="71">
        <v>0.1744097222222222</v>
      </c>
      <c r="E3823" s="72" t="s">
        <v>9</v>
      </c>
      <c r="F3823" s="73">
        <v>27</v>
      </c>
      <c r="G3823" s="72" t="s">
        <v>21</v>
      </c>
    </row>
    <row r="3824" spans="3:7" ht="15" thickBot="1" x14ac:dyDescent="0.35">
      <c r="C3824" s="70">
        <v>43175</v>
      </c>
      <c r="D3824" s="71">
        <v>0.18172453703703703</v>
      </c>
      <c r="E3824" s="72" t="s">
        <v>9</v>
      </c>
      <c r="F3824" s="73">
        <v>45</v>
      </c>
      <c r="G3824" s="72" t="s">
        <v>10</v>
      </c>
    </row>
    <row r="3825" spans="3:7" ht="15" thickBot="1" x14ac:dyDescent="0.35">
      <c r="C3825" s="70">
        <v>43175</v>
      </c>
      <c r="D3825" s="71">
        <v>0.18288194444444447</v>
      </c>
      <c r="E3825" s="72" t="s">
        <v>9</v>
      </c>
      <c r="F3825" s="73">
        <v>55</v>
      </c>
      <c r="G3825" s="72" t="s">
        <v>10</v>
      </c>
    </row>
    <row r="3826" spans="3:7" ht="15" thickBot="1" x14ac:dyDescent="0.35">
      <c r="C3826" s="70">
        <v>43175</v>
      </c>
      <c r="D3826" s="71">
        <v>0.21354166666666666</v>
      </c>
      <c r="E3826" s="72" t="s">
        <v>9</v>
      </c>
      <c r="F3826" s="73">
        <v>45</v>
      </c>
      <c r="G3826" s="72" t="s">
        <v>10</v>
      </c>
    </row>
    <row r="3827" spans="3:7" ht="15" thickBot="1" x14ac:dyDescent="0.35">
      <c r="C3827" s="70">
        <v>43175</v>
      </c>
      <c r="D3827" s="71">
        <v>0.22940972222222222</v>
      </c>
      <c r="E3827" s="72" t="s">
        <v>9</v>
      </c>
      <c r="F3827" s="73">
        <v>37</v>
      </c>
      <c r="G3827" s="72" t="s">
        <v>10</v>
      </c>
    </row>
    <row r="3828" spans="3:7" ht="15" thickBot="1" x14ac:dyDescent="0.35">
      <c r="C3828" s="70">
        <v>43175</v>
      </c>
      <c r="D3828" s="71">
        <v>0.23109953703703703</v>
      </c>
      <c r="E3828" s="72" t="s">
        <v>9</v>
      </c>
      <c r="F3828" s="73">
        <v>30</v>
      </c>
      <c r="G3828" s="72" t="s">
        <v>10</v>
      </c>
    </row>
    <row r="3829" spans="3:7" ht="15" thickBot="1" x14ac:dyDescent="0.35">
      <c r="C3829" s="70">
        <v>43175</v>
      </c>
      <c r="D3829" s="71">
        <v>0.2384375</v>
      </c>
      <c r="E3829" s="72" t="s">
        <v>9</v>
      </c>
      <c r="F3829" s="73">
        <v>36</v>
      </c>
      <c r="G3829" s="72" t="s">
        <v>21</v>
      </c>
    </row>
    <row r="3830" spans="3:7" ht="15" thickBot="1" x14ac:dyDescent="0.35">
      <c r="C3830" s="70">
        <v>43175</v>
      </c>
      <c r="D3830" s="71">
        <v>0.23850694444444445</v>
      </c>
      <c r="E3830" s="72" t="s">
        <v>9</v>
      </c>
      <c r="F3830" s="73">
        <v>37</v>
      </c>
      <c r="G3830" s="72" t="s">
        <v>21</v>
      </c>
    </row>
    <row r="3831" spans="3:7" ht="15" thickBot="1" x14ac:dyDescent="0.35">
      <c r="C3831" s="70">
        <v>43175</v>
      </c>
      <c r="D3831" s="71">
        <v>0.24856481481481482</v>
      </c>
      <c r="E3831" s="72" t="s">
        <v>9</v>
      </c>
      <c r="F3831" s="73">
        <v>31</v>
      </c>
      <c r="G3831" s="72" t="s">
        <v>10</v>
      </c>
    </row>
    <row r="3832" spans="3:7" ht="15" thickBot="1" x14ac:dyDescent="0.35">
      <c r="C3832" s="70">
        <v>43175</v>
      </c>
      <c r="D3832" s="71">
        <v>0.25026620370370373</v>
      </c>
      <c r="E3832" s="72" t="s">
        <v>9</v>
      </c>
      <c r="F3832" s="73">
        <v>40</v>
      </c>
      <c r="G3832" s="72" t="s">
        <v>10</v>
      </c>
    </row>
    <row r="3833" spans="3:7" ht="15" thickBot="1" x14ac:dyDescent="0.35">
      <c r="C3833" s="70">
        <v>43175</v>
      </c>
      <c r="D3833" s="71">
        <v>0.25069444444444444</v>
      </c>
      <c r="E3833" s="72" t="s">
        <v>9</v>
      </c>
      <c r="F3833" s="73">
        <v>49</v>
      </c>
      <c r="G3833" s="72" t="s">
        <v>10</v>
      </c>
    </row>
    <row r="3834" spans="3:7" ht="15" thickBot="1" x14ac:dyDescent="0.35">
      <c r="C3834" s="70">
        <v>43175</v>
      </c>
      <c r="D3834" s="71">
        <v>0.25265046296296295</v>
      </c>
      <c r="E3834" s="72" t="s">
        <v>9</v>
      </c>
      <c r="F3834" s="73">
        <v>55</v>
      </c>
      <c r="G3834" s="72" t="s">
        <v>10</v>
      </c>
    </row>
    <row r="3835" spans="3:7" ht="15" thickBot="1" x14ac:dyDescent="0.35">
      <c r="C3835" s="70">
        <v>43175</v>
      </c>
      <c r="D3835" s="71">
        <v>0.25465277777777778</v>
      </c>
      <c r="E3835" s="72" t="s">
        <v>9</v>
      </c>
      <c r="F3835" s="73">
        <v>54</v>
      </c>
      <c r="G3835" s="72" t="s">
        <v>21</v>
      </c>
    </row>
    <row r="3836" spans="3:7" ht="15" thickBot="1" x14ac:dyDescent="0.35">
      <c r="C3836" s="70">
        <v>43175</v>
      </c>
      <c r="D3836" s="71">
        <v>0.25473379629629628</v>
      </c>
      <c r="E3836" s="72" t="s">
        <v>9</v>
      </c>
      <c r="F3836" s="73">
        <v>44</v>
      </c>
      <c r="G3836" s="72" t="s">
        <v>21</v>
      </c>
    </row>
    <row r="3837" spans="3:7" ht="15" thickBot="1" x14ac:dyDescent="0.35">
      <c r="C3837" s="70">
        <v>43175</v>
      </c>
      <c r="D3837" s="71">
        <v>0.25873842592592594</v>
      </c>
      <c r="E3837" s="72" t="s">
        <v>9</v>
      </c>
      <c r="F3837" s="73">
        <v>29</v>
      </c>
      <c r="G3837" s="72" t="s">
        <v>21</v>
      </c>
    </row>
    <row r="3838" spans="3:7" ht="15" thickBot="1" x14ac:dyDescent="0.35">
      <c r="C3838" s="70">
        <v>43175</v>
      </c>
      <c r="D3838" s="71">
        <v>0.26002314814814814</v>
      </c>
      <c r="E3838" s="72" t="s">
        <v>9</v>
      </c>
      <c r="F3838" s="73">
        <v>44</v>
      </c>
      <c r="G3838" s="72" t="s">
        <v>21</v>
      </c>
    </row>
    <row r="3839" spans="3:7" ht="15" thickBot="1" x14ac:dyDescent="0.35">
      <c r="C3839" s="70">
        <v>43175</v>
      </c>
      <c r="D3839" s="71">
        <v>0.26134259259259257</v>
      </c>
      <c r="E3839" s="72" t="s">
        <v>9</v>
      </c>
      <c r="F3839" s="73">
        <v>48</v>
      </c>
      <c r="G3839" s="72" t="s">
        <v>10</v>
      </c>
    </row>
    <row r="3840" spans="3:7" ht="15" thickBot="1" x14ac:dyDescent="0.35">
      <c r="C3840" s="70">
        <v>43175</v>
      </c>
      <c r="D3840" s="71">
        <v>0.26427083333333334</v>
      </c>
      <c r="E3840" s="72" t="s">
        <v>9</v>
      </c>
      <c r="F3840" s="73">
        <v>25</v>
      </c>
      <c r="G3840" s="72" t="s">
        <v>21</v>
      </c>
    </row>
    <row r="3841" spans="3:7" ht="15" thickBot="1" x14ac:dyDescent="0.35">
      <c r="C3841" s="70">
        <v>43175</v>
      </c>
      <c r="D3841" s="71">
        <v>0.26718749999999997</v>
      </c>
      <c r="E3841" s="72" t="s">
        <v>9</v>
      </c>
      <c r="F3841" s="73">
        <v>42</v>
      </c>
      <c r="G3841" s="72" t="s">
        <v>10</v>
      </c>
    </row>
    <row r="3842" spans="3:7" ht="15" thickBot="1" x14ac:dyDescent="0.35">
      <c r="C3842" s="70">
        <v>43175</v>
      </c>
      <c r="D3842" s="71">
        <v>0.26804398148148151</v>
      </c>
      <c r="E3842" s="72" t="s">
        <v>9</v>
      </c>
      <c r="F3842" s="73">
        <v>42</v>
      </c>
      <c r="G3842" s="72" t="s">
        <v>10</v>
      </c>
    </row>
    <row r="3843" spans="3:7" ht="15" thickBot="1" x14ac:dyDescent="0.35">
      <c r="C3843" s="70">
        <v>43175</v>
      </c>
      <c r="D3843" s="71">
        <v>0.26892361111111113</v>
      </c>
      <c r="E3843" s="72" t="s">
        <v>9</v>
      </c>
      <c r="F3843" s="73">
        <v>30</v>
      </c>
      <c r="G3843" s="72" t="s">
        <v>10</v>
      </c>
    </row>
    <row r="3844" spans="3:7" ht="15" thickBot="1" x14ac:dyDescent="0.35">
      <c r="C3844" s="70">
        <v>43175</v>
      </c>
      <c r="D3844" s="71">
        <v>0.27050925925925923</v>
      </c>
      <c r="E3844" s="72" t="s">
        <v>9</v>
      </c>
      <c r="F3844" s="73">
        <v>42</v>
      </c>
      <c r="G3844" s="72" t="s">
        <v>10</v>
      </c>
    </row>
    <row r="3845" spans="3:7" ht="15" thickBot="1" x14ac:dyDescent="0.35">
      <c r="C3845" s="70">
        <v>43175</v>
      </c>
      <c r="D3845" s="71">
        <v>0.27064814814814814</v>
      </c>
      <c r="E3845" s="72" t="s">
        <v>9</v>
      </c>
      <c r="F3845" s="73">
        <v>51</v>
      </c>
      <c r="G3845" s="72" t="s">
        <v>10</v>
      </c>
    </row>
    <row r="3846" spans="3:7" ht="15" thickBot="1" x14ac:dyDescent="0.35">
      <c r="C3846" s="70">
        <v>43175</v>
      </c>
      <c r="D3846" s="71">
        <v>0.27101851851851849</v>
      </c>
      <c r="E3846" s="72" t="s">
        <v>9</v>
      </c>
      <c r="F3846" s="73">
        <v>43</v>
      </c>
      <c r="G3846" s="72" t="s">
        <v>10</v>
      </c>
    </row>
    <row r="3847" spans="3:7" ht="15" thickBot="1" x14ac:dyDescent="0.35">
      <c r="C3847" s="70">
        <v>43175</v>
      </c>
      <c r="D3847" s="71">
        <v>0.27136574074074077</v>
      </c>
      <c r="E3847" s="72" t="s">
        <v>9</v>
      </c>
      <c r="F3847" s="73">
        <v>18</v>
      </c>
      <c r="G3847" s="72" t="s">
        <v>21</v>
      </c>
    </row>
    <row r="3848" spans="3:7" ht="15" thickBot="1" x14ac:dyDescent="0.35">
      <c r="C3848" s="70">
        <v>43175</v>
      </c>
      <c r="D3848" s="71">
        <v>0.27149305555555553</v>
      </c>
      <c r="E3848" s="72" t="s">
        <v>9</v>
      </c>
      <c r="F3848" s="73">
        <v>49</v>
      </c>
      <c r="G3848" s="72" t="s">
        <v>21</v>
      </c>
    </row>
    <row r="3849" spans="3:7" ht="15" thickBot="1" x14ac:dyDescent="0.35">
      <c r="C3849" s="70">
        <v>43175</v>
      </c>
      <c r="D3849" s="71">
        <v>0.27218749999999997</v>
      </c>
      <c r="E3849" s="72" t="s">
        <v>9</v>
      </c>
      <c r="F3849" s="73">
        <v>38</v>
      </c>
      <c r="G3849" s="72" t="s">
        <v>21</v>
      </c>
    </row>
    <row r="3850" spans="3:7" ht="15" thickBot="1" x14ac:dyDescent="0.35">
      <c r="C3850" s="70">
        <v>43175</v>
      </c>
      <c r="D3850" s="71">
        <v>0.27226851851851852</v>
      </c>
      <c r="E3850" s="72" t="s">
        <v>9</v>
      </c>
      <c r="F3850" s="73">
        <v>37</v>
      </c>
      <c r="G3850" s="72" t="s">
        <v>10</v>
      </c>
    </row>
    <row r="3851" spans="3:7" ht="15" thickBot="1" x14ac:dyDescent="0.35">
      <c r="C3851" s="70">
        <v>43175</v>
      </c>
      <c r="D3851" s="71">
        <v>0.27328703703703705</v>
      </c>
      <c r="E3851" s="72" t="s">
        <v>9</v>
      </c>
      <c r="F3851" s="73">
        <v>39</v>
      </c>
      <c r="G3851" s="72" t="s">
        <v>10</v>
      </c>
    </row>
    <row r="3852" spans="3:7" ht="15" thickBot="1" x14ac:dyDescent="0.35">
      <c r="C3852" s="70">
        <v>43175</v>
      </c>
      <c r="D3852" s="71">
        <v>0.27341435185185187</v>
      </c>
      <c r="E3852" s="72" t="s">
        <v>9</v>
      </c>
      <c r="F3852" s="73">
        <v>41</v>
      </c>
      <c r="G3852" s="72" t="s">
        <v>10</v>
      </c>
    </row>
    <row r="3853" spans="3:7" ht="15" thickBot="1" x14ac:dyDescent="0.35">
      <c r="C3853" s="70">
        <v>43175</v>
      </c>
      <c r="D3853" s="71">
        <v>0.27349537037037036</v>
      </c>
      <c r="E3853" s="72" t="s">
        <v>9</v>
      </c>
      <c r="F3853" s="73">
        <v>41</v>
      </c>
      <c r="G3853" s="72" t="s">
        <v>10</v>
      </c>
    </row>
    <row r="3854" spans="3:7" ht="15" thickBot="1" x14ac:dyDescent="0.35">
      <c r="C3854" s="70">
        <v>43175</v>
      </c>
      <c r="D3854" s="71">
        <v>0.27355324074074078</v>
      </c>
      <c r="E3854" s="72" t="s">
        <v>9</v>
      </c>
      <c r="F3854" s="73">
        <v>35</v>
      </c>
      <c r="G3854" s="72" t="s">
        <v>21</v>
      </c>
    </row>
    <row r="3855" spans="3:7" ht="15" thickBot="1" x14ac:dyDescent="0.35">
      <c r="C3855" s="70">
        <v>43175</v>
      </c>
      <c r="D3855" s="71">
        <v>0.27557870370370369</v>
      </c>
      <c r="E3855" s="72" t="s">
        <v>9</v>
      </c>
      <c r="F3855" s="73">
        <v>38</v>
      </c>
      <c r="G3855" s="72" t="s">
        <v>10</v>
      </c>
    </row>
    <row r="3856" spans="3:7" ht="15" thickBot="1" x14ac:dyDescent="0.35">
      <c r="C3856" s="70">
        <v>43175</v>
      </c>
      <c r="D3856" s="71">
        <v>0.27612268518518518</v>
      </c>
      <c r="E3856" s="72" t="s">
        <v>9</v>
      </c>
      <c r="F3856" s="73">
        <v>30</v>
      </c>
      <c r="G3856" s="72" t="s">
        <v>21</v>
      </c>
    </row>
    <row r="3857" spans="3:7" ht="15" thickBot="1" x14ac:dyDescent="0.35">
      <c r="C3857" s="70">
        <v>43175</v>
      </c>
      <c r="D3857" s="71">
        <v>0.27619212962962963</v>
      </c>
      <c r="E3857" s="72" t="s">
        <v>9</v>
      </c>
      <c r="F3857" s="73">
        <v>43</v>
      </c>
      <c r="G3857" s="72" t="s">
        <v>21</v>
      </c>
    </row>
    <row r="3858" spans="3:7" ht="15" thickBot="1" x14ac:dyDescent="0.35">
      <c r="C3858" s="70">
        <v>43175</v>
      </c>
      <c r="D3858" s="71">
        <v>0.27644675925925927</v>
      </c>
      <c r="E3858" s="72" t="s">
        <v>9</v>
      </c>
      <c r="F3858" s="73">
        <v>21</v>
      </c>
      <c r="G3858" s="72" t="s">
        <v>10</v>
      </c>
    </row>
    <row r="3859" spans="3:7" ht="15" thickBot="1" x14ac:dyDescent="0.35">
      <c r="C3859" s="70">
        <v>43175</v>
      </c>
      <c r="D3859" s="71">
        <v>0.27701388888888889</v>
      </c>
      <c r="E3859" s="72" t="s">
        <v>9</v>
      </c>
      <c r="F3859" s="73">
        <v>33</v>
      </c>
      <c r="G3859" s="72" t="s">
        <v>10</v>
      </c>
    </row>
    <row r="3860" spans="3:7" ht="15" thickBot="1" x14ac:dyDescent="0.35">
      <c r="C3860" s="70">
        <v>43175</v>
      </c>
      <c r="D3860" s="71">
        <v>0.27739583333333334</v>
      </c>
      <c r="E3860" s="72" t="s">
        <v>9</v>
      </c>
      <c r="F3860" s="73">
        <v>43</v>
      </c>
      <c r="G3860" s="72" t="s">
        <v>10</v>
      </c>
    </row>
    <row r="3861" spans="3:7" ht="15" thickBot="1" x14ac:dyDescent="0.35">
      <c r="C3861" s="70">
        <v>43175</v>
      </c>
      <c r="D3861" s="71">
        <v>0.27800925925925929</v>
      </c>
      <c r="E3861" s="72" t="s">
        <v>9</v>
      </c>
      <c r="F3861" s="73">
        <v>43</v>
      </c>
      <c r="G3861" s="72" t="s">
        <v>10</v>
      </c>
    </row>
    <row r="3862" spans="3:7" ht="15" thickBot="1" x14ac:dyDescent="0.35">
      <c r="C3862" s="70">
        <v>43175</v>
      </c>
      <c r="D3862" s="71">
        <v>0.27914351851851854</v>
      </c>
      <c r="E3862" s="72" t="s">
        <v>9</v>
      </c>
      <c r="F3862" s="73">
        <v>45</v>
      </c>
      <c r="G3862" s="72" t="s">
        <v>10</v>
      </c>
    </row>
    <row r="3863" spans="3:7" ht="15" thickBot="1" x14ac:dyDescent="0.35">
      <c r="C3863" s="70">
        <v>43175</v>
      </c>
      <c r="D3863" s="71">
        <v>0.27934027777777776</v>
      </c>
      <c r="E3863" s="72" t="s">
        <v>9</v>
      </c>
      <c r="F3863" s="73">
        <v>43</v>
      </c>
      <c r="G3863" s="72" t="s">
        <v>10</v>
      </c>
    </row>
    <row r="3864" spans="3:7" ht="15" thickBot="1" x14ac:dyDescent="0.35">
      <c r="C3864" s="70">
        <v>43175</v>
      </c>
      <c r="D3864" s="71">
        <v>0.27968750000000003</v>
      </c>
      <c r="E3864" s="72" t="s">
        <v>9</v>
      </c>
      <c r="F3864" s="73">
        <v>36</v>
      </c>
      <c r="G3864" s="72" t="s">
        <v>10</v>
      </c>
    </row>
    <row r="3865" spans="3:7" ht="15" thickBot="1" x14ac:dyDescent="0.35">
      <c r="C3865" s="70">
        <v>43175</v>
      </c>
      <c r="D3865" s="71">
        <v>0.27986111111111112</v>
      </c>
      <c r="E3865" s="72" t="s">
        <v>9</v>
      </c>
      <c r="F3865" s="73">
        <v>48</v>
      </c>
      <c r="G3865" s="72" t="s">
        <v>10</v>
      </c>
    </row>
    <row r="3866" spans="3:7" ht="15" thickBot="1" x14ac:dyDescent="0.35">
      <c r="C3866" s="70">
        <v>43175</v>
      </c>
      <c r="D3866" s="71">
        <v>0.28105324074074073</v>
      </c>
      <c r="E3866" s="72" t="s">
        <v>9</v>
      </c>
      <c r="F3866" s="73">
        <v>48</v>
      </c>
      <c r="G3866" s="72" t="s">
        <v>10</v>
      </c>
    </row>
    <row r="3867" spans="3:7" ht="15" thickBot="1" x14ac:dyDescent="0.35">
      <c r="C3867" s="70">
        <v>43175</v>
      </c>
      <c r="D3867" s="71">
        <v>0.28128472222222223</v>
      </c>
      <c r="E3867" s="72" t="s">
        <v>9</v>
      </c>
      <c r="F3867" s="73">
        <v>44</v>
      </c>
      <c r="G3867" s="72" t="s">
        <v>10</v>
      </c>
    </row>
    <row r="3868" spans="3:7" ht="15" thickBot="1" x14ac:dyDescent="0.35">
      <c r="C3868" s="70">
        <v>43175</v>
      </c>
      <c r="D3868" s="71">
        <v>0.28135416666666663</v>
      </c>
      <c r="E3868" s="72" t="s">
        <v>9</v>
      </c>
      <c r="F3868" s="73">
        <v>39</v>
      </c>
      <c r="G3868" s="72" t="s">
        <v>10</v>
      </c>
    </row>
    <row r="3869" spans="3:7" ht="15" thickBot="1" x14ac:dyDescent="0.35">
      <c r="C3869" s="70">
        <v>43175</v>
      </c>
      <c r="D3869" s="71">
        <v>0.2814699074074074</v>
      </c>
      <c r="E3869" s="72" t="s">
        <v>9</v>
      </c>
      <c r="F3869" s="73">
        <v>51</v>
      </c>
      <c r="G3869" s="72" t="s">
        <v>21</v>
      </c>
    </row>
    <row r="3870" spans="3:7" ht="15" thickBot="1" x14ac:dyDescent="0.35">
      <c r="C3870" s="70">
        <v>43175</v>
      </c>
      <c r="D3870" s="71">
        <v>0.28217592592592594</v>
      </c>
      <c r="E3870" s="72" t="s">
        <v>9</v>
      </c>
      <c r="F3870" s="73">
        <v>44</v>
      </c>
      <c r="G3870" s="72" t="s">
        <v>10</v>
      </c>
    </row>
    <row r="3871" spans="3:7" ht="15" thickBot="1" x14ac:dyDescent="0.35">
      <c r="C3871" s="70">
        <v>43175</v>
      </c>
      <c r="D3871" s="71">
        <v>0.28303240740740737</v>
      </c>
      <c r="E3871" s="72" t="s">
        <v>9</v>
      </c>
      <c r="F3871" s="73">
        <v>38</v>
      </c>
      <c r="G3871" s="72" t="s">
        <v>10</v>
      </c>
    </row>
    <row r="3872" spans="3:7" ht="15" thickBot="1" x14ac:dyDescent="0.35">
      <c r="C3872" s="70">
        <v>43175</v>
      </c>
      <c r="D3872" s="71">
        <v>0.28313657407407405</v>
      </c>
      <c r="E3872" s="72" t="s">
        <v>9</v>
      </c>
      <c r="F3872" s="73">
        <v>44</v>
      </c>
      <c r="G3872" s="72" t="s">
        <v>10</v>
      </c>
    </row>
    <row r="3873" spans="3:7" ht="15" thickBot="1" x14ac:dyDescent="0.35">
      <c r="C3873" s="70">
        <v>43175</v>
      </c>
      <c r="D3873" s="71">
        <v>0.28570601851851851</v>
      </c>
      <c r="E3873" s="72" t="s">
        <v>9</v>
      </c>
      <c r="F3873" s="73">
        <v>48</v>
      </c>
      <c r="G3873" s="72" t="s">
        <v>10</v>
      </c>
    </row>
    <row r="3874" spans="3:7" ht="15" thickBot="1" x14ac:dyDescent="0.35">
      <c r="C3874" s="70">
        <v>43175</v>
      </c>
      <c r="D3874" s="71">
        <v>0.28607638888888892</v>
      </c>
      <c r="E3874" s="72" t="s">
        <v>9</v>
      </c>
      <c r="F3874" s="73">
        <v>27</v>
      </c>
      <c r="G3874" s="72" t="s">
        <v>21</v>
      </c>
    </row>
    <row r="3875" spans="3:7" ht="15" thickBot="1" x14ac:dyDescent="0.35">
      <c r="C3875" s="70">
        <v>43175</v>
      </c>
      <c r="D3875" s="71">
        <v>0.28645833333333331</v>
      </c>
      <c r="E3875" s="72" t="s">
        <v>9</v>
      </c>
      <c r="F3875" s="73">
        <v>35</v>
      </c>
      <c r="G3875" s="72" t="s">
        <v>21</v>
      </c>
    </row>
    <row r="3876" spans="3:7" ht="15" thickBot="1" x14ac:dyDescent="0.35">
      <c r="C3876" s="70">
        <v>43175</v>
      </c>
      <c r="D3876" s="71">
        <v>0.28707175925925926</v>
      </c>
      <c r="E3876" s="72" t="s">
        <v>9</v>
      </c>
      <c r="F3876" s="73">
        <v>37</v>
      </c>
      <c r="G3876" s="72" t="s">
        <v>10</v>
      </c>
    </row>
    <row r="3877" spans="3:7" ht="15" thickBot="1" x14ac:dyDescent="0.35">
      <c r="C3877" s="70">
        <v>43175</v>
      </c>
      <c r="D3877" s="71">
        <v>0.28717592592592595</v>
      </c>
      <c r="E3877" s="72" t="s">
        <v>9</v>
      </c>
      <c r="F3877" s="73">
        <v>39</v>
      </c>
      <c r="G3877" s="72" t="s">
        <v>10</v>
      </c>
    </row>
    <row r="3878" spans="3:7" ht="15" thickBot="1" x14ac:dyDescent="0.35">
      <c r="C3878" s="70">
        <v>43175</v>
      </c>
      <c r="D3878" s="71">
        <v>0.28743055555555558</v>
      </c>
      <c r="E3878" s="72" t="s">
        <v>9</v>
      </c>
      <c r="F3878" s="73">
        <v>31</v>
      </c>
      <c r="G3878" s="72" t="s">
        <v>10</v>
      </c>
    </row>
    <row r="3879" spans="3:7" ht="15" thickBot="1" x14ac:dyDescent="0.35">
      <c r="C3879" s="70">
        <v>43175</v>
      </c>
      <c r="D3879" s="71">
        <v>0.28759259259259257</v>
      </c>
      <c r="E3879" s="72" t="s">
        <v>9</v>
      </c>
      <c r="F3879" s="73">
        <v>53</v>
      </c>
      <c r="G3879" s="72" t="s">
        <v>21</v>
      </c>
    </row>
    <row r="3880" spans="3:7" ht="15" thickBot="1" x14ac:dyDescent="0.35">
      <c r="C3880" s="70">
        <v>43175</v>
      </c>
      <c r="D3880" s="71">
        <v>0.28842592592592592</v>
      </c>
      <c r="E3880" s="72" t="s">
        <v>9</v>
      </c>
      <c r="F3880" s="73">
        <v>41</v>
      </c>
      <c r="G3880" s="72" t="s">
        <v>10</v>
      </c>
    </row>
    <row r="3881" spans="3:7" ht="15" thickBot="1" x14ac:dyDescent="0.35">
      <c r="C3881" s="70">
        <v>43175</v>
      </c>
      <c r="D3881" s="71">
        <v>0.28898148148148145</v>
      </c>
      <c r="E3881" s="72" t="s">
        <v>9</v>
      </c>
      <c r="F3881" s="73">
        <v>40</v>
      </c>
      <c r="G3881" s="72" t="s">
        <v>10</v>
      </c>
    </row>
    <row r="3882" spans="3:7" ht="15" thickBot="1" x14ac:dyDescent="0.35">
      <c r="C3882" s="70">
        <v>43175</v>
      </c>
      <c r="D3882" s="71">
        <v>0.28899305555555554</v>
      </c>
      <c r="E3882" s="72" t="s">
        <v>9</v>
      </c>
      <c r="F3882" s="73">
        <v>38</v>
      </c>
      <c r="G3882" s="72" t="s">
        <v>10</v>
      </c>
    </row>
    <row r="3883" spans="3:7" ht="15" thickBot="1" x14ac:dyDescent="0.35">
      <c r="C3883" s="70">
        <v>43175</v>
      </c>
      <c r="D3883" s="71">
        <v>0.28934027777777777</v>
      </c>
      <c r="E3883" s="72" t="s">
        <v>9</v>
      </c>
      <c r="F3883" s="73">
        <v>42</v>
      </c>
      <c r="G3883" s="72" t="s">
        <v>10</v>
      </c>
    </row>
    <row r="3884" spans="3:7" ht="15" thickBot="1" x14ac:dyDescent="0.35">
      <c r="C3884" s="70">
        <v>43175</v>
      </c>
      <c r="D3884" s="71">
        <v>0.29101851851851851</v>
      </c>
      <c r="E3884" s="72" t="s">
        <v>9</v>
      </c>
      <c r="F3884" s="73">
        <v>33</v>
      </c>
      <c r="G3884" s="72" t="s">
        <v>21</v>
      </c>
    </row>
    <row r="3885" spans="3:7" ht="15" thickBot="1" x14ac:dyDescent="0.35">
      <c r="C3885" s="70">
        <v>43175</v>
      </c>
      <c r="D3885" s="71">
        <v>0.29263888888888889</v>
      </c>
      <c r="E3885" s="72" t="s">
        <v>9</v>
      </c>
      <c r="F3885" s="73">
        <v>33</v>
      </c>
      <c r="G3885" s="72" t="s">
        <v>10</v>
      </c>
    </row>
    <row r="3886" spans="3:7" ht="15" thickBot="1" x14ac:dyDescent="0.35">
      <c r="C3886" s="70">
        <v>43175</v>
      </c>
      <c r="D3886" s="71">
        <v>0.29300925925925925</v>
      </c>
      <c r="E3886" s="72" t="s">
        <v>9</v>
      </c>
      <c r="F3886" s="73">
        <v>28</v>
      </c>
      <c r="G3886" s="72" t="s">
        <v>21</v>
      </c>
    </row>
    <row r="3887" spans="3:7" ht="15" thickBot="1" x14ac:dyDescent="0.35">
      <c r="C3887" s="70">
        <v>43175</v>
      </c>
      <c r="D3887" s="71">
        <v>0.29327546296296297</v>
      </c>
      <c r="E3887" s="72" t="s">
        <v>9</v>
      </c>
      <c r="F3887" s="73">
        <v>34</v>
      </c>
      <c r="G3887" s="72" t="s">
        <v>21</v>
      </c>
    </row>
    <row r="3888" spans="3:7" ht="15" thickBot="1" x14ac:dyDescent="0.35">
      <c r="C3888" s="70">
        <v>43175</v>
      </c>
      <c r="D3888" s="71">
        <v>0.29336805555555556</v>
      </c>
      <c r="E3888" s="72" t="s">
        <v>9</v>
      </c>
      <c r="F3888" s="73">
        <v>38</v>
      </c>
      <c r="G3888" s="72" t="s">
        <v>10</v>
      </c>
    </row>
    <row r="3889" spans="3:7" ht="15" thickBot="1" x14ac:dyDescent="0.35">
      <c r="C3889" s="70">
        <v>43175</v>
      </c>
      <c r="D3889" s="71">
        <v>0.29356481481481483</v>
      </c>
      <c r="E3889" s="72" t="s">
        <v>9</v>
      </c>
      <c r="F3889" s="73">
        <v>43</v>
      </c>
      <c r="G3889" s="72" t="s">
        <v>21</v>
      </c>
    </row>
    <row r="3890" spans="3:7" ht="15" thickBot="1" x14ac:dyDescent="0.35">
      <c r="C3890" s="70">
        <v>43175</v>
      </c>
      <c r="D3890" s="71">
        <v>0.29413194444444446</v>
      </c>
      <c r="E3890" s="72" t="s">
        <v>9</v>
      </c>
      <c r="F3890" s="73">
        <v>40</v>
      </c>
      <c r="G3890" s="72" t="s">
        <v>10</v>
      </c>
    </row>
    <row r="3891" spans="3:7" ht="15" thickBot="1" x14ac:dyDescent="0.35">
      <c r="C3891" s="70">
        <v>43175</v>
      </c>
      <c r="D3891" s="71">
        <v>0.29488425925925926</v>
      </c>
      <c r="E3891" s="72" t="s">
        <v>9</v>
      </c>
      <c r="F3891" s="73">
        <v>35</v>
      </c>
      <c r="G3891" s="72" t="s">
        <v>10</v>
      </c>
    </row>
    <row r="3892" spans="3:7" ht="15" thickBot="1" x14ac:dyDescent="0.35">
      <c r="C3892" s="70">
        <v>43175</v>
      </c>
      <c r="D3892" s="71">
        <v>0.29627314814814815</v>
      </c>
      <c r="E3892" s="72" t="s">
        <v>9</v>
      </c>
      <c r="F3892" s="73">
        <v>44</v>
      </c>
      <c r="G3892" s="72" t="s">
        <v>10</v>
      </c>
    </row>
    <row r="3893" spans="3:7" ht="15" thickBot="1" x14ac:dyDescent="0.35">
      <c r="C3893" s="70">
        <v>43175</v>
      </c>
      <c r="D3893" s="71">
        <v>0.29682870370370368</v>
      </c>
      <c r="E3893" s="72" t="s">
        <v>9</v>
      </c>
      <c r="F3893" s="73">
        <v>36</v>
      </c>
      <c r="G3893" s="72" t="s">
        <v>21</v>
      </c>
    </row>
    <row r="3894" spans="3:7" ht="15" thickBot="1" x14ac:dyDescent="0.35">
      <c r="C3894" s="70">
        <v>43175</v>
      </c>
      <c r="D3894" s="71">
        <v>0.2977083333333333</v>
      </c>
      <c r="E3894" s="72" t="s">
        <v>9</v>
      </c>
      <c r="F3894" s="73">
        <v>51</v>
      </c>
      <c r="G3894" s="72" t="s">
        <v>10</v>
      </c>
    </row>
    <row r="3895" spans="3:7" ht="15" thickBot="1" x14ac:dyDescent="0.35">
      <c r="C3895" s="70">
        <v>43175</v>
      </c>
      <c r="D3895" s="71">
        <v>0.29804398148148148</v>
      </c>
      <c r="E3895" s="72" t="s">
        <v>9</v>
      </c>
      <c r="F3895" s="73">
        <v>42</v>
      </c>
      <c r="G3895" s="72" t="s">
        <v>10</v>
      </c>
    </row>
    <row r="3896" spans="3:7" ht="15" thickBot="1" x14ac:dyDescent="0.35">
      <c r="C3896" s="70">
        <v>43175</v>
      </c>
      <c r="D3896" s="71">
        <v>0.29921296296296296</v>
      </c>
      <c r="E3896" s="72" t="s">
        <v>9</v>
      </c>
      <c r="F3896" s="73">
        <v>35</v>
      </c>
      <c r="G3896" s="72" t="s">
        <v>10</v>
      </c>
    </row>
    <row r="3897" spans="3:7" ht="15" thickBot="1" x14ac:dyDescent="0.35">
      <c r="C3897" s="70">
        <v>43175</v>
      </c>
      <c r="D3897" s="71">
        <v>0.29931712962962964</v>
      </c>
      <c r="E3897" s="72" t="s">
        <v>9</v>
      </c>
      <c r="F3897" s="73">
        <v>39</v>
      </c>
      <c r="G3897" s="72" t="s">
        <v>10</v>
      </c>
    </row>
    <row r="3898" spans="3:7" ht="15" thickBot="1" x14ac:dyDescent="0.35">
      <c r="C3898" s="70">
        <v>43175</v>
      </c>
      <c r="D3898" s="71">
        <v>0.29956018518518518</v>
      </c>
      <c r="E3898" s="72" t="s">
        <v>9</v>
      </c>
      <c r="F3898" s="73">
        <v>35</v>
      </c>
      <c r="G3898" s="72" t="s">
        <v>10</v>
      </c>
    </row>
    <row r="3899" spans="3:7" ht="15" thickBot="1" x14ac:dyDescent="0.35">
      <c r="C3899" s="70">
        <v>43175</v>
      </c>
      <c r="D3899" s="71">
        <v>0.29989583333333331</v>
      </c>
      <c r="E3899" s="72" t="s">
        <v>9</v>
      </c>
      <c r="F3899" s="73">
        <v>40</v>
      </c>
      <c r="G3899" s="72" t="s">
        <v>10</v>
      </c>
    </row>
    <row r="3900" spans="3:7" ht="15" thickBot="1" x14ac:dyDescent="0.35">
      <c r="C3900" s="70">
        <v>43175</v>
      </c>
      <c r="D3900" s="71">
        <v>0.30016203703703703</v>
      </c>
      <c r="E3900" s="72" t="s">
        <v>9</v>
      </c>
      <c r="F3900" s="73">
        <v>45</v>
      </c>
      <c r="G3900" s="72" t="s">
        <v>10</v>
      </c>
    </row>
    <row r="3901" spans="3:7" ht="15" thickBot="1" x14ac:dyDescent="0.35">
      <c r="C3901" s="70">
        <v>43175</v>
      </c>
      <c r="D3901" s="71">
        <v>0.30026620370370372</v>
      </c>
      <c r="E3901" s="72" t="s">
        <v>9</v>
      </c>
      <c r="F3901" s="73">
        <v>40</v>
      </c>
      <c r="G3901" s="72" t="s">
        <v>10</v>
      </c>
    </row>
    <row r="3902" spans="3:7" ht="15" thickBot="1" x14ac:dyDescent="0.35">
      <c r="C3902" s="70">
        <v>43175</v>
      </c>
      <c r="D3902" s="71">
        <v>0.30042824074074076</v>
      </c>
      <c r="E3902" s="72" t="s">
        <v>9</v>
      </c>
      <c r="F3902" s="73">
        <v>29</v>
      </c>
      <c r="G3902" s="72" t="s">
        <v>10</v>
      </c>
    </row>
    <row r="3903" spans="3:7" ht="15" thickBot="1" x14ac:dyDescent="0.35">
      <c r="C3903" s="70">
        <v>43175</v>
      </c>
      <c r="D3903" s="71">
        <v>0.30047453703703703</v>
      </c>
      <c r="E3903" s="72" t="s">
        <v>9</v>
      </c>
      <c r="F3903" s="73">
        <v>34</v>
      </c>
      <c r="G3903" s="72" t="s">
        <v>10</v>
      </c>
    </row>
    <row r="3904" spans="3:7" ht="15" thickBot="1" x14ac:dyDescent="0.35">
      <c r="C3904" s="70">
        <v>43175</v>
      </c>
      <c r="D3904" s="71">
        <v>0.30105324074074075</v>
      </c>
      <c r="E3904" s="72" t="s">
        <v>9</v>
      </c>
      <c r="F3904" s="73">
        <v>22</v>
      </c>
      <c r="G3904" s="72" t="s">
        <v>21</v>
      </c>
    </row>
    <row r="3905" spans="3:7" ht="15" thickBot="1" x14ac:dyDescent="0.35">
      <c r="C3905" s="70">
        <v>43175</v>
      </c>
      <c r="D3905" s="71">
        <v>0.302650462962963</v>
      </c>
      <c r="E3905" s="72" t="s">
        <v>9</v>
      </c>
      <c r="F3905" s="73">
        <v>28</v>
      </c>
      <c r="G3905" s="72" t="s">
        <v>21</v>
      </c>
    </row>
    <row r="3906" spans="3:7" ht="15" thickBot="1" x14ac:dyDescent="0.35">
      <c r="C3906" s="70">
        <v>43175</v>
      </c>
      <c r="D3906" s="71">
        <v>0.30321759259259257</v>
      </c>
      <c r="E3906" s="72" t="s">
        <v>9</v>
      </c>
      <c r="F3906" s="73">
        <v>39</v>
      </c>
      <c r="G3906" s="72" t="s">
        <v>10</v>
      </c>
    </row>
    <row r="3907" spans="3:7" ht="15" thickBot="1" x14ac:dyDescent="0.35">
      <c r="C3907" s="70">
        <v>43175</v>
      </c>
      <c r="D3907" s="71">
        <v>0.30344907407407407</v>
      </c>
      <c r="E3907" s="72" t="s">
        <v>9</v>
      </c>
      <c r="F3907" s="73">
        <v>24</v>
      </c>
      <c r="G3907" s="72" t="s">
        <v>21</v>
      </c>
    </row>
    <row r="3908" spans="3:7" ht="15" thickBot="1" x14ac:dyDescent="0.35">
      <c r="C3908" s="70">
        <v>43175</v>
      </c>
      <c r="D3908" s="71">
        <v>0.30373842592592593</v>
      </c>
      <c r="E3908" s="72" t="s">
        <v>9</v>
      </c>
      <c r="F3908" s="73">
        <v>40</v>
      </c>
      <c r="G3908" s="72" t="s">
        <v>21</v>
      </c>
    </row>
    <row r="3909" spans="3:7" ht="15" thickBot="1" x14ac:dyDescent="0.35">
      <c r="C3909" s="70">
        <v>43175</v>
      </c>
      <c r="D3909" s="71">
        <v>0.30384259259259261</v>
      </c>
      <c r="E3909" s="72" t="s">
        <v>9</v>
      </c>
      <c r="F3909" s="73">
        <v>31</v>
      </c>
      <c r="G3909" s="72" t="s">
        <v>21</v>
      </c>
    </row>
    <row r="3910" spans="3:7" ht="15" thickBot="1" x14ac:dyDescent="0.35">
      <c r="C3910" s="70">
        <v>43175</v>
      </c>
      <c r="D3910" s="71">
        <v>0.30425925925925928</v>
      </c>
      <c r="E3910" s="72" t="s">
        <v>9</v>
      </c>
      <c r="F3910" s="73">
        <v>39</v>
      </c>
      <c r="G3910" s="72" t="s">
        <v>10</v>
      </c>
    </row>
    <row r="3911" spans="3:7" ht="15" thickBot="1" x14ac:dyDescent="0.35">
      <c r="C3911" s="70">
        <v>43175</v>
      </c>
      <c r="D3911" s="71">
        <v>0.30439814814814814</v>
      </c>
      <c r="E3911" s="72" t="s">
        <v>9</v>
      </c>
      <c r="F3911" s="73">
        <v>36</v>
      </c>
      <c r="G3911" s="72" t="s">
        <v>21</v>
      </c>
    </row>
    <row r="3912" spans="3:7" ht="15" thickBot="1" x14ac:dyDescent="0.35">
      <c r="C3912" s="70">
        <v>43175</v>
      </c>
      <c r="D3912" s="71">
        <v>0.30488425925925927</v>
      </c>
      <c r="E3912" s="72" t="s">
        <v>9</v>
      </c>
      <c r="F3912" s="73">
        <v>37</v>
      </c>
      <c r="G3912" s="72" t="s">
        <v>21</v>
      </c>
    </row>
    <row r="3913" spans="3:7" ht="15" thickBot="1" x14ac:dyDescent="0.35">
      <c r="C3913" s="70">
        <v>43175</v>
      </c>
      <c r="D3913" s="71">
        <v>0.30557870370370371</v>
      </c>
      <c r="E3913" s="72" t="s">
        <v>9</v>
      </c>
      <c r="F3913" s="73">
        <v>36</v>
      </c>
      <c r="G3913" s="72" t="s">
        <v>10</v>
      </c>
    </row>
    <row r="3914" spans="3:7" ht="15" thickBot="1" x14ac:dyDescent="0.35">
      <c r="C3914" s="70">
        <v>43175</v>
      </c>
      <c r="D3914" s="71">
        <v>0.30732638888888891</v>
      </c>
      <c r="E3914" s="72" t="s">
        <v>9</v>
      </c>
      <c r="F3914" s="73">
        <v>43</v>
      </c>
      <c r="G3914" s="72" t="s">
        <v>10</v>
      </c>
    </row>
    <row r="3915" spans="3:7" ht="15" thickBot="1" x14ac:dyDescent="0.35">
      <c r="C3915" s="70">
        <v>43175</v>
      </c>
      <c r="D3915" s="71">
        <v>0.30762731481481481</v>
      </c>
      <c r="E3915" s="72" t="s">
        <v>9</v>
      </c>
      <c r="F3915" s="73">
        <v>23</v>
      </c>
      <c r="G3915" s="72" t="s">
        <v>21</v>
      </c>
    </row>
    <row r="3916" spans="3:7" ht="15" thickBot="1" x14ac:dyDescent="0.35">
      <c r="C3916" s="70">
        <v>43175</v>
      </c>
      <c r="D3916" s="71">
        <v>0.30778935185185186</v>
      </c>
      <c r="E3916" s="72" t="s">
        <v>9</v>
      </c>
      <c r="F3916" s="73">
        <v>46</v>
      </c>
      <c r="G3916" s="72" t="s">
        <v>10</v>
      </c>
    </row>
    <row r="3917" spans="3:7" ht="15" thickBot="1" x14ac:dyDescent="0.35">
      <c r="C3917" s="70">
        <v>43175</v>
      </c>
      <c r="D3917" s="71">
        <v>0.30797453703703703</v>
      </c>
      <c r="E3917" s="72" t="s">
        <v>9</v>
      </c>
      <c r="F3917" s="73">
        <v>24</v>
      </c>
      <c r="G3917" s="72" t="s">
        <v>21</v>
      </c>
    </row>
    <row r="3918" spans="3:7" ht="15" thickBot="1" x14ac:dyDescent="0.35">
      <c r="C3918" s="70">
        <v>43175</v>
      </c>
      <c r="D3918" s="71">
        <v>0.30821759259259257</v>
      </c>
      <c r="E3918" s="72" t="s">
        <v>9</v>
      </c>
      <c r="F3918" s="73">
        <v>37</v>
      </c>
      <c r="G3918" s="72" t="s">
        <v>10</v>
      </c>
    </row>
    <row r="3919" spans="3:7" ht="15" thickBot="1" x14ac:dyDescent="0.35">
      <c r="C3919" s="70">
        <v>43175</v>
      </c>
      <c r="D3919" s="71">
        <v>0.30855324074074075</v>
      </c>
      <c r="E3919" s="72" t="s">
        <v>9</v>
      </c>
      <c r="F3919" s="73">
        <v>45</v>
      </c>
      <c r="G3919" s="72" t="s">
        <v>10</v>
      </c>
    </row>
    <row r="3920" spans="3:7" ht="15" thickBot="1" x14ac:dyDescent="0.35">
      <c r="C3920" s="70">
        <v>43175</v>
      </c>
      <c r="D3920" s="71">
        <v>0.30934027777777778</v>
      </c>
      <c r="E3920" s="72" t="s">
        <v>9</v>
      </c>
      <c r="F3920" s="73">
        <v>34</v>
      </c>
      <c r="G3920" s="72" t="s">
        <v>10</v>
      </c>
    </row>
    <row r="3921" spans="3:7" ht="15" thickBot="1" x14ac:dyDescent="0.35">
      <c r="C3921" s="70">
        <v>43175</v>
      </c>
      <c r="D3921" s="71">
        <v>0.30937500000000001</v>
      </c>
      <c r="E3921" s="72" t="s">
        <v>9</v>
      </c>
      <c r="F3921" s="73">
        <v>41</v>
      </c>
      <c r="G3921" s="72" t="s">
        <v>10</v>
      </c>
    </row>
    <row r="3922" spans="3:7" ht="15" thickBot="1" x14ac:dyDescent="0.35">
      <c r="C3922" s="70">
        <v>43175</v>
      </c>
      <c r="D3922" s="71">
        <v>0.30940972222222224</v>
      </c>
      <c r="E3922" s="72" t="s">
        <v>9</v>
      </c>
      <c r="F3922" s="73">
        <v>36</v>
      </c>
      <c r="G3922" s="72" t="s">
        <v>10</v>
      </c>
    </row>
    <row r="3923" spans="3:7" ht="15" thickBot="1" x14ac:dyDescent="0.35">
      <c r="C3923" s="70">
        <v>43175</v>
      </c>
      <c r="D3923" s="71">
        <v>0.30982638888888886</v>
      </c>
      <c r="E3923" s="72" t="s">
        <v>9</v>
      </c>
      <c r="F3923" s="73">
        <v>28</v>
      </c>
      <c r="G3923" s="72" t="s">
        <v>10</v>
      </c>
    </row>
    <row r="3924" spans="3:7" ht="15" thickBot="1" x14ac:dyDescent="0.35">
      <c r="C3924" s="70">
        <v>43175</v>
      </c>
      <c r="D3924" s="71">
        <v>0.31034722222222222</v>
      </c>
      <c r="E3924" s="72" t="s">
        <v>9</v>
      </c>
      <c r="F3924" s="73">
        <v>20</v>
      </c>
      <c r="G3924" s="72" t="s">
        <v>10</v>
      </c>
    </row>
    <row r="3925" spans="3:7" ht="15" thickBot="1" x14ac:dyDescent="0.35">
      <c r="C3925" s="70">
        <v>43175</v>
      </c>
      <c r="D3925" s="71">
        <v>0.3105324074074074</v>
      </c>
      <c r="E3925" s="72" t="s">
        <v>9</v>
      </c>
      <c r="F3925" s="73">
        <v>33</v>
      </c>
      <c r="G3925" s="72" t="s">
        <v>10</v>
      </c>
    </row>
    <row r="3926" spans="3:7" ht="15" thickBot="1" x14ac:dyDescent="0.35">
      <c r="C3926" s="70">
        <v>43175</v>
      </c>
      <c r="D3926" s="71">
        <v>0.31089120370370371</v>
      </c>
      <c r="E3926" s="72" t="s">
        <v>9</v>
      </c>
      <c r="F3926" s="73">
        <v>52</v>
      </c>
      <c r="G3926" s="72" t="s">
        <v>10</v>
      </c>
    </row>
    <row r="3927" spans="3:7" ht="15" thickBot="1" x14ac:dyDescent="0.35">
      <c r="C3927" s="70">
        <v>43175</v>
      </c>
      <c r="D3927" s="71">
        <v>0.31188657407407411</v>
      </c>
      <c r="E3927" s="72" t="s">
        <v>9</v>
      </c>
      <c r="F3927" s="73">
        <v>30</v>
      </c>
      <c r="G3927" s="72" t="s">
        <v>21</v>
      </c>
    </row>
    <row r="3928" spans="3:7" ht="15" thickBot="1" x14ac:dyDescent="0.35">
      <c r="C3928" s="70">
        <v>43175</v>
      </c>
      <c r="D3928" s="71">
        <v>0.3132523148148148</v>
      </c>
      <c r="E3928" s="72" t="s">
        <v>9</v>
      </c>
      <c r="F3928" s="73">
        <v>38</v>
      </c>
      <c r="G3928" s="72" t="s">
        <v>10</v>
      </c>
    </row>
    <row r="3929" spans="3:7" ht="15" thickBot="1" x14ac:dyDescent="0.35">
      <c r="C3929" s="70">
        <v>43175</v>
      </c>
      <c r="D3929" s="71">
        <v>0.31358796296296293</v>
      </c>
      <c r="E3929" s="72" t="s">
        <v>9</v>
      </c>
      <c r="F3929" s="73">
        <v>30</v>
      </c>
      <c r="G3929" s="72" t="s">
        <v>10</v>
      </c>
    </row>
    <row r="3930" spans="3:7" ht="15" thickBot="1" x14ac:dyDescent="0.35">
      <c r="C3930" s="70">
        <v>43175</v>
      </c>
      <c r="D3930" s="71">
        <v>0.3142361111111111</v>
      </c>
      <c r="E3930" s="72" t="s">
        <v>9</v>
      </c>
      <c r="F3930" s="73">
        <v>37</v>
      </c>
      <c r="G3930" s="72" t="s">
        <v>10</v>
      </c>
    </row>
    <row r="3931" spans="3:7" ht="15" thickBot="1" x14ac:dyDescent="0.35">
      <c r="C3931" s="70">
        <v>43175</v>
      </c>
      <c r="D3931" s="71">
        <v>0.31607638888888889</v>
      </c>
      <c r="E3931" s="72" t="s">
        <v>9</v>
      </c>
      <c r="F3931" s="73">
        <v>40</v>
      </c>
      <c r="G3931" s="72" t="s">
        <v>10</v>
      </c>
    </row>
    <row r="3932" spans="3:7" ht="15" thickBot="1" x14ac:dyDescent="0.35">
      <c r="C3932" s="70">
        <v>43175</v>
      </c>
      <c r="D3932" s="71">
        <v>0.31653935185185184</v>
      </c>
      <c r="E3932" s="72" t="s">
        <v>9</v>
      </c>
      <c r="F3932" s="73">
        <v>40</v>
      </c>
      <c r="G3932" s="72" t="s">
        <v>10</v>
      </c>
    </row>
    <row r="3933" spans="3:7" ht="15" thickBot="1" x14ac:dyDescent="0.35">
      <c r="C3933" s="70">
        <v>43175</v>
      </c>
      <c r="D3933" s="71">
        <v>0.3197800925925926</v>
      </c>
      <c r="E3933" s="72" t="s">
        <v>9</v>
      </c>
      <c r="F3933" s="73">
        <v>42</v>
      </c>
      <c r="G3933" s="72" t="s">
        <v>10</v>
      </c>
    </row>
    <row r="3934" spans="3:7" ht="15" thickBot="1" x14ac:dyDescent="0.35">
      <c r="C3934" s="70">
        <v>43175</v>
      </c>
      <c r="D3934" s="71">
        <v>0.32034722222222223</v>
      </c>
      <c r="E3934" s="72" t="s">
        <v>9</v>
      </c>
      <c r="F3934" s="73">
        <v>46</v>
      </c>
      <c r="G3934" s="72" t="s">
        <v>10</v>
      </c>
    </row>
    <row r="3935" spans="3:7" ht="15" thickBot="1" x14ac:dyDescent="0.35">
      <c r="C3935" s="70">
        <v>43175</v>
      </c>
      <c r="D3935" s="71">
        <v>0.32091435185185185</v>
      </c>
      <c r="E3935" s="72" t="s">
        <v>9</v>
      </c>
      <c r="F3935" s="73">
        <v>42</v>
      </c>
      <c r="G3935" s="72" t="s">
        <v>10</v>
      </c>
    </row>
    <row r="3936" spans="3:7" ht="15" thickBot="1" x14ac:dyDescent="0.35">
      <c r="C3936" s="70">
        <v>43175</v>
      </c>
      <c r="D3936" s="71">
        <v>0.32123842592592594</v>
      </c>
      <c r="E3936" s="72" t="s">
        <v>9</v>
      </c>
      <c r="F3936" s="73">
        <v>17</v>
      </c>
      <c r="G3936" s="72" t="s">
        <v>21</v>
      </c>
    </row>
    <row r="3937" spans="3:7" ht="15" thickBot="1" x14ac:dyDescent="0.35">
      <c r="C3937" s="70">
        <v>43175</v>
      </c>
      <c r="D3937" s="71">
        <v>0.32200231481481484</v>
      </c>
      <c r="E3937" s="72" t="s">
        <v>9</v>
      </c>
      <c r="F3937" s="73">
        <v>38</v>
      </c>
      <c r="G3937" s="72" t="s">
        <v>10</v>
      </c>
    </row>
    <row r="3938" spans="3:7" ht="15" thickBot="1" x14ac:dyDescent="0.35">
      <c r="C3938" s="70">
        <v>43175</v>
      </c>
      <c r="D3938" s="71">
        <v>0.32440972222222225</v>
      </c>
      <c r="E3938" s="72" t="s">
        <v>9</v>
      </c>
      <c r="F3938" s="73">
        <v>40</v>
      </c>
      <c r="G3938" s="72" t="s">
        <v>10</v>
      </c>
    </row>
    <row r="3939" spans="3:7" ht="15" thickBot="1" x14ac:dyDescent="0.35">
      <c r="C3939" s="70">
        <v>43175</v>
      </c>
      <c r="D3939" s="71">
        <v>0.32483796296296297</v>
      </c>
      <c r="E3939" s="72" t="s">
        <v>9</v>
      </c>
      <c r="F3939" s="73">
        <v>45</v>
      </c>
      <c r="G3939" s="72" t="s">
        <v>10</v>
      </c>
    </row>
    <row r="3940" spans="3:7" ht="15" thickBot="1" x14ac:dyDescent="0.35">
      <c r="C3940" s="70">
        <v>43175</v>
      </c>
      <c r="D3940" s="71">
        <v>0.325162037037037</v>
      </c>
      <c r="E3940" s="72" t="s">
        <v>9</v>
      </c>
      <c r="F3940" s="73">
        <v>40</v>
      </c>
      <c r="G3940" s="72" t="s">
        <v>10</v>
      </c>
    </row>
    <row r="3941" spans="3:7" ht="15" thickBot="1" x14ac:dyDescent="0.35">
      <c r="C3941" s="70">
        <v>43175</v>
      </c>
      <c r="D3941" s="71">
        <v>0.32586805555555554</v>
      </c>
      <c r="E3941" s="72" t="s">
        <v>9</v>
      </c>
      <c r="F3941" s="73">
        <v>34</v>
      </c>
      <c r="G3941" s="72" t="s">
        <v>10</v>
      </c>
    </row>
    <row r="3942" spans="3:7" ht="15" thickBot="1" x14ac:dyDescent="0.35">
      <c r="C3942" s="70">
        <v>43175</v>
      </c>
      <c r="D3942" s="71">
        <v>0.32587962962962963</v>
      </c>
      <c r="E3942" s="72" t="s">
        <v>9</v>
      </c>
      <c r="F3942" s="73">
        <v>30</v>
      </c>
      <c r="G3942" s="72" t="s">
        <v>10</v>
      </c>
    </row>
    <row r="3943" spans="3:7" ht="15" thickBot="1" x14ac:dyDescent="0.35">
      <c r="C3943" s="70">
        <v>43175</v>
      </c>
      <c r="D3943" s="71">
        <v>0.32618055555555553</v>
      </c>
      <c r="E3943" s="72" t="s">
        <v>9</v>
      </c>
      <c r="F3943" s="73">
        <v>34</v>
      </c>
      <c r="G3943" s="72" t="s">
        <v>10</v>
      </c>
    </row>
    <row r="3944" spans="3:7" ht="15" thickBot="1" x14ac:dyDescent="0.35">
      <c r="C3944" s="70">
        <v>43175</v>
      </c>
      <c r="D3944" s="71">
        <v>0.32629629629629631</v>
      </c>
      <c r="E3944" s="72" t="s">
        <v>9</v>
      </c>
      <c r="F3944" s="73">
        <v>28</v>
      </c>
      <c r="G3944" s="72" t="s">
        <v>10</v>
      </c>
    </row>
    <row r="3945" spans="3:7" ht="15" thickBot="1" x14ac:dyDescent="0.35">
      <c r="C3945" s="70">
        <v>43175</v>
      </c>
      <c r="D3945" s="71">
        <v>0.32700231481481484</v>
      </c>
      <c r="E3945" s="72" t="s">
        <v>9</v>
      </c>
      <c r="F3945" s="73">
        <v>42</v>
      </c>
      <c r="G3945" s="72" t="s">
        <v>21</v>
      </c>
    </row>
    <row r="3946" spans="3:7" ht="15" thickBot="1" x14ac:dyDescent="0.35">
      <c r="C3946" s="70">
        <v>43175</v>
      </c>
      <c r="D3946" s="71">
        <v>0.32795138888888892</v>
      </c>
      <c r="E3946" s="72" t="s">
        <v>9</v>
      </c>
      <c r="F3946" s="73">
        <v>37</v>
      </c>
      <c r="G3946" s="72" t="s">
        <v>10</v>
      </c>
    </row>
    <row r="3947" spans="3:7" ht="15" thickBot="1" x14ac:dyDescent="0.35">
      <c r="C3947" s="70">
        <v>43175</v>
      </c>
      <c r="D3947" s="71">
        <v>0.32831018518518518</v>
      </c>
      <c r="E3947" s="72" t="s">
        <v>9</v>
      </c>
      <c r="F3947" s="73">
        <v>23</v>
      </c>
      <c r="G3947" s="72" t="s">
        <v>21</v>
      </c>
    </row>
    <row r="3948" spans="3:7" ht="15" thickBot="1" x14ac:dyDescent="0.35">
      <c r="C3948" s="70">
        <v>43175</v>
      </c>
      <c r="D3948" s="71">
        <v>0.3283564814814815</v>
      </c>
      <c r="E3948" s="72" t="s">
        <v>9</v>
      </c>
      <c r="F3948" s="73">
        <v>25</v>
      </c>
      <c r="G3948" s="72" t="s">
        <v>10</v>
      </c>
    </row>
    <row r="3949" spans="3:7" ht="15" thickBot="1" x14ac:dyDescent="0.35">
      <c r="C3949" s="70">
        <v>43175</v>
      </c>
      <c r="D3949" s="71">
        <v>0.32842592592592595</v>
      </c>
      <c r="E3949" s="72" t="s">
        <v>9</v>
      </c>
      <c r="F3949" s="73">
        <v>27</v>
      </c>
      <c r="G3949" s="72" t="s">
        <v>10</v>
      </c>
    </row>
    <row r="3950" spans="3:7" ht="15" thickBot="1" x14ac:dyDescent="0.35">
      <c r="C3950" s="70">
        <v>43175</v>
      </c>
      <c r="D3950" s="71">
        <v>0.3291782407407407</v>
      </c>
      <c r="E3950" s="72" t="s">
        <v>9</v>
      </c>
      <c r="F3950" s="73">
        <v>44</v>
      </c>
      <c r="G3950" s="72" t="s">
        <v>10</v>
      </c>
    </row>
    <row r="3951" spans="3:7" ht="15" thickBot="1" x14ac:dyDescent="0.35">
      <c r="C3951" s="70">
        <v>43175</v>
      </c>
      <c r="D3951" s="71">
        <v>0.33054398148148151</v>
      </c>
      <c r="E3951" s="72" t="s">
        <v>9</v>
      </c>
      <c r="F3951" s="73">
        <v>39</v>
      </c>
      <c r="G3951" s="72" t="s">
        <v>10</v>
      </c>
    </row>
    <row r="3952" spans="3:7" ht="15" thickBot="1" x14ac:dyDescent="0.35">
      <c r="C3952" s="70">
        <v>43175</v>
      </c>
      <c r="D3952" s="71">
        <v>0.33255787037037038</v>
      </c>
      <c r="E3952" s="72" t="s">
        <v>9</v>
      </c>
      <c r="F3952" s="73">
        <v>28</v>
      </c>
      <c r="G3952" s="72" t="s">
        <v>21</v>
      </c>
    </row>
    <row r="3953" spans="3:7" ht="15" thickBot="1" x14ac:dyDescent="0.35">
      <c r="C3953" s="70">
        <v>43175</v>
      </c>
      <c r="D3953" s="71">
        <v>0.333125</v>
      </c>
      <c r="E3953" s="72" t="s">
        <v>9</v>
      </c>
      <c r="F3953" s="73">
        <v>45</v>
      </c>
      <c r="G3953" s="72" t="s">
        <v>10</v>
      </c>
    </row>
    <row r="3954" spans="3:7" ht="15" thickBot="1" x14ac:dyDescent="0.35">
      <c r="C3954" s="70">
        <v>43175</v>
      </c>
      <c r="D3954" s="71">
        <v>0.33331018518518518</v>
      </c>
      <c r="E3954" s="72" t="s">
        <v>9</v>
      </c>
      <c r="F3954" s="73">
        <v>42</v>
      </c>
      <c r="G3954" s="72" t="s">
        <v>10</v>
      </c>
    </row>
    <row r="3955" spans="3:7" ht="15" thickBot="1" x14ac:dyDescent="0.35">
      <c r="C3955" s="70">
        <v>43175</v>
      </c>
      <c r="D3955" s="71">
        <v>0.33378472222222227</v>
      </c>
      <c r="E3955" s="72" t="s">
        <v>9</v>
      </c>
      <c r="F3955" s="73">
        <v>29</v>
      </c>
      <c r="G3955" s="72" t="s">
        <v>21</v>
      </c>
    </row>
    <row r="3956" spans="3:7" ht="15" thickBot="1" x14ac:dyDescent="0.35">
      <c r="C3956" s="70">
        <v>43175</v>
      </c>
      <c r="D3956" s="71">
        <v>0.33604166666666663</v>
      </c>
      <c r="E3956" s="72" t="s">
        <v>9</v>
      </c>
      <c r="F3956" s="73">
        <v>35</v>
      </c>
      <c r="G3956" s="72" t="s">
        <v>10</v>
      </c>
    </row>
    <row r="3957" spans="3:7" ht="15" thickBot="1" x14ac:dyDescent="0.35">
      <c r="C3957" s="70">
        <v>43175</v>
      </c>
      <c r="D3957" s="71">
        <v>0.33606481481481482</v>
      </c>
      <c r="E3957" s="72" t="s">
        <v>9</v>
      </c>
      <c r="F3957" s="73">
        <v>23</v>
      </c>
      <c r="G3957" s="72" t="s">
        <v>21</v>
      </c>
    </row>
    <row r="3958" spans="3:7" ht="15" thickBot="1" x14ac:dyDescent="0.35">
      <c r="C3958" s="70">
        <v>43175</v>
      </c>
      <c r="D3958" s="71">
        <v>0.33630787037037035</v>
      </c>
      <c r="E3958" s="72" t="s">
        <v>9</v>
      </c>
      <c r="F3958" s="73">
        <v>21</v>
      </c>
      <c r="G3958" s="72" t="s">
        <v>21</v>
      </c>
    </row>
    <row r="3959" spans="3:7" ht="15" thickBot="1" x14ac:dyDescent="0.35">
      <c r="C3959" s="70">
        <v>43175</v>
      </c>
      <c r="D3959" s="71">
        <v>0.33651620370370372</v>
      </c>
      <c r="E3959" s="72" t="s">
        <v>9</v>
      </c>
      <c r="F3959" s="73">
        <v>30</v>
      </c>
      <c r="G3959" s="72" t="s">
        <v>10</v>
      </c>
    </row>
    <row r="3960" spans="3:7" ht="15" thickBot="1" x14ac:dyDescent="0.35">
      <c r="C3960" s="70">
        <v>43175</v>
      </c>
      <c r="D3960" s="71">
        <v>0.33760416666666665</v>
      </c>
      <c r="E3960" s="72" t="s">
        <v>9</v>
      </c>
      <c r="F3960" s="73">
        <v>39</v>
      </c>
      <c r="G3960" s="72" t="s">
        <v>21</v>
      </c>
    </row>
    <row r="3961" spans="3:7" ht="15" thickBot="1" x14ac:dyDescent="0.35">
      <c r="C3961" s="70">
        <v>43175</v>
      </c>
      <c r="D3961" s="71">
        <v>0.33769675925925924</v>
      </c>
      <c r="E3961" s="72" t="s">
        <v>9</v>
      </c>
      <c r="F3961" s="73">
        <v>25</v>
      </c>
      <c r="G3961" s="72" t="s">
        <v>10</v>
      </c>
    </row>
    <row r="3962" spans="3:7" ht="15" thickBot="1" x14ac:dyDescent="0.35">
      <c r="C3962" s="70">
        <v>43175</v>
      </c>
      <c r="D3962" s="71">
        <v>0.33771990740740737</v>
      </c>
      <c r="E3962" s="72" t="s">
        <v>9</v>
      </c>
      <c r="F3962" s="73">
        <v>27</v>
      </c>
      <c r="G3962" s="72" t="s">
        <v>10</v>
      </c>
    </row>
    <row r="3963" spans="3:7" ht="15" thickBot="1" x14ac:dyDescent="0.35">
      <c r="C3963" s="70">
        <v>43175</v>
      </c>
      <c r="D3963" s="71">
        <v>0.33799768518518519</v>
      </c>
      <c r="E3963" s="72" t="s">
        <v>9</v>
      </c>
      <c r="F3963" s="73">
        <v>35</v>
      </c>
      <c r="G3963" s="72" t="s">
        <v>10</v>
      </c>
    </row>
    <row r="3964" spans="3:7" ht="15" thickBot="1" x14ac:dyDescent="0.35">
      <c r="C3964" s="70">
        <v>43175</v>
      </c>
      <c r="D3964" s="71">
        <v>0.33822916666666664</v>
      </c>
      <c r="E3964" s="72" t="s">
        <v>9</v>
      </c>
      <c r="F3964" s="73">
        <v>40</v>
      </c>
      <c r="G3964" s="72" t="s">
        <v>10</v>
      </c>
    </row>
    <row r="3965" spans="3:7" ht="15" thickBot="1" x14ac:dyDescent="0.35">
      <c r="C3965" s="70">
        <v>43175</v>
      </c>
      <c r="D3965" s="71">
        <v>0.33825231481481483</v>
      </c>
      <c r="E3965" s="72" t="s">
        <v>9</v>
      </c>
      <c r="F3965" s="73">
        <v>43</v>
      </c>
      <c r="G3965" s="72" t="s">
        <v>10</v>
      </c>
    </row>
    <row r="3966" spans="3:7" ht="15" thickBot="1" x14ac:dyDescent="0.35">
      <c r="C3966" s="70">
        <v>43175</v>
      </c>
      <c r="D3966" s="71">
        <v>0.33826388888888892</v>
      </c>
      <c r="E3966" s="72" t="s">
        <v>9</v>
      </c>
      <c r="F3966" s="73">
        <v>41</v>
      </c>
      <c r="G3966" s="72" t="s">
        <v>10</v>
      </c>
    </row>
    <row r="3967" spans="3:7" ht="15" thickBot="1" x14ac:dyDescent="0.35">
      <c r="C3967" s="70">
        <v>43175</v>
      </c>
      <c r="D3967" s="71">
        <v>0.33949074074074076</v>
      </c>
      <c r="E3967" s="72" t="s">
        <v>9</v>
      </c>
      <c r="F3967" s="73">
        <v>44</v>
      </c>
      <c r="G3967" s="72" t="s">
        <v>10</v>
      </c>
    </row>
    <row r="3968" spans="3:7" ht="15" thickBot="1" x14ac:dyDescent="0.35">
      <c r="C3968" s="70">
        <v>43175</v>
      </c>
      <c r="D3968" s="71">
        <v>0.34004629629629629</v>
      </c>
      <c r="E3968" s="72" t="s">
        <v>9</v>
      </c>
      <c r="F3968" s="73">
        <v>48</v>
      </c>
      <c r="G3968" s="72" t="s">
        <v>21</v>
      </c>
    </row>
    <row r="3969" spans="3:7" ht="15" thickBot="1" x14ac:dyDescent="0.35">
      <c r="C3969" s="70">
        <v>43175</v>
      </c>
      <c r="D3969" s="71">
        <v>0.34105324074074073</v>
      </c>
      <c r="E3969" s="72" t="s">
        <v>9</v>
      </c>
      <c r="F3969" s="73">
        <v>31</v>
      </c>
      <c r="G3969" s="72" t="s">
        <v>21</v>
      </c>
    </row>
    <row r="3970" spans="3:7" ht="15" thickBot="1" x14ac:dyDescent="0.35">
      <c r="C3970" s="70">
        <v>43175</v>
      </c>
      <c r="D3970" s="71">
        <v>0.34171296296296294</v>
      </c>
      <c r="E3970" s="72" t="s">
        <v>9</v>
      </c>
      <c r="F3970" s="73">
        <v>42</v>
      </c>
      <c r="G3970" s="72" t="s">
        <v>10</v>
      </c>
    </row>
    <row r="3971" spans="3:7" ht="15" thickBot="1" x14ac:dyDescent="0.35">
      <c r="C3971" s="70">
        <v>43175</v>
      </c>
      <c r="D3971" s="71">
        <v>0.34208333333333335</v>
      </c>
      <c r="E3971" s="72" t="s">
        <v>9</v>
      </c>
      <c r="F3971" s="73">
        <v>44</v>
      </c>
      <c r="G3971" s="72" t="s">
        <v>10</v>
      </c>
    </row>
    <row r="3972" spans="3:7" ht="15" thickBot="1" x14ac:dyDescent="0.35">
      <c r="C3972" s="70">
        <v>43175</v>
      </c>
      <c r="D3972" s="71">
        <v>0.34267361111111111</v>
      </c>
      <c r="E3972" s="72" t="s">
        <v>9</v>
      </c>
      <c r="F3972" s="73">
        <v>33</v>
      </c>
      <c r="G3972" s="72" t="s">
        <v>10</v>
      </c>
    </row>
    <row r="3973" spans="3:7" ht="15" thickBot="1" x14ac:dyDescent="0.35">
      <c r="C3973" s="70">
        <v>43175</v>
      </c>
      <c r="D3973" s="71">
        <v>0.34371527777777783</v>
      </c>
      <c r="E3973" s="72" t="s">
        <v>9</v>
      </c>
      <c r="F3973" s="73">
        <v>46</v>
      </c>
      <c r="G3973" s="72" t="s">
        <v>21</v>
      </c>
    </row>
    <row r="3974" spans="3:7" ht="15" thickBot="1" x14ac:dyDescent="0.35">
      <c r="C3974" s="70">
        <v>43175</v>
      </c>
      <c r="D3974" s="71">
        <v>0.34400462962962958</v>
      </c>
      <c r="E3974" s="72" t="s">
        <v>9</v>
      </c>
      <c r="F3974" s="73">
        <v>53</v>
      </c>
      <c r="G3974" s="72" t="s">
        <v>10</v>
      </c>
    </row>
    <row r="3975" spans="3:7" ht="15" thickBot="1" x14ac:dyDescent="0.35">
      <c r="C3975" s="70">
        <v>43175</v>
      </c>
      <c r="D3975" s="71">
        <v>0.34408564814814818</v>
      </c>
      <c r="E3975" s="72" t="s">
        <v>9</v>
      </c>
      <c r="F3975" s="73">
        <v>45</v>
      </c>
      <c r="G3975" s="72" t="s">
        <v>10</v>
      </c>
    </row>
    <row r="3976" spans="3:7" ht="15" thickBot="1" x14ac:dyDescent="0.35">
      <c r="C3976" s="70">
        <v>43175</v>
      </c>
      <c r="D3976" s="71">
        <v>0.34498842592592593</v>
      </c>
      <c r="E3976" s="72" t="s">
        <v>9</v>
      </c>
      <c r="F3976" s="73">
        <v>38</v>
      </c>
      <c r="G3976" s="72" t="s">
        <v>21</v>
      </c>
    </row>
    <row r="3977" spans="3:7" ht="15" thickBot="1" x14ac:dyDescent="0.35">
      <c r="C3977" s="70">
        <v>43175</v>
      </c>
      <c r="D3977" s="71">
        <v>0.34510416666666671</v>
      </c>
      <c r="E3977" s="72" t="s">
        <v>9</v>
      </c>
      <c r="F3977" s="73">
        <v>41</v>
      </c>
      <c r="G3977" s="72" t="s">
        <v>10</v>
      </c>
    </row>
    <row r="3978" spans="3:7" ht="15" thickBot="1" x14ac:dyDescent="0.35">
      <c r="C3978" s="70">
        <v>43175</v>
      </c>
      <c r="D3978" s="71">
        <v>0.34621527777777777</v>
      </c>
      <c r="E3978" s="72" t="s">
        <v>9</v>
      </c>
      <c r="F3978" s="73">
        <v>29</v>
      </c>
      <c r="G3978" s="72" t="s">
        <v>21</v>
      </c>
    </row>
    <row r="3979" spans="3:7" ht="15" thickBot="1" x14ac:dyDescent="0.35">
      <c r="C3979" s="70">
        <v>43175</v>
      </c>
      <c r="D3979" s="71">
        <v>0.3465509259259259</v>
      </c>
      <c r="E3979" s="72" t="s">
        <v>9</v>
      </c>
      <c r="F3979" s="73">
        <v>18</v>
      </c>
      <c r="G3979" s="72" t="s">
        <v>21</v>
      </c>
    </row>
    <row r="3980" spans="3:7" ht="15" thickBot="1" x14ac:dyDescent="0.35">
      <c r="C3980" s="70">
        <v>43175</v>
      </c>
      <c r="D3980" s="71">
        <v>0.34697916666666667</v>
      </c>
      <c r="E3980" s="72" t="s">
        <v>9</v>
      </c>
      <c r="F3980" s="73">
        <v>32</v>
      </c>
      <c r="G3980" s="72" t="s">
        <v>21</v>
      </c>
    </row>
    <row r="3981" spans="3:7" ht="15" thickBot="1" x14ac:dyDescent="0.35">
      <c r="C3981" s="70">
        <v>43175</v>
      </c>
      <c r="D3981" s="71">
        <v>0.3475347222222222</v>
      </c>
      <c r="E3981" s="72" t="s">
        <v>9</v>
      </c>
      <c r="F3981" s="73">
        <v>44</v>
      </c>
      <c r="G3981" s="72" t="s">
        <v>10</v>
      </c>
    </row>
    <row r="3982" spans="3:7" ht="15" thickBot="1" x14ac:dyDescent="0.35">
      <c r="C3982" s="70">
        <v>43175</v>
      </c>
      <c r="D3982" s="71">
        <v>0.34820601851851851</v>
      </c>
      <c r="E3982" s="72" t="s">
        <v>9</v>
      </c>
      <c r="F3982" s="73">
        <v>29</v>
      </c>
      <c r="G3982" s="72" t="s">
        <v>21</v>
      </c>
    </row>
    <row r="3983" spans="3:7" ht="15" thickBot="1" x14ac:dyDescent="0.35">
      <c r="C3983" s="70">
        <v>43175</v>
      </c>
      <c r="D3983" s="71">
        <v>0.3482986111111111</v>
      </c>
      <c r="E3983" s="72" t="s">
        <v>9</v>
      </c>
      <c r="F3983" s="73">
        <v>28</v>
      </c>
      <c r="G3983" s="72" t="s">
        <v>21</v>
      </c>
    </row>
    <row r="3984" spans="3:7" ht="15" thickBot="1" x14ac:dyDescent="0.35">
      <c r="C3984" s="70">
        <v>43175</v>
      </c>
      <c r="D3984" s="71">
        <v>0.34865740740740742</v>
      </c>
      <c r="E3984" s="72" t="s">
        <v>9</v>
      </c>
      <c r="F3984" s="73">
        <v>28</v>
      </c>
      <c r="G3984" s="72" t="s">
        <v>21</v>
      </c>
    </row>
    <row r="3985" spans="3:7" ht="15" thickBot="1" x14ac:dyDescent="0.35">
      <c r="C3985" s="70">
        <v>43175</v>
      </c>
      <c r="D3985" s="71">
        <v>0.35334490740740737</v>
      </c>
      <c r="E3985" s="72" t="s">
        <v>9</v>
      </c>
      <c r="F3985" s="73">
        <v>37</v>
      </c>
      <c r="G3985" s="72" t="s">
        <v>10</v>
      </c>
    </row>
    <row r="3986" spans="3:7" ht="15" thickBot="1" x14ac:dyDescent="0.35">
      <c r="C3986" s="70">
        <v>43175</v>
      </c>
      <c r="D3986" s="71">
        <v>0.3536111111111111</v>
      </c>
      <c r="E3986" s="72" t="s">
        <v>9</v>
      </c>
      <c r="F3986" s="73">
        <v>30</v>
      </c>
      <c r="G3986" s="72" t="s">
        <v>21</v>
      </c>
    </row>
    <row r="3987" spans="3:7" ht="15" thickBot="1" x14ac:dyDescent="0.35">
      <c r="C3987" s="70">
        <v>43175</v>
      </c>
      <c r="D3987" s="71">
        <v>0.35393518518518513</v>
      </c>
      <c r="E3987" s="72" t="s">
        <v>9</v>
      </c>
      <c r="F3987" s="73">
        <v>34</v>
      </c>
      <c r="G3987" s="72" t="s">
        <v>21</v>
      </c>
    </row>
    <row r="3988" spans="3:7" ht="15" thickBot="1" x14ac:dyDescent="0.35">
      <c r="C3988" s="70">
        <v>43175</v>
      </c>
      <c r="D3988" s="71">
        <v>0.3558912037037037</v>
      </c>
      <c r="E3988" s="72" t="s">
        <v>9</v>
      </c>
      <c r="F3988" s="73">
        <v>52</v>
      </c>
      <c r="G3988" s="72" t="s">
        <v>10</v>
      </c>
    </row>
    <row r="3989" spans="3:7" ht="15" thickBot="1" x14ac:dyDescent="0.35">
      <c r="C3989" s="70">
        <v>43175</v>
      </c>
      <c r="D3989" s="71">
        <v>0.35871527777777779</v>
      </c>
      <c r="E3989" s="72" t="s">
        <v>9</v>
      </c>
      <c r="F3989" s="73">
        <v>40</v>
      </c>
      <c r="G3989" s="72" t="s">
        <v>10</v>
      </c>
    </row>
    <row r="3990" spans="3:7" ht="15" thickBot="1" x14ac:dyDescent="0.35">
      <c r="C3990" s="70">
        <v>43175</v>
      </c>
      <c r="D3990" s="71">
        <v>0.36203703703703699</v>
      </c>
      <c r="E3990" s="72" t="s">
        <v>9</v>
      </c>
      <c r="F3990" s="73">
        <v>34</v>
      </c>
      <c r="G3990" s="72" t="s">
        <v>21</v>
      </c>
    </row>
    <row r="3991" spans="3:7" ht="15" thickBot="1" x14ac:dyDescent="0.35">
      <c r="C3991" s="70">
        <v>43175</v>
      </c>
      <c r="D3991" s="71">
        <v>0.36280092592592594</v>
      </c>
      <c r="E3991" s="72" t="s">
        <v>9</v>
      </c>
      <c r="F3991" s="73">
        <v>20</v>
      </c>
      <c r="G3991" s="72" t="s">
        <v>21</v>
      </c>
    </row>
    <row r="3992" spans="3:7" ht="15" thickBot="1" x14ac:dyDescent="0.35">
      <c r="C3992" s="70">
        <v>43175</v>
      </c>
      <c r="D3992" s="71">
        <v>0.36337962962962966</v>
      </c>
      <c r="E3992" s="72" t="s">
        <v>9</v>
      </c>
      <c r="F3992" s="73">
        <v>44</v>
      </c>
      <c r="G3992" s="72" t="s">
        <v>10</v>
      </c>
    </row>
    <row r="3993" spans="3:7" ht="15" thickBot="1" x14ac:dyDescent="0.35">
      <c r="C3993" s="70">
        <v>43175</v>
      </c>
      <c r="D3993" s="71">
        <v>0.36487268518518517</v>
      </c>
      <c r="E3993" s="72" t="s">
        <v>9</v>
      </c>
      <c r="F3993" s="73">
        <v>40</v>
      </c>
      <c r="G3993" s="72" t="s">
        <v>10</v>
      </c>
    </row>
    <row r="3994" spans="3:7" ht="15" thickBot="1" x14ac:dyDescent="0.35">
      <c r="C3994" s="70">
        <v>43175</v>
      </c>
      <c r="D3994" s="71">
        <v>0.36693287037037042</v>
      </c>
      <c r="E3994" s="72" t="s">
        <v>9</v>
      </c>
      <c r="F3994" s="73">
        <v>44</v>
      </c>
      <c r="G3994" s="72" t="s">
        <v>10</v>
      </c>
    </row>
    <row r="3995" spans="3:7" ht="15" thickBot="1" x14ac:dyDescent="0.35">
      <c r="C3995" s="70">
        <v>43175</v>
      </c>
      <c r="D3995" s="71">
        <v>0.36778935185185185</v>
      </c>
      <c r="E3995" s="72" t="s">
        <v>9</v>
      </c>
      <c r="F3995" s="73">
        <v>21</v>
      </c>
      <c r="G3995" s="72" t="s">
        <v>21</v>
      </c>
    </row>
    <row r="3996" spans="3:7" ht="15" thickBot="1" x14ac:dyDescent="0.35">
      <c r="C3996" s="70">
        <v>43175</v>
      </c>
      <c r="D3996" s="71">
        <v>0.37046296296296299</v>
      </c>
      <c r="E3996" s="72" t="s">
        <v>9</v>
      </c>
      <c r="F3996" s="73">
        <v>27</v>
      </c>
      <c r="G3996" s="72" t="s">
        <v>21</v>
      </c>
    </row>
    <row r="3997" spans="3:7" ht="15" thickBot="1" x14ac:dyDescent="0.35">
      <c r="C3997" s="70">
        <v>43175</v>
      </c>
      <c r="D3997" s="71">
        <v>0.37620370370370365</v>
      </c>
      <c r="E3997" s="72" t="s">
        <v>9</v>
      </c>
      <c r="F3997" s="73">
        <v>33</v>
      </c>
      <c r="G3997" s="72" t="s">
        <v>21</v>
      </c>
    </row>
    <row r="3998" spans="3:7" ht="15" thickBot="1" x14ac:dyDescent="0.35">
      <c r="C3998" s="70">
        <v>43175</v>
      </c>
      <c r="D3998" s="71">
        <v>0.37627314814814811</v>
      </c>
      <c r="E3998" s="72" t="s">
        <v>9</v>
      </c>
      <c r="F3998" s="73">
        <v>36</v>
      </c>
      <c r="G3998" s="72" t="s">
        <v>10</v>
      </c>
    </row>
    <row r="3999" spans="3:7" x14ac:dyDescent="0.3">
      <c r="C3999" s="74">
        <v>43175</v>
      </c>
      <c r="D3999" s="75">
        <v>0.37819444444444444</v>
      </c>
      <c r="E3999" s="76" t="s">
        <v>9</v>
      </c>
      <c r="F3999" s="77">
        <v>16</v>
      </c>
      <c r="G3999" s="76" t="s">
        <v>21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9E240-B347-4EDD-8DA7-76A254DD43AC}">
  <dimension ref="C4:U4454"/>
  <sheetViews>
    <sheetView workbookViewId="0"/>
  </sheetViews>
  <sheetFormatPr defaultRowHeight="14.4" x14ac:dyDescent="0.3"/>
  <cols>
    <col min="3" max="3" width="14.109375" customWidth="1"/>
    <col min="4" max="4" width="12.33203125" customWidth="1"/>
    <col min="5" max="5" width="10.6640625" customWidth="1"/>
    <col min="6" max="6" width="10.33203125" customWidth="1"/>
    <col min="7" max="7" width="13.109375" customWidth="1"/>
    <col min="10" max="10" width="32.88671875" customWidth="1"/>
  </cols>
  <sheetData>
    <row r="4" spans="3:21" ht="15" thickBot="1" x14ac:dyDescent="0.35">
      <c r="C4" s="60" t="s">
        <v>0</v>
      </c>
      <c r="D4" s="60" t="s">
        <v>1</v>
      </c>
      <c r="E4" s="60" t="s">
        <v>2</v>
      </c>
      <c r="F4" s="60" t="s">
        <v>3</v>
      </c>
      <c r="G4" s="60" t="s">
        <v>4</v>
      </c>
    </row>
    <row r="5" spans="3:21" ht="15" thickBot="1" x14ac:dyDescent="0.35">
      <c r="C5" s="61" t="s">
        <v>26</v>
      </c>
      <c r="D5" s="61">
        <v>15</v>
      </c>
      <c r="E5" s="62">
        <v>43182</v>
      </c>
      <c r="F5" s="63">
        <v>0.38810185185185181</v>
      </c>
      <c r="G5" s="64">
        <v>0.3</v>
      </c>
    </row>
    <row r="6" spans="3:21" x14ac:dyDescent="0.3">
      <c r="C6" s="65" t="s">
        <v>2</v>
      </c>
      <c r="D6" s="65" t="s">
        <v>3</v>
      </c>
      <c r="E6" s="65" t="s">
        <v>6</v>
      </c>
      <c r="F6" s="65" t="s">
        <v>7</v>
      </c>
      <c r="G6" s="65" t="s">
        <v>8</v>
      </c>
    </row>
    <row r="7" spans="3:21" ht="15" thickBot="1" x14ac:dyDescent="0.35">
      <c r="C7" s="66">
        <v>43175</v>
      </c>
      <c r="D7" s="67">
        <v>0.3812962962962963</v>
      </c>
      <c r="E7" s="68" t="s">
        <v>9</v>
      </c>
      <c r="F7" s="68">
        <v>23</v>
      </c>
      <c r="G7" s="68" t="s">
        <v>10</v>
      </c>
    </row>
    <row r="8" spans="3:21" ht="15" thickBot="1" x14ac:dyDescent="0.35">
      <c r="C8" s="70">
        <v>43175</v>
      </c>
      <c r="D8" s="71">
        <v>0.38221064814814815</v>
      </c>
      <c r="E8" s="72" t="s">
        <v>9</v>
      </c>
      <c r="F8" s="72">
        <v>20</v>
      </c>
      <c r="G8" s="72" t="s">
        <v>10</v>
      </c>
    </row>
    <row r="9" spans="3:21" ht="15" thickBot="1" x14ac:dyDescent="0.35">
      <c r="C9" s="70">
        <v>43175</v>
      </c>
      <c r="D9" s="71">
        <v>0.3886574074074074</v>
      </c>
      <c r="E9" s="72" t="s">
        <v>9</v>
      </c>
      <c r="F9" s="72">
        <v>27</v>
      </c>
      <c r="G9" s="72" t="s">
        <v>21</v>
      </c>
      <c r="J9" t="s">
        <v>27</v>
      </c>
      <c r="K9" s="14">
        <f>T11</f>
        <v>4448</v>
      </c>
      <c r="L9" s="14"/>
      <c r="M9" s="9"/>
      <c r="N9" s="9"/>
      <c r="O9" s="9"/>
      <c r="P9" s="9"/>
      <c r="Q9" s="9"/>
      <c r="R9" s="9"/>
    </row>
    <row r="10" spans="3:21" ht="15" thickBot="1" x14ac:dyDescent="0.35">
      <c r="C10" s="70">
        <v>43175</v>
      </c>
      <c r="D10" s="71">
        <v>0.39067129629629632</v>
      </c>
      <c r="E10" s="72" t="s">
        <v>9</v>
      </c>
      <c r="F10" s="72">
        <v>35</v>
      </c>
      <c r="G10" s="72" t="s">
        <v>10</v>
      </c>
      <c r="K10" s="9" t="s">
        <v>78</v>
      </c>
      <c r="L10" s="9" t="s">
        <v>79</v>
      </c>
      <c r="M10" s="9" t="s">
        <v>80</v>
      </c>
      <c r="N10" s="9" t="s">
        <v>81</v>
      </c>
      <c r="O10" s="9" t="s">
        <v>82</v>
      </c>
      <c r="P10" s="9" t="s">
        <v>83</v>
      </c>
      <c r="Q10" s="9" t="s">
        <v>84</v>
      </c>
      <c r="R10" s="9" t="s">
        <v>85</v>
      </c>
      <c r="T10" s="9" t="s">
        <v>64</v>
      </c>
    </row>
    <row r="11" spans="3:21" ht="15" thickBot="1" x14ac:dyDescent="0.35">
      <c r="C11" s="70">
        <v>43175</v>
      </c>
      <c r="D11" s="71">
        <v>0.3916782407407407</v>
      </c>
      <c r="E11" s="72" t="s">
        <v>9</v>
      </c>
      <c r="F11" s="72">
        <v>39</v>
      </c>
      <c r="G11" s="72" t="s">
        <v>10</v>
      </c>
      <c r="J11" t="s">
        <v>22</v>
      </c>
      <c r="K11" s="14">
        <f>COUNTIFS($C$7:$C$4454, "=2018-03-16" )</f>
        <v>485</v>
      </c>
      <c r="L11" s="14">
        <f>COUNTIFS($C$7:$C$4454, "=2018-03-17" )</f>
        <v>528</v>
      </c>
      <c r="M11" s="14">
        <f>COUNTIFS($C$7:$C$4454, "=2018-03-18" )</f>
        <v>487</v>
      </c>
      <c r="N11" s="14">
        <f>COUNTIFS($C$7:$C$4454, "=2018-03-19" )</f>
        <v>686</v>
      </c>
      <c r="O11" s="14">
        <f>COUNTIFS($C$7:$C$4454, "=2018-03-20" )</f>
        <v>686</v>
      </c>
      <c r="P11" s="14">
        <f>COUNTIFS($C$7:$C$4454, "=2018-03-21" )</f>
        <v>698</v>
      </c>
      <c r="Q11" s="14">
        <f>COUNTIFS($C$7:$C$4454, "=2018-03-22" )</f>
        <v>681</v>
      </c>
      <c r="R11" s="14">
        <f>COUNTIFS($C$7:$C$4454, "=2018-03-23" )</f>
        <v>197</v>
      </c>
      <c r="T11" s="14">
        <f>SUM( K11:R11 )</f>
        <v>4448</v>
      </c>
    </row>
    <row r="12" spans="3:21" ht="15" thickBot="1" x14ac:dyDescent="0.35">
      <c r="C12" s="70">
        <v>43175</v>
      </c>
      <c r="D12" s="71">
        <v>0.39239583333333333</v>
      </c>
      <c r="E12" s="72" t="s">
        <v>9</v>
      </c>
      <c r="F12" s="72">
        <v>27</v>
      </c>
      <c r="G12" s="72" t="s">
        <v>10</v>
      </c>
      <c r="J12" t="s">
        <v>36</v>
      </c>
      <c r="K12" s="14">
        <f>COUNTIFS(C7:C4454, "=2018-03-16", D7:D4454, "&gt;07:00:00", D7:D4454, "&lt;17:00:00" )</f>
        <v>322</v>
      </c>
      <c r="L12" s="14">
        <f>COUNTIFS($C$7:$C$4454, "=2018-03-17", $D$7:$D$4454, "&gt;07:00:00", $D$7:$D$4454, "&lt;17:00:00" )</f>
        <v>373</v>
      </c>
      <c r="M12" s="14">
        <f>COUNTIFS($C$7:$C$4454, "=2018-03-18", $D$7:$D$4454, "&gt;07:00:00", $D$7:$D$4454, "&lt;17:00:00" )</f>
        <v>342</v>
      </c>
      <c r="N12" s="14">
        <f>COUNTIFS(C7:C4454, "=2018-03-19", D7:D4454, "&gt;07:00:00", D7:D4454, "&lt;17:00:00" )</f>
        <v>410</v>
      </c>
      <c r="O12" s="14">
        <f>COUNTIFS($C$7:$C$4454, "=2018-03-20", $D$7:$D$4454, "&gt;07:00:00", $D$7:$D$4454, "&lt;17:00:00" )</f>
        <v>447</v>
      </c>
      <c r="P12" s="14">
        <f>COUNTIFS($C$7:$C$4454, "=2018-03-21", $D$7:$D$4454, "&gt;07:00:00", $D$7:$D$4454, "&lt;17:00:00" )</f>
        <v>446</v>
      </c>
      <c r="Q12" s="14">
        <f>COUNTIFS($C$7:$C$4454, "=2018-03-22", $D$7:$D$4454, "&gt;07:00:00", $D$7:$D$4454, "&lt;17:00:00" )</f>
        <v>456</v>
      </c>
      <c r="R12" s="14">
        <f>COUNTIFS($C$7:$C$4454, "=2018-03-23", $D$7:$D$4454, "&gt;07:00:00", $D$7:$D$4454, "&lt;17:00:00" )</f>
        <v>129</v>
      </c>
      <c r="T12" s="14">
        <f>SUM( K12:R12 )</f>
        <v>2925</v>
      </c>
    </row>
    <row r="13" spans="3:21" ht="15" thickBot="1" x14ac:dyDescent="0.35">
      <c r="C13" s="70">
        <v>43175</v>
      </c>
      <c r="D13" s="71">
        <v>0.39409722222222227</v>
      </c>
      <c r="E13" s="72" t="s">
        <v>9</v>
      </c>
      <c r="F13" s="72">
        <v>32</v>
      </c>
      <c r="G13" s="72" t="s">
        <v>10</v>
      </c>
      <c r="J13" t="s">
        <v>37</v>
      </c>
      <c r="K13" s="14">
        <f>COUNTIFS($C$7:$C$4454, "=2018-03-16", $D$7:$D$4454, "&gt;07:00:00", $D$7:$D$4454, "&lt;17:00:00", $F$7:$F$4454, "&gt;30" )</f>
        <v>209</v>
      </c>
      <c r="L13" s="14">
        <f>COUNTIFS($C$7:$C$4454, "=2018-03-17", $D$7:$D$4454, "&gt;07:00:00", $D$7:$D$4454, "&lt;17:00:00", $F$7:$F$4454, "&gt;30" )</f>
        <v>339</v>
      </c>
      <c r="M13" s="14">
        <f>COUNTIFS($C$7:$C$4454, "=2018-03-18", $D$7:$D$4454, "&gt;07:00:00", $D$7:$D$4454, "&lt;17:00:00", $F$7:$F$4454, "&gt;30" )</f>
        <v>279</v>
      </c>
      <c r="N13" s="14">
        <f>COUNTIFS($C$7:$C$4454, "=2018-03-19", $D$7:$D$4454, "&gt;07:00:00", $D$7:$D$4454, "&lt;17:00:00", $F$7:$F$4454, "&gt;30" )</f>
        <v>277</v>
      </c>
      <c r="O13" s="14">
        <f>COUNTIFS($C$7:$C$4454, "=2018-03-20", $D$7:$D$4454, "&gt;07:00:00", $D$7:$D$4454, "&lt;17:00:00", $F$7:$F$4454, "&gt;30" )</f>
        <v>289</v>
      </c>
      <c r="P13" s="14">
        <f>COUNTIFS($C$7:$C$4454, "=2018-03-21", $D$7:$D$4454, "&gt;07:00:00", $D$7:$D$4454, "&lt;17:00:00", $F$7:$F$4454, "&gt;30" )</f>
        <v>289</v>
      </c>
      <c r="Q13" s="14">
        <f>COUNTIFS($C$7:$C$4454, "=2018-03-22", $D$7:$D$4454, "&gt;07:00:00", $D$7:$D$4454, "&lt;17:00:00", $F$7:$F$4454, "&gt;30" )</f>
        <v>296</v>
      </c>
      <c r="R13" s="14">
        <f>COUNTIFS($C$7:$C$4454, "=2018-03-23", $D$7:$D$4454, "&gt;07:00:00", $D$7:$D$4454, "&lt;17:00:00", $F$7:$F$4454, "&gt;30" )</f>
        <v>99</v>
      </c>
      <c r="T13" s="14">
        <f>SUM( K13:R13 )</f>
        <v>2077</v>
      </c>
      <c r="U13" s="54">
        <f>T13/T12</f>
        <v>0.71008547008547007</v>
      </c>
    </row>
    <row r="14" spans="3:21" ht="15" thickBot="1" x14ac:dyDescent="0.35">
      <c r="C14" s="70">
        <v>43175</v>
      </c>
      <c r="D14" s="71">
        <v>0.39640046296296294</v>
      </c>
      <c r="E14" s="72" t="s">
        <v>9</v>
      </c>
      <c r="F14" s="72">
        <v>33</v>
      </c>
      <c r="G14" s="72" t="s">
        <v>10</v>
      </c>
      <c r="J14" t="s">
        <v>50</v>
      </c>
      <c r="K14" s="14">
        <f>COUNTIFS($C$7:$C$4454, "=2018-03-16",  $F$7:$F$4454, "&gt;50" )</f>
        <v>31</v>
      </c>
      <c r="L14" s="14">
        <f>COUNTIFS($C$7:$C$4454, "=2018-03-17",  $F$7:$F$4454, "&gt;50" )</f>
        <v>51</v>
      </c>
      <c r="M14" s="14">
        <f>COUNTIFS($C$7:$C$4454, "=2018-03-18",  $F$7:$F$4454, "&gt;50" )</f>
        <v>37</v>
      </c>
      <c r="N14" s="14">
        <f>COUNTIFS($C$7:$C$4454, "=2018-03-19",  $F$7:$F$4454, "&gt;50" )</f>
        <v>47</v>
      </c>
      <c r="O14" s="14">
        <f>COUNTIFS($C$7:$C$4454, "=2018-03-20",  $F$7:$F$4454, "&gt;50" )</f>
        <v>32</v>
      </c>
      <c r="P14" s="14">
        <f>COUNTIFS($C$7:$C$4454, "=2018-03-21",  $F$7:$F$4454, "&gt;50" )</f>
        <v>46</v>
      </c>
      <c r="Q14" s="14">
        <f>COUNTIFS($C$7:$C$4454, "=2018-03-22",  $F$7:$F$4454, "&gt;50" )</f>
        <v>36</v>
      </c>
      <c r="R14" s="14">
        <f>COUNTIFS($C$7:$C$4454, "=2018-03-23",  $F$7:$F$4454, "&gt;50" )</f>
        <v>14</v>
      </c>
      <c r="T14" s="14">
        <f>SUM( K14:R14 )</f>
        <v>294</v>
      </c>
      <c r="U14" s="55">
        <f>T14/T11</f>
        <v>6.6097122302158279E-2</v>
      </c>
    </row>
    <row r="15" spans="3:21" ht="15" thickBot="1" x14ac:dyDescent="0.35">
      <c r="C15" s="70">
        <v>43175</v>
      </c>
      <c r="D15" s="71">
        <v>0.39799768518518519</v>
      </c>
      <c r="E15" s="72" t="s">
        <v>9</v>
      </c>
      <c r="F15" s="72">
        <v>41</v>
      </c>
      <c r="G15" s="72" t="s">
        <v>10</v>
      </c>
    </row>
    <row r="16" spans="3:21" ht="15" thickBot="1" x14ac:dyDescent="0.35">
      <c r="C16" s="70">
        <v>43175</v>
      </c>
      <c r="D16" s="71">
        <v>0.39828703703703705</v>
      </c>
      <c r="E16" s="72" t="s">
        <v>9</v>
      </c>
      <c r="F16" s="72">
        <v>43</v>
      </c>
      <c r="G16" s="72" t="s">
        <v>10</v>
      </c>
    </row>
    <row r="17" spans="3:7" ht="15" thickBot="1" x14ac:dyDescent="0.35">
      <c r="C17" s="70">
        <v>43175</v>
      </c>
      <c r="D17" s="71">
        <v>0.3992708333333333</v>
      </c>
      <c r="E17" s="72" t="s">
        <v>9</v>
      </c>
      <c r="F17" s="72">
        <v>35</v>
      </c>
      <c r="G17" s="72" t="s">
        <v>10</v>
      </c>
    </row>
    <row r="18" spans="3:7" ht="15" thickBot="1" x14ac:dyDescent="0.35">
      <c r="C18" s="70">
        <v>43175</v>
      </c>
      <c r="D18" s="71">
        <v>0.40050925925925923</v>
      </c>
      <c r="E18" s="72" t="s">
        <v>9</v>
      </c>
      <c r="F18" s="72">
        <v>31</v>
      </c>
      <c r="G18" s="72" t="s">
        <v>21</v>
      </c>
    </row>
    <row r="19" spans="3:7" ht="15" thickBot="1" x14ac:dyDescent="0.35">
      <c r="C19" s="70">
        <v>43175</v>
      </c>
      <c r="D19" s="71">
        <v>0.40142361111111113</v>
      </c>
      <c r="E19" s="72" t="s">
        <v>9</v>
      </c>
      <c r="F19" s="72">
        <v>16</v>
      </c>
      <c r="G19" s="72" t="s">
        <v>21</v>
      </c>
    </row>
    <row r="20" spans="3:7" ht="15" thickBot="1" x14ac:dyDescent="0.35">
      <c r="C20" s="70">
        <v>43175</v>
      </c>
      <c r="D20" s="71">
        <v>0.40168981481481486</v>
      </c>
      <c r="E20" s="72" t="s">
        <v>9</v>
      </c>
      <c r="F20" s="72">
        <v>17</v>
      </c>
      <c r="G20" s="72" t="s">
        <v>10</v>
      </c>
    </row>
    <row r="21" spans="3:7" ht="15" thickBot="1" x14ac:dyDescent="0.35">
      <c r="C21" s="70">
        <v>43175</v>
      </c>
      <c r="D21" s="71">
        <v>0.40357638888888886</v>
      </c>
      <c r="E21" s="72" t="s">
        <v>9</v>
      </c>
      <c r="F21" s="72">
        <v>30</v>
      </c>
      <c r="G21" s="72" t="s">
        <v>21</v>
      </c>
    </row>
    <row r="22" spans="3:7" ht="15" thickBot="1" x14ac:dyDescent="0.35">
      <c r="C22" s="70">
        <v>43175</v>
      </c>
      <c r="D22" s="71">
        <v>0.40370370370370368</v>
      </c>
      <c r="E22" s="72" t="s">
        <v>9</v>
      </c>
      <c r="F22" s="72">
        <v>21</v>
      </c>
      <c r="G22" s="72" t="s">
        <v>10</v>
      </c>
    </row>
    <row r="23" spans="3:7" ht="15" thickBot="1" x14ac:dyDescent="0.35">
      <c r="C23" s="70">
        <v>43175</v>
      </c>
      <c r="D23" s="71">
        <v>0.40393518518518517</v>
      </c>
      <c r="E23" s="72" t="s">
        <v>9</v>
      </c>
      <c r="F23" s="72">
        <v>29</v>
      </c>
      <c r="G23" s="72" t="s">
        <v>21</v>
      </c>
    </row>
    <row r="24" spans="3:7" ht="15" thickBot="1" x14ac:dyDescent="0.35">
      <c r="C24" s="70">
        <v>43175</v>
      </c>
      <c r="D24" s="71">
        <v>0.4045138888888889</v>
      </c>
      <c r="E24" s="72" t="s">
        <v>9</v>
      </c>
      <c r="F24" s="72">
        <v>15</v>
      </c>
      <c r="G24" s="72" t="s">
        <v>21</v>
      </c>
    </row>
    <row r="25" spans="3:7" ht="15" thickBot="1" x14ac:dyDescent="0.35">
      <c r="C25" s="70">
        <v>43175</v>
      </c>
      <c r="D25" s="71">
        <v>0.40456018518518522</v>
      </c>
      <c r="E25" s="72" t="s">
        <v>9</v>
      </c>
      <c r="F25" s="72">
        <v>20</v>
      </c>
      <c r="G25" s="72" t="s">
        <v>21</v>
      </c>
    </row>
    <row r="26" spans="3:7" ht="15" thickBot="1" x14ac:dyDescent="0.35">
      <c r="C26" s="70">
        <v>43175</v>
      </c>
      <c r="D26" s="71">
        <v>0.40517361111111111</v>
      </c>
      <c r="E26" s="72" t="s">
        <v>9</v>
      </c>
      <c r="F26" s="72">
        <v>40</v>
      </c>
      <c r="G26" s="72" t="s">
        <v>10</v>
      </c>
    </row>
    <row r="27" spans="3:7" ht="15" thickBot="1" x14ac:dyDescent="0.35">
      <c r="C27" s="70">
        <v>43175</v>
      </c>
      <c r="D27" s="71">
        <v>0.40620370370370368</v>
      </c>
      <c r="E27" s="72" t="s">
        <v>9</v>
      </c>
      <c r="F27" s="72">
        <v>41</v>
      </c>
      <c r="G27" s="72" t="s">
        <v>10</v>
      </c>
    </row>
    <row r="28" spans="3:7" ht="15" thickBot="1" x14ac:dyDescent="0.35">
      <c r="C28" s="70">
        <v>43175</v>
      </c>
      <c r="D28" s="71">
        <v>0.40788194444444442</v>
      </c>
      <c r="E28" s="72" t="s">
        <v>9</v>
      </c>
      <c r="F28" s="72">
        <v>45</v>
      </c>
      <c r="G28" s="72" t="s">
        <v>21</v>
      </c>
    </row>
    <row r="29" spans="3:7" ht="15" thickBot="1" x14ac:dyDescent="0.35">
      <c r="C29" s="70">
        <v>43175</v>
      </c>
      <c r="D29" s="71">
        <v>0.40811342592592598</v>
      </c>
      <c r="E29" s="72" t="s">
        <v>9</v>
      </c>
      <c r="F29" s="72">
        <v>41</v>
      </c>
      <c r="G29" s="72" t="s">
        <v>10</v>
      </c>
    </row>
    <row r="30" spans="3:7" ht="15" thickBot="1" x14ac:dyDescent="0.35">
      <c r="C30" s="70">
        <v>43175</v>
      </c>
      <c r="D30" s="71">
        <v>0.40815972222222219</v>
      </c>
      <c r="E30" s="72" t="s">
        <v>9</v>
      </c>
      <c r="F30" s="72">
        <v>37</v>
      </c>
      <c r="G30" s="72" t="s">
        <v>10</v>
      </c>
    </row>
    <row r="31" spans="3:7" ht="15" thickBot="1" x14ac:dyDescent="0.35">
      <c r="C31" s="70">
        <v>43175</v>
      </c>
      <c r="D31" s="71">
        <v>0.40953703703703703</v>
      </c>
      <c r="E31" s="72" t="s">
        <v>9</v>
      </c>
      <c r="F31" s="72">
        <v>48</v>
      </c>
      <c r="G31" s="72" t="s">
        <v>10</v>
      </c>
    </row>
    <row r="32" spans="3:7" ht="15" thickBot="1" x14ac:dyDescent="0.35">
      <c r="C32" s="70">
        <v>43175</v>
      </c>
      <c r="D32" s="71">
        <v>0.41053240740740743</v>
      </c>
      <c r="E32" s="72" t="s">
        <v>9</v>
      </c>
      <c r="F32" s="72">
        <v>33</v>
      </c>
      <c r="G32" s="72" t="s">
        <v>10</v>
      </c>
    </row>
    <row r="33" spans="3:7" ht="15" thickBot="1" x14ac:dyDescent="0.35">
      <c r="C33" s="70">
        <v>43175</v>
      </c>
      <c r="D33" s="71">
        <v>0.41070601851851851</v>
      </c>
      <c r="E33" s="72" t="s">
        <v>9</v>
      </c>
      <c r="F33" s="72">
        <v>30</v>
      </c>
      <c r="G33" s="72" t="s">
        <v>21</v>
      </c>
    </row>
    <row r="34" spans="3:7" ht="15" thickBot="1" x14ac:dyDescent="0.35">
      <c r="C34" s="70">
        <v>43175</v>
      </c>
      <c r="D34" s="71">
        <v>0.41199074074074077</v>
      </c>
      <c r="E34" s="72" t="s">
        <v>9</v>
      </c>
      <c r="F34" s="72">
        <v>45</v>
      </c>
      <c r="G34" s="72" t="s">
        <v>10</v>
      </c>
    </row>
    <row r="35" spans="3:7" ht="15" thickBot="1" x14ac:dyDescent="0.35">
      <c r="C35" s="70">
        <v>43175</v>
      </c>
      <c r="D35" s="71">
        <v>0.41666666666666669</v>
      </c>
      <c r="E35" s="72" t="s">
        <v>9</v>
      </c>
      <c r="F35" s="72">
        <v>48</v>
      </c>
      <c r="G35" s="72" t="s">
        <v>10</v>
      </c>
    </row>
    <row r="36" spans="3:7" ht="15" thickBot="1" x14ac:dyDescent="0.35">
      <c r="C36" s="70">
        <v>43175</v>
      </c>
      <c r="D36" s="71">
        <v>0.41797453703703707</v>
      </c>
      <c r="E36" s="72" t="s">
        <v>9</v>
      </c>
      <c r="F36" s="72">
        <v>27</v>
      </c>
      <c r="G36" s="72" t="s">
        <v>21</v>
      </c>
    </row>
    <row r="37" spans="3:7" ht="15" thickBot="1" x14ac:dyDescent="0.35">
      <c r="C37" s="70">
        <v>43175</v>
      </c>
      <c r="D37" s="71">
        <v>0.41812500000000002</v>
      </c>
      <c r="E37" s="72" t="s">
        <v>9</v>
      </c>
      <c r="F37" s="72">
        <v>21</v>
      </c>
      <c r="G37" s="72" t="s">
        <v>21</v>
      </c>
    </row>
    <row r="38" spans="3:7" ht="15" thickBot="1" x14ac:dyDescent="0.35">
      <c r="C38" s="70">
        <v>43175</v>
      </c>
      <c r="D38" s="71">
        <v>0.42282407407407407</v>
      </c>
      <c r="E38" s="72" t="s">
        <v>9</v>
      </c>
      <c r="F38" s="72">
        <v>36</v>
      </c>
      <c r="G38" s="72" t="s">
        <v>10</v>
      </c>
    </row>
    <row r="39" spans="3:7" ht="15" thickBot="1" x14ac:dyDescent="0.35">
      <c r="C39" s="70">
        <v>43175</v>
      </c>
      <c r="D39" s="71">
        <v>0.42648148148148146</v>
      </c>
      <c r="E39" s="72" t="s">
        <v>9</v>
      </c>
      <c r="F39" s="72">
        <v>42</v>
      </c>
      <c r="G39" s="72" t="s">
        <v>10</v>
      </c>
    </row>
    <row r="40" spans="3:7" ht="15" thickBot="1" x14ac:dyDescent="0.35">
      <c r="C40" s="70">
        <v>43175</v>
      </c>
      <c r="D40" s="71">
        <v>0.42947916666666663</v>
      </c>
      <c r="E40" s="72" t="s">
        <v>9</v>
      </c>
      <c r="F40" s="72">
        <v>47</v>
      </c>
      <c r="G40" s="72" t="s">
        <v>10</v>
      </c>
    </row>
    <row r="41" spans="3:7" ht="15" thickBot="1" x14ac:dyDescent="0.35">
      <c r="C41" s="70">
        <v>43175</v>
      </c>
      <c r="D41" s="71">
        <v>0.43024305555555559</v>
      </c>
      <c r="E41" s="72" t="s">
        <v>9</v>
      </c>
      <c r="F41" s="72">
        <v>31</v>
      </c>
      <c r="G41" s="72" t="s">
        <v>21</v>
      </c>
    </row>
    <row r="42" spans="3:7" ht="15" thickBot="1" x14ac:dyDescent="0.35">
      <c r="C42" s="70">
        <v>43175</v>
      </c>
      <c r="D42" s="71">
        <v>0.43096064814814811</v>
      </c>
      <c r="E42" s="72" t="s">
        <v>9</v>
      </c>
      <c r="F42" s="72">
        <v>28</v>
      </c>
      <c r="G42" s="72" t="s">
        <v>21</v>
      </c>
    </row>
    <row r="43" spans="3:7" ht="15" thickBot="1" x14ac:dyDescent="0.35">
      <c r="C43" s="70">
        <v>43175</v>
      </c>
      <c r="D43" s="71">
        <v>0.43268518518518517</v>
      </c>
      <c r="E43" s="72" t="s">
        <v>9</v>
      </c>
      <c r="F43" s="72">
        <v>17</v>
      </c>
      <c r="G43" s="72" t="s">
        <v>21</v>
      </c>
    </row>
    <row r="44" spans="3:7" ht="15" thickBot="1" x14ac:dyDescent="0.35">
      <c r="C44" s="70">
        <v>43175</v>
      </c>
      <c r="D44" s="71">
        <v>0.43313657407407408</v>
      </c>
      <c r="E44" s="72" t="s">
        <v>9</v>
      </c>
      <c r="F44" s="72">
        <v>64</v>
      </c>
      <c r="G44" s="72" t="s">
        <v>21</v>
      </c>
    </row>
    <row r="45" spans="3:7" ht="15" thickBot="1" x14ac:dyDescent="0.35">
      <c r="C45" s="70">
        <v>43175</v>
      </c>
      <c r="D45" s="71">
        <v>0.43337962962962967</v>
      </c>
      <c r="E45" s="72" t="s">
        <v>9</v>
      </c>
      <c r="F45" s="72">
        <v>46</v>
      </c>
      <c r="G45" s="72" t="s">
        <v>21</v>
      </c>
    </row>
    <row r="46" spans="3:7" ht="15" thickBot="1" x14ac:dyDescent="0.35">
      <c r="C46" s="70">
        <v>43175</v>
      </c>
      <c r="D46" s="71">
        <v>0.43502314814814813</v>
      </c>
      <c r="E46" s="72" t="s">
        <v>9</v>
      </c>
      <c r="F46" s="72">
        <v>33</v>
      </c>
      <c r="G46" s="72" t="s">
        <v>21</v>
      </c>
    </row>
    <row r="47" spans="3:7" ht="15" thickBot="1" x14ac:dyDescent="0.35">
      <c r="C47" s="70">
        <v>43175</v>
      </c>
      <c r="D47" s="71">
        <v>0.43509259259259259</v>
      </c>
      <c r="E47" s="72" t="s">
        <v>9</v>
      </c>
      <c r="F47" s="72">
        <v>29</v>
      </c>
      <c r="G47" s="72" t="s">
        <v>10</v>
      </c>
    </row>
    <row r="48" spans="3:7" ht="15" thickBot="1" x14ac:dyDescent="0.35">
      <c r="C48" s="70">
        <v>43175</v>
      </c>
      <c r="D48" s="71">
        <v>0.4368055555555555</v>
      </c>
      <c r="E48" s="72" t="s">
        <v>9</v>
      </c>
      <c r="F48" s="72">
        <v>54</v>
      </c>
      <c r="G48" s="72" t="s">
        <v>10</v>
      </c>
    </row>
    <row r="49" spans="3:7" ht="15" thickBot="1" x14ac:dyDescent="0.35">
      <c r="C49" s="70">
        <v>43175</v>
      </c>
      <c r="D49" s="71">
        <v>0.43865740740740744</v>
      </c>
      <c r="E49" s="72" t="s">
        <v>9</v>
      </c>
      <c r="F49" s="72">
        <v>55</v>
      </c>
      <c r="G49" s="72" t="s">
        <v>10</v>
      </c>
    </row>
    <row r="50" spans="3:7" ht="15" thickBot="1" x14ac:dyDescent="0.35">
      <c r="C50" s="70">
        <v>43175</v>
      </c>
      <c r="D50" s="71">
        <v>0.43993055555555555</v>
      </c>
      <c r="E50" s="72" t="s">
        <v>9</v>
      </c>
      <c r="F50" s="72">
        <v>48</v>
      </c>
      <c r="G50" s="72" t="s">
        <v>10</v>
      </c>
    </row>
    <row r="51" spans="3:7" ht="15" thickBot="1" x14ac:dyDescent="0.35">
      <c r="C51" s="70">
        <v>43175</v>
      </c>
      <c r="D51" s="71">
        <v>0.44108796296296293</v>
      </c>
      <c r="E51" s="72" t="s">
        <v>9</v>
      </c>
      <c r="F51" s="72">
        <v>30</v>
      </c>
      <c r="G51" s="72" t="s">
        <v>10</v>
      </c>
    </row>
    <row r="52" spans="3:7" ht="15" thickBot="1" x14ac:dyDescent="0.35">
      <c r="C52" s="70">
        <v>43175</v>
      </c>
      <c r="D52" s="71">
        <v>0.44228009259259254</v>
      </c>
      <c r="E52" s="72" t="s">
        <v>9</v>
      </c>
      <c r="F52" s="72">
        <v>32</v>
      </c>
      <c r="G52" s="72" t="s">
        <v>21</v>
      </c>
    </row>
    <row r="53" spans="3:7" ht="15" thickBot="1" x14ac:dyDescent="0.35">
      <c r="C53" s="70">
        <v>43175</v>
      </c>
      <c r="D53" s="71">
        <v>0.44446759259259255</v>
      </c>
      <c r="E53" s="72" t="s">
        <v>9</v>
      </c>
      <c r="F53" s="72">
        <v>33</v>
      </c>
      <c r="G53" s="72" t="s">
        <v>10</v>
      </c>
    </row>
    <row r="54" spans="3:7" ht="15" thickBot="1" x14ac:dyDescent="0.35">
      <c r="C54" s="70">
        <v>43175</v>
      </c>
      <c r="D54" s="71">
        <v>0.44665509259259256</v>
      </c>
      <c r="E54" s="72" t="s">
        <v>9</v>
      </c>
      <c r="F54" s="72">
        <v>42</v>
      </c>
      <c r="G54" s="72" t="s">
        <v>21</v>
      </c>
    </row>
    <row r="55" spans="3:7" ht="15" thickBot="1" x14ac:dyDescent="0.35">
      <c r="C55" s="70">
        <v>43175</v>
      </c>
      <c r="D55" s="71">
        <v>0.44771990740740741</v>
      </c>
      <c r="E55" s="72" t="s">
        <v>9</v>
      </c>
      <c r="F55" s="72">
        <v>28</v>
      </c>
      <c r="G55" s="72" t="s">
        <v>21</v>
      </c>
    </row>
    <row r="56" spans="3:7" ht="15" thickBot="1" x14ac:dyDescent="0.35">
      <c r="C56" s="70">
        <v>43175</v>
      </c>
      <c r="D56" s="71">
        <v>0.45048611111111114</v>
      </c>
      <c r="E56" s="72" t="s">
        <v>9</v>
      </c>
      <c r="F56" s="72">
        <v>38</v>
      </c>
      <c r="G56" s="72" t="s">
        <v>21</v>
      </c>
    </row>
    <row r="57" spans="3:7" ht="15" thickBot="1" x14ac:dyDescent="0.35">
      <c r="C57" s="70">
        <v>43175</v>
      </c>
      <c r="D57" s="71">
        <v>0.45135416666666667</v>
      </c>
      <c r="E57" s="72" t="s">
        <v>9</v>
      </c>
      <c r="F57" s="72">
        <v>45</v>
      </c>
      <c r="G57" s="72" t="s">
        <v>10</v>
      </c>
    </row>
    <row r="58" spans="3:7" ht="15" thickBot="1" x14ac:dyDescent="0.35">
      <c r="C58" s="70">
        <v>43175</v>
      </c>
      <c r="D58" s="71">
        <v>0.45326388888888891</v>
      </c>
      <c r="E58" s="72" t="s">
        <v>9</v>
      </c>
      <c r="F58" s="72">
        <v>39</v>
      </c>
      <c r="G58" s="72" t="s">
        <v>10</v>
      </c>
    </row>
    <row r="59" spans="3:7" ht="15" thickBot="1" x14ac:dyDescent="0.35">
      <c r="C59" s="70">
        <v>43175</v>
      </c>
      <c r="D59" s="71">
        <v>0.45571759259259265</v>
      </c>
      <c r="E59" s="72" t="s">
        <v>9</v>
      </c>
      <c r="F59" s="72">
        <v>35</v>
      </c>
      <c r="G59" s="72" t="s">
        <v>21</v>
      </c>
    </row>
    <row r="60" spans="3:7" ht="15" thickBot="1" x14ac:dyDescent="0.35">
      <c r="C60" s="70">
        <v>43175</v>
      </c>
      <c r="D60" s="71">
        <v>0.45577546296296295</v>
      </c>
      <c r="E60" s="72" t="s">
        <v>9</v>
      </c>
      <c r="F60" s="72">
        <v>26</v>
      </c>
      <c r="G60" s="72" t="s">
        <v>21</v>
      </c>
    </row>
    <row r="61" spans="3:7" ht="15" thickBot="1" x14ac:dyDescent="0.35">
      <c r="C61" s="70">
        <v>43175</v>
      </c>
      <c r="D61" s="71">
        <v>0.46087962962962964</v>
      </c>
      <c r="E61" s="72" t="s">
        <v>9</v>
      </c>
      <c r="F61" s="72">
        <v>28</v>
      </c>
      <c r="G61" s="72" t="s">
        <v>10</v>
      </c>
    </row>
    <row r="62" spans="3:7" ht="15" thickBot="1" x14ac:dyDescent="0.35">
      <c r="C62" s="70">
        <v>43175</v>
      </c>
      <c r="D62" s="71">
        <v>0.46094907407407404</v>
      </c>
      <c r="E62" s="72" t="s">
        <v>9</v>
      </c>
      <c r="F62" s="72">
        <v>47</v>
      </c>
      <c r="G62" s="72" t="s">
        <v>10</v>
      </c>
    </row>
    <row r="63" spans="3:7" ht="15" thickBot="1" x14ac:dyDescent="0.35">
      <c r="C63" s="70">
        <v>43175</v>
      </c>
      <c r="D63" s="71">
        <v>0.4611689814814815</v>
      </c>
      <c r="E63" s="72" t="s">
        <v>9</v>
      </c>
      <c r="F63" s="72">
        <v>26</v>
      </c>
      <c r="G63" s="72" t="s">
        <v>21</v>
      </c>
    </row>
    <row r="64" spans="3:7" ht="15" thickBot="1" x14ac:dyDescent="0.35">
      <c r="C64" s="70">
        <v>43175</v>
      </c>
      <c r="D64" s="71">
        <v>0.46131944444444445</v>
      </c>
      <c r="E64" s="72" t="s">
        <v>9</v>
      </c>
      <c r="F64" s="72">
        <v>42</v>
      </c>
      <c r="G64" s="72" t="s">
        <v>10</v>
      </c>
    </row>
    <row r="65" spans="3:7" ht="15" thickBot="1" x14ac:dyDescent="0.35">
      <c r="C65" s="70">
        <v>43175</v>
      </c>
      <c r="D65" s="71">
        <v>0.46155092592592589</v>
      </c>
      <c r="E65" s="72" t="s">
        <v>9</v>
      </c>
      <c r="F65" s="72">
        <v>29</v>
      </c>
      <c r="G65" s="72" t="s">
        <v>21</v>
      </c>
    </row>
    <row r="66" spans="3:7" ht="15" thickBot="1" x14ac:dyDescent="0.35">
      <c r="C66" s="70">
        <v>43175</v>
      </c>
      <c r="D66" s="71">
        <v>0.46187500000000004</v>
      </c>
      <c r="E66" s="72" t="s">
        <v>9</v>
      </c>
      <c r="F66" s="72">
        <v>39</v>
      </c>
      <c r="G66" s="72" t="s">
        <v>10</v>
      </c>
    </row>
    <row r="67" spans="3:7" ht="15" thickBot="1" x14ac:dyDescent="0.35">
      <c r="C67" s="70">
        <v>43175</v>
      </c>
      <c r="D67" s="71">
        <v>0.46222222222222226</v>
      </c>
      <c r="E67" s="72" t="s">
        <v>9</v>
      </c>
      <c r="F67" s="72">
        <v>33</v>
      </c>
      <c r="G67" s="72" t="s">
        <v>21</v>
      </c>
    </row>
    <row r="68" spans="3:7" ht="15" thickBot="1" x14ac:dyDescent="0.35">
      <c r="C68" s="70">
        <v>43175</v>
      </c>
      <c r="D68" s="71">
        <v>0.46228009259259256</v>
      </c>
      <c r="E68" s="72" t="s">
        <v>9</v>
      </c>
      <c r="F68" s="72">
        <v>27</v>
      </c>
      <c r="G68" s="72" t="s">
        <v>21</v>
      </c>
    </row>
    <row r="69" spans="3:7" ht="15" thickBot="1" x14ac:dyDescent="0.35">
      <c r="C69" s="70">
        <v>43175</v>
      </c>
      <c r="D69" s="71">
        <v>0.46299768518518519</v>
      </c>
      <c r="E69" s="72" t="s">
        <v>9</v>
      </c>
      <c r="F69" s="72">
        <v>46</v>
      </c>
      <c r="G69" s="72" t="s">
        <v>21</v>
      </c>
    </row>
    <row r="70" spans="3:7" ht="15" thickBot="1" x14ac:dyDescent="0.35">
      <c r="C70" s="70">
        <v>43175</v>
      </c>
      <c r="D70" s="71">
        <v>0.46428240740740739</v>
      </c>
      <c r="E70" s="72" t="s">
        <v>9</v>
      </c>
      <c r="F70" s="72">
        <v>47</v>
      </c>
      <c r="G70" s="72" t="s">
        <v>10</v>
      </c>
    </row>
    <row r="71" spans="3:7" ht="15" thickBot="1" x14ac:dyDescent="0.35">
      <c r="C71" s="70">
        <v>43175</v>
      </c>
      <c r="D71" s="71">
        <v>0.46510416666666665</v>
      </c>
      <c r="E71" s="72" t="s">
        <v>9</v>
      </c>
      <c r="F71" s="72">
        <v>34</v>
      </c>
      <c r="G71" s="72" t="s">
        <v>10</v>
      </c>
    </row>
    <row r="72" spans="3:7" ht="15" thickBot="1" x14ac:dyDescent="0.35">
      <c r="C72" s="70">
        <v>43175</v>
      </c>
      <c r="D72" s="71">
        <v>0.46921296296296294</v>
      </c>
      <c r="E72" s="72" t="s">
        <v>9</v>
      </c>
      <c r="F72" s="72">
        <v>17</v>
      </c>
      <c r="G72" s="72" t="s">
        <v>10</v>
      </c>
    </row>
    <row r="73" spans="3:7" ht="15" thickBot="1" x14ac:dyDescent="0.35">
      <c r="C73" s="70">
        <v>43175</v>
      </c>
      <c r="D73" s="71">
        <v>0.47174768518518517</v>
      </c>
      <c r="E73" s="72" t="s">
        <v>9</v>
      </c>
      <c r="F73" s="72">
        <v>35</v>
      </c>
      <c r="G73" s="72" t="s">
        <v>10</v>
      </c>
    </row>
    <row r="74" spans="3:7" ht="15" thickBot="1" x14ac:dyDescent="0.35">
      <c r="C74" s="70">
        <v>43175</v>
      </c>
      <c r="D74" s="71">
        <v>0.47324074074074068</v>
      </c>
      <c r="E74" s="72" t="s">
        <v>9</v>
      </c>
      <c r="F74" s="72">
        <v>39</v>
      </c>
      <c r="G74" s="72" t="s">
        <v>21</v>
      </c>
    </row>
    <row r="75" spans="3:7" ht="15" thickBot="1" x14ac:dyDescent="0.35">
      <c r="C75" s="70">
        <v>43175</v>
      </c>
      <c r="D75" s="71">
        <v>0.47752314814814811</v>
      </c>
      <c r="E75" s="72" t="s">
        <v>9</v>
      </c>
      <c r="F75" s="72">
        <v>48</v>
      </c>
      <c r="G75" s="72" t="s">
        <v>10</v>
      </c>
    </row>
    <row r="76" spans="3:7" ht="15" thickBot="1" x14ac:dyDescent="0.35">
      <c r="C76" s="70">
        <v>43175</v>
      </c>
      <c r="D76" s="71">
        <v>0.47811342592592593</v>
      </c>
      <c r="E76" s="72" t="s">
        <v>9</v>
      </c>
      <c r="F76" s="72">
        <v>38</v>
      </c>
      <c r="G76" s="72" t="s">
        <v>10</v>
      </c>
    </row>
    <row r="77" spans="3:7" ht="15" thickBot="1" x14ac:dyDescent="0.35">
      <c r="C77" s="70">
        <v>43175</v>
      </c>
      <c r="D77" s="71">
        <v>0.4840740740740741</v>
      </c>
      <c r="E77" s="72" t="s">
        <v>9</v>
      </c>
      <c r="F77" s="72">
        <v>29</v>
      </c>
      <c r="G77" s="72" t="s">
        <v>21</v>
      </c>
    </row>
    <row r="78" spans="3:7" ht="15" thickBot="1" x14ac:dyDescent="0.35">
      <c r="C78" s="70">
        <v>43175</v>
      </c>
      <c r="D78" s="71">
        <v>0.48457175925925927</v>
      </c>
      <c r="E78" s="72" t="s">
        <v>9</v>
      </c>
      <c r="F78" s="72">
        <v>59</v>
      </c>
      <c r="G78" s="72" t="s">
        <v>10</v>
      </c>
    </row>
    <row r="79" spans="3:7" ht="15" thickBot="1" x14ac:dyDescent="0.35">
      <c r="C79" s="70">
        <v>43175</v>
      </c>
      <c r="D79" s="71">
        <v>0.48579861111111106</v>
      </c>
      <c r="E79" s="72" t="s">
        <v>9</v>
      </c>
      <c r="F79" s="72">
        <v>22</v>
      </c>
      <c r="G79" s="72" t="s">
        <v>21</v>
      </c>
    </row>
    <row r="80" spans="3:7" ht="15" thickBot="1" x14ac:dyDescent="0.35">
      <c r="C80" s="70">
        <v>43175</v>
      </c>
      <c r="D80" s="71">
        <v>0.48677083333333332</v>
      </c>
      <c r="E80" s="72" t="s">
        <v>9</v>
      </c>
      <c r="F80" s="72">
        <v>45</v>
      </c>
      <c r="G80" s="72" t="s">
        <v>10</v>
      </c>
    </row>
    <row r="81" spans="3:7" ht="15" thickBot="1" x14ac:dyDescent="0.35">
      <c r="C81" s="70">
        <v>43175</v>
      </c>
      <c r="D81" s="71">
        <v>0.48959490740740735</v>
      </c>
      <c r="E81" s="72" t="s">
        <v>9</v>
      </c>
      <c r="F81" s="72">
        <v>29</v>
      </c>
      <c r="G81" s="72" t="s">
        <v>21</v>
      </c>
    </row>
    <row r="82" spans="3:7" ht="15" thickBot="1" x14ac:dyDescent="0.35">
      <c r="C82" s="70">
        <v>43175</v>
      </c>
      <c r="D82" s="71">
        <v>0.49083333333333329</v>
      </c>
      <c r="E82" s="72" t="s">
        <v>9</v>
      </c>
      <c r="F82" s="72">
        <v>37</v>
      </c>
      <c r="G82" s="72" t="s">
        <v>21</v>
      </c>
    </row>
    <row r="83" spans="3:7" ht="15" thickBot="1" x14ac:dyDescent="0.35">
      <c r="C83" s="70">
        <v>43175</v>
      </c>
      <c r="D83" s="71">
        <v>0.49122685185185189</v>
      </c>
      <c r="E83" s="72" t="s">
        <v>9</v>
      </c>
      <c r="F83" s="72">
        <v>24</v>
      </c>
      <c r="G83" s="72" t="s">
        <v>21</v>
      </c>
    </row>
    <row r="84" spans="3:7" ht="15" thickBot="1" x14ac:dyDescent="0.35">
      <c r="C84" s="70">
        <v>43175</v>
      </c>
      <c r="D84" s="71">
        <v>0.49391203703703707</v>
      </c>
      <c r="E84" s="72" t="s">
        <v>9</v>
      </c>
      <c r="F84" s="72">
        <v>31</v>
      </c>
      <c r="G84" s="72" t="s">
        <v>21</v>
      </c>
    </row>
    <row r="85" spans="3:7" ht="15" thickBot="1" x14ac:dyDescent="0.35">
      <c r="C85" s="70">
        <v>43175</v>
      </c>
      <c r="D85" s="71">
        <v>0.49680555555555556</v>
      </c>
      <c r="E85" s="72" t="s">
        <v>9</v>
      </c>
      <c r="F85" s="72">
        <v>35</v>
      </c>
      <c r="G85" s="72" t="s">
        <v>10</v>
      </c>
    </row>
    <row r="86" spans="3:7" ht="15" thickBot="1" x14ac:dyDescent="0.35">
      <c r="C86" s="70">
        <v>43175</v>
      </c>
      <c r="D86" s="71">
        <v>0.49767361111111108</v>
      </c>
      <c r="E86" s="72" t="s">
        <v>9</v>
      </c>
      <c r="F86" s="72">
        <v>52</v>
      </c>
      <c r="G86" s="72" t="s">
        <v>10</v>
      </c>
    </row>
    <row r="87" spans="3:7" ht="15" thickBot="1" x14ac:dyDescent="0.35">
      <c r="C87" s="70">
        <v>43175</v>
      </c>
      <c r="D87" s="71">
        <v>0.49907407407407406</v>
      </c>
      <c r="E87" s="72" t="s">
        <v>9</v>
      </c>
      <c r="F87" s="72">
        <v>31</v>
      </c>
      <c r="G87" s="72" t="s">
        <v>21</v>
      </c>
    </row>
    <row r="88" spans="3:7" ht="15" thickBot="1" x14ac:dyDescent="0.35">
      <c r="C88" s="70">
        <v>43175</v>
      </c>
      <c r="D88" s="71">
        <v>0.50032407407407409</v>
      </c>
      <c r="E88" s="72" t="s">
        <v>9</v>
      </c>
      <c r="F88" s="72">
        <v>29</v>
      </c>
      <c r="G88" s="72" t="s">
        <v>21</v>
      </c>
    </row>
    <row r="89" spans="3:7" ht="15" thickBot="1" x14ac:dyDescent="0.35">
      <c r="C89" s="70">
        <v>43175</v>
      </c>
      <c r="D89" s="71">
        <v>0.50318287037037035</v>
      </c>
      <c r="E89" s="72" t="s">
        <v>9</v>
      </c>
      <c r="F89" s="72">
        <v>32</v>
      </c>
      <c r="G89" s="72" t="s">
        <v>21</v>
      </c>
    </row>
    <row r="90" spans="3:7" ht="15" thickBot="1" x14ac:dyDescent="0.35">
      <c r="C90" s="70">
        <v>43175</v>
      </c>
      <c r="D90" s="71">
        <v>0.50392361111111106</v>
      </c>
      <c r="E90" s="72" t="s">
        <v>9</v>
      </c>
      <c r="F90" s="72">
        <v>30</v>
      </c>
      <c r="G90" s="72" t="s">
        <v>21</v>
      </c>
    </row>
    <row r="91" spans="3:7" ht="15" thickBot="1" x14ac:dyDescent="0.35">
      <c r="C91" s="70">
        <v>43175</v>
      </c>
      <c r="D91" s="71">
        <v>0.50526620370370368</v>
      </c>
      <c r="E91" s="72" t="s">
        <v>9</v>
      </c>
      <c r="F91" s="72">
        <v>35</v>
      </c>
      <c r="G91" s="72" t="s">
        <v>10</v>
      </c>
    </row>
    <row r="92" spans="3:7" ht="15" thickBot="1" x14ac:dyDescent="0.35">
      <c r="C92" s="70">
        <v>43175</v>
      </c>
      <c r="D92" s="71">
        <v>0.50825231481481481</v>
      </c>
      <c r="E92" s="72" t="s">
        <v>9</v>
      </c>
      <c r="F92" s="72">
        <v>45</v>
      </c>
      <c r="G92" s="72" t="s">
        <v>21</v>
      </c>
    </row>
    <row r="93" spans="3:7" ht="15" thickBot="1" x14ac:dyDescent="0.35">
      <c r="C93" s="70">
        <v>43175</v>
      </c>
      <c r="D93" s="71">
        <v>0.50864583333333335</v>
      </c>
      <c r="E93" s="72" t="s">
        <v>9</v>
      </c>
      <c r="F93" s="72">
        <v>40</v>
      </c>
      <c r="G93" s="72" t="s">
        <v>10</v>
      </c>
    </row>
    <row r="94" spans="3:7" ht="15" thickBot="1" x14ac:dyDescent="0.35">
      <c r="C94" s="70">
        <v>43175</v>
      </c>
      <c r="D94" s="71">
        <v>0.50966435185185188</v>
      </c>
      <c r="E94" s="72" t="s">
        <v>9</v>
      </c>
      <c r="F94" s="72">
        <v>41</v>
      </c>
      <c r="G94" s="72" t="s">
        <v>10</v>
      </c>
    </row>
    <row r="95" spans="3:7" ht="15" thickBot="1" x14ac:dyDescent="0.35">
      <c r="C95" s="70">
        <v>43175</v>
      </c>
      <c r="D95" s="71">
        <v>0.51035879629629632</v>
      </c>
      <c r="E95" s="72" t="s">
        <v>9</v>
      </c>
      <c r="F95" s="72">
        <v>42</v>
      </c>
      <c r="G95" s="72" t="s">
        <v>10</v>
      </c>
    </row>
    <row r="96" spans="3:7" ht="15" thickBot="1" x14ac:dyDescent="0.35">
      <c r="C96" s="70">
        <v>43175</v>
      </c>
      <c r="D96" s="71">
        <v>0.51074074074074072</v>
      </c>
      <c r="E96" s="72" t="s">
        <v>9</v>
      </c>
      <c r="F96" s="72">
        <v>33</v>
      </c>
      <c r="G96" s="72" t="s">
        <v>21</v>
      </c>
    </row>
    <row r="97" spans="3:7" ht="15" thickBot="1" x14ac:dyDescent="0.35">
      <c r="C97" s="70">
        <v>43175</v>
      </c>
      <c r="D97" s="71">
        <v>0.5111458333333333</v>
      </c>
      <c r="E97" s="72" t="s">
        <v>9</v>
      </c>
      <c r="F97" s="72">
        <v>15</v>
      </c>
      <c r="G97" s="72" t="s">
        <v>10</v>
      </c>
    </row>
    <row r="98" spans="3:7" ht="15" thickBot="1" x14ac:dyDescent="0.35">
      <c r="C98" s="70">
        <v>43175</v>
      </c>
      <c r="D98" s="71">
        <v>0.51133101851851859</v>
      </c>
      <c r="E98" s="72" t="s">
        <v>9</v>
      </c>
      <c r="F98" s="72">
        <v>31</v>
      </c>
      <c r="G98" s="72" t="s">
        <v>10</v>
      </c>
    </row>
    <row r="99" spans="3:7" ht="15" thickBot="1" x14ac:dyDescent="0.35">
      <c r="C99" s="70">
        <v>43175</v>
      </c>
      <c r="D99" s="71">
        <v>0.51273148148148151</v>
      </c>
      <c r="E99" s="72" t="s">
        <v>9</v>
      </c>
      <c r="F99" s="72">
        <v>24</v>
      </c>
      <c r="G99" s="72" t="s">
        <v>21</v>
      </c>
    </row>
    <row r="100" spans="3:7" ht="15" thickBot="1" x14ac:dyDescent="0.35">
      <c r="C100" s="70">
        <v>43175</v>
      </c>
      <c r="D100" s="71">
        <v>0.51462962962962966</v>
      </c>
      <c r="E100" s="72" t="s">
        <v>9</v>
      </c>
      <c r="F100" s="72">
        <v>36</v>
      </c>
      <c r="G100" s="72" t="s">
        <v>21</v>
      </c>
    </row>
    <row r="101" spans="3:7" ht="15" thickBot="1" x14ac:dyDescent="0.35">
      <c r="C101" s="70">
        <v>43175</v>
      </c>
      <c r="D101" s="71">
        <v>0.51495370370370364</v>
      </c>
      <c r="E101" s="72" t="s">
        <v>9</v>
      </c>
      <c r="F101" s="72">
        <v>40</v>
      </c>
      <c r="G101" s="72" t="s">
        <v>10</v>
      </c>
    </row>
    <row r="102" spans="3:7" ht="15" thickBot="1" x14ac:dyDescent="0.35">
      <c r="C102" s="70">
        <v>43175</v>
      </c>
      <c r="D102" s="71">
        <v>0.51692129629629624</v>
      </c>
      <c r="E102" s="72" t="s">
        <v>9</v>
      </c>
      <c r="F102" s="72">
        <v>27</v>
      </c>
      <c r="G102" s="72" t="s">
        <v>21</v>
      </c>
    </row>
    <row r="103" spans="3:7" ht="15" thickBot="1" x14ac:dyDescent="0.35">
      <c r="C103" s="70">
        <v>43175</v>
      </c>
      <c r="D103" s="71">
        <v>0.52025462962962965</v>
      </c>
      <c r="E103" s="72" t="s">
        <v>9</v>
      </c>
      <c r="F103" s="72">
        <v>45</v>
      </c>
      <c r="G103" s="72" t="s">
        <v>10</v>
      </c>
    </row>
    <row r="104" spans="3:7" ht="15" thickBot="1" x14ac:dyDescent="0.35">
      <c r="C104" s="70">
        <v>43175</v>
      </c>
      <c r="D104" s="71">
        <v>0.52166666666666661</v>
      </c>
      <c r="E104" s="72" t="s">
        <v>9</v>
      </c>
      <c r="F104" s="72">
        <v>49</v>
      </c>
      <c r="G104" s="72" t="s">
        <v>10</v>
      </c>
    </row>
    <row r="105" spans="3:7" ht="15" thickBot="1" x14ac:dyDescent="0.35">
      <c r="C105" s="70">
        <v>43175</v>
      </c>
      <c r="D105" s="71">
        <v>0.52175925925925926</v>
      </c>
      <c r="E105" s="72" t="s">
        <v>9</v>
      </c>
      <c r="F105" s="72">
        <v>42</v>
      </c>
      <c r="G105" s="72" t="s">
        <v>10</v>
      </c>
    </row>
    <row r="106" spans="3:7" ht="15" thickBot="1" x14ac:dyDescent="0.35">
      <c r="C106" s="70">
        <v>43175</v>
      </c>
      <c r="D106" s="71">
        <v>0.52325231481481482</v>
      </c>
      <c r="E106" s="72" t="s">
        <v>9</v>
      </c>
      <c r="F106" s="72">
        <v>38</v>
      </c>
      <c r="G106" s="72" t="s">
        <v>21</v>
      </c>
    </row>
    <row r="107" spans="3:7" ht="15" thickBot="1" x14ac:dyDescent="0.35">
      <c r="C107" s="70">
        <v>43175</v>
      </c>
      <c r="D107" s="71">
        <v>0.52329861111111109</v>
      </c>
      <c r="E107" s="72" t="s">
        <v>9</v>
      </c>
      <c r="F107" s="72">
        <v>34</v>
      </c>
      <c r="G107" s="72" t="s">
        <v>21</v>
      </c>
    </row>
    <row r="108" spans="3:7" ht="15" thickBot="1" x14ac:dyDescent="0.35">
      <c r="C108" s="70">
        <v>43175</v>
      </c>
      <c r="D108" s="71">
        <v>0.52387731481481481</v>
      </c>
      <c r="E108" s="72" t="s">
        <v>9</v>
      </c>
      <c r="F108" s="72">
        <v>44</v>
      </c>
      <c r="G108" s="72" t="s">
        <v>10</v>
      </c>
    </row>
    <row r="109" spans="3:7" ht="15" thickBot="1" x14ac:dyDescent="0.35">
      <c r="C109" s="70">
        <v>43175</v>
      </c>
      <c r="D109" s="71">
        <v>0.52432870370370377</v>
      </c>
      <c r="E109" s="72" t="s">
        <v>9</v>
      </c>
      <c r="F109" s="72">
        <v>34</v>
      </c>
      <c r="G109" s="72" t="s">
        <v>10</v>
      </c>
    </row>
    <row r="110" spans="3:7" ht="15" thickBot="1" x14ac:dyDescent="0.35">
      <c r="C110" s="70">
        <v>43175</v>
      </c>
      <c r="D110" s="71">
        <v>0.52445601851851853</v>
      </c>
      <c r="E110" s="72" t="s">
        <v>9</v>
      </c>
      <c r="F110" s="72">
        <v>45</v>
      </c>
      <c r="G110" s="72" t="s">
        <v>10</v>
      </c>
    </row>
    <row r="111" spans="3:7" ht="15" thickBot="1" x14ac:dyDescent="0.35">
      <c r="C111" s="70">
        <v>43175</v>
      </c>
      <c r="D111" s="71">
        <v>0.52557870370370374</v>
      </c>
      <c r="E111" s="72" t="s">
        <v>9</v>
      </c>
      <c r="F111" s="72">
        <v>44</v>
      </c>
      <c r="G111" s="72" t="s">
        <v>10</v>
      </c>
    </row>
    <row r="112" spans="3:7" ht="15" thickBot="1" x14ac:dyDescent="0.35">
      <c r="C112" s="70">
        <v>43175</v>
      </c>
      <c r="D112" s="71">
        <v>0.5257060185185185</v>
      </c>
      <c r="E112" s="72" t="s">
        <v>9</v>
      </c>
      <c r="F112" s="72">
        <v>28</v>
      </c>
      <c r="G112" s="72" t="s">
        <v>21</v>
      </c>
    </row>
    <row r="113" spans="3:7" ht="15" thickBot="1" x14ac:dyDescent="0.35">
      <c r="C113" s="70">
        <v>43175</v>
      </c>
      <c r="D113" s="71">
        <v>0.52622685185185192</v>
      </c>
      <c r="E113" s="72" t="s">
        <v>9</v>
      </c>
      <c r="F113" s="72">
        <v>32</v>
      </c>
      <c r="G113" s="72" t="s">
        <v>10</v>
      </c>
    </row>
    <row r="114" spans="3:7" ht="15" thickBot="1" x14ac:dyDescent="0.35">
      <c r="C114" s="70">
        <v>43175</v>
      </c>
      <c r="D114" s="71">
        <v>0.52766203703703707</v>
      </c>
      <c r="E114" s="72" t="s">
        <v>9</v>
      </c>
      <c r="F114" s="72">
        <v>28</v>
      </c>
      <c r="G114" s="72" t="s">
        <v>21</v>
      </c>
    </row>
    <row r="115" spans="3:7" ht="15" thickBot="1" x14ac:dyDescent="0.35">
      <c r="C115" s="70">
        <v>43175</v>
      </c>
      <c r="D115" s="71">
        <v>0.5279166666666667</v>
      </c>
      <c r="E115" s="72" t="s">
        <v>9</v>
      </c>
      <c r="F115" s="72">
        <v>23</v>
      </c>
      <c r="G115" s="72" t="s">
        <v>21</v>
      </c>
    </row>
    <row r="116" spans="3:7" ht="15" thickBot="1" x14ac:dyDescent="0.35">
      <c r="C116" s="70">
        <v>43175</v>
      </c>
      <c r="D116" s="71">
        <v>0.52923611111111113</v>
      </c>
      <c r="E116" s="72" t="s">
        <v>9</v>
      </c>
      <c r="F116" s="72">
        <v>26</v>
      </c>
      <c r="G116" s="72" t="s">
        <v>21</v>
      </c>
    </row>
    <row r="117" spans="3:7" ht="15" thickBot="1" x14ac:dyDescent="0.35">
      <c r="C117" s="70">
        <v>43175</v>
      </c>
      <c r="D117" s="71">
        <v>0.5298842592592593</v>
      </c>
      <c r="E117" s="72" t="s">
        <v>9</v>
      </c>
      <c r="F117" s="72">
        <v>26</v>
      </c>
      <c r="G117" s="72" t="s">
        <v>21</v>
      </c>
    </row>
    <row r="118" spans="3:7" ht="15" thickBot="1" x14ac:dyDescent="0.35">
      <c r="C118" s="70">
        <v>43175</v>
      </c>
      <c r="D118" s="71">
        <v>0.53254629629629624</v>
      </c>
      <c r="E118" s="72" t="s">
        <v>9</v>
      </c>
      <c r="F118" s="72">
        <v>41</v>
      </c>
      <c r="G118" s="72" t="s">
        <v>10</v>
      </c>
    </row>
    <row r="119" spans="3:7" ht="15" thickBot="1" x14ac:dyDescent="0.35">
      <c r="C119" s="70">
        <v>43175</v>
      </c>
      <c r="D119" s="71">
        <v>0.53362268518518519</v>
      </c>
      <c r="E119" s="72" t="s">
        <v>9</v>
      </c>
      <c r="F119" s="72">
        <v>25</v>
      </c>
      <c r="G119" s="72" t="s">
        <v>21</v>
      </c>
    </row>
    <row r="120" spans="3:7" ht="15" thickBot="1" x14ac:dyDescent="0.35">
      <c r="C120" s="70">
        <v>43175</v>
      </c>
      <c r="D120" s="71">
        <v>0.53614583333333332</v>
      </c>
      <c r="E120" s="72" t="s">
        <v>9</v>
      </c>
      <c r="F120" s="72">
        <v>33</v>
      </c>
      <c r="G120" s="72" t="s">
        <v>10</v>
      </c>
    </row>
    <row r="121" spans="3:7" ht="15" thickBot="1" x14ac:dyDescent="0.35">
      <c r="C121" s="70">
        <v>43175</v>
      </c>
      <c r="D121" s="71">
        <v>0.53849537037037043</v>
      </c>
      <c r="E121" s="72" t="s">
        <v>9</v>
      </c>
      <c r="F121" s="72">
        <v>29</v>
      </c>
      <c r="G121" s="72" t="s">
        <v>21</v>
      </c>
    </row>
    <row r="122" spans="3:7" ht="15" thickBot="1" x14ac:dyDescent="0.35">
      <c r="C122" s="70">
        <v>43175</v>
      </c>
      <c r="D122" s="71">
        <v>0.53856481481481489</v>
      </c>
      <c r="E122" s="72" t="s">
        <v>9</v>
      </c>
      <c r="F122" s="72">
        <v>36</v>
      </c>
      <c r="G122" s="72" t="s">
        <v>10</v>
      </c>
    </row>
    <row r="123" spans="3:7" ht="15" thickBot="1" x14ac:dyDescent="0.35">
      <c r="C123" s="70">
        <v>43175</v>
      </c>
      <c r="D123" s="71">
        <v>0.54810185185185178</v>
      </c>
      <c r="E123" s="72" t="s">
        <v>9</v>
      </c>
      <c r="F123" s="72">
        <v>43</v>
      </c>
      <c r="G123" s="72" t="s">
        <v>21</v>
      </c>
    </row>
    <row r="124" spans="3:7" ht="15" thickBot="1" x14ac:dyDescent="0.35">
      <c r="C124" s="70">
        <v>43175</v>
      </c>
      <c r="D124" s="71">
        <v>0.54953703703703705</v>
      </c>
      <c r="E124" s="72" t="s">
        <v>9</v>
      </c>
      <c r="F124" s="72">
        <v>47</v>
      </c>
      <c r="G124" s="72" t="s">
        <v>10</v>
      </c>
    </row>
    <row r="125" spans="3:7" ht="15" thickBot="1" x14ac:dyDescent="0.35">
      <c r="C125" s="70">
        <v>43175</v>
      </c>
      <c r="D125" s="71">
        <v>0.5516550925925926</v>
      </c>
      <c r="E125" s="72" t="s">
        <v>9</v>
      </c>
      <c r="F125" s="72">
        <v>28</v>
      </c>
      <c r="G125" s="72" t="s">
        <v>10</v>
      </c>
    </row>
    <row r="126" spans="3:7" ht="15" thickBot="1" x14ac:dyDescent="0.35">
      <c r="C126" s="70">
        <v>43175</v>
      </c>
      <c r="D126" s="71">
        <v>0.55193287037037042</v>
      </c>
      <c r="E126" s="72" t="s">
        <v>9</v>
      </c>
      <c r="F126" s="72">
        <v>42</v>
      </c>
      <c r="G126" s="72" t="s">
        <v>10</v>
      </c>
    </row>
    <row r="127" spans="3:7" ht="15" thickBot="1" x14ac:dyDescent="0.35">
      <c r="C127" s="70">
        <v>43175</v>
      </c>
      <c r="D127" s="71">
        <v>0.55296296296296299</v>
      </c>
      <c r="E127" s="72" t="s">
        <v>9</v>
      </c>
      <c r="F127" s="72">
        <v>35</v>
      </c>
      <c r="G127" s="72" t="s">
        <v>21</v>
      </c>
    </row>
    <row r="128" spans="3:7" ht="15" thickBot="1" x14ac:dyDescent="0.35">
      <c r="C128" s="70">
        <v>43175</v>
      </c>
      <c r="D128" s="71">
        <v>0.55513888888888896</v>
      </c>
      <c r="E128" s="72" t="s">
        <v>9</v>
      </c>
      <c r="F128" s="72">
        <v>37</v>
      </c>
      <c r="G128" s="72" t="s">
        <v>21</v>
      </c>
    </row>
    <row r="129" spans="3:7" ht="15" thickBot="1" x14ac:dyDescent="0.35">
      <c r="C129" s="70">
        <v>43175</v>
      </c>
      <c r="D129" s="71">
        <v>0.55636574074074074</v>
      </c>
      <c r="E129" s="72" t="s">
        <v>9</v>
      </c>
      <c r="F129" s="72">
        <v>37</v>
      </c>
      <c r="G129" s="72" t="s">
        <v>10</v>
      </c>
    </row>
    <row r="130" spans="3:7" ht="15" thickBot="1" x14ac:dyDescent="0.35">
      <c r="C130" s="70">
        <v>43175</v>
      </c>
      <c r="D130" s="71">
        <v>0.55756944444444445</v>
      </c>
      <c r="E130" s="72" t="s">
        <v>9</v>
      </c>
      <c r="F130" s="72">
        <v>41</v>
      </c>
      <c r="G130" s="72" t="s">
        <v>10</v>
      </c>
    </row>
    <row r="131" spans="3:7" ht="15" thickBot="1" x14ac:dyDescent="0.35">
      <c r="C131" s="70">
        <v>43175</v>
      </c>
      <c r="D131" s="71">
        <v>0.55967592592592597</v>
      </c>
      <c r="E131" s="72" t="s">
        <v>9</v>
      </c>
      <c r="F131" s="72">
        <v>22</v>
      </c>
      <c r="G131" s="72" t="s">
        <v>21</v>
      </c>
    </row>
    <row r="132" spans="3:7" ht="15" thickBot="1" x14ac:dyDescent="0.35">
      <c r="C132" s="70">
        <v>43175</v>
      </c>
      <c r="D132" s="71">
        <v>0.56032407407407414</v>
      </c>
      <c r="E132" s="72" t="s">
        <v>9</v>
      </c>
      <c r="F132" s="72">
        <v>40</v>
      </c>
      <c r="G132" s="72" t="s">
        <v>10</v>
      </c>
    </row>
    <row r="133" spans="3:7" ht="15" thickBot="1" x14ac:dyDescent="0.35">
      <c r="C133" s="70">
        <v>43175</v>
      </c>
      <c r="D133" s="71">
        <v>0.56193287037037043</v>
      </c>
      <c r="E133" s="72" t="s">
        <v>9</v>
      </c>
      <c r="F133" s="72">
        <v>38</v>
      </c>
      <c r="G133" s="72" t="s">
        <v>21</v>
      </c>
    </row>
    <row r="134" spans="3:7" ht="15" thickBot="1" x14ac:dyDescent="0.35">
      <c r="C134" s="70">
        <v>43175</v>
      </c>
      <c r="D134" s="71">
        <v>0.5628819444444445</v>
      </c>
      <c r="E134" s="72" t="s">
        <v>9</v>
      </c>
      <c r="F134" s="72">
        <v>49</v>
      </c>
      <c r="G134" s="72" t="s">
        <v>10</v>
      </c>
    </row>
    <row r="135" spans="3:7" ht="15" thickBot="1" x14ac:dyDescent="0.35">
      <c r="C135" s="70">
        <v>43175</v>
      </c>
      <c r="D135" s="71">
        <v>0.56372685185185178</v>
      </c>
      <c r="E135" s="72" t="s">
        <v>9</v>
      </c>
      <c r="F135" s="72">
        <v>25</v>
      </c>
      <c r="G135" s="72" t="s">
        <v>21</v>
      </c>
    </row>
    <row r="136" spans="3:7" ht="15" thickBot="1" x14ac:dyDescent="0.35">
      <c r="C136" s="70">
        <v>43175</v>
      </c>
      <c r="D136" s="71">
        <v>0.56489583333333326</v>
      </c>
      <c r="E136" s="72" t="s">
        <v>9</v>
      </c>
      <c r="F136" s="72">
        <v>33</v>
      </c>
      <c r="G136" s="72" t="s">
        <v>21</v>
      </c>
    </row>
    <row r="137" spans="3:7" ht="15" thickBot="1" x14ac:dyDescent="0.35">
      <c r="C137" s="70">
        <v>43175</v>
      </c>
      <c r="D137" s="71">
        <v>0.56520833333333331</v>
      </c>
      <c r="E137" s="72" t="s">
        <v>9</v>
      </c>
      <c r="F137" s="72">
        <v>28</v>
      </c>
      <c r="G137" s="72" t="s">
        <v>21</v>
      </c>
    </row>
    <row r="138" spans="3:7" ht="15" thickBot="1" x14ac:dyDescent="0.35">
      <c r="C138" s="70">
        <v>43175</v>
      </c>
      <c r="D138" s="71">
        <v>0.56534722222222222</v>
      </c>
      <c r="E138" s="72" t="s">
        <v>9</v>
      </c>
      <c r="F138" s="72">
        <v>52</v>
      </c>
      <c r="G138" s="72" t="s">
        <v>21</v>
      </c>
    </row>
    <row r="139" spans="3:7" ht="15" thickBot="1" x14ac:dyDescent="0.35">
      <c r="C139" s="70">
        <v>43175</v>
      </c>
      <c r="D139" s="71">
        <v>0.57100694444444444</v>
      </c>
      <c r="E139" s="72" t="s">
        <v>9</v>
      </c>
      <c r="F139" s="72">
        <v>52</v>
      </c>
      <c r="G139" s="72" t="s">
        <v>10</v>
      </c>
    </row>
    <row r="140" spans="3:7" ht="15" thickBot="1" x14ac:dyDescent="0.35">
      <c r="C140" s="70">
        <v>43175</v>
      </c>
      <c r="D140" s="71">
        <v>0.57156249999999997</v>
      </c>
      <c r="E140" s="72" t="s">
        <v>9</v>
      </c>
      <c r="F140" s="72">
        <v>34</v>
      </c>
      <c r="G140" s="72" t="s">
        <v>21</v>
      </c>
    </row>
    <row r="141" spans="3:7" ht="15" thickBot="1" x14ac:dyDescent="0.35">
      <c r="C141" s="70">
        <v>43175</v>
      </c>
      <c r="D141" s="71">
        <v>0.57173611111111111</v>
      </c>
      <c r="E141" s="72" t="s">
        <v>9</v>
      </c>
      <c r="F141" s="72">
        <v>29</v>
      </c>
      <c r="G141" s="72" t="s">
        <v>21</v>
      </c>
    </row>
    <row r="142" spans="3:7" ht="15" thickBot="1" x14ac:dyDescent="0.35">
      <c r="C142" s="70">
        <v>43175</v>
      </c>
      <c r="D142" s="71">
        <v>0.57251157407407405</v>
      </c>
      <c r="E142" s="72" t="s">
        <v>9</v>
      </c>
      <c r="F142" s="72">
        <v>34</v>
      </c>
      <c r="G142" s="72" t="s">
        <v>10</v>
      </c>
    </row>
    <row r="143" spans="3:7" ht="15" thickBot="1" x14ac:dyDescent="0.35">
      <c r="C143" s="70">
        <v>43175</v>
      </c>
      <c r="D143" s="71">
        <v>0.57265046296296296</v>
      </c>
      <c r="E143" s="72" t="s">
        <v>9</v>
      </c>
      <c r="F143" s="72">
        <v>26</v>
      </c>
      <c r="G143" s="72" t="s">
        <v>21</v>
      </c>
    </row>
    <row r="144" spans="3:7" ht="15" thickBot="1" x14ac:dyDescent="0.35">
      <c r="C144" s="70">
        <v>43175</v>
      </c>
      <c r="D144" s="71">
        <v>0.57486111111111116</v>
      </c>
      <c r="E144" s="72" t="s">
        <v>9</v>
      </c>
      <c r="F144" s="72">
        <v>30</v>
      </c>
      <c r="G144" s="72" t="s">
        <v>21</v>
      </c>
    </row>
    <row r="145" spans="3:7" ht="15" thickBot="1" x14ac:dyDescent="0.35">
      <c r="C145" s="70">
        <v>43175</v>
      </c>
      <c r="D145" s="71">
        <v>0.57496527777777773</v>
      </c>
      <c r="E145" s="72" t="s">
        <v>9</v>
      </c>
      <c r="F145" s="72">
        <v>31</v>
      </c>
      <c r="G145" s="72" t="s">
        <v>21</v>
      </c>
    </row>
    <row r="146" spans="3:7" ht="15" thickBot="1" x14ac:dyDescent="0.35">
      <c r="C146" s="70">
        <v>43175</v>
      </c>
      <c r="D146" s="71">
        <v>0.57505787037037037</v>
      </c>
      <c r="E146" s="72" t="s">
        <v>9</v>
      </c>
      <c r="F146" s="72">
        <v>30</v>
      </c>
      <c r="G146" s="72" t="s">
        <v>10</v>
      </c>
    </row>
    <row r="147" spans="3:7" ht="15" thickBot="1" x14ac:dyDescent="0.35">
      <c r="C147" s="70">
        <v>43175</v>
      </c>
      <c r="D147" s="71">
        <v>0.57546296296296295</v>
      </c>
      <c r="E147" s="72" t="s">
        <v>9</v>
      </c>
      <c r="F147" s="72">
        <v>39</v>
      </c>
      <c r="G147" s="72" t="s">
        <v>10</v>
      </c>
    </row>
    <row r="148" spans="3:7" ht="15" thickBot="1" x14ac:dyDescent="0.35">
      <c r="C148" s="70">
        <v>43175</v>
      </c>
      <c r="D148" s="71">
        <v>0.57719907407407411</v>
      </c>
      <c r="E148" s="72" t="s">
        <v>9</v>
      </c>
      <c r="F148" s="72">
        <v>36</v>
      </c>
      <c r="G148" s="72" t="s">
        <v>21</v>
      </c>
    </row>
    <row r="149" spans="3:7" ht="15" thickBot="1" x14ac:dyDescent="0.35">
      <c r="C149" s="70">
        <v>43175</v>
      </c>
      <c r="D149" s="71">
        <v>0.57877314814814818</v>
      </c>
      <c r="E149" s="72" t="s">
        <v>9</v>
      </c>
      <c r="F149" s="72">
        <v>36</v>
      </c>
      <c r="G149" s="72" t="s">
        <v>10</v>
      </c>
    </row>
    <row r="150" spans="3:7" ht="15" thickBot="1" x14ac:dyDescent="0.35">
      <c r="C150" s="70">
        <v>43175</v>
      </c>
      <c r="D150" s="71">
        <v>0.58002314814814815</v>
      </c>
      <c r="E150" s="72" t="s">
        <v>9</v>
      </c>
      <c r="F150" s="72">
        <v>26</v>
      </c>
      <c r="G150" s="72" t="s">
        <v>21</v>
      </c>
    </row>
    <row r="151" spans="3:7" ht="15" thickBot="1" x14ac:dyDescent="0.35">
      <c r="C151" s="70">
        <v>43175</v>
      </c>
      <c r="D151" s="71">
        <v>0.58424768518518522</v>
      </c>
      <c r="E151" s="72" t="s">
        <v>9</v>
      </c>
      <c r="F151" s="72">
        <v>43</v>
      </c>
      <c r="G151" s="72" t="s">
        <v>10</v>
      </c>
    </row>
    <row r="152" spans="3:7" ht="15" thickBot="1" x14ac:dyDescent="0.35">
      <c r="C152" s="70">
        <v>43175</v>
      </c>
      <c r="D152" s="71">
        <v>0.5860995370370371</v>
      </c>
      <c r="E152" s="72" t="s">
        <v>9</v>
      </c>
      <c r="F152" s="72">
        <v>44</v>
      </c>
      <c r="G152" s="72" t="s">
        <v>10</v>
      </c>
    </row>
    <row r="153" spans="3:7" ht="15" thickBot="1" x14ac:dyDescent="0.35">
      <c r="C153" s="70">
        <v>43175</v>
      </c>
      <c r="D153" s="71">
        <v>0.59057870370370369</v>
      </c>
      <c r="E153" s="72" t="s">
        <v>9</v>
      </c>
      <c r="F153" s="72">
        <v>28</v>
      </c>
      <c r="G153" s="72" t="s">
        <v>21</v>
      </c>
    </row>
    <row r="154" spans="3:7" ht="15" thickBot="1" x14ac:dyDescent="0.35">
      <c r="C154" s="70">
        <v>43175</v>
      </c>
      <c r="D154" s="71">
        <v>0.59224537037037039</v>
      </c>
      <c r="E154" s="72" t="s">
        <v>9</v>
      </c>
      <c r="F154" s="72">
        <v>54</v>
      </c>
      <c r="G154" s="72" t="s">
        <v>21</v>
      </c>
    </row>
    <row r="155" spans="3:7" ht="15" thickBot="1" x14ac:dyDescent="0.35">
      <c r="C155" s="70">
        <v>43175</v>
      </c>
      <c r="D155" s="71">
        <v>0.59556712962962965</v>
      </c>
      <c r="E155" s="72" t="s">
        <v>9</v>
      </c>
      <c r="F155" s="72">
        <v>39</v>
      </c>
      <c r="G155" s="72" t="s">
        <v>10</v>
      </c>
    </row>
    <row r="156" spans="3:7" ht="15" thickBot="1" x14ac:dyDescent="0.35">
      <c r="C156" s="70">
        <v>43175</v>
      </c>
      <c r="D156" s="71">
        <v>0.59636574074074067</v>
      </c>
      <c r="E156" s="72" t="s">
        <v>9</v>
      </c>
      <c r="F156" s="72">
        <v>35</v>
      </c>
      <c r="G156" s="72" t="s">
        <v>10</v>
      </c>
    </row>
    <row r="157" spans="3:7" ht="15" thickBot="1" x14ac:dyDescent="0.35">
      <c r="C157" s="70">
        <v>43175</v>
      </c>
      <c r="D157" s="71">
        <v>0.59898148148148145</v>
      </c>
      <c r="E157" s="72" t="s">
        <v>9</v>
      </c>
      <c r="F157" s="72">
        <v>27</v>
      </c>
      <c r="G157" s="72" t="s">
        <v>21</v>
      </c>
    </row>
    <row r="158" spans="3:7" ht="15" thickBot="1" x14ac:dyDescent="0.35">
      <c r="C158" s="70">
        <v>43175</v>
      </c>
      <c r="D158" s="71">
        <v>0.60059027777777774</v>
      </c>
      <c r="E158" s="72" t="s">
        <v>9</v>
      </c>
      <c r="F158" s="72">
        <v>48</v>
      </c>
      <c r="G158" s="72" t="s">
        <v>10</v>
      </c>
    </row>
    <row r="159" spans="3:7" ht="15" thickBot="1" x14ac:dyDescent="0.35">
      <c r="C159" s="70">
        <v>43175</v>
      </c>
      <c r="D159" s="71">
        <v>0.60127314814814814</v>
      </c>
      <c r="E159" s="72" t="s">
        <v>9</v>
      </c>
      <c r="F159" s="72">
        <v>28</v>
      </c>
      <c r="G159" s="72" t="s">
        <v>21</v>
      </c>
    </row>
    <row r="160" spans="3:7" ht="15" thickBot="1" x14ac:dyDescent="0.35">
      <c r="C160" s="70">
        <v>43175</v>
      </c>
      <c r="D160" s="71">
        <v>0.60144675925925928</v>
      </c>
      <c r="E160" s="72" t="s">
        <v>9</v>
      </c>
      <c r="F160" s="72">
        <v>28</v>
      </c>
      <c r="G160" s="72" t="s">
        <v>21</v>
      </c>
    </row>
    <row r="161" spans="3:7" ht="15" thickBot="1" x14ac:dyDescent="0.35">
      <c r="C161" s="70">
        <v>43175</v>
      </c>
      <c r="D161" s="71">
        <v>0.60165509259259264</v>
      </c>
      <c r="E161" s="72" t="s">
        <v>9</v>
      </c>
      <c r="F161" s="72">
        <v>27</v>
      </c>
      <c r="G161" s="72" t="s">
        <v>21</v>
      </c>
    </row>
    <row r="162" spans="3:7" ht="15" thickBot="1" x14ac:dyDescent="0.35">
      <c r="C162" s="70">
        <v>43175</v>
      </c>
      <c r="D162" s="71">
        <v>0.60216435185185191</v>
      </c>
      <c r="E162" s="72" t="s">
        <v>9</v>
      </c>
      <c r="F162" s="72">
        <v>43</v>
      </c>
      <c r="G162" s="72" t="s">
        <v>10</v>
      </c>
    </row>
    <row r="163" spans="3:7" ht="15" thickBot="1" x14ac:dyDescent="0.35">
      <c r="C163" s="70">
        <v>43175</v>
      </c>
      <c r="D163" s="71">
        <v>0.60280092592592593</v>
      </c>
      <c r="E163" s="72" t="s">
        <v>9</v>
      </c>
      <c r="F163" s="72">
        <v>31</v>
      </c>
      <c r="G163" s="72" t="s">
        <v>21</v>
      </c>
    </row>
    <row r="164" spans="3:7" ht="15" thickBot="1" x14ac:dyDescent="0.35">
      <c r="C164" s="70">
        <v>43175</v>
      </c>
      <c r="D164" s="71">
        <v>0.60291666666666666</v>
      </c>
      <c r="E164" s="72" t="s">
        <v>9</v>
      </c>
      <c r="F164" s="72">
        <v>29</v>
      </c>
      <c r="G164" s="72" t="s">
        <v>10</v>
      </c>
    </row>
    <row r="165" spans="3:7" ht="15" thickBot="1" x14ac:dyDescent="0.35">
      <c r="C165" s="70">
        <v>43175</v>
      </c>
      <c r="D165" s="71">
        <v>0.60341435185185188</v>
      </c>
      <c r="E165" s="72" t="s">
        <v>9</v>
      </c>
      <c r="F165" s="72">
        <v>27</v>
      </c>
      <c r="G165" s="72" t="s">
        <v>21</v>
      </c>
    </row>
    <row r="166" spans="3:7" ht="15" thickBot="1" x14ac:dyDescent="0.35">
      <c r="C166" s="70">
        <v>43175</v>
      </c>
      <c r="D166" s="71">
        <v>0.60425925925925927</v>
      </c>
      <c r="E166" s="72" t="s">
        <v>9</v>
      </c>
      <c r="F166" s="72">
        <v>27</v>
      </c>
      <c r="G166" s="72" t="s">
        <v>21</v>
      </c>
    </row>
    <row r="167" spans="3:7" ht="15" thickBot="1" x14ac:dyDescent="0.35">
      <c r="C167" s="70">
        <v>43175</v>
      </c>
      <c r="D167" s="71">
        <v>0.60454861111111113</v>
      </c>
      <c r="E167" s="72" t="s">
        <v>9</v>
      </c>
      <c r="F167" s="72">
        <v>34</v>
      </c>
      <c r="G167" s="72" t="s">
        <v>21</v>
      </c>
    </row>
    <row r="168" spans="3:7" ht="15" thickBot="1" x14ac:dyDescent="0.35">
      <c r="C168" s="70">
        <v>43175</v>
      </c>
      <c r="D168" s="71">
        <v>0.60571759259259261</v>
      </c>
      <c r="E168" s="72" t="s">
        <v>9</v>
      </c>
      <c r="F168" s="72">
        <v>42</v>
      </c>
      <c r="G168" s="72" t="s">
        <v>10</v>
      </c>
    </row>
    <row r="169" spans="3:7" ht="15" thickBot="1" x14ac:dyDescent="0.35">
      <c r="C169" s="70">
        <v>43175</v>
      </c>
      <c r="D169" s="71">
        <v>0.60901620370370368</v>
      </c>
      <c r="E169" s="72" t="s">
        <v>9</v>
      </c>
      <c r="F169" s="72">
        <v>42</v>
      </c>
      <c r="G169" s="72" t="s">
        <v>21</v>
      </c>
    </row>
    <row r="170" spans="3:7" ht="15" thickBot="1" x14ac:dyDescent="0.35">
      <c r="C170" s="70">
        <v>43175</v>
      </c>
      <c r="D170" s="71">
        <v>0.60905092592592591</v>
      </c>
      <c r="E170" s="72" t="s">
        <v>9</v>
      </c>
      <c r="F170" s="72">
        <v>34</v>
      </c>
      <c r="G170" s="72" t="s">
        <v>21</v>
      </c>
    </row>
    <row r="171" spans="3:7" ht="15" thickBot="1" x14ac:dyDescent="0.35">
      <c r="C171" s="70">
        <v>43175</v>
      </c>
      <c r="D171" s="71">
        <v>0.61011574074074071</v>
      </c>
      <c r="E171" s="72" t="s">
        <v>9</v>
      </c>
      <c r="F171" s="72">
        <v>22</v>
      </c>
      <c r="G171" s="72" t="s">
        <v>21</v>
      </c>
    </row>
    <row r="172" spans="3:7" ht="15" thickBot="1" x14ac:dyDescent="0.35">
      <c r="C172" s="70">
        <v>43175</v>
      </c>
      <c r="D172" s="71">
        <v>0.61079861111111111</v>
      </c>
      <c r="E172" s="72" t="s">
        <v>9</v>
      </c>
      <c r="F172" s="72">
        <v>22</v>
      </c>
      <c r="G172" s="72" t="s">
        <v>21</v>
      </c>
    </row>
    <row r="173" spans="3:7" ht="15" thickBot="1" x14ac:dyDescent="0.35">
      <c r="C173" s="70">
        <v>43175</v>
      </c>
      <c r="D173" s="71">
        <v>0.61082175925925919</v>
      </c>
      <c r="E173" s="72" t="s">
        <v>9</v>
      </c>
      <c r="F173" s="72">
        <v>23</v>
      </c>
      <c r="G173" s="72" t="s">
        <v>21</v>
      </c>
    </row>
    <row r="174" spans="3:7" ht="15" thickBot="1" x14ac:dyDescent="0.35">
      <c r="C174" s="70">
        <v>43175</v>
      </c>
      <c r="D174" s="71">
        <v>0.61083333333333334</v>
      </c>
      <c r="E174" s="72" t="s">
        <v>9</v>
      </c>
      <c r="F174" s="72">
        <v>19</v>
      </c>
      <c r="G174" s="72" t="s">
        <v>21</v>
      </c>
    </row>
    <row r="175" spans="3:7" ht="15" thickBot="1" x14ac:dyDescent="0.35">
      <c r="C175" s="70">
        <v>43175</v>
      </c>
      <c r="D175" s="71">
        <v>0.61135416666666664</v>
      </c>
      <c r="E175" s="72" t="s">
        <v>9</v>
      </c>
      <c r="F175" s="72">
        <v>27</v>
      </c>
      <c r="G175" s="72" t="s">
        <v>21</v>
      </c>
    </row>
    <row r="176" spans="3:7" ht="15" thickBot="1" x14ac:dyDescent="0.35">
      <c r="C176" s="70">
        <v>43175</v>
      </c>
      <c r="D176" s="71">
        <v>0.61216435185185192</v>
      </c>
      <c r="E176" s="72" t="s">
        <v>9</v>
      </c>
      <c r="F176" s="72">
        <v>30</v>
      </c>
      <c r="G176" s="72" t="s">
        <v>10</v>
      </c>
    </row>
    <row r="177" spans="3:7" ht="15" thickBot="1" x14ac:dyDescent="0.35">
      <c r="C177" s="70">
        <v>43175</v>
      </c>
      <c r="D177" s="71">
        <v>0.61219907407407403</v>
      </c>
      <c r="E177" s="72" t="s">
        <v>9</v>
      </c>
      <c r="F177" s="72">
        <v>35</v>
      </c>
      <c r="G177" s="72" t="s">
        <v>21</v>
      </c>
    </row>
    <row r="178" spans="3:7" ht="15" thickBot="1" x14ac:dyDescent="0.35">
      <c r="C178" s="70">
        <v>43175</v>
      </c>
      <c r="D178" s="71">
        <v>0.61237268518518517</v>
      </c>
      <c r="E178" s="72" t="s">
        <v>9</v>
      </c>
      <c r="F178" s="72">
        <v>49</v>
      </c>
      <c r="G178" s="72" t="s">
        <v>10</v>
      </c>
    </row>
    <row r="179" spans="3:7" ht="15" thickBot="1" x14ac:dyDescent="0.35">
      <c r="C179" s="70">
        <v>43175</v>
      </c>
      <c r="D179" s="71">
        <v>0.61251157407407408</v>
      </c>
      <c r="E179" s="72" t="s">
        <v>9</v>
      </c>
      <c r="F179" s="72">
        <v>21</v>
      </c>
      <c r="G179" s="72" t="s">
        <v>21</v>
      </c>
    </row>
    <row r="180" spans="3:7" ht="15" thickBot="1" x14ac:dyDescent="0.35">
      <c r="C180" s="70">
        <v>43175</v>
      </c>
      <c r="D180" s="71">
        <v>0.61314814814814811</v>
      </c>
      <c r="E180" s="72" t="s">
        <v>9</v>
      </c>
      <c r="F180" s="72">
        <v>41</v>
      </c>
      <c r="G180" s="72" t="s">
        <v>10</v>
      </c>
    </row>
    <row r="181" spans="3:7" ht="15" thickBot="1" x14ac:dyDescent="0.35">
      <c r="C181" s="70">
        <v>43175</v>
      </c>
      <c r="D181" s="71">
        <v>0.61359953703703707</v>
      </c>
      <c r="E181" s="72" t="s">
        <v>9</v>
      </c>
      <c r="F181" s="72">
        <v>29</v>
      </c>
      <c r="G181" s="72" t="s">
        <v>10</v>
      </c>
    </row>
    <row r="182" spans="3:7" ht="15" thickBot="1" x14ac:dyDescent="0.35">
      <c r="C182" s="70">
        <v>43175</v>
      </c>
      <c r="D182" s="71">
        <v>0.6138541666666667</v>
      </c>
      <c r="E182" s="72" t="s">
        <v>9</v>
      </c>
      <c r="F182" s="72">
        <v>29</v>
      </c>
      <c r="G182" s="72" t="s">
        <v>21</v>
      </c>
    </row>
    <row r="183" spans="3:7" ht="15" thickBot="1" x14ac:dyDescent="0.35">
      <c r="C183" s="70">
        <v>43175</v>
      </c>
      <c r="D183" s="71">
        <v>0.61516203703703709</v>
      </c>
      <c r="E183" s="72" t="s">
        <v>9</v>
      </c>
      <c r="F183" s="72">
        <v>33</v>
      </c>
      <c r="G183" s="72" t="s">
        <v>10</v>
      </c>
    </row>
    <row r="184" spans="3:7" ht="15" thickBot="1" x14ac:dyDescent="0.35">
      <c r="C184" s="70">
        <v>43175</v>
      </c>
      <c r="D184" s="71">
        <v>0.61640046296296302</v>
      </c>
      <c r="E184" s="72" t="s">
        <v>9</v>
      </c>
      <c r="F184" s="72">
        <v>54</v>
      </c>
      <c r="G184" s="72" t="s">
        <v>10</v>
      </c>
    </row>
    <row r="185" spans="3:7" ht="15" thickBot="1" x14ac:dyDescent="0.35">
      <c r="C185" s="70">
        <v>43175</v>
      </c>
      <c r="D185" s="71">
        <v>0.61716435185185181</v>
      </c>
      <c r="E185" s="72" t="s">
        <v>9</v>
      </c>
      <c r="F185" s="72">
        <v>23</v>
      </c>
      <c r="G185" s="72" t="s">
        <v>21</v>
      </c>
    </row>
    <row r="186" spans="3:7" ht="15" thickBot="1" x14ac:dyDescent="0.35">
      <c r="C186" s="70">
        <v>43175</v>
      </c>
      <c r="D186" s="71">
        <v>0.62020833333333336</v>
      </c>
      <c r="E186" s="72" t="s">
        <v>9</v>
      </c>
      <c r="F186" s="72">
        <v>17</v>
      </c>
      <c r="G186" s="72" t="s">
        <v>21</v>
      </c>
    </row>
    <row r="187" spans="3:7" ht="15" thickBot="1" x14ac:dyDescent="0.35">
      <c r="C187" s="70">
        <v>43175</v>
      </c>
      <c r="D187" s="71">
        <v>0.6210416666666666</v>
      </c>
      <c r="E187" s="72" t="s">
        <v>9</v>
      </c>
      <c r="F187" s="72">
        <v>40</v>
      </c>
      <c r="G187" s="72" t="s">
        <v>10</v>
      </c>
    </row>
    <row r="188" spans="3:7" ht="15" thickBot="1" x14ac:dyDescent="0.35">
      <c r="C188" s="70">
        <v>43175</v>
      </c>
      <c r="D188" s="71">
        <v>0.62116898148148147</v>
      </c>
      <c r="E188" s="72" t="s">
        <v>9</v>
      </c>
      <c r="F188" s="72">
        <v>35</v>
      </c>
      <c r="G188" s="72" t="s">
        <v>10</v>
      </c>
    </row>
    <row r="189" spans="3:7" ht="15" thickBot="1" x14ac:dyDescent="0.35">
      <c r="C189" s="70">
        <v>43175</v>
      </c>
      <c r="D189" s="71">
        <v>0.62232638888888892</v>
      </c>
      <c r="E189" s="72" t="s">
        <v>9</v>
      </c>
      <c r="F189" s="72">
        <v>16</v>
      </c>
      <c r="G189" s="72" t="s">
        <v>21</v>
      </c>
    </row>
    <row r="190" spans="3:7" ht="15" thickBot="1" x14ac:dyDescent="0.35">
      <c r="C190" s="70">
        <v>43175</v>
      </c>
      <c r="D190" s="71">
        <v>0.62277777777777776</v>
      </c>
      <c r="E190" s="72" t="s">
        <v>9</v>
      </c>
      <c r="F190" s="72">
        <v>28</v>
      </c>
      <c r="G190" s="72" t="s">
        <v>21</v>
      </c>
    </row>
    <row r="191" spans="3:7" ht="15" thickBot="1" x14ac:dyDescent="0.35">
      <c r="C191" s="70">
        <v>43175</v>
      </c>
      <c r="D191" s="71">
        <v>0.62496527777777777</v>
      </c>
      <c r="E191" s="72" t="s">
        <v>9</v>
      </c>
      <c r="F191" s="72">
        <v>39</v>
      </c>
      <c r="G191" s="72" t="s">
        <v>21</v>
      </c>
    </row>
    <row r="192" spans="3:7" ht="15" thickBot="1" x14ac:dyDescent="0.35">
      <c r="C192" s="70">
        <v>43175</v>
      </c>
      <c r="D192" s="71">
        <v>0.62678240740740743</v>
      </c>
      <c r="E192" s="72" t="s">
        <v>9</v>
      </c>
      <c r="F192" s="72">
        <v>25</v>
      </c>
      <c r="G192" s="72" t="s">
        <v>21</v>
      </c>
    </row>
    <row r="193" spans="3:7" ht="15" thickBot="1" x14ac:dyDescent="0.35">
      <c r="C193" s="70">
        <v>43175</v>
      </c>
      <c r="D193" s="71">
        <v>0.62685185185185188</v>
      </c>
      <c r="E193" s="72" t="s">
        <v>9</v>
      </c>
      <c r="F193" s="72">
        <v>42</v>
      </c>
      <c r="G193" s="72" t="s">
        <v>10</v>
      </c>
    </row>
    <row r="194" spans="3:7" ht="15" thickBot="1" x14ac:dyDescent="0.35">
      <c r="C194" s="70">
        <v>43175</v>
      </c>
      <c r="D194" s="71">
        <v>0.62958333333333327</v>
      </c>
      <c r="E194" s="72" t="s">
        <v>9</v>
      </c>
      <c r="F194" s="72">
        <v>28</v>
      </c>
      <c r="G194" s="72" t="s">
        <v>21</v>
      </c>
    </row>
    <row r="195" spans="3:7" ht="15" thickBot="1" x14ac:dyDescent="0.35">
      <c r="C195" s="70">
        <v>43175</v>
      </c>
      <c r="D195" s="71">
        <v>0.63028935185185186</v>
      </c>
      <c r="E195" s="72" t="s">
        <v>9</v>
      </c>
      <c r="F195" s="72">
        <v>28</v>
      </c>
      <c r="G195" s="72" t="s">
        <v>21</v>
      </c>
    </row>
    <row r="196" spans="3:7" ht="15" thickBot="1" x14ac:dyDescent="0.35">
      <c r="C196" s="70">
        <v>43175</v>
      </c>
      <c r="D196" s="71">
        <v>0.63099537037037035</v>
      </c>
      <c r="E196" s="72" t="s">
        <v>9</v>
      </c>
      <c r="F196" s="72">
        <v>28</v>
      </c>
      <c r="G196" s="72" t="s">
        <v>21</v>
      </c>
    </row>
    <row r="197" spans="3:7" ht="15" thickBot="1" x14ac:dyDescent="0.35">
      <c r="C197" s="70">
        <v>43175</v>
      </c>
      <c r="D197" s="71">
        <v>0.63109953703703703</v>
      </c>
      <c r="E197" s="72" t="s">
        <v>9</v>
      </c>
      <c r="F197" s="72">
        <v>35</v>
      </c>
      <c r="G197" s="72" t="s">
        <v>21</v>
      </c>
    </row>
    <row r="198" spans="3:7" ht="15" thickBot="1" x14ac:dyDescent="0.35">
      <c r="C198" s="70">
        <v>43175</v>
      </c>
      <c r="D198" s="71">
        <v>0.632349537037037</v>
      </c>
      <c r="E198" s="72" t="s">
        <v>9</v>
      </c>
      <c r="F198" s="72">
        <v>40</v>
      </c>
      <c r="G198" s="72" t="s">
        <v>10</v>
      </c>
    </row>
    <row r="199" spans="3:7" ht="15" thickBot="1" x14ac:dyDescent="0.35">
      <c r="C199" s="70">
        <v>43175</v>
      </c>
      <c r="D199" s="71">
        <v>0.63283564814814819</v>
      </c>
      <c r="E199" s="72" t="s">
        <v>9</v>
      </c>
      <c r="F199" s="72">
        <v>32</v>
      </c>
      <c r="G199" s="72" t="s">
        <v>21</v>
      </c>
    </row>
    <row r="200" spans="3:7" ht="15" thickBot="1" x14ac:dyDescent="0.35">
      <c r="C200" s="70">
        <v>43175</v>
      </c>
      <c r="D200" s="71">
        <v>0.63302083333333337</v>
      </c>
      <c r="E200" s="72" t="s">
        <v>9</v>
      </c>
      <c r="F200" s="72">
        <v>40</v>
      </c>
      <c r="G200" s="72" t="s">
        <v>10</v>
      </c>
    </row>
    <row r="201" spans="3:7" ht="15" thickBot="1" x14ac:dyDescent="0.35">
      <c r="C201" s="70">
        <v>43175</v>
      </c>
      <c r="D201" s="71">
        <v>0.6335763888888889</v>
      </c>
      <c r="E201" s="72" t="s">
        <v>9</v>
      </c>
      <c r="F201" s="72">
        <v>37</v>
      </c>
      <c r="G201" s="72" t="s">
        <v>10</v>
      </c>
    </row>
    <row r="202" spans="3:7" ht="15" thickBot="1" x14ac:dyDescent="0.35">
      <c r="C202" s="70">
        <v>43175</v>
      </c>
      <c r="D202" s="71">
        <v>0.63393518518518521</v>
      </c>
      <c r="E202" s="72" t="s">
        <v>9</v>
      </c>
      <c r="F202" s="72">
        <v>23</v>
      </c>
      <c r="G202" s="72" t="s">
        <v>21</v>
      </c>
    </row>
    <row r="203" spans="3:7" ht="15" thickBot="1" x14ac:dyDescent="0.35">
      <c r="C203" s="70">
        <v>43175</v>
      </c>
      <c r="D203" s="71">
        <v>0.63465277777777784</v>
      </c>
      <c r="E203" s="72" t="s">
        <v>9</v>
      </c>
      <c r="F203" s="72">
        <v>20</v>
      </c>
      <c r="G203" s="72" t="s">
        <v>10</v>
      </c>
    </row>
    <row r="204" spans="3:7" ht="15" thickBot="1" x14ac:dyDescent="0.35">
      <c r="C204" s="70">
        <v>43175</v>
      </c>
      <c r="D204" s="71">
        <v>0.63648148148148154</v>
      </c>
      <c r="E204" s="72" t="s">
        <v>9</v>
      </c>
      <c r="F204" s="72">
        <v>34</v>
      </c>
      <c r="G204" s="72" t="s">
        <v>21</v>
      </c>
    </row>
    <row r="205" spans="3:7" ht="15" thickBot="1" x14ac:dyDescent="0.35">
      <c r="C205" s="70">
        <v>43175</v>
      </c>
      <c r="D205" s="71">
        <v>0.63722222222222225</v>
      </c>
      <c r="E205" s="72" t="s">
        <v>9</v>
      </c>
      <c r="F205" s="72">
        <v>33</v>
      </c>
      <c r="G205" s="72" t="s">
        <v>10</v>
      </c>
    </row>
    <row r="206" spans="3:7" ht="15" thickBot="1" x14ac:dyDescent="0.35">
      <c r="C206" s="70">
        <v>43175</v>
      </c>
      <c r="D206" s="71">
        <v>0.63969907407407411</v>
      </c>
      <c r="E206" s="72" t="s">
        <v>9</v>
      </c>
      <c r="F206" s="72">
        <v>44</v>
      </c>
      <c r="G206" s="72" t="s">
        <v>21</v>
      </c>
    </row>
    <row r="207" spans="3:7" ht="15" thickBot="1" x14ac:dyDescent="0.35">
      <c r="C207" s="70">
        <v>43175</v>
      </c>
      <c r="D207" s="71">
        <v>0.63991898148148152</v>
      </c>
      <c r="E207" s="72" t="s">
        <v>9</v>
      </c>
      <c r="F207" s="72">
        <v>26</v>
      </c>
      <c r="G207" s="72" t="s">
        <v>21</v>
      </c>
    </row>
    <row r="208" spans="3:7" ht="15" thickBot="1" x14ac:dyDescent="0.35">
      <c r="C208" s="70">
        <v>43175</v>
      </c>
      <c r="D208" s="71">
        <v>0.64011574074074074</v>
      </c>
      <c r="E208" s="72" t="s">
        <v>9</v>
      </c>
      <c r="F208" s="72">
        <v>42</v>
      </c>
      <c r="G208" s="72" t="s">
        <v>10</v>
      </c>
    </row>
    <row r="209" spans="3:7" ht="15" thickBot="1" x14ac:dyDescent="0.35">
      <c r="C209" s="70">
        <v>43175</v>
      </c>
      <c r="D209" s="71">
        <v>0.64109953703703704</v>
      </c>
      <c r="E209" s="72" t="s">
        <v>9</v>
      </c>
      <c r="F209" s="72">
        <v>60</v>
      </c>
      <c r="G209" s="72" t="s">
        <v>10</v>
      </c>
    </row>
    <row r="210" spans="3:7" ht="15" thickBot="1" x14ac:dyDescent="0.35">
      <c r="C210" s="70">
        <v>43175</v>
      </c>
      <c r="D210" s="71">
        <v>0.64121527777777776</v>
      </c>
      <c r="E210" s="72" t="s">
        <v>9</v>
      </c>
      <c r="F210" s="72">
        <v>37</v>
      </c>
      <c r="G210" s="72" t="s">
        <v>10</v>
      </c>
    </row>
    <row r="211" spans="3:7" ht="15" thickBot="1" x14ac:dyDescent="0.35">
      <c r="C211" s="70">
        <v>43175</v>
      </c>
      <c r="D211" s="71">
        <v>0.64223379629629629</v>
      </c>
      <c r="E211" s="72" t="s">
        <v>9</v>
      </c>
      <c r="F211" s="72">
        <v>41</v>
      </c>
      <c r="G211" s="72" t="s">
        <v>21</v>
      </c>
    </row>
    <row r="212" spans="3:7" ht="15" thickBot="1" x14ac:dyDescent="0.35">
      <c r="C212" s="70">
        <v>43175</v>
      </c>
      <c r="D212" s="71">
        <v>0.64245370370370369</v>
      </c>
      <c r="E212" s="72" t="s">
        <v>9</v>
      </c>
      <c r="F212" s="72">
        <v>37</v>
      </c>
      <c r="G212" s="72" t="s">
        <v>21</v>
      </c>
    </row>
    <row r="213" spans="3:7" ht="15" thickBot="1" x14ac:dyDescent="0.35">
      <c r="C213" s="70">
        <v>43175</v>
      </c>
      <c r="D213" s="71">
        <v>0.64353009259259253</v>
      </c>
      <c r="E213" s="72" t="s">
        <v>9</v>
      </c>
      <c r="F213" s="72">
        <v>40</v>
      </c>
      <c r="G213" s="72" t="s">
        <v>21</v>
      </c>
    </row>
    <row r="214" spans="3:7" ht="15" thickBot="1" x14ac:dyDescent="0.35">
      <c r="C214" s="70">
        <v>43175</v>
      </c>
      <c r="D214" s="71">
        <v>0.64502314814814821</v>
      </c>
      <c r="E214" s="72" t="s">
        <v>9</v>
      </c>
      <c r="F214" s="72">
        <v>35</v>
      </c>
      <c r="G214" s="72" t="s">
        <v>21</v>
      </c>
    </row>
    <row r="215" spans="3:7" ht="15" thickBot="1" x14ac:dyDescent="0.35">
      <c r="C215" s="70">
        <v>43175</v>
      </c>
      <c r="D215" s="71">
        <v>0.64694444444444443</v>
      </c>
      <c r="E215" s="72" t="s">
        <v>9</v>
      </c>
      <c r="F215" s="72">
        <v>27</v>
      </c>
      <c r="G215" s="72" t="s">
        <v>21</v>
      </c>
    </row>
    <row r="216" spans="3:7" ht="15" thickBot="1" x14ac:dyDescent="0.35">
      <c r="C216" s="70">
        <v>43175</v>
      </c>
      <c r="D216" s="71">
        <v>0.64699074074074081</v>
      </c>
      <c r="E216" s="72" t="s">
        <v>9</v>
      </c>
      <c r="F216" s="72">
        <v>43</v>
      </c>
      <c r="G216" s="72" t="s">
        <v>10</v>
      </c>
    </row>
    <row r="217" spans="3:7" ht="15" thickBot="1" x14ac:dyDescent="0.35">
      <c r="C217" s="70">
        <v>43175</v>
      </c>
      <c r="D217" s="71">
        <v>0.6486574074074074</v>
      </c>
      <c r="E217" s="72" t="s">
        <v>9</v>
      </c>
      <c r="F217" s="72">
        <v>36</v>
      </c>
      <c r="G217" s="72" t="s">
        <v>21</v>
      </c>
    </row>
    <row r="218" spans="3:7" ht="15" thickBot="1" x14ac:dyDescent="0.35">
      <c r="C218" s="70">
        <v>43175</v>
      </c>
      <c r="D218" s="71">
        <v>0.64930555555555558</v>
      </c>
      <c r="E218" s="72" t="s">
        <v>9</v>
      </c>
      <c r="F218" s="72">
        <v>25</v>
      </c>
      <c r="G218" s="72" t="s">
        <v>21</v>
      </c>
    </row>
    <row r="219" spans="3:7" ht="15" thickBot="1" x14ac:dyDescent="0.35">
      <c r="C219" s="70">
        <v>43175</v>
      </c>
      <c r="D219" s="71">
        <v>0.64947916666666672</v>
      </c>
      <c r="E219" s="72" t="s">
        <v>9</v>
      </c>
      <c r="F219" s="72">
        <v>39</v>
      </c>
      <c r="G219" s="72" t="s">
        <v>21</v>
      </c>
    </row>
    <row r="220" spans="3:7" ht="15" thickBot="1" x14ac:dyDescent="0.35">
      <c r="C220" s="70">
        <v>43175</v>
      </c>
      <c r="D220" s="71">
        <v>0.65021990740740743</v>
      </c>
      <c r="E220" s="72" t="s">
        <v>9</v>
      </c>
      <c r="F220" s="72">
        <v>23</v>
      </c>
      <c r="G220" s="72" t="s">
        <v>21</v>
      </c>
    </row>
    <row r="221" spans="3:7" ht="15" thickBot="1" x14ac:dyDescent="0.35">
      <c r="C221" s="70">
        <v>43175</v>
      </c>
      <c r="D221" s="71">
        <v>0.65028935185185188</v>
      </c>
      <c r="E221" s="72" t="s">
        <v>9</v>
      </c>
      <c r="F221" s="72">
        <v>38</v>
      </c>
      <c r="G221" s="72" t="s">
        <v>21</v>
      </c>
    </row>
    <row r="222" spans="3:7" ht="15" thickBot="1" x14ac:dyDescent="0.35">
      <c r="C222" s="70">
        <v>43175</v>
      </c>
      <c r="D222" s="71">
        <v>0.65187499999999998</v>
      </c>
      <c r="E222" s="72" t="s">
        <v>9</v>
      </c>
      <c r="F222" s="72">
        <v>27</v>
      </c>
      <c r="G222" s="72" t="s">
        <v>10</v>
      </c>
    </row>
    <row r="223" spans="3:7" ht="15" thickBot="1" x14ac:dyDescent="0.35">
      <c r="C223" s="70">
        <v>43175</v>
      </c>
      <c r="D223" s="71">
        <v>0.65219907407407407</v>
      </c>
      <c r="E223" s="72" t="s">
        <v>9</v>
      </c>
      <c r="F223" s="72">
        <v>25</v>
      </c>
      <c r="G223" s="72" t="s">
        <v>21</v>
      </c>
    </row>
    <row r="224" spans="3:7" ht="15" thickBot="1" x14ac:dyDescent="0.35">
      <c r="C224" s="70">
        <v>43175</v>
      </c>
      <c r="D224" s="71">
        <v>0.65336805555555555</v>
      </c>
      <c r="E224" s="72" t="s">
        <v>9</v>
      </c>
      <c r="F224" s="72">
        <v>32</v>
      </c>
      <c r="G224" s="72" t="s">
        <v>21</v>
      </c>
    </row>
    <row r="225" spans="3:7" ht="15" thickBot="1" x14ac:dyDescent="0.35">
      <c r="C225" s="70">
        <v>43175</v>
      </c>
      <c r="D225" s="71">
        <v>0.65347222222222223</v>
      </c>
      <c r="E225" s="72" t="s">
        <v>9</v>
      </c>
      <c r="F225" s="72">
        <v>27</v>
      </c>
      <c r="G225" s="72" t="s">
        <v>10</v>
      </c>
    </row>
    <row r="226" spans="3:7" ht="15" thickBot="1" x14ac:dyDescent="0.35">
      <c r="C226" s="70">
        <v>43175</v>
      </c>
      <c r="D226" s="71">
        <v>0.65374999999999994</v>
      </c>
      <c r="E226" s="72" t="s">
        <v>9</v>
      </c>
      <c r="F226" s="72">
        <v>36</v>
      </c>
      <c r="G226" s="72" t="s">
        <v>21</v>
      </c>
    </row>
    <row r="227" spans="3:7" ht="15" thickBot="1" x14ac:dyDescent="0.35">
      <c r="C227" s="70">
        <v>43175</v>
      </c>
      <c r="D227" s="71">
        <v>0.65390046296296289</v>
      </c>
      <c r="E227" s="72" t="s">
        <v>9</v>
      </c>
      <c r="F227" s="72">
        <v>30</v>
      </c>
      <c r="G227" s="72" t="s">
        <v>21</v>
      </c>
    </row>
    <row r="228" spans="3:7" ht="15" thickBot="1" x14ac:dyDescent="0.35">
      <c r="C228" s="70">
        <v>43175</v>
      </c>
      <c r="D228" s="71">
        <v>0.65395833333333331</v>
      </c>
      <c r="E228" s="72" t="s">
        <v>9</v>
      </c>
      <c r="F228" s="72">
        <v>40</v>
      </c>
      <c r="G228" s="72" t="s">
        <v>10</v>
      </c>
    </row>
    <row r="229" spans="3:7" ht="15" thickBot="1" x14ac:dyDescent="0.35">
      <c r="C229" s="70">
        <v>43175</v>
      </c>
      <c r="D229" s="71">
        <v>0.65460648148148148</v>
      </c>
      <c r="E229" s="72" t="s">
        <v>9</v>
      </c>
      <c r="F229" s="72">
        <v>22</v>
      </c>
      <c r="G229" s="72" t="s">
        <v>10</v>
      </c>
    </row>
    <row r="230" spans="3:7" ht="15" thickBot="1" x14ac:dyDescent="0.35">
      <c r="C230" s="70">
        <v>43175</v>
      </c>
      <c r="D230" s="71">
        <v>0.65576388888888892</v>
      </c>
      <c r="E230" s="72" t="s">
        <v>9</v>
      </c>
      <c r="F230" s="72">
        <v>46</v>
      </c>
      <c r="G230" s="72" t="s">
        <v>10</v>
      </c>
    </row>
    <row r="231" spans="3:7" ht="15" thickBot="1" x14ac:dyDescent="0.35">
      <c r="C231" s="70">
        <v>43175</v>
      </c>
      <c r="D231" s="71">
        <v>0.6567708333333333</v>
      </c>
      <c r="E231" s="72" t="s">
        <v>9</v>
      </c>
      <c r="F231" s="72">
        <v>30</v>
      </c>
      <c r="G231" s="72" t="s">
        <v>10</v>
      </c>
    </row>
    <row r="232" spans="3:7" ht="15" thickBot="1" x14ac:dyDescent="0.35">
      <c r="C232" s="70">
        <v>43175</v>
      </c>
      <c r="D232" s="71">
        <v>0.6570138888888889</v>
      </c>
      <c r="E232" s="72" t="s">
        <v>9</v>
      </c>
      <c r="F232" s="72">
        <v>26</v>
      </c>
      <c r="G232" s="72" t="s">
        <v>21</v>
      </c>
    </row>
    <row r="233" spans="3:7" ht="15" thickBot="1" x14ac:dyDescent="0.35">
      <c r="C233" s="70">
        <v>43175</v>
      </c>
      <c r="D233" s="71">
        <v>0.65710648148148143</v>
      </c>
      <c r="E233" s="72" t="s">
        <v>9</v>
      </c>
      <c r="F233" s="72">
        <v>28</v>
      </c>
      <c r="G233" s="72" t="s">
        <v>21</v>
      </c>
    </row>
    <row r="234" spans="3:7" ht="15" thickBot="1" x14ac:dyDescent="0.35">
      <c r="C234" s="70">
        <v>43175</v>
      </c>
      <c r="D234" s="71">
        <v>0.6589814814814815</v>
      </c>
      <c r="E234" s="72" t="s">
        <v>9</v>
      </c>
      <c r="F234" s="72">
        <v>33</v>
      </c>
      <c r="G234" s="72" t="s">
        <v>21</v>
      </c>
    </row>
    <row r="235" spans="3:7" ht="15" thickBot="1" x14ac:dyDescent="0.35">
      <c r="C235" s="70">
        <v>43175</v>
      </c>
      <c r="D235" s="71">
        <v>0.65921296296296295</v>
      </c>
      <c r="E235" s="72" t="s">
        <v>9</v>
      </c>
      <c r="F235" s="72">
        <v>36</v>
      </c>
      <c r="G235" s="72" t="s">
        <v>21</v>
      </c>
    </row>
    <row r="236" spans="3:7" ht="15" thickBot="1" x14ac:dyDescent="0.35">
      <c r="C236" s="70">
        <v>43175</v>
      </c>
      <c r="D236" s="71">
        <v>0.65984953703703708</v>
      </c>
      <c r="E236" s="72" t="s">
        <v>9</v>
      </c>
      <c r="F236" s="72">
        <v>54</v>
      </c>
      <c r="G236" s="72" t="s">
        <v>10</v>
      </c>
    </row>
    <row r="237" spans="3:7" ht="15" thickBot="1" x14ac:dyDescent="0.35">
      <c r="C237" s="70">
        <v>43175</v>
      </c>
      <c r="D237" s="71">
        <v>0.66027777777777774</v>
      </c>
      <c r="E237" s="72" t="s">
        <v>9</v>
      </c>
      <c r="F237" s="72">
        <v>31</v>
      </c>
      <c r="G237" s="72" t="s">
        <v>21</v>
      </c>
    </row>
    <row r="238" spans="3:7" ht="15" thickBot="1" x14ac:dyDescent="0.35">
      <c r="C238" s="70">
        <v>43175</v>
      </c>
      <c r="D238" s="71">
        <v>0.66040509259259261</v>
      </c>
      <c r="E238" s="72" t="s">
        <v>9</v>
      </c>
      <c r="F238" s="72">
        <v>39</v>
      </c>
      <c r="G238" s="72" t="s">
        <v>10</v>
      </c>
    </row>
    <row r="239" spans="3:7" ht="15" thickBot="1" x14ac:dyDescent="0.35">
      <c r="C239" s="70">
        <v>43175</v>
      </c>
      <c r="D239" s="71">
        <v>0.6604282407407408</v>
      </c>
      <c r="E239" s="72" t="s">
        <v>9</v>
      </c>
      <c r="F239" s="72">
        <v>38</v>
      </c>
      <c r="G239" s="72" t="s">
        <v>10</v>
      </c>
    </row>
    <row r="240" spans="3:7" ht="15" thickBot="1" x14ac:dyDescent="0.35">
      <c r="C240" s="70">
        <v>43175</v>
      </c>
      <c r="D240" s="71">
        <v>0.66069444444444447</v>
      </c>
      <c r="E240" s="72" t="s">
        <v>9</v>
      </c>
      <c r="F240" s="72">
        <v>24</v>
      </c>
      <c r="G240" s="72" t="s">
        <v>21</v>
      </c>
    </row>
    <row r="241" spans="3:7" ht="15" thickBot="1" x14ac:dyDescent="0.35">
      <c r="C241" s="70">
        <v>43175</v>
      </c>
      <c r="D241" s="71">
        <v>0.66096064814814814</v>
      </c>
      <c r="E241" s="72" t="s">
        <v>9</v>
      </c>
      <c r="F241" s="72">
        <v>40</v>
      </c>
      <c r="G241" s="72" t="s">
        <v>21</v>
      </c>
    </row>
    <row r="242" spans="3:7" ht="15" thickBot="1" x14ac:dyDescent="0.35">
      <c r="C242" s="70">
        <v>43175</v>
      </c>
      <c r="D242" s="71">
        <v>0.66178240740740735</v>
      </c>
      <c r="E242" s="72" t="s">
        <v>9</v>
      </c>
      <c r="F242" s="72">
        <v>31</v>
      </c>
      <c r="G242" s="72" t="s">
        <v>21</v>
      </c>
    </row>
    <row r="243" spans="3:7" ht="15" thickBot="1" x14ac:dyDescent="0.35">
      <c r="C243" s="70">
        <v>43175</v>
      </c>
      <c r="D243" s="71">
        <v>0.6618518518518518</v>
      </c>
      <c r="E243" s="72" t="s">
        <v>9</v>
      </c>
      <c r="F243" s="72">
        <v>39</v>
      </c>
      <c r="G243" s="72" t="s">
        <v>21</v>
      </c>
    </row>
    <row r="244" spans="3:7" ht="15" thickBot="1" x14ac:dyDescent="0.35">
      <c r="C244" s="70">
        <v>43175</v>
      </c>
      <c r="D244" s="71">
        <v>0.6620949074074074</v>
      </c>
      <c r="E244" s="72" t="s">
        <v>9</v>
      </c>
      <c r="F244" s="72">
        <v>40</v>
      </c>
      <c r="G244" s="72" t="s">
        <v>10</v>
      </c>
    </row>
    <row r="245" spans="3:7" ht="15" thickBot="1" x14ac:dyDescent="0.35">
      <c r="C245" s="70">
        <v>43175</v>
      </c>
      <c r="D245" s="71">
        <v>0.66233796296296299</v>
      </c>
      <c r="E245" s="72" t="s">
        <v>9</v>
      </c>
      <c r="F245" s="72">
        <v>43</v>
      </c>
      <c r="G245" s="72" t="s">
        <v>21</v>
      </c>
    </row>
    <row r="246" spans="3:7" ht="15" thickBot="1" x14ac:dyDescent="0.35">
      <c r="C246" s="70">
        <v>43175</v>
      </c>
      <c r="D246" s="71">
        <v>0.66260416666666666</v>
      </c>
      <c r="E246" s="72" t="s">
        <v>9</v>
      </c>
      <c r="F246" s="72">
        <v>37</v>
      </c>
      <c r="G246" s="72" t="s">
        <v>21</v>
      </c>
    </row>
    <row r="247" spans="3:7" ht="15" thickBot="1" x14ac:dyDescent="0.35">
      <c r="C247" s="70">
        <v>43175</v>
      </c>
      <c r="D247" s="71">
        <v>0.66328703703703706</v>
      </c>
      <c r="E247" s="72" t="s">
        <v>9</v>
      </c>
      <c r="F247" s="72">
        <v>29</v>
      </c>
      <c r="G247" s="72" t="s">
        <v>21</v>
      </c>
    </row>
    <row r="248" spans="3:7" ht="15" thickBot="1" x14ac:dyDescent="0.35">
      <c r="C248" s="70">
        <v>43175</v>
      </c>
      <c r="D248" s="71">
        <v>0.66442129629629632</v>
      </c>
      <c r="E248" s="72" t="s">
        <v>9</v>
      </c>
      <c r="F248" s="72">
        <v>28</v>
      </c>
      <c r="G248" s="72" t="s">
        <v>21</v>
      </c>
    </row>
    <row r="249" spans="3:7" ht="15" thickBot="1" x14ac:dyDescent="0.35">
      <c r="C249" s="70">
        <v>43175</v>
      </c>
      <c r="D249" s="71">
        <v>0.66490740740740739</v>
      </c>
      <c r="E249" s="72" t="s">
        <v>9</v>
      </c>
      <c r="F249" s="72">
        <v>28</v>
      </c>
      <c r="G249" s="72" t="s">
        <v>21</v>
      </c>
    </row>
    <row r="250" spans="3:7" ht="15" thickBot="1" x14ac:dyDescent="0.35">
      <c r="C250" s="70">
        <v>43175</v>
      </c>
      <c r="D250" s="71">
        <v>0.66550925925925919</v>
      </c>
      <c r="E250" s="72" t="s">
        <v>9</v>
      </c>
      <c r="F250" s="72">
        <v>37</v>
      </c>
      <c r="G250" s="72" t="s">
        <v>21</v>
      </c>
    </row>
    <row r="251" spans="3:7" ht="15" thickBot="1" x14ac:dyDescent="0.35">
      <c r="C251" s="70">
        <v>43175</v>
      </c>
      <c r="D251" s="71">
        <v>0.66623842592592586</v>
      </c>
      <c r="E251" s="72" t="s">
        <v>9</v>
      </c>
      <c r="F251" s="72">
        <v>40</v>
      </c>
      <c r="G251" s="72" t="s">
        <v>21</v>
      </c>
    </row>
    <row r="252" spans="3:7" ht="15" thickBot="1" x14ac:dyDescent="0.35">
      <c r="C252" s="70">
        <v>43175</v>
      </c>
      <c r="D252" s="71">
        <v>0.66635416666666669</v>
      </c>
      <c r="E252" s="72" t="s">
        <v>9</v>
      </c>
      <c r="F252" s="72">
        <v>42</v>
      </c>
      <c r="G252" s="72" t="s">
        <v>10</v>
      </c>
    </row>
    <row r="253" spans="3:7" ht="15" thickBot="1" x14ac:dyDescent="0.35">
      <c r="C253" s="70">
        <v>43175</v>
      </c>
      <c r="D253" s="71">
        <v>0.66710648148148144</v>
      </c>
      <c r="E253" s="72" t="s">
        <v>9</v>
      </c>
      <c r="F253" s="72">
        <v>37</v>
      </c>
      <c r="G253" s="72" t="s">
        <v>10</v>
      </c>
    </row>
    <row r="254" spans="3:7" ht="15" thickBot="1" x14ac:dyDescent="0.35">
      <c r="C254" s="70">
        <v>43175</v>
      </c>
      <c r="D254" s="71">
        <v>0.66760416666666667</v>
      </c>
      <c r="E254" s="72" t="s">
        <v>9</v>
      </c>
      <c r="F254" s="72">
        <v>29</v>
      </c>
      <c r="G254" s="72" t="s">
        <v>21</v>
      </c>
    </row>
    <row r="255" spans="3:7" ht="15" thickBot="1" x14ac:dyDescent="0.35">
      <c r="C255" s="70">
        <v>43175</v>
      </c>
      <c r="D255" s="71">
        <v>0.66768518518518516</v>
      </c>
      <c r="E255" s="72" t="s">
        <v>9</v>
      </c>
      <c r="F255" s="72">
        <v>41</v>
      </c>
      <c r="G255" s="72" t="s">
        <v>10</v>
      </c>
    </row>
    <row r="256" spans="3:7" ht="15" thickBot="1" x14ac:dyDescent="0.35">
      <c r="C256" s="70">
        <v>43175</v>
      </c>
      <c r="D256" s="71">
        <v>0.66788194444444438</v>
      </c>
      <c r="E256" s="72" t="s">
        <v>9</v>
      </c>
      <c r="F256" s="72">
        <v>35</v>
      </c>
      <c r="G256" s="72" t="s">
        <v>10</v>
      </c>
    </row>
    <row r="257" spans="3:7" ht="15" thickBot="1" x14ac:dyDescent="0.35">
      <c r="C257" s="70">
        <v>43175</v>
      </c>
      <c r="D257" s="71">
        <v>0.66980324074074071</v>
      </c>
      <c r="E257" s="72" t="s">
        <v>9</v>
      </c>
      <c r="F257" s="72">
        <v>29</v>
      </c>
      <c r="G257" s="72" t="s">
        <v>21</v>
      </c>
    </row>
    <row r="258" spans="3:7" ht="15" thickBot="1" x14ac:dyDescent="0.35">
      <c r="C258" s="70">
        <v>43175</v>
      </c>
      <c r="D258" s="71">
        <v>0.67020833333333341</v>
      </c>
      <c r="E258" s="72" t="s">
        <v>9</v>
      </c>
      <c r="F258" s="72">
        <v>45</v>
      </c>
      <c r="G258" s="72" t="s">
        <v>21</v>
      </c>
    </row>
    <row r="259" spans="3:7" ht="15" thickBot="1" x14ac:dyDescent="0.35">
      <c r="C259" s="70">
        <v>43175</v>
      </c>
      <c r="D259" s="71">
        <v>0.6702662037037036</v>
      </c>
      <c r="E259" s="72" t="s">
        <v>9</v>
      </c>
      <c r="F259" s="72">
        <v>47</v>
      </c>
      <c r="G259" s="72" t="s">
        <v>10</v>
      </c>
    </row>
    <row r="260" spans="3:7" ht="15" thickBot="1" x14ac:dyDescent="0.35">
      <c r="C260" s="70">
        <v>43175</v>
      </c>
      <c r="D260" s="71">
        <v>0.67037037037037039</v>
      </c>
      <c r="E260" s="72" t="s">
        <v>9</v>
      </c>
      <c r="F260" s="72">
        <v>36</v>
      </c>
      <c r="G260" s="72" t="s">
        <v>21</v>
      </c>
    </row>
    <row r="261" spans="3:7" ht="15" thickBot="1" x14ac:dyDescent="0.35">
      <c r="C261" s="70">
        <v>43175</v>
      </c>
      <c r="D261" s="71">
        <v>0.67043981481481485</v>
      </c>
      <c r="E261" s="72" t="s">
        <v>9</v>
      </c>
      <c r="F261" s="72">
        <v>40</v>
      </c>
      <c r="G261" s="72" t="s">
        <v>10</v>
      </c>
    </row>
    <row r="262" spans="3:7" ht="15" thickBot="1" x14ac:dyDescent="0.35">
      <c r="C262" s="70">
        <v>43175</v>
      </c>
      <c r="D262" s="71">
        <v>0.67084490740740732</v>
      </c>
      <c r="E262" s="72" t="s">
        <v>9</v>
      </c>
      <c r="F262" s="72">
        <v>43</v>
      </c>
      <c r="G262" s="72" t="s">
        <v>10</v>
      </c>
    </row>
    <row r="263" spans="3:7" ht="15" thickBot="1" x14ac:dyDescent="0.35">
      <c r="C263" s="70">
        <v>43175</v>
      </c>
      <c r="D263" s="71">
        <v>0.67087962962962966</v>
      </c>
      <c r="E263" s="72" t="s">
        <v>9</v>
      </c>
      <c r="F263" s="72">
        <v>25</v>
      </c>
      <c r="G263" s="72" t="s">
        <v>21</v>
      </c>
    </row>
    <row r="264" spans="3:7" ht="15" thickBot="1" x14ac:dyDescent="0.35">
      <c r="C264" s="70">
        <v>43175</v>
      </c>
      <c r="D264" s="71">
        <v>0.67112268518518514</v>
      </c>
      <c r="E264" s="72" t="s">
        <v>9</v>
      </c>
      <c r="F264" s="72">
        <v>41</v>
      </c>
      <c r="G264" s="72" t="s">
        <v>21</v>
      </c>
    </row>
    <row r="265" spans="3:7" ht="15" thickBot="1" x14ac:dyDescent="0.35">
      <c r="C265" s="70">
        <v>43175</v>
      </c>
      <c r="D265" s="71">
        <v>0.67185185185185192</v>
      </c>
      <c r="E265" s="72" t="s">
        <v>9</v>
      </c>
      <c r="F265" s="72">
        <v>37</v>
      </c>
      <c r="G265" s="72" t="s">
        <v>10</v>
      </c>
    </row>
    <row r="266" spans="3:7" ht="15" thickBot="1" x14ac:dyDescent="0.35">
      <c r="C266" s="70">
        <v>43175</v>
      </c>
      <c r="D266" s="71">
        <v>0.67244212962962957</v>
      </c>
      <c r="E266" s="72" t="s">
        <v>9</v>
      </c>
      <c r="F266" s="72">
        <v>34</v>
      </c>
      <c r="G266" s="72" t="s">
        <v>21</v>
      </c>
    </row>
    <row r="267" spans="3:7" ht="15" thickBot="1" x14ac:dyDescent="0.35">
      <c r="C267" s="70">
        <v>43175</v>
      </c>
      <c r="D267" s="71">
        <v>0.6726967592592592</v>
      </c>
      <c r="E267" s="72" t="s">
        <v>9</v>
      </c>
      <c r="F267" s="72">
        <v>43</v>
      </c>
      <c r="G267" s="72" t="s">
        <v>10</v>
      </c>
    </row>
    <row r="268" spans="3:7" ht="15" thickBot="1" x14ac:dyDescent="0.35">
      <c r="C268" s="70">
        <v>43175</v>
      </c>
      <c r="D268" s="71">
        <v>0.67306712962962967</v>
      </c>
      <c r="E268" s="72" t="s">
        <v>9</v>
      </c>
      <c r="F268" s="72">
        <v>34</v>
      </c>
      <c r="G268" s="72" t="s">
        <v>21</v>
      </c>
    </row>
    <row r="269" spans="3:7" ht="15" thickBot="1" x14ac:dyDescent="0.35">
      <c r="C269" s="70">
        <v>43175</v>
      </c>
      <c r="D269" s="71">
        <v>0.67396990740740748</v>
      </c>
      <c r="E269" s="72" t="s">
        <v>9</v>
      </c>
      <c r="F269" s="72">
        <v>56</v>
      </c>
      <c r="G269" s="72" t="s">
        <v>21</v>
      </c>
    </row>
    <row r="270" spans="3:7" ht="15" thickBot="1" x14ac:dyDescent="0.35">
      <c r="C270" s="70">
        <v>43175</v>
      </c>
      <c r="D270" s="71">
        <v>0.67498842592592589</v>
      </c>
      <c r="E270" s="72" t="s">
        <v>9</v>
      </c>
      <c r="F270" s="72">
        <v>34</v>
      </c>
      <c r="G270" s="72" t="s">
        <v>21</v>
      </c>
    </row>
    <row r="271" spans="3:7" ht="15" thickBot="1" x14ac:dyDescent="0.35">
      <c r="C271" s="70">
        <v>43175</v>
      </c>
      <c r="D271" s="71">
        <v>0.67519675925925926</v>
      </c>
      <c r="E271" s="72" t="s">
        <v>9</v>
      </c>
      <c r="F271" s="72">
        <v>33</v>
      </c>
      <c r="G271" s="72" t="s">
        <v>21</v>
      </c>
    </row>
    <row r="272" spans="3:7" ht="15" thickBot="1" x14ac:dyDescent="0.35">
      <c r="C272" s="70">
        <v>43175</v>
      </c>
      <c r="D272" s="71">
        <v>0.67543981481481474</v>
      </c>
      <c r="E272" s="72" t="s">
        <v>9</v>
      </c>
      <c r="F272" s="72">
        <v>25</v>
      </c>
      <c r="G272" s="72" t="s">
        <v>21</v>
      </c>
    </row>
    <row r="273" spans="3:7" ht="15" thickBot="1" x14ac:dyDescent="0.35">
      <c r="C273" s="70">
        <v>43175</v>
      </c>
      <c r="D273" s="71">
        <v>0.67644675925925923</v>
      </c>
      <c r="E273" s="72" t="s">
        <v>9</v>
      </c>
      <c r="F273" s="72">
        <v>37</v>
      </c>
      <c r="G273" s="72" t="s">
        <v>21</v>
      </c>
    </row>
    <row r="274" spans="3:7" ht="15" thickBot="1" x14ac:dyDescent="0.35">
      <c r="C274" s="70">
        <v>43175</v>
      </c>
      <c r="D274" s="71">
        <v>0.67650462962962965</v>
      </c>
      <c r="E274" s="72" t="s">
        <v>9</v>
      </c>
      <c r="F274" s="72">
        <v>45</v>
      </c>
      <c r="G274" s="72" t="s">
        <v>10</v>
      </c>
    </row>
    <row r="275" spans="3:7" ht="15" thickBot="1" x14ac:dyDescent="0.35">
      <c r="C275" s="70">
        <v>43175</v>
      </c>
      <c r="D275" s="71">
        <v>0.67743055555555554</v>
      </c>
      <c r="E275" s="72" t="s">
        <v>9</v>
      </c>
      <c r="F275" s="72">
        <v>46</v>
      </c>
      <c r="G275" s="72" t="s">
        <v>21</v>
      </c>
    </row>
    <row r="276" spans="3:7" ht="15" thickBot="1" x14ac:dyDescent="0.35">
      <c r="C276" s="70">
        <v>43175</v>
      </c>
      <c r="D276" s="71">
        <v>0.67835648148148142</v>
      </c>
      <c r="E276" s="72" t="s">
        <v>9</v>
      </c>
      <c r="F276" s="72">
        <v>59</v>
      </c>
      <c r="G276" s="72" t="s">
        <v>10</v>
      </c>
    </row>
    <row r="277" spans="3:7" ht="15" thickBot="1" x14ac:dyDescent="0.35">
      <c r="C277" s="70">
        <v>43175</v>
      </c>
      <c r="D277" s="71">
        <v>0.67895833333333344</v>
      </c>
      <c r="E277" s="72" t="s">
        <v>9</v>
      </c>
      <c r="F277" s="72">
        <v>36</v>
      </c>
      <c r="G277" s="72" t="s">
        <v>10</v>
      </c>
    </row>
    <row r="278" spans="3:7" ht="15" thickBot="1" x14ac:dyDescent="0.35">
      <c r="C278" s="70">
        <v>43175</v>
      </c>
      <c r="D278" s="71">
        <v>0.67907407407407405</v>
      </c>
      <c r="E278" s="72" t="s">
        <v>9</v>
      </c>
      <c r="F278" s="72">
        <v>26</v>
      </c>
      <c r="G278" s="72" t="s">
        <v>21</v>
      </c>
    </row>
    <row r="279" spans="3:7" ht="15" thickBot="1" x14ac:dyDescent="0.35">
      <c r="C279" s="70">
        <v>43175</v>
      </c>
      <c r="D279" s="71">
        <v>0.67973379629629627</v>
      </c>
      <c r="E279" s="72" t="s">
        <v>9</v>
      </c>
      <c r="F279" s="72">
        <v>41</v>
      </c>
      <c r="G279" s="72" t="s">
        <v>21</v>
      </c>
    </row>
    <row r="280" spans="3:7" ht="15" thickBot="1" x14ac:dyDescent="0.35">
      <c r="C280" s="70">
        <v>43175</v>
      </c>
      <c r="D280" s="71">
        <v>0.67979166666666668</v>
      </c>
      <c r="E280" s="72" t="s">
        <v>9</v>
      </c>
      <c r="F280" s="72">
        <v>43</v>
      </c>
      <c r="G280" s="72" t="s">
        <v>10</v>
      </c>
    </row>
    <row r="281" spans="3:7" ht="15" thickBot="1" x14ac:dyDescent="0.35">
      <c r="C281" s="70">
        <v>43175</v>
      </c>
      <c r="D281" s="71">
        <v>0.68006944444444439</v>
      </c>
      <c r="E281" s="72" t="s">
        <v>9</v>
      </c>
      <c r="F281" s="72">
        <v>25</v>
      </c>
      <c r="G281" s="72" t="s">
        <v>21</v>
      </c>
    </row>
    <row r="282" spans="3:7" ht="15" thickBot="1" x14ac:dyDescent="0.35">
      <c r="C282" s="70">
        <v>43175</v>
      </c>
      <c r="D282" s="71">
        <v>0.68119212962962961</v>
      </c>
      <c r="E282" s="72" t="s">
        <v>9</v>
      </c>
      <c r="F282" s="72">
        <v>31</v>
      </c>
      <c r="G282" s="72" t="s">
        <v>21</v>
      </c>
    </row>
    <row r="283" spans="3:7" ht="15" thickBot="1" x14ac:dyDescent="0.35">
      <c r="C283" s="70">
        <v>43175</v>
      </c>
      <c r="D283" s="71">
        <v>0.68185185185185182</v>
      </c>
      <c r="E283" s="72" t="s">
        <v>9</v>
      </c>
      <c r="F283" s="72">
        <v>22</v>
      </c>
      <c r="G283" s="72" t="s">
        <v>21</v>
      </c>
    </row>
    <row r="284" spans="3:7" ht="15" thickBot="1" x14ac:dyDescent="0.35">
      <c r="C284" s="70">
        <v>43175</v>
      </c>
      <c r="D284" s="71">
        <v>0.68196759259259254</v>
      </c>
      <c r="E284" s="72" t="s">
        <v>9</v>
      </c>
      <c r="F284" s="72">
        <v>25</v>
      </c>
      <c r="G284" s="72" t="s">
        <v>21</v>
      </c>
    </row>
    <row r="285" spans="3:7" ht="15" thickBot="1" x14ac:dyDescent="0.35">
      <c r="C285" s="70">
        <v>43175</v>
      </c>
      <c r="D285" s="71">
        <v>0.68341435185185195</v>
      </c>
      <c r="E285" s="72" t="s">
        <v>9</v>
      </c>
      <c r="F285" s="72">
        <v>39</v>
      </c>
      <c r="G285" s="72" t="s">
        <v>21</v>
      </c>
    </row>
    <row r="286" spans="3:7" ht="15" thickBot="1" x14ac:dyDescent="0.35">
      <c r="C286" s="70">
        <v>43175</v>
      </c>
      <c r="D286" s="71">
        <v>0.68415509259259266</v>
      </c>
      <c r="E286" s="72" t="s">
        <v>9</v>
      </c>
      <c r="F286" s="72">
        <v>37</v>
      </c>
      <c r="G286" s="72" t="s">
        <v>10</v>
      </c>
    </row>
    <row r="287" spans="3:7" ht="15" thickBot="1" x14ac:dyDescent="0.35">
      <c r="C287" s="70">
        <v>43175</v>
      </c>
      <c r="D287" s="71">
        <v>0.68461805555555555</v>
      </c>
      <c r="E287" s="72" t="s">
        <v>9</v>
      </c>
      <c r="F287" s="72">
        <v>32</v>
      </c>
      <c r="G287" s="72" t="s">
        <v>21</v>
      </c>
    </row>
    <row r="288" spans="3:7" ht="15" thickBot="1" x14ac:dyDescent="0.35">
      <c r="C288" s="70">
        <v>43175</v>
      </c>
      <c r="D288" s="71">
        <v>0.68530092592592595</v>
      </c>
      <c r="E288" s="72" t="s">
        <v>9</v>
      </c>
      <c r="F288" s="72">
        <v>20</v>
      </c>
      <c r="G288" s="72" t="s">
        <v>21</v>
      </c>
    </row>
    <row r="289" spans="3:7" ht="15" thickBot="1" x14ac:dyDescent="0.35">
      <c r="C289" s="70">
        <v>43175</v>
      </c>
      <c r="D289" s="71">
        <v>0.68556712962962962</v>
      </c>
      <c r="E289" s="72" t="s">
        <v>9</v>
      </c>
      <c r="F289" s="72">
        <v>36</v>
      </c>
      <c r="G289" s="72" t="s">
        <v>21</v>
      </c>
    </row>
    <row r="290" spans="3:7" ht="15" thickBot="1" x14ac:dyDescent="0.35">
      <c r="C290" s="70">
        <v>43175</v>
      </c>
      <c r="D290" s="71">
        <v>0.685613425925926</v>
      </c>
      <c r="E290" s="72" t="s">
        <v>9</v>
      </c>
      <c r="F290" s="72">
        <v>48</v>
      </c>
      <c r="G290" s="72" t="s">
        <v>10</v>
      </c>
    </row>
    <row r="291" spans="3:7" ht="15" thickBot="1" x14ac:dyDescent="0.35">
      <c r="C291" s="70">
        <v>43175</v>
      </c>
      <c r="D291" s="71">
        <v>0.68680555555555556</v>
      </c>
      <c r="E291" s="72" t="s">
        <v>9</v>
      </c>
      <c r="F291" s="72">
        <v>35</v>
      </c>
      <c r="G291" s="72" t="s">
        <v>21</v>
      </c>
    </row>
    <row r="292" spans="3:7" ht="15" thickBot="1" x14ac:dyDescent="0.35">
      <c r="C292" s="70">
        <v>43175</v>
      </c>
      <c r="D292" s="71">
        <v>0.68684027777777779</v>
      </c>
      <c r="E292" s="72" t="s">
        <v>9</v>
      </c>
      <c r="F292" s="72">
        <v>34</v>
      </c>
      <c r="G292" s="72" t="s">
        <v>21</v>
      </c>
    </row>
    <row r="293" spans="3:7" ht="15" thickBot="1" x14ac:dyDescent="0.35">
      <c r="C293" s="70">
        <v>43175</v>
      </c>
      <c r="D293" s="71">
        <v>0.68688657407407405</v>
      </c>
      <c r="E293" s="72" t="s">
        <v>9</v>
      </c>
      <c r="F293" s="72">
        <v>34</v>
      </c>
      <c r="G293" s="72" t="s">
        <v>21</v>
      </c>
    </row>
    <row r="294" spans="3:7" ht="15" thickBot="1" x14ac:dyDescent="0.35">
      <c r="C294" s="70">
        <v>43175</v>
      </c>
      <c r="D294" s="71">
        <v>0.68700231481481477</v>
      </c>
      <c r="E294" s="72" t="s">
        <v>9</v>
      </c>
      <c r="F294" s="72">
        <v>35</v>
      </c>
      <c r="G294" s="72" t="s">
        <v>21</v>
      </c>
    </row>
    <row r="295" spans="3:7" ht="15" thickBot="1" x14ac:dyDescent="0.35">
      <c r="C295" s="70">
        <v>43175</v>
      </c>
      <c r="D295" s="71">
        <v>0.68724537037037037</v>
      </c>
      <c r="E295" s="72" t="s">
        <v>9</v>
      </c>
      <c r="F295" s="72">
        <v>36</v>
      </c>
      <c r="G295" s="72" t="s">
        <v>21</v>
      </c>
    </row>
    <row r="296" spans="3:7" ht="15" thickBot="1" x14ac:dyDescent="0.35">
      <c r="C296" s="70">
        <v>43175</v>
      </c>
      <c r="D296" s="71">
        <v>0.68767361111111114</v>
      </c>
      <c r="E296" s="72" t="s">
        <v>9</v>
      </c>
      <c r="F296" s="72">
        <v>45</v>
      </c>
      <c r="G296" s="72" t="s">
        <v>10</v>
      </c>
    </row>
    <row r="297" spans="3:7" ht="15" thickBot="1" x14ac:dyDescent="0.35">
      <c r="C297" s="70">
        <v>43175</v>
      </c>
      <c r="D297" s="71">
        <v>0.68792824074074066</v>
      </c>
      <c r="E297" s="72" t="s">
        <v>9</v>
      </c>
      <c r="F297" s="72">
        <v>43</v>
      </c>
      <c r="G297" s="72" t="s">
        <v>10</v>
      </c>
    </row>
    <row r="298" spans="3:7" ht="15" thickBot="1" x14ac:dyDescent="0.35">
      <c r="C298" s="70">
        <v>43175</v>
      </c>
      <c r="D298" s="71">
        <v>0.68846064814814811</v>
      </c>
      <c r="E298" s="72" t="s">
        <v>9</v>
      </c>
      <c r="F298" s="72">
        <v>42</v>
      </c>
      <c r="G298" s="72" t="s">
        <v>10</v>
      </c>
    </row>
    <row r="299" spans="3:7" ht="15" thickBot="1" x14ac:dyDescent="0.35">
      <c r="C299" s="70">
        <v>43175</v>
      </c>
      <c r="D299" s="71">
        <v>0.68914351851851852</v>
      </c>
      <c r="E299" s="72" t="s">
        <v>9</v>
      </c>
      <c r="F299" s="72">
        <v>43</v>
      </c>
      <c r="G299" s="72" t="s">
        <v>10</v>
      </c>
    </row>
    <row r="300" spans="3:7" ht="15" thickBot="1" x14ac:dyDescent="0.35">
      <c r="C300" s="70">
        <v>43175</v>
      </c>
      <c r="D300" s="71">
        <v>0.69093749999999998</v>
      </c>
      <c r="E300" s="72" t="s">
        <v>9</v>
      </c>
      <c r="F300" s="72">
        <v>48</v>
      </c>
      <c r="G300" s="72" t="s">
        <v>10</v>
      </c>
    </row>
    <row r="301" spans="3:7" ht="15" thickBot="1" x14ac:dyDescent="0.35">
      <c r="C301" s="70">
        <v>43175</v>
      </c>
      <c r="D301" s="71">
        <v>0.69158564814814805</v>
      </c>
      <c r="E301" s="72" t="s">
        <v>9</v>
      </c>
      <c r="F301" s="72">
        <v>35</v>
      </c>
      <c r="G301" s="72" t="s">
        <v>10</v>
      </c>
    </row>
    <row r="302" spans="3:7" ht="15" thickBot="1" x14ac:dyDescent="0.35">
      <c r="C302" s="70">
        <v>43175</v>
      </c>
      <c r="D302" s="71">
        <v>0.69314814814814818</v>
      </c>
      <c r="E302" s="72" t="s">
        <v>9</v>
      </c>
      <c r="F302" s="72">
        <v>38</v>
      </c>
      <c r="G302" s="72" t="s">
        <v>21</v>
      </c>
    </row>
    <row r="303" spans="3:7" ht="15" thickBot="1" x14ac:dyDescent="0.35">
      <c r="C303" s="70">
        <v>43175</v>
      </c>
      <c r="D303" s="71">
        <v>0.6932060185185186</v>
      </c>
      <c r="E303" s="72" t="s">
        <v>9</v>
      </c>
      <c r="F303" s="72">
        <v>36</v>
      </c>
      <c r="G303" s="72" t="s">
        <v>21</v>
      </c>
    </row>
    <row r="304" spans="3:7" ht="15" thickBot="1" x14ac:dyDescent="0.35">
      <c r="C304" s="70">
        <v>43175</v>
      </c>
      <c r="D304" s="71">
        <v>0.6934027777777777</v>
      </c>
      <c r="E304" s="72" t="s">
        <v>9</v>
      </c>
      <c r="F304" s="72">
        <v>31</v>
      </c>
      <c r="G304" s="72" t="s">
        <v>10</v>
      </c>
    </row>
    <row r="305" spans="3:7" ht="15" thickBot="1" x14ac:dyDescent="0.35">
      <c r="C305" s="70">
        <v>43175</v>
      </c>
      <c r="D305" s="71">
        <v>0.69398148148148142</v>
      </c>
      <c r="E305" s="72" t="s">
        <v>9</v>
      </c>
      <c r="F305" s="72">
        <v>30</v>
      </c>
      <c r="G305" s="72" t="s">
        <v>10</v>
      </c>
    </row>
    <row r="306" spans="3:7" ht="15" thickBot="1" x14ac:dyDescent="0.35">
      <c r="C306" s="70">
        <v>43175</v>
      </c>
      <c r="D306" s="71">
        <v>0.69403935185185184</v>
      </c>
      <c r="E306" s="72" t="s">
        <v>9</v>
      </c>
      <c r="F306" s="72">
        <v>30</v>
      </c>
      <c r="G306" s="72" t="s">
        <v>21</v>
      </c>
    </row>
    <row r="307" spans="3:7" ht="15" thickBot="1" x14ac:dyDescent="0.35">
      <c r="C307" s="70">
        <v>43175</v>
      </c>
      <c r="D307" s="71">
        <v>0.69421296296296298</v>
      </c>
      <c r="E307" s="72" t="s">
        <v>9</v>
      </c>
      <c r="F307" s="72">
        <v>27</v>
      </c>
      <c r="G307" s="72" t="s">
        <v>21</v>
      </c>
    </row>
    <row r="308" spans="3:7" ht="15" thickBot="1" x14ac:dyDescent="0.35">
      <c r="C308" s="70">
        <v>43175</v>
      </c>
      <c r="D308" s="71">
        <v>0.69554398148148155</v>
      </c>
      <c r="E308" s="72" t="s">
        <v>9</v>
      </c>
      <c r="F308" s="72">
        <v>40</v>
      </c>
      <c r="G308" s="72" t="s">
        <v>10</v>
      </c>
    </row>
    <row r="309" spans="3:7" ht="15" thickBot="1" x14ac:dyDescent="0.35">
      <c r="C309" s="70">
        <v>43175</v>
      </c>
      <c r="D309" s="71">
        <v>0.6956134259259259</v>
      </c>
      <c r="E309" s="72" t="s">
        <v>9</v>
      </c>
      <c r="F309" s="72">
        <v>40</v>
      </c>
      <c r="G309" s="72" t="s">
        <v>21</v>
      </c>
    </row>
    <row r="310" spans="3:7" ht="15" thickBot="1" x14ac:dyDescent="0.35">
      <c r="C310" s="70">
        <v>43175</v>
      </c>
      <c r="D310" s="71">
        <v>0.6963773148148148</v>
      </c>
      <c r="E310" s="72" t="s">
        <v>9</v>
      </c>
      <c r="F310" s="72">
        <v>22</v>
      </c>
      <c r="G310" s="72" t="s">
        <v>21</v>
      </c>
    </row>
    <row r="311" spans="3:7" ht="15" thickBot="1" x14ac:dyDescent="0.35">
      <c r="C311" s="70">
        <v>43175</v>
      </c>
      <c r="D311" s="71">
        <v>0.69646990740740744</v>
      </c>
      <c r="E311" s="72" t="s">
        <v>9</v>
      </c>
      <c r="F311" s="72">
        <v>25</v>
      </c>
      <c r="G311" s="72" t="s">
        <v>21</v>
      </c>
    </row>
    <row r="312" spans="3:7" ht="15" thickBot="1" x14ac:dyDescent="0.35">
      <c r="C312" s="70">
        <v>43175</v>
      </c>
      <c r="D312" s="71">
        <v>0.69662037037037028</v>
      </c>
      <c r="E312" s="72" t="s">
        <v>9</v>
      </c>
      <c r="F312" s="72">
        <v>47</v>
      </c>
      <c r="G312" s="72" t="s">
        <v>10</v>
      </c>
    </row>
    <row r="313" spans="3:7" ht="15" thickBot="1" x14ac:dyDescent="0.35">
      <c r="C313" s="70">
        <v>43175</v>
      </c>
      <c r="D313" s="71">
        <v>0.69721064814814815</v>
      </c>
      <c r="E313" s="72" t="s">
        <v>9</v>
      </c>
      <c r="F313" s="72">
        <v>52</v>
      </c>
      <c r="G313" s="72" t="s">
        <v>21</v>
      </c>
    </row>
    <row r="314" spans="3:7" ht="15" thickBot="1" x14ac:dyDescent="0.35">
      <c r="C314" s="70">
        <v>43175</v>
      </c>
      <c r="D314" s="71">
        <v>0.69743055555555555</v>
      </c>
      <c r="E314" s="72" t="s">
        <v>9</v>
      </c>
      <c r="F314" s="72">
        <v>42</v>
      </c>
      <c r="G314" s="72" t="s">
        <v>21</v>
      </c>
    </row>
    <row r="315" spans="3:7" ht="15" thickBot="1" x14ac:dyDescent="0.35">
      <c r="C315" s="70">
        <v>43175</v>
      </c>
      <c r="D315" s="71">
        <v>0.69760416666666669</v>
      </c>
      <c r="E315" s="72" t="s">
        <v>9</v>
      </c>
      <c r="F315" s="72">
        <v>33</v>
      </c>
      <c r="G315" s="72" t="s">
        <v>10</v>
      </c>
    </row>
    <row r="316" spans="3:7" ht="15" thickBot="1" x14ac:dyDescent="0.35">
      <c r="C316" s="70">
        <v>43175</v>
      </c>
      <c r="D316" s="71">
        <v>0.69780092592592602</v>
      </c>
      <c r="E316" s="72" t="s">
        <v>9</v>
      </c>
      <c r="F316" s="72">
        <v>22</v>
      </c>
      <c r="G316" s="72" t="s">
        <v>10</v>
      </c>
    </row>
    <row r="317" spans="3:7" ht="15" thickBot="1" x14ac:dyDescent="0.35">
      <c r="C317" s="70">
        <v>43175</v>
      </c>
      <c r="D317" s="71">
        <v>0.69936342592592593</v>
      </c>
      <c r="E317" s="72" t="s">
        <v>9</v>
      </c>
      <c r="F317" s="72">
        <v>34</v>
      </c>
      <c r="G317" s="72" t="s">
        <v>10</v>
      </c>
    </row>
    <row r="318" spans="3:7" ht="15" thickBot="1" x14ac:dyDescent="0.35">
      <c r="C318" s="70">
        <v>43175</v>
      </c>
      <c r="D318" s="71">
        <v>0.70233796296296302</v>
      </c>
      <c r="E318" s="72" t="s">
        <v>9</v>
      </c>
      <c r="F318" s="72">
        <v>36</v>
      </c>
      <c r="G318" s="72" t="s">
        <v>21</v>
      </c>
    </row>
    <row r="319" spans="3:7" ht="15" thickBot="1" x14ac:dyDescent="0.35">
      <c r="C319" s="70">
        <v>43175</v>
      </c>
      <c r="D319" s="71">
        <v>0.70240740740740737</v>
      </c>
      <c r="E319" s="72" t="s">
        <v>9</v>
      </c>
      <c r="F319" s="72">
        <v>41</v>
      </c>
      <c r="G319" s="72" t="s">
        <v>10</v>
      </c>
    </row>
    <row r="320" spans="3:7" ht="15" thickBot="1" x14ac:dyDescent="0.35">
      <c r="C320" s="70">
        <v>43175</v>
      </c>
      <c r="D320" s="71">
        <v>0.70280092592592591</v>
      </c>
      <c r="E320" s="72" t="s">
        <v>9</v>
      </c>
      <c r="F320" s="72">
        <v>53</v>
      </c>
      <c r="G320" s="72" t="s">
        <v>21</v>
      </c>
    </row>
    <row r="321" spans="3:7" ht="15" thickBot="1" x14ac:dyDescent="0.35">
      <c r="C321" s="70">
        <v>43175</v>
      </c>
      <c r="D321" s="71">
        <v>0.7033449074074074</v>
      </c>
      <c r="E321" s="72" t="s">
        <v>9</v>
      </c>
      <c r="F321" s="72">
        <v>36</v>
      </c>
      <c r="G321" s="72" t="s">
        <v>10</v>
      </c>
    </row>
    <row r="322" spans="3:7" ht="15" thickBot="1" x14ac:dyDescent="0.35">
      <c r="C322" s="70">
        <v>43175</v>
      </c>
      <c r="D322" s="71">
        <v>0.70385416666666656</v>
      </c>
      <c r="E322" s="72" t="s">
        <v>9</v>
      </c>
      <c r="F322" s="72">
        <v>28</v>
      </c>
      <c r="G322" s="72" t="s">
        <v>10</v>
      </c>
    </row>
    <row r="323" spans="3:7" ht="15" thickBot="1" x14ac:dyDescent="0.35">
      <c r="C323" s="70">
        <v>43175</v>
      </c>
      <c r="D323" s="71">
        <v>0.70429398148148137</v>
      </c>
      <c r="E323" s="72" t="s">
        <v>9</v>
      </c>
      <c r="F323" s="72">
        <v>37</v>
      </c>
      <c r="G323" s="72" t="s">
        <v>21</v>
      </c>
    </row>
    <row r="324" spans="3:7" ht="15" thickBot="1" x14ac:dyDescent="0.35">
      <c r="C324" s="70">
        <v>43175</v>
      </c>
      <c r="D324" s="71">
        <v>0.70530092592592597</v>
      </c>
      <c r="E324" s="72" t="s">
        <v>9</v>
      </c>
      <c r="F324" s="72">
        <v>38</v>
      </c>
      <c r="G324" s="72" t="s">
        <v>10</v>
      </c>
    </row>
    <row r="325" spans="3:7" ht="15" thickBot="1" x14ac:dyDescent="0.35">
      <c r="C325" s="70">
        <v>43175</v>
      </c>
      <c r="D325" s="71">
        <v>0.70598379629629626</v>
      </c>
      <c r="E325" s="72" t="s">
        <v>9</v>
      </c>
      <c r="F325" s="72">
        <v>29</v>
      </c>
      <c r="G325" s="72" t="s">
        <v>10</v>
      </c>
    </row>
    <row r="326" spans="3:7" ht="15" thickBot="1" x14ac:dyDescent="0.35">
      <c r="C326" s="70">
        <v>43175</v>
      </c>
      <c r="D326" s="71">
        <v>0.70622685185185186</v>
      </c>
      <c r="E326" s="72" t="s">
        <v>9</v>
      </c>
      <c r="F326" s="72">
        <v>27</v>
      </c>
      <c r="G326" s="72" t="s">
        <v>21</v>
      </c>
    </row>
    <row r="327" spans="3:7" ht="15" thickBot="1" x14ac:dyDescent="0.35">
      <c r="C327" s="70">
        <v>43175</v>
      </c>
      <c r="D327" s="71">
        <v>0.70733796296296303</v>
      </c>
      <c r="E327" s="72" t="s">
        <v>9</v>
      </c>
      <c r="F327" s="72">
        <v>24</v>
      </c>
      <c r="G327" s="72" t="s">
        <v>21</v>
      </c>
    </row>
    <row r="328" spans="3:7" ht="15" thickBot="1" x14ac:dyDescent="0.35">
      <c r="C328" s="70">
        <v>43175</v>
      </c>
      <c r="D328" s="71">
        <v>0.70782407407407411</v>
      </c>
      <c r="E328" s="72" t="s">
        <v>9</v>
      </c>
      <c r="F328" s="72">
        <v>27</v>
      </c>
      <c r="G328" s="72" t="s">
        <v>21</v>
      </c>
    </row>
    <row r="329" spans="3:7" ht="15" thickBot="1" x14ac:dyDescent="0.35">
      <c r="C329" s="70">
        <v>43175</v>
      </c>
      <c r="D329" s="71">
        <v>0.70836805555555549</v>
      </c>
      <c r="E329" s="72" t="s">
        <v>9</v>
      </c>
      <c r="F329" s="72">
        <v>35</v>
      </c>
      <c r="G329" s="72" t="s">
        <v>21</v>
      </c>
    </row>
    <row r="330" spans="3:7" ht="15" thickBot="1" x14ac:dyDescent="0.35">
      <c r="C330" s="70">
        <v>43175</v>
      </c>
      <c r="D330" s="71">
        <v>0.70840277777777771</v>
      </c>
      <c r="E330" s="72" t="s">
        <v>9</v>
      </c>
      <c r="F330" s="72">
        <v>33</v>
      </c>
      <c r="G330" s="72" t="s">
        <v>21</v>
      </c>
    </row>
    <row r="331" spans="3:7" ht="15" thickBot="1" x14ac:dyDescent="0.35">
      <c r="C331" s="70">
        <v>43175</v>
      </c>
      <c r="D331" s="71">
        <v>0.70847222222222228</v>
      </c>
      <c r="E331" s="72" t="s">
        <v>9</v>
      </c>
      <c r="F331" s="72">
        <v>46</v>
      </c>
      <c r="G331" s="72" t="s">
        <v>21</v>
      </c>
    </row>
    <row r="332" spans="3:7" ht="15" thickBot="1" x14ac:dyDescent="0.35">
      <c r="C332" s="70">
        <v>43175</v>
      </c>
      <c r="D332" s="71">
        <v>0.70915509259259257</v>
      </c>
      <c r="E332" s="72" t="s">
        <v>9</v>
      </c>
      <c r="F332" s="72">
        <v>51</v>
      </c>
      <c r="G332" s="72" t="s">
        <v>21</v>
      </c>
    </row>
    <row r="333" spans="3:7" ht="15" thickBot="1" x14ac:dyDescent="0.35">
      <c r="C333" s="70">
        <v>43175</v>
      </c>
      <c r="D333" s="71">
        <v>0.71045138888888892</v>
      </c>
      <c r="E333" s="72" t="s">
        <v>9</v>
      </c>
      <c r="F333" s="72">
        <v>27</v>
      </c>
      <c r="G333" s="72" t="s">
        <v>10</v>
      </c>
    </row>
    <row r="334" spans="3:7" ht="15" thickBot="1" x14ac:dyDescent="0.35">
      <c r="C334" s="70">
        <v>43175</v>
      </c>
      <c r="D334" s="71">
        <v>0.71277777777777773</v>
      </c>
      <c r="E334" s="72" t="s">
        <v>9</v>
      </c>
      <c r="F334" s="72">
        <v>37</v>
      </c>
      <c r="G334" s="72" t="s">
        <v>21</v>
      </c>
    </row>
    <row r="335" spans="3:7" ht="15" thickBot="1" x14ac:dyDescent="0.35">
      <c r="C335" s="70">
        <v>43175</v>
      </c>
      <c r="D335" s="71">
        <v>0.71309027777777778</v>
      </c>
      <c r="E335" s="72" t="s">
        <v>9</v>
      </c>
      <c r="F335" s="72">
        <v>33</v>
      </c>
      <c r="G335" s="72" t="s">
        <v>21</v>
      </c>
    </row>
    <row r="336" spans="3:7" ht="15" thickBot="1" x14ac:dyDescent="0.35">
      <c r="C336" s="70">
        <v>43175</v>
      </c>
      <c r="D336" s="71">
        <v>0.71329861111111115</v>
      </c>
      <c r="E336" s="72" t="s">
        <v>9</v>
      </c>
      <c r="F336" s="72">
        <v>45</v>
      </c>
      <c r="G336" s="72" t="s">
        <v>10</v>
      </c>
    </row>
    <row r="337" spans="3:7" ht="15" thickBot="1" x14ac:dyDescent="0.35">
      <c r="C337" s="70">
        <v>43175</v>
      </c>
      <c r="D337" s="71">
        <v>0.71340277777777772</v>
      </c>
      <c r="E337" s="72" t="s">
        <v>9</v>
      </c>
      <c r="F337" s="72">
        <v>31</v>
      </c>
      <c r="G337" s="72" t="s">
        <v>21</v>
      </c>
    </row>
    <row r="338" spans="3:7" ht="15" thickBot="1" x14ac:dyDescent="0.35">
      <c r="C338" s="70">
        <v>43175</v>
      </c>
      <c r="D338" s="71">
        <v>0.71432870370370372</v>
      </c>
      <c r="E338" s="72" t="s">
        <v>9</v>
      </c>
      <c r="F338" s="72">
        <v>43</v>
      </c>
      <c r="G338" s="72" t="s">
        <v>21</v>
      </c>
    </row>
    <row r="339" spans="3:7" ht="15" thickBot="1" x14ac:dyDescent="0.35">
      <c r="C339" s="70">
        <v>43175</v>
      </c>
      <c r="D339" s="71">
        <v>0.71466435185185195</v>
      </c>
      <c r="E339" s="72" t="s">
        <v>9</v>
      </c>
      <c r="F339" s="72">
        <v>29</v>
      </c>
      <c r="G339" s="72" t="s">
        <v>10</v>
      </c>
    </row>
    <row r="340" spans="3:7" ht="15" thickBot="1" x14ac:dyDescent="0.35">
      <c r="C340" s="70">
        <v>43175</v>
      </c>
      <c r="D340" s="71">
        <v>0.71545138888888893</v>
      </c>
      <c r="E340" s="72" t="s">
        <v>9</v>
      </c>
      <c r="F340" s="72">
        <v>29</v>
      </c>
      <c r="G340" s="72" t="s">
        <v>21</v>
      </c>
    </row>
    <row r="341" spans="3:7" ht="15" thickBot="1" x14ac:dyDescent="0.35">
      <c r="C341" s="70">
        <v>43175</v>
      </c>
      <c r="D341" s="71">
        <v>0.71546296296296286</v>
      </c>
      <c r="E341" s="72" t="s">
        <v>9</v>
      </c>
      <c r="F341" s="72">
        <v>25</v>
      </c>
      <c r="G341" s="72" t="s">
        <v>21</v>
      </c>
    </row>
    <row r="342" spans="3:7" ht="15" thickBot="1" x14ac:dyDescent="0.35">
      <c r="C342" s="70">
        <v>43175</v>
      </c>
      <c r="D342" s="71">
        <v>0.71548611111111116</v>
      </c>
      <c r="E342" s="72" t="s">
        <v>9</v>
      </c>
      <c r="F342" s="72">
        <v>29</v>
      </c>
      <c r="G342" s="72" t="s">
        <v>21</v>
      </c>
    </row>
    <row r="343" spans="3:7" ht="15" thickBot="1" x14ac:dyDescent="0.35">
      <c r="C343" s="70">
        <v>43175</v>
      </c>
      <c r="D343" s="71">
        <v>0.71549768518518519</v>
      </c>
      <c r="E343" s="72" t="s">
        <v>9</v>
      </c>
      <c r="F343" s="72">
        <v>23</v>
      </c>
      <c r="G343" s="72" t="s">
        <v>21</v>
      </c>
    </row>
    <row r="344" spans="3:7" ht="15" thickBot="1" x14ac:dyDescent="0.35">
      <c r="C344" s="70">
        <v>43175</v>
      </c>
      <c r="D344" s="71">
        <v>0.71552083333333327</v>
      </c>
      <c r="E344" s="72" t="s">
        <v>9</v>
      </c>
      <c r="F344" s="72">
        <v>26</v>
      </c>
      <c r="G344" s="72" t="s">
        <v>21</v>
      </c>
    </row>
    <row r="345" spans="3:7" ht="15" thickBot="1" x14ac:dyDescent="0.35">
      <c r="C345" s="70">
        <v>43175</v>
      </c>
      <c r="D345" s="71">
        <v>0.71576388888888898</v>
      </c>
      <c r="E345" s="72" t="s">
        <v>9</v>
      </c>
      <c r="F345" s="72">
        <v>45</v>
      </c>
      <c r="G345" s="72" t="s">
        <v>21</v>
      </c>
    </row>
    <row r="346" spans="3:7" ht="15" thickBot="1" x14ac:dyDescent="0.35">
      <c r="C346" s="70">
        <v>43175</v>
      </c>
      <c r="D346" s="71">
        <v>0.71740740740740738</v>
      </c>
      <c r="E346" s="72" t="s">
        <v>9</v>
      </c>
      <c r="F346" s="72">
        <v>39</v>
      </c>
      <c r="G346" s="72" t="s">
        <v>10</v>
      </c>
    </row>
    <row r="347" spans="3:7" ht="15" thickBot="1" x14ac:dyDescent="0.35">
      <c r="C347" s="70">
        <v>43175</v>
      </c>
      <c r="D347" s="71">
        <v>0.71790509259259261</v>
      </c>
      <c r="E347" s="72" t="s">
        <v>9</v>
      </c>
      <c r="F347" s="72">
        <v>38</v>
      </c>
      <c r="G347" s="72" t="s">
        <v>10</v>
      </c>
    </row>
    <row r="348" spans="3:7" ht="15" thickBot="1" x14ac:dyDescent="0.35">
      <c r="C348" s="70">
        <v>43175</v>
      </c>
      <c r="D348" s="71">
        <v>0.7179861111111111</v>
      </c>
      <c r="E348" s="72" t="s">
        <v>9</v>
      </c>
      <c r="F348" s="72">
        <v>32</v>
      </c>
      <c r="G348" s="72" t="s">
        <v>21</v>
      </c>
    </row>
    <row r="349" spans="3:7" ht="15" thickBot="1" x14ac:dyDescent="0.35">
      <c r="C349" s="70">
        <v>43175</v>
      </c>
      <c r="D349" s="71">
        <v>0.71799768518518514</v>
      </c>
      <c r="E349" s="72" t="s">
        <v>9</v>
      </c>
      <c r="F349" s="72">
        <v>29</v>
      </c>
      <c r="G349" s="72" t="s">
        <v>21</v>
      </c>
    </row>
    <row r="350" spans="3:7" ht="15" thickBot="1" x14ac:dyDescent="0.35">
      <c r="C350" s="70">
        <v>43175</v>
      </c>
      <c r="D350" s="71">
        <v>0.71909722222222217</v>
      </c>
      <c r="E350" s="72" t="s">
        <v>9</v>
      </c>
      <c r="F350" s="72">
        <v>43</v>
      </c>
      <c r="G350" s="72" t="s">
        <v>21</v>
      </c>
    </row>
    <row r="351" spans="3:7" ht="15" thickBot="1" x14ac:dyDescent="0.35">
      <c r="C351" s="70">
        <v>43175</v>
      </c>
      <c r="D351" s="71">
        <v>0.71984953703703702</v>
      </c>
      <c r="E351" s="72" t="s">
        <v>9</v>
      </c>
      <c r="F351" s="72">
        <v>51</v>
      </c>
      <c r="G351" s="72" t="s">
        <v>21</v>
      </c>
    </row>
    <row r="352" spans="3:7" ht="15" thickBot="1" x14ac:dyDescent="0.35">
      <c r="C352" s="70">
        <v>43175</v>
      </c>
      <c r="D352" s="71">
        <v>0.72061342592592592</v>
      </c>
      <c r="E352" s="72" t="s">
        <v>9</v>
      </c>
      <c r="F352" s="72">
        <v>59</v>
      </c>
      <c r="G352" s="72" t="s">
        <v>10</v>
      </c>
    </row>
    <row r="353" spans="3:7" ht="15" thickBot="1" x14ac:dyDescent="0.35">
      <c r="C353" s="70">
        <v>43175</v>
      </c>
      <c r="D353" s="71">
        <v>0.72256944444444438</v>
      </c>
      <c r="E353" s="72" t="s">
        <v>9</v>
      </c>
      <c r="F353" s="72">
        <v>31</v>
      </c>
      <c r="G353" s="72" t="s">
        <v>21</v>
      </c>
    </row>
    <row r="354" spans="3:7" ht="15" thickBot="1" x14ac:dyDescent="0.35">
      <c r="C354" s="70">
        <v>43175</v>
      </c>
      <c r="D354" s="71">
        <v>0.72362268518518524</v>
      </c>
      <c r="E354" s="72" t="s">
        <v>9</v>
      </c>
      <c r="F354" s="72">
        <v>46</v>
      </c>
      <c r="G354" s="72" t="s">
        <v>21</v>
      </c>
    </row>
    <row r="355" spans="3:7" ht="15" thickBot="1" x14ac:dyDescent="0.35">
      <c r="C355" s="70">
        <v>43175</v>
      </c>
      <c r="D355" s="71">
        <v>0.72559027777777774</v>
      </c>
      <c r="E355" s="72" t="s">
        <v>9</v>
      </c>
      <c r="F355" s="72">
        <v>39</v>
      </c>
      <c r="G355" s="72" t="s">
        <v>21</v>
      </c>
    </row>
    <row r="356" spans="3:7" ht="15" thickBot="1" x14ac:dyDescent="0.35">
      <c r="C356" s="70">
        <v>43175</v>
      </c>
      <c r="D356" s="71">
        <v>0.72690972222222217</v>
      </c>
      <c r="E356" s="72" t="s">
        <v>9</v>
      </c>
      <c r="F356" s="72">
        <v>41</v>
      </c>
      <c r="G356" s="72" t="s">
        <v>21</v>
      </c>
    </row>
    <row r="357" spans="3:7" ht="15" thickBot="1" x14ac:dyDescent="0.35">
      <c r="C357" s="70">
        <v>43175</v>
      </c>
      <c r="D357" s="71">
        <v>0.72700231481481481</v>
      </c>
      <c r="E357" s="72" t="s">
        <v>9</v>
      </c>
      <c r="F357" s="72">
        <v>42</v>
      </c>
      <c r="G357" s="72" t="s">
        <v>10</v>
      </c>
    </row>
    <row r="358" spans="3:7" ht="15" thickBot="1" x14ac:dyDescent="0.35">
      <c r="C358" s="70">
        <v>43175</v>
      </c>
      <c r="D358" s="71">
        <v>0.72769675925925925</v>
      </c>
      <c r="E358" s="72" t="s">
        <v>9</v>
      </c>
      <c r="F358" s="72">
        <v>49</v>
      </c>
      <c r="G358" s="72" t="s">
        <v>10</v>
      </c>
    </row>
    <row r="359" spans="3:7" ht="15" thickBot="1" x14ac:dyDescent="0.35">
      <c r="C359" s="70">
        <v>43175</v>
      </c>
      <c r="D359" s="71">
        <v>0.72991898148148149</v>
      </c>
      <c r="E359" s="72" t="s">
        <v>9</v>
      </c>
      <c r="F359" s="72">
        <v>43</v>
      </c>
      <c r="G359" s="72" t="s">
        <v>21</v>
      </c>
    </row>
    <row r="360" spans="3:7" ht="15" thickBot="1" x14ac:dyDescent="0.35">
      <c r="C360" s="70">
        <v>43175</v>
      </c>
      <c r="D360" s="71">
        <v>0.73180555555555549</v>
      </c>
      <c r="E360" s="72" t="s">
        <v>9</v>
      </c>
      <c r="F360" s="72">
        <v>35</v>
      </c>
      <c r="G360" s="72" t="s">
        <v>10</v>
      </c>
    </row>
    <row r="361" spans="3:7" ht="15" thickBot="1" x14ac:dyDescent="0.35">
      <c r="C361" s="70">
        <v>43175</v>
      </c>
      <c r="D361" s="71">
        <v>0.73189814814814813</v>
      </c>
      <c r="E361" s="72" t="s">
        <v>9</v>
      </c>
      <c r="F361" s="72">
        <v>25</v>
      </c>
      <c r="G361" s="72" t="s">
        <v>21</v>
      </c>
    </row>
    <row r="362" spans="3:7" ht="15" thickBot="1" x14ac:dyDescent="0.35">
      <c r="C362" s="70">
        <v>43175</v>
      </c>
      <c r="D362" s="71">
        <v>0.7321875000000001</v>
      </c>
      <c r="E362" s="72" t="s">
        <v>9</v>
      </c>
      <c r="F362" s="72">
        <v>47</v>
      </c>
      <c r="G362" s="72" t="s">
        <v>10</v>
      </c>
    </row>
    <row r="363" spans="3:7" ht="15" thickBot="1" x14ac:dyDescent="0.35">
      <c r="C363" s="70">
        <v>43175</v>
      </c>
      <c r="D363" s="71">
        <v>0.73263888888888884</v>
      </c>
      <c r="E363" s="72" t="s">
        <v>9</v>
      </c>
      <c r="F363" s="72">
        <v>46</v>
      </c>
      <c r="G363" s="72" t="s">
        <v>10</v>
      </c>
    </row>
    <row r="364" spans="3:7" ht="15" thickBot="1" x14ac:dyDescent="0.35">
      <c r="C364" s="70">
        <v>43175</v>
      </c>
      <c r="D364" s="71">
        <v>0.73274305555555552</v>
      </c>
      <c r="E364" s="72" t="s">
        <v>9</v>
      </c>
      <c r="F364" s="72">
        <v>55</v>
      </c>
      <c r="G364" s="72" t="s">
        <v>10</v>
      </c>
    </row>
    <row r="365" spans="3:7" ht="15" thickBot="1" x14ac:dyDescent="0.35">
      <c r="C365" s="70">
        <v>43175</v>
      </c>
      <c r="D365" s="71">
        <v>0.73281249999999998</v>
      </c>
      <c r="E365" s="72" t="s">
        <v>9</v>
      </c>
      <c r="F365" s="72">
        <v>38</v>
      </c>
      <c r="G365" s="72" t="s">
        <v>10</v>
      </c>
    </row>
    <row r="366" spans="3:7" ht="15" thickBot="1" x14ac:dyDescent="0.35">
      <c r="C366" s="70">
        <v>43175</v>
      </c>
      <c r="D366" s="71">
        <v>0.73285879629629624</v>
      </c>
      <c r="E366" s="72" t="s">
        <v>9</v>
      </c>
      <c r="F366" s="72">
        <v>40</v>
      </c>
      <c r="G366" s="72" t="s">
        <v>21</v>
      </c>
    </row>
    <row r="367" spans="3:7" ht="15" thickBot="1" x14ac:dyDescent="0.35">
      <c r="C367" s="70">
        <v>43175</v>
      </c>
      <c r="D367" s="71">
        <v>0.73289351851851858</v>
      </c>
      <c r="E367" s="72" t="s">
        <v>9</v>
      </c>
      <c r="F367" s="72">
        <v>45</v>
      </c>
      <c r="G367" s="72" t="s">
        <v>10</v>
      </c>
    </row>
    <row r="368" spans="3:7" ht="15" thickBot="1" x14ac:dyDescent="0.35">
      <c r="C368" s="70">
        <v>43175</v>
      </c>
      <c r="D368" s="71">
        <v>0.73329861111111105</v>
      </c>
      <c r="E368" s="72" t="s">
        <v>9</v>
      </c>
      <c r="F368" s="72">
        <v>25</v>
      </c>
      <c r="G368" s="72" t="s">
        <v>21</v>
      </c>
    </row>
    <row r="369" spans="3:7" ht="15" thickBot="1" x14ac:dyDescent="0.35">
      <c r="C369" s="70">
        <v>43175</v>
      </c>
      <c r="D369" s="71">
        <v>0.73388888888888892</v>
      </c>
      <c r="E369" s="72" t="s">
        <v>9</v>
      </c>
      <c r="F369" s="72">
        <v>42</v>
      </c>
      <c r="G369" s="72" t="s">
        <v>10</v>
      </c>
    </row>
    <row r="370" spans="3:7" ht="15" thickBot="1" x14ac:dyDescent="0.35">
      <c r="C370" s="70">
        <v>43175</v>
      </c>
      <c r="D370" s="71">
        <v>0.73504629629629636</v>
      </c>
      <c r="E370" s="72" t="s">
        <v>9</v>
      </c>
      <c r="F370" s="72">
        <v>27</v>
      </c>
      <c r="G370" s="72" t="s">
        <v>21</v>
      </c>
    </row>
    <row r="371" spans="3:7" ht="15" thickBot="1" x14ac:dyDescent="0.35">
      <c r="C371" s="70">
        <v>43175</v>
      </c>
      <c r="D371" s="71">
        <v>0.73511574074074071</v>
      </c>
      <c r="E371" s="72" t="s">
        <v>9</v>
      </c>
      <c r="F371" s="72">
        <v>32</v>
      </c>
      <c r="G371" s="72" t="s">
        <v>10</v>
      </c>
    </row>
    <row r="372" spans="3:7" ht="15" thickBot="1" x14ac:dyDescent="0.35">
      <c r="C372" s="70">
        <v>43175</v>
      </c>
      <c r="D372" s="71">
        <v>0.73545138888888895</v>
      </c>
      <c r="E372" s="72" t="s">
        <v>9</v>
      </c>
      <c r="F372" s="72">
        <v>57</v>
      </c>
      <c r="G372" s="72" t="s">
        <v>10</v>
      </c>
    </row>
    <row r="373" spans="3:7" ht="15" thickBot="1" x14ac:dyDescent="0.35">
      <c r="C373" s="70">
        <v>43175</v>
      </c>
      <c r="D373" s="71">
        <v>0.73563657407407401</v>
      </c>
      <c r="E373" s="72" t="s">
        <v>9</v>
      </c>
      <c r="F373" s="72">
        <v>32</v>
      </c>
      <c r="G373" s="72" t="s">
        <v>10</v>
      </c>
    </row>
    <row r="374" spans="3:7" ht="15" thickBot="1" x14ac:dyDescent="0.35">
      <c r="C374" s="70">
        <v>43175</v>
      </c>
      <c r="D374" s="71">
        <v>0.73629629629629623</v>
      </c>
      <c r="E374" s="72" t="s">
        <v>9</v>
      </c>
      <c r="F374" s="72">
        <v>47</v>
      </c>
      <c r="G374" s="72" t="s">
        <v>21</v>
      </c>
    </row>
    <row r="375" spans="3:7" ht="15" thickBot="1" x14ac:dyDescent="0.35">
      <c r="C375" s="70">
        <v>43175</v>
      </c>
      <c r="D375" s="71">
        <v>0.73636574074074079</v>
      </c>
      <c r="E375" s="72" t="s">
        <v>9</v>
      </c>
      <c r="F375" s="72">
        <v>44</v>
      </c>
      <c r="G375" s="72" t="s">
        <v>21</v>
      </c>
    </row>
    <row r="376" spans="3:7" ht="15" thickBot="1" x14ac:dyDescent="0.35">
      <c r="C376" s="70">
        <v>43175</v>
      </c>
      <c r="D376" s="71">
        <v>0.73679398148148145</v>
      </c>
      <c r="E376" s="72" t="s">
        <v>9</v>
      </c>
      <c r="F376" s="72">
        <v>46</v>
      </c>
      <c r="G376" s="72" t="s">
        <v>21</v>
      </c>
    </row>
    <row r="377" spans="3:7" ht="15" thickBot="1" x14ac:dyDescent="0.35">
      <c r="C377" s="70">
        <v>43175</v>
      </c>
      <c r="D377" s="71">
        <v>0.73693287037037036</v>
      </c>
      <c r="E377" s="72" t="s">
        <v>9</v>
      </c>
      <c r="F377" s="72">
        <v>38</v>
      </c>
      <c r="G377" s="72" t="s">
        <v>10</v>
      </c>
    </row>
    <row r="378" spans="3:7" ht="15" thickBot="1" x14ac:dyDescent="0.35">
      <c r="C378" s="70">
        <v>43175</v>
      </c>
      <c r="D378" s="71">
        <v>0.73726851851851849</v>
      </c>
      <c r="E378" s="72" t="s">
        <v>9</v>
      </c>
      <c r="F378" s="72">
        <v>47</v>
      </c>
      <c r="G378" s="72" t="s">
        <v>10</v>
      </c>
    </row>
    <row r="379" spans="3:7" ht="15" thickBot="1" x14ac:dyDescent="0.35">
      <c r="C379" s="70">
        <v>43175</v>
      </c>
      <c r="D379" s="71">
        <v>0.73760416666666673</v>
      </c>
      <c r="E379" s="72" t="s">
        <v>9</v>
      </c>
      <c r="F379" s="72">
        <v>51</v>
      </c>
      <c r="G379" s="72" t="s">
        <v>10</v>
      </c>
    </row>
    <row r="380" spans="3:7" ht="15" thickBot="1" x14ac:dyDescent="0.35">
      <c r="C380" s="70">
        <v>43175</v>
      </c>
      <c r="D380" s="71">
        <v>0.7381712962962963</v>
      </c>
      <c r="E380" s="72" t="s">
        <v>9</v>
      </c>
      <c r="F380" s="72">
        <v>49</v>
      </c>
      <c r="G380" s="72" t="s">
        <v>10</v>
      </c>
    </row>
    <row r="381" spans="3:7" ht="15" thickBot="1" x14ac:dyDescent="0.35">
      <c r="C381" s="70">
        <v>43175</v>
      </c>
      <c r="D381" s="71">
        <v>0.73822916666666671</v>
      </c>
      <c r="E381" s="72" t="s">
        <v>9</v>
      </c>
      <c r="F381" s="72">
        <v>33</v>
      </c>
      <c r="G381" s="72" t="s">
        <v>21</v>
      </c>
    </row>
    <row r="382" spans="3:7" ht="15" thickBot="1" x14ac:dyDescent="0.35">
      <c r="C382" s="70">
        <v>43175</v>
      </c>
      <c r="D382" s="71">
        <v>0.73924768518518524</v>
      </c>
      <c r="E382" s="72" t="s">
        <v>9</v>
      </c>
      <c r="F382" s="72">
        <v>49</v>
      </c>
      <c r="G382" s="72" t="s">
        <v>21</v>
      </c>
    </row>
    <row r="383" spans="3:7" ht="15" thickBot="1" x14ac:dyDescent="0.35">
      <c r="C383" s="70">
        <v>43175</v>
      </c>
      <c r="D383" s="71">
        <v>0.74148148148148152</v>
      </c>
      <c r="E383" s="72" t="s">
        <v>9</v>
      </c>
      <c r="F383" s="72">
        <v>46</v>
      </c>
      <c r="G383" s="72" t="s">
        <v>21</v>
      </c>
    </row>
    <row r="384" spans="3:7" ht="15" thickBot="1" x14ac:dyDescent="0.35">
      <c r="C384" s="70">
        <v>43175</v>
      </c>
      <c r="D384" s="71">
        <v>0.74159722222222213</v>
      </c>
      <c r="E384" s="72" t="s">
        <v>9</v>
      </c>
      <c r="F384" s="72">
        <v>52</v>
      </c>
      <c r="G384" s="72" t="s">
        <v>21</v>
      </c>
    </row>
    <row r="385" spans="3:7" ht="15" thickBot="1" x14ac:dyDescent="0.35">
      <c r="C385" s="70">
        <v>43175</v>
      </c>
      <c r="D385" s="71">
        <v>0.74340277777777775</v>
      </c>
      <c r="E385" s="72" t="s">
        <v>9</v>
      </c>
      <c r="F385" s="72">
        <v>38</v>
      </c>
      <c r="G385" s="72" t="s">
        <v>21</v>
      </c>
    </row>
    <row r="386" spans="3:7" ht="15" thickBot="1" x14ac:dyDescent="0.35">
      <c r="C386" s="70">
        <v>43175</v>
      </c>
      <c r="D386" s="71">
        <v>0.74421296296296291</v>
      </c>
      <c r="E386" s="72" t="s">
        <v>9</v>
      </c>
      <c r="F386" s="72">
        <v>45</v>
      </c>
      <c r="G386" s="72" t="s">
        <v>21</v>
      </c>
    </row>
    <row r="387" spans="3:7" ht="15" thickBot="1" x14ac:dyDescent="0.35">
      <c r="C387" s="70">
        <v>43175</v>
      </c>
      <c r="D387" s="71">
        <v>0.74534722222222216</v>
      </c>
      <c r="E387" s="72" t="s">
        <v>9</v>
      </c>
      <c r="F387" s="72">
        <v>36</v>
      </c>
      <c r="G387" s="72" t="s">
        <v>10</v>
      </c>
    </row>
    <row r="388" spans="3:7" ht="15" thickBot="1" x14ac:dyDescent="0.35">
      <c r="C388" s="70">
        <v>43175</v>
      </c>
      <c r="D388" s="71">
        <v>0.748113425925926</v>
      </c>
      <c r="E388" s="72" t="s">
        <v>9</v>
      </c>
      <c r="F388" s="72">
        <v>48</v>
      </c>
      <c r="G388" s="72" t="s">
        <v>10</v>
      </c>
    </row>
    <row r="389" spans="3:7" ht="15" thickBot="1" x14ac:dyDescent="0.35">
      <c r="C389" s="70">
        <v>43175</v>
      </c>
      <c r="D389" s="71">
        <v>0.7486342592592593</v>
      </c>
      <c r="E389" s="72" t="s">
        <v>9</v>
      </c>
      <c r="F389" s="72">
        <v>39</v>
      </c>
      <c r="G389" s="72" t="s">
        <v>21</v>
      </c>
    </row>
    <row r="390" spans="3:7" ht="15" thickBot="1" x14ac:dyDescent="0.35">
      <c r="C390" s="70">
        <v>43175</v>
      </c>
      <c r="D390" s="71">
        <v>0.74895833333333339</v>
      </c>
      <c r="E390" s="72" t="s">
        <v>9</v>
      </c>
      <c r="F390" s="72">
        <v>37</v>
      </c>
      <c r="G390" s="72" t="s">
        <v>21</v>
      </c>
    </row>
    <row r="391" spans="3:7" ht="15" thickBot="1" x14ac:dyDescent="0.35">
      <c r="C391" s="70">
        <v>43175</v>
      </c>
      <c r="D391" s="71">
        <v>0.74905092592592604</v>
      </c>
      <c r="E391" s="72" t="s">
        <v>9</v>
      </c>
      <c r="F391" s="72">
        <v>45</v>
      </c>
      <c r="G391" s="72" t="s">
        <v>21</v>
      </c>
    </row>
    <row r="392" spans="3:7" ht="15" thickBot="1" x14ac:dyDescent="0.35">
      <c r="C392" s="70">
        <v>43175</v>
      </c>
      <c r="D392" s="71">
        <v>0.75105324074074076</v>
      </c>
      <c r="E392" s="72" t="s">
        <v>9</v>
      </c>
      <c r="F392" s="72">
        <v>36</v>
      </c>
      <c r="G392" s="72" t="s">
        <v>21</v>
      </c>
    </row>
    <row r="393" spans="3:7" ht="15" thickBot="1" x14ac:dyDescent="0.35">
      <c r="C393" s="70">
        <v>43175</v>
      </c>
      <c r="D393" s="71">
        <v>0.75211805555555555</v>
      </c>
      <c r="E393" s="72" t="s">
        <v>9</v>
      </c>
      <c r="F393" s="72">
        <v>39</v>
      </c>
      <c r="G393" s="72" t="s">
        <v>21</v>
      </c>
    </row>
    <row r="394" spans="3:7" ht="15" thickBot="1" x14ac:dyDescent="0.35">
      <c r="C394" s="70">
        <v>43175</v>
      </c>
      <c r="D394" s="71">
        <v>0.75217592592592597</v>
      </c>
      <c r="E394" s="72" t="s">
        <v>9</v>
      </c>
      <c r="F394" s="72">
        <v>41</v>
      </c>
      <c r="G394" s="72" t="s">
        <v>21</v>
      </c>
    </row>
    <row r="395" spans="3:7" ht="15" thickBot="1" x14ac:dyDescent="0.35">
      <c r="C395" s="70">
        <v>43175</v>
      </c>
      <c r="D395" s="71">
        <v>0.75302083333333336</v>
      </c>
      <c r="E395" s="72" t="s">
        <v>9</v>
      </c>
      <c r="F395" s="72">
        <v>50</v>
      </c>
      <c r="G395" s="72" t="s">
        <v>10</v>
      </c>
    </row>
    <row r="396" spans="3:7" ht="15" thickBot="1" x14ac:dyDescent="0.35">
      <c r="C396" s="70">
        <v>43175</v>
      </c>
      <c r="D396" s="71">
        <v>0.75331018518518522</v>
      </c>
      <c r="E396" s="72" t="s">
        <v>9</v>
      </c>
      <c r="F396" s="72">
        <v>42</v>
      </c>
      <c r="G396" s="72" t="s">
        <v>21</v>
      </c>
    </row>
    <row r="397" spans="3:7" ht="15" thickBot="1" x14ac:dyDescent="0.35">
      <c r="C397" s="70">
        <v>43175</v>
      </c>
      <c r="D397" s="71">
        <v>0.75377314814814822</v>
      </c>
      <c r="E397" s="72" t="s">
        <v>9</v>
      </c>
      <c r="F397" s="72">
        <v>33</v>
      </c>
      <c r="G397" s="72" t="s">
        <v>21</v>
      </c>
    </row>
    <row r="398" spans="3:7" ht="15" thickBot="1" x14ac:dyDescent="0.35">
      <c r="C398" s="70">
        <v>43175</v>
      </c>
      <c r="D398" s="71">
        <v>0.75414351851851846</v>
      </c>
      <c r="E398" s="72" t="s">
        <v>9</v>
      </c>
      <c r="F398" s="72">
        <v>46</v>
      </c>
      <c r="G398" s="72" t="s">
        <v>10</v>
      </c>
    </row>
    <row r="399" spans="3:7" ht="15" thickBot="1" x14ac:dyDescent="0.35">
      <c r="C399" s="70">
        <v>43175</v>
      </c>
      <c r="D399" s="71">
        <v>0.75458333333333327</v>
      </c>
      <c r="E399" s="72" t="s">
        <v>9</v>
      </c>
      <c r="F399" s="72">
        <v>36</v>
      </c>
      <c r="G399" s="72" t="s">
        <v>21</v>
      </c>
    </row>
    <row r="400" spans="3:7" ht="15" thickBot="1" x14ac:dyDescent="0.35">
      <c r="C400" s="70">
        <v>43175</v>
      </c>
      <c r="D400" s="71">
        <v>0.7557060185185186</v>
      </c>
      <c r="E400" s="72" t="s">
        <v>9</v>
      </c>
      <c r="F400" s="72">
        <v>50</v>
      </c>
      <c r="G400" s="72" t="s">
        <v>10</v>
      </c>
    </row>
    <row r="401" spans="3:7" ht="15" thickBot="1" x14ac:dyDescent="0.35">
      <c r="C401" s="70">
        <v>43175</v>
      </c>
      <c r="D401" s="71">
        <v>0.75604166666666661</v>
      </c>
      <c r="E401" s="72" t="s">
        <v>9</v>
      </c>
      <c r="F401" s="72">
        <v>39</v>
      </c>
      <c r="G401" s="72" t="s">
        <v>10</v>
      </c>
    </row>
    <row r="402" spans="3:7" ht="15" thickBot="1" x14ac:dyDescent="0.35">
      <c r="C402" s="70">
        <v>43175</v>
      </c>
      <c r="D402" s="71">
        <v>0.75640046296296293</v>
      </c>
      <c r="E402" s="72" t="s">
        <v>9</v>
      </c>
      <c r="F402" s="72">
        <v>35</v>
      </c>
      <c r="G402" s="72" t="s">
        <v>10</v>
      </c>
    </row>
    <row r="403" spans="3:7" ht="15" thickBot="1" x14ac:dyDescent="0.35">
      <c r="C403" s="70">
        <v>43175</v>
      </c>
      <c r="D403" s="71">
        <v>0.75907407407407401</v>
      </c>
      <c r="E403" s="72" t="s">
        <v>9</v>
      </c>
      <c r="F403" s="72">
        <v>52</v>
      </c>
      <c r="G403" s="72" t="s">
        <v>10</v>
      </c>
    </row>
    <row r="404" spans="3:7" ht="15" thickBot="1" x14ac:dyDescent="0.35">
      <c r="C404" s="70">
        <v>43175</v>
      </c>
      <c r="D404" s="71">
        <v>0.75966435185185188</v>
      </c>
      <c r="E404" s="72" t="s">
        <v>9</v>
      </c>
      <c r="F404" s="72">
        <v>27</v>
      </c>
      <c r="G404" s="72" t="s">
        <v>10</v>
      </c>
    </row>
    <row r="405" spans="3:7" ht="15" thickBot="1" x14ac:dyDescent="0.35">
      <c r="C405" s="70">
        <v>43175</v>
      </c>
      <c r="D405" s="71">
        <v>0.75975694444444442</v>
      </c>
      <c r="E405" s="72" t="s">
        <v>9</v>
      </c>
      <c r="F405" s="72">
        <v>35</v>
      </c>
      <c r="G405" s="72" t="s">
        <v>21</v>
      </c>
    </row>
    <row r="406" spans="3:7" ht="15" thickBot="1" x14ac:dyDescent="0.35">
      <c r="C406" s="70">
        <v>43175</v>
      </c>
      <c r="D406" s="71">
        <v>0.76072916666666668</v>
      </c>
      <c r="E406" s="72" t="s">
        <v>9</v>
      </c>
      <c r="F406" s="72">
        <v>28</v>
      </c>
      <c r="G406" s="72" t="s">
        <v>21</v>
      </c>
    </row>
    <row r="407" spans="3:7" ht="15" thickBot="1" x14ac:dyDescent="0.35">
      <c r="C407" s="70">
        <v>43175</v>
      </c>
      <c r="D407" s="71">
        <v>0.76126157407407413</v>
      </c>
      <c r="E407" s="72" t="s">
        <v>9</v>
      </c>
      <c r="F407" s="72">
        <v>55</v>
      </c>
      <c r="G407" s="72" t="s">
        <v>10</v>
      </c>
    </row>
    <row r="408" spans="3:7" ht="15" thickBot="1" x14ac:dyDescent="0.35">
      <c r="C408" s="70">
        <v>43175</v>
      </c>
      <c r="D408" s="71">
        <v>0.76135416666666667</v>
      </c>
      <c r="E408" s="72" t="s">
        <v>9</v>
      </c>
      <c r="F408" s="72">
        <v>49</v>
      </c>
      <c r="G408" s="72" t="s">
        <v>21</v>
      </c>
    </row>
    <row r="409" spans="3:7" ht="15" thickBot="1" x14ac:dyDescent="0.35">
      <c r="C409" s="70">
        <v>43175</v>
      </c>
      <c r="D409" s="71">
        <v>0.76248842592592592</v>
      </c>
      <c r="E409" s="72" t="s">
        <v>9</v>
      </c>
      <c r="F409" s="72">
        <v>46</v>
      </c>
      <c r="G409" s="72" t="s">
        <v>10</v>
      </c>
    </row>
    <row r="410" spans="3:7" ht="15" thickBot="1" x14ac:dyDescent="0.35">
      <c r="C410" s="70">
        <v>43175</v>
      </c>
      <c r="D410" s="71">
        <v>0.76309027777777771</v>
      </c>
      <c r="E410" s="72" t="s">
        <v>9</v>
      </c>
      <c r="F410" s="72">
        <v>40</v>
      </c>
      <c r="G410" s="72" t="s">
        <v>21</v>
      </c>
    </row>
    <row r="411" spans="3:7" ht="15" thickBot="1" x14ac:dyDescent="0.35">
      <c r="C411" s="70">
        <v>43175</v>
      </c>
      <c r="D411" s="71">
        <v>0.76390046296296299</v>
      </c>
      <c r="E411" s="72" t="s">
        <v>9</v>
      </c>
      <c r="F411" s="72">
        <v>21</v>
      </c>
      <c r="G411" s="72" t="s">
        <v>10</v>
      </c>
    </row>
    <row r="412" spans="3:7" ht="15" thickBot="1" x14ac:dyDescent="0.35">
      <c r="C412" s="70">
        <v>43175</v>
      </c>
      <c r="D412" s="71">
        <v>0.76481481481481473</v>
      </c>
      <c r="E412" s="72" t="s">
        <v>9</v>
      </c>
      <c r="F412" s="72">
        <v>43</v>
      </c>
      <c r="G412" s="72" t="s">
        <v>21</v>
      </c>
    </row>
    <row r="413" spans="3:7" ht="15" thickBot="1" x14ac:dyDescent="0.35">
      <c r="C413" s="70">
        <v>43175</v>
      </c>
      <c r="D413" s="71">
        <v>0.77260416666666665</v>
      </c>
      <c r="E413" s="72" t="s">
        <v>9</v>
      </c>
      <c r="F413" s="72">
        <v>41</v>
      </c>
      <c r="G413" s="72" t="s">
        <v>21</v>
      </c>
    </row>
    <row r="414" spans="3:7" ht="15" thickBot="1" x14ac:dyDescent="0.35">
      <c r="C414" s="70">
        <v>43175</v>
      </c>
      <c r="D414" s="71">
        <v>0.77287037037037043</v>
      </c>
      <c r="E414" s="72" t="s">
        <v>9</v>
      </c>
      <c r="F414" s="72">
        <v>37</v>
      </c>
      <c r="G414" s="72" t="s">
        <v>21</v>
      </c>
    </row>
    <row r="415" spans="3:7" ht="15" thickBot="1" x14ac:dyDescent="0.35">
      <c r="C415" s="70">
        <v>43175</v>
      </c>
      <c r="D415" s="71">
        <v>0.77336805555555566</v>
      </c>
      <c r="E415" s="72" t="s">
        <v>9</v>
      </c>
      <c r="F415" s="72">
        <v>32</v>
      </c>
      <c r="G415" s="72" t="s">
        <v>10</v>
      </c>
    </row>
    <row r="416" spans="3:7" ht="15" thickBot="1" x14ac:dyDescent="0.35">
      <c r="C416" s="70">
        <v>43175</v>
      </c>
      <c r="D416" s="71">
        <v>0.77640046296296295</v>
      </c>
      <c r="E416" s="72" t="s">
        <v>9</v>
      </c>
      <c r="F416" s="72">
        <v>39</v>
      </c>
      <c r="G416" s="72" t="s">
        <v>21</v>
      </c>
    </row>
    <row r="417" spans="3:7" ht="15" thickBot="1" x14ac:dyDescent="0.35">
      <c r="C417" s="70">
        <v>43175</v>
      </c>
      <c r="D417" s="71">
        <v>0.77733796296296298</v>
      </c>
      <c r="E417" s="72" t="s">
        <v>9</v>
      </c>
      <c r="F417" s="72">
        <v>32</v>
      </c>
      <c r="G417" s="72" t="s">
        <v>10</v>
      </c>
    </row>
    <row r="418" spans="3:7" ht="15" thickBot="1" x14ac:dyDescent="0.35">
      <c r="C418" s="70">
        <v>43175</v>
      </c>
      <c r="D418" s="71">
        <v>0.77998842592592599</v>
      </c>
      <c r="E418" s="72" t="s">
        <v>9</v>
      </c>
      <c r="F418" s="72">
        <v>44</v>
      </c>
      <c r="G418" s="72" t="s">
        <v>10</v>
      </c>
    </row>
    <row r="419" spans="3:7" ht="15" thickBot="1" x14ac:dyDescent="0.35">
      <c r="C419" s="70">
        <v>43175</v>
      </c>
      <c r="D419" s="71">
        <v>0.78149305555555559</v>
      </c>
      <c r="E419" s="72" t="s">
        <v>9</v>
      </c>
      <c r="F419" s="72">
        <v>44</v>
      </c>
      <c r="G419" s="72" t="s">
        <v>21</v>
      </c>
    </row>
    <row r="420" spans="3:7" ht="15" thickBot="1" x14ac:dyDescent="0.35">
      <c r="C420" s="70">
        <v>43175</v>
      </c>
      <c r="D420" s="71">
        <v>0.7831597222222223</v>
      </c>
      <c r="E420" s="72" t="s">
        <v>9</v>
      </c>
      <c r="F420" s="72">
        <v>33</v>
      </c>
      <c r="G420" s="72" t="s">
        <v>21</v>
      </c>
    </row>
    <row r="421" spans="3:7" ht="15" thickBot="1" x14ac:dyDescent="0.35">
      <c r="C421" s="70">
        <v>43175</v>
      </c>
      <c r="D421" s="71">
        <v>0.78525462962962955</v>
      </c>
      <c r="E421" s="72" t="s">
        <v>9</v>
      </c>
      <c r="F421" s="72">
        <v>35</v>
      </c>
      <c r="G421" s="72" t="s">
        <v>10</v>
      </c>
    </row>
    <row r="422" spans="3:7" ht="15" thickBot="1" x14ac:dyDescent="0.35">
      <c r="C422" s="70">
        <v>43175</v>
      </c>
      <c r="D422" s="71">
        <v>0.78599537037037026</v>
      </c>
      <c r="E422" s="72" t="s">
        <v>9</v>
      </c>
      <c r="F422" s="72">
        <v>33</v>
      </c>
      <c r="G422" s="72" t="s">
        <v>21</v>
      </c>
    </row>
    <row r="423" spans="3:7" ht="15" thickBot="1" x14ac:dyDescent="0.35">
      <c r="C423" s="70">
        <v>43175</v>
      </c>
      <c r="D423" s="71">
        <v>0.78606481481481483</v>
      </c>
      <c r="E423" s="72" t="s">
        <v>9</v>
      </c>
      <c r="F423" s="72">
        <v>41</v>
      </c>
      <c r="G423" s="72" t="s">
        <v>21</v>
      </c>
    </row>
    <row r="424" spans="3:7" ht="15" thickBot="1" x14ac:dyDescent="0.35">
      <c r="C424" s="70">
        <v>43175</v>
      </c>
      <c r="D424" s="71">
        <v>0.7874537037037036</v>
      </c>
      <c r="E424" s="72" t="s">
        <v>9</v>
      </c>
      <c r="F424" s="72">
        <v>42</v>
      </c>
      <c r="G424" s="72" t="s">
        <v>21</v>
      </c>
    </row>
    <row r="425" spans="3:7" ht="15" thickBot="1" x14ac:dyDescent="0.35">
      <c r="C425" s="70">
        <v>43175</v>
      </c>
      <c r="D425" s="71">
        <v>0.78968749999999999</v>
      </c>
      <c r="E425" s="72" t="s">
        <v>9</v>
      </c>
      <c r="F425" s="72">
        <v>30</v>
      </c>
      <c r="G425" s="72" t="s">
        <v>21</v>
      </c>
    </row>
    <row r="426" spans="3:7" ht="15" thickBot="1" x14ac:dyDescent="0.35">
      <c r="C426" s="70">
        <v>43175</v>
      </c>
      <c r="D426" s="71">
        <v>0.79111111111111121</v>
      </c>
      <c r="E426" s="72" t="s">
        <v>9</v>
      </c>
      <c r="F426" s="72">
        <v>42</v>
      </c>
      <c r="G426" s="72" t="s">
        <v>10</v>
      </c>
    </row>
    <row r="427" spans="3:7" ht="15" thickBot="1" x14ac:dyDescent="0.35">
      <c r="C427" s="70">
        <v>43175</v>
      </c>
      <c r="D427" s="71">
        <v>0.79246527777777775</v>
      </c>
      <c r="E427" s="72" t="s">
        <v>9</v>
      </c>
      <c r="F427" s="72">
        <v>46</v>
      </c>
      <c r="G427" s="72" t="s">
        <v>21</v>
      </c>
    </row>
    <row r="428" spans="3:7" ht="15" thickBot="1" x14ac:dyDescent="0.35">
      <c r="C428" s="70">
        <v>43175</v>
      </c>
      <c r="D428" s="71">
        <v>0.79386574074074068</v>
      </c>
      <c r="E428" s="72" t="s">
        <v>9</v>
      </c>
      <c r="F428" s="72">
        <v>49</v>
      </c>
      <c r="G428" s="72" t="s">
        <v>21</v>
      </c>
    </row>
    <row r="429" spans="3:7" ht="15" thickBot="1" x14ac:dyDescent="0.35">
      <c r="C429" s="70">
        <v>43175</v>
      </c>
      <c r="D429" s="71">
        <v>0.79677083333333332</v>
      </c>
      <c r="E429" s="72" t="s">
        <v>9</v>
      </c>
      <c r="F429" s="72">
        <v>61</v>
      </c>
      <c r="G429" s="72" t="s">
        <v>21</v>
      </c>
    </row>
    <row r="430" spans="3:7" ht="15" thickBot="1" x14ac:dyDescent="0.35">
      <c r="C430" s="70">
        <v>43175</v>
      </c>
      <c r="D430" s="71">
        <v>0.79809027777777775</v>
      </c>
      <c r="E430" s="72" t="s">
        <v>9</v>
      </c>
      <c r="F430" s="72">
        <v>50</v>
      </c>
      <c r="G430" s="72" t="s">
        <v>10</v>
      </c>
    </row>
    <row r="431" spans="3:7" ht="15" thickBot="1" x14ac:dyDescent="0.35">
      <c r="C431" s="70">
        <v>43175</v>
      </c>
      <c r="D431" s="71">
        <v>0.79969907407407403</v>
      </c>
      <c r="E431" s="72" t="s">
        <v>9</v>
      </c>
      <c r="F431" s="72">
        <v>33</v>
      </c>
      <c r="G431" s="72" t="s">
        <v>21</v>
      </c>
    </row>
    <row r="432" spans="3:7" ht="15" thickBot="1" x14ac:dyDescent="0.35">
      <c r="C432" s="70">
        <v>43175</v>
      </c>
      <c r="D432" s="71">
        <v>0.80212962962962964</v>
      </c>
      <c r="E432" s="72" t="s">
        <v>9</v>
      </c>
      <c r="F432" s="72">
        <v>17</v>
      </c>
      <c r="G432" s="72" t="s">
        <v>21</v>
      </c>
    </row>
    <row r="433" spans="3:7" ht="15" thickBot="1" x14ac:dyDescent="0.35">
      <c r="C433" s="70">
        <v>43175</v>
      </c>
      <c r="D433" s="71">
        <v>0.80222222222222228</v>
      </c>
      <c r="E433" s="72" t="s">
        <v>9</v>
      </c>
      <c r="F433" s="72">
        <v>21</v>
      </c>
      <c r="G433" s="72" t="s">
        <v>21</v>
      </c>
    </row>
    <row r="434" spans="3:7" ht="15" thickBot="1" x14ac:dyDescent="0.35">
      <c r="C434" s="70">
        <v>43175</v>
      </c>
      <c r="D434" s="71">
        <v>0.80601851851851858</v>
      </c>
      <c r="E434" s="72" t="s">
        <v>9</v>
      </c>
      <c r="F434" s="72">
        <v>48</v>
      </c>
      <c r="G434" s="72" t="s">
        <v>10</v>
      </c>
    </row>
    <row r="435" spans="3:7" ht="15" thickBot="1" x14ac:dyDescent="0.35">
      <c r="C435" s="70">
        <v>43175</v>
      </c>
      <c r="D435" s="71">
        <v>0.80653935185185188</v>
      </c>
      <c r="E435" s="72" t="s">
        <v>9</v>
      </c>
      <c r="F435" s="72">
        <v>31</v>
      </c>
      <c r="G435" s="72" t="s">
        <v>10</v>
      </c>
    </row>
    <row r="436" spans="3:7" ht="15" thickBot="1" x14ac:dyDescent="0.35">
      <c r="C436" s="70">
        <v>43175</v>
      </c>
      <c r="D436" s="71">
        <v>0.80682870370370363</v>
      </c>
      <c r="E436" s="72" t="s">
        <v>9</v>
      </c>
      <c r="F436" s="72">
        <v>28</v>
      </c>
      <c r="G436" s="72" t="s">
        <v>21</v>
      </c>
    </row>
    <row r="437" spans="3:7" ht="15" thickBot="1" x14ac:dyDescent="0.35">
      <c r="C437" s="70">
        <v>43175</v>
      </c>
      <c r="D437" s="71">
        <v>0.80744212962962969</v>
      </c>
      <c r="E437" s="72" t="s">
        <v>9</v>
      </c>
      <c r="F437" s="72">
        <v>52</v>
      </c>
      <c r="G437" s="72" t="s">
        <v>10</v>
      </c>
    </row>
    <row r="438" spans="3:7" ht="15" thickBot="1" x14ac:dyDescent="0.35">
      <c r="C438" s="70">
        <v>43175</v>
      </c>
      <c r="D438" s="71">
        <v>0.81072916666666661</v>
      </c>
      <c r="E438" s="72" t="s">
        <v>9</v>
      </c>
      <c r="F438" s="72">
        <v>45</v>
      </c>
      <c r="G438" s="72" t="s">
        <v>21</v>
      </c>
    </row>
    <row r="439" spans="3:7" ht="15" thickBot="1" x14ac:dyDescent="0.35">
      <c r="C439" s="70">
        <v>43175</v>
      </c>
      <c r="D439" s="71">
        <v>0.81618055555555558</v>
      </c>
      <c r="E439" s="72" t="s">
        <v>9</v>
      </c>
      <c r="F439" s="72">
        <v>29</v>
      </c>
      <c r="G439" s="72" t="s">
        <v>10</v>
      </c>
    </row>
    <row r="440" spans="3:7" ht="15" thickBot="1" x14ac:dyDescent="0.35">
      <c r="C440" s="70">
        <v>43175</v>
      </c>
      <c r="D440" s="71">
        <v>0.81804398148148139</v>
      </c>
      <c r="E440" s="72" t="s">
        <v>9</v>
      </c>
      <c r="F440" s="72">
        <v>35</v>
      </c>
      <c r="G440" s="72" t="s">
        <v>21</v>
      </c>
    </row>
    <row r="441" spans="3:7" ht="15" thickBot="1" x14ac:dyDescent="0.35">
      <c r="C441" s="70">
        <v>43175</v>
      </c>
      <c r="D441" s="71">
        <v>0.81811342592592595</v>
      </c>
      <c r="E441" s="72" t="s">
        <v>9</v>
      </c>
      <c r="F441" s="72">
        <v>17</v>
      </c>
      <c r="G441" s="72" t="s">
        <v>21</v>
      </c>
    </row>
    <row r="442" spans="3:7" ht="15" thickBot="1" x14ac:dyDescent="0.35">
      <c r="C442" s="70">
        <v>43175</v>
      </c>
      <c r="D442" s="71">
        <v>0.81824074074074071</v>
      </c>
      <c r="E442" s="72" t="s">
        <v>9</v>
      </c>
      <c r="F442" s="72">
        <v>27</v>
      </c>
      <c r="G442" s="72" t="s">
        <v>21</v>
      </c>
    </row>
    <row r="443" spans="3:7" ht="15" thickBot="1" x14ac:dyDescent="0.35">
      <c r="C443" s="70">
        <v>43175</v>
      </c>
      <c r="D443" s="71">
        <v>0.82203703703703701</v>
      </c>
      <c r="E443" s="72" t="s">
        <v>9</v>
      </c>
      <c r="F443" s="72">
        <v>45</v>
      </c>
      <c r="G443" s="72" t="s">
        <v>21</v>
      </c>
    </row>
    <row r="444" spans="3:7" ht="15" thickBot="1" x14ac:dyDescent="0.35">
      <c r="C444" s="70">
        <v>43175</v>
      </c>
      <c r="D444" s="71">
        <v>0.82283564814814814</v>
      </c>
      <c r="E444" s="72" t="s">
        <v>9</v>
      </c>
      <c r="F444" s="72">
        <v>47</v>
      </c>
      <c r="G444" s="72" t="s">
        <v>10</v>
      </c>
    </row>
    <row r="445" spans="3:7" ht="15" thickBot="1" x14ac:dyDescent="0.35">
      <c r="C445" s="70">
        <v>43175</v>
      </c>
      <c r="D445" s="71">
        <v>0.82743055555555556</v>
      </c>
      <c r="E445" s="72" t="s">
        <v>9</v>
      </c>
      <c r="F445" s="72">
        <v>54</v>
      </c>
      <c r="G445" s="72" t="s">
        <v>10</v>
      </c>
    </row>
    <row r="446" spans="3:7" ht="15" thickBot="1" x14ac:dyDescent="0.35">
      <c r="C446" s="70">
        <v>43175</v>
      </c>
      <c r="D446" s="71">
        <v>0.82754629629629628</v>
      </c>
      <c r="E446" s="72" t="s">
        <v>9</v>
      </c>
      <c r="F446" s="72">
        <v>47</v>
      </c>
      <c r="G446" s="72" t="s">
        <v>21</v>
      </c>
    </row>
    <row r="447" spans="3:7" ht="15" thickBot="1" x14ac:dyDescent="0.35">
      <c r="C447" s="70">
        <v>43175</v>
      </c>
      <c r="D447" s="71">
        <v>0.83087962962962969</v>
      </c>
      <c r="E447" s="72" t="s">
        <v>9</v>
      </c>
      <c r="F447" s="72">
        <v>40</v>
      </c>
      <c r="G447" s="72" t="s">
        <v>21</v>
      </c>
    </row>
    <row r="448" spans="3:7" ht="15" thickBot="1" x14ac:dyDescent="0.35">
      <c r="C448" s="70">
        <v>43175</v>
      </c>
      <c r="D448" s="71">
        <v>0.83101851851851849</v>
      </c>
      <c r="E448" s="72" t="s">
        <v>9</v>
      </c>
      <c r="F448" s="72">
        <v>28</v>
      </c>
      <c r="G448" s="72" t="s">
        <v>21</v>
      </c>
    </row>
    <row r="449" spans="3:7" ht="15" thickBot="1" x14ac:dyDescent="0.35">
      <c r="C449" s="70">
        <v>43175</v>
      </c>
      <c r="D449" s="71">
        <v>0.83164351851851848</v>
      </c>
      <c r="E449" s="72" t="s">
        <v>9</v>
      </c>
      <c r="F449" s="72">
        <v>38</v>
      </c>
      <c r="G449" s="72" t="s">
        <v>10</v>
      </c>
    </row>
    <row r="450" spans="3:7" ht="15" thickBot="1" x14ac:dyDescent="0.35">
      <c r="C450" s="70">
        <v>43175</v>
      </c>
      <c r="D450" s="71">
        <v>0.83269675925925923</v>
      </c>
      <c r="E450" s="72" t="s">
        <v>9</v>
      </c>
      <c r="F450" s="72">
        <v>38</v>
      </c>
      <c r="G450" s="72" t="s">
        <v>10</v>
      </c>
    </row>
    <row r="451" spans="3:7" ht="15" thickBot="1" x14ac:dyDescent="0.35">
      <c r="C451" s="70">
        <v>43175</v>
      </c>
      <c r="D451" s="71">
        <v>0.83431712962962967</v>
      </c>
      <c r="E451" s="72" t="s">
        <v>9</v>
      </c>
      <c r="F451" s="72">
        <v>46</v>
      </c>
      <c r="G451" s="72" t="s">
        <v>10</v>
      </c>
    </row>
    <row r="452" spans="3:7" ht="15" thickBot="1" x14ac:dyDescent="0.35">
      <c r="C452" s="70">
        <v>43175</v>
      </c>
      <c r="D452" s="71">
        <v>0.83561342592592591</v>
      </c>
      <c r="E452" s="72" t="s">
        <v>9</v>
      </c>
      <c r="F452" s="72">
        <v>46</v>
      </c>
      <c r="G452" s="72" t="s">
        <v>21</v>
      </c>
    </row>
    <row r="453" spans="3:7" ht="15" thickBot="1" x14ac:dyDescent="0.35">
      <c r="C453" s="70">
        <v>43175</v>
      </c>
      <c r="D453" s="71">
        <v>0.83633101851851854</v>
      </c>
      <c r="E453" s="72" t="s">
        <v>9</v>
      </c>
      <c r="F453" s="72">
        <v>36</v>
      </c>
      <c r="G453" s="72" t="s">
        <v>21</v>
      </c>
    </row>
    <row r="454" spans="3:7" ht="15" thickBot="1" x14ac:dyDescent="0.35">
      <c r="C454" s="70">
        <v>43175</v>
      </c>
      <c r="D454" s="71">
        <v>0.83725694444444443</v>
      </c>
      <c r="E454" s="72" t="s">
        <v>9</v>
      </c>
      <c r="F454" s="72">
        <v>33</v>
      </c>
      <c r="G454" s="72" t="s">
        <v>21</v>
      </c>
    </row>
    <row r="455" spans="3:7" ht="15" thickBot="1" x14ac:dyDescent="0.35">
      <c r="C455" s="70">
        <v>43175</v>
      </c>
      <c r="D455" s="71">
        <v>0.83740740740740749</v>
      </c>
      <c r="E455" s="72" t="s">
        <v>9</v>
      </c>
      <c r="F455" s="72">
        <v>48</v>
      </c>
      <c r="G455" s="72" t="s">
        <v>10</v>
      </c>
    </row>
    <row r="456" spans="3:7" ht="15" thickBot="1" x14ac:dyDescent="0.35">
      <c r="C456" s="70">
        <v>43175</v>
      </c>
      <c r="D456" s="71">
        <v>0.83851851851851855</v>
      </c>
      <c r="E456" s="72" t="s">
        <v>9</v>
      </c>
      <c r="F456" s="72">
        <v>35</v>
      </c>
      <c r="G456" s="72" t="s">
        <v>21</v>
      </c>
    </row>
    <row r="457" spans="3:7" ht="15" thickBot="1" x14ac:dyDescent="0.35">
      <c r="C457" s="70">
        <v>43175</v>
      </c>
      <c r="D457" s="71">
        <v>0.84600694444444446</v>
      </c>
      <c r="E457" s="72" t="s">
        <v>9</v>
      </c>
      <c r="F457" s="72">
        <v>39</v>
      </c>
      <c r="G457" s="72" t="s">
        <v>10</v>
      </c>
    </row>
    <row r="458" spans="3:7" ht="15" thickBot="1" x14ac:dyDescent="0.35">
      <c r="C458" s="70">
        <v>43175</v>
      </c>
      <c r="D458" s="71">
        <v>0.84634259259259259</v>
      </c>
      <c r="E458" s="72" t="s">
        <v>9</v>
      </c>
      <c r="F458" s="72">
        <v>37</v>
      </c>
      <c r="G458" s="72" t="s">
        <v>21</v>
      </c>
    </row>
    <row r="459" spans="3:7" ht="15" thickBot="1" x14ac:dyDescent="0.35">
      <c r="C459" s="70">
        <v>43175</v>
      </c>
      <c r="D459" s="71">
        <v>0.84856481481481483</v>
      </c>
      <c r="E459" s="72" t="s">
        <v>9</v>
      </c>
      <c r="F459" s="72">
        <v>64</v>
      </c>
      <c r="G459" s="72" t="s">
        <v>21</v>
      </c>
    </row>
    <row r="460" spans="3:7" ht="15" thickBot="1" x14ac:dyDescent="0.35">
      <c r="C460" s="70">
        <v>43175</v>
      </c>
      <c r="D460" s="71">
        <v>0.85379629629629628</v>
      </c>
      <c r="E460" s="72" t="s">
        <v>9</v>
      </c>
      <c r="F460" s="72">
        <v>31</v>
      </c>
      <c r="G460" s="72" t="s">
        <v>21</v>
      </c>
    </row>
    <row r="461" spans="3:7" ht="15" thickBot="1" x14ac:dyDescent="0.35">
      <c r="C461" s="70">
        <v>43175</v>
      </c>
      <c r="D461" s="71">
        <v>0.86337962962962955</v>
      </c>
      <c r="E461" s="72" t="s">
        <v>9</v>
      </c>
      <c r="F461" s="72">
        <v>42</v>
      </c>
      <c r="G461" s="72" t="s">
        <v>10</v>
      </c>
    </row>
    <row r="462" spans="3:7" ht="15" thickBot="1" x14ac:dyDescent="0.35">
      <c r="C462" s="70">
        <v>43175</v>
      </c>
      <c r="D462" s="71">
        <v>0.86341435185185189</v>
      </c>
      <c r="E462" s="72" t="s">
        <v>9</v>
      </c>
      <c r="F462" s="72">
        <v>37</v>
      </c>
      <c r="G462" s="72" t="s">
        <v>21</v>
      </c>
    </row>
    <row r="463" spans="3:7" ht="15" thickBot="1" x14ac:dyDescent="0.35">
      <c r="C463" s="70">
        <v>43175</v>
      </c>
      <c r="D463" s="71">
        <v>0.86776620370370372</v>
      </c>
      <c r="E463" s="72" t="s">
        <v>9</v>
      </c>
      <c r="F463" s="72">
        <v>31</v>
      </c>
      <c r="G463" s="72" t="s">
        <v>10</v>
      </c>
    </row>
    <row r="464" spans="3:7" ht="15" thickBot="1" x14ac:dyDescent="0.35">
      <c r="C464" s="70">
        <v>43175</v>
      </c>
      <c r="D464" s="71">
        <v>0.87282407407407403</v>
      </c>
      <c r="E464" s="72" t="s">
        <v>9</v>
      </c>
      <c r="F464" s="72">
        <v>29</v>
      </c>
      <c r="G464" s="72" t="s">
        <v>21</v>
      </c>
    </row>
    <row r="465" spans="3:7" ht="15" thickBot="1" x14ac:dyDescent="0.35">
      <c r="C465" s="70">
        <v>43175</v>
      </c>
      <c r="D465" s="71">
        <v>0.87418981481481473</v>
      </c>
      <c r="E465" s="72" t="s">
        <v>9</v>
      </c>
      <c r="F465" s="72">
        <v>56</v>
      </c>
      <c r="G465" s="72" t="s">
        <v>21</v>
      </c>
    </row>
    <row r="466" spans="3:7" ht="15" thickBot="1" x14ac:dyDescent="0.35">
      <c r="C466" s="70">
        <v>43175</v>
      </c>
      <c r="D466" s="71">
        <v>0.87629629629629635</v>
      </c>
      <c r="E466" s="72" t="s">
        <v>9</v>
      </c>
      <c r="F466" s="72">
        <v>41</v>
      </c>
      <c r="G466" s="72" t="s">
        <v>10</v>
      </c>
    </row>
    <row r="467" spans="3:7" ht="15" thickBot="1" x14ac:dyDescent="0.35">
      <c r="C467" s="70">
        <v>43175</v>
      </c>
      <c r="D467" s="71">
        <v>0.87971064814814814</v>
      </c>
      <c r="E467" s="72" t="s">
        <v>9</v>
      </c>
      <c r="F467" s="72">
        <v>43</v>
      </c>
      <c r="G467" s="72" t="s">
        <v>21</v>
      </c>
    </row>
    <row r="468" spans="3:7" ht="15" thickBot="1" x14ac:dyDescent="0.35">
      <c r="C468" s="70">
        <v>43175</v>
      </c>
      <c r="D468" s="71">
        <v>0.8916898148148148</v>
      </c>
      <c r="E468" s="72" t="s">
        <v>9</v>
      </c>
      <c r="F468" s="72">
        <v>21</v>
      </c>
      <c r="G468" s="72" t="s">
        <v>21</v>
      </c>
    </row>
    <row r="469" spans="3:7" ht="15" thickBot="1" x14ac:dyDescent="0.35">
      <c r="C469" s="70">
        <v>43175</v>
      </c>
      <c r="D469" s="71">
        <v>0.89226851851851852</v>
      </c>
      <c r="E469" s="72" t="s">
        <v>9</v>
      </c>
      <c r="F469" s="72">
        <v>36</v>
      </c>
      <c r="G469" s="72" t="s">
        <v>10</v>
      </c>
    </row>
    <row r="470" spans="3:7" ht="15" thickBot="1" x14ac:dyDescent="0.35">
      <c r="C470" s="70">
        <v>43175</v>
      </c>
      <c r="D470" s="71">
        <v>0.89274305555555555</v>
      </c>
      <c r="E470" s="72" t="s">
        <v>9</v>
      </c>
      <c r="F470" s="72">
        <v>35</v>
      </c>
      <c r="G470" s="72" t="s">
        <v>21</v>
      </c>
    </row>
    <row r="471" spans="3:7" ht="15" thickBot="1" x14ac:dyDescent="0.35">
      <c r="C471" s="70">
        <v>43175</v>
      </c>
      <c r="D471" s="71">
        <v>0.90494212962962972</v>
      </c>
      <c r="E471" s="72" t="s">
        <v>9</v>
      </c>
      <c r="F471" s="72">
        <v>46</v>
      </c>
      <c r="G471" s="72" t="s">
        <v>21</v>
      </c>
    </row>
    <row r="472" spans="3:7" ht="15" thickBot="1" x14ac:dyDescent="0.35">
      <c r="C472" s="70">
        <v>43175</v>
      </c>
      <c r="D472" s="71">
        <v>0.91321759259259261</v>
      </c>
      <c r="E472" s="72" t="s">
        <v>9</v>
      </c>
      <c r="F472" s="72">
        <v>42</v>
      </c>
      <c r="G472" s="72" t="s">
        <v>21</v>
      </c>
    </row>
    <row r="473" spans="3:7" ht="15" thickBot="1" x14ac:dyDescent="0.35">
      <c r="C473" s="70">
        <v>43175</v>
      </c>
      <c r="D473" s="71">
        <v>0.91471064814814806</v>
      </c>
      <c r="E473" s="72" t="s">
        <v>9</v>
      </c>
      <c r="F473" s="72">
        <v>44</v>
      </c>
      <c r="G473" s="72" t="s">
        <v>21</v>
      </c>
    </row>
    <row r="474" spans="3:7" ht="15" thickBot="1" x14ac:dyDescent="0.35">
      <c r="C474" s="70">
        <v>43175</v>
      </c>
      <c r="D474" s="71">
        <v>0.91476851851851848</v>
      </c>
      <c r="E474" s="72" t="s">
        <v>9</v>
      </c>
      <c r="F474" s="72">
        <v>43</v>
      </c>
      <c r="G474" s="72" t="s">
        <v>10</v>
      </c>
    </row>
    <row r="475" spans="3:7" ht="15" thickBot="1" x14ac:dyDescent="0.35">
      <c r="C475" s="70">
        <v>43175</v>
      </c>
      <c r="D475" s="71">
        <v>0.92773148148148143</v>
      </c>
      <c r="E475" s="72" t="s">
        <v>9</v>
      </c>
      <c r="F475" s="72">
        <v>33</v>
      </c>
      <c r="G475" s="72" t="s">
        <v>10</v>
      </c>
    </row>
    <row r="476" spans="3:7" ht="15" thickBot="1" x14ac:dyDescent="0.35">
      <c r="C476" s="70">
        <v>43175</v>
      </c>
      <c r="D476" s="71">
        <v>0.93961805555555555</v>
      </c>
      <c r="E476" s="72" t="s">
        <v>9</v>
      </c>
      <c r="F476" s="72">
        <v>48</v>
      </c>
      <c r="G476" s="72" t="s">
        <v>21</v>
      </c>
    </row>
    <row r="477" spans="3:7" ht="15" thickBot="1" x14ac:dyDescent="0.35">
      <c r="C477" s="70">
        <v>43175</v>
      </c>
      <c r="D477" s="71">
        <v>0.9396874999999999</v>
      </c>
      <c r="E477" s="72" t="s">
        <v>9</v>
      </c>
      <c r="F477" s="72">
        <v>30</v>
      </c>
      <c r="G477" s="72" t="s">
        <v>10</v>
      </c>
    </row>
    <row r="478" spans="3:7" ht="15" thickBot="1" x14ac:dyDescent="0.35">
      <c r="C478" s="70">
        <v>43175</v>
      </c>
      <c r="D478" s="71">
        <v>0.94010416666666663</v>
      </c>
      <c r="E478" s="72" t="s">
        <v>9</v>
      </c>
      <c r="F478" s="72">
        <v>36</v>
      </c>
      <c r="G478" s="72" t="s">
        <v>10</v>
      </c>
    </row>
    <row r="479" spans="3:7" ht="15" thickBot="1" x14ac:dyDescent="0.35">
      <c r="C479" s="70">
        <v>43175</v>
      </c>
      <c r="D479" s="71">
        <v>0.94306712962962969</v>
      </c>
      <c r="E479" s="72" t="s">
        <v>9</v>
      </c>
      <c r="F479" s="72">
        <v>47</v>
      </c>
      <c r="G479" s="72" t="s">
        <v>21</v>
      </c>
    </row>
    <row r="480" spans="3:7" ht="15" thickBot="1" x14ac:dyDescent="0.35">
      <c r="C480" s="70">
        <v>43175</v>
      </c>
      <c r="D480" s="71">
        <v>0.9547106481481481</v>
      </c>
      <c r="E480" s="72" t="s">
        <v>9</v>
      </c>
      <c r="F480" s="72">
        <v>31</v>
      </c>
      <c r="G480" s="72" t="s">
        <v>21</v>
      </c>
    </row>
    <row r="481" spans="3:7" ht="15" thickBot="1" x14ac:dyDescent="0.35">
      <c r="C481" s="70">
        <v>43175</v>
      </c>
      <c r="D481" s="71">
        <v>0.95478009259259267</v>
      </c>
      <c r="E481" s="72" t="s">
        <v>9</v>
      </c>
      <c r="F481" s="72">
        <v>50</v>
      </c>
      <c r="G481" s="72" t="s">
        <v>21</v>
      </c>
    </row>
    <row r="482" spans="3:7" ht="15" thickBot="1" x14ac:dyDescent="0.35">
      <c r="C482" s="70">
        <v>43175</v>
      </c>
      <c r="D482" s="71">
        <v>0.95623842592592589</v>
      </c>
      <c r="E482" s="72" t="s">
        <v>9</v>
      </c>
      <c r="F482" s="72">
        <v>26</v>
      </c>
      <c r="G482" s="72" t="s">
        <v>10</v>
      </c>
    </row>
    <row r="483" spans="3:7" ht="15" thickBot="1" x14ac:dyDescent="0.35">
      <c r="C483" s="70">
        <v>43175</v>
      </c>
      <c r="D483" s="71">
        <v>0.97177083333333336</v>
      </c>
      <c r="E483" s="72" t="s">
        <v>9</v>
      </c>
      <c r="F483" s="72">
        <v>46</v>
      </c>
      <c r="G483" s="72" t="s">
        <v>21</v>
      </c>
    </row>
    <row r="484" spans="3:7" ht="15" thickBot="1" x14ac:dyDescent="0.35">
      <c r="C484" s="70">
        <v>43175</v>
      </c>
      <c r="D484" s="71">
        <v>0.97186342592592589</v>
      </c>
      <c r="E484" s="72" t="s">
        <v>9</v>
      </c>
      <c r="F484" s="72">
        <v>32</v>
      </c>
      <c r="G484" s="72" t="s">
        <v>10</v>
      </c>
    </row>
    <row r="485" spans="3:7" ht="15" thickBot="1" x14ac:dyDescent="0.35">
      <c r="C485" s="70">
        <v>43175</v>
      </c>
      <c r="D485" s="71">
        <v>0.97657407407407415</v>
      </c>
      <c r="E485" s="72" t="s">
        <v>9</v>
      </c>
      <c r="F485" s="72">
        <v>37</v>
      </c>
      <c r="G485" s="72" t="s">
        <v>21</v>
      </c>
    </row>
    <row r="486" spans="3:7" ht="15" thickBot="1" x14ac:dyDescent="0.35">
      <c r="C486" s="70">
        <v>43175</v>
      </c>
      <c r="D486" s="71">
        <v>0.97922453703703705</v>
      </c>
      <c r="E486" s="72" t="s">
        <v>9</v>
      </c>
      <c r="F486" s="72">
        <v>43</v>
      </c>
      <c r="G486" s="72" t="s">
        <v>10</v>
      </c>
    </row>
    <row r="487" spans="3:7" ht="15" thickBot="1" x14ac:dyDescent="0.35">
      <c r="C487" s="70">
        <v>43175</v>
      </c>
      <c r="D487" s="71">
        <v>0.98524305555555547</v>
      </c>
      <c r="E487" s="72" t="s">
        <v>9</v>
      </c>
      <c r="F487" s="72">
        <v>34</v>
      </c>
      <c r="G487" s="72" t="s">
        <v>21</v>
      </c>
    </row>
    <row r="488" spans="3:7" ht="15" thickBot="1" x14ac:dyDescent="0.35">
      <c r="C488" s="70">
        <v>43175</v>
      </c>
      <c r="D488" s="71">
        <v>0.99432870370370363</v>
      </c>
      <c r="E488" s="72" t="s">
        <v>9</v>
      </c>
      <c r="F488" s="72">
        <v>39</v>
      </c>
      <c r="G488" s="72" t="s">
        <v>21</v>
      </c>
    </row>
    <row r="489" spans="3:7" ht="15" thickBot="1" x14ac:dyDescent="0.35">
      <c r="C489" s="70">
        <v>43175</v>
      </c>
      <c r="D489" s="71">
        <v>0.9943981481481482</v>
      </c>
      <c r="E489" s="72" t="s">
        <v>9</v>
      </c>
      <c r="F489" s="72">
        <v>51</v>
      </c>
      <c r="G489" s="72" t="s">
        <v>10</v>
      </c>
    </row>
    <row r="490" spans="3:7" ht="15" thickBot="1" x14ac:dyDescent="0.35">
      <c r="C490" s="70">
        <v>43175</v>
      </c>
      <c r="D490" s="71">
        <v>0.99447916666666669</v>
      </c>
      <c r="E490" s="72" t="s">
        <v>9</v>
      </c>
      <c r="F490" s="72">
        <v>58</v>
      </c>
      <c r="G490" s="72" t="s">
        <v>10</v>
      </c>
    </row>
    <row r="491" spans="3:7" ht="15" thickBot="1" x14ac:dyDescent="0.35">
      <c r="C491" s="70">
        <v>43175</v>
      </c>
      <c r="D491" s="71">
        <v>0.9990162037037037</v>
      </c>
      <c r="E491" s="72" t="s">
        <v>9</v>
      </c>
      <c r="F491" s="72">
        <v>37</v>
      </c>
      <c r="G491" s="72" t="s">
        <v>21</v>
      </c>
    </row>
    <row r="492" spans="3:7" ht="15" thickBot="1" x14ac:dyDescent="0.35">
      <c r="C492" s="70">
        <v>43176</v>
      </c>
      <c r="D492" s="71">
        <v>1.6435185185185183E-3</v>
      </c>
      <c r="E492" s="72" t="s">
        <v>9</v>
      </c>
      <c r="F492" s="72">
        <v>42</v>
      </c>
      <c r="G492" s="72" t="s">
        <v>10</v>
      </c>
    </row>
    <row r="493" spans="3:7" ht="15" thickBot="1" x14ac:dyDescent="0.35">
      <c r="C493" s="70">
        <v>43176</v>
      </c>
      <c r="D493" s="71">
        <v>1.5000000000000001E-2</v>
      </c>
      <c r="E493" s="72" t="s">
        <v>9</v>
      </c>
      <c r="F493" s="72">
        <v>40</v>
      </c>
      <c r="G493" s="72" t="s">
        <v>21</v>
      </c>
    </row>
    <row r="494" spans="3:7" ht="15" thickBot="1" x14ac:dyDescent="0.35">
      <c r="C494" s="70">
        <v>43176</v>
      </c>
      <c r="D494" s="71">
        <v>1.6909722222222225E-2</v>
      </c>
      <c r="E494" s="72" t="s">
        <v>9</v>
      </c>
      <c r="F494" s="72">
        <v>43</v>
      </c>
      <c r="G494" s="72" t="s">
        <v>21</v>
      </c>
    </row>
    <row r="495" spans="3:7" ht="15" thickBot="1" x14ac:dyDescent="0.35">
      <c r="C495" s="70">
        <v>43176</v>
      </c>
      <c r="D495" s="71">
        <v>2.5706018518518517E-2</v>
      </c>
      <c r="E495" s="72" t="s">
        <v>9</v>
      </c>
      <c r="F495" s="72">
        <v>35</v>
      </c>
      <c r="G495" s="72" t="s">
        <v>21</v>
      </c>
    </row>
    <row r="496" spans="3:7" ht="15" thickBot="1" x14ac:dyDescent="0.35">
      <c r="C496" s="70">
        <v>43176</v>
      </c>
      <c r="D496" s="71">
        <v>2.763888888888889E-2</v>
      </c>
      <c r="E496" s="72" t="s">
        <v>9</v>
      </c>
      <c r="F496" s="72">
        <v>21</v>
      </c>
      <c r="G496" s="72" t="s">
        <v>10</v>
      </c>
    </row>
    <row r="497" spans="3:7" ht="15" thickBot="1" x14ac:dyDescent="0.35">
      <c r="C497" s="70">
        <v>43176</v>
      </c>
      <c r="D497" s="71">
        <v>3.3344907407407406E-2</v>
      </c>
      <c r="E497" s="72" t="s">
        <v>9</v>
      </c>
      <c r="F497" s="72">
        <v>48</v>
      </c>
      <c r="G497" s="72" t="s">
        <v>21</v>
      </c>
    </row>
    <row r="498" spans="3:7" ht="15" thickBot="1" x14ac:dyDescent="0.35">
      <c r="C498" s="70">
        <v>43176</v>
      </c>
      <c r="D498" s="71">
        <v>6.8611111111111109E-2</v>
      </c>
      <c r="E498" s="72" t="s">
        <v>9</v>
      </c>
      <c r="F498" s="72">
        <v>46</v>
      </c>
      <c r="G498" s="72" t="s">
        <v>21</v>
      </c>
    </row>
    <row r="499" spans="3:7" ht="15" thickBot="1" x14ac:dyDescent="0.35">
      <c r="C499" s="70">
        <v>43176</v>
      </c>
      <c r="D499" s="71">
        <v>7.3252314814814812E-2</v>
      </c>
      <c r="E499" s="72" t="s">
        <v>9</v>
      </c>
      <c r="F499" s="72">
        <v>50</v>
      </c>
      <c r="G499" s="72" t="s">
        <v>21</v>
      </c>
    </row>
    <row r="500" spans="3:7" ht="15" thickBot="1" x14ac:dyDescent="0.35">
      <c r="C500" s="70">
        <v>43176</v>
      </c>
      <c r="D500" s="71">
        <v>7.4050925925925923E-2</v>
      </c>
      <c r="E500" s="72" t="s">
        <v>9</v>
      </c>
      <c r="F500" s="72">
        <v>61</v>
      </c>
      <c r="G500" s="72" t="s">
        <v>10</v>
      </c>
    </row>
    <row r="501" spans="3:7" ht="15" thickBot="1" x14ac:dyDescent="0.35">
      <c r="C501" s="70">
        <v>43176</v>
      </c>
      <c r="D501" s="71">
        <v>0.14302083333333335</v>
      </c>
      <c r="E501" s="72" t="s">
        <v>9</v>
      </c>
      <c r="F501" s="72">
        <v>23</v>
      </c>
      <c r="G501" s="72" t="s">
        <v>21</v>
      </c>
    </row>
    <row r="502" spans="3:7" ht="15" thickBot="1" x14ac:dyDescent="0.35">
      <c r="C502" s="70">
        <v>43176</v>
      </c>
      <c r="D502" s="71">
        <v>0.14431712962962964</v>
      </c>
      <c r="E502" s="72" t="s">
        <v>9</v>
      </c>
      <c r="F502" s="72">
        <v>26</v>
      </c>
      <c r="G502" s="72" t="s">
        <v>10</v>
      </c>
    </row>
    <row r="503" spans="3:7" ht="15" thickBot="1" x14ac:dyDescent="0.35">
      <c r="C503" s="70">
        <v>43176</v>
      </c>
      <c r="D503" s="71">
        <v>0.17201388888888888</v>
      </c>
      <c r="E503" s="72" t="s">
        <v>9</v>
      </c>
      <c r="F503" s="72">
        <v>25</v>
      </c>
      <c r="G503" s="72" t="s">
        <v>21</v>
      </c>
    </row>
    <row r="504" spans="3:7" ht="15" thickBot="1" x14ac:dyDescent="0.35">
      <c r="C504" s="70">
        <v>43176</v>
      </c>
      <c r="D504" s="71">
        <v>0.18009259259259258</v>
      </c>
      <c r="E504" s="72" t="s">
        <v>9</v>
      </c>
      <c r="F504" s="72">
        <v>56</v>
      </c>
      <c r="G504" s="72" t="s">
        <v>10</v>
      </c>
    </row>
    <row r="505" spans="3:7" ht="15" thickBot="1" x14ac:dyDescent="0.35">
      <c r="C505" s="70">
        <v>43176</v>
      </c>
      <c r="D505" s="71">
        <v>0.24767361111111111</v>
      </c>
      <c r="E505" s="72" t="s">
        <v>9</v>
      </c>
      <c r="F505" s="72">
        <v>34</v>
      </c>
      <c r="G505" s="72" t="s">
        <v>10</v>
      </c>
    </row>
    <row r="506" spans="3:7" ht="15" thickBot="1" x14ac:dyDescent="0.35">
      <c r="C506" s="70">
        <v>43176</v>
      </c>
      <c r="D506" s="71">
        <v>0.29236111111111113</v>
      </c>
      <c r="E506" s="72" t="s">
        <v>9</v>
      </c>
      <c r="F506" s="72">
        <v>40</v>
      </c>
      <c r="G506" s="72" t="s">
        <v>10</v>
      </c>
    </row>
    <row r="507" spans="3:7" ht="15" thickBot="1" x14ac:dyDescent="0.35">
      <c r="C507" s="70">
        <v>43176</v>
      </c>
      <c r="D507" s="71">
        <v>0.30864583333333334</v>
      </c>
      <c r="E507" s="72" t="s">
        <v>9</v>
      </c>
      <c r="F507" s="72">
        <v>45</v>
      </c>
      <c r="G507" s="72" t="s">
        <v>10</v>
      </c>
    </row>
    <row r="508" spans="3:7" ht="15" thickBot="1" x14ac:dyDescent="0.35">
      <c r="C508" s="70">
        <v>43176</v>
      </c>
      <c r="D508" s="71">
        <v>0.32016203703703705</v>
      </c>
      <c r="E508" s="72" t="s">
        <v>9</v>
      </c>
      <c r="F508" s="72">
        <v>38</v>
      </c>
      <c r="G508" s="72" t="s">
        <v>21</v>
      </c>
    </row>
    <row r="509" spans="3:7" ht="15" thickBot="1" x14ac:dyDescent="0.35">
      <c r="C509" s="70">
        <v>43176</v>
      </c>
      <c r="D509" s="71">
        <v>0.32710648148148147</v>
      </c>
      <c r="E509" s="72" t="s">
        <v>9</v>
      </c>
      <c r="F509" s="72">
        <v>43</v>
      </c>
      <c r="G509" s="72" t="s">
        <v>10</v>
      </c>
    </row>
    <row r="510" spans="3:7" ht="15" thickBot="1" x14ac:dyDescent="0.35">
      <c r="C510" s="70">
        <v>43176</v>
      </c>
      <c r="D510" s="71">
        <v>0.33336805555555554</v>
      </c>
      <c r="E510" s="72" t="s">
        <v>9</v>
      </c>
      <c r="F510" s="72">
        <v>45</v>
      </c>
      <c r="G510" s="72" t="s">
        <v>10</v>
      </c>
    </row>
    <row r="511" spans="3:7" ht="15" thickBot="1" x14ac:dyDescent="0.35">
      <c r="C511" s="70">
        <v>43176</v>
      </c>
      <c r="D511" s="71">
        <v>0.33944444444444444</v>
      </c>
      <c r="E511" s="72" t="s">
        <v>9</v>
      </c>
      <c r="F511" s="72">
        <v>46</v>
      </c>
      <c r="G511" s="72" t="s">
        <v>10</v>
      </c>
    </row>
    <row r="512" spans="3:7" ht="15" thickBot="1" x14ac:dyDescent="0.35">
      <c r="C512" s="70">
        <v>43176</v>
      </c>
      <c r="D512" s="71">
        <v>0.34043981481481483</v>
      </c>
      <c r="E512" s="72" t="s">
        <v>9</v>
      </c>
      <c r="F512" s="72">
        <v>47</v>
      </c>
      <c r="G512" s="72" t="s">
        <v>10</v>
      </c>
    </row>
    <row r="513" spans="3:7" ht="15" thickBot="1" x14ac:dyDescent="0.35">
      <c r="C513" s="70">
        <v>43176</v>
      </c>
      <c r="D513" s="71">
        <v>0.34050925925925929</v>
      </c>
      <c r="E513" s="72" t="s">
        <v>9</v>
      </c>
      <c r="F513" s="72">
        <v>37</v>
      </c>
      <c r="G513" s="72" t="s">
        <v>21</v>
      </c>
    </row>
    <row r="514" spans="3:7" ht="15" thickBot="1" x14ac:dyDescent="0.35">
      <c r="C514" s="70">
        <v>43176</v>
      </c>
      <c r="D514" s="71">
        <v>0.34265046296296298</v>
      </c>
      <c r="E514" s="72" t="s">
        <v>9</v>
      </c>
      <c r="F514" s="72">
        <v>37</v>
      </c>
      <c r="G514" s="72" t="s">
        <v>10</v>
      </c>
    </row>
    <row r="515" spans="3:7" ht="15" thickBot="1" x14ac:dyDescent="0.35">
      <c r="C515" s="70">
        <v>43176</v>
      </c>
      <c r="D515" s="71">
        <v>0.34370370370370368</v>
      </c>
      <c r="E515" s="72" t="s">
        <v>9</v>
      </c>
      <c r="F515" s="72">
        <v>45</v>
      </c>
      <c r="G515" s="72" t="s">
        <v>10</v>
      </c>
    </row>
    <row r="516" spans="3:7" ht="15" thickBot="1" x14ac:dyDescent="0.35">
      <c r="C516" s="70">
        <v>43176</v>
      </c>
      <c r="D516" s="71">
        <v>0.3442708333333333</v>
      </c>
      <c r="E516" s="72" t="s">
        <v>9</v>
      </c>
      <c r="F516" s="72">
        <v>38</v>
      </c>
      <c r="G516" s="72" t="s">
        <v>10</v>
      </c>
    </row>
    <row r="517" spans="3:7" ht="15" thickBot="1" x14ac:dyDescent="0.35">
      <c r="C517" s="70">
        <v>43176</v>
      </c>
      <c r="D517" s="71">
        <v>0.34435185185185185</v>
      </c>
      <c r="E517" s="72" t="s">
        <v>9</v>
      </c>
      <c r="F517" s="72">
        <v>43</v>
      </c>
      <c r="G517" s="72" t="s">
        <v>21</v>
      </c>
    </row>
    <row r="518" spans="3:7" ht="15" thickBot="1" x14ac:dyDescent="0.35">
      <c r="C518" s="70">
        <v>43176</v>
      </c>
      <c r="D518" s="71">
        <v>0.3445833333333333</v>
      </c>
      <c r="E518" s="72" t="s">
        <v>9</v>
      </c>
      <c r="F518" s="72">
        <v>42</v>
      </c>
      <c r="G518" s="72" t="s">
        <v>10</v>
      </c>
    </row>
    <row r="519" spans="3:7" ht="15" thickBot="1" x14ac:dyDescent="0.35">
      <c r="C519" s="70">
        <v>43176</v>
      </c>
      <c r="D519" s="71">
        <v>0.3517939814814815</v>
      </c>
      <c r="E519" s="72" t="s">
        <v>9</v>
      </c>
      <c r="F519" s="72">
        <v>41</v>
      </c>
      <c r="G519" s="72" t="s">
        <v>21</v>
      </c>
    </row>
    <row r="520" spans="3:7" ht="15" thickBot="1" x14ac:dyDescent="0.35">
      <c r="C520" s="70">
        <v>43176</v>
      </c>
      <c r="D520" s="71">
        <v>0.35221064814814818</v>
      </c>
      <c r="E520" s="72" t="s">
        <v>9</v>
      </c>
      <c r="F520" s="72">
        <v>43</v>
      </c>
      <c r="G520" s="72" t="s">
        <v>21</v>
      </c>
    </row>
    <row r="521" spans="3:7" ht="15" thickBot="1" x14ac:dyDescent="0.35">
      <c r="C521" s="70">
        <v>43176</v>
      </c>
      <c r="D521" s="71">
        <v>0.35502314814814812</v>
      </c>
      <c r="E521" s="72" t="s">
        <v>9</v>
      </c>
      <c r="F521" s="72">
        <v>37</v>
      </c>
      <c r="G521" s="72" t="s">
        <v>21</v>
      </c>
    </row>
    <row r="522" spans="3:7" ht="15" thickBot="1" x14ac:dyDescent="0.35">
      <c r="C522" s="70">
        <v>43176</v>
      </c>
      <c r="D522" s="71">
        <v>0.35552083333333334</v>
      </c>
      <c r="E522" s="72" t="s">
        <v>9</v>
      </c>
      <c r="F522" s="72">
        <v>28</v>
      </c>
      <c r="G522" s="72" t="s">
        <v>10</v>
      </c>
    </row>
    <row r="523" spans="3:7" ht="15" thickBot="1" x14ac:dyDescent="0.35">
      <c r="C523" s="70">
        <v>43176</v>
      </c>
      <c r="D523" s="71">
        <v>0.35770833333333335</v>
      </c>
      <c r="E523" s="72" t="s">
        <v>9</v>
      </c>
      <c r="F523" s="72">
        <v>19</v>
      </c>
      <c r="G523" s="72" t="s">
        <v>21</v>
      </c>
    </row>
    <row r="524" spans="3:7" ht="15" thickBot="1" x14ac:dyDescent="0.35">
      <c r="C524" s="70">
        <v>43176</v>
      </c>
      <c r="D524" s="71">
        <v>0.35857638888888888</v>
      </c>
      <c r="E524" s="72" t="s">
        <v>9</v>
      </c>
      <c r="F524" s="72">
        <v>42</v>
      </c>
      <c r="G524" s="72" t="s">
        <v>10</v>
      </c>
    </row>
    <row r="525" spans="3:7" ht="15" thickBot="1" x14ac:dyDescent="0.35">
      <c r="C525" s="70">
        <v>43176</v>
      </c>
      <c r="D525" s="71">
        <v>0.3603703703703704</v>
      </c>
      <c r="E525" s="72" t="s">
        <v>9</v>
      </c>
      <c r="F525" s="72">
        <v>43</v>
      </c>
      <c r="G525" s="72" t="s">
        <v>10</v>
      </c>
    </row>
    <row r="526" spans="3:7" ht="15" thickBot="1" x14ac:dyDescent="0.35">
      <c r="C526" s="70">
        <v>43176</v>
      </c>
      <c r="D526" s="71">
        <v>0.36113425925925924</v>
      </c>
      <c r="E526" s="72" t="s">
        <v>9</v>
      </c>
      <c r="F526" s="72">
        <v>44</v>
      </c>
      <c r="G526" s="72" t="s">
        <v>10</v>
      </c>
    </row>
    <row r="527" spans="3:7" ht="15" thickBot="1" x14ac:dyDescent="0.35">
      <c r="C527" s="70">
        <v>43176</v>
      </c>
      <c r="D527" s="71">
        <v>0.362337962962963</v>
      </c>
      <c r="E527" s="72" t="s">
        <v>9</v>
      </c>
      <c r="F527" s="72">
        <v>32</v>
      </c>
      <c r="G527" s="72" t="s">
        <v>10</v>
      </c>
    </row>
    <row r="528" spans="3:7" ht="15" thickBot="1" x14ac:dyDescent="0.35">
      <c r="C528" s="70">
        <v>43176</v>
      </c>
      <c r="D528" s="71">
        <v>0.3644444444444444</v>
      </c>
      <c r="E528" s="72" t="s">
        <v>9</v>
      </c>
      <c r="F528" s="72">
        <v>47</v>
      </c>
      <c r="G528" s="72" t="s">
        <v>10</v>
      </c>
    </row>
    <row r="529" spans="3:7" ht="15" thickBot="1" x14ac:dyDescent="0.35">
      <c r="C529" s="70">
        <v>43176</v>
      </c>
      <c r="D529" s="71">
        <v>0.36493055555555554</v>
      </c>
      <c r="E529" s="72" t="s">
        <v>9</v>
      </c>
      <c r="F529" s="72">
        <v>49</v>
      </c>
      <c r="G529" s="72" t="s">
        <v>21</v>
      </c>
    </row>
    <row r="530" spans="3:7" ht="15" thickBot="1" x14ac:dyDescent="0.35">
      <c r="C530" s="70">
        <v>43176</v>
      </c>
      <c r="D530" s="71">
        <v>0.36710648148148151</v>
      </c>
      <c r="E530" s="72" t="s">
        <v>9</v>
      </c>
      <c r="F530" s="72">
        <v>30</v>
      </c>
      <c r="G530" s="72" t="s">
        <v>10</v>
      </c>
    </row>
    <row r="531" spans="3:7" ht="15" thickBot="1" x14ac:dyDescent="0.35">
      <c r="C531" s="70">
        <v>43176</v>
      </c>
      <c r="D531" s="71">
        <v>0.36877314814814816</v>
      </c>
      <c r="E531" s="72" t="s">
        <v>9</v>
      </c>
      <c r="F531" s="72">
        <v>36</v>
      </c>
      <c r="G531" s="72" t="s">
        <v>10</v>
      </c>
    </row>
    <row r="532" spans="3:7" ht="15" thickBot="1" x14ac:dyDescent="0.35">
      <c r="C532" s="70">
        <v>43176</v>
      </c>
      <c r="D532" s="71">
        <v>0.36984953703703699</v>
      </c>
      <c r="E532" s="72" t="s">
        <v>9</v>
      </c>
      <c r="F532" s="72">
        <v>46</v>
      </c>
      <c r="G532" s="72" t="s">
        <v>21</v>
      </c>
    </row>
    <row r="533" spans="3:7" ht="15" thickBot="1" x14ac:dyDescent="0.35">
      <c r="C533" s="70">
        <v>43176</v>
      </c>
      <c r="D533" s="71">
        <v>0.37046296296296299</v>
      </c>
      <c r="E533" s="72" t="s">
        <v>9</v>
      </c>
      <c r="F533" s="72">
        <v>17</v>
      </c>
      <c r="G533" s="72" t="s">
        <v>21</v>
      </c>
    </row>
    <row r="534" spans="3:7" ht="15" thickBot="1" x14ac:dyDescent="0.35">
      <c r="C534" s="70">
        <v>43176</v>
      </c>
      <c r="D534" s="71">
        <v>0.3706712962962963</v>
      </c>
      <c r="E534" s="72" t="s">
        <v>9</v>
      </c>
      <c r="F534" s="72">
        <v>50</v>
      </c>
      <c r="G534" s="72" t="s">
        <v>10</v>
      </c>
    </row>
    <row r="535" spans="3:7" ht="15" thickBot="1" x14ac:dyDescent="0.35">
      <c r="C535" s="70">
        <v>43176</v>
      </c>
      <c r="D535" s="71">
        <v>0.37159722222222219</v>
      </c>
      <c r="E535" s="72" t="s">
        <v>9</v>
      </c>
      <c r="F535" s="72">
        <v>42</v>
      </c>
      <c r="G535" s="72" t="s">
        <v>21</v>
      </c>
    </row>
    <row r="536" spans="3:7" ht="15" thickBot="1" x14ac:dyDescent="0.35">
      <c r="C536" s="70">
        <v>43176</v>
      </c>
      <c r="D536" s="71">
        <v>0.37165509259259261</v>
      </c>
      <c r="E536" s="72" t="s">
        <v>9</v>
      </c>
      <c r="F536" s="72">
        <v>41</v>
      </c>
      <c r="G536" s="72" t="s">
        <v>10</v>
      </c>
    </row>
    <row r="537" spans="3:7" ht="15" thickBot="1" x14ac:dyDescent="0.35">
      <c r="C537" s="70">
        <v>43176</v>
      </c>
      <c r="D537" s="71">
        <v>0.37177083333333333</v>
      </c>
      <c r="E537" s="72" t="s">
        <v>9</v>
      </c>
      <c r="F537" s="72">
        <v>50</v>
      </c>
      <c r="G537" s="72" t="s">
        <v>10</v>
      </c>
    </row>
    <row r="538" spans="3:7" ht="15" thickBot="1" x14ac:dyDescent="0.35">
      <c r="C538" s="70">
        <v>43176</v>
      </c>
      <c r="D538" s="71">
        <v>0.3721180555555556</v>
      </c>
      <c r="E538" s="72" t="s">
        <v>9</v>
      </c>
      <c r="F538" s="72">
        <v>39</v>
      </c>
      <c r="G538" s="72" t="s">
        <v>10</v>
      </c>
    </row>
    <row r="539" spans="3:7" ht="15" thickBot="1" x14ac:dyDescent="0.35">
      <c r="C539" s="70">
        <v>43176</v>
      </c>
      <c r="D539" s="71">
        <v>0.37260416666666668</v>
      </c>
      <c r="E539" s="72" t="s">
        <v>9</v>
      </c>
      <c r="F539" s="72">
        <v>44</v>
      </c>
      <c r="G539" s="72" t="s">
        <v>10</v>
      </c>
    </row>
    <row r="540" spans="3:7" ht="15" thickBot="1" x14ac:dyDescent="0.35">
      <c r="C540" s="70">
        <v>43176</v>
      </c>
      <c r="D540" s="71">
        <v>0.37266203703703704</v>
      </c>
      <c r="E540" s="72" t="s">
        <v>9</v>
      </c>
      <c r="F540" s="72">
        <v>47</v>
      </c>
      <c r="G540" s="72" t="s">
        <v>21</v>
      </c>
    </row>
    <row r="541" spans="3:7" ht="15" thickBot="1" x14ac:dyDescent="0.35">
      <c r="C541" s="70">
        <v>43176</v>
      </c>
      <c r="D541" s="71">
        <v>0.37435185185185182</v>
      </c>
      <c r="E541" s="72" t="s">
        <v>9</v>
      </c>
      <c r="F541" s="72">
        <v>43</v>
      </c>
      <c r="G541" s="72" t="s">
        <v>21</v>
      </c>
    </row>
    <row r="542" spans="3:7" ht="15" thickBot="1" x14ac:dyDescent="0.35">
      <c r="C542" s="70">
        <v>43176</v>
      </c>
      <c r="D542" s="71">
        <v>0.3759953703703704</v>
      </c>
      <c r="E542" s="72" t="s">
        <v>9</v>
      </c>
      <c r="F542" s="72">
        <v>40</v>
      </c>
      <c r="G542" s="72" t="s">
        <v>10</v>
      </c>
    </row>
    <row r="543" spans="3:7" ht="15" thickBot="1" x14ac:dyDescent="0.35">
      <c r="C543" s="70">
        <v>43176</v>
      </c>
      <c r="D543" s="71">
        <v>0.37678240740740737</v>
      </c>
      <c r="E543" s="72" t="s">
        <v>9</v>
      </c>
      <c r="F543" s="72">
        <v>31</v>
      </c>
      <c r="G543" s="72" t="s">
        <v>21</v>
      </c>
    </row>
    <row r="544" spans="3:7" ht="15" thickBot="1" x14ac:dyDescent="0.35">
      <c r="C544" s="70">
        <v>43176</v>
      </c>
      <c r="D544" s="71">
        <v>0.37745370370370374</v>
      </c>
      <c r="E544" s="72" t="s">
        <v>9</v>
      </c>
      <c r="F544" s="72">
        <v>41</v>
      </c>
      <c r="G544" s="72" t="s">
        <v>10</v>
      </c>
    </row>
    <row r="545" spans="3:7" ht="15" thickBot="1" x14ac:dyDescent="0.35">
      <c r="C545" s="70">
        <v>43176</v>
      </c>
      <c r="D545" s="71">
        <v>0.37811342592592595</v>
      </c>
      <c r="E545" s="72" t="s">
        <v>9</v>
      </c>
      <c r="F545" s="72">
        <v>30</v>
      </c>
      <c r="G545" s="72" t="s">
        <v>10</v>
      </c>
    </row>
    <row r="546" spans="3:7" ht="15" thickBot="1" x14ac:dyDescent="0.35">
      <c r="C546" s="70">
        <v>43176</v>
      </c>
      <c r="D546" s="71">
        <v>0.37986111111111115</v>
      </c>
      <c r="E546" s="72" t="s">
        <v>9</v>
      </c>
      <c r="F546" s="72">
        <v>46</v>
      </c>
      <c r="G546" s="72" t="s">
        <v>21</v>
      </c>
    </row>
    <row r="547" spans="3:7" ht="15" thickBot="1" x14ac:dyDescent="0.35">
      <c r="C547" s="70">
        <v>43176</v>
      </c>
      <c r="D547" s="71">
        <v>0.37988425925925928</v>
      </c>
      <c r="E547" s="72" t="s">
        <v>9</v>
      </c>
      <c r="F547" s="72">
        <v>44</v>
      </c>
      <c r="G547" s="72" t="s">
        <v>10</v>
      </c>
    </row>
    <row r="548" spans="3:7" ht="15" thickBot="1" x14ac:dyDescent="0.35">
      <c r="C548" s="70">
        <v>43176</v>
      </c>
      <c r="D548" s="71">
        <v>0.3799305555555556</v>
      </c>
      <c r="E548" s="72" t="s">
        <v>9</v>
      </c>
      <c r="F548" s="72">
        <v>42</v>
      </c>
      <c r="G548" s="72" t="s">
        <v>10</v>
      </c>
    </row>
    <row r="549" spans="3:7" ht="15" thickBot="1" x14ac:dyDescent="0.35">
      <c r="C549" s="70">
        <v>43176</v>
      </c>
      <c r="D549" s="71">
        <v>0.37994212962962964</v>
      </c>
      <c r="E549" s="72" t="s">
        <v>9</v>
      </c>
      <c r="F549" s="72">
        <v>42</v>
      </c>
      <c r="G549" s="72" t="s">
        <v>21</v>
      </c>
    </row>
    <row r="550" spans="3:7" ht="15" thickBot="1" x14ac:dyDescent="0.35">
      <c r="C550" s="70">
        <v>43176</v>
      </c>
      <c r="D550" s="71">
        <v>0.38042824074074072</v>
      </c>
      <c r="E550" s="72" t="s">
        <v>9</v>
      </c>
      <c r="F550" s="72">
        <v>16</v>
      </c>
      <c r="G550" s="72" t="s">
        <v>10</v>
      </c>
    </row>
    <row r="551" spans="3:7" ht="15" thickBot="1" x14ac:dyDescent="0.35">
      <c r="C551" s="70">
        <v>43176</v>
      </c>
      <c r="D551" s="71">
        <v>0.38091435185185185</v>
      </c>
      <c r="E551" s="72" t="s">
        <v>9</v>
      </c>
      <c r="F551" s="72">
        <v>45</v>
      </c>
      <c r="G551" s="72" t="s">
        <v>21</v>
      </c>
    </row>
    <row r="552" spans="3:7" ht="15" thickBot="1" x14ac:dyDescent="0.35">
      <c r="C552" s="70">
        <v>43176</v>
      </c>
      <c r="D552" s="71">
        <v>0.38097222222222221</v>
      </c>
      <c r="E552" s="72" t="s">
        <v>9</v>
      </c>
      <c r="F552" s="72">
        <v>42</v>
      </c>
      <c r="G552" s="72" t="s">
        <v>10</v>
      </c>
    </row>
    <row r="553" spans="3:7" ht="15" thickBot="1" x14ac:dyDescent="0.35">
      <c r="C553" s="70">
        <v>43176</v>
      </c>
      <c r="D553" s="71">
        <v>0.38195601851851851</v>
      </c>
      <c r="E553" s="72" t="s">
        <v>9</v>
      </c>
      <c r="F553" s="72">
        <v>38</v>
      </c>
      <c r="G553" s="72" t="s">
        <v>21</v>
      </c>
    </row>
    <row r="554" spans="3:7" ht="15" thickBot="1" x14ac:dyDescent="0.35">
      <c r="C554" s="70">
        <v>43176</v>
      </c>
      <c r="D554" s="71">
        <v>0.38688657407407406</v>
      </c>
      <c r="E554" s="72" t="s">
        <v>9</v>
      </c>
      <c r="F554" s="72">
        <v>48</v>
      </c>
      <c r="G554" s="72" t="s">
        <v>21</v>
      </c>
    </row>
    <row r="555" spans="3:7" ht="15" thickBot="1" x14ac:dyDescent="0.35">
      <c r="C555" s="70">
        <v>43176</v>
      </c>
      <c r="D555" s="71">
        <v>0.3885763888888889</v>
      </c>
      <c r="E555" s="72" t="s">
        <v>9</v>
      </c>
      <c r="F555" s="72">
        <v>37</v>
      </c>
      <c r="G555" s="72" t="s">
        <v>10</v>
      </c>
    </row>
    <row r="556" spans="3:7" ht="15" thickBot="1" x14ac:dyDescent="0.35">
      <c r="C556" s="70">
        <v>43176</v>
      </c>
      <c r="D556" s="71">
        <v>0.38880787037037035</v>
      </c>
      <c r="E556" s="72" t="s">
        <v>9</v>
      </c>
      <c r="F556" s="72">
        <v>42</v>
      </c>
      <c r="G556" s="72" t="s">
        <v>21</v>
      </c>
    </row>
    <row r="557" spans="3:7" ht="15" thickBot="1" x14ac:dyDescent="0.35">
      <c r="C557" s="70">
        <v>43176</v>
      </c>
      <c r="D557" s="71">
        <v>0.38927083333333329</v>
      </c>
      <c r="E557" s="72" t="s">
        <v>9</v>
      </c>
      <c r="F557" s="72">
        <v>49</v>
      </c>
      <c r="G557" s="72" t="s">
        <v>10</v>
      </c>
    </row>
    <row r="558" spans="3:7" ht="15" thickBot="1" x14ac:dyDescent="0.35">
      <c r="C558" s="70">
        <v>43176</v>
      </c>
      <c r="D558" s="71">
        <v>0.38959490740740743</v>
      </c>
      <c r="E558" s="72" t="s">
        <v>9</v>
      </c>
      <c r="F558" s="72">
        <v>48</v>
      </c>
      <c r="G558" s="72" t="s">
        <v>10</v>
      </c>
    </row>
    <row r="559" spans="3:7" ht="15" thickBot="1" x14ac:dyDescent="0.35">
      <c r="C559" s="70">
        <v>43176</v>
      </c>
      <c r="D559" s="71">
        <v>0.38973379629629629</v>
      </c>
      <c r="E559" s="72" t="s">
        <v>9</v>
      </c>
      <c r="F559" s="72">
        <v>40</v>
      </c>
      <c r="G559" s="72" t="s">
        <v>21</v>
      </c>
    </row>
    <row r="560" spans="3:7" ht="15" thickBot="1" x14ac:dyDescent="0.35">
      <c r="C560" s="70">
        <v>43176</v>
      </c>
      <c r="D560" s="71">
        <v>0.39295138888888892</v>
      </c>
      <c r="E560" s="72" t="s">
        <v>9</v>
      </c>
      <c r="F560" s="72">
        <v>44</v>
      </c>
      <c r="G560" s="72" t="s">
        <v>21</v>
      </c>
    </row>
    <row r="561" spans="3:7" ht="15" thickBot="1" x14ac:dyDescent="0.35">
      <c r="C561" s="70">
        <v>43176</v>
      </c>
      <c r="D561" s="71">
        <v>0.39630787037037035</v>
      </c>
      <c r="E561" s="72" t="s">
        <v>9</v>
      </c>
      <c r="F561" s="72">
        <v>43</v>
      </c>
      <c r="G561" s="72" t="s">
        <v>10</v>
      </c>
    </row>
    <row r="562" spans="3:7" ht="15" thickBot="1" x14ac:dyDescent="0.35">
      <c r="C562" s="70">
        <v>43176</v>
      </c>
      <c r="D562" s="71">
        <v>0.40049768518518519</v>
      </c>
      <c r="E562" s="72" t="s">
        <v>9</v>
      </c>
      <c r="F562" s="72">
        <v>39</v>
      </c>
      <c r="G562" s="72" t="s">
        <v>10</v>
      </c>
    </row>
    <row r="563" spans="3:7" ht="15" thickBot="1" x14ac:dyDescent="0.35">
      <c r="C563" s="70">
        <v>43176</v>
      </c>
      <c r="D563" s="71">
        <v>0.40373842592592596</v>
      </c>
      <c r="E563" s="72" t="s">
        <v>9</v>
      </c>
      <c r="F563" s="72">
        <v>40</v>
      </c>
      <c r="G563" s="72" t="s">
        <v>21</v>
      </c>
    </row>
    <row r="564" spans="3:7" ht="15" thickBot="1" x14ac:dyDescent="0.35">
      <c r="C564" s="70">
        <v>43176</v>
      </c>
      <c r="D564" s="71">
        <v>0.40422453703703703</v>
      </c>
      <c r="E564" s="72" t="s">
        <v>9</v>
      </c>
      <c r="F564" s="72">
        <v>39</v>
      </c>
      <c r="G564" s="72" t="s">
        <v>10</v>
      </c>
    </row>
    <row r="565" spans="3:7" ht="15" thickBot="1" x14ac:dyDescent="0.35">
      <c r="C565" s="70">
        <v>43176</v>
      </c>
      <c r="D565" s="71">
        <v>0.40446759259259263</v>
      </c>
      <c r="E565" s="72" t="s">
        <v>9</v>
      </c>
      <c r="F565" s="72">
        <v>44</v>
      </c>
      <c r="G565" s="72" t="s">
        <v>10</v>
      </c>
    </row>
    <row r="566" spans="3:7" ht="15" thickBot="1" x14ac:dyDescent="0.35">
      <c r="C566" s="70">
        <v>43176</v>
      </c>
      <c r="D566" s="71">
        <v>0.40490740740740744</v>
      </c>
      <c r="E566" s="72" t="s">
        <v>9</v>
      </c>
      <c r="F566" s="72">
        <v>46</v>
      </c>
      <c r="G566" s="72" t="s">
        <v>10</v>
      </c>
    </row>
    <row r="567" spans="3:7" ht="15" thickBot="1" x14ac:dyDescent="0.35">
      <c r="C567" s="70">
        <v>43176</v>
      </c>
      <c r="D567" s="71">
        <v>0.40516203703703701</v>
      </c>
      <c r="E567" s="72" t="s">
        <v>9</v>
      </c>
      <c r="F567" s="72">
        <v>33</v>
      </c>
      <c r="G567" s="72" t="s">
        <v>10</v>
      </c>
    </row>
    <row r="568" spans="3:7" ht="15" thickBot="1" x14ac:dyDescent="0.35">
      <c r="C568" s="70">
        <v>43176</v>
      </c>
      <c r="D568" s="71">
        <v>0.40591435185185182</v>
      </c>
      <c r="E568" s="72" t="s">
        <v>9</v>
      </c>
      <c r="F568" s="72">
        <v>45</v>
      </c>
      <c r="G568" s="72" t="s">
        <v>10</v>
      </c>
    </row>
    <row r="569" spans="3:7" ht="15" thickBot="1" x14ac:dyDescent="0.35">
      <c r="C569" s="70">
        <v>43176</v>
      </c>
      <c r="D569" s="71">
        <v>0.40625</v>
      </c>
      <c r="E569" s="72" t="s">
        <v>9</v>
      </c>
      <c r="F569" s="72">
        <v>29</v>
      </c>
      <c r="G569" s="72" t="s">
        <v>10</v>
      </c>
    </row>
    <row r="570" spans="3:7" ht="15" thickBot="1" x14ac:dyDescent="0.35">
      <c r="C570" s="70">
        <v>43176</v>
      </c>
      <c r="D570" s="71">
        <v>0.40806712962962965</v>
      </c>
      <c r="E570" s="72" t="s">
        <v>9</v>
      </c>
      <c r="F570" s="72">
        <v>38</v>
      </c>
      <c r="G570" s="72" t="s">
        <v>10</v>
      </c>
    </row>
    <row r="571" spans="3:7" ht="15" thickBot="1" x14ac:dyDescent="0.35">
      <c r="C571" s="70">
        <v>43176</v>
      </c>
      <c r="D571" s="71">
        <v>0.40827546296296297</v>
      </c>
      <c r="E571" s="72" t="s">
        <v>9</v>
      </c>
      <c r="F571" s="72">
        <v>41</v>
      </c>
      <c r="G571" s="72" t="s">
        <v>10</v>
      </c>
    </row>
    <row r="572" spans="3:7" ht="15" thickBot="1" x14ac:dyDescent="0.35">
      <c r="C572" s="70">
        <v>43176</v>
      </c>
      <c r="D572" s="71">
        <v>0.40993055555555552</v>
      </c>
      <c r="E572" s="72" t="s">
        <v>9</v>
      </c>
      <c r="F572" s="72">
        <v>39</v>
      </c>
      <c r="G572" s="72" t="s">
        <v>10</v>
      </c>
    </row>
    <row r="573" spans="3:7" ht="15" thickBot="1" x14ac:dyDescent="0.35">
      <c r="C573" s="70">
        <v>43176</v>
      </c>
      <c r="D573" s="71">
        <v>0.41134259259259259</v>
      </c>
      <c r="E573" s="72" t="s">
        <v>9</v>
      </c>
      <c r="F573" s="72">
        <v>52</v>
      </c>
      <c r="G573" s="72" t="s">
        <v>10</v>
      </c>
    </row>
    <row r="574" spans="3:7" ht="15" thickBot="1" x14ac:dyDescent="0.35">
      <c r="C574" s="70">
        <v>43176</v>
      </c>
      <c r="D574" s="71">
        <v>0.41293981481481484</v>
      </c>
      <c r="E574" s="72" t="s">
        <v>9</v>
      </c>
      <c r="F574" s="72">
        <v>41</v>
      </c>
      <c r="G574" s="72" t="s">
        <v>21</v>
      </c>
    </row>
    <row r="575" spans="3:7" ht="15" thickBot="1" x14ac:dyDescent="0.35">
      <c r="C575" s="70">
        <v>43176</v>
      </c>
      <c r="D575" s="71">
        <v>0.4148958333333333</v>
      </c>
      <c r="E575" s="72" t="s">
        <v>9</v>
      </c>
      <c r="F575" s="72">
        <v>41</v>
      </c>
      <c r="G575" s="72" t="s">
        <v>10</v>
      </c>
    </row>
    <row r="576" spans="3:7" ht="15" thickBot="1" x14ac:dyDescent="0.35">
      <c r="C576" s="70">
        <v>43176</v>
      </c>
      <c r="D576" s="71">
        <v>0.41513888888888889</v>
      </c>
      <c r="E576" s="72" t="s">
        <v>9</v>
      </c>
      <c r="F576" s="72">
        <v>55</v>
      </c>
      <c r="G576" s="72" t="s">
        <v>10</v>
      </c>
    </row>
    <row r="577" spans="3:7" ht="15" thickBot="1" x14ac:dyDescent="0.35">
      <c r="C577" s="70">
        <v>43176</v>
      </c>
      <c r="D577" s="71">
        <v>0.41598379629629628</v>
      </c>
      <c r="E577" s="72" t="s">
        <v>9</v>
      </c>
      <c r="F577" s="72">
        <v>27</v>
      </c>
      <c r="G577" s="72" t="s">
        <v>21</v>
      </c>
    </row>
    <row r="578" spans="3:7" ht="15" thickBot="1" x14ac:dyDescent="0.35">
      <c r="C578" s="70">
        <v>43176</v>
      </c>
      <c r="D578" s="71">
        <v>0.41619212962962965</v>
      </c>
      <c r="E578" s="72" t="s">
        <v>9</v>
      </c>
      <c r="F578" s="72">
        <v>32</v>
      </c>
      <c r="G578" s="72" t="s">
        <v>10</v>
      </c>
    </row>
    <row r="579" spans="3:7" ht="15" thickBot="1" x14ac:dyDescent="0.35">
      <c r="C579" s="70">
        <v>43176</v>
      </c>
      <c r="D579" s="71">
        <v>0.41665509259259265</v>
      </c>
      <c r="E579" s="72" t="s">
        <v>9</v>
      </c>
      <c r="F579" s="72">
        <v>48</v>
      </c>
      <c r="G579" s="72" t="s">
        <v>10</v>
      </c>
    </row>
    <row r="580" spans="3:7" ht="15" thickBot="1" x14ac:dyDescent="0.35">
      <c r="C580" s="70">
        <v>43176</v>
      </c>
      <c r="D580" s="71">
        <v>0.41802083333333334</v>
      </c>
      <c r="E580" s="72" t="s">
        <v>9</v>
      </c>
      <c r="F580" s="72">
        <v>37</v>
      </c>
      <c r="G580" s="72" t="s">
        <v>10</v>
      </c>
    </row>
    <row r="581" spans="3:7" ht="15" thickBot="1" x14ac:dyDescent="0.35">
      <c r="C581" s="70">
        <v>43176</v>
      </c>
      <c r="D581" s="71">
        <v>0.41898148148148145</v>
      </c>
      <c r="E581" s="72" t="s">
        <v>9</v>
      </c>
      <c r="F581" s="72">
        <v>54</v>
      </c>
      <c r="G581" s="72" t="s">
        <v>10</v>
      </c>
    </row>
    <row r="582" spans="3:7" ht="15" thickBot="1" x14ac:dyDescent="0.35">
      <c r="C582" s="70">
        <v>43176</v>
      </c>
      <c r="D582" s="71">
        <v>0.42068287037037039</v>
      </c>
      <c r="E582" s="72" t="s">
        <v>9</v>
      </c>
      <c r="F582" s="72">
        <v>45</v>
      </c>
      <c r="G582" s="72" t="s">
        <v>10</v>
      </c>
    </row>
    <row r="583" spans="3:7" ht="15" thickBot="1" x14ac:dyDescent="0.35">
      <c r="C583" s="70">
        <v>43176</v>
      </c>
      <c r="D583" s="71">
        <v>0.42480324074074072</v>
      </c>
      <c r="E583" s="72" t="s">
        <v>9</v>
      </c>
      <c r="F583" s="72">
        <v>37</v>
      </c>
      <c r="G583" s="72" t="s">
        <v>10</v>
      </c>
    </row>
    <row r="584" spans="3:7" ht="15" thickBot="1" x14ac:dyDescent="0.35">
      <c r="C584" s="70">
        <v>43176</v>
      </c>
      <c r="D584" s="71">
        <v>0.4286342592592593</v>
      </c>
      <c r="E584" s="72" t="s">
        <v>9</v>
      </c>
      <c r="F584" s="72">
        <v>48</v>
      </c>
      <c r="G584" s="72" t="s">
        <v>21</v>
      </c>
    </row>
    <row r="585" spans="3:7" ht="15" thickBot="1" x14ac:dyDescent="0.35">
      <c r="C585" s="70">
        <v>43176</v>
      </c>
      <c r="D585" s="71">
        <v>0.4286921296296296</v>
      </c>
      <c r="E585" s="72" t="s">
        <v>9</v>
      </c>
      <c r="F585" s="72">
        <v>39</v>
      </c>
      <c r="G585" s="72" t="s">
        <v>10</v>
      </c>
    </row>
    <row r="586" spans="3:7" ht="15" thickBot="1" x14ac:dyDescent="0.35">
      <c r="C586" s="70">
        <v>43176</v>
      </c>
      <c r="D586" s="71">
        <v>0.43193287037037037</v>
      </c>
      <c r="E586" s="72" t="s">
        <v>9</v>
      </c>
      <c r="F586" s="72">
        <v>41</v>
      </c>
      <c r="G586" s="72" t="s">
        <v>10</v>
      </c>
    </row>
    <row r="587" spans="3:7" ht="15" thickBot="1" x14ac:dyDescent="0.35">
      <c r="C587" s="70">
        <v>43176</v>
      </c>
      <c r="D587" s="71">
        <v>0.43247685185185186</v>
      </c>
      <c r="E587" s="72" t="s">
        <v>9</v>
      </c>
      <c r="F587" s="72">
        <v>52</v>
      </c>
      <c r="G587" s="72" t="s">
        <v>10</v>
      </c>
    </row>
    <row r="588" spans="3:7" ht="15" thickBot="1" x14ac:dyDescent="0.35">
      <c r="C588" s="70">
        <v>43176</v>
      </c>
      <c r="D588" s="71">
        <v>0.43262731481481481</v>
      </c>
      <c r="E588" s="72" t="s">
        <v>9</v>
      </c>
      <c r="F588" s="72">
        <v>36</v>
      </c>
      <c r="G588" s="72" t="s">
        <v>21</v>
      </c>
    </row>
    <row r="589" spans="3:7" ht="15" thickBot="1" x14ac:dyDescent="0.35">
      <c r="C589" s="70">
        <v>43176</v>
      </c>
      <c r="D589" s="71">
        <v>0.43299768518518517</v>
      </c>
      <c r="E589" s="72" t="s">
        <v>9</v>
      </c>
      <c r="F589" s="72">
        <v>40</v>
      </c>
      <c r="G589" s="72" t="s">
        <v>21</v>
      </c>
    </row>
    <row r="590" spans="3:7" ht="15" thickBot="1" x14ac:dyDescent="0.35">
      <c r="C590" s="70">
        <v>43176</v>
      </c>
      <c r="D590" s="71">
        <v>0.43312499999999998</v>
      </c>
      <c r="E590" s="72" t="s">
        <v>9</v>
      </c>
      <c r="F590" s="72">
        <v>26</v>
      </c>
      <c r="G590" s="72" t="s">
        <v>21</v>
      </c>
    </row>
    <row r="591" spans="3:7" ht="15" thickBot="1" x14ac:dyDescent="0.35">
      <c r="C591" s="70">
        <v>43176</v>
      </c>
      <c r="D591" s="71">
        <v>0.43613425925925925</v>
      </c>
      <c r="E591" s="72" t="s">
        <v>9</v>
      </c>
      <c r="F591" s="72">
        <v>32</v>
      </c>
      <c r="G591" s="72" t="s">
        <v>10</v>
      </c>
    </row>
    <row r="592" spans="3:7" ht="15" thickBot="1" x14ac:dyDescent="0.35">
      <c r="C592" s="70">
        <v>43176</v>
      </c>
      <c r="D592" s="71">
        <v>0.43748842592592596</v>
      </c>
      <c r="E592" s="72" t="s">
        <v>9</v>
      </c>
      <c r="F592" s="72">
        <v>50</v>
      </c>
      <c r="G592" s="72" t="s">
        <v>10</v>
      </c>
    </row>
    <row r="593" spans="3:7" ht="15" thickBot="1" x14ac:dyDescent="0.35">
      <c r="C593" s="70">
        <v>43176</v>
      </c>
      <c r="D593" s="71">
        <v>0.43951388888888893</v>
      </c>
      <c r="E593" s="72" t="s">
        <v>9</v>
      </c>
      <c r="F593" s="72">
        <v>45</v>
      </c>
      <c r="G593" s="72" t="s">
        <v>10</v>
      </c>
    </row>
    <row r="594" spans="3:7" ht="15" thickBot="1" x14ac:dyDescent="0.35">
      <c r="C594" s="70">
        <v>43176</v>
      </c>
      <c r="D594" s="71">
        <v>0.4419907407407408</v>
      </c>
      <c r="E594" s="72" t="s">
        <v>9</v>
      </c>
      <c r="F594" s="72">
        <v>33</v>
      </c>
      <c r="G594" s="72" t="s">
        <v>21</v>
      </c>
    </row>
    <row r="595" spans="3:7" ht="15" thickBot="1" x14ac:dyDescent="0.35">
      <c r="C595" s="70">
        <v>43176</v>
      </c>
      <c r="D595" s="71">
        <v>0.44225694444444441</v>
      </c>
      <c r="E595" s="72" t="s">
        <v>9</v>
      </c>
      <c r="F595" s="72">
        <v>31</v>
      </c>
      <c r="G595" s="72" t="s">
        <v>21</v>
      </c>
    </row>
    <row r="596" spans="3:7" ht="15" thickBot="1" x14ac:dyDescent="0.35">
      <c r="C596" s="70">
        <v>43176</v>
      </c>
      <c r="D596" s="71">
        <v>0.44362268518518522</v>
      </c>
      <c r="E596" s="72" t="s">
        <v>9</v>
      </c>
      <c r="F596" s="72">
        <v>33</v>
      </c>
      <c r="G596" s="72" t="s">
        <v>10</v>
      </c>
    </row>
    <row r="597" spans="3:7" ht="15" thickBot="1" x14ac:dyDescent="0.35">
      <c r="C597" s="70">
        <v>43176</v>
      </c>
      <c r="D597" s="71">
        <v>0.44387731481481479</v>
      </c>
      <c r="E597" s="72" t="s">
        <v>9</v>
      </c>
      <c r="F597" s="72">
        <v>52</v>
      </c>
      <c r="G597" s="72" t="s">
        <v>21</v>
      </c>
    </row>
    <row r="598" spans="3:7" ht="15" thickBot="1" x14ac:dyDescent="0.35">
      <c r="C598" s="70">
        <v>43176</v>
      </c>
      <c r="D598" s="71">
        <v>0.44521990740740741</v>
      </c>
      <c r="E598" s="72" t="s">
        <v>9</v>
      </c>
      <c r="F598" s="72">
        <v>38</v>
      </c>
      <c r="G598" s="72" t="s">
        <v>10</v>
      </c>
    </row>
    <row r="599" spans="3:7" ht="15" thickBot="1" x14ac:dyDescent="0.35">
      <c r="C599" s="70">
        <v>43176</v>
      </c>
      <c r="D599" s="71">
        <v>0.44532407407407404</v>
      </c>
      <c r="E599" s="72" t="s">
        <v>9</v>
      </c>
      <c r="F599" s="72">
        <v>52</v>
      </c>
      <c r="G599" s="72" t="s">
        <v>10</v>
      </c>
    </row>
    <row r="600" spans="3:7" ht="15" thickBot="1" x14ac:dyDescent="0.35">
      <c r="C600" s="70">
        <v>43176</v>
      </c>
      <c r="D600" s="71">
        <v>0.44658564814814811</v>
      </c>
      <c r="E600" s="72" t="s">
        <v>9</v>
      </c>
      <c r="F600" s="72">
        <v>41</v>
      </c>
      <c r="G600" s="72" t="s">
        <v>21</v>
      </c>
    </row>
    <row r="601" spans="3:7" ht="15" thickBot="1" x14ac:dyDescent="0.35">
      <c r="C601" s="70">
        <v>43176</v>
      </c>
      <c r="D601" s="71">
        <v>0.44776620370370374</v>
      </c>
      <c r="E601" s="72" t="s">
        <v>9</v>
      </c>
      <c r="F601" s="72">
        <v>42</v>
      </c>
      <c r="G601" s="72" t="s">
        <v>10</v>
      </c>
    </row>
    <row r="602" spans="3:7" ht="15" thickBot="1" x14ac:dyDescent="0.35">
      <c r="C602" s="70">
        <v>43176</v>
      </c>
      <c r="D602" s="71">
        <v>0.44943287037037033</v>
      </c>
      <c r="E602" s="72" t="s">
        <v>9</v>
      </c>
      <c r="F602" s="72">
        <v>43</v>
      </c>
      <c r="G602" s="72" t="s">
        <v>10</v>
      </c>
    </row>
    <row r="603" spans="3:7" ht="15" thickBot="1" x14ac:dyDescent="0.35">
      <c r="C603" s="70">
        <v>43176</v>
      </c>
      <c r="D603" s="71">
        <v>0.45104166666666662</v>
      </c>
      <c r="E603" s="72" t="s">
        <v>9</v>
      </c>
      <c r="F603" s="72">
        <v>51</v>
      </c>
      <c r="G603" s="72" t="s">
        <v>21</v>
      </c>
    </row>
    <row r="604" spans="3:7" ht="15" thickBot="1" x14ac:dyDescent="0.35">
      <c r="C604" s="70">
        <v>43176</v>
      </c>
      <c r="D604" s="71">
        <v>0.4529050925925926</v>
      </c>
      <c r="E604" s="72" t="s">
        <v>9</v>
      </c>
      <c r="F604" s="72">
        <v>41</v>
      </c>
      <c r="G604" s="72" t="s">
        <v>21</v>
      </c>
    </row>
    <row r="605" spans="3:7" ht="15" thickBot="1" x14ac:dyDescent="0.35">
      <c r="C605" s="70">
        <v>43176</v>
      </c>
      <c r="D605" s="71">
        <v>0.45295138888888892</v>
      </c>
      <c r="E605" s="72" t="s">
        <v>9</v>
      </c>
      <c r="F605" s="72">
        <v>52</v>
      </c>
      <c r="G605" s="72" t="s">
        <v>10</v>
      </c>
    </row>
    <row r="606" spans="3:7" ht="15" thickBot="1" x14ac:dyDescent="0.35">
      <c r="C606" s="70">
        <v>43176</v>
      </c>
      <c r="D606" s="71">
        <v>0.4566087962962963</v>
      </c>
      <c r="E606" s="72" t="s">
        <v>9</v>
      </c>
      <c r="F606" s="72">
        <v>40</v>
      </c>
      <c r="G606" s="72" t="s">
        <v>10</v>
      </c>
    </row>
    <row r="607" spans="3:7" ht="15" thickBot="1" x14ac:dyDescent="0.35">
      <c r="C607" s="70">
        <v>43176</v>
      </c>
      <c r="D607" s="71">
        <v>0.45665509259259257</v>
      </c>
      <c r="E607" s="72" t="s">
        <v>9</v>
      </c>
      <c r="F607" s="72">
        <v>32</v>
      </c>
      <c r="G607" s="72" t="s">
        <v>21</v>
      </c>
    </row>
    <row r="608" spans="3:7" ht="15" thickBot="1" x14ac:dyDescent="0.35">
      <c r="C608" s="70">
        <v>43176</v>
      </c>
      <c r="D608" s="71">
        <v>0.45752314814814815</v>
      </c>
      <c r="E608" s="72" t="s">
        <v>9</v>
      </c>
      <c r="F608" s="72">
        <v>39</v>
      </c>
      <c r="G608" s="72" t="s">
        <v>10</v>
      </c>
    </row>
    <row r="609" spans="3:7" ht="15" thickBot="1" x14ac:dyDescent="0.35">
      <c r="C609" s="70">
        <v>43176</v>
      </c>
      <c r="D609" s="71">
        <v>0.45778935185185188</v>
      </c>
      <c r="E609" s="72" t="s">
        <v>9</v>
      </c>
      <c r="F609" s="72">
        <v>39</v>
      </c>
      <c r="G609" s="72" t="s">
        <v>10</v>
      </c>
    </row>
    <row r="610" spans="3:7" ht="15" thickBot="1" x14ac:dyDescent="0.35">
      <c r="C610" s="70">
        <v>43176</v>
      </c>
      <c r="D610" s="71">
        <v>0.45945601851851853</v>
      </c>
      <c r="E610" s="72" t="s">
        <v>9</v>
      </c>
      <c r="F610" s="72">
        <v>46</v>
      </c>
      <c r="G610" s="72" t="s">
        <v>21</v>
      </c>
    </row>
    <row r="611" spans="3:7" ht="15" thickBot="1" x14ac:dyDescent="0.35">
      <c r="C611" s="70">
        <v>43176</v>
      </c>
      <c r="D611" s="71">
        <v>0.45951388888888894</v>
      </c>
      <c r="E611" s="72" t="s">
        <v>9</v>
      </c>
      <c r="F611" s="72">
        <v>45</v>
      </c>
      <c r="G611" s="72" t="s">
        <v>10</v>
      </c>
    </row>
    <row r="612" spans="3:7" ht="15" thickBot="1" x14ac:dyDescent="0.35">
      <c r="C612" s="70">
        <v>43176</v>
      </c>
      <c r="D612" s="71">
        <v>0.46091435185185187</v>
      </c>
      <c r="E612" s="72" t="s">
        <v>9</v>
      </c>
      <c r="F612" s="72">
        <v>50</v>
      </c>
      <c r="G612" s="72" t="s">
        <v>21</v>
      </c>
    </row>
    <row r="613" spans="3:7" ht="15" thickBot="1" x14ac:dyDescent="0.35">
      <c r="C613" s="70">
        <v>43176</v>
      </c>
      <c r="D613" s="71">
        <v>0.4611574074074074</v>
      </c>
      <c r="E613" s="72" t="s">
        <v>9</v>
      </c>
      <c r="F613" s="72">
        <v>43</v>
      </c>
      <c r="G613" s="72" t="s">
        <v>10</v>
      </c>
    </row>
    <row r="614" spans="3:7" ht="15" thickBot="1" x14ac:dyDescent="0.35">
      <c r="C614" s="70">
        <v>43176</v>
      </c>
      <c r="D614" s="71">
        <v>0.46127314814814818</v>
      </c>
      <c r="E614" s="72" t="s">
        <v>9</v>
      </c>
      <c r="F614" s="72">
        <v>49</v>
      </c>
      <c r="G614" s="72" t="s">
        <v>21</v>
      </c>
    </row>
    <row r="615" spans="3:7" ht="15" thickBot="1" x14ac:dyDescent="0.35">
      <c r="C615" s="70">
        <v>43176</v>
      </c>
      <c r="D615" s="71">
        <v>0.46276620370370369</v>
      </c>
      <c r="E615" s="72" t="s">
        <v>9</v>
      </c>
      <c r="F615" s="72">
        <v>45</v>
      </c>
      <c r="G615" s="72" t="s">
        <v>21</v>
      </c>
    </row>
    <row r="616" spans="3:7" ht="15" thickBot="1" x14ac:dyDescent="0.35">
      <c r="C616" s="70">
        <v>43176</v>
      </c>
      <c r="D616" s="71">
        <v>0.46282407407407411</v>
      </c>
      <c r="E616" s="72" t="s">
        <v>9</v>
      </c>
      <c r="F616" s="72">
        <v>38</v>
      </c>
      <c r="G616" s="72" t="s">
        <v>10</v>
      </c>
    </row>
    <row r="617" spans="3:7" ht="15" thickBot="1" x14ac:dyDescent="0.35">
      <c r="C617" s="70">
        <v>43176</v>
      </c>
      <c r="D617" s="71">
        <v>0.46466435185185184</v>
      </c>
      <c r="E617" s="72" t="s">
        <v>9</v>
      </c>
      <c r="F617" s="72">
        <v>42</v>
      </c>
      <c r="G617" s="72" t="s">
        <v>21</v>
      </c>
    </row>
    <row r="618" spans="3:7" ht="15" thickBot="1" x14ac:dyDescent="0.35">
      <c r="C618" s="70">
        <v>43176</v>
      </c>
      <c r="D618" s="71">
        <v>0.4647222222222222</v>
      </c>
      <c r="E618" s="72" t="s">
        <v>9</v>
      </c>
      <c r="F618" s="72">
        <v>40</v>
      </c>
      <c r="G618" s="72" t="s">
        <v>10</v>
      </c>
    </row>
    <row r="619" spans="3:7" ht="15" thickBot="1" x14ac:dyDescent="0.35">
      <c r="C619" s="70">
        <v>43176</v>
      </c>
      <c r="D619" s="71">
        <v>0.46488425925925925</v>
      </c>
      <c r="E619" s="72" t="s">
        <v>9</v>
      </c>
      <c r="F619" s="72">
        <v>29</v>
      </c>
      <c r="G619" s="72" t="s">
        <v>21</v>
      </c>
    </row>
    <row r="620" spans="3:7" ht="15" thickBot="1" x14ac:dyDescent="0.35">
      <c r="C620" s="70">
        <v>43176</v>
      </c>
      <c r="D620" s="71">
        <v>0.4664814814814815</v>
      </c>
      <c r="E620" s="72" t="s">
        <v>9</v>
      </c>
      <c r="F620" s="72">
        <v>41</v>
      </c>
      <c r="G620" s="72" t="s">
        <v>21</v>
      </c>
    </row>
    <row r="621" spans="3:7" ht="15" thickBot="1" x14ac:dyDescent="0.35">
      <c r="C621" s="70">
        <v>43176</v>
      </c>
      <c r="D621" s="71">
        <v>0.46703703703703708</v>
      </c>
      <c r="E621" s="72" t="s">
        <v>9</v>
      </c>
      <c r="F621" s="72">
        <v>33</v>
      </c>
      <c r="G621" s="72" t="s">
        <v>10</v>
      </c>
    </row>
    <row r="622" spans="3:7" ht="15" thickBot="1" x14ac:dyDescent="0.35">
      <c r="C622" s="70">
        <v>43176</v>
      </c>
      <c r="D622" s="71">
        <v>0.46739583333333329</v>
      </c>
      <c r="E622" s="72" t="s">
        <v>9</v>
      </c>
      <c r="F622" s="72">
        <v>53</v>
      </c>
      <c r="G622" s="72" t="s">
        <v>10</v>
      </c>
    </row>
    <row r="623" spans="3:7" ht="15" thickBot="1" x14ac:dyDescent="0.35">
      <c r="C623" s="70">
        <v>43176</v>
      </c>
      <c r="D623" s="71">
        <v>0.46776620370370375</v>
      </c>
      <c r="E623" s="72" t="s">
        <v>9</v>
      </c>
      <c r="F623" s="72">
        <v>37</v>
      </c>
      <c r="G623" s="72" t="s">
        <v>21</v>
      </c>
    </row>
    <row r="624" spans="3:7" ht="15" thickBot="1" x14ac:dyDescent="0.35">
      <c r="C624" s="70">
        <v>43176</v>
      </c>
      <c r="D624" s="71">
        <v>0.46850694444444446</v>
      </c>
      <c r="E624" s="72" t="s">
        <v>9</v>
      </c>
      <c r="F624" s="72">
        <v>40</v>
      </c>
      <c r="G624" s="72" t="s">
        <v>21</v>
      </c>
    </row>
    <row r="625" spans="3:7" ht="15" thickBot="1" x14ac:dyDescent="0.35">
      <c r="C625" s="70">
        <v>43176</v>
      </c>
      <c r="D625" s="71">
        <v>0.47104166666666664</v>
      </c>
      <c r="E625" s="72" t="s">
        <v>9</v>
      </c>
      <c r="F625" s="72">
        <v>42</v>
      </c>
      <c r="G625" s="72" t="s">
        <v>21</v>
      </c>
    </row>
    <row r="626" spans="3:7" ht="15" thickBot="1" x14ac:dyDescent="0.35">
      <c r="C626" s="70">
        <v>43176</v>
      </c>
      <c r="D626" s="71">
        <v>0.47214120370370366</v>
      </c>
      <c r="E626" s="72" t="s">
        <v>9</v>
      </c>
      <c r="F626" s="72">
        <v>37</v>
      </c>
      <c r="G626" s="72" t="s">
        <v>10</v>
      </c>
    </row>
    <row r="627" spans="3:7" ht="15" thickBot="1" x14ac:dyDescent="0.35">
      <c r="C627" s="70">
        <v>43176</v>
      </c>
      <c r="D627" s="71">
        <v>0.4736805555555556</v>
      </c>
      <c r="E627" s="72" t="s">
        <v>9</v>
      </c>
      <c r="F627" s="72">
        <v>43</v>
      </c>
      <c r="G627" s="72" t="s">
        <v>10</v>
      </c>
    </row>
    <row r="628" spans="3:7" ht="15" thickBot="1" x14ac:dyDescent="0.35">
      <c r="C628" s="70">
        <v>43176</v>
      </c>
      <c r="D628" s="71">
        <v>0.47395833333333331</v>
      </c>
      <c r="E628" s="72" t="s">
        <v>9</v>
      </c>
      <c r="F628" s="72">
        <v>41</v>
      </c>
      <c r="G628" s="72" t="s">
        <v>21</v>
      </c>
    </row>
    <row r="629" spans="3:7" ht="15" thickBot="1" x14ac:dyDescent="0.35">
      <c r="C629" s="70">
        <v>43176</v>
      </c>
      <c r="D629" s="71">
        <v>0.4755092592592593</v>
      </c>
      <c r="E629" s="72" t="s">
        <v>9</v>
      </c>
      <c r="F629" s="72">
        <v>35</v>
      </c>
      <c r="G629" s="72" t="s">
        <v>21</v>
      </c>
    </row>
    <row r="630" spans="3:7" ht="15" thickBot="1" x14ac:dyDescent="0.35">
      <c r="C630" s="70">
        <v>43176</v>
      </c>
      <c r="D630" s="71">
        <v>0.47682870370370373</v>
      </c>
      <c r="E630" s="72" t="s">
        <v>9</v>
      </c>
      <c r="F630" s="72">
        <v>54</v>
      </c>
      <c r="G630" s="72" t="s">
        <v>21</v>
      </c>
    </row>
    <row r="631" spans="3:7" ht="15" thickBot="1" x14ac:dyDescent="0.35">
      <c r="C631" s="70">
        <v>43176</v>
      </c>
      <c r="D631" s="71">
        <v>0.47733796296296299</v>
      </c>
      <c r="E631" s="72" t="s">
        <v>9</v>
      </c>
      <c r="F631" s="72">
        <v>46</v>
      </c>
      <c r="G631" s="72" t="s">
        <v>21</v>
      </c>
    </row>
    <row r="632" spans="3:7" ht="15" thickBot="1" x14ac:dyDescent="0.35">
      <c r="C632" s="70">
        <v>43176</v>
      </c>
      <c r="D632" s="71">
        <v>0.47737268518518516</v>
      </c>
      <c r="E632" s="72" t="s">
        <v>9</v>
      </c>
      <c r="F632" s="72">
        <v>45</v>
      </c>
      <c r="G632" s="72" t="s">
        <v>10</v>
      </c>
    </row>
    <row r="633" spans="3:7" ht="15" thickBot="1" x14ac:dyDescent="0.35">
      <c r="C633" s="70">
        <v>43176</v>
      </c>
      <c r="D633" s="71">
        <v>0.47983796296296299</v>
      </c>
      <c r="E633" s="72" t="s">
        <v>9</v>
      </c>
      <c r="F633" s="72">
        <v>37</v>
      </c>
      <c r="G633" s="72" t="s">
        <v>21</v>
      </c>
    </row>
    <row r="634" spans="3:7" ht="15" thickBot="1" x14ac:dyDescent="0.35">
      <c r="C634" s="70">
        <v>43176</v>
      </c>
      <c r="D634" s="71">
        <v>0.48031249999999998</v>
      </c>
      <c r="E634" s="72" t="s">
        <v>9</v>
      </c>
      <c r="F634" s="72">
        <v>45</v>
      </c>
      <c r="G634" s="72" t="s">
        <v>21</v>
      </c>
    </row>
    <row r="635" spans="3:7" ht="15" thickBot="1" x14ac:dyDescent="0.35">
      <c r="C635" s="70">
        <v>43176</v>
      </c>
      <c r="D635" s="71">
        <v>0.48037037037037034</v>
      </c>
      <c r="E635" s="72" t="s">
        <v>9</v>
      </c>
      <c r="F635" s="72">
        <v>43</v>
      </c>
      <c r="G635" s="72" t="s">
        <v>21</v>
      </c>
    </row>
    <row r="636" spans="3:7" ht="15" thickBot="1" x14ac:dyDescent="0.35">
      <c r="C636" s="70">
        <v>43176</v>
      </c>
      <c r="D636" s="71">
        <v>0.48078703703703707</v>
      </c>
      <c r="E636" s="72" t="s">
        <v>9</v>
      </c>
      <c r="F636" s="72">
        <v>35</v>
      </c>
      <c r="G636" s="72" t="s">
        <v>21</v>
      </c>
    </row>
    <row r="637" spans="3:7" ht="15" thickBot="1" x14ac:dyDescent="0.35">
      <c r="C637" s="70">
        <v>43176</v>
      </c>
      <c r="D637" s="71">
        <v>0.48268518518518522</v>
      </c>
      <c r="E637" s="72" t="s">
        <v>9</v>
      </c>
      <c r="F637" s="72">
        <v>43</v>
      </c>
      <c r="G637" s="72" t="s">
        <v>10</v>
      </c>
    </row>
    <row r="638" spans="3:7" ht="15" thickBot="1" x14ac:dyDescent="0.35">
      <c r="C638" s="70">
        <v>43176</v>
      </c>
      <c r="D638" s="71">
        <v>0.48275462962962962</v>
      </c>
      <c r="E638" s="72" t="s">
        <v>9</v>
      </c>
      <c r="F638" s="72">
        <v>55</v>
      </c>
      <c r="G638" s="72" t="s">
        <v>10</v>
      </c>
    </row>
    <row r="639" spans="3:7" ht="15" thickBot="1" x14ac:dyDescent="0.35">
      <c r="C639" s="70">
        <v>43176</v>
      </c>
      <c r="D639" s="71">
        <v>0.4833217592592593</v>
      </c>
      <c r="E639" s="72" t="s">
        <v>9</v>
      </c>
      <c r="F639" s="72">
        <v>26</v>
      </c>
      <c r="G639" s="72" t="s">
        <v>21</v>
      </c>
    </row>
    <row r="640" spans="3:7" ht="15" thickBot="1" x14ac:dyDescent="0.35">
      <c r="C640" s="70">
        <v>43176</v>
      </c>
      <c r="D640" s="71">
        <v>0.48339120370370375</v>
      </c>
      <c r="E640" s="72" t="s">
        <v>9</v>
      </c>
      <c r="F640" s="72">
        <v>26</v>
      </c>
      <c r="G640" s="72" t="s">
        <v>21</v>
      </c>
    </row>
    <row r="641" spans="3:7" ht="15" thickBot="1" x14ac:dyDescent="0.35">
      <c r="C641" s="70">
        <v>43176</v>
      </c>
      <c r="D641" s="71">
        <v>0.48562499999999997</v>
      </c>
      <c r="E641" s="72" t="s">
        <v>9</v>
      </c>
      <c r="F641" s="72">
        <v>33</v>
      </c>
      <c r="G641" s="72" t="s">
        <v>21</v>
      </c>
    </row>
    <row r="642" spans="3:7" ht="15" thickBot="1" x14ac:dyDescent="0.35">
      <c r="C642" s="70">
        <v>43176</v>
      </c>
      <c r="D642" s="71">
        <v>0.48662037037037037</v>
      </c>
      <c r="E642" s="72" t="s">
        <v>9</v>
      </c>
      <c r="F642" s="72">
        <v>51</v>
      </c>
      <c r="G642" s="72" t="s">
        <v>10</v>
      </c>
    </row>
    <row r="643" spans="3:7" ht="15" thickBot="1" x14ac:dyDescent="0.35">
      <c r="C643" s="70">
        <v>43176</v>
      </c>
      <c r="D643" s="71">
        <v>0.48686342592592591</v>
      </c>
      <c r="E643" s="72" t="s">
        <v>9</v>
      </c>
      <c r="F643" s="72">
        <v>53</v>
      </c>
      <c r="G643" s="72" t="s">
        <v>21</v>
      </c>
    </row>
    <row r="644" spans="3:7" ht="15" thickBot="1" x14ac:dyDescent="0.35">
      <c r="C644" s="70">
        <v>43176</v>
      </c>
      <c r="D644" s="71">
        <v>0.48746527777777776</v>
      </c>
      <c r="E644" s="72" t="s">
        <v>9</v>
      </c>
      <c r="F644" s="72">
        <v>52</v>
      </c>
      <c r="G644" s="72" t="s">
        <v>10</v>
      </c>
    </row>
    <row r="645" spans="3:7" ht="15" thickBot="1" x14ac:dyDescent="0.35">
      <c r="C645" s="70">
        <v>43176</v>
      </c>
      <c r="D645" s="71">
        <v>0.4896064814814815</v>
      </c>
      <c r="E645" s="72" t="s">
        <v>9</v>
      </c>
      <c r="F645" s="72">
        <v>58</v>
      </c>
      <c r="G645" s="72" t="s">
        <v>10</v>
      </c>
    </row>
    <row r="646" spans="3:7" ht="15" thickBot="1" x14ac:dyDescent="0.35">
      <c r="C646" s="70">
        <v>43176</v>
      </c>
      <c r="D646" s="71">
        <v>0.49028935185185185</v>
      </c>
      <c r="E646" s="72" t="s">
        <v>9</v>
      </c>
      <c r="F646" s="72">
        <v>39</v>
      </c>
      <c r="G646" s="72" t="s">
        <v>21</v>
      </c>
    </row>
    <row r="647" spans="3:7" ht="15" thickBot="1" x14ac:dyDescent="0.35">
      <c r="C647" s="70">
        <v>43176</v>
      </c>
      <c r="D647" s="71">
        <v>0.4913541666666667</v>
      </c>
      <c r="E647" s="72" t="s">
        <v>9</v>
      </c>
      <c r="F647" s="72">
        <v>42</v>
      </c>
      <c r="G647" s="72" t="s">
        <v>21</v>
      </c>
    </row>
    <row r="648" spans="3:7" ht="15" thickBot="1" x14ac:dyDescent="0.35">
      <c r="C648" s="70">
        <v>43176</v>
      </c>
      <c r="D648" s="71">
        <v>0.49246527777777777</v>
      </c>
      <c r="E648" s="72" t="s">
        <v>9</v>
      </c>
      <c r="F648" s="72">
        <v>31</v>
      </c>
      <c r="G648" s="72" t="s">
        <v>21</v>
      </c>
    </row>
    <row r="649" spans="3:7" ht="15" thickBot="1" x14ac:dyDescent="0.35">
      <c r="C649" s="70">
        <v>43176</v>
      </c>
      <c r="D649" s="71">
        <v>0.49383101851851857</v>
      </c>
      <c r="E649" s="72" t="s">
        <v>9</v>
      </c>
      <c r="F649" s="72">
        <v>38</v>
      </c>
      <c r="G649" s="72" t="s">
        <v>21</v>
      </c>
    </row>
    <row r="650" spans="3:7" ht="15" thickBot="1" x14ac:dyDescent="0.35">
      <c r="C650" s="70">
        <v>43176</v>
      </c>
      <c r="D650" s="71">
        <v>0.49604166666666666</v>
      </c>
      <c r="E650" s="72" t="s">
        <v>9</v>
      </c>
      <c r="F650" s="72">
        <v>44</v>
      </c>
      <c r="G650" s="72" t="s">
        <v>21</v>
      </c>
    </row>
    <row r="651" spans="3:7" ht="15" thickBot="1" x14ac:dyDescent="0.35">
      <c r="C651" s="70">
        <v>43176</v>
      </c>
      <c r="D651" s="71">
        <v>0.49850694444444449</v>
      </c>
      <c r="E651" s="72" t="s">
        <v>9</v>
      </c>
      <c r="F651" s="72">
        <v>38</v>
      </c>
      <c r="G651" s="72" t="s">
        <v>21</v>
      </c>
    </row>
    <row r="652" spans="3:7" ht="15" thickBot="1" x14ac:dyDescent="0.35">
      <c r="C652" s="70">
        <v>43176</v>
      </c>
      <c r="D652" s="71">
        <v>0.49861111111111112</v>
      </c>
      <c r="E652" s="72" t="s">
        <v>9</v>
      </c>
      <c r="F652" s="72">
        <v>26</v>
      </c>
      <c r="G652" s="72" t="s">
        <v>21</v>
      </c>
    </row>
    <row r="653" spans="3:7" ht="15" thickBot="1" x14ac:dyDescent="0.35">
      <c r="C653" s="70">
        <v>43176</v>
      </c>
      <c r="D653" s="71">
        <v>0.50241898148148145</v>
      </c>
      <c r="E653" s="72" t="s">
        <v>9</v>
      </c>
      <c r="F653" s="72">
        <v>40</v>
      </c>
      <c r="G653" s="72" t="s">
        <v>10</v>
      </c>
    </row>
    <row r="654" spans="3:7" ht="15" thickBot="1" x14ac:dyDescent="0.35">
      <c r="C654" s="70">
        <v>43176</v>
      </c>
      <c r="D654" s="71">
        <v>0.50535879629629632</v>
      </c>
      <c r="E654" s="72" t="s">
        <v>9</v>
      </c>
      <c r="F654" s="72">
        <v>43</v>
      </c>
      <c r="G654" s="72" t="s">
        <v>21</v>
      </c>
    </row>
    <row r="655" spans="3:7" ht="15" thickBot="1" x14ac:dyDescent="0.35">
      <c r="C655" s="70">
        <v>43176</v>
      </c>
      <c r="D655" s="71">
        <v>0.50541666666666674</v>
      </c>
      <c r="E655" s="72" t="s">
        <v>9</v>
      </c>
      <c r="F655" s="72">
        <v>47</v>
      </c>
      <c r="G655" s="72" t="s">
        <v>10</v>
      </c>
    </row>
    <row r="656" spans="3:7" ht="15" thickBot="1" x14ac:dyDescent="0.35">
      <c r="C656" s="70">
        <v>43176</v>
      </c>
      <c r="D656" s="71">
        <v>0.50660879629629629</v>
      </c>
      <c r="E656" s="72" t="s">
        <v>9</v>
      </c>
      <c r="F656" s="72">
        <v>42</v>
      </c>
      <c r="G656" s="72" t="s">
        <v>21</v>
      </c>
    </row>
    <row r="657" spans="3:7" ht="15" thickBot="1" x14ac:dyDescent="0.35">
      <c r="C657" s="70">
        <v>43176</v>
      </c>
      <c r="D657" s="71">
        <v>0.50726851851851851</v>
      </c>
      <c r="E657" s="72" t="s">
        <v>9</v>
      </c>
      <c r="F657" s="72">
        <v>43</v>
      </c>
      <c r="G657" s="72" t="s">
        <v>21</v>
      </c>
    </row>
    <row r="658" spans="3:7" ht="15" thickBot="1" x14ac:dyDescent="0.35">
      <c r="C658" s="70">
        <v>43176</v>
      </c>
      <c r="D658" s="71">
        <v>0.50769675925925928</v>
      </c>
      <c r="E658" s="72" t="s">
        <v>9</v>
      </c>
      <c r="F658" s="72">
        <v>41</v>
      </c>
      <c r="G658" s="72" t="s">
        <v>21</v>
      </c>
    </row>
    <row r="659" spans="3:7" ht="15" thickBot="1" x14ac:dyDescent="0.35">
      <c r="C659" s="70">
        <v>43176</v>
      </c>
      <c r="D659" s="71">
        <v>0.50871527777777781</v>
      </c>
      <c r="E659" s="72" t="s">
        <v>9</v>
      </c>
      <c r="F659" s="72">
        <v>39</v>
      </c>
      <c r="G659" s="72" t="s">
        <v>10</v>
      </c>
    </row>
    <row r="660" spans="3:7" ht="15" thickBot="1" x14ac:dyDescent="0.35">
      <c r="C660" s="70">
        <v>43176</v>
      </c>
      <c r="D660" s="71">
        <v>0.5088773148148148</v>
      </c>
      <c r="E660" s="72" t="s">
        <v>9</v>
      </c>
      <c r="F660" s="72">
        <v>37</v>
      </c>
      <c r="G660" s="72" t="s">
        <v>10</v>
      </c>
    </row>
    <row r="661" spans="3:7" ht="15" thickBot="1" x14ac:dyDescent="0.35">
      <c r="C661" s="70">
        <v>43176</v>
      </c>
      <c r="D661" s="71">
        <v>0.51041666666666663</v>
      </c>
      <c r="E661" s="72" t="s">
        <v>9</v>
      </c>
      <c r="F661" s="72">
        <v>45</v>
      </c>
      <c r="G661" s="72" t="s">
        <v>10</v>
      </c>
    </row>
    <row r="662" spans="3:7" ht="15" thickBot="1" x14ac:dyDescent="0.35">
      <c r="C662" s="70">
        <v>43176</v>
      </c>
      <c r="D662" s="71">
        <v>0.51053240740740746</v>
      </c>
      <c r="E662" s="72" t="s">
        <v>9</v>
      </c>
      <c r="F662" s="72">
        <v>58</v>
      </c>
      <c r="G662" s="72" t="s">
        <v>10</v>
      </c>
    </row>
    <row r="663" spans="3:7" ht="15" thickBot="1" x14ac:dyDescent="0.35">
      <c r="C663" s="70">
        <v>43176</v>
      </c>
      <c r="D663" s="71">
        <v>0.51063657407407403</v>
      </c>
      <c r="E663" s="72" t="s">
        <v>9</v>
      </c>
      <c r="F663" s="72">
        <v>42</v>
      </c>
      <c r="G663" s="72" t="s">
        <v>10</v>
      </c>
    </row>
    <row r="664" spans="3:7" ht="15" thickBot="1" x14ac:dyDescent="0.35">
      <c r="C664" s="70">
        <v>43176</v>
      </c>
      <c r="D664" s="71">
        <v>0.51070601851851849</v>
      </c>
      <c r="E664" s="72" t="s">
        <v>9</v>
      </c>
      <c r="F664" s="72">
        <v>35</v>
      </c>
      <c r="G664" s="72" t="s">
        <v>10</v>
      </c>
    </row>
    <row r="665" spans="3:7" ht="15" thickBot="1" x14ac:dyDescent="0.35">
      <c r="C665" s="70">
        <v>43176</v>
      </c>
      <c r="D665" s="71">
        <v>0.51202546296296292</v>
      </c>
      <c r="E665" s="72" t="s">
        <v>9</v>
      </c>
      <c r="F665" s="72">
        <v>38</v>
      </c>
      <c r="G665" s="72" t="s">
        <v>10</v>
      </c>
    </row>
    <row r="666" spans="3:7" ht="15" thickBot="1" x14ac:dyDescent="0.35">
      <c r="C666" s="70">
        <v>43176</v>
      </c>
      <c r="D666" s="71">
        <v>0.5134143518518518</v>
      </c>
      <c r="E666" s="72" t="s">
        <v>9</v>
      </c>
      <c r="F666" s="72">
        <v>47</v>
      </c>
      <c r="G666" s="72" t="s">
        <v>21</v>
      </c>
    </row>
    <row r="667" spans="3:7" ht="15" thickBot="1" x14ac:dyDescent="0.35">
      <c r="C667" s="70">
        <v>43176</v>
      </c>
      <c r="D667" s="71">
        <v>0.51390046296296299</v>
      </c>
      <c r="E667" s="72" t="s">
        <v>9</v>
      </c>
      <c r="F667" s="72">
        <v>44</v>
      </c>
      <c r="G667" s="72" t="s">
        <v>10</v>
      </c>
    </row>
    <row r="668" spans="3:7" ht="15" thickBot="1" x14ac:dyDescent="0.35">
      <c r="C668" s="70">
        <v>43176</v>
      </c>
      <c r="D668" s="71">
        <v>0.51461805555555562</v>
      </c>
      <c r="E668" s="72" t="s">
        <v>9</v>
      </c>
      <c r="F668" s="72">
        <v>41</v>
      </c>
      <c r="G668" s="72" t="s">
        <v>10</v>
      </c>
    </row>
    <row r="669" spans="3:7" ht="15" thickBot="1" x14ac:dyDescent="0.35">
      <c r="C669" s="70">
        <v>43176</v>
      </c>
      <c r="D669" s="71">
        <v>0.51519675925925923</v>
      </c>
      <c r="E669" s="72" t="s">
        <v>9</v>
      </c>
      <c r="F669" s="72">
        <v>43</v>
      </c>
      <c r="G669" s="72" t="s">
        <v>10</v>
      </c>
    </row>
    <row r="670" spans="3:7" ht="15" thickBot="1" x14ac:dyDescent="0.35">
      <c r="C670" s="70">
        <v>43176</v>
      </c>
      <c r="D670" s="71">
        <v>0.51724537037037044</v>
      </c>
      <c r="E670" s="72" t="s">
        <v>9</v>
      </c>
      <c r="F670" s="72">
        <v>39</v>
      </c>
      <c r="G670" s="72" t="s">
        <v>21</v>
      </c>
    </row>
    <row r="671" spans="3:7" ht="15" thickBot="1" x14ac:dyDescent="0.35">
      <c r="C671" s="70">
        <v>43176</v>
      </c>
      <c r="D671" s="71">
        <v>0.51738425925925924</v>
      </c>
      <c r="E671" s="72" t="s">
        <v>9</v>
      </c>
      <c r="F671" s="72">
        <v>40</v>
      </c>
      <c r="G671" s="72" t="s">
        <v>10</v>
      </c>
    </row>
    <row r="672" spans="3:7" ht="15" thickBot="1" x14ac:dyDescent="0.35">
      <c r="C672" s="70">
        <v>43176</v>
      </c>
      <c r="D672" s="71">
        <v>0.51869212962962963</v>
      </c>
      <c r="E672" s="72" t="s">
        <v>9</v>
      </c>
      <c r="F672" s="72">
        <v>49</v>
      </c>
      <c r="G672" s="72" t="s">
        <v>10</v>
      </c>
    </row>
    <row r="673" spans="3:7" ht="15" thickBot="1" x14ac:dyDescent="0.35">
      <c r="C673" s="70">
        <v>43176</v>
      </c>
      <c r="D673" s="71">
        <v>0.51960648148148147</v>
      </c>
      <c r="E673" s="72" t="s">
        <v>9</v>
      </c>
      <c r="F673" s="72">
        <v>32</v>
      </c>
      <c r="G673" s="72" t="s">
        <v>21</v>
      </c>
    </row>
    <row r="674" spans="3:7" ht="15" thickBot="1" x14ac:dyDescent="0.35">
      <c r="C674" s="70">
        <v>43176</v>
      </c>
      <c r="D674" s="71">
        <v>0.51962962962962966</v>
      </c>
      <c r="E674" s="72" t="s">
        <v>9</v>
      </c>
      <c r="F674" s="72">
        <v>42</v>
      </c>
      <c r="G674" s="72" t="s">
        <v>10</v>
      </c>
    </row>
    <row r="675" spans="3:7" ht="15" thickBot="1" x14ac:dyDescent="0.35">
      <c r="C675" s="70">
        <v>43176</v>
      </c>
      <c r="D675" s="71">
        <v>0.5199421296296296</v>
      </c>
      <c r="E675" s="72" t="s">
        <v>9</v>
      </c>
      <c r="F675" s="72">
        <v>40</v>
      </c>
      <c r="G675" s="72" t="s">
        <v>21</v>
      </c>
    </row>
    <row r="676" spans="3:7" ht="15" thickBot="1" x14ac:dyDescent="0.35">
      <c r="C676" s="70">
        <v>43176</v>
      </c>
      <c r="D676" s="71">
        <v>0.52061342592592597</v>
      </c>
      <c r="E676" s="72" t="s">
        <v>9</v>
      </c>
      <c r="F676" s="72">
        <v>33</v>
      </c>
      <c r="G676" s="72" t="s">
        <v>21</v>
      </c>
    </row>
    <row r="677" spans="3:7" ht="15" thickBot="1" x14ac:dyDescent="0.35">
      <c r="C677" s="70">
        <v>43176</v>
      </c>
      <c r="D677" s="71">
        <v>0.5213888888888889</v>
      </c>
      <c r="E677" s="72" t="s">
        <v>9</v>
      </c>
      <c r="F677" s="72">
        <v>48</v>
      </c>
      <c r="G677" s="72" t="s">
        <v>21</v>
      </c>
    </row>
    <row r="678" spans="3:7" ht="15" thickBot="1" x14ac:dyDescent="0.35">
      <c r="C678" s="70">
        <v>43176</v>
      </c>
      <c r="D678" s="71">
        <v>0.52145833333333336</v>
      </c>
      <c r="E678" s="72" t="s">
        <v>9</v>
      </c>
      <c r="F678" s="72">
        <v>46</v>
      </c>
      <c r="G678" s="72" t="s">
        <v>21</v>
      </c>
    </row>
    <row r="679" spans="3:7" ht="15" thickBot="1" x14ac:dyDescent="0.35">
      <c r="C679" s="70">
        <v>43176</v>
      </c>
      <c r="D679" s="71">
        <v>0.52188657407407402</v>
      </c>
      <c r="E679" s="72" t="s">
        <v>9</v>
      </c>
      <c r="F679" s="72">
        <v>44</v>
      </c>
      <c r="G679" s="72" t="s">
        <v>21</v>
      </c>
    </row>
    <row r="680" spans="3:7" ht="15" thickBot="1" x14ac:dyDescent="0.35">
      <c r="C680" s="70">
        <v>43176</v>
      </c>
      <c r="D680" s="71">
        <v>0.52476851851851858</v>
      </c>
      <c r="E680" s="72" t="s">
        <v>9</v>
      </c>
      <c r="F680" s="72">
        <v>52</v>
      </c>
      <c r="G680" s="72" t="s">
        <v>21</v>
      </c>
    </row>
    <row r="681" spans="3:7" ht="15" thickBot="1" x14ac:dyDescent="0.35">
      <c r="C681" s="70">
        <v>43176</v>
      </c>
      <c r="D681" s="71">
        <v>0.52649305555555559</v>
      </c>
      <c r="E681" s="72" t="s">
        <v>9</v>
      </c>
      <c r="F681" s="72">
        <v>24</v>
      </c>
      <c r="G681" s="72" t="s">
        <v>10</v>
      </c>
    </row>
    <row r="682" spans="3:7" ht="15" thickBot="1" x14ac:dyDescent="0.35">
      <c r="C682" s="70">
        <v>43176</v>
      </c>
      <c r="D682" s="71">
        <v>0.52811342592592592</v>
      </c>
      <c r="E682" s="72" t="s">
        <v>9</v>
      </c>
      <c r="F682" s="72">
        <v>33</v>
      </c>
      <c r="G682" s="72" t="s">
        <v>10</v>
      </c>
    </row>
    <row r="683" spans="3:7" ht="15" thickBot="1" x14ac:dyDescent="0.35">
      <c r="C683" s="70">
        <v>43176</v>
      </c>
      <c r="D683" s="71">
        <v>0.52890046296296289</v>
      </c>
      <c r="E683" s="72" t="s">
        <v>9</v>
      </c>
      <c r="F683" s="72">
        <v>61</v>
      </c>
      <c r="G683" s="72" t="s">
        <v>10</v>
      </c>
    </row>
    <row r="684" spans="3:7" ht="15" thickBot="1" x14ac:dyDescent="0.35">
      <c r="C684" s="70">
        <v>43176</v>
      </c>
      <c r="D684" s="71">
        <v>0.52962962962962956</v>
      </c>
      <c r="E684" s="72" t="s">
        <v>9</v>
      </c>
      <c r="F684" s="72">
        <v>35</v>
      </c>
      <c r="G684" s="72" t="s">
        <v>21</v>
      </c>
    </row>
    <row r="685" spans="3:7" ht="15" thickBot="1" x14ac:dyDescent="0.35">
      <c r="C685" s="70">
        <v>43176</v>
      </c>
      <c r="D685" s="71">
        <v>0.53019675925925924</v>
      </c>
      <c r="E685" s="72" t="s">
        <v>9</v>
      </c>
      <c r="F685" s="72">
        <v>51</v>
      </c>
      <c r="G685" s="72" t="s">
        <v>21</v>
      </c>
    </row>
    <row r="686" spans="3:7" ht="15" thickBot="1" x14ac:dyDescent="0.35">
      <c r="C686" s="70">
        <v>43176</v>
      </c>
      <c r="D686" s="71">
        <v>0.53127314814814819</v>
      </c>
      <c r="E686" s="72" t="s">
        <v>9</v>
      </c>
      <c r="F686" s="72">
        <v>39</v>
      </c>
      <c r="G686" s="72" t="s">
        <v>10</v>
      </c>
    </row>
    <row r="687" spans="3:7" ht="15" thickBot="1" x14ac:dyDescent="0.35">
      <c r="C687" s="70">
        <v>43176</v>
      </c>
      <c r="D687" s="71">
        <v>0.53165509259259258</v>
      </c>
      <c r="E687" s="72" t="s">
        <v>9</v>
      </c>
      <c r="F687" s="72">
        <v>41</v>
      </c>
      <c r="G687" s="72" t="s">
        <v>21</v>
      </c>
    </row>
    <row r="688" spans="3:7" ht="15" thickBot="1" x14ac:dyDescent="0.35">
      <c r="C688" s="70">
        <v>43176</v>
      </c>
      <c r="D688" s="71">
        <v>0.53172453703703704</v>
      </c>
      <c r="E688" s="72" t="s">
        <v>9</v>
      </c>
      <c r="F688" s="72">
        <v>38</v>
      </c>
      <c r="G688" s="72" t="s">
        <v>21</v>
      </c>
    </row>
    <row r="689" spans="3:7" ht="15" thickBot="1" x14ac:dyDescent="0.35">
      <c r="C689" s="70">
        <v>43176</v>
      </c>
      <c r="D689" s="71">
        <v>0.53269675925925919</v>
      </c>
      <c r="E689" s="72" t="s">
        <v>9</v>
      </c>
      <c r="F689" s="72">
        <v>50</v>
      </c>
      <c r="G689" s="72" t="s">
        <v>10</v>
      </c>
    </row>
    <row r="690" spans="3:7" ht="15" thickBot="1" x14ac:dyDescent="0.35">
      <c r="C690" s="70">
        <v>43176</v>
      </c>
      <c r="D690" s="71">
        <v>0.5335185185185185</v>
      </c>
      <c r="E690" s="72" t="s">
        <v>9</v>
      </c>
      <c r="F690" s="72">
        <v>38</v>
      </c>
      <c r="G690" s="72" t="s">
        <v>21</v>
      </c>
    </row>
    <row r="691" spans="3:7" ht="15" thickBot="1" x14ac:dyDescent="0.35">
      <c r="C691" s="70">
        <v>43176</v>
      </c>
      <c r="D691" s="71">
        <v>0.53377314814814814</v>
      </c>
      <c r="E691" s="72" t="s">
        <v>9</v>
      </c>
      <c r="F691" s="72">
        <v>40</v>
      </c>
      <c r="G691" s="72" t="s">
        <v>21</v>
      </c>
    </row>
    <row r="692" spans="3:7" ht="15" thickBot="1" x14ac:dyDescent="0.35">
      <c r="C692" s="70">
        <v>43176</v>
      </c>
      <c r="D692" s="71">
        <v>0.53402777777777777</v>
      </c>
      <c r="E692" s="72" t="s">
        <v>9</v>
      </c>
      <c r="F692" s="72">
        <v>34</v>
      </c>
      <c r="G692" s="72" t="s">
        <v>21</v>
      </c>
    </row>
    <row r="693" spans="3:7" ht="15" thickBot="1" x14ac:dyDescent="0.35">
      <c r="C693" s="70">
        <v>43176</v>
      </c>
      <c r="D693" s="71">
        <v>0.53583333333333327</v>
      </c>
      <c r="E693" s="72" t="s">
        <v>9</v>
      </c>
      <c r="F693" s="72">
        <v>49</v>
      </c>
      <c r="G693" s="72" t="s">
        <v>10</v>
      </c>
    </row>
    <row r="694" spans="3:7" ht="15" thickBot="1" x14ac:dyDescent="0.35">
      <c r="C694" s="70">
        <v>43176</v>
      </c>
      <c r="D694" s="71">
        <v>0.53609953703703705</v>
      </c>
      <c r="E694" s="72" t="s">
        <v>9</v>
      </c>
      <c r="F694" s="72">
        <v>33</v>
      </c>
      <c r="G694" s="72" t="s">
        <v>21</v>
      </c>
    </row>
    <row r="695" spans="3:7" ht="15" thickBot="1" x14ac:dyDescent="0.35">
      <c r="C695" s="70">
        <v>43176</v>
      </c>
      <c r="D695" s="71">
        <v>0.5369328703703703</v>
      </c>
      <c r="E695" s="72" t="s">
        <v>9</v>
      </c>
      <c r="F695" s="72">
        <v>53</v>
      </c>
      <c r="G695" s="72" t="s">
        <v>10</v>
      </c>
    </row>
    <row r="696" spans="3:7" ht="15" thickBot="1" x14ac:dyDescent="0.35">
      <c r="C696" s="70">
        <v>43176</v>
      </c>
      <c r="D696" s="71">
        <v>0.53723379629629631</v>
      </c>
      <c r="E696" s="72" t="s">
        <v>9</v>
      </c>
      <c r="F696" s="72">
        <v>34</v>
      </c>
      <c r="G696" s="72" t="s">
        <v>10</v>
      </c>
    </row>
    <row r="697" spans="3:7" ht="15" thickBot="1" x14ac:dyDescent="0.35">
      <c r="C697" s="70">
        <v>43176</v>
      </c>
      <c r="D697" s="71">
        <v>0.5406481481481481</v>
      </c>
      <c r="E697" s="72" t="s">
        <v>9</v>
      </c>
      <c r="F697" s="72">
        <v>46</v>
      </c>
      <c r="G697" s="72" t="s">
        <v>21</v>
      </c>
    </row>
    <row r="698" spans="3:7" ht="15" thickBot="1" x14ac:dyDescent="0.35">
      <c r="C698" s="70">
        <v>43176</v>
      </c>
      <c r="D698" s="71">
        <v>0.54114583333333333</v>
      </c>
      <c r="E698" s="72" t="s">
        <v>9</v>
      </c>
      <c r="F698" s="72">
        <v>40</v>
      </c>
      <c r="G698" s="72" t="s">
        <v>21</v>
      </c>
    </row>
    <row r="699" spans="3:7" ht="15" thickBot="1" x14ac:dyDescent="0.35">
      <c r="C699" s="70">
        <v>43176</v>
      </c>
      <c r="D699" s="71">
        <v>0.54225694444444439</v>
      </c>
      <c r="E699" s="72" t="s">
        <v>9</v>
      </c>
      <c r="F699" s="72">
        <v>44</v>
      </c>
      <c r="G699" s="72" t="s">
        <v>10</v>
      </c>
    </row>
    <row r="700" spans="3:7" ht="15" thickBot="1" x14ac:dyDescent="0.35">
      <c r="C700" s="70">
        <v>43176</v>
      </c>
      <c r="D700" s="71">
        <v>0.54243055555555553</v>
      </c>
      <c r="E700" s="72" t="s">
        <v>9</v>
      </c>
      <c r="F700" s="72">
        <v>21</v>
      </c>
      <c r="G700" s="72" t="s">
        <v>10</v>
      </c>
    </row>
    <row r="701" spans="3:7" ht="15" thickBot="1" x14ac:dyDescent="0.35">
      <c r="C701" s="70">
        <v>43176</v>
      </c>
      <c r="D701" s="71">
        <v>0.54299768518518521</v>
      </c>
      <c r="E701" s="72" t="s">
        <v>9</v>
      </c>
      <c r="F701" s="72">
        <v>26</v>
      </c>
      <c r="G701" s="72" t="s">
        <v>10</v>
      </c>
    </row>
    <row r="702" spans="3:7" ht="15" thickBot="1" x14ac:dyDescent="0.35">
      <c r="C702" s="70">
        <v>43176</v>
      </c>
      <c r="D702" s="71">
        <v>0.54313657407407401</v>
      </c>
      <c r="E702" s="72" t="s">
        <v>9</v>
      </c>
      <c r="F702" s="72">
        <v>45</v>
      </c>
      <c r="G702" s="72" t="s">
        <v>21</v>
      </c>
    </row>
    <row r="703" spans="3:7" ht="15" thickBot="1" x14ac:dyDescent="0.35">
      <c r="C703" s="70">
        <v>43176</v>
      </c>
      <c r="D703" s="71">
        <v>0.54407407407407404</v>
      </c>
      <c r="E703" s="72" t="s">
        <v>9</v>
      </c>
      <c r="F703" s="72">
        <v>34</v>
      </c>
      <c r="G703" s="72" t="s">
        <v>21</v>
      </c>
    </row>
    <row r="704" spans="3:7" ht="15" thickBot="1" x14ac:dyDescent="0.35">
      <c r="C704" s="70">
        <v>43176</v>
      </c>
      <c r="D704" s="71">
        <v>0.54718750000000005</v>
      </c>
      <c r="E704" s="72" t="s">
        <v>9</v>
      </c>
      <c r="F704" s="72">
        <v>38</v>
      </c>
      <c r="G704" s="72" t="s">
        <v>10</v>
      </c>
    </row>
    <row r="705" spans="3:7" ht="15" thickBot="1" x14ac:dyDescent="0.35">
      <c r="C705" s="70">
        <v>43176</v>
      </c>
      <c r="D705" s="71">
        <v>0.54987268518518517</v>
      </c>
      <c r="E705" s="72" t="s">
        <v>9</v>
      </c>
      <c r="F705" s="72">
        <v>49</v>
      </c>
      <c r="G705" s="72" t="s">
        <v>10</v>
      </c>
    </row>
    <row r="706" spans="3:7" ht="15" thickBot="1" x14ac:dyDescent="0.35">
      <c r="C706" s="70">
        <v>43176</v>
      </c>
      <c r="D706" s="71">
        <v>0.55306712962962956</v>
      </c>
      <c r="E706" s="72" t="s">
        <v>9</v>
      </c>
      <c r="F706" s="72">
        <v>31</v>
      </c>
      <c r="G706" s="72" t="s">
        <v>21</v>
      </c>
    </row>
    <row r="707" spans="3:7" ht="15" thickBot="1" x14ac:dyDescent="0.35">
      <c r="C707" s="70">
        <v>43176</v>
      </c>
      <c r="D707" s="71">
        <v>0.5539236111111111</v>
      </c>
      <c r="E707" s="72" t="s">
        <v>9</v>
      </c>
      <c r="F707" s="72">
        <v>45</v>
      </c>
      <c r="G707" s="72" t="s">
        <v>21</v>
      </c>
    </row>
    <row r="708" spans="3:7" ht="15" thickBot="1" x14ac:dyDescent="0.35">
      <c r="C708" s="70">
        <v>43176</v>
      </c>
      <c r="D708" s="71">
        <v>0.55460648148148151</v>
      </c>
      <c r="E708" s="72" t="s">
        <v>9</v>
      </c>
      <c r="F708" s="72">
        <v>25</v>
      </c>
      <c r="G708" s="72" t="s">
        <v>21</v>
      </c>
    </row>
    <row r="709" spans="3:7" ht="15" thickBot="1" x14ac:dyDescent="0.35">
      <c r="C709" s="70">
        <v>43176</v>
      </c>
      <c r="D709" s="71">
        <v>0.55475694444444446</v>
      </c>
      <c r="E709" s="72" t="s">
        <v>9</v>
      </c>
      <c r="F709" s="72">
        <v>37</v>
      </c>
      <c r="G709" s="72" t="s">
        <v>21</v>
      </c>
    </row>
    <row r="710" spans="3:7" ht="15" thickBot="1" x14ac:dyDescent="0.35">
      <c r="C710" s="70">
        <v>43176</v>
      </c>
      <c r="D710" s="71">
        <v>0.55560185185185185</v>
      </c>
      <c r="E710" s="72" t="s">
        <v>9</v>
      </c>
      <c r="F710" s="72">
        <v>33</v>
      </c>
      <c r="G710" s="72" t="s">
        <v>10</v>
      </c>
    </row>
    <row r="711" spans="3:7" ht="15" thickBot="1" x14ac:dyDescent="0.35">
      <c r="C711" s="70">
        <v>43176</v>
      </c>
      <c r="D711" s="71">
        <v>0.55564814814814811</v>
      </c>
      <c r="E711" s="72" t="s">
        <v>9</v>
      </c>
      <c r="F711" s="72">
        <v>31</v>
      </c>
      <c r="G711" s="72" t="s">
        <v>10</v>
      </c>
    </row>
    <row r="712" spans="3:7" ht="15" thickBot="1" x14ac:dyDescent="0.35">
      <c r="C712" s="70">
        <v>43176</v>
      </c>
      <c r="D712" s="71">
        <v>0.55714120370370368</v>
      </c>
      <c r="E712" s="72" t="s">
        <v>9</v>
      </c>
      <c r="F712" s="72">
        <v>37</v>
      </c>
      <c r="G712" s="72" t="s">
        <v>10</v>
      </c>
    </row>
    <row r="713" spans="3:7" ht="15" thickBot="1" x14ac:dyDescent="0.35">
      <c r="C713" s="70">
        <v>43176</v>
      </c>
      <c r="D713" s="71">
        <v>0.55753472222222222</v>
      </c>
      <c r="E713" s="72" t="s">
        <v>9</v>
      </c>
      <c r="F713" s="72">
        <v>43</v>
      </c>
      <c r="G713" s="72" t="s">
        <v>10</v>
      </c>
    </row>
    <row r="714" spans="3:7" ht="15" thickBot="1" x14ac:dyDescent="0.35">
      <c r="C714" s="70">
        <v>43176</v>
      </c>
      <c r="D714" s="71">
        <v>0.55813657407407413</v>
      </c>
      <c r="E714" s="72" t="s">
        <v>9</v>
      </c>
      <c r="F714" s="72">
        <v>39</v>
      </c>
      <c r="G714" s="72" t="s">
        <v>21</v>
      </c>
    </row>
    <row r="715" spans="3:7" ht="15" thickBot="1" x14ac:dyDescent="0.35">
      <c r="C715" s="70">
        <v>43176</v>
      </c>
      <c r="D715" s="71">
        <v>0.55865740740740744</v>
      </c>
      <c r="E715" s="72" t="s">
        <v>9</v>
      </c>
      <c r="F715" s="72">
        <v>42</v>
      </c>
      <c r="G715" s="72" t="s">
        <v>21</v>
      </c>
    </row>
    <row r="716" spans="3:7" ht="15" thickBot="1" x14ac:dyDescent="0.35">
      <c r="C716" s="70">
        <v>43176</v>
      </c>
      <c r="D716" s="71">
        <v>0.5599884259259259</v>
      </c>
      <c r="E716" s="72" t="s">
        <v>9</v>
      </c>
      <c r="F716" s="72">
        <v>50</v>
      </c>
      <c r="G716" s="72" t="s">
        <v>21</v>
      </c>
    </row>
    <row r="717" spans="3:7" ht="15" thickBot="1" x14ac:dyDescent="0.35">
      <c r="C717" s="70">
        <v>43176</v>
      </c>
      <c r="D717" s="71">
        <v>0.56018518518518523</v>
      </c>
      <c r="E717" s="72" t="s">
        <v>9</v>
      </c>
      <c r="F717" s="72">
        <v>22</v>
      </c>
      <c r="G717" s="72" t="s">
        <v>10</v>
      </c>
    </row>
    <row r="718" spans="3:7" ht="15" thickBot="1" x14ac:dyDescent="0.35">
      <c r="C718" s="70">
        <v>43176</v>
      </c>
      <c r="D718" s="71">
        <v>0.5605324074074074</v>
      </c>
      <c r="E718" s="72" t="s">
        <v>9</v>
      </c>
      <c r="F718" s="72">
        <v>41</v>
      </c>
      <c r="G718" s="72" t="s">
        <v>10</v>
      </c>
    </row>
    <row r="719" spans="3:7" ht="15" thickBot="1" x14ac:dyDescent="0.35">
      <c r="C719" s="70">
        <v>43176</v>
      </c>
      <c r="D719" s="71">
        <v>0.56563657407407408</v>
      </c>
      <c r="E719" s="72" t="s">
        <v>9</v>
      </c>
      <c r="F719" s="72">
        <v>52</v>
      </c>
      <c r="G719" s="72" t="s">
        <v>10</v>
      </c>
    </row>
    <row r="720" spans="3:7" ht="15" thickBot="1" x14ac:dyDescent="0.35">
      <c r="C720" s="70">
        <v>43176</v>
      </c>
      <c r="D720" s="71">
        <v>0.56770833333333337</v>
      </c>
      <c r="E720" s="72" t="s">
        <v>9</v>
      </c>
      <c r="F720" s="72">
        <v>32</v>
      </c>
      <c r="G720" s="72" t="s">
        <v>21</v>
      </c>
    </row>
    <row r="721" spans="3:7" ht="15" thickBot="1" x14ac:dyDescent="0.35">
      <c r="C721" s="70">
        <v>43176</v>
      </c>
      <c r="D721" s="71">
        <v>0.56929398148148147</v>
      </c>
      <c r="E721" s="72" t="s">
        <v>9</v>
      </c>
      <c r="F721" s="72">
        <v>53</v>
      </c>
      <c r="G721" s="72" t="s">
        <v>10</v>
      </c>
    </row>
    <row r="722" spans="3:7" ht="15" thickBot="1" x14ac:dyDescent="0.35">
      <c r="C722" s="70">
        <v>43176</v>
      </c>
      <c r="D722" s="71">
        <v>0.56959490740740748</v>
      </c>
      <c r="E722" s="72" t="s">
        <v>9</v>
      </c>
      <c r="F722" s="72">
        <v>41</v>
      </c>
      <c r="G722" s="72" t="s">
        <v>10</v>
      </c>
    </row>
    <row r="723" spans="3:7" ht="15" thickBot="1" x14ac:dyDescent="0.35">
      <c r="C723" s="70">
        <v>43176</v>
      </c>
      <c r="D723" s="71">
        <v>0.56967592592592597</v>
      </c>
      <c r="E723" s="72" t="s">
        <v>9</v>
      </c>
      <c r="F723" s="72">
        <v>41</v>
      </c>
      <c r="G723" s="72" t="s">
        <v>10</v>
      </c>
    </row>
    <row r="724" spans="3:7" ht="15" thickBot="1" x14ac:dyDescent="0.35">
      <c r="C724" s="70">
        <v>43176</v>
      </c>
      <c r="D724" s="71">
        <v>0.57204861111111105</v>
      </c>
      <c r="E724" s="72" t="s">
        <v>9</v>
      </c>
      <c r="F724" s="72">
        <v>35</v>
      </c>
      <c r="G724" s="72" t="s">
        <v>21</v>
      </c>
    </row>
    <row r="725" spans="3:7" ht="15" thickBot="1" x14ac:dyDescent="0.35">
      <c r="C725" s="70">
        <v>43176</v>
      </c>
      <c r="D725" s="71">
        <v>0.57255787037037031</v>
      </c>
      <c r="E725" s="72" t="s">
        <v>9</v>
      </c>
      <c r="F725" s="72">
        <v>49</v>
      </c>
      <c r="G725" s="72" t="s">
        <v>10</v>
      </c>
    </row>
    <row r="726" spans="3:7" ht="15" thickBot="1" x14ac:dyDescent="0.35">
      <c r="C726" s="70">
        <v>43176</v>
      </c>
      <c r="D726" s="71">
        <v>0.57415509259259256</v>
      </c>
      <c r="E726" s="72" t="s">
        <v>9</v>
      </c>
      <c r="F726" s="72">
        <v>53</v>
      </c>
      <c r="G726" s="72" t="s">
        <v>10</v>
      </c>
    </row>
    <row r="727" spans="3:7" ht="15" thickBot="1" x14ac:dyDescent="0.35">
      <c r="C727" s="70">
        <v>43176</v>
      </c>
      <c r="D727" s="71">
        <v>0.57468750000000002</v>
      </c>
      <c r="E727" s="72" t="s">
        <v>9</v>
      </c>
      <c r="F727" s="72">
        <v>49</v>
      </c>
      <c r="G727" s="72" t="s">
        <v>10</v>
      </c>
    </row>
    <row r="728" spans="3:7" ht="15" thickBot="1" x14ac:dyDescent="0.35">
      <c r="C728" s="70">
        <v>43176</v>
      </c>
      <c r="D728" s="71">
        <v>0.57541666666666669</v>
      </c>
      <c r="E728" s="72" t="s">
        <v>9</v>
      </c>
      <c r="F728" s="72">
        <v>40</v>
      </c>
      <c r="G728" s="72" t="s">
        <v>21</v>
      </c>
    </row>
    <row r="729" spans="3:7" ht="15" thickBot="1" x14ac:dyDescent="0.35">
      <c r="C729" s="70">
        <v>43176</v>
      </c>
      <c r="D729" s="71">
        <v>0.5761574074074074</v>
      </c>
      <c r="E729" s="72" t="s">
        <v>9</v>
      </c>
      <c r="F729" s="72">
        <v>45</v>
      </c>
      <c r="G729" s="72" t="s">
        <v>10</v>
      </c>
    </row>
    <row r="730" spans="3:7" ht="15" thickBot="1" x14ac:dyDescent="0.35">
      <c r="C730" s="70">
        <v>43176</v>
      </c>
      <c r="D730" s="71">
        <v>0.57665509259259262</v>
      </c>
      <c r="E730" s="72" t="s">
        <v>9</v>
      </c>
      <c r="F730" s="72">
        <v>25</v>
      </c>
      <c r="G730" s="72" t="s">
        <v>21</v>
      </c>
    </row>
    <row r="731" spans="3:7" ht="15" thickBot="1" x14ac:dyDescent="0.35">
      <c r="C731" s="70">
        <v>43176</v>
      </c>
      <c r="D731" s="71">
        <v>0.57694444444444437</v>
      </c>
      <c r="E731" s="72" t="s">
        <v>9</v>
      </c>
      <c r="F731" s="72">
        <v>44</v>
      </c>
      <c r="G731" s="72" t="s">
        <v>21</v>
      </c>
    </row>
    <row r="732" spans="3:7" ht="15" thickBot="1" x14ac:dyDescent="0.35">
      <c r="C732" s="70">
        <v>43176</v>
      </c>
      <c r="D732" s="71">
        <v>0.57708333333333328</v>
      </c>
      <c r="E732" s="72" t="s">
        <v>9</v>
      </c>
      <c r="F732" s="72">
        <v>39</v>
      </c>
      <c r="G732" s="72" t="s">
        <v>21</v>
      </c>
    </row>
    <row r="733" spans="3:7" ht="15" thickBot="1" x14ac:dyDescent="0.35">
      <c r="C733" s="70">
        <v>43176</v>
      </c>
      <c r="D733" s="71">
        <v>0.57785879629629633</v>
      </c>
      <c r="E733" s="72" t="s">
        <v>9</v>
      </c>
      <c r="F733" s="72">
        <v>36</v>
      </c>
      <c r="G733" s="72" t="s">
        <v>10</v>
      </c>
    </row>
    <row r="734" spans="3:7" ht="15" thickBot="1" x14ac:dyDescent="0.35">
      <c r="C734" s="70">
        <v>43176</v>
      </c>
      <c r="D734" s="71">
        <v>0.57922453703703702</v>
      </c>
      <c r="E734" s="72" t="s">
        <v>9</v>
      </c>
      <c r="F734" s="72">
        <v>40</v>
      </c>
      <c r="G734" s="72" t="s">
        <v>21</v>
      </c>
    </row>
    <row r="735" spans="3:7" ht="15" thickBot="1" x14ac:dyDescent="0.35">
      <c r="C735" s="70">
        <v>43176</v>
      </c>
      <c r="D735" s="71">
        <v>0.57928240740740744</v>
      </c>
      <c r="E735" s="72" t="s">
        <v>9</v>
      </c>
      <c r="F735" s="72">
        <v>44</v>
      </c>
      <c r="G735" s="72" t="s">
        <v>10</v>
      </c>
    </row>
    <row r="736" spans="3:7" ht="15" thickBot="1" x14ac:dyDescent="0.35">
      <c r="C736" s="70">
        <v>43176</v>
      </c>
      <c r="D736" s="71">
        <v>0.58149305555555553</v>
      </c>
      <c r="E736" s="72" t="s">
        <v>9</v>
      </c>
      <c r="F736" s="72">
        <v>39</v>
      </c>
      <c r="G736" s="72" t="s">
        <v>10</v>
      </c>
    </row>
    <row r="737" spans="3:7" ht="15" thickBot="1" x14ac:dyDescent="0.35">
      <c r="C737" s="70">
        <v>43176</v>
      </c>
      <c r="D737" s="71">
        <v>0.58246527777777779</v>
      </c>
      <c r="E737" s="72" t="s">
        <v>9</v>
      </c>
      <c r="F737" s="72">
        <v>44</v>
      </c>
      <c r="G737" s="72" t="s">
        <v>10</v>
      </c>
    </row>
    <row r="738" spans="3:7" ht="15" thickBot="1" x14ac:dyDescent="0.35">
      <c r="C738" s="70">
        <v>43176</v>
      </c>
      <c r="D738" s="71">
        <v>0.58255787037037032</v>
      </c>
      <c r="E738" s="72" t="s">
        <v>9</v>
      </c>
      <c r="F738" s="72">
        <v>43</v>
      </c>
      <c r="G738" s="72" t="s">
        <v>21</v>
      </c>
    </row>
    <row r="739" spans="3:7" ht="15" thickBot="1" x14ac:dyDescent="0.35">
      <c r="C739" s="70">
        <v>43176</v>
      </c>
      <c r="D739" s="71">
        <v>0.58635416666666662</v>
      </c>
      <c r="E739" s="72" t="s">
        <v>9</v>
      </c>
      <c r="F739" s="72">
        <v>29</v>
      </c>
      <c r="G739" s="72" t="s">
        <v>21</v>
      </c>
    </row>
    <row r="740" spans="3:7" ht="15" thickBot="1" x14ac:dyDescent="0.35">
      <c r="C740" s="70">
        <v>43176</v>
      </c>
      <c r="D740" s="71">
        <v>0.5897916666666666</v>
      </c>
      <c r="E740" s="72" t="s">
        <v>9</v>
      </c>
      <c r="F740" s="72">
        <v>35</v>
      </c>
      <c r="G740" s="72" t="s">
        <v>21</v>
      </c>
    </row>
    <row r="741" spans="3:7" ht="15" thickBot="1" x14ac:dyDescent="0.35">
      <c r="C741" s="70">
        <v>43176</v>
      </c>
      <c r="D741" s="71">
        <v>0.59027777777777779</v>
      </c>
      <c r="E741" s="72" t="s">
        <v>9</v>
      </c>
      <c r="F741" s="72">
        <v>17</v>
      </c>
      <c r="G741" s="72" t="s">
        <v>21</v>
      </c>
    </row>
    <row r="742" spans="3:7" ht="15" thickBot="1" x14ac:dyDescent="0.35">
      <c r="C742" s="70">
        <v>43176</v>
      </c>
      <c r="D742" s="71">
        <v>0.59160879629629626</v>
      </c>
      <c r="E742" s="72" t="s">
        <v>9</v>
      </c>
      <c r="F742" s="72">
        <v>43</v>
      </c>
      <c r="G742" s="72" t="s">
        <v>10</v>
      </c>
    </row>
    <row r="743" spans="3:7" ht="15" thickBot="1" x14ac:dyDescent="0.35">
      <c r="C743" s="70">
        <v>43176</v>
      </c>
      <c r="D743" s="71">
        <v>0.59181712962962962</v>
      </c>
      <c r="E743" s="72" t="s">
        <v>9</v>
      </c>
      <c r="F743" s="72">
        <v>41</v>
      </c>
      <c r="G743" s="72" t="s">
        <v>10</v>
      </c>
    </row>
    <row r="744" spans="3:7" ht="15" thickBot="1" x14ac:dyDescent="0.35">
      <c r="C744" s="70">
        <v>43176</v>
      </c>
      <c r="D744" s="71">
        <v>0.59241898148148142</v>
      </c>
      <c r="E744" s="72" t="s">
        <v>9</v>
      </c>
      <c r="F744" s="72">
        <v>44</v>
      </c>
      <c r="G744" s="72" t="s">
        <v>21</v>
      </c>
    </row>
    <row r="745" spans="3:7" ht="15" thickBot="1" x14ac:dyDescent="0.35">
      <c r="C745" s="70">
        <v>43176</v>
      </c>
      <c r="D745" s="71">
        <v>0.59280092592592593</v>
      </c>
      <c r="E745" s="72" t="s">
        <v>9</v>
      </c>
      <c r="F745" s="72">
        <v>38</v>
      </c>
      <c r="G745" s="72" t="s">
        <v>10</v>
      </c>
    </row>
    <row r="746" spans="3:7" ht="15" thickBot="1" x14ac:dyDescent="0.35">
      <c r="C746" s="70">
        <v>43176</v>
      </c>
      <c r="D746" s="71">
        <v>0.59521990740740738</v>
      </c>
      <c r="E746" s="72" t="s">
        <v>9</v>
      </c>
      <c r="F746" s="72">
        <v>38</v>
      </c>
      <c r="G746" s="72" t="s">
        <v>21</v>
      </c>
    </row>
    <row r="747" spans="3:7" ht="15" thickBot="1" x14ac:dyDescent="0.35">
      <c r="C747" s="70">
        <v>43176</v>
      </c>
      <c r="D747" s="71">
        <v>0.59908564814814813</v>
      </c>
      <c r="E747" s="72" t="s">
        <v>9</v>
      </c>
      <c r="F747" s="72">
        <v>59</v>
      </c>
      <c r="G747" s="72" t="s">
        <v>21</v>
      </c>
    </row>
    <row r="748" spans="3:7" ht="15" thickBot="1" x14ac:dyDescent="0.35">
      <c r="C748" s="70">
        <v>43176</v>
      </c>
      <c r="D748" s="71">
        <v>0.59937499999999999</v>
      </c>
      <c r="E748" s="72" t="s">
        <v>9</v>
      </c>
      <c r="F748" s="72">
        <v>42</v>
      </c>
      <c r="G748" s="72" t="s">
        <v>10</v>
      </c>
    </row>
    <row r="749" spans="3:7" ht="15" thickBot="1" x14ac:dyDescent="0.35">
      <c r="C749" s="70">
        <v>43176</v>
      </c>
      <c r="D749" s="71">
        <v>0.60061342592592593</v>
      </c>
      <c r="E749" s="72" t="s">
        <v>9</v>
      </c>
      <c r="F749" s="72">
        <v>44</v>
      </c>
      <c r="G749" s="72" t="s">
        <v>10</v>
      </c>
    </row>
    <row r="750" spans="3:7" ht="15" thickBot="1" x14ac:dyDescent="0.35">
      <c r="C750" s="70">
        <v>43176</v>
      </c>
      <c r="D750" s="71">
        <v>0.60071759259259261</v>
      </c>
      <c r="E750" s="72" t="s">
        <v>9</v>
      </c>
      <c r="F750" s="72">
        <v>55</v>
      </c>
      <c r="G750" s="72" t="s">
        <v>10</v>
      </c>
    </row>
    <row r="751" spans="3:7" ht="15" thickBot="1" x14ac:dyDescent="0.35">
      <c r="C751" s="70">
        <v>43176</v>
      </c>
      <c r="D751" s="71">
        <v>0.60129629629629633</v>
      </c>
      <c r="E751" s="72" t="s">
        <v>9</v>
      </c>
      <c r="F751" s="72">
        <v>40</v>
      </c>
      <c r="G751" s="72" t="s">
        <v>10</v>
      </c>
    </row>
    <row r="752" spans="3:7" ht="15" thickBot="1" x14ac:dyDescent="0.35">
      <c r="C752" s="70">
        <v>43176</v>
      </c>
      <c r="D752" s="71">
        <v>0.60335648148148147</v>
      </c>
      <c r="E752" s="72" t="s">
        <v>9</v>
      </c>
      <c r="F752" s="72">
        <v>30</v>
      </c>
      <c r="G752" s="72" t="s">
        <v>21</v>
      </c>
    </row>
    <row r="753" spans="3:7" ht="15" thickBot="1" x14ac:dyDescent="0.35">
      <c r="C753" s="70">
        <v>43176</v>
      </c>
      <c r="D753" s="71">
        <v>0.60340277777777784</v>
      </c>
      <c r="E753" s="72" t="s">
        <v>9</v>
      </c>
      <c r="F753" s="72">
        <v>40</v>
      </c>
      <c r="G753" s="72" t="s">
        <v>21</v>
      </c>
    </row>
    <row r="754" spans="3:7" ht="15" thickBot="1" x14ac:dyDescent="0.35">
      <c r="C754" s="70">
        <v>43176</v>
      </c>
      <c r="D754" s="71">
        <v>0.60368055555555555</v>
      </c>
      <c r="E754" s="72" t="s">
        <v>9</v>
      </c>
      <c r="F754" s="72">
        <v>43</v>
      </c>
      <c r="G754" s="72" t="s">
        <v>10</v>
      </c>
    </row>
    <row r="755" spans="3:7" ht="15" thickBot="1" x14ac:dyDescent="0.35">
      <c r="C755" s="70">
        <v>43176</v>
      </c>
      <c r="D755" s="71">
        <v>0.60870370370370364</v>
      </c>
      <c r="E755" s="72" t="s">
        <v>9</v>
      </c>
      <c r="F755" s="72">
        <v>48</v>
      </c>
      <c r="G755" s="72" t="s">
        <v>21</v>
      </c>
    </row>
    <row r="756" spans="3:7" ht="15" thickBot="1" x14ac:dyDescent="0.35">
      <c r="C756" s="70">
        <v>43176</v>
      </c>
      <c r="D756" s="71">
        <v>0.61129629629629634</v>
      </c>
      <c r="E756" s="72" t="s">
        <v>9</v>
      </c>
      <c r="F756" s="72">
        <v>49</v>
      </c>
      <c r="G756" s="72" t="s">
        <v>10</v>
      </c>
    </row>
    <row r="757" spans="3:7" ht="15" thickBot="1" x14ac:dyDescent="0.35">
      <c r="C757" s="70">
        <v>43176</v>
      </c>
      <c r="D757" s="71">
        <v>0.61288194444444444</v>
      </c>
      <c r="E757" s="72" t="s">
        <v>9</v>
      </c>
      <c r="F757" s="72">
        <v>43</v>
      </c>
      <c r="G757" s="72" t="s">
        <v>21</v>
      </c>
    </row>
    <row r="758" spans="3:7" ht="15" thickBot="1" x14ac:dyDescent="0.35">
      <c r="C758" s="70">
        <v>43176</v>
      </c>
      <c r="D758" s="71">
        <v>0.61555555555555552</v>
      </c>
      <c r="E758" s="72" t="s">
        <v>9</v>
      </c>
      <c r="F758" s="72">
        <v>47</v>
      </c>
      <c r="G758" s="72" t="s">
        <v>10</v>
      </c>
    </row>
    <row r="759" spans="3:7" ht="15" thickBot="1" x14ac:dyDescent="0.35">
      <c r="C759" s="70">
        <v>43176</v>
      </c>
      <c r="D759" s="71">
        <v>0.61594907407407407</v>
      </c>
      <c r="E759" s="72" t="s">
        <v>9</v>
      </c>
      <c r="F759" s="72">
        <v>45</v>
      </c>
      <c r="G759" s="72" t="s">
        <v>10</v>
      </c>
    </row>
    <row r="760" spans="3:7" ht="15" thickBot="1" x14ac:dyDescent="0.35">
      <c r="C760" s="70">
        <v>43176</v>
      </c>
      <c r="D760" s="71">
        <v>0.6161226851851852</v>
      </c>
      <c r="E760" s="72" t="s">
        <v>9</v>
      </c>
      <c r="F760" s="72">
        <v>36</v>
      </c>
      <c r="G760" s="72" t="s">
        <v>21</v>
      </c>
    </row>
    <row r="761" spans="3:7" ht="15" thickBot="1" x14ac:dyDescent="0.35">
      <c r="C761" s="70">
        <v>43176</v>
      </c>
      <c r="D761" s="71">
        <v>0.61613425925925924</v>
      </c>
      <c r="E761" s="72" t="s">
        <v>9</v>
      </c>
      <c r="F761" s="72">
        <v>32</v>
      </c>
      <c r="G761" s="72" t="s">
        <v>21</v>
      </c>
    </row>
    <row r="762" spans="3:7" ht="15" thickBot="1" x14ac:dyDescent="0.35">
      <c r="C762" s="70">
        <v>43176</v>
      </c>
      <c r="D762" s="71">
        <v>0.61627314814814815</v>
      </c>
      <c r="E762" s="72" t="s">
        <v>9</v>
      </c>
      <c r="F762" s="72">
        <v>48</v>
      </c>
      <c r="G762" s="72" t="s">
        <v>21</v>
      </c>
    </row>
    <row r="763" spans="3:7" ht="15" thickBot="1" x14ac:dyDescent="0.35">
      <c r="C763" s="70">
        <v>43176</v>
      </c>
      <c r="D763" s="71">
        <v>0.61662037037037043</v>
      </c>
      <c r="E763" s="72" t="s">
        <v>9</v>
      </c>
      <c r="F763" s="72">
        <v>37</v>
      </c>
      <c r="G763" s="72" t="s">
        <v>21</v>
      </c>
    </row>
    <row r="764" spans="3:7" ht="15" thickBot="1" x14ac:dyDescent="0.35">
      <c r="C764" s="70">
        <v>43176</v>
      </c>
      <c r="D764" s="71">
        <v>0.61737268518518518</v>
      </c>
      <c r="E764" s="72" t="s">
        <v>9</v>
      </c>
      <c r="F764" s="72">
        <v>33</v>
      </c>
      <c r="G764" s="72" t="s">
        <v>21</v>
      </c>
    </row>
    <row r="765" spans="3:7" ht="15" thickBot="1" x14ac:dyDescent="0.35">
      <c r="C765" s="70">
        <v>43176</v>
      </c>
      <c r="D765" s="71">
        <v>0.61832175925925925</v>
      </c>
      <c r="E765" s="72" t="s">
        <v>9</v>
      </c>
      <c r="F765" s="72">
        <v>41</v>
      </c>
      <c r="G765" s="72" t="s">
        <v>10</v>
      </c>
    </row>
    <row r="766" spans="3:7" ht="15" thickBot="1" x14ac:dyDescent="0.35">
      <c r="C766" s="70">
        <v>43176</v>
      </c>
      <c r="D766" s="71">
        <v>0.61892361111111105</v>
      </c>
      <c r="E766" s="72" t="s">
        <v>9</v>
      </c>
      <c r="F766" s="72">
        <v>38</v>
      </c>
      <c r="G766" s="72" t="s">
        <v>10</v>
      </c>
    </row>
    <row r="767" spans="3:7" ht="15" thickBot="1" x14ac:dyDescent="0.35">
      <c r="C767" s="70">
        <v>43176</v>
      </c>
      <c r="D767" s="71">
        <v>0.61957175925925922</v>
      </c>
      <c r="E767" s="72" t="s">
        <v>9</v>
      </c>
      <c r="F767" s="72">
        <v>58</v>
      </c>
      <c r="G767" s="72" t="s">
        <v>21</v>
      </c>
    </row>
    <row r="768" spans="3:7" ht="15" thickBot="1" x14ac:dyDescent="0.35">
      <c r="C768" s="70">
        <v>43176</v>
      </c>
      <c r="D768" s="71">
        <v>0.61974537037037036</v>
      </c>
      <c r="E768" s="72" t="s">
        <v>9</v>
      </c>
      <c r="F768" s="72">
        <v>41</v>
      </c>
      <c r="G768" s="72" t="s">
        <v>10</v>
      </c>
    </row>
    <row r="769" spans="3:7" ht="15" thickBot="1" x14ac:dyDescent="0.35">
      <c r="C769" s="70">
        <v>43176</v>
      </c>
      <c r="D769" s="71">
        <v>0.62039351851851854</v>
      </c>
      <c r="E769" s="72" t="s">
        <v>9</v>
      </c>
      <c r="F769" s="72">
        <v>49</v>
      </c>
      <c r="G769" s="72" t="s">
        <v>21</v>
      </c>
    </row>
    <row r="770" spans="3:7" ht="15" thickBot="1" x14ac:dyDescent="0.35">
      <c r="C770" s="70">
        <v>43176</v>
      </c>
      <c r="D770" s="71">
        <v>0.62094907407407407</v>
      </c>
      <c r="E770" s="72" t="s">
        <v>9</v>
      </c>
      <c r="F770" s="72">
        <v>46</v>
      </c>
      <c r="G770" s="72" t="s">
        <v>10</v>
      </c>
    </row>
    <row r="771" spans="3:7" ht="15" thickBot="1" x14ac:dyDescent="0.35">
      <c r="C771" s="70">
        <v>43176</v>
      </c>
      <c r="D771" s="71">
        <v>0.62153935185185183</v>
      </c>
      <c r="E771" s="72" t="s">
        <v>9</v>
      </c>
      <c r="F771" s="72">
        <v>37</v>
      </c>
      <c r="G771" s="72" t="s">
        <v>10</v>
      </c>
    </row>
    <row r="772" spans="3:7" ht="15" thickBot="1" x14ac:dyDescent="0.35">
      <c r="C772" s="70">
        <v>43176</v>
      </c>
      <c r="D772" s="71">
        <v>0.62254629629629632</v>
      </c>
      <c r="E772" s="72" t="s">
        <v>9</v>
      </c>
      <c r="F772" s="72">
        <v>41</v>
      </c>
      <c r="G772" s="72" t="s">
        <v>21</v>
      </c>
    </row>
    <row r="773" spans="3:7" ht="15" thickBot="1" x14ac:dyDescent="0.35">
      <c r="C773" s="70">
        <v>43176</v>
      </c>
      <c r="D773" s="71">
        <v>0.62269675925925927</v>
      </c>
      <c r="E773" s="72" t="s">
        <v>9</v>
      </c>
      <c r="F773" s="72">
        <v>60</v>
      </c>
      <c r="G773" s="72" t="s">
        <v>10</v>
      </c>
    </row>
    <row r="774" spans="3:7" ht="15" thickBot="1" x14ac:dyDescent="0.35">
      <c r="C774" s="70">
        <v>43176</v>
      </c>
      <c r="D774" s="71">
        <v>0.62311342592592589</v>
      </c>
      <c r="E774" s="72" t="s">
        <v>9</v>
      </c>
      <c r="F774" s="72">
        <v>41</v>
      </c>
      <c r="G774" s="72" t="s">
        <v>10</v>
      </c>
    </row>
    <row r="775" spans="3:7" ht="15" thickBot="1" x14ac:dyDescent="0.35">
      <c r="C775" s="70">
        <v>43176</v>
      </c>
      <c r="D775" s="71">
        <v>0.62326388888888895</v>
      </c>
      <c r="E775" s="72" t="s">
        <v>9</v>
      </c>
      <c r="F775" s="72">
        <v>38</v>
      </c>
      <c r="G775" s="72" t="s">
        <v>10</v>
      </c>
    </row>
    <row r="776" spans="3:7" ht="15" thickBot="1" x14ac:dyDescent="0.35">
      <c r="C776" s="70">
        <v>43176</v>
      </c>
      <c r="D776" s="71">
        <v>0.62403935185185189</v>
      </c>
      <c r="E776" s="72" t="s">
        <v>9</v>
      </c>
      <c r="F776" s="72">
        <v>34</v>
      </c>
      <c r="G776" s="72" t="s">
        <v>21</v>
      </c>
    </row>
    <row r="777" spans="3:7" ht="15" thickBot="1" x14ac:dyDescent="0.35">
      <c r="C777" s="70">
        <v>43176</v>
      </c>
      <c r="D777" s="71">
        <v>0.62614583333333329</v>
      </c>
      <c r="E777" s="72" t="s">
        <v>9</v>
      </c>
      <c r="F777" s="72">
        <v>41</v>
      </c>
      <c r="G777" s="72" t="s">
        <v>10</v>
      </c>
    </row>
    <row r="778" spans="3:7" ht="15" thickBot="1" x14ac:dyDescent="0.35">
      <c r="C778" s="70">
        <v>43176</v>
      </c>
      <c r="D778" s="71">
        <v>0.62650462962962961</v>
      </c>
      <c r="E778" s="72" t="s">
        <v>9</v>
      </c>
      <c r="F778" s="72">
        <v>38</v>
      </c>
      <c r="G778" s="72" t="s">
        <v>10</v>
      </c>
    </row>
    <row r="779" spans="3:7" ht="15" thickBot="1" x14ac:dyDescent="0.35">
      <c r="C779" s="70">
        <v>43176</v>
      </c>
      <c r="D779" s="71">
        <v>0.62722222222222224</v>
      </c>
      <c r="E779" s="72" t="s">
        <v>9</v>
      </c>
      <c r="F779" s="72">
        <v>38</v>
      </c>
      <c r="G779" s="72" t="s">
        <v>10</v>
      </c>
    </row>
    <row r="780" spans="3:7" ht="15" thickBot="1" x14ac:dyDescent="0.35">
      <c r="C780" s="70">
        <v>43176</v>
      </c>
      <c r="D780" s="71">
        <v>0.62798611111111113</v>
      </c>
      <c r="E780" s="72" t="s">
        <v>9</v>
      </c>
      <c r="F780" s="72">
        <v>47</v>
      </c>
      <c r="G780" s="72" t="s">
        <v>21</v>
      </c>
    </row>
    <row r="781" spans="3:7" ht="15" thickBot="1" x14ac:dyDescent="0.35">
      <c r="C781" s="70">
        <v>43176</v>
      </c>
      <c r="D781" s="71">
        <v>0.62843749999999998</v>
      </c>
      <c r="E781" s="72" t="s">
        <v>9</v>
      </c>
      <c r="F781" s="72">
        <v>31</v>
      </c>
      <c r="G781" s="72" t="s">
        <v>21</v>
      </c>
    </row>
    <row r="782" spans="3:7" ht="15" thickBot="1" x14ac:dyDescent="0.35">
      <c r="C782" s="70">
        <v>43176</v>
      </c>
      <c r="D782" s="71">
        <v>0.62850694444444444</v>
      </c>
      <c r="E782" s="72" t="s">
        <v>9</v>
      </c>
      <c r="F782" s="72">
        <v>33</v>
      </c>
      <c r="G782" s="72" t="s">
        <v>21</v>
      </c>
    </row>
    <row r="783" spans="3:7" ht="15" thickBot="1" x14ac:dyDescent="0.35">
      <c r="C783" s="70">
        <v>43176</v>
      </c>
      <c r="D783" s="71">
        <v>0.62894675925925925</v>
      </c>
      <c r="E783" s="72" t="s">
        <v>9</v>
      </c>
      <c r="F783" s="72">
        <v>64</v>
      </c>
      <c r="G783" s="72" t="s">
        <v>10</v>
      </c>
    </row>
    <row r="784" spans="3:7" ht="15" thickBot="1" x14ac:dyDescent="0.35">
      <c r="C784" s="70">
        <v>43176</v>
      </c>
      <c r="D784" s="71">
        <v>0.62994212962962959</v>
      </c>
      <c r="E784" s="72" t="s">
        <v>9</v>
      </c>
      <c r="F784" s="72">
        <v>38</v>
      </c>
      <c r="G784" s="72" t="s">
        <v>10</v>
      </c>
    </row>
    <row r="785" spans="3:7" ht="15" thickBot="1" x14ac:dyDescent="0.35">
      <c r="C785" s="70">
        <v>43176</v>
      </c>
      <c r="D785" s="71">
        <v>0.63120370370370371</v>
      </c>
      <c r="E785" s="72" t="s">
        <v>9</v>
      </c>
      <c r="F785" s="72">
        <v>46</v>
      </c>
      <c r="G785" s="72" t="s">
        <v>21</v>
      </c>
    </row>
    <row r="786" spans="3:7" ht="15" thickBot="1" x14ac:dyDescent="0.35">
      <c r="C786" s="70">
        <v>43176</v>
      </c>
      <c r="D786" s="71">
        <v>0.63180555555555562</v>
      </c>
      <c r="E786" s="72" t="s">
        <v>9</v>
      </c>
      <c r="F786" s="72">
        <v>53</v>
      </c>
      <c r="G786" s="72" t="s">
        <v>21</v>
      </c>
    </row>
    <row r="787" spans="3:7" ht="15" thickBot="1" x14ac:dyDescent="0.35">
      <c r="C787" s="70">
        <v>43176</v>
      </c>
      <c r="D787" s="71">
        <v>0.63202546296296302</v>
      </c>
      <c r="E787" s="72" t="s">
        <v>9</v>
      </c>
      <c r="F787" s="72">
        <v>49</v>
      </c>
      <c r="G787" s="72" t="s">
        <v>21</v>
      </c>
    </row>
    <row r="788" spans="3:7" ht="15" thickBot="1" x14ac:dyDescent="0.35">
      <c r="C788" s="70">
        <v>43176</v>
      </c>
      <c r="D788" s="71">
        <v>0.6325115740740741</v>
      </c>
      <c r="E788" s="72" t="s">
        <v>9</v>
      </c>
      <c r="F788" s="72">
        <v>44</v>
      </c>
      <c r="G788" s="72" t="s">
        <v>10</v>
      </c>
    </row>
    <row r="789" spans="3:7" ht="15" thickBot="1" x14ac:dyDescent="0.35">
      <c r="C789" s="70">
        <v>43176</v>
      </c>
      <c r="D789" s="71">
        <v>0.63381944444444438</v>
      </c>
      <c r="E789" s="72" t="s">
        <v>9</v>
      </c>
      <c r="F789" s="72">
        <v>49</v>
      </c>
      <c r="G789" s="72" t="s">
        <v>10</v>
      </c>
    </row>
    <row r="790" spans="3:7" ht="15" thickBot="1" x14ac:dyDescent="0.35">
      <c r="C790" s="70">
        <v>43176</v>
      </c>
      <c r="D790" s="71">
        <v>0.63437500000000002</v>
      </c>
      <c r="E790" s="72" t="s">
        <v>9</v>
      </c>
      <c r="F790" s="72">
        <v>37</v>
      </c>
      <c r="G790" s="72" t="s">
        <v>21</v>
      </c>
    </row>
    <row r="791" spans="3:7" ht="15" thickBot="1" x14ac:dyDescent="0.35">
      <c r="C791" s="70">
        <v>43176</v>
      </c>
      <c r="D791" s="71">
        <v>0.63590277777777782</v>
      </c>
      <c r="E791" s="72" t="s">
        <v>9</v>
      </c>
      <c r="F791" s="72">
        <v>23</v>
      </c>
      <c r="G791" s="72" t="s">
        <v>10</v>
      </c>
    </row>
    <row r="792" spans="3:7" ht="15" thickBot="1" x14ac:dyDescent="0.35">
      <c r="C792" s="70">
        <v>43176</v>
      </c>
      <c r="D792" s="71">
        <v>0.63611111111111118</v>
      </c>
      <c r="E792" s="72" t="s">
        <v>9</v>
      </c>
      <c r="F792" s="72">
        <v>41</v>
      </c>
      <c r="G792" s="72" t="s">
        <v>10</v>
      </c>
    </row>
    <row r="793" spans="3:7" ht="15" thickBot="1" x14ac:dyDescent="0.35">
      <c r="C793" s="70">
        <v>43176</v>
      </c>
      <c r="D793" s="71">
        <v>0.63778935185185182</v>
      </c>
      <c r="E793" s="72" t="s">
        <v>9</v>
      </c>
      <c r="F793" s="72">
        <v>37</v>
      </c>
      <c r="G793" s="72" t="s">
        <v>21</v>
      </c>
    </row>
    <row r="794" spans="3:7" ht="15" thickBot="1" x14ac:dyDescent="0.35">
      <c r="C794" s="70">
        <v>43176</v>
      </c>
      <c r="D794" s="71">
        <v>0.63785879629629627</v>
      </c>
      <c r="E794" s="72" t="s">
        <v>9</v>
      </c>
      <c r="F794" s="72">
        <v>44</v>
      </c>
      <c r="G794" s="72" t="s">
        <v>21</v>
      </c>
    </row>
    <row r="795" spans="3:7" ht="15" thickBot="1" x14ac:dyDescent="0.35">
      <c r="C795" s="70">
        <v>43176</v>
      </c>
      <c r="D795" s="71">
        <v>0.63792824074074073</v>
      </c>
      <c r="E795" s="72" t="s">
        <v>9</v>
      </c>
      <c r="F795" s="72">
        <v>37</v>
      </c>
      <c r="G795" s="72" t="s">
        <v>10</v>
      </c>
    </row>
    <row r="796" spans="3:7" ht="15" thickBot="1" x14ac:dyDescent="0.35">
      <c r="C796" s="70">
        <v>43176</v>
      </c>
      <c r="D796" s="71">
        <v>0.63824074074074078</v>
      </c>
      <c r="E796" s="72" t="s">
        <v>9</v>
      </c>
      <c r="F796" s="72">
        <v>47</v>
      </c>
      <c r="G796" s="72" t="s">
        <v>10</v>
      </c>
    </row>
    <row r="797" spans="3:7" ht="15" thickBot="1" x14ac:dyDescent="0.35">
      <c r="C797" s="70">
        <v>43176</v>
      </c>
      <c r="D797" s="71">
        <v>0.63909722222222221</v>
      </c>
      <c r="E797" s="72" t="s">
        <v>9</v>
      </c>
      <c r="F797" s="72">
        <v>44</v>
      </c>
      <c r="G797" s="72" t="s">
        <v>21</v>
      </c>
    </row>
    <row r="798" spans="3:7" ht="15" thickBot="1" x14ac:dyDescent="0.35">
      <c r="C798" s="70">
        <v>43176</v>
      </c>
      <c r="D798" s="71">
        <v>0.63916666666666666</v>
      </c>
      <c r="E798" s="72" t="s">
        <v>9</v>
      </c>
      <c r="F798" s="72">
        <v>38</v>
      </c>
      <c r="G798" s="72" t="s">
        <v>21</v>
      </c>
    </row>
    <row r="799" spans="3:7" ht="15" thickBot="1" x14ac:dyDescent="0.35">
      <c r="C799" s="70">
        <v>43176</v>
      </c>
      <c r="D799" s="71">
        <v>0.63966435185185189</v>
      </c>
      <c r="E799" s="72" t="s">
        <v>9</v>
      </c>
      <c r="F799" s="72">
        <v>41</v>
      </c>
      <c r="G799" s="72" t="s">
        <v>21</v>
      </c>
    </row>
    <row r="800" spans="3:7" ht="15" thickBot="1" x14ac:dyDescent="0.35">
      <c r="C800" s="70">
        <v>43176</v>
      </c>
      <c r="D800" s="71">
        <v>0.64317129629629632</v>
      </c>
      <c r="E800" s="72" t="s">
        <v>9</v>
      </c>
      <c r="F800" s="72">
        <v>51</v>
      </c>
      <c r="G800" s="72" t="s">
        <v>10</v>
      </c>
    </row>
    <row r="801" spans="3:7" ht="15" thickBot="1" x14ac:dyDescent="0.35">
      <c r="C801" s="70">
        <v>43176</v>
      </c>
      <c r="D801" s="71">
        <v>0.64452546296296298</v>
      </c>
      <c r="E801" s="72" t="s">
        <v>9</v>
      </c>
      <c r="F801" s="72">
        <v>52</v>
      </c>
      <c r="G801" s="72" t="s">
        <v>10</v>
      </c>
    </row>
    <row r="802" spans="3:7" ht="15" thickBot="1" x14ac:dyDescent="0.35">
      <c r="C802" s="70">
        <v>43176</v>
      </c>
      <c r="D802" s="71">
        <v>0.64560185185185182</v>
      </c>
      <c r="E802" s="72" t="s">
        <v>9</v>
      </c>
      <c r="F802" s="72">
        <v>39</v>
      </c>
      <c r="G802" s="72" t="s">
        <v>10</v>
      </c>
    </row>
    <row r="803" spans="3:7" ht="15" thickBot="1" x14ac:dyDescent="0.35">
      <c r="C803" s="70">
        <v>43176</v>
      </c>
      <c r="D803" s="71">
        <v>0.64607638888888885</v>
      </c>
      <c r="E803" s="72" t="s">
        <v>9</v>
      </c>
      <c r="F803" s="72">
        <v>33</v>
      </c>
      <c r="G803" s="72" t="s">
        <v>10</v>
      </c>
    </row>
    <row r="804" spans="3:7" ht="15" thickBot="1" x14ac:dyDescent="0.35">
      <c r="C804" s="70">
        <v>43176</v>
      </c>
      <c r="D804" s="71">
        <v>0.64644675925925921</v>
      </c>
      <c r="E804" s="72" t="s">
        <v>9</v>
      </c>
      <c r="F804" s="72">
        <v>44</v>
      </c>
      <c r="G804" s="72" t="s">
        <v>10</v>
      </c>
    </row>
    <row r="805" spans="3:7" ht="15" thickBot="1" x14ac:dyDescent="0.35">
      <c r="C805" s="70">
        <v>43176</v>
      </c>
      <c r="D805" s="71">
        <v>0.64780092592592597</v>
      </c>
      <c r="E805" s="72" t="s">
        <v>9</v>
      </c>
      <c r="F805" s="72">
        <v>51</v>
      </c>
      <c r="G805" s="72" t="s">
        <v>10</v>
      </c>
    </row>
    <row r="806" spans="3:7" ht="15" thickBot="1" x14ac:dyDescent="0.35">
      <c r="C806" s="70">
        <v>43176</v>
      </c>
      <c r="D806" s="71">
        <v>0.64810185185185187</v>
      </c>
      <c r="E806" s="72" t="s">
        <v>9</v>
      </c>
      <c r="F806" s="72">
        <v>44</v>
      </c>
      <c r="G806" s="72" t="s">
        <v>21</v>
      </c>
    </row>
    <row r="807" spans="3:7" ht="15" thickBot="1" x14ac:dyDescent="0.35">
      <c r="C807" s="70">
        <v>43176</v>
      </c>
      <c r="D807" s="71">
        <v>0.64839120370370373</v>
      </c>
      <c r="E807" s="72" t="s">
        <v>9</v>
      </c>
      <c r="F807" s="72">
        <v>48</v>
      </c>
      <c r="G807" s="72" t="s">
        <v>10</v>
      </c>
    </row>
    <row r="808" spans="3:7" ht="15" thickBot="1" x14ac:dyDescent="0.35">
      <c r="C808" s="70">
        <v>43176</v>
      </c>
      <c r="D808" s="71">
        <v>0.64868055555555559</v>
      </c>
      <c r="E808" s="72" t="s">
        <v>9</v>
      </c>
      <c r="F808" s="72">
        <v>29</v>
      </c>
      <c r="G808" s="72" t="s">
        <v>21</v>
      </c>
    </row>
    <row r="809" spans="3:7" ht="15" thickBot="1" x14ac:dyDescent="0.35">
      <c r="C809" s="70">
        <v>43176</v>
      </c>
      <c r="D809" s="71">
        <v>0.64872685185185186</v>
      </c>
      <c r="E809" s="72" t="s">
        <v>9</v>
      </c>
      <c r="F809" s="72">
        <v>31</v>
      </c>
      <c r="G809" s="72" t="s">
        <v>10</v>
      </c>
    </row>
    <row r="810" spans="3:7" ht="15" thickBot="1" x14ac:dyDescent="0.35">
      <c r="C810" s="70">
        <v>43176</v>
      </c>
      <c r="D810" s="71">
        <v>0.65052083333333333</v>
      </c>
      <c r="E810" s="72" t="s">
        <v>9</v>
      </c>
      <c r="F810" s="72">
        <v>38</v>
      </c>
      <c r="G810" s="72" t="s">
        <v>21</v>
      </c>
    </row>
    <row r="811" spans="3:7" ht="15" thickBot="1" x14ac:dyDescent="0.35">
      <c r="C811" s="70">
        <v>43176</v>
      </c>
      <c r="D811" s="71">
        <v>0.65192129629629625</v>
      </c>
      <c r="E811" s="72" t="s">
        <v>9</v>
      </c>
      <c r="F811" s="72">
        <v>44</v>
      </c>
      <c r="G811" s="72" t="s">
        <v>21</v>
      </c>
    </row>
    <row r="812" spans="3:7" ht="15" thickBot="1" x14ac:dyDescent="0.35">
      <c r="C812" s="70">
        <v>43176</v>
      </c>
      <c r="D812" s="71">
        <v>0.65210648148148154</v>
      </c>
      <c r="E812" s="72" t="s">
        <v>9</v>
      </c>
      <c r="F812" s="72">
        <v>29</v>
      </c>
      <c r="G812" s="72" t="s">
        <v>21</v>
      </c>
    </row>
    <row r="813" spans="3:7" ht="15" thickBot="1" x14ac:dyDescent="0.35">
      <c r="C813" s="70">
        <v>43176</v>
      </c>
      <c r="D813" s="71">
        <v>0.65230324074074075</v>
      </c>
      <c r="E813" s="72" t="s">
        <v>9</v>
      </c>
      <c r="F813" s="72">
        <v>42</v>
      </c>
      <c r="G813" s="72" t="s">
        <v>21</v>
      </c>
    </row>
    <row r="814" spans="3:7" ht="15" thickBot="1" x14ac:dyDescent="0.35">
      <c r="C814" s="70">
        <v>43176</v>
      </c>
      <c r="D814" s="71">
        <v>0.65236111111111106</v>
      </c>
      <c r="E814" s="72" t="s">
        <v>9</v>
      </c>
      <c r="F814" s="72">
        <v>38</v>
      </c>
      <c r="G814" s="72" t="s">
        <v>10</v>
      </c>
    </row>
    <row r="815" spans="3:7" ht="15" thickBot="1" x14ac:dyDescent="0.35">
      <c r="C815" s="70">
        <v>43176</v>
      </c>
      <c r="D815" s="71">
        <v>0.65252314814814816</v>
      </c>
      <c r="E815" s="72" t="s">
        <v>9</v>
      </c>
      <c r="F815" s="72">
        <v>39</v>
      </c>
      <c r="G815" s="72" t="s">
        <v>21</v>
      </c>
    </row>
    <row r="816" spans="3:7" ht="15" thickBot="1" x14ac:dyDescent="0.35">
      <c r="C816" s="70">
        <v>43176</v>
      </c>
      <c r="D816" s="71">
        <v>0.65361111111111114</v>
      </c>
      <c r="E816" s="72" t="s">
        <v>9</v>
      </c>
      <c r="F816" s="72">
        <v>51</v>
      </c>
      <c r="G816" s="72" t="s">
        <v>10</v>
      </c>
    </row>
    <row r="817" spans="3:7" ht="15" thickBot="1" x14ac:dyDescent="0.35">
      <c r="C817" s="70">
        <v>43176</v>
      </c>
      <c r="D817" s="71">
        <v>0.65472222222222221</v>
      </c>
      <c r="E817" s="72" t="s">
        <v>9</v>
      </c>
      <c r="F817" s="72">
        <v>36</v>
      </c>
      <c r="G817" s="72" t="s">
        <v>21</v>
      </c>
    </row>
    <row r="818" spans="3:7" ht="15" thickBot="1" x14ac:dyDescent="0.35">
      <c r="C818" s="70">
        <v>43176</v>
      </c>
      <c r="D818" s="71">
        <v>0.65505787037037033</v>
      </c>
      <c r="E818" s="72" t="s">
        <v>9</v>
      </c>
      <c r="F818" s="72">
        <v>44</v>
      </c>
      <c r="G818" s="72" t="s">
        <v>10</v>
      </c>
    </row>
    <row r="819" spans="3:7" ht="15" thickBot="1" x14ac:dyDescent="0.35">
      <c r="C819" s="70">
        <v>43176</v>
      </c>
      <c r="D819" s="71">
        <v>0.65591435185185187</v>
      </c>
      <c r="E819" s="72" t="s">
        <v>9</v>
      </c>
      <c r="F819" s="72">
        <v>43</v>
      </c>
      <c r="G819" s="72" t="s">
        <v>10</v>
      </c>
    </row>
    <row r="820" spans="3:7" ht="15" thickBot="1" x14ac:dyDescent="0.35">
      <c r="C820" s="70">
        <v>43176</v>
      </c>
      <c r="D820" s="71">
        <v>0.65604166666666663</v>
      </c>
      <c r="E820" s="72" t="s">
        <v>9</v>
      </c>
      <c r="F820" s="72">
        <v>45</v>
      </c>
      <c r="G820" s="72" t="s">
        <v>21</v>
      </c>
    </row>
    <row r="821" spans="3:7" ht="15" thickBot="1" x14ac:dyDescent="0.35">
      <c r="C821" s="70">
        <v>43176</v>
      </c>
      <c r="D821" s="71">
        <v>0.65638888888888891</v>
      </c>
      <c r="E821" s="72" t="s">
        <v>9</v>
      </c>
      <c r="F821" s="72">
        <v>41</v>
      </c>
      <c r="G821" s="72" t="s">
        <v>21</v>
      </c>
    </row>
    <row r="822" spans="3:7" ht="15" thickBot="1" x14ac:dyDescent="0.35">
      <c r="C822" s="70">
        <v>43176</v>
      </c>
      <c r="D822" s="71">
        <v>0.65657407407407409</v>
      </c>
      <c r="E822" s="72" t="s">
        <v>9</v>
      </c>
      <c r="F822" s="72">
        <v>44</v>
      </c>
      <c r="G822" s="72" t="s">
        <v>21</v>
      </c>
    </row>
    <row r="823" spans="3:7" ht="15" thickBot="1" x14ac:dyDescent="0.35">
      <c r="C823" s="70">
        <v>43176</v>
      </c>
      <c r="D823" s="71">
        <v>0.65812499999999996</v>
      </c>
      <c r="E823" s="72" t="s">
        <v>9</v>
      </c>
      <c r="F823" s="72">
        <v>41</v>
      </c>
      <c r="G823" s="72" t="s">
        <v>21</v>
      </c>
    </row>
    <row r="824" spans="3:7" ht="15" thickBot="1" x14ac:dyDescent="0.35">
      <c r="C824" s="70">
        <v>43176</v>
      </c>
      <c r="D824" s="71">
        <v>0.66224537037037035</v>
      </c>
      <c r="E824" s="72" t="s">
        <v>9</v>
      </c>
      <c r="F824" s="72">
        <v>55</v>
      </c>
      <c r="G824" s="72" t="s">
        <v>21</v>
      </c>
    </row>
    <row r="825" spans="3:7" ht="15" thickBot="1" x14ac:dyDescent="0.35">
      <c r="C825" s="70">
        <v>43176</v>
      </c>
      <c r="D825" s="71">
        <v>0.66400462962962969</v>
      </c>
      <c r="E825" s="72" t="s">
        <v>9</v>
      </c>
      <c r="F825" s="72">
        <v>43</v>
      </c>
      <c r="G825" s="72" t="s">
        <v>21</v>
      </c>
    </row>
    <row r="826" spans="3:7" ht="15" thickBot="1" x14ac:dyDescent="0.35">
      <c r="C826" s="70">
        <v>43176</v>
      </c>
      <c r="D826" s="71">
        <v>0.6648263888888889</v>
      </c>
      <c r="E826" s="72" t="s">
        <v>9</v>
      </c>
      <c r="F826" s="72">
        <v>42</v>
      </c>
      <c r="G826" s="72" t="s">
        <v>21</v>
      </c>
    </row>
    <row r="827" spans="3:7" ht="15" thickBot="1" x14ac:dyDescent="0.35">
      <c r="C827" s="70">
        <v>43176</v>
      </c>
      <c r="D827" s="71">
        <v>0.66497685185185185</v>
      </c>
      <c r="E827" s="72" t="s">
        <v>9</v>
      </c>
      <c r="F827" s="72">
        <v>35</v>
      </c>
      <c r="G827" s="72" t="s">
        <v>21</v>
      </c>
    </row>
    <row r="828" spans="3:7" ht="15" thickBot="1" x14ac:dyDescent="0.35">
      <c r="C828" s="70">
        <v>43176</v>
      </c>
      <c r="D828" s="71">
        <v>0.66530092592592593</v>
      </c>
      <c r="E828" s="72" t="s">
        <v>9</v>
      </c>
      <c r="F828" s="72">
        <v>44</v>
      </c>
      <c r="G828" s="72" t="s">
        <v>21</v>
      </c>
    </row>
    <row r="829" spans="3:7" ht="15" thickBot="1" x14ac:dyDescent="0.35">
      <c r="C829" s="70">
        <v>43176</v>
      </c>
      <c r="D829" s="71">
        <v>0.66535879629629624</v>
      </c>
      <c r="E829" s="72" t="s">
        <v>9</v>
      </c>
      <c r="F829" s="72">
        <v>62</v>
      </c>
      <c r="G829" s="72" t="s">
        <v>10</v>
      </c>
    </row>
    <row r="830" spans="3:7" ht="15" thickBot="1" x14ac:dyDescent="0.35">
      <c r="C830" s="70">
        <v>43176</v>
      </c>
      <c r="D830" s="71">
        <v>0.66553240740740738</v>
      </c>
      <c r="E830" s="72" t="s">
        <v>9</v>
      </c>
      <c r="F830" s="72">
        <v>44</v>
      </c>
      <c r="G830" s="72" t="s">
        <v>10</v>
      </c>
    </row>
    <row r="831" spans="3:7" ht="15" thickBot="1" x14ac:dyDescent="0.35">
      <c r="C831" s="70">
        <v>43176</v>
      </c>
      <c r="D831" s="71">
        <v>0.66618055555555555</v>
      </c>
      <c r="E831" s="72" t="s">
        <v>9</v>
      </c>
      <c r="F831" s="72">
        <v>25</v>
      </c>
      <c r="G831" s="72" t="s">
        <v>21</v>
      </c>
    </row>
    <row r="832" spans="3:7" ht="15" thickBot="1" x14ac:dyDescent="0.35">
      <c r="C832" s="70">
        <v>43176</v>
      </c>
      <c r="D832" s="71">
        <v>0.66759259259259263</v>
      </c>
      <c r="E832" s="72" t="s">
        <v>9</v>
      </c>
      <c r="F832" s="72">
        <v>35</v>
      </c>
      <c r="G832" s="72" t="s">
        <v>21</v>
      </c>
    </row>
    <row r="833" spans="3:7" ht="15" thickBot="1" x14ac:dyDescent="0.35">
      <c r="C833" s="70">
        <v>43176</v>
      </c>
      <c r="D833" s="71">
        <v>0.66810185185185178</v>
      </c>
      <c r="E833" s="72" t="s">
        <v>9</v>
      </c>
      <c r="F833" s="72">
        <v>45</v>
      </c>
      <c r="G833" s="72" t="s">
        <v>21</v>
      </c>
    </row>
    <row r="834" spans="3:7" ht="15" thickBot="1" x14ac:dyDescent="0.35">
      <c r="C834" s="70">
        <v>43176</v>
      </c>
      <c r="D834" s="71">
        <v>0.66817129629629635</v>
      </c>
      <c r="E834" s="72" t="s">
        <v>9</v>
      </c>
      <c r="F834" s="72">
        <v>36</v>
      </c>
      <c r="G834" s="72" t="s">
        <v>10</v>
      </c>
    </row>
    <row r="835" spans="3:7" ht="15" thickBot="1" x14ac:dyDescent="0.35">
      <c r="C835" s="70">
        <v>43176</v>
      </c>
      <c r="D835" s="71">
        <v>0.66881944444444441</v>
      </c>
      <c r="E835" s="72" t="s">
        <v>9</v>
      </c>
      <c r="F835" s="72">
        <v>26</v>
      </c>
      <c r="G835" s="72" t="s">
        <v>21</v>
      </c>
    </row>
    <row r="836" spans="3:7" ht="15" thickBot="1" x14ac:dyDescent="0.35">
      <c r="C836" s="70">
        <v>43176</v>
      </c>
      <c r="D836" s="71">
        <v>0.66923611111111114</v>
      </c>
      <c r="E836" s="72" t="s">
        <v>9</v>
      </c>
      <c r="F836" s="72">
        <v>33</v>
      </c>
      <c r="G836" s="72" t="s">
        <v>21</v>
      </c>
    </row>
    <row r="837" spans="3:7" ht="15" thickBot="1" x14ac:dyDescent="0.35">
      <c r="C837" s="70">
        <v>43176</v>
      </c>
      <c r="D837" s="71">
        <v>0.67046296296296293</v>
      </c>
      <c r="E837" s="72" t="s">
        <v>9</v>
      </c>
      <c r="F837" s="72">
        <v>43</v>
      </c>
      <c r="G837" s="72" t="s">
        <v>10</v>
      </c>
    </row>
    <row r="838" spans="3:7" ht="15" thickBot="1" x14ac:dyDescent="0.35">
      <c r="C838" s="70">
        <v>43176</v>
      </c>
      <c r="D838" s="71">
        <v>0.67084490740740732</v>
      </c>
      <c r="E838" s="72" t="s">
        <v>9</v>
      </c>
      <c r="F838" s="72">
        <v>34</v>
      </c>
      <c r="G838" s="72" t="s">
        <v>21</v>
      </c>
    </row>
    <row r="839" spans="3:7" ht="15" thickBot="1" x14ac:dyDescent="0.35">
      <c r="C839" s="70">
        <v>43176</v>
      </c>
      <c r="D839" s="71">
        <v>0.67091435185185189</v>
      </c>
      <c r="E839" s="72" t="s">
        <v>9</v>
      </c>
      <c r="F839" s="72">
        <v>46</v>
      </c>
      <c r="G839" s="72" t="s">
        <v>10</v>
      </c>
    </row>
    <row r="840" spans="3:7" ht="15" thickBot="1" x14ac:dyDescent="0.35">
      <c r="C840" s="70">
        <v>43176</v>
      </c>
      <c r="D840" s="71">
        <v>0.67107638888888888</v>
      </c>
      <c r="E840" s="72" t="s">
        <v>9</v>
      </c>
      <c r="F840" s="72">
        <v>47</v>
      </c>
      <c r="G840" s="72" t="s">
        <v>10</v>
      </c>
    </row>
    <row r="841" spans="3:7" ht="15" thickBot="1" x14ac:dyDescent="0.35">
      <c r="C841" s="70">
        <v>43176</v>
      </c>
      <c r="D841" s="71">
        <v>0.67108796296296302</v>
      </c>
      <c r="E841" s="72" t="s">
        <v>9</v>
      </c>
      <c r="F841" s="72">
        <v>25</v>
      </c>
      <c r="G841" s="72" t="s">
        <v>21</v>
      </c>
    </row>
    <row r="842" spans="3:7" ht="15" thickBot="1" x14ac:dyDescent="0.35">
      <c r="C842" s="70">
        <v>43176</v>
      </c>
      <c r="D842" s="71">
        <v>0.67121527777777779</v>
      </c>
      <c r="E842" s="72" t="s">
        <v>9</v>
      </c>
      <c r="F842" s="72">
        <v>21</v>
      </c>
      <c r="G842" s="72" t="s">
        <v>21</v>
      </c>
    </row>
    <row r="843" spans="3:7" ht="15" thickBot="1" x14ac:dyDescent="0.35">
      <c r="C843" s="70">
        <v>43176</v>
      </c>
      <c r="D843" s="71">
        <v>0.67152777777777783</v>
      </c>
      <c r="E843" s="72" t="s">
        <v>9</v>
      </c>
      <c r="F843" s="72">
        <v>43</v>
      </c>
      <c r="G843" s="72" t="s">
        <v>10</v>
      </c>
    </row>
    <row r="844" spans="3:7" ht="15" thickBot="1" x14ac:dyDescent="0.35">
      <c r="C844" s="70">
        <v>43176</v>
      </c>
      <c r="D844" s="71">
        <v>0.67274305555555547</v>
      </c>
      <c r="E844" s="72" t="s">
        <v>9</v>
      </c>
      <c r="F844" s="72">
        <v>47</v>
      </c>
      <c r="G844" s="72" t="s">
        <v>21</v>
      </c>
    </row>
    <row r="845" spans="3:7" ht="15" thickBot="1" x14ac:dyDescent="0.35">
      <c r="C845" s="70">
        <v>43176</v>
      </c>
      <c r="D845" s="71">
        <v>0.67325231481481485</v>
      </c>
      <c r="E845" s="72" t="s">
        <v>9</v>
      </c>
      <c r="F845" s="72">
        <v>40</v>
      </c>
      <c r="G845" s="72" t="s">
        <v>21</v>
      </c>
    </row>
    <row r="846" spans="3:7" ht="15" thickBot="1" x14ac:dyDescent="0.35">
      <c r="C846" s="70">
        <v>43176</v>
      </c>
      <c r="D846" s="71">
        <v>0.67349537037037033</v>
      </c>
      <c r="E846" s="72" t="s">
        <v>9</v>
      </c>
      <c r="F846" s="72">
        <v>39</v>
      </c>
      <c r="G846" s="72" t="s">
        <v>21</v>
      </c>
    </row>
    <row r="847" spans="3:7" ht="15" thickBot="1" x14ac:dyDescent="0.35">
      <c r="C847" s="70">
        <v>43176</v>
      </c>
      <c r="D847" s="71">
        <v>0.67505787037037035</v>
      </c>
      <c r="E847" s="72" t="s">
        <v>9</v>
      </c>
      <c r="F847" s="72">
        <v>28</v>
      </c>
      <c r="G847" s="72" t="s">
        <v>10</v>
      </c>
    </row>
    <row r="848" spans="3:7" ht="15" thickBot="1" x14ac:dyDescent="0.35">
      <c r="C848" s="70">
        <v>43176</v>
      </c>
      <c r="D848" s="71">
        <v>0.67576388888888894</v>
      </c>
      <c r="E848" s="72" t="s">
        <v>9</v>
      </c>
      <c r="F848" s="72">
        <v>48</v>
      </c>
      <c r="G848" s="72" t="s">
        <v>10</v>
      </c>
    </row>
    <row r="849" spans="3:7" ht="15" thickBot="1" x14ac:dyDescent="0.35">
      <c r="C849" s="70">
        <v>43176</v>
      </c>
      <c r="D849" s="71">
        <v>0.67778935185185185</v>
      </c>
      <c r="E849" s="72" t="s">
        <v>9</v>
      </c>
      <c r="F849" s="72">
        <v>41</v>
      </c>
      <c r="G849" s="72" t="s">
        <v>21</v>
      </c>
    </row>
    <row r="850" spans="3:7" ht="15" thickBot="1" x14ac:dyDescent="0.35">
      <c r="C850" s="70">
        <v>43176</v>
      </c>
      <c r="D850" s="71">
        <v>0.67842592592592599</v>
      </c>
      <c r="E850" s="72" t="s">
        <v>9</v>
      </c>
      <c r="F850" s="72">
        <v>63</v>
      </c>
      <c r="G850" s="72" t="s">
        <v>21</v>
      </c>
    </row>
    <row r="851" spans="3:7" ht="15" thickBot="1" x14ac:dyDescent="0.35">
      <c r="C851" s="70">
        <v>43176</v>
      </c>
      <c r="D851" s="71">
        <v>0.67853009259259256</v>
      </c>
      <c r="E851" s="72" t="s">
        <v>9</v>
      </c>
      <c r="F851" s="72">
        <v>35</v>
      </c>
      <c r="G851" s="72" t="s">
        <v>10</v>
      </c>
    </row>
    <row r="852" spans="3:7" ht="15" thickBot="1" x14ac:dyDescent="0.35">
      <c r="C852" s="70">
        <v>43176</v>
      </c>
      <c r="D852" s="71">
        <v>0.67905092592592586</v>
      </c>
      <c r="E852" s="72" t="s">
        <v>9</v>
      </c>
      <c r="F852" s="72">
        <v>38</v>
      </c>
      <c r="G852" s="72" t="s">
        <v>21</v>
      </c>
    </row>
    <row r="853" spans="3:7" ht="15" thickBot="1" x14ac:dyDescent="0.35">
      <c r="C853" s="70">
        <v>43176</v>
      </c>
      <c r="D853" s="71">
        <v>0.68146990740740743</v>
      </c>
      <c r="E853" s="72" t="s">
        <v>9</v>
      </c>
      <c r="F853" s="72">
        <v>40</v>
      </c>
      <c r="G853" s="72" t="s">
        <v>10</v>
      </c>
    </row>
    <row r="854" spans="3:7" ht="15" thickBot="1" x14ac:dyDescent="0.35">
      <c r="C854" s="70">
        <v>43176</v>
      </c>
      <c r="D854" s="71">
        <v>0.68174768518518514</v>
      </c>
      <c r="E854" s="72" t="s">
        <v>9</v>
      </c>
      <c r="F854" s="72">
        <v>35</v>
      </c>
      <c r="G854" s="72" t="s">
        <v>10</v>
      </c>
    </row>
    <row r="855" spans="3:7" ht="15" thickBot="1" x14ac:dyDescent="0.35">
      <c r="C855" s="70">
        <v>43176</v>
      </c>
      <c r="D855" s="71">
        <v>0.68339120370370365</v>
      </c>
      <c r="E855" s="72" t="s">
        <v>9</v>
      </c>
      <c r="F855" s="72">
        <v>44</v>
      </c>
      <c r="G855" s="72" t="s">
        <v>21</v>
      </c>
    </row>
    <row r="856" spans="3:7" ht="15" thickBot="1" x14ac:dyDescent="0.35">
      <c r="C856" s="70">
        <v>43176</v>
      </c>
      <c r="D856" s="71">
        <v>0.68366898148148147</v>
      </c>
      <c r="E856" s="72" t="s">
        <v>9</v>
      </c>
      <c r="F856" s="72">
        <v>52</v>
      </c>
      <c r="G856" s="72" t="s">
        <v>21</v>
      </c>
    </row>
    <row r="857" spans="3:7" ht="15" thickBot="1" x14ac:dyDescent="0.35">
      <c r="C857" s="70">
        <v>43176</v>
      </c>
      <c r="D857" s="71">
        <v>0.6846875</v>
      </c>
      <c r="E857" s="72" t="s">
        <v>9</v>
      </c>
      <c r="F857" s="72">
        <v>49</v>
      </c>
      <c r="G857" s="72" t="s">
        <v>21</v>
      </c>
    </row>
    <row r="858" spans="3:7" ht="15" thickBot="1" x14ac:dyDescent="0.35">
      <c r="C858" s="70">
        <v>43176</v>
      </c>
      <c r="D858" s="71">
        <v>0.68527777777777776</v>
      </c>
      <c r="E858" s="72" t="s">
        <v>9</v>
      </c>
      <c r="F858" s="72">
        <v>48</v>
      </c>
      <c r="G858" s="72" t="s">
        <v>21</v>
      </c>
    </row>
    <row r="859" spans="3:7" ht="15" thickBot="1" x14ac:dyDescent="0.35">
      <c r="C859" s="70">
        <v>43176</v>
      </c>
      <c r="D859" s="71">
        <v>0.68721064814814825</v>
      </c>
      <c r="E859" s="72" t="s">
        <v>9</v>
      </c>
      <c r="F859" s="72">
        <v>44</v>
      </c>
      <c r="G859" s="72" t="s">
        <v>21</v>
      </c>
    </row>
    <row r="860" spans="3:7" ht="15" thickBot="1" x14ac:dyDescent="0.35">
      <c r="C860" s="70">
        <v>43176</v>
      </c>
      <c r="D860" s="71">
        <v>0.68811342592592595</v>
      </c>
      <c r="E860" s="72" t="s">
        <v>9</v>
      </c>
      <c r="F860" s="72">
        <v>40</v>
      </c>
      <c r="G860" s="72" t="s">
        <v>21</v>
      </c>
    </row>
    <row r="861" spans="3:7" ht="15" thickBot="1" x14ac:dyDescent="0.35">
      <c r="C861" s="70">
        <v>43176</v>
      </c>
      <c r="D861" s="71">
        <v>0.6909953703703704</v>
      </c>
      <c r="E861" s="72" t="s">
        <v>9</v>
      </c>
      <c r="F861" s="72">
        <v>48</v>
      </c>
      <c r="G861" s="72" t="s">
        <v>21</v>
      </c>
    </row>
    <row r="862" spans="3:7" ht="15" thickBot="1" x14ac:dyDescent="0.35">
      <c r="C862" s="70">
        <v>43176</v>
      </c>
      <c r="D862" s="71">
        <v>0.69120370370370365</v>
      </c>
      <c r="E862" s="72" t="s">
        <v>9</v>
      </c>
      <c r="F862" s="72">
        <v>46</v>
      </c>
      <c r="G862" s="72" t="s">
        <v>10</v>
      </c>
    </row>
    <row r="863" spans="3:7" ht="15" thickBot="1" x14ac:dyDescent="0.35">
      <c r="C863" s="70">
        <v>43176</v>
      </c>
      <c r="D863" s="71">
        <v>0.69202546296296286</v>
      </c>
      <c r="E863" s="72" t="s">
        <v>9</v>
      </c>
      <c r="F863" s="72">
        <v>40</v>
      </c>
      <c r="G863" s="72" t="s">
        <v>21</v>
      </c>
    </row>
    <row r="864" spans="3:7" ht="15" thickBot="1" x14ac:dyDescent="0.35">
      <c r="C864" s="70">
        <v>43176</v>
      </c>
      <c r="D864" s="71">
        <v>0.69261574074074073</v>
      </c>
      <c r="E864" s="72" t="s">
        <v>9</v>
      </c>
      <c r="F864" s="72">
        <v>45</v>
      </c>
      <c r="G864" s="72" t="s">
        <v>10</v>
      </c>
    </row>
    <row r="865" spans="3:7" ht="15" thickBot="1" x14ac:dyDescent="0.35">
      <c r="C865" s="70">
        <v>43176</v>
      </c>
      <c r="D865" s="71">
        <v>0.69425925925925924</v>
      </c>
      <c r="E865" s="72" t="s">
        <v>9</v>
      </c>
      <c r="F865" s="72">
        <v>29</v>
      </c>
      <c r="G865" s="72" t="s">
        <v>21</v>
      </c>
    </row>
    <row r="866" spans="3:7" ht="15" thickBot="1" x14ac:dyDescent="0.35">
      <c r="C866" s="70">
        <v>43176</v>
      </c>
      <c r="D866" s="71">
        <v>0.69570601851851854</v>
      </c>
      <c r="E866" s="72" t="s">
        <v>9</v>
      </c>
      <c r="F866" s="72">
        <v>30</v>
      </c>
      <c r="G866" s="72" t="s">
        <v>21</v>
      </c>
    </row>
    <row r="867" spans="3:7" ht="15" thickBot="1" x14ac:dyDescent="0.35">
      <c r="C867" s="70">
        <v>43176</v>
      </c>
      <c r="D867" s="71">
        <v>0.69616898148148154</v>
      </c>
      <c r="E867" s="72" t="s">
        <v>9</v>
      </c>
      <c r="F867" s="72">
        <v>46</v>
      </c>
      <c r="G867" s="72" t="s">
        <v>10</v>
      </c>
    </row>
    <row r="868" spans="3:7" ht="15" thickBot="1" x14ac:dyDescent="0.35">
      <c r="C868" s="70">
        <v>43176</v>
      </c>
      <c r="D868" s="71">
        <v>0.70021990740740747</v>
      </c>
      <c r="E868" s="72" t="s">
        <v>9</v>
      </c>
      <c r="F868" s="72">
        <v>36</v>
      </c>
      <c r="G868" s="72" t="s">
        <v>21</v>
      </c>
    </row>
    <row r="869" spans="3:7" ht="15" thickBot="1" x14ac:dyDescent="0.35">
      <c r="C869" s="70">
        <v>43176</v>
      </c>
      <c r="D869" s="71">
        <v>0.70136574074074076</v>
      </c>
      <c r="E869" s="72" t="s">
        <v>9</v>
      </c>
      <c r="F869" s="72">
        <v>31</v>
      </c>
      <c r="G869" s="72" t="s">
        <v>10</v>
      </c>
    </row>
    <row r="870" spans="3:7" ht="15" thickBot="1" x14ac:dyDescent="0.35">
      <c r="C870" s="70">
        <v>43176</v>
      </c>
      <c r="D870" s="71">
        <v>0.70195601851851863</v>
      </c>
      <c r="E870" s="72" t="s">
        <v>9</v>
      </c>
      <c r="F870" s="72">
        <v>52</v>
      </c>
      <c r="G870" s="72" t="s">
        <v>10</v>
      </c>
    </row>
    <row r="871" spans="3:7" ht="15" thickBot="1" x14ac:dyDescent="0.35">
      <c r="C871" s="70">
        <v>43176</v>
      </c>
      <c r="D871" s="71">
        <v>0.7023032407407408</v>
      </c>
      <c r="E871" s="72" t="s">
        <v>9</v>
      </c>
      <c r="F871" s="72">
        <v>35</v>
      </c>
      <c r="G871" s="72" t="s">
        <v>21</v>
      </c>
    </row>
    <row r="872" spans="3:7" ht="15" thickBot="1" x14ac:dyDescent="0.35">
      <c r="C872" s="70">
        <v>43176</v>
      </c>
      <c r="D872" s="71">
        <v>0.70253472222222213</v>
      </c>
      <c r="E872" s="72" t="s">
        <v>9</v>
      </c>
      <c r="F872" s="72">
        <v>28</v>
      </c>
      <c r="G872" s="72" t="s">
        <v>21</v>
      </c>
    </row>
    <row r="873" spans="3:7" ht="15" thickBot="1" x14ac:dyDescent="0.35">
      <c r="C873" s="70">
        <v>43176</v>
      </c>
      <c r="D873" s="71">
        <v>0.70284722222222218</v>
      </c>
      <c r="E873" s="72" t="s">
        <v>9</v>
      </c>
      <c r="F873" s="72">
        <v>34</v>
      </c>
      <c r="G873" s="72" t="s">
        <v>10</v>
      </c>
    </row>
    <row r="874" spans="3:7" ht="15" thickBot="1" x14ac:dyDescent="0.35">
      <c r="C874" s="70">
        <v>43176</v>
      </c>
      <c r="D874" s="71">
        <v>0.70420138888888895</v>
      </c>
      <c r="E874" s="72" t="s">
        <v>9</v>
      </c>
      <c r="F874" s="72">
        <v>39</v>
      </c>
      <c r="G874" s="72" t="s">
        <v>10</v>
      </c>
    </row>
    <row r="875" spans="3:7" ht="15" thickBot="1" x14ac:dyDescent="0.35">
      <c r="C875" s="70">
        <v>43176</v>
      </c>
      <c r="D875" s="71">
        <v>0.70435185185185178</v>
      </c>
      <c r="E875" s="72" t="s">
        <v>9</v>
      </c>
      <c r="F875" s="72">
        <v>51</v>
      </c>
      <c r="G875" s="72" t="s">
        <v>10</v>
      </c>
    </row>
    <row r="876" spans="3:7" ht="15" thickBot="1" x14ac:dyDescent="0.35">
      <c r="C876" s="70">
        <v>43176</v>
      </c>
      <c r="D876" s="71">
        <v>0.70512731481481483</v>
      </c>
      <c r="E876" s="72" t="s">
        <v>9</v>
      </c>
      <c r="F876" s="72">
        <v>45</v>
      </c>
      <c r="G876" s="72" t="s">
        <v>10</v>
      </c>
    </row>
    <row r="877" spans="3:7" ht="15" thickBot="1" x14ac:dyDescent="0.35">
      <c r="C877" s="70">
        <v>43176</v>
      </c>
      <c r="D877" s="71">
        <v>0.70550925925925922</v>
      </c>
      <c r="E877" s="72" t="s">
        <v>9</v>
      </c>
      <c r="F877" s="72">
        <v>34</v>
      </c>
      <c r="G877" s="72" t="s">
        <v>21</v>
      </c>
    </row>
    <row r="878" spans="3:7" ht="15" thickBot="1" x14ac:dyDescent="0.35">
      <c r="C878" s="70">
        <v>43176</v>
      </c>
      <c r="D878" s="71">
        <v>0.70561342592592602</v>
      </c>
      <c r="E878" s="72" t="s">
        <v>9</v>
      </c>
      <c r="F878" s="72">
        <v>26</v>
      </c>
      <c r="G878" s="72" t="s">
        <v>21</v>
      </c>
    </row>
    <row r="879" spans="3:7" ht="15" thickBot="1" x14ac:dyDescent="0.35">
      <c r="C879" s="70">
        <v>43176</v>
      </c>
      <c r="D879" s="71">
        <v>0.70851851851851855</v>
      </c>
      <c r="E879" s="72" t="s">
        <v>9</v>
      </c>
      <c r="F879" s="72">
        <v>36</v>
      </c>
      <c r="G879" s="72" t="s">
        <v>10</v>
      </c>
    </row>
    <row r="880" spans="3:7" ht="15" thickBot="1" x14ac:dyDescent="0.35">
      <c r="C880" s="70">
        <v>43176</v>
      </c>
      <c r="D880" s="71">
        <v>0.70979166666666671</v>
      </c>
      <c r="E880" s="72" t="s">
        <v>9</v>
      </c>
      <c r="F880" s="72">
        <v>31</v>
      </c>
      <c r="G880" s="72" t="s">
        <v>10</v>
      </c>
    </row>
    <row r="881" spans="3:7" ht="15" thickBot="1" x14ac:dyDescent="0.35">
      <c r="C881" s="70">
        <v>43176</v>
      </c>
      <c r="D881" s="71">
        <v>0.71250000000000002</v>
      </c>
      <c r="E881" s="72" t="s">
        <v>9</v>
      </c>
      <c r="F881" s="72">
        <v>38</v>
      </c>
      <c r="G881" s="72" t="s">
        <v>21</v>
      </c>
    </row>
    <row r="882" spans="3:7" ht="15" thickBot="1" x14ac:dyDescent="0.35">
      <c r="C882" s="70">
        <v>43176</v>
      </c>
      <c r="D882" s="71">
        <v>0.71295138888888887</v>
      </c>
      <c r="E882" s="72" t="s">
        <v>9</v>
      </c>
      <c r="F882" s="72">
        <v>41</v>
      </c>
      <c r="G882" s="72" t="s">
        <v>10</v>
      </c>
    </row>
    <row r="883" spans="3:7" ht="15" thickBot="1" x14ac:dyDescent="0.35">
      <c r="C883" s="70">
        <v>43176</v>
      </c>
      <c r="D883" s="71">
        <v>0.71385416666666668</v>
      </c>
      <c r="E883" s="72" t="s">
        <v>9</v>
      </c>
      <c r="F883" s="72">
        <v>25</v>
      </c>
      <c r="G883" s="72" t="s">
        <v>21</v>
      </c>
    </row>
    <row r="884" spans="3:7" ht="15" thickBot="1" x14ac:dyDescent="0.35">
      <c r="C884" s="70">
        <v>43176</v>
      </c>
      <c r="D884" s="71">
        <v>0.71405092592592589</v>
      </c>
      <c r="E884" s="72" t="s">
        <v>9</v>
      </c>
      <c r="F884" s="72">
        <v>24</v>
      </c>
      <c r="G884" s="72" t="s">
        <v>21</v>
      </c>
    </row>
    <row r="885" spans="3:7" ht="15" thickBot="1" x14ac:dyDescent="0.35">
      <c r="C885" s="70">
        <v>43176</v>
      </c>
      <c r="D885" s="71">
        <v>0.71410879629629631</v>
      </c>
      <c r="E885" s="72" t="s">
        <v>9</v>
      </c>
      <c r="F885" s="72">
        <v>45</v>
      </c>
      <c r="G885" s="72" t="s">
        <v>10</v>
      </c>
    </row>
    <row r="886" spans="3:7" ht="15" thickBot="1" x14ac:dyDescent="0.35">
      <c r="C886" s="70">
        <v>43176</v>
      </c>
      <c r="D886" s="71">
        <v>0.71461805555555558</v>
      </c>
      <c r="E886" s="72" t="s">
        <v>9</v>
      </c>
      <c r="F886" s="72">
        <v>39</v>
      </c>
      <c r="G886" s="72" t="s">
        <v>21</v>
      </c>
    </row>
    <row r="887" spans="3:7" ht="15" thickBot="1" x14ac:dyDescent="0.35">
      <c r="C887" s="70">
        <v>43176</v>
      </c>
      <c r="D887" s="71">
        <v>0.71540509259259266</v>
      </c>
      <c r="E887" s="72" t="s">
        <v>9</v>
      </c>
      <c r="F887" s="72">
        <v>52</v>
      </c>
      <c r="G887" s="72" t="s">
        <v>21</v>
      </c>
    </row>
    <row r="888" spans="3:7" ht="15" thickBot="1" x14ac:dyDescent="0.35">
      <c r="C888" s="70">
        <v>43176</v>
      </c>
      <c r="D888" s="71">
        <v>0.71563657407407411</v>
      </c>
      <c r="E888" s="72" t="s">
        <v>9</v>
      </c>
      <c r="F888" s="72">
        <v>35</v>
      </c>
      <c r="G888" s="72" t="s">
        <v>21</v>
      </c>
    </row>
    <row r="889" spans="3:7" ht="15" thickBot="1" x14ac:dyDescent="0.35">
      <c r="C889" s="70">
        <v>43176</v>
      </c>
      <c r="D889" s="71">
        <v>0.71622685185185186</v>
      </c>
      <c r="E889" s="72" t="s">
        <v>9</v>
      </c>
      <c r="F889" s="72">
        <v>44</v>
      </c>
      <c r="G889" s="72" t="s">
        <v>10</v>
      </c>
    </row>
    <row r="890" spans="3:7" ht="15" thickBot="1" x14ac:dyDescent="0.35">
      <c r="C890" s="70">
        <v>43176</v>
      </c>
      <c r="D890" s="71">
        <v>0.71651620370370372</v>
      </c>
      <c r="E890" s="72" t="s">
        <v>9</v>
      </c>
      <c r="F890" s="72">
        <v>50</v>
      </c>
      <c r="G890" s="72" t="s">
        <v>10</v>
      </c>
    </row>
    <row r="891" spans="3:7" ht="15" thickBot="1" x14ac:dyDescent="0.35">
      <c r="C891" s="70">
        <v>43176</v>
      </c>
      <c r="D891" s="71">
        <v>0.71658564814814818</v>
      </c>
      <c r="E891" s="72" t="s">
        <v>9</v>
      </c>
      <c r="F891" s="72">
        <v>49</v>
      </c>
      <c r="G891" s="72" t="s">
        <v>21</v>
      </c>
    </row>
    <row r="892" spans="3:7" ht="15" thickBot="1" x14ac:dyDescent="0.35">
      <c r="C892" s="70">
        <v>43176</v>
      </c>
      <c r="D892" s="71">
        <v>0.71782407407407411</v>
      </c>
      <c r="E892" s="72" t="s">
        <v>9</v>
      </c>
      <c r="F892" s="72">
        <v>46</v>
      </c>
      <c r="G892" s="72" t="s">
        <v>21</v>
      </c>
    </row>
    <row r="893" spans="3:7" ht="15" thickBot="1" x14ac:dyDescent="0.35">
      <c r="C893" s="70">
        <v>43176</v>
      </c>
      <c r="D893" s="71">
        <v>0.71788194444444453</v>
      </c>
      <c r="E893" s="72" t="s">
        <v>9</v>
      </c>
      <c r="F893" s="72">
        <v>39</v>
      </c>
      <c r="G893" s="72" t="s">
        <v>10</v>
      </c>
    </row>
    <row r="894" spans="3:7" ht="15" thickBot="1" x14ac:dyDescent="0.35">
      <c r="C894" s="70">
        <v>43176</v>
      </c>
      <c r="D894" s="71">
        <v>0.7185300925925926</v>
      </c>
      <c r="E894" s="72" t="s">
        <v>9</v>
      </c>
      <c r="F894" s="72">
        <v>48</v>
      </c>
      <c r="G894" s="72" t="s">
        <v>10</v>
      </c>
    </row>
    <row r="895" spans="3:7" ht="15" thickBot="1" x14ac:dyDescent="0.35">
      <c r="C895" s="70">
        <v>43176</v>
      </c>
      <c r="D895" s="71">
        <v>0.71884259259259264</v>
      </c>
      <c r="E895" s="72" t="s">
        <v>9</v>
      </c>
      <c r="F895" s="72">
        <v>53</v>
      </c>
      <c r="G895" s="72" t="s">
        <v>10</v>
      </c>
    </row>
    <row r="896" spans="3:7" ht="15" thickBot="1" x14ac:dyDescent="0.35">
      <c r="C896" s="70">
        <v>43176</v>
      </c>
      <c r="D896" s="71">
        <v>0.72177083333333336</v>
      </c>
      <c r="E896" s="72" t="s">
        <v>9</v>
      </c>
      <c r="F896" s="72">
        <v>51</v>
      </c>
      <c r="G896" s="72" t="s">
        <v>21</v>
      </c>
    </row>
    <row r="897" spans="3:7" ht="15" thickBot="1" x14ac:dyDescent="0.35">
      <c r="C897" s="70">
        <v>43176</v>
      </c>
      <c r="D897" s="71">
        <v>0.72265046296296298</v>
      </c>
      <c r="E897" s="72" t="s">
        <v>9</v>
      </c>
      <c r="F897" s="72">
        <v>31</v>
      </c>
      <c r="G897" s="72" t="s">
        <v>21</v>
      </c>
    </row>
    <row r="898" spans="3:7" ht="15" thickBot="1" x14ac:dyDescent="0.35">
      <c r="C898" s="70">
        <v>43176</v>
      </c>
      <c r="D898" s="71">
        <v>0.72273148148148147</v>
      </c>
      <c r="E898" s="72" t="s">
        <v>9</v>
      </c>
      <c r="F898" s="72">
        <v>39</v>
      </c>
      <c r="G898" s="72" t="s">
        <v>21</v>
      </c>
    </row>
    <row r="899" spans="3:7" ht="15" thickBot="1" x14ac:dyDescent="0.35">
      <c r="C899" s="70">
        <v>43176</v>
      </c>
      <c r="D899" s="71">
        <v>0.72296296296296303</v>
      </c>
      <c r="E899" s="72" t="s">
        <v>9</v>
      </c>
      <c r="F899" s="72">
        <v>50</v>
      </c>
      <c r="G899" s="72" t="s">
        <v>10</v>
      </c>
    </row>
    <row r="900" spans="3:7" ht="15" thickBot="1" x14ac:dyDescent="0.35">
      <c r="C900" s="70">
        <v>43176</v>
      </c>
      <c r="D900" s="71">
        <v>0.72313657407407417</v>
      </c>
      <c r="E900" s="72" t="s">
        <v>9</v>
      </c>
      <c r="F900" s="72">
        <v>40</v>
      </c>
      <c r="G900" s="72" t="s">
        <v>10</v>
      </c>
    </row>
    <row r="901" spans="3:7" ht="15" thickBot="1" x14ac:dyDescent="0.35">
      <c r="C901" s="70">
        <v>43176</v>
      </c>
      <c r="D901" s="71">
        <v>0.72453703703703709</v>
      </c>
      <c r="E901" s="72" t="s">
        <v>9</v>
      </c>
      <c r="F901" s="72">
        <v>35</v>
      </c>
      <c r="G901" s="72" t="s">
        <v>21</v>
      </c>
    </row>
    <row r="902" spans="3:7" ht="15" thickBot="1" x14ac:dyDescent="0.35">
      <c r="C902" s="70">
        <v>43176</v>
      </c>
      <c r="D902" s="71">
        <v>0.72568287037037038</v>
      </c>
      <c r="E902" s="72" t="s">
        <v>9</v>
      </c>
      <c r="F902" s="72">
        <v>32</v>
      </c>
      <c r="G902" s="72" t="s">
        <v>21</v>
      </c>
    </row>
    <row r="903" spans="3:7" ht="15" thickBot="1" x14ac:dyDescent="0.35">
      <c r="C903" s="70">
        <v>43176</v>
      </c>
      <c r="D903" s="71">
        <v>0.72857638888888887</v>
      </c>
      <c r="E903" s="72" t="s">
        <v>9</v>
      </c>
      <c r="F903" s="72">
        <v>38</v>
      </c>
      <c r="G903" s="72" t="s">
        <v>21</v>
      </c>
    </row>
    <row r="904" spans="3:7" ht="15" thickBot="1" x14ac:dyDescent="0.35">
      <c r="C904" s="70">
        <v>43176</v>
      </c>
      <c r="D904" s="71">
        <v>0.72879629629629628</v>
      </c>
      <c r="E904" s="72" t="s">
        <v>9</v>
      </c>
      <c r="F904" s="72">
        <v>40</v>
      </c>
      <c r="G904" s="72" t="s">
        <v>21</v>
      </c>
    </row>
    <row r="905" spans="3:7" ht="15" thickBot="1" x14ac:dyDescent="0.35">
      <c r="C905" s="70">
        <v>43176</v>
      </c>
      <c r="D905" s="71">
        <v>0.72922453703703705</v>
      </c>
      <c r="E905" s="72" t="s">
        <v>9</v>
      </c>
      <c r="F905" s="72">
        <v>44</v>
      </c>
      <c r="G905" s="72" t="s">
        <v>10</v>
      </c>
    </row>
    <row r="906" spans="3:7" ht="15" thickBot="1" x14ac:dyDescent="0.35">
      <c r="C906" s="70">
        <v>43176</v>
      </c>
      <c r="D906" s="71">
        <v>0.72944444444444445</v>
      </c>
      <c r="E906" s="72" t="s">
        <v>9</v>
      </c>
      <c r="F906" s="72">
        <v>32</v>
      </c>
      <c r="G906" s="72" t="s">
        <v>21</v>
      </c>
    </row>
    <row r="907" spans="3:7" ht="15" thickBot="1" x14ac:dyDescent="0.35">
      <c r="C907" s="70">
        <v>43176</v>
      </c>
      <c r="D907" s="71">
        <v>0.73149305555555555</v>
      </c>
      <c r="E907" s="72" t="s">
        <v>9</v>
      </c>
      <c r="F907" s="72">
        <v>46</v>
      </c>
      <c r="G907" s="72" t="s">
        <v>10</v>
      </c>
    </row>
    <row r="908" spans="3:7" ht="15" thickBot="1" x14ac:dyDescent="0.35">
      <c r="C908" s="70">
        <v>43176</v>
      </c>
      <c r="D908" s="71">
        <v>0.73350694444444453</v>
      </c>
      <c r="E908" s="72" t="s">
        <v>9</v>
      </c>
      <c r="F908" s="72">
        <v>34</v>
      </c>
      <c r="G908" s="72" t="s">
        <v>21</v>
      </c>
    </row>
    <row r="909" spans="3:7" ht="15" thickBot="1" x14ac:dyDescent="0.35">
      <c r="C909" s="70">
        <v>43176</v>
      </c>
      <c r="D909" s="71">
        <v>0.73430555555555566</v>
      </c>
      <c r="E909" s="72" t="s">
        <v>9</v>
      </c>
      <c r="F909" s="72">
        <v>36</v>
      </c>
      <c r="G909" s="72" t="s">
        <v>10</v>
      </c>
    </row>
    <row r="910" spans="3:7" ht="15" thickBot="1" x14ac:dyDescent="0.35">
      <c r="C910" s="70">
        <v>43176</v>
      </c>
      <c r="D910" s="71">
        <v>0.73482638888888896</v>
      </c>
      <c r="E910" s="72" t="s">
        <v>9</v>
      </c>
      <c r="F910" s="72">
        <v>23</v>
      </c>
      <c r="G910" s="72" t="s">
        <v>10</v>
      </c>
    </row>
    <row r="911" spans="3:7" ht="15" thickBot="1" x14ac:dyDescent="0.35">
      <c r="C911" s="70">
        <v>43176</v>
      </c>
      <c r="D911" s="71">
        <v>0.73547453703703702</v>
      </c>
      <c r="E911" s="72" t="s">
        <v>9</v>
      </c>
      <c r="F911" s="72">
        <v>39</v>
      </c>
      <c r="G911" s="72" t="s">
        <v>10</v>
      </c>
    </row>
    <row r="912" spans="3:7" ht="15" thickBot="1" x14ac:dyDescent="0.35">
      <c r="C912" s="70">
        <v>43176</v>
      </c>
      <c r="D912" s="71">
        <v>0.73631944444444442</v>
      </c>
      <c r="E912" s="72" t="s">
        <v>9</v>
      </c>
      <c r="F912" s="72">
        <v>39</v>
      </c>
      <c r="G912" s="72" t="s">
        <v>21</v>
      </c>
    </row>
    <row r="913" spans="3:7" ht="15" thickBot="1" x14ac:dyDescent="0.35">
      <c r="C913" s="70">
        <v>43176</v>
      </c>
      <c r="D913" s="71">
        <v>0.7365624999999999</v>
      </c>
      <c r="E913" s="72" t="s">
        <v>9</v>
      </c>
      <c r="F913" s="72">
        <v>47</v>
      </c>
      <c r="G913" s="72" t="s">
        <v>21</v>
      </c>
    </row>
    <row r="914" spans="3:7" ht="15" thickBot="1" x14ac:dyDescent="0.35">
      <c r="C914" s="70">
        <v>43176</v>
      </c>
      <c r="D914" s="71">
        <v>0.73888888888888893</v>
      </c>
      <c r="E914" s="72" t="s">
        <v>9</v>
      </c>
      <c r="F914" s="72">
        <v>30</v>
      </c>
      <c r="G914" s="72" t="s">
        <v>21</v>
      </c>
    </row>
    <row r="915" spans="3:7" ht="15" thickBot="1" x14ac:dyDescent="0.35">
      <c r="C915" s="70">
        <v>43176</v>
      </c>
      <c r="D915" s="71">
        <v>0.73974537037037036</v>
      </c>
      <c r="E915" s="72" t="s">
        <v>9</v>
      </c>
      <c r="F915" s="72">
        <v>45</v>
      </c>
      <c r="G915" s="72" t="s">
        <v>21</v>
      </c>
    </row>
    <row r="916" spans="3:7" ht="15" thickBot="1" x14ac:dyDescent="0.35">
      <c r="C916" s="70">
        <v>43176</v>
      </c>
      <c r="D916" s="71">
        <v>0.74006944444444445</v>
      </c>
      <c r="E916" s="72" t="s">
        <v>9</v>
      </c>
      <c r="F916" s="72">
        <v>30</v>
      </c>
      <c r="G916" s="72" t="s">
        <v>21</v>
      </c>
    </row>
    <row r="917" spans="3:7" ht="15" thickBot="1" x14ac:dyDescent="0.35">
      <c r="C917" s="70">
        <v>43176</v>
      </c>
      <c r="D917" s="71">
        <v>0.74031249999999993</v>
      </c>
      <c r="E917" s="72" t="s">
        <v>9</v>
      </c>
      <c r="F917" s="72">
        <v>36</v>
      </c>
      <c r="G917" s="72" t="s">
        <v>21</v>
      </c>
    </row>
    <row r="918" spans="3:7" ht="15" thickBot="1" x14ac:dyDescent="0.35">
      <c r="C918" s="70">
        <v>43176</v>
      </c>
      <c r="D918" s="71">
        <v>0.7405787037037036</v>
      </c>
      <c r="E918" s="72" t="s">
        <v>9</v>
      </c>
      <c r="F918" s="72">
        <v>34</v>
      </c>
      <c r="G918" s="72" t="s">
        <v>21</v>
      </c>
    </row>
    <row r="919" spans="3:7" ht="15" thickBot="1" x14ac:dyDescent="0.35">
      <c r="C919" s="70">
        <v>43176</v>
      </c>
      <c r="D919" s="71">
        <v>0.74061342592592594</v>
      </c>
      <c r="E919" s="72" t="s">
        <v>9</v>
      </c>
      <c r="F919" s="72">
        <v>36</v>
      </c>
      <c r="G919" s="72" t="s">
        <v>10</v>
      </c>
    </row>
    <row r="920" spans="3:7" ht="15" thickBot="1" x14ac:dyDescent="0.35">
      <c r="C920" s="70">
        <v>43176</v>
      </c>
      <c r="D920" s="71">
        <v>0.74152777777777779</v>
      </c>
      <c r="E920" s="72" t="s">
        <v>9</v>
      </c>
      <c r="F920" s="72">
        <v>43</v>
      </c>
      <c r="G920" s="72" t="s">
        <v>10</v>
      </c>
    </row>
    <row r="921" spans="3:7" ht="15" thickBot="1" x14ac:dyDescent="0.35">
      <c r="C921" s="70">
        <v>43176</v>
      </c>
      <c r="D921" s="71">
        <v>0.74252314814814813</v>
      </c>
      <c r="E921" s="72" t="s">
        <v>9</v>
      </c>
      <c r="F921" s="72">
        <v>40</v>
      </c>
      <c r="G921" s="72" t="s">
        <v>10</v>
      </c>
    </row>
    <row r="922" spans="3:7" ht="15" thickBot="1" x14ac:dyDescent="0.35">
      <c r="C922" s="70">
        <v>43176</v>
      </c>
      <c r="D922" s="71">
        <v>0.74480324074074078</v>
      </c>
      <c r="E922" s="72" t="s">
        <v>9</v>
      </c>
      <c r="F922" s="72">
        <v>48</v>
      </c>
      <c r="G922" s="72" t="s">
        <v>10</v>
      </c>
    </row>
    <row r="923" spans="3:7" ht="15" thickBot="1" x14ac:dyDescent="0.35">
      <c r="C923" s="70">
        <v>43176</v>
      </c>
      <c r="D923" s="71">
        <v>0.74773148148148139</v>
      </c>
      <c r="E923" s="72" t="s">
        <v>9</v>
      </c>
      <c r="F923" s="72">
        <v>35</v>
      </c>
      <c r="G923" s="72" t="s">
        <v>21</v>
      </c>
    </row>
    <row r="924" spans="3:7" ht="15" thickBot="1" x14ac:dyDescent="0.35">
      <c r="C924" s="70">
        <v>43176</v>
      </c>
      <c r="D924" s="71">
        <v>0.75</v>
      </c>
      <c r="E924" s="72" t="s">
        <v>9</v>
      </c>
      <c r="F924" s="72">
        <v>15</v>
      </c>
      <c r="G924" s="72" t="s">
        <v>21</v>
      </c>
    </row>
    <row r="925" spans="3:7" ht="15" thickBot="1" x14ac:dyDescent="0.35">
      <c r="C925" s="70">
        <v>43176</v>
      </c>
      <c r="D925" s="71">
        <v>0.75152777777777768</v>
      </c>
      <c r="E925" s="72" t="s">
        <v>9</v>
      </c>
      <c r="F925" s="72">
        <v>39</v>
      </c>
      <c r="G925" s="72" t="s">
        <v>10</v>
      </c>
    </row>
    <row r="926" spans="3:7" ht="15" thickBot="1" x14ac:dyDescent="0.35">
      <c r="C926" s="70">
        <v>43176</v>
      </c>
      <c r="D926" s="71">
        <v>0.75167824074074074</v>
      </c>
      <c r="E926" s="72" t="s">
        <v>9</v>
      </c>
      <c r="F926" s="72">
        <v>59</v>
      </c>
      <c r="G926" s="72" t="s">
        <v>21</v>
      </c>
    </row>
    <row r="927" spans="3:7" ht="15" thickBot="1" x14ac:dyDescent="0.35">
      <c r="C927" s="70">
        <v>43176</v>
      </c>
      <c r="D927" s="71">
        <v>0.75209490740740748</v>
      </c>
      <c r="E927" s="72" t="s">
        <v>9</v>
      </c>
      <c r="F927" s="72">
        <v>45</v>
      </c>
      <c r="G927" s="72" t="s">
        <v>21</v>
      </c>
    </row>
    <row r="928" spans="3:7" ht="15" thickBot="1" x14ac:dyDescent="0.35">
      <c r="C928" s="70">
        <v>43176</v>
      </c>
      <c r="D928" s="71">
        <v>0.75217592592592597</v>
      </c>
      <c r="E928" s="72" t="s">
        <v>9</v>
      </c>
      <c r="F928" s="72">
        <v>21</v>
      </c>
      <c r="G928" s="72" t="s">
        <v>10</v>
      </c>
    </row>
    <row r="929" spans="3:7" ht="15" thickBot="1" x14ac:dyDescent="0.35">
      <c r="C929" s="70">
        <v>43176</v>
      </c>
      <c r="D929" s="71">
        <v>0.75429398148148152</v>
      </c>
      <c r="E929" s="72" t="s">
        <v>9</v>
      </c>
      <c r="F929" s="72">
        <v>39</v>
      </c>
      <c r="G929" s="72" t="s">
        <v>21</v>
      </c>
    </row>
    <row r="930" spans="3:7" ht="15" thickBot="1" x14ac:dyDescent="0.35">
      <c r="C930" s="70">
        <v>43176</v>
      </c>
      <c r="D930" s="71">
        <v>0.75464120370370369</v>
      </c>
      <c r="E930" s="72" t="s">
        <v>9</v>
      </c>
      <c r="F930" s="72">
        <v>32</v>
      </c>
      <c r="G930" s="72" t="s">
        <v>21</v>
      </c>
    </row>
    <row r="931" spans="3:7" ht="15" thickBot="1" x14ac:dyDescent="0.35">
      <c r="C931" s="70">
        <v>43176</v>
      </c>
      <c r="D931" s="71">
        <v>0.7554050925925927</v>
      </c>
      <c r="E931" s="72" t="s">
        <v>9</v>
      </c>
      <c r="F931" s="72">
        <v>37</v>
      </c>
      <c r="G931" s="72" t="s">
        <v>21</v>
      </c>
    </row>
    <row r="932" spans="3:7" ht="15" thickBot="1" x14ac:dyDescent="0.35">
      <c r="C932" s="70">
        <v>43176</v>
      </c>
      <c r="D932" s="71">
        <v>0.75612268518518511</v>
      </c>
      <c r="E932" s="72" t="s">
        <v>9</v>
      </c>
      <c r="F932" s="72">
        <v>38</v>
      </c>
      <c r="G932" s="72" t="s">
        <v>21</v>
      </c>
    </row>
    <row r="933" spans="3:7" ht="15" thickBot="1" x14ac:dyDescent="0.35">
      <c r="C933" s="70">
        <v>43176</v>
      </c>
      <c r="D933" s="71">
        <v>0.75616898148148148</v>
      </c>
      <c r="E933" s="72" t="s">
        <v>9</v>
      </c>
      <c r="F933" s="72">
        <v>42</v>
      </c>
      <c r="G933" s="72" t="s">
        <v>21</v>
      </c>
    </row>
    <row r="934" spans="3:7" ht="15" thickBot="1" x14ac:dyDescent="0.35">
      <c r="C934" s="70">
        <v>43176</v>
      </c>
      <c r="D934" s="71">
        <v>0.75646990740740738</v>
      </c>
      <c r="E934" s="72" t="s">
        <v>9</v>
      </c>
      <c r="F934" s="72">
        <v>31</v>
      </c>
      <c r="G934" s="72" t="s">
        <v>10</v>
      </c>
    </row>
    <row r="935" spans="3:7" ht="15" thickBot="1" x14ac:dyDescent="0.35">
      <c r="C935" s="70">
        <v>43176</v>
      </c>
      <c r="D935" s="71">
        <v>0.75659722222222225</v>
      </c>
      <c r="E935" s="72" t="s">
        <v>9</v>
      </c>
      <c r="F935" s="72">
        <v>33</v>
      </c>
      <c r="G935" s="72" t="s">
        <v>10</v>
      </c>
    </row>
    <row r="936" spans="3:7" ht="15" thickBot="1" x14ac:dyDescent="0.35">
      <c r="C936" s="70">
        <v>43176</v>
      </c>
      <c r="D936" s="71">
        <v>0.75861111111111112</v>
      </c>
      <c r="E936" s="72" t="s">
        <v>9</v>
      </c>
      <c r="F936" s="72">
        <v>34</v>
      </c>
      <c r="G936" s="72" t="s">
        <v>10</v>
      </c>
    </row>
    <row r="937" spans="3:7" ht="15" thickBot="1" x14ac:dyDescent="0.35">
      <c r="C937" s="70">
        <v>43176</v>
      </c>
      <c r="D937" s="71">
        <v>0.75927083333333334</v>
      </c>
      <c r="E937" s="72" t="s">
        <v>9</v>
      </c>
      <c r="F937" s="72">
        <v>50</v>
      </c>
      <c r="G937" s="72" t="s">
        <v>10</v>
      </c>
    </row>
    <row r="938" spans="3:7" ht="15" thickBot="1" x14ac:dyDescent="0.35">
      <c r="C938" s="70">
        <v>43176</v>
      </c>
      <c r="D938" s="71">
        <v>0.76240740740740742</v>
      </c>
      <c r="E938" s="72" t="s">
        <v>9</v>
      </c>
      <c r="F938" s="72">
        <v>36</v>
      </c>
      <c r="G938" s="72" t="s">
        <v>21</v>
      </c>
    </row>
    <row r="939" spans="3:7" ht="15" thickBot="1" x14ac:dyDescent="0.35">
      <c r="C939" s="70">
        <v>43176</v>
      </c>
      <c r="D939" s="71">
        <v>0.763738425925926</v>
      </c>
      <c r="E939" s="72" t="s">
        <v>9</v>
      </c>
      <c r="F939" s="72">
        <v>27</v>
      </c>
      <c r="G939" s="72" t="s">
        <v>21</v>
      </c>
    </row>
    <row r="940" spans="3:7" ht="15" thickBot="1" x14ac:dyDescent="0.35">
      <c r="C940" s="70">
        <v>43176</v>
      </c>
      <c r="D940" s="71">
        <v>0.7637962962962962</v>
      </c>
      <c r="E940" s="72" t="s">
        <v>9</v>
      </c>
      <c r="F940" s="72">
        <v>32</v>
      </c>
      <c r="G940" s="72" t="s">
        <v>21</v>
      </c>
    </row>
    <row r="941" spans="3:7" ht="15" thickBot="1" x14ac:dyDescent="0.35">
      <c r="C941" s="70">
        <v>43176</v>
      </c>
      <c r="D941" s="71">
        <v>0.76555555555555566</v>
      </c>
      <c r="E941" s="72" t="s">
        <v>9</v>
      </c>
      <c r="F941" s="72">
        <v>48</v>
      </c>
      <c r="G941" s="72" t="s">
        <v>21</v>
      </c>
    </row>
    <row r="942" spans="3:7" ht="15" thickBot="1" x14ac:dyDescent="0.35">
      <c r="C942" s="70">
        <v>43176</v>
      </c>
      <c r="D942" s="71">
        <v>0.76581018518518518</v>
      </c>
      <c r="E942" s="72" t="s">
        <v>9</v>
      </c>
      <c r="F942" s="72">
        <v>28</v>
      </c>
      <c r="G942" s="72" t="s">
        <v>21</v>
      </c>
    </row>
    <row r="943" spans="3:7" ht="15" thickBot="1" x14ac:dyDescent="0.35">
      <c r="C943" s="70">
        <v>43176</v>
      </c>
      <c r="D943" s="71">
        <v>0.76599537037037047</v>
      </c>
      <c r="E943" s="72" t="s">
        <v>9</v>
      </c>
      <c r="F943" s="72">
        <v>46</v>
      </c>
      <c r="G943" s="72" t="s">
        <v>10</v>
      </c>
    </row>
    <row r="944" spans="3:7" ht="15" thickBot="1" x14ac:dyDescent="0.35">
      <c r="C944" s="70">
        <v>43176</v>
      </c>
      <c r="D944" s="71">
        <v>0.76633101851851848</v>
      </c>
      <c r="E944" s="72" t="s">
        <v>9</v>
      </c>
      <c r="F944" s="72">
        <v>42</v>
      </c>
      <c r="G944" s="72" t="s">
        <v>10</v>
      </c>
    </row>
    <row r="945" spans="3:7" ht="15" thickBot="1" x14ac:dyDescent="0.35">
      <c r="C945" s="70">
        <v>43176</v>
      </c>
      <c r="D945" s="71">
        <v>0.76646990740740739</v>
      </c>
      <c r="E945" s="72" t="s">
        <v>9</v>
      </c>
      <c r="F945" s="72">
        <v>50</v>
      </c>
      <c r="G945" s="72" t="s">
        <v>21</v>
      </c>
    </row>
    <row r="946" spans="3:7" ht="15" thickBot="1" x14ac:dyDescent="0.35">
      <c r="C946" s="70">
        <v>43176</v>
      </c>
      <c r="D946" s="71">
        <v>0.76718750000000002</v>
      </c>
      <c r="E946" s="72" t="s">
        <v>9</v>
      </c>
      <c r="F946" s="72">
        <v>43</v>
      </c>
      <c r="G946" s="72" t="s">
        <v>21</v>
      </c>
    </row>
    <row r="947" spans="3:7" ht="15" thickBot="1" x14ac:dyDescent="0.35">
      <c r="C947" s="70">
        <v>43176</v>
      </c>
      <c r="D947" s="71">
        <v>0.76769675925925929</v>
      </c>
      <c r="E947" s="72" t="s">
        <v>9</v>
      </c>
      <c r="F947" s="72">
        <v>40</v>
      </c>
      <c r="G947" s="72" t="s">
        <v>10</v>
      </c>
    </row>
    <row r="948" spans="3:7" ht="15" thickBot="1" x14ac:dyDescent="0.35">
      <c r="C948" s="70">
        <v>43176</v>
      </c>
      <c r="D948" s="71">
        <v>0.76822916666666663</v>
      </c>
      <c r="E948" s="72" t="s">
        <v>9</v>
      </c>
      <c r="F948" s="72">
        <v>30</v>
      </c>
      <c r="G948" s="72" t="s">
        <v>21</v>
      </c>
    </row>
    <row r="949" spans="3:7" ht="15" thickBot="1" x14ac:dyDescent="0.35">
      <c r="C949" s="70">
        <v>43176</v>
      </c>
      <c r="D949" s="71">
        <v>0.77001157407407417</v>
      </c>
      <c r="E949" s="72" t="s">
        <v>9</v>
      </c>
      <c r="F949" s="72">
        <v>49</v>
      </c>
      <c r="G949" s="72" t="s">
        <v>10</v>
      </c>
    </row>
    <row r="950" spans="3:7" ht="15" thickBot="1" x14ac:dyDescent="0.35">
      <c r="C950" s="70">
        <v>43176</v>
      </c>
      <c r="D950" s="71">
        <v>0.7724537037037037</v>
      </c>
      <c r="E950" s="72" t="s">
        <v>9</v>
      </c>
      <c r="F950" s="72">
        <v>48</v>
      </c>
      <c r="G950" s="72" t="s">
        <v>21</v>
      </c>
    </row>
    <row r="951" spans="3:7" ht="15" thickBot="1" x14ac:dyDescent="0.35">
      <c r="C951" s="70">
        <v>43176</v>
      </c>
      <c r="D951" s="71">
        <v>0.77515046296296297</v>
      </c>
      <c r="E951" s="72" t="s">
        <v>9</v>
      </c>
      <c r="F951" s="72">
        <v>49</v>
      </c>
      <c r="G951" s="72" t="s">
        <v>21</v>
      </c>
    </row>
    <row r="952" spans="3:7" ht="15" thickBot="1" x14ac:dyDescent="0.35">
      <c r="C952" s="70">
        <v>43176</v>
      </c>
      <c r="D952" s="71">
        <v>0.77593749999999995</v>
      </c>
      <c r="E952" s="72" t="s">
        <v>9</v>
      </c>
      <c r="F952" s="72">
        <v>39</v>
      </c>
      <c r="G952" s="72" t="s">
        <v>21</v>
      </c>
    </row>
    <row r="953" spans="3:7" ht="15" thickBot="1" x14ac:dyDescent="0.35">
      <c r="C953" s="70">
        <v>43176</v>
      </c>
      <c r="D953" s="71">
        <v>0.77638888888888891</v>
      </c>
      <c r="E953" s="72" t="s">
        <v>9</v>
      </c>
      <c r="F953" s="72">
        <v>44</v>
      </c>
      <c r="G953" s="72" t="s">
        <v>21</v>
      </c>
    </row>
    <row r="954" spans="3:7" ht="15" thickBot="1" x14ac:dyDescent="0.35">
      <c r="C954" s="70">
        <v>43176</v>
      </c>
      <c r="D954" s="71">
        <v>0.77681712962962957</v>
      </c>
      <c r="E954" s="72" t="s">
        <v>9</v>
      </c>
      <c r="F954" s="72">
        <v>32</v>
      </c>
      <c r="G954" s="72" t="s">
        <v>21</v>
      </c>
    </row>
    <row r="955" spans="3:7" ht="15" thickBot="1" x14ac:dyDescent="0.35">
      <c r="C955" s="70">
        <v>43176</v>
      </c>
      <c r="D955" s="71">
        <v>0.77755787037037039</v>
      </c>
      <c r="E955" s="72" t="s">
        <v>9</v>
      </c>
      <c r="F955" s="72">
        <v>22</v>
      </c>
      <c r="G955" s="72" t="s">
        <v>21</v>
      </c>
    </row>
    <row r="956" spans="3:7" ht="15" thickBot="1" x14ac:dyDescent="0.35">
      <c r="C956" s="70">
        <v>43176</v>
      </c>
      <c r="D956" s="71">
        <v>0.77792824074074074</v>
      </c>
      <c r="E956" s="72" t="s">
        <v>9</v>
      </c>
      <c r="F956" s="72">
        <v>33</v>
      </c>
      <c r="G956" s="72" t="s">
        <v>21</v>
      </c>
    </row>
    <row r="957" spans="3:7" ht="15" thickBot="1" x14ac:dyDescent="0.35">
      <c r="C957" s="70">
        <v>43176</v>
      </c>
      <c r="D957" s="71">
        <v>0.7785185185185185</v>
      </c>
      <c r="E957" s="72" t="s">
        <v>9</v>
      </c>
      <c r="F957" s="72">
        <v>30</v>
      </c>
      <c r="G957" s="72" t="s">
        <v>21</v>
      </c>
    </row>
    <row r="958" spans="3:7" ht="15" thickBot="1" x14ac:dyDescent="0.35">
      <c r="C958" s="70">
        <v>43176</v>
      </c>
      <c r="D958" s="71">
        <v>0.77869212962962964</v>
      </c>
      <c r="E958" s="72" t="s">
        <v>9</v>
      </c>
      <c r="F958" s="72">
        <v>37</v>
      </c>
      <c r="G958" s="72" t="s">
        <v>21</v>
      </c>
    </row>
    <row r="959" spans="3:7" ht="15" thickBot="1" x14ac:dyDescent="0.35">
      <c r="C959" s="70">
        <v>43176</v>
      </c>
      <c r="D959" s="71">
        <v>0.7819328703703704</v>
      </c>
      <c r="E959" s="72" t="s">
        <v>9</v>
      </c>
      <c r="F959" s="72">
        <v>32</v>
      </c>
      <c r="G959" s="72" t="s">
        <v>10</v>
      </c>
    </row>
    <row r="960" spans="3:7" ht="15" thickBot="1" x14ac:dyDescent="0.35">
      <c r="C960" s="70">
        <v>43176</v>
      </c>
      <c r="D960" s="71">
        <v>0.78274305555555557</v>
      </c>
      <c r="E960" s="72" t="s">
        <v>9</v>
      </c>
      <c r="F960" s="72">
        <v>40</v>
      </c>
      <c r="G960" s="72" t="s">
        <v>21</v>
      </c>
    </row>
    <row r="961" spans="3:7" ht="15" thickBot="1" x14ac:dyDescent="0.35">
      <c r="C961" s="70">
        <v>43176</v>
      </c>
      <c r="D961" s="71">
        <v>0.78280092592592598</v>
      </c>
      <c r="E961" s="72" t="s">
        <v>9</v>
      </c>
      <c r="F961" s="72">
        <v>51</v>
      </c>
      <c r="G961" s="72" t="s">
        <v>10</v>
      </c>
    </row>
    <row r="962" spans="3:7" ht="15" thickBot="1" x14ac:dyDescent="0.35">
      <c r="C962" s="70">
        <v>43176</v>
      </c>
      <c r="D962" s="71">
        <v>0.78412037037037041</v>
      </c>
      <c r="E962" s="72" t="s">
        <v>9</v>
      </c>
      <c r="F962" s="72">
        <v>52</v>
      </c>
      <c r="G962" s="72" t="s">
        <v>10</v>
      </c>
    </row>
    <row r="963" spans="3:7" ht="15" thickBot="1" x14ac:dyDescent="0.35">
      <c r="C963" s="70">
        <v>43176</v>
      </c>
      <c r="D963" s="71">
        <v>0.78888888888888886</v>
      </c>
      <c r="E963" s="72" t="s">
        <v>9</v>
      </c>
      <c r="F963" s="72">
        <v>38</v>
      </c>
      <c r="G963" s="72" t="s">
        <v>21</v>
      </c>
    </row>
    <row r="964" spans="3:7" ht="15" thickBot="1" x14ac:dyDescent="0.35">
      <c r="C964" s="70">
        <v>43176</v>
      </c>
      <c r="D964" s="71">
        <v>0.79568287037037033</v>
      </c>
      <c r="E964" s="72" t="s">
        <v>9</v>
      </c>
      <c r="F964" s="72">
        <v>48</v>
      </c>
      <c r="G964" s="72" t="s">
        <v>21</v>
      </c>
    </row>
    <row r="965" spans="3:7" ht="15" thickBot="1" x14ac:dyDescent="0.35">
      <c r="C965" s="70">
        <v>43176</v>
      </c>
      <c r="D965" s="71">
        <v>0.80105324074074069</v>
      </c>
      <c r="E965" s="72" t="s">
        <v>9</v>
      </c>
      <c r="F965" s="72">
        <v>47</v>
      </c>
      <c r="G965" s="72" t="s">
        <v>10</v>
      </c>
    </row>
    <row r="966" spans="3:7" ht="15" thickBot="1" x14ac:dyDescent="0.35">
      <c r="C966" s="70">
        <v>43176</v>
      </c>
      <c r="D966" s="71">
        <v>0.80410879629629628</v>
      </c>
      <c r="E966" s="72" t="s">
        <v>9</v>
      </c>
      <c r="F966" s="72">
        <v>41</v>
      </c>
      <c r="G966" s="72" t="s">
        <v>10</v>
      </c>
    </row>
    <row r="967" spans="3:7" ht="15" thickBot="1" x14ac:dyDescent="0.35">
      <c r="C967" s="70">
        <v>43176</v>
      </c>
      <c r="D967" s="71">
        <v>0.80638888888888882</v>
      </c>
      <c r="E967" s="72" t="s">
        <v>9</v>
      </c>
      <c r="F967" s="72">
        <v>56</v>
      </c>
      <c r="G967" s="72" t="s">
        <v>21</v>
      </c>
    </row>
    <row r="968" spans="3:7" ht="15" thickBot="1" x14ac:dyDescent="0.35">
      <c r="C968" s="70">
        <v>43176</v>
      </c>
      <c r="D968" s="71">
        <v>0.80739583333333342</v>
      </c>
      <c r="E968" s="72" t="s">
        <v>9</v>
      </c>
      <c r="F968" s="72">
        <v>41</v>
      </c>
      <c r="G968" s="72" t="s">
        <v>21</v>
      </c>
    </row>
    <row r="969" spans="3:7" ht="15" thickBot="1" x14ac:dyDescent="0.35">
      <c r="C969" s="70">
        <v>43176</v>
      </c>
      <c r="D969" s="71">
        <v>0.82785879629629633</v>
      </c>
      <c r="E969" s="72" t="s">
        <v>9</v>
      </c>
      <c r="F969" s="72">
        <v>35</v>
      </c>
      <c r="G969" s="72" t="s">
        <v>21</v>
      </c>
    </row>
    <row r="970" spans="3:7" ht="15" thickBot="1" x14ac:dyDescent="0.35">
      <c r="C970" s="70">
        <v>43176</v>
      </c>
      <c r="D970" s="71">
        <v>0.82896990740740739</v>
      </c>
      <c r="E970" s="72" t="s">
        <v>9</v>
      </c>
      <c r="F970" s="72">
        <v>46</v>
      </c>
      <c r="G970" s="72" t="s">
        <v>10</v>
      </c>
    </row>
    <row r="971" spans="3:7" ht="15" thickBot="1" x14ac:dyDescent="0.35">
      <c r="C971" s="70">
        <v>43176</v>
      </c>
      <c r="D971" s="71">
        <v>0.82925925925925925</v>
      </c>
      <c r="E971" s="72" t="s">
        <v>9</v>
      </c>
      <c r="F971" s="72">
        <v>43</v>
      </c>
      <c r="G971" s="72" t="s">
        <v>21</v>
      </c>
    </row>
    <row r="972" spans="3:7" ht="15" thickBot="1" x14ac:dyDescent="0.35">
      <c r="C972" s="70">
        <v>43176</v>
      </c>
      <c r="D972" s="71">
        <v>0.83196759259259256</v>
      </c>
      <c r="E972" s="72" t="s">
        <v>9</v>
      </c>
      <c r="F972" s="72">
        <v>40</v>
      </c>
      <c r="G972" s="72" t="s">
        <v>10</v>
      </c>
    </row>
    <row r="973" spans="3:7" ht="15" thickBot="1" x14ac:dyDescent="0.35">
      <c r="C973" s="70">
        <v>43176</v>
      </c>
      <c r="D973" s="71">
        <v>0.83636574074074066</v>
      </c>
      <c r="E973" s="72" t="s">
        <v>9</v>
      </c>
      <c r="F973" s="72">
        <v>38</v>
      </c>
      <c r="G973" s="72" t="s">
        <v>10</v>
      </c>
    </row>
    <row r="974" spans="3:7" ht="15" thickBot="1" x14ac:dyDescent="0.35">
      <c r="C974" s="70">
        <v>43176</v>
      </c>
      <c r="D974" s="71">
        <v>0.8389699074074074</v>
      </c>
      <c r="E974" s="72" t="s">
        <v>9</v>
      </c>
      <c r="F974" s="72">
        <v>35</v>
      </c>
      <c r="G974" s="72" t="s">
        <v>10</v>
      </c>
    </row>
    <row r="975" spans="3:7" ht="15" thickBot="1" x14ac:dyDescent="0.35">
      <c r="C975" s="70">
        <v>43176</v>
      </c>
      <c r="D975" s="71">
        <v>0.84280092592592604</v>
      </c>
      <c r="E975" s="72" t="s">
        <v>9</v>
      </c>
      <c r="F975" s="72">
        <v>31</v>
      </c>
      <c r="G975" s="72" t="s">
        <v>21</v>
      </c>
    </row>
    <row r="976" spans="3:7" ht="15" thickBot="1" x14ac:dyDescent="0.35">
      <c r="C976" s="70">
        <v>43176</v>
      </c>
      <c r="D976" s="71">
        <v>0.8440509259259259</v>
      </c>
      <c r="E976" s="72" t="s">
        <v>9</v>
      </c>
      <c r="F976" s="72">
        <v>37</v>
      </c>
      <c r="G976" s="72" t="s">
        <v>10</v>
      </c>
    </row>
    <row r="977" spans="3:7" ht="15" thickBot="1" x14ac:dyDescent="0.35">
      <c r="C977" s="70">
        <v>43176</v>
      </c>
      <c r="D977" s="71">
        <v>0.84636574074074078</v>
      </c>
      <c r="E977" s="72" t="s">
        <v>9</v>
      </c>
      <c r="F977" s="72">
        <v>36</v>
      </c>
      <c r="G977" s="72" t="s">
        <v>21</v>
      </c>
    </row>
    <row r="978" spans="3:7" ht="15" thickBot="1" x14ac:dyDescent="0.35">
      <c r="C978" s="70">
        <v>43176</v>
      </c>
      <c r="D978" s="71">
        <v>0.85182870370370367</v>
      </c>
      <c r="E978" s="72" t="s">
        <v>9</v>
      </c>
      <c r="F978" s="72">
        <v>35</v>
      </c>
      <c r="G978" s="72" t="s">
        <v>10</v>
      </c>
    </row>
    <row r="979" spans="3:7" ht="15" thickBot="1" x14ac:dyDescent="0.35">
      <c r="C979" s="70">
        <v>43176</v>
      </c>
      <c r="D979" s="71">
        <v>0.85548611111111106</v>
      </c>
      <c r="E979" s="72" t="s">
        <v>9</v>
      </c>
      <c r="F979" s="72">
        <v>33</v>
      </c>
      <c r="G979" s="72" t="s">
        <v>10</v>
      </c>
    </row>
    <row r="980" spans="3:7" ht="15" thickBot="1" x14ac:dyDescent="0.35">
      <c r="C980" s="70">
        <v>43176</v>
      </c>
      <c r="D980" s="71">
        <v>0.85563657407407412</v>
      </c>
      <c r="E980" s="72" t="s">
        <v>9</v>
      </c>
      <c r="F980" s="72">
        <v>40</v>
      </c>
      <c r="G980" s="72" t="s">
        <v>10</v>
      </c>
    </row>
    <row r="981" spans="3:7" ht="15" thickBot="1" x14ac:dyDescent="0.35">
      <c r="C981" s="70">
        <v>43176</v>
      </c>
      <c r="D981" s="71">
        <v>0.86011574074074071</v>
      </c>
      <c r="E981" s="72" t="s">
        <v>9</v>
      </c>
      <c r="F981" s="72">
        <v>43</v>
      </c>
      <c r="G981" s="72" t="s">
        <v>21</v>
      </c>
    </row>
    <row r="982" spans="3:7" ht="15" thickBot="1" x14ac:dyDescent="0.35">
      <c r="C982" s="70">
        <v>43176</v>
      </c>
      <c r="D982" s="71">
        <v>0.86238425925925932</v>
      </c>
      <c r="E982" s="72" t="s">
        <v>9</v>
      </c>
      <c r="F982" s="72">
        <v>26</v>
      </c>
      <c r="G982" s="72" t="s">
        <v>21</v>
      </c>
    </row>
    <row r="983" spans="3:7" ht="15" thickBot="1" x14ac:dyDescent="0.35">
      <c r="C983" s="70">
        <v>43176</v>
      </c>
      <c r="D983" s="71">
        <v>0.86244212962962974</v>
      </c>
      <c r="E983" s="72" t="s">
        <v>9</v>
      </c>
      <c r="F983" s="72">
        <v>36</v>
      </c>
      <c r="G983" s="72" t="s">
        <v>10</v>
      </c>
    </row>
    <row r="984" spans="3:7" ht="15" thickBot="1" x14ac:dyDescent="0.35">
      <c r="C984" s="70">
        <v>43176</v>
      </c>
      <c r="D984" s="71">
        <v>0.86396990740740742</v>
      </c>
      <c r="E984" s="72" t="s">
        <v>9</v>
      </c>
      <c r="F984" s="72">
        <v>40</v>
      </c>
      <c r="G984" s="72" t="s">
        <v>21</v>
      </c>
    </row>
    <row r="985" spans="3:7" ht="15" thickBot="1" x14ac:dyDescent="0.35">
      <c r="C985" s="70">
        <v>43176</v>
      </c>
      <c r="D985" s="71">
        <v>0.8650000000000001</v>
      </c>
      <c r="E985" s="72" t="s">
        <v>9</v>
      </c>
      <c r="F985" s="72">
        <v>34</v>
      </c>
      <c r="G985" s="72" t="s">
        <v>10</v>
      </c>
    </row>
    <row r="986" spans="3:7" ht="15" thickBot="1" x14ac:dyDescent="0.35">
      <c r="C986" s="70">
        <v>43176</v>
      </c>
      <c r="D986" s="71">
        <v>0.86537037037037035</v>
      </c>
      <c r="E986" s="72" t="s">
        <v>9</v>
      </c>
      <c r="F986" s="72">
        <v>34</v>
      </c>
      <c r="G986" s="72" t="s">
        <v>21</v>
      </c>
    </row>
    <row r="987" spans="3:7" ht="15" thickBot="1" x14ac:dyDescent="0.35">
      <c r="C987" s="70">
        <v>43176</v>
      </c>
      <c r="D987" s="71">
        <v>0.8674884259259259</v>
      </c>
      <c r="E987" s="72" t="s">
        <v>9</v>
      </c>
      <c r="F987" s="72">
        <v>43</v>
      </c>
      <c r="G987" s="72" t="s">
        <v>10</v>
      </c>
    </row>
    <row r="988" spans="3:7" ht="15" thickBot="1" x14ac:dyDescent="0.35">
      <c r="C988" s="70">
        <v>43176</v>
      </c>
      <c r="D988" s="71">
        <v>0.86837962962962967</v>
      </c>
      <c r="E988" s="72" t="s">
        <v>9</v>
      </c>
      <c r="F988" s="72">
        <v>37</v>
      </c>
      <c r="G988" s="72" t="s">
        <v>10</v>
      </c>
    </row>
    <row r="989" spans="3:7" ht="15" thickBot="1" x14ac:dyDescent="0.35">
      <c r="C989" s="70">
        <v>43176</v>
      </c>
      <c r="D989" s="71">
        <v>0.86865740740740749</v>
      </c>
      <c r="E989" s="72" t="s">
        <v>9</v>
      </c>
      <c r="F989" s="72">
        <v>45</v>
      </c>
      <c r="G989" s="72" t="s">
        <v>21</v>
      </c>
    </row>
    <row r="990" spans="3:7" ht="15" thickBot="1" x14ac:dyDescent="0.35">
      <c r="C990" s="70">
        <v>43176</v>
      </c>
      <c r="D990" s="71">
        <v>0.87001157407407403</v>
      </c>
      <c r="E990" s="72" t="s">
        <v>9</v>
      </c>
      <c r="F990" s="72">
        <v>28</v>
      </c>
      <c r="G990" s="72" t="s">
        <v>21</v>
      </c>
    </row>
    <row r="991" spans="3:7" ht="15" thickBot="1" x14ac:dyDescent="0.35">
      <c r="C991" s="70">
        <v>43176</v>
      </c>
      <c r="D991" s="71">
        <v>0.87089120370370365</v>
      </c>
      <c r="E991" s="72" t="s">
        <v>9</v>
      </c>
      <c r="F991" s="72">
        <v>35</v>
      </c>
      <c r="G991" s="72" t="s">
        <v>10</v>
      </c>
    </row>
    <row r="992" spans="3:7" ht="15" thickBot="1" x14ac:dyDescent="0.35">
      <c r="C992" s="70">
        <v>43176</v>
      </c>
      <c r="D992" s="71">
        <v>0.87210648148148151</v>
      </c>
      <c r="E992" s="72" t="s">
        <v>9</v>
      </c>
      <c r="F992" s="72">
        <v>28</v>
      </c>
      <c r="G992" s="72" t="s">
        <v>10</v>
      </c>
    </row>
    <row r="993" spans="3:7" ht="15" thickBot="1" x14ac:dyDescent="0.35">
      <c r="C993" s="70">
        <v>43176</v>
      </c>
      <c r="D993" s="71">
        <v>0.87741898148148145</v>
      </c>
      <c r="E993" s="72" t="s">
        <v>9</v>
      </c>
      <c r="F993" s="72">
        <v>40</v>
      </c>
      <c r="G993" s="72" t="s">
        <v>10</v>
      </c>
    </row>
    <row r="994" spans="3:7" ht="15" thickBot="1" x14ac:dyDescent="0.35">
      <c r="C994" s="70">
        <v>43176</v>
      </c>
      <c r="D994" s="71">
        <v>0.87793981481481476</v>
      </c>
      <c r="E994" s="72" t="s">
        <v>9</v>
      </c>
      <c r="F994" s="72">
        <v>32</v>
      </c>
      <c r="G994" s="72" t="s">
        <v>21</v>
      </c>
    </row>
    <row r="995" spans="3:7" ht="15" thickBot="1" x14ac:dyDescent="0.35">
      <c r="C995" s="70">
        <v>43176</v>
      </c>
      <c r="D995" s="71">
        <v>0.87807870370370367</v>
      </c>
      <c r="E995" s="72" t="s">
        <v>9</v>
      </c>
      <c r="F995" s="72">
        <v>51</v>
      </c>
      <c r="G995" s="72" t="s">
        <v>10</v>
      </c>
    </row>
    <row r="996" spans="3:7" ht="15" thickBot="1" x14ac:dyDescent="0.35">
      <c r="C996" s="70">
        <v>43176</v>
      </c>
      <c r="D996" s="71">
        <v>0.87814814814814823</v>
      </c>
      <c r="E996" s="72" t="s">
        <v>9</v>
      </c>
      <c r="F996" s="72">
        <v>28</v>
      </c>
      <c r="G996" s="72" t="s">
        <v>10</v>
      </c>
    </row>
    <row r="997" spans="3:7" ht="15" thickBot="1" x14ac:dyDescent="0.35">
      <c r="C997" s="70">
        <v>43176</v>
      </c>
      <c r="D997" s="71">
        <v>0.9022337962962963</v>
      </c>
      <c r="E997" s="72" t="s">
        <v>9</v>
      </c>
      <c r="F997" s="72">
        <v>46</v>
      </c>
      <c r="G997" s="72" t="s">
        <v>10</v>
      </c>
    </row>
    <row r="998" spans="3:7" ht="15" thickBot="1" x14ac:dyDescent="0.35">
      <c r="C998" s="70">
        <v>43176</v>
      </c>
      <c r="D998" s="71">
        <v>0.90708333333333335</v>
      </c>
      <c r="E998" s="72" t="s">
        <v>9</v>
      </c>
      <c r="F998" s="72">
        <v>24</v>
      </c>
      <c r="G998" s="72" t="s">
        <v>21</v>
      </c>
    </row>
    <row r="999" spans="3:7" ht="15" thickBot="1" x14ac:dyDescent="0.35">
      <c r="C999" s="70">
        <v>43176</v>
      </c>
      <c r="D999" s="71">
        <v>0.91210648148148143</v>
      </c>
      <c r="E999" s="72" t="s">
        <v>9</v>
      </c>
      <c r="F999" s="72">
        <v>46</v>
      </c>
      <c r="G999" s="72" t="s">
        <v>21</v>
      </c>
    </row>
    <row r="1000" spans="3:7" ht="15" thickBot="1" x14ac:dyDescent="0.35">
      <c r="C1000" s="70">
        <v>43176</v>
      </c>
      <c r="D1000" s="71">
        <v>0.91590277777777773</v>
      </c>
      <c r="E1000" s="72" t="s">
        <v>9</v>
      </c>
      <c r="F1000" s="72">
        <v>36</v>
      </c>
      <c r="G1000" s="72" t="s">
        <v>21</v>
      </c>
    </row>
    <row r="1001" spans="3:7" ht="15" thickBot="1" x14ac:dyDescent="0.35">
      <c r="C1001" s="70">
        <v>43176</v>
      </c>
      <c r="D1001" s="71">
        <v>0.91790509259259256</v>
      </c>
      <c r="E1001" s="72" t="s">
        <v>9</v>
      </c>
      <c r="F1001" s="72">
        <v>37</v>
      </c>
      <c r="G1001" s="72" t="s">
        <v>10</v>
      </c>
    </row>
    <row r="1002" spans="3:7" ht="15" thickBot="1" x14ac:dyDescent="0.35">
      <c r="C1002" s="70">
        <v>43176</v>
      </c>
      <c r="D1002" s="71">
        <v>0.9193634259259259</v>
      </c>
      <c r="E1002" s="72" t="s">
        <v>9</v>
      </c>
      <c r="F1002" s="72">
        <v>26</v>
      </c>
      <c r="G1002" s="72" t="s">
        <v>21</v>
      </c>
    </row>
    <row r="1003" spans="3:7" ht="15" thickBot="1" x14ac:dyDescent="0.35">
      <c r="C1003" s="70">
        <v>43176</v>
      </c>
      <c r="D1003" s="71">
        <v>0.93575231481481491</v>
      </c>
      <c r="E1003" s="72" t="s">
        <v>9</v>
      </c>
      <c r="F1003" s="72">
        <v>33</v>
      </c>
      <c r="G1003" s="72" t="s">
        <v>10</v>
      </c>
    </row>
    <row r="1004" spans="3:7" ht="15" thickBot="1" x14ac:dyDescent="0.35">
      <c r="C1004" s="70">
        <v>43176</v>
      </c>
      <c r="D1004" s="71">
        <v>0.93791666666666673</v>
      </c>
      <c r="E1004" s="72" t="s">
        <v>9</v>
      </c>
      <c r="F1004" s="72">
        <v>41</v>
      </c>
      <c r="G1004" s="72" t="s">
        <v>10</v>
      </c>
    </row>
    <row r="1005" spans="3:7" ht="15" thickBot="1" x14ac:dyDescent="0.35">
      <c r="C1005" s="70">
        <v>43176</v>
      </c>
      <c r="D1005" s="71">
        <v>0.93991898148148145</v>
      </c>
      <c r="E1005" s="72" t="s">
        <v>9</v>
      </c>
      <c r="F1005" s="72">
        <v>27</v>
      </c>
      <c r="G1005" s="72" t="s">
        <v>21</v>
      </c>
    </row>
    <row r="1006" spans="3:7" ht="15" thickBot="1" x14ac:dyDescent="0.35">
      <c r="C1006" s="70">
        <v>43176</v>
      </c>
      <c r="D1006" s="71">
        <v>0.94358796296296299</v>
      </c>
      <c r="E1006" s="72" t="s">
        <v>9</v>
      </c>
      <c r="F1006" s="72">
        <v>32</v>
      </c>
      <c r="G1006" s="72" t="s">
        <v>10</v>
      </c>
    </row>
    <row r="1007" spans="3:7" ht="15" thickBot="1" x14ac:dyDescent="0.35">
      <c r="C1007" s="70">
        <v>43176</v>
      </c>
      <c r="D1007" s="71">
        <v>0.94435185185185189</v>
      </c>
      <c r="E1007" s="72" t="s">
        <v>9</v>
      </c>
      <c r="F1007" s="72">
        <v>45</v>
      </c>
      <c r="G1007" s="72" t="s">
        <v>21</v>
      </c>
    </row>
    <row r="1008" spans="3:7" ht="15" thickBot="1" x14ac:dyDescent="0.35">
      <c r="C1008" s="70">
        <v>43176</v>
      </c>
      <c r="D1008" s="71">
        <v>0.94521990740740736</v>
      </c>
      <c r="E1008" s="72" t="s">
        <v>9</v>
      </c>
      <c r="F1008" s="72">
        <v>43</v>
      </c>
      <c r="G1008" s="72" t="s">
        <v>21</v>
      </c>
    </row>
    <row r="1009" spans="3:7" ht="15" thickBot="1" x14ac:dyDescent="0.35">
      <c r="C1009" s="70">
        <v>43176</v>
      </c>
      <c r="D1009" s="71">
        <v>0.94534722222222223</v>
      </c>
      <c r="E1009" s="72" t="s">
        <v>9</v>
      </c>
      <c r="F1009" s="72">
        <v>37</v>
      </c>
      <c r="G1009" s="72" t="s">
        <v>10</v>
      </c>
    </row>
    <row r="1010" spans="3:7" ht="15" thickBot="1" x14ac:dyDescent="0.35">
      <c r="C1010" s="70">
        <v>43176</v>
      </c>
      <c r="D1010" s="71">
        <v>0.94645833333333329</v>
      </c>
      <c r="E1010" s="72" t="s">
        <v>9</v>
      </c>
      <c r="F1010" s="72">
        <v>35</v>
      </c>
      <c r="G1010" s="72" t="s">
        <v>10</v>
      </c>
    </row>
    <row r="1011" spans="3:7" ht="15" thickBot="1" x14ac:dyDescent="0.35">
      <c r="C1011" s="70">
        <v>43176</v>
      </c>
      <c r="D1011" s="71">
        <v>0.95060185185185186</v>
      </c>
      <c r="E1011" s="72" t="s">
        <v>9</v>
      </c>
      <c r="F1011" s="72">
        <v>57</v>
      </c>
      <c r="G1011" s="72" t="s">
        <v>21</v>
      </c>
    </row>
    <row r="1012" spans="3:7" ht="15" thickBot="1" x14ac:dyDescent="0.35">
      <c r="C1012" s="70">
        <v>43176</v>
      </c>
      <c r="D1012" s="71">
        <v>0.95068287037037036</v>
      </c>
      <c r="E1012" s="72" t="s">
        <v>9</v>
      </c>
      <c r="F1012" s="72">
        <v>38</v>
      </c>
      <c r="G1012" s="72" t="s">
        <v>10</v>
      </c>
    </row>
    <row r="1013" spans="3:7" ht="15" thickBot="1" x14ac:dyDescent="0.35">
      <c r="C1013" s="70">
        <v>43176</v>
      </c>
      <c r="D1013" s="71">
        <v>0.95100694444444445</v>
      </c>
      <c r="E1013" s="72" t="s">
        <v>9</v>
      </c>
      <c r="F1013" s="72">
        <v>50</v>
      </c>
      <c r="G1013" s="72" t="s">
        <v>10</v>
      </c>
    </row>
    <row r="1014" spans="3:7" ht="15" thickBot="1" x14ac:dyDescent="0.35">
      <c r="C1014" s="70">
        <v>43176</v>
      </c>
      <c r="D1014" s="71">
        <v>0.95114583333333336</v>
      </c>
      <c r="E1014" s="72" t="s">
        <v>9</v>
      </c>
      <c r="F1014" s="72">
        <v>74</v>
      </c>
      <c r="G1014" s="72" t="s">
        <v>21</v>
      </c>
    </row>
    <row r="1015" spans="3:7" ht="15" thickBot="1" x14ac:dyDescent="0.35">
      <c r="C1015" s="70">
        <v>43176</v>
      </c>
      <c r="D1015" s="71">
        <v>0.95833333333333337</v>
      </c>
      <c r="E1015" s="72" t="s">
        <v>9</v>
      </c>
      <c r="F1015" s="72">
        <v>30</v>
      </c>
      <c r="G1015" s="72" t="s">
        <v>10</v>
      </c>
    </row>
    <row r="1016" spans="3:7" ht="15" thickBot="1" x14ac:dyDescent="0.35">
      <c r="C1016" s="70">
        <v>43176</v>
      </c>
      <c r="D1016" s="71">
        <v>0.97165509259259253</v>
      </c>
      <c r="E1016" s="72" t="s">
        <v>9</v>
      </c>
      <c r="F1016" s="72">
        <v>34</v>
      </c>
      <c r="G1016" s="72" t="s">
        <v>21</v>
      </c>
    </row>
    <row r="1017" spans="3:7" ht="15" thickBot="1" x14ac:dyDescent="0.35">
      <c r="C1017" s="70">
        <v>43176</v>
      </c>
      <c r="D1017" s="71">
        <v>0.98981481481481481</v>
      </c>
      <c r="E1017" s="72" t="s">
        <v>9</v>
      </c>
      <c r="F1017" s="72">
        <v>45</v>
      </c>
      <c r="G1017" s="72" t="s">
        <v>21</v>
      </c>
    </row>
    <row r="1018" spans="3:7" ht="15" thickBot="1" x14ac:dyDescent="0.35">
      <c r="C1018" s="70">
        <v>43176</v>
      </c>
      <c r="D1018" s="71">
        <v>0.99394675925925924</v>
      </c>
      <c r="E1018" s="72" t="s">
        <v>9</v>
      </c>
      <c r="F1018" s="72">
        <v>40</v>
      </c>
      <c r="G1018" s="72" t="s">
        <v>10</v>
      </c>
    </row>
    <row r="1019" spans="3:7" ht="15" thickBot="1" x14ac:dyDescent="0.35">
      <c r="C1019" s="70">
        <v>43176</v>
      </c>
      <c r="D1019" s="71">
        <v>0.99916666666666665</v>
      </c>
      <c r="E1019" s="72" t="s">
        <v>9</v>
      </c>
      <c r="F1019" s="72">
        <v>31</v>
      </c>
      <c r="G1019" s="72" t="s">
        <v>21</v>
      </c>
    </row>
    <row r="1020" spans="3:7" ht="15" thickBot="1" x14ac:dyDescent="0.35">
      <c r="C1020" s="70">
        <v>43177</v>
      </c>
      <c r="D1020" s="71">
        <v>4.340277777777778E-3</v>
      </c>
      <c r="E1020" s="72" t="s">
        <v>9</v>
      </c>
      <c r="F1020" s="72">
        <v>27</v>
      </c>
      <c r="G1020" s="72" t="s">
        <v>21</v>
      </c>
    </row>
    <row r="1021" spans="3:7" ht="15" thickBot="1" x14ac:dyDescent="0.35">
      <c r="C1021" s="70">
        <v>43177</v>
      </c>
      <c r="D1021" s="71">
        <v>4.3749999999999995E-3</v>
      </c>
      <c r="E1021" s="72" t="s">
        <v>9</v>
      </c>
      <c r="F1021" s="72">
        <v>48</v>
      </c>
      <c r="G1021" s="72" t="s">
        <v>21</v>
      </c>
    </row>
    <row r="1022" spans="3:7" ht="15" thickBot="1" x14ac:dyDescent="0.35">
      <c r="C1022" s="70">
        <v>43177</v>
      </c>
      <c r="D1022" s="71">
        <v>8.564814814814815E-3</v>
      </c>
      <c r="E1022" s="72" t="s">
        <v>9</v>
      </c>
      <c r="F1022" s="72">
        <v>48</v>
      </c>
      <c r="G1022" s="72" t="s">
        <v>10</v>
      </c>
    </row>
    <row r="1023" spans="3:7" ht="15" thickBot="1" x14ac:dyDescent="0.35">
      <c r="C1023" s="70">
        <v>43177</v>
      </c>
      <c r="D1023" s="71">
        <v>2.8865740740740744E-2</v>
      </c>
      <c r="E1023" s="72" t="s">
        <v>9</v>
      </c>
      <c r="F1023" s="72">
        <v>31</v>
      </c>
      <c r="G1023" s="72" t="s">
        <v>10</v>
      </c>
    </row>
    <row r="1024" spans="3:7" ht="15" thickBot="1" x14ac:dyDescent="0.35">
      <c r="C1024" s="70">
        <v>43177</v>
      </c>
      <c r="D1024" s="71">
        <v>2.9270833333333333E-2</v>
      </c>
      <c r="E1024" s="72" t="s">
        <v>9</v>
      </c>
      <c r="F1024" s="72">
        <v>25</v>
      </c>
      <c r="G1024" s="72" t="s">
        <v>21</v>
      </c>
    </row>
    <row r="1025" spans="3:7" ht="15" thickBot="1" x14ac:dyDescent="0.35">
      <c r="C1025" s="70">
        <v>43177</v>
      </c>
      <c r="D1025" s="71">
        <v>3.0902777777777779E-2</v>
      </c>
      <c r="E1025" s="72" t="s">
        <v>9</v>
      </c>
      <c r="F1025" s="72">
        <v>44</v>
      </c>
      <c r="G1025" s="72" t="s">
        <v>10</v>
      </c>
    </row>
    <row r="1026" spans="3:7" ht="15" thickBot="1" x14ac:dyDescent="0.35">
      <c r="C1026" s="70">
        <v>43177</v>
      </c>
      <c r="D1026" s="71">
        <v>5.2280092592592593E-2</v>
      </c>
      <c r="E1026" s="72" t="s">
        <v>9</v>
      </c>
      <c r="F1026" s="72">
        <v>43</v>
      </c>
      <c r="G1026" s="72" t="s">
        <v>10</v>
      </c>
    </row>
    <row r="1027" spans="3:7" ht="15" thickBot="1" x14ac:dyDescent="0.35">
      <c r="C1027" s="70">
        <v>43177</v>
      </c>
      <c r="D1027" s="71">
        <v>9.0335648148148151E-2</v>
      </c>
      <c r="E1027" s="72" t="s">
        <v>9</v>
      </c>
      <c r="F1027" s="72">
        <v>40</v>
      </c>
      <c r="G1027" s="72" t="s">
        <v>21</v>
      </c>
    </row>
    <row r="1028" spans="3:7" ht="15" thickBot="1" x14ac:dyDescent="0.35">
      <c r="C1028" s="70">
        <v>43177</v>
      </c>
      <c r="D1028" s="71">
        <v>0.13835648148148147</v>
      </c>
      <c r="E1028" s="72" t="s">
        <v>9</v>
      </c>
      <c r="F1028" s="72">
        <v>34</v>
      </c>
      <c r="G1028" s="72" t="s">
        <v>21</v>
      </c>
    </row>
    <row r="1029" spans="3:7" ht="15" thickBot="1" x14ac:dyDescent="0.35">
      <c r="C1029" s="70">
        <v>43177</v>
      </c>
      <c r="D1029" s="71">
        <v>0.14048611111111112</v>
      </c>
      <c r="E1029" s="72" t="s">
        <v>9</v>
      </c>
      <c r="F1029" s="72">
        <v>43</v>
      </c>
      <c r="G1029" s="72" t="s">
        <v>21</v>
      </c>
    </row>
    <row r="1030" spans="3:7" ht="15" thickBot="1" x14ac:dyDescent="0.35">
      <c r="C1030" s="70">
        <v>43177</v>
      </c>
      <c r="D1030" s="71">
        <v>0.14055555555555554</v>
      </c>
      <c r="E1030" s="72" t="s">
        <v>9</v>
      </c>
      <c r="F1030" s="72">
        <v>39</v>
      </c>
      <c r="G1030" s="72" t="s">
        <v>10</v>
      </c>
    </row>
    <row r="1031" spans="3:7" ht="15" thickBot="1" x14ac:dyDescent="0.35">
      <c r="C1031" s="70">
        <v>43177</v>
      </c>
      <c r="D1031" s="71">
        <v>0.15081018518518519</v>
      </c>
      <c r="E1031" s="72" t="s">
        <v>9</v>
      </c>
      <c r="F1031" s="72">
        <v>65</v>
      </c>
      <c r="G1031" s="72" t="s">
        <v>21</v>
      </c>
    </row>
    <row r="1032" spans="3:7" ht="15" thickBot="1" x14ac:dyDescent="0.35">
      <c r="C1032" s="70">
        <v>43177</v>
      </c>
      <c r="D1032" s="71">
        <v>0.15152777777777779</v>
      </c>
      <c r="E1032" s="72" t="s">
        <v>9</v>
      </c>
      <c r="F1032" s="72">
        <v>48</v>
      </c>
      <c r="G1032" s="72" t="s">
        <v>10</v>
      </c>
    </row>
    <row r="1033" spans="3:7" ht="15" thickBot="1" x14ac:dyDescent="0.35">
      <c r="C1033" s="70">
        <v>43177</v>
      </c>
      <c r="D1033" s="71">
        <v>0.15695601851851851</v>
      </c>
      <c r="E1033" s="72" t="s">
        <v>9</v>
      </c>
      <c r="F1033" s="72">
        <v>44</v>
      </c>
      <c r="G1033" s="72" t="s">
        <v>21</v>
      </c>
    </row>
    <row r="1034" spans="3:7" ht="15" thickBot="1" x14ac:dyDescent="0.35">
      <c r="C1034" s="70">
        <v>43177</v>
      </c>
      <c r="D1034" s="71">
        <v>0.15700231481481483</v>
      </c>
      <c r="E1034" s="72" t="s">
        <v>9</v>
      </c>
      <c r="F1034" s="72">
        <v>53</v>
      </c>
      <c r="G1034" s="72" t="s">
        <v>10</v>
      </c>
    </row>
    <row r="1035" spans="3:7" ht="15" thickBot="1" x14ac:dyDescent="0.35">
      <c r="C1035" s="70">
        <v>43177</v>
      </c>
      <c r="D1035" s="71">
        <v>0.21282407407407408</v>
      </c>
      <c r="E1035" s="72" t="s">
        <v>9</v>
      </c>
      <c r="F1035" s="72">
        <v>32</v>
      </c>
      <c r="G1035" s="72" t="s">
        <v>21</v>
      </c>
    </row>
    <row r="1036" spans="3:7" ht="15" thickBot="1" x14ac:dyDescent="0.35">
      <c r="C1036" s="70">
        <v>43177</v>
      </c>
      <c r="D1036" s="71">
        <v>0.21289351851851854</v>
      </c>
      <c r="E1036" s="72" t="s">
        <v>9</v>
      </c>
      <c r="F1036" s="72">
        <v>32</v>
      </c>
      <c r="G1036" s="72" t="s">
        <v>10</v>
      </c>
    </row>
    <row r="1037" spans="3:7" ht="15" thickBot="1" x14ac:dyDescent="0.35">
      <c r="C1037" s="70">
        <v>43177</v>
      </c>
      <c r="D1037" s="71">
        <v>0.30049768518518521</v>
      </c>
      <c r="E1037" s="72" t="s">
        <v>9</v>
      </c>
      <c r="F1037" s="72">
        <v>46</v>
      </c>
      <c r="G1037" s="72" t="s">
        <v>10</v>
      </c>
    </row>
    <row r="1038" spans="3:7" ht="15" thickBot="1" x14ac:dyDescent="0.35">
      <c r="C1038" s="70">
        <v>43177</v>
      </c>
      <c r="D1038" s="71">
        <v>0.30781249999999999</v>
      </c>
      <c r="E1038" s="72" t="s">
        <v>9</v>
      </c>
      <c r="F1038" s="72">
        <v>40</v>
      </c>
      <c r="G1038" s="72" t="s">
        <v>21</v>
      </c>
    </row>
    <row r="1039" spans="3:7" ht="15" thickBot="1" x14ac:dyDescent="0.35">
      <c r="C1039" s="70">
        <v>43177</v>
      </c>
      <c r="D1039" s="71">
        <v>0.32525462962962964</v>
      </c>
      <c r="E1039" s="72" t="s">
        <v>9</v>
      </c>
      <c r="F1039" s="72">
        <v>31</v>
      </c>
      <c r="G1039" s="72" t="s">
        <v>21</v>
      </c>
    </row>
    <row r="1040" spans="3:7" ht="15" thickBot="1" x14ac:dyDescent="0.35">
      <c r="C1040" s="70">
        <v>43177</v>
      </c>
      <c r="D1040" s="71">
        <v>0.32589120370370367</v>
      </c>
      <c r="E1040" s="72" t="s">
        <v>9</v>
      </c>
      <c r="F1040" s="72">
        <v>17</v>
      </c>
      <c r="G1040" s="72" t="s">
        <v>10</v>
      </c>
    </row>
    <row r="1041" spans="3:7" ht="15" thickBot="1" x14ac:dyDescent="0.35">
      <c r="C1041" s="70">
        <v>43177</v>
      </c>
      <c r="D1041" s="71">
        <v>0.32716435185185183</v>
      </c>
      <c r="E1041" s="72" t="s">
        <v>9</v>
      </c>
      <c r="F1041" s="72">
        <v>31</v>
      </c>
      <c r="G1041" s="72" t="s">
        <v>21</v>
      </c>
    </row>
    <row r="1042" spans="3:7" ht="15" thickBot="1" x14ac:dyDescent="0.35">
      <c r="C1042" s="70">
        <v>43177</v>
      </c>
      <c r="D1042" s="71">
        <v>0.32723379629629629</v>
      </c>
      <c r="E1042" s="72" t="s">
        <v>9</v>
      </c>
      <c r="F1042" s="72">
        <v>42</v>
      </c>
      <c r="G1042" s="72" t="s">
        <v>10</v>
      </c>
    </row>
    <row r="1043" spans="3:7" ht="15" thickBot="1" x14ac:dyDescent="0.35">
      <c r="C1043" s="70">
        <v>43177</v>
      </c>
      <c r="D1043" s="71">
        <v>0.32754629629629628</v>
      </c>
      <c r="E1043" s="72" t="s">
        <v>9</v>
      </c>
      <c r="F1043" s="72">
        <v>26</v>
      </c>
      <c r="G1043" s="72" t="s">
        <v>10</v>
      </c>
    </row>
    <row r="1044" spans="3:7" ht="15" thickBot="1" x14ac:dyDescent="0.35">
      <c r="C1044" s="70">
        <v>43177</v>
      </c>
      <c r="D1044" s="71">
        <v>0.32872685185185185</v>
      </c>
      <c r="E1044" s="72" t="s">
        <v>9</v>
      </c>
      <c r="F1044" s="72">
        <v>41</v>
      </c>
      <c r="G1044" s="72" t="s">
        <v>10</v>
      </c>
    </row>
    <row r="1045" spans="3:7" ht="15" thickBot="1" x14ac:dyDescent="0.35">
      <c r="C1045" s="70">
        <v>43177</v>
      </c>
      <c r="D1045" s="71">
        <v>0.33322916666666669</v>
      </c>
      <c r="E1045" s="72" t="s">
        <v>9</v>
      </c>
      <c r="F1045" s="72">
        <v>46</v>
      </c>
      <c r="G1045" s="72" t="s">
        <v>10</v>
      </c>
    </row>
    <row r="1046" spans="3:7" ht="15" thickBot="1" x14ac:dyDescent="0.35">
      <c r="C1046" s="70">
        <v>43177</v>
      </c>
      <c r="D1046" s="71">
        <v>0.33605324074074078</v>
      </c>
      <c r="E1046" s="72" t="s">
        <v>9</v>
      </c>
      <c r="F1046" s="72">
        <v>40</v>
      </c>
      <c r="G1046" s="72" t="s">
        <v>10</v>
      </c>
    </row>
    <row r="1047" spans="3:7" ht="15" thickBot="1" x14ac:dyDescent="0.35">
      <c r="C1047" s="70">
        <v>43177</v>
      </c>
      <c r="D1047" s="71">
        <v>0.33721064814814811</v>
      </c>
      <c r="E1047" s="72" t="s">
        <v>9</v>
      </c>
      <c r="F1047" s="72">
        <v>47</v>
      </c>
      <c r="G1047" s="72" t="s">
        <v>21</v>
      </c>
    </row>
    <row r="1048" spans="3:7" ht="15" thickBot="1" x14ac:dyDescent="0.35">
      <c r="C1048" s="70">
        <v>43177</v>
      </c>
      <c r="D1048" s="71">
        <v>0.34464120370370371</v>
      </c>
      <c r="E1048" s="72" t="s">
        <v>9</v>
      </c>
      <c r="F1048" s="72">
        <v>38</v>
      </c>
      <c r="G1048" s="72" t="s">
        <v>10</v>
      </c>
    </row>
    <row r="1049" spans="3:7" ht="15" thickBot="1" x14ac:dyDescent="0.35">
      <c r="C1049" s="70">
        <v>43177</v>
      </c>
      <c r="D1049" s="71">
        <v>0.34494212962962961</v>
      </c>
      <c r="E1049" s="72" t="s">
        <v>9</v>
      </c>
      <c r="F1049" s="72">
        <v>28</v>
      </c>
      <c r="G1049" s="72" t="s">
        <v>10</v>
      </c>
    </row>
    <row r="1050" spans="3:7" ht="15" thickBot="1" x14ac:dyDescent="0.35">
      <c r="C1050" s="70">
        <v>43177</v>
      </c>
      <c r="D1050" s="71">
        <v>0.34587962962962965</v>
      </c>
      <c r="E1050" s="72" t="s">
        <v>9</v>
      </c>
      <c r="F1050" s="72">
        <v>46</v>
      </c>
      <c r="G1050" s="72" t="s">
        <v>21</v>
      </c>
    </row>
    <row r="1051" spans="3:7" ht="15" thickBot="1" x14ac:dyDescent="0.35">
      <c r="C1051" s="70">
        <v>43177</v>
      </c>
      <c r="D1051" s="71">
        <v>0.3533101851851852</v>
      </c>
      <c r="E1051" s="72" t="s">
        <v>9</v>
      </c>
      <c r="F1051" s="72">
        <v>45</v>
      </c>
      <c r="G1051" s="72" t="s">
        <v>10</v>
      </c>
    </row>
    <row r="1052" spans="3:7" ht="15" thickBot="1" x14ac:dyDescent="0.35">
      <c r="C1052" s="70">
        <v>43177</v>
      </c>
      <c r="D1052" s="71">
        <v>0.35744212962962968</v>
      </c>
      <c r="E1052" s="72" t="s">
        <v>9</v>
      </c>
      <c r="F1052" s="72">
        <v>36</v>
      </c>
      <c r="G1052" s="72" t="s">
        <v>21</v>
      </c>
    </row>
    <row r="1053" spans="3:7" ht="15" thickBot="1" x14ac:dyDescent="0.35">
      <c r="C1053" s="70">
        <v>43177</v>
      </c>
      <c r="D1053" s="71">
        <v>0.35749999999999998</v>
      </c>
      <c r="E1053" s="72" t="s">
        <v>9</v>
      </c>
      <c r="F1053" s="72">
        <v>49</v>
      </c>
      <c r="G1053" s="72" t="s">
        <v>10</v>
      </c>
    </row>
    <row r="1054" spans="3:7" ht="15" thickBot="1" x14ac:dyDescent="0.35">
      <c r="C1054" s="70">
        <v>43177</v>
      </c>
      <c r="D1054" s="71">
        <v>0.36716435185185187</v>
      </c>
      <c r="E1054" s="72" t="s">
        <v>9</v>
      </c>
      <c r="F1054" s="72">
        <v>36</v>
      </c>
      <c r="G1054" s="72" t="s">
        <v>21</v>
      </c>
    </row>
    <row r="1055" spans="3:7" ht="15" thickBot="1" x14ac:dyDescent="0.35">
      <c r="C1055" s="70">
        <v>43177</v>
      </c>
      <c r="D1055" s="71">
        <v>0.3868402777777778</v>
      </c>
      <c r="E1055" s="72" t="s">
        <v>9</v>
      </c>
      <c r="F1055" s="72">
        <v>47</v>
      </c>
      <c r="G1055" s="72" t="s">
        <v>21</v>
      </c>
    </row>
    <row r="1056" spans="3:7" ht="15" thickBot="1" x14ac:dyDescent="0.35">
      <c r="C1056" s="70">
        <v>43177</v>
      </c>
      <c r="D1056" s="71">
        <v>0.39059027777777783</v>
      </c>
      <c r="E1056" s="72" t="s">
        <v>9</v>
      </c>
      <c r="F1056" s="72">
        <v>35</v>
      </c>
      <c r="G1056" s="72" t="s">
        <v>10</v>
      </c>
    </row>
    <row r="1057" spans="3:7" ht="15" thickBot="1" x14ac:dyDescent="0.35">
      <c r="C1057" s="70">
        <v>43177</v>
      </c>
      <c r="D1057" s="71">
        <v>0.39427083333333335</v>
      </c>
      <c r="E1057" s="72" t="s">
        <v>9</v>
      </c>
      <c r="F1057" s="72">
        <v>25</v>
      </c>
      <c r="G1057" s="72" t="s">
        <v>21</v>
      </c>
    </row>
    <row r="1058" spans="3:7" ht="15" thickBot="1" x14ac:dyDescent="0.35">
      <c r="C1058" s="70">
        <v>43177</v>
      </c>
      <c r="D1058" s="71">
        <v>0.39803240740740736</v>
      </c>
      <c r="E1058" s="72" t="s">
        <v>9</v>
      </c>
      <c r="F1058" s="72">
        <v>42</v>
      </c>
      <c r="G1058" s="72" t="s">
        <v>10</v>
      </c>
    </row>
    <row r="1059" spans="3:7" ht="15" thickBot="1" x14ac:dyDescent="0.35">
      <c r="C1059" s="70">
        <v>43177</v>
      </c>
      <c r="D1059" s="71">
        <v>0.39835648148148151</v>
      </c>
      <c r="E1059" s="72" t="s">
        <v>9</v>
      </c>
      <c r="F1059" s="72">
        <v>46</v>
      </c>
      <c r="G1059" s="72" t="s">
        <v>10</v>
      </c>
    </row>
    <row r="1060" spans="3:7" ht="15" thickBot="1" x14ac:dyDescent="0.35">
      <c r="C1060" s="70">
        <v>43177</v>
      </c>
      <c r="D1060" s="71">
        <v>0.39876157407407403</v>
      </c>
      <c r="E1060" s="72" t="s">
        <v>9</v>
      </c>
      <c r="F1060" s="72">
        <v>46</v>
      </c>
      <c r="G1060" s="72" t="s">
        <v>10</v>
      </c>
    </row>
    <row r="1061" spans="3:7" ht="15" thickBot="1" x14ac:dyDescent="0.35">
      <c r="C1061" s="70">
        <v>43177</v>
      </c>
      <c r="D1061" s="71">
        <v>0.40809027777777779</v>
      </c>
      <c r="E1061" s="72" t="s">
        <v>9</v>
      </c>
      <c r="F1061" s="72">
        <v>39</v>
      </c>
      <c r="G1061" s="72" t="s">
        <v>10</v>
      </c>
    </row>
    <row r="1062" spans="3:7" ht="15" thickBot="1" x14ac:dyDescent="0.35">
      <c r="C1062" s="70">
        <v>43177</v>
      </c>
      <c r="D1062" s="71">
        <v>0.41471064814814818</v>
      </c>
      <c r="E1062" s="72" t="s">
        <v>9</v>
      </c>
      <c r="F1062" s="72">
        <v>49</v>
      </c>
      <c r="G1062" s="72" t="s">
        <v>21</v>
      </c>
    </row>
    <row r="1063" spans="3:7" ht="15" thickBot="1" x14ac:dyDescent="0.35">
      <c r="C1063" s="70">
        <v>43177</v>
      </c>
      <c r="D1063" s="71">
        <v>0.41619212962962965</v>
      </c>
      <c r="E1063" s="72" t="s">
        <v>9</v>
      </c>
      <c r="F1063" s="72">
        <v>31</v>
      </c>
      <c r="G1063" s="72" t="s">
        <v>21</v>
      </c>
    </row>
    <row r="1064" spans="3:7" ht="15" thickBot="1" x14ac:dyDescent="0.35">
      <c r="C1064" s="70">
        <v>43177</v>
      </c>
      <c r="D1064" s="71">
        <v>0.41640046296296296</v>
      </c>
      <c r="E1064" s="72" t="s">
        <v>9</v>
      </c>
      <c r="F1064" s="72">
        <v>20</v>
      </c>
      <c r="G1064" s="72" t="s">
        <v>10</v>
      </c>
    </row>
    <row r="1065" spans="3:7" ht="15" thickBot="1" x14ac:dyDescent="0.35">
      <c r="C1065" s="70">
        <v>43177</v>
      </c>
      <c r="D1065" s="71">
        <v>0.41670138888888886</v>
      </c>
      <c r="E1065" s="72" t="s">
        <v>9</v>
      </c>
      <c r="F1065" s="72">
        <v>42</v>
      </c>
      <c r="G1065" s="72" t="s">
        <v>21</v>
      </c>
    </row>
    <row r="1066" spans="3:7" ht="15" thickBot="1" x14ac:dyDescent="0.35">
      <c r="C1066" s="70">
        <v>43177</v>
      </c>
      <c r="D1066" s="71">
        <v>0.4189930555555556</v>
      </c>
      <c r="E1066" s="72" t="s">
        <v>9</v>
      </c>
      <c r="F1066" s="72">
        <v>53</v>
      </c>
      <c r="G1066" s="72" t="s">
        <v>10</v>
      </c>
    </row>
    <row r="1067" spans="3:7" ht="15" thickBot="1" x14ac:dyDescent="0.35">
      <c r="C1067" s="70">
        <v>43177</v>
      </c>
      <c r="D1067" s="71">
        <v>0.42123842592592592</v>
      </c>
      <c r="E1067" s="72" t="s">
        <v>9</v>
      </c>
      <c r="F1067" s="72">
        <v>54</v>
      </c>
      <c r="G1067" s="72" t="s">
        <v>10</v>
      </c>
    </row>
    <row r="1068" spans="3:7" ht="15" thickBot="1" x14ac:dyDescent="0.35">
      <c r="C1068" s="70">
        <v>43177</v>
      </c>
      <c r="D1068" s="71">
        <v>0.42140046296296302</v>
      </c>
      <c r="E1068" s="72" t="s">
        <v>9</v>
      </c>
      <c r="F1068" s="72">
        <v>34</v>
      </c>
      <c r="G1068" s="72" t="s">
        <v>10</v>
      </c>
    </row>
    <row r="1069" spans="3:7" ht="15" thickBot="1" x14ac:dyDescent="0.35">
      <c r="C1069" s="70">
        <v>43177</v>
      </c>
      <c r="D1069" s="71">
        <v>0.42545138888888889</v>
      </c>
      <c r="E1069" s="72" t="s">
        <v>9</v>
      </c>
      <c r="F1069" s="72">
        <v>48</v>
      </c>
      <c r="G1069" s="72" t="s">
        <v>10</v>
      </c>
    </row>
    <row r="1070" spans="3:7" ht="15" thickBot="1" x14ac:dyDescent="0.35">
      <c r="C1070" s="70">
        <v>43177</v>
      </c>
      <c r="D1070" s="71">
        <v>0.42784722222222221</v>
      </c>
      <c r="E1070" s="72" t="s">
        <v>9</v>
      </c>
      <c r="F1070" s="72">
        <v>41</v>
      </c>
      <c r="G1070" s="72" t="s">
        <v>10</v>
      </c>
    </row>
    <row r="1071" spans="3:7" ht="15" thickBot="1" x14ac:dyDescent="0.35">
      <c r="C1071" s="70">
        <v>43177</v>
      </c>
      <c r="D1071" s="71">
        <v>0.42813657407407407</v>
      </c>
      <c r="E1071" s="72" t="s">
        <v>9</v>
      </c>
      <c r="F1071" s="72">
        <v>41</v>
      </c>
      <c r="G1071" s="72" t="s">
        <v>10</v>
      </c>
    </row>
    <row r="1072" spans="3:7" ht="15" thickBot="1" x14ac:dyDescent="0.35">
      <c r="C1072" s="70">
        <v>43177</v>
      </c>
      <c r="D1072" s="71">
        <v>0.42833333333333329</v>
      </c>
      <c r="E1072" s="72" t="s">
        <v>9</v>
      </c>
      <c r="F1072" s="72">
        <v>44</v>
      </c>
      <c r="G1072" s="72" t="s">
        <v>10</v>
      </c>
    </row>
    <row r="1073" spans="3:7" ht="15" thickBot="1" x14ac:dyDescent="0.35">
      <c r="C1073" s="70">
        <v>43177</v>
      </c>
      <c r="D1073" s="71">
        <v>0.43002314814814818</v>
      </c>
      <c r="E1073" s="72" t="s">
        <v>9</v>
      </c>
      <c r="F1073" s="72">
        <v>53</v>
      </c>
      <c r="G1073" s="72" t="s">
        <v>10</v>
      </c>
    </row>
    <row r="1074" spans="3:7" ht="15" thickBot="1" x14ac:dyDescent="0.35">
      <c r="C1074" s="70">
        <v>43177</v>
      </c>
      <c r="D1074" s="71">
        <v>0.43067129629629625</v>
      </c>
      <c r="E1074" s="72" t="s">
        <v>9</v>
      </c>
      <c r="F1074" s="72">
        <v>36</v>
      </c>
      <c r="G1074" s="72" t="s">
        <v>21</v>
      </c>
    </row>
    <row r="1075" spans="3:7" ht="15" thickBot="1" x14ac:dyDescent="0.35">
      <c r="C1075" s="70">
        <v>43177</v>
      </c>
      <c r="D1075" s="71">
        <v>0.43304398148148149</v>
      </c>
      <c r="E1075" s="72" t="s">
        <v>9</v>
      </c>
      <c r="F1075" s="72">
        <v>43</v>
      </c>
      <c r="G1075" s="72" t="s">
        <v>21</v>
      </c>
    </row>
    <row r="1076" spans="3:7" ht="15" thickBot="1" x14ac:dyDescent="0.35">
      <c r="C1076" s="70">
        <v>43177</v>
      </c>
      <c r="D1076" s="71">
        <v>0.43319444444444444</v>
      </c>
      <c r="E1076" s="72" t="s">
        <v>9</v>
      </c>
      <c r="F1076" s="72">
        <v>41</v>
      </c>
      <c r="G1076" s="72" t="s">
        <v>10</v>
      </c>
    </row>
    <row r="1077" spans="3:7" ht="15" thickBot="1" x14ac:dyDescent="0.35">
      <c r="C1077" s="70">
        <v>43177</v>
      </c>
      <c r="D1077" s="71">
        <v>0.43361111111111111</v>
      </c>
      <c r="E1077" s="72" t="s">
        <v>9</v>
      </c>
      <c r="F1077" s="72">
        <v>49</v>
      </c>
      <c r="G1077" s="72" t="s">
        <v>10</v>
      </c>
    </row>
    <row r="1078" spans="3:7" ht="15" thickBot="1" x14ac:dyDescent="0.35">
      <c r="C1078" s="70">
        <v>43177</v>
      </c>
      <c r="D1078" s="71">
        <v>0.43390046296296297</v>
      </c>
      <c r="E1078" s="72" t="s">
        <v>9</v>
      </c>
      <c r="F1078" s="72">
        <v>46</v>
      </c>
      <c r="G1078" s="72" t="s">
        <v>21</v>
      </c>
    </row>
    <row r="1079" spans="3:7" ht="15" thickBot="1" x14ac:dyDescent="0.35">
      <c r="C1079" s="70">
        <v>43177</v>
      </c>
      <c r="D1079" s="71">
        <v>0.43398148148148147</v>
      </c>
      <c r="E1079" s="72" t="s">
        <v>9</v>
      </c>
      <c r="F1079" s="72">
        <v>35</v>
      </c>
      <c r="G1079" s="72" t="s">
        <v>21</v>
      </c>
    </row>
    <row r="1080" spans="3:7" ht="15" thickBot="1" x14ac:dyDescent="0.35">
      <c r="C1080" s="70">
        <v>43177</v>
      </c>
      <c r="D1080" s="71">
        <v>0.43465277777777778</v>
      </c>
      <c r="E1080" s="72" t="s">
        <v>9</v>
      </c>
      <c r="F1080" s="72">
        <v>36</v>
      </c>
      <c r="G1080" s="72" t="s">
        <v>10</v>
      </c>
    </row>
    <row r="1081" spans="3:7" ht="15" thickBot="1" x14ac:dyDescent="0.35">
      <c r="C1081" s="70">
        <v>43177</v>
      </c>
      <c r="D1081" s="71">
        <v>0.43564814814814817</v>
      </c>
      <c r="E1081" s="72" t="s">
        <v>9</v>
      </c>
      <c r="F1081" s="72">
        <v>27</v>
      </c>
      <c r="G1081" s="72" t="s">
        <v>10</v>
      </c>
    </row>
    <row r="1082" spans="3:7" ht="15" thickBot="1" x14ac:dyDescent="0.35">
      <c r="C1082" s="70">
        <v>43177</v>
      </c>
      <c r="D1082" s="71">
        <v>0.43623842592592593</v>
      </c>
      <c r="E1082" s="72" t="s">
        <v>9</v>
      </c>
      <c r="F1082" s="72">
        <v>36</v>
      </c>
      <c r="G1082" s="72" t="s">
        <v>21</v>
      </c>
    </row>
    <row r="1083" spans="3:7" ht="15" thickBot="1" x14ac:dyDescent="0.35">
      <c r="C1083" s="70">
        <v>43177</v>
      </c>
      <c r="D1083" s="71">
        <v>0.43633101851851852</v>
      </c>
      <c r="E1083" s="72" t="s">
        <v>9</v>
      </c>
      <c r="F1083" s="72">
        <v>37</v>
      </c>
      <c r="G1083" s="72" t="s">
        <v>21</v>
      </c>
    </row>
    <row r="1084" spans="3:7" ht="15" thickBot="1" x14ac:dyDescent="0.35">
      <c r="C1084" s="70">
        <v>43177</v>
      </c>
      <c r="D1084" s="71">
        <v>0.4372800925925926</v>
      </c>
      <c r="E1084" s="72" t="s">
        <v>9</v>
      </c>
      <c r="F1084" s="72">
        <v>41</v>
      </c>
      <c r="G1084" s="72" t="s">
        <v>10</v>
      </c>
    </row>
    <row r="1085" spans="3:7" ht="15" thickBot="1" x14ac:dyDescent="0.35">
      <c r="C1085" s="70">
        <v>43177</v>
      </c>
      <c r="D1085" s="71">
        <v>0.4377199074074074</v>
      </c>
      <c r="E1085" s="72" t="s">
        <v>9</v>
      </c>
      <c r="F1085" s="72">
        <v>43</v>
      </c>
      <c r="G1085" s="72" t="s">
        <v>10</v>
      </c>
    </row>
    <row r="1086" spans="3:7" ht="15" thickBot="1" x14ac:dyDescent="0.35">
      <c r="C1086" s="70">
        <v>43177</v>
      </c>
      <c r="D1086" s="71">
        <v>0.44042824074074072</v>
      </c>
      <c r="E1086" s="72" t="s">
        <v>9</v>
      </c>
      <c r="F1086" s="72">
        <v>40</v>
      </c>
      <c r="G1086" s="72" t="s">
        <v>10</v>
      </c>
    </row>
    <row r="1087" spans="3:7" ht="15" thickBot="1" x14ac:dyDescent="0.35">
      <c r="C1087" s="70">
        <v>43177</v>
      </c>
      <c r="D1087" s="71">
        <v>0.44113425925925925</v>
      </c>
      <c r="E1087" s="72" t="s">
        <v>9</v>
      </c>
      <c r="F1087" s="72">
        <v>44</v>
      </c>
      <c r="G1087" s="72" t="s">
        <v>21</v>
      </c>
    </row>
    <row r="1088" spans="3:7" ht="15" thickBot="1" x14ac:dyDescent="0.35">
      <c r="C1088" s="70">
        <v>43177</v>
      </c>
      <c r="D1088" s="71">
        <v>0.44230324074074073</v>
      </c>
      <c r="E1088" s="72" t="s">
        <v>9</v>
      </c>
      <c r="F1088" s="72">
        <v>36</v>
      </c>
      <c r="G1088" s="72" t="s">
        <v>10</v>
      </c>
    </row>
    <row r="1089" spans="3:7" ht="15" thickBot="1" x14ac:dyDescent="0.35">
      <c r="C1089" s="70">
        <v>43177</v>
      </c>
      <c r="D1089" s="71">
        <v>0.44292824074074072</v>
      </c>
      <c r="E1089" s="72" t="s">
        <v>9</v>
      </c>
      <c r="F1089" s="72">
        <v>31</v>
      </c>
      <c r="G1089" s="72" t="s">
        <v>21</v>
      </c>
    </row>
    <row r="1090" spans="3:7" ht="15" thickBot="1" x14ac:dyDescent="0.35">
      <c r="C1090" s="70">
        <v>43177</v>
      </c>
      <c r="D1090" s="71">
        <v>0.44437499999999996</v>
      </c>
      <c r="E1090" s="72" t="s">
        <v>9</v>
      </c>
      <c r="F1090" s="72">
        <v>42</v>
      </c>
      <c r="G1090" s="72" t="s">
        <v>10</v>
      </c>
    </row>
    <row r="1091" spans="3:7" ht="15" thickBot="1" x14ac:dyDescent="0.35">
      <c r="C1091" s="70">
        <v>43177</v>
      </c>
      <c r="D1091" s="71">
        <v>0.44545138888888891</v>
      </c>
      <c r="E1091" s="72" t="s">
        <v>9</v>
      </c>
      <c r="F1091" s="72">
        <v>48</v>
      </c>
      <c r="G1091" s="72" t="s">
        <v>21</v>
      </c>
    </row>
    <row r="1092" spans="3:7" ht="15" thickBot="1" x14ac:dyDescent="0.35">
      <c r="C1092" s="70">
        <v>43177</v>
      </c>
      <c r="D1092" s="71">
        <v>0.44645833333333335</v>
      </c>
      <c r="E1092" s="72" t="s">
        <v>9</v>
      </c>
      <c r="F1092" s="72">
        <v>37</v>
      </c>
      <c r="G1092" s="72" t="s">
        <v>21</v>
      </c>
    </row>
    <row r="1093" spans="3:7" ht="15" thickBot="1" x14ac:dyDescent="0.35">
      <c r="C1093" s="70">
        <v>43177</v>
      </c>
      <c r="D1093" s="71">
        <v>0.44821759259259258</v>
      </c>
      <c r="E1093" s="72" t="s">
        <v>9</v>
      </c>
      <c r="F1093" s="72">
        <v>41</v>
      </c>
      <c r="G1093" s="72" t="s">
        <v>10</v>
      </c>
    </row>
    <row r="1094" spans="3:7" ht="15" thickBot="1" x14ac:dyDescent="0.35">
      <c r="C1094" s="70">
        <v>43177</v>
      </c>
      <c r="D1094" s="71">
        <v>0.44855324074074071</v>
      </c>
      <c r="E1094" s="72" t="s">
        <v>9</v>
      </c>
      <c r="F1094" s="72">
        <v>58</v>
      </c>
      <c r="G1094" s="72" t="s">
        <v>10</v>
      </c>
    </row>
    <row r="1095" spans="3:7" ht="15" thickBot="1" x14ac:dyDescent="0.35">
      <c r="C1095" s="70">
        <v>43177</v>
      </c>
      <c r="D1095" s="71">
        <v>0.44862268518518517</v>
      </c>
      <c r="E1095" s="72" t="s">
        <v>9</v>
      </c>
      <c r="F1095" s="72">
        <v>37</v>
      </c>
      <c r="G1095" s="72" t="s">
        <v>10</v>
      </c>
    </row>
    <row r="1096" spans="3:7" ht="15" thickBot="1" x14ac:dyDescent="0.35">
      <c r="C1096" s="70">
        <v>43177</v>
      </c>
      <c r="D1096" s="71">
        <v>0.44942129629629629</v>
      </c>
      <c r="E1096" s="72" t="s">
        <v>9</v>
      </c>
      <c r="F1096" s="72">
        <v>37</v>
      </c>
      <c r="G1096" s="72" t="s">
        <v>10</v>
      </c>
    </row>
    <row r="1097" spans="3:7" ht="15" thickBot="1" x14ac:dyDescent="0.35">
      <c r="C1097" s="70">
        <v>43177</v>
      </c>
      <c r="D1097" s="71">
        <v>0.45120370370370372</v>
      </c>
      <c r="E1097" s="72" t="s">
        <v>9</v>
      </c>
      <c r="F1097" s="72">
        <v>40</v>
      </c>
      <c r="G1097" s="72" t="s">
        <v>21</v>
      </c>
    </row>
    <row r="1098" spans="3:7" ht="15" thickBot="1" x14ac:dyDescent="0.35">
      <c r="C1098" s="70">
        <v>43177</v>
      </c>
      <c r="D1098" s="71">
        <v>0.4529050925925926</v>
      </c>
      <c r="E1098" s="72" t="s">
        <v>9</v>
      </c>
      <c r="F1098" s="72">
        <v>53</v>
      </c>
      <c r="G1098" s="72" t="s">
        <v>21</v>
      </c>
    </row>
    <row r="1099" spans="3:7" ht="15" thickBot="1" x14ac:dyDescent="0.35">
      <c r="C1099" s="70">
        <v>43177</v>
      </c>
      <c r="D1099" s="71">
        <v>0.45297453703703705</v>
      </c>
      <c r="E1099" s="72" t="s">
        <v>9</v>
      </c>
      <c r="F1099" s="72">
        <v>46</v>
      </c>
      <c r="G1099" s="72" t="s">
        <v>21</v>
      </c>
    </row>
    <row r="1100" spans="3:7" ht="15" thickBot="1" x14ac:dyDescent="0.35">
      <c r="C1100" s="70">
        <v>43177</v>
      </c>
      <c r="D1100" s="71">
        <v>0.4540393518518519</v>
      </c>
      <c r="E1100" s="72" t="s">
        <v>9</v>
      </c>
      <c r="F1100" s="72">
        <v>40</v>
      </c>
      <c r="G1100" s="72" t="s">
        <v>10</v>
      </c>
    </row>
    <row r="1101" spans="3:7" ht="15" thickBot="1" x14ac:dyDescent="0.35">
      <c r="C1101" s="70">
        <v>43177</v>
      </c>
      <c r="D1101" s="71">
        <v>0.45885416666666662</v>
      </c>
      <c r="E1101" s="72" t="s">
        <v>9</v>
      </c>
      <c r="F1101" s="72">
        <v>49</v>
      </c>
      <c r="G1101" s="72" t="s">
        <v>10</v>
      </c>
    </row>
    <row r="1102" spans="3:7" ht="15" thickBot="1" x14ac:dyDescent="0.35">
      <c r="C1102" s="70">
        <v>43177</v>
      </c>
      <c r="D1102" s="71">
        <v>0.46077546296296296</v>
      </c>
      <c r="E1102" s="72" t="s">
        <v>9</v>
      </c>
      <c r="F1102" s="72">
        <v>39</v>
      </c>
      <c r="G1102" s="72" t="s">
        <v>10</v>
      </c>
    </row>
    <row r="1103" spans="3:7" ht="15" thickBot="1" x14ac:dyDescent="0.35">
      <c r="C1103" s="70">
        <v>43177</v>
      </c>
      <c r="D1103" s="71">
        <v>0.46136574074074077</v>
      </c>
      <c r="E1103" s="72" t="s">
        <v>9</v>
      </c>
      <c r="F1103" s="72">
        <v>38</v>
      </c>
      <c r="G1103" s="72" t="s">
        <v>10</v>
      </c>
    </row>
    <row r="1104" spans="3:7" ht="15" thickBot="1" x14ac:dyDescent="0.35">
      <c r="C1104" s="70">
        <v>43177</v>
      </c>
      <c r="D1104" s="71">
        <v>0.46315972222222218</v>
      </c>
      <c r="E1104" s="72" t="s">
        <v>9</v>
      </c>
      <c r="F1104" s="72">
        <v>44</v>
      </c>
      <c r="G1104" s="72" t="s">
        <v>21</v>
      </c>
    </row>
    <row r="1105" spans="3:7" ht="15" thickBot="1" x14ac:dyDescent="0.35">
      <c r="C1105" s="70">
        <v>43177</v>
      </c>
      <c r="D1105" s="71">
        <v>0.4634375</v>
      </c>
      <c r="E1105" s="72" t="s">
        <v>9</v>
      </c>
      <c r="F1105" s="72">
        <v>42</v>
      </c>
      <c r="G1105" s="72" t="s">
        <v>10</v>
      </c>
    </row>
    <row r="1106" spans="3:7" ht="15" thickBot="1" x14ac:dyDescent="0.35">
      <c r="C1106" s="70">
        <v>43177</v>
      </c>
      <c r="D1106" s="71">
        <v>0.46415509259259258</v>
      </c>
      <c r="E1106" s="72" t="s">
        <v>9</v>
      </c>
      <c r="F1106" s="72">
        <v>50</v>
      </c>
      <c r="G1106" s="72" t="s">
        <v>10</v>
      </c>
    </row>
    <row r="1107" spans="3:7" ht="15" thickBot="1" x14ac:dyDescent="0.35">
      <c r="C1107" s="70">
        <v>43177</v>
      </c>
      <c r="D1107" s="71">
        <v>0.46478009259259262</v>
      </c>
      <c r="E1107" s="72" t="s">
        <v>9</v>
      </c>
      <c r="F1107" s="72">
        <v>41</v>
      </c>
      <c r="G1107" s="72" t="s">
        <v>10</v>
      </c>
    </row>
    <row r="1108" spans="3:7" ht="15" thickBot="1" x14ac:dyDescent="0.35">
      <c r="C1108" s="70">
        <v>43177</v>
      </c>
      <c r="D1108" s="71">
        <v>0.46841435185185182</v>
      </c>
      <c r="E1108" s="72" t="s">
        <v>9</v>
      </c>
      <c r="F1108" s="72">
        <v>35</v>
      </c>
      <c r="G1108" s="72" t="s">
        <v>21</v>
      </c>
    </row>
    <row r="1109" spans="3:7" ht="15" thickBot="1" x14ac:dyDescent="0.35">
      <c r="C1109" s="70">
        <v>43177</v>
      </c>
      <c r="D1109" s="71">
        <v>0.46849537037037042</v>
      </c>
      <c r="E1109" s="72" t="s">
        <v>9</v>
      </c>
      <c r="F1109" s="72">
        <v>39</v>
      </c>
      <c r="G1109" s="72" t="s">
        <v>10</v>
      </c>
    </row>
    <row r="1110" spans="3:7" ht="15" thickBot="1" x14ac:dyDescent="0.35">
      <c r="C1110" s="70">
        <v>43177</v>
      </c>
      <c r="D1110" s="71">
        <v>0.46876157407407404</v>
      </c>
      <c r="E1110" s="72" t="s">
        <v>9</v>
      </c>
      <c r="F1110" s="72">
        <v>33</v>
      </c>
      <c r="G1110" s="72" t="s">
        <v>10</v>
      </c>
    </row>
    <row r="1111" spans="3:7" ht="15" thickBot="1" x14ac:dyDescent="0.35">
      <c r="C1111" s="70">
        <v>43177</v>
      </c>
      <c r="D1111" s="71">
        <v>0.4697453703703704</v>
      </c>
      <c r="E1111" s="72" t="s">
        <v>9</v>
      </c>
      <c r="F1111" s="72">
        <v>33</v>
      </c>
      <c r="G1111" s="72" t="s">
        <v>10</v>
      </c>
    </row>
    <row r="1112" spans="3:7" ht="15" thickBot="1" x14ac:dyDescent="0.35">
      <c r="C1112" s="70">
        <v>43177</v>
      </c>
      <c r="D1112" s="71">
        <v>0.47035879629629629</v>
      </c>
      <c r="E1112" s="72" t="s">
        <v>9</v>
      </c>
      <c r="F1112" s="72">
        <v>42</v>
      </c>
      <c r="G1112" s="72" t="s">
        <v>21</v>
      </c>
    </row>
    <row r="1113" spans="3:7" ht="15" thickBot="1" x14ac:dyDescent="0.35">
      <c r="C1113" s="70">
        <v>43177</v>
      </c>
      <c r="D1113" s="71">
        <v>0.47453703703703703</v>
      </c>
      <c r="E1113" s="72" t="s">
        <v>9</v>
      </c>
      <c r="F1113" s="72">
        <v>15</v>
      </c>
      <c r="G1113" s="72" t="s">
        <v>10</v>
      </c>
    </row>
    <row r="1114" spans="3:7" ht="15" thickBot="1" x14ac:dyDescent="0.35">
      <c r="C1114" s="70">
        <v>43177</v>
      </c>
      <c r="D1114" s="71">
        <v>0.47792824074074075</v>
      </c>
      <c r="E1114" s="72" t="s">
        <v>9</v>
      </c>
      <c r="F1114" s="72">
        <v>48</v>
      </c>
      <c r="G1114" s="72" t="s">
        <v>10</v>
      </c>
    </row>
    <row r="1115" spans="3:7" ht="15" thickBot="1" x14ac:dyDescent="0.35">
      <c r="C1115" s="70">
        <v>43177</v>
      </c>
      <c r="D1115" s="71">
        <v>0.47895833333333332</v>
      </c>
      <c r="E1115" s="72" t="s">
        <v>9</v>
      </c>
      <c r="F1115" s="72">
        <v>41</v>
      </c>
      <c r="G1115" s="72" t="s">
        <v>10</v>
      </c>
    </row>
    <row r="1116" spans="3:7" ht="15" thickBot="1" x14ac:dyDescent="0.35">
      <c r="C1116" s="70">
        <v>43177</v>
      </c>
      <c r="D1116" s="71">
        <v>0.47920138888888886</v>
      </c>
      <c r="E1116" s="72" t="s">
        <v>9</v>
      </c>
      <c r="F1116" s="72">
        <v>46</v>
      </c>
      <c r="G1116" s="72" t="s">
        <v>21</v>
      </c>
    </row>
    <row r="1117" spans="3:7" ht="15" thickBot="1" x14ac:dyDescent="0.35">
      <c r="C1117" s="70">
        <v>43177</v>
      </c>
      <c r="D1117" s="71">
        <v>0.47942129629629626</v>
      </c>
      <c r="E1117" s="72" t="s">
        <v>9</v>
      </c>
      <c r="F1117" s="72">
        <v>42</v>
      </c>
      <c r="G1117" s="72" t="s">
        <v>10</v>
      </c>
    </row>
    <row r="1118" spans="3:7" ht="15" thickBot="1" x14ac:dyDescent="0.35">
      <c r="C1118" s="70">
        <v>43177</v>
      </c>
      <c r="D1118" s="71">
        <v>0.47981481481481486</v>
      </c>
      <c r="E1118" s="72" t="s">
        <v>9</v>
      </c>
      <c r="F1118" s="72">
        <v>28</v>
      </c>
      <c r="G1118" s="72" t="s">
        <v>21</v>
      </c>
    </row>
    <row r="1119" spans="3:7" ht="15" thickBot="1" x14ac:dyDescent="0.35">
      <c r="C1119" s="70">
        <v>43177</v>
      </c>
      <c r="D1119" s="71">
        <v>0.48130787037037037</v>
      </c>
      <c r="E1119" s="72" t="s">
        <v>9</v>
      </c>
      <c r="F1119" s="72">
        <v>44</v>
      </c>
      <c r="G1119" s="72" t="s">
        <v>10</v>
      </c>
    </row>
    <row r="1120" spans="3:7" ht="15" thickBot="1" x14ac:dyDescent="0.35">
      <c r="C1120" s="70">
        <v>43177</v>
      </c>
      <c r="D1120" s="71">
        <v>0.48252314814814817</v>
      </c>
      <c r="E1120" s="72" t="s">
        <v>9</v>
      </c>
      <c r="F1120" s="72">
        <v>40</v>
      </c>
      <c r="G1120" s="72" t="s">
        <v>10</v>
      </c>
    </row>
    <row r="1121" spans="3:7" ht="15" thickBot="1" x14ac:dyDescent="0.35">
      <c r="C1121" s="70">
        <v>43177</v>
      </c>
      <c r="D1121" s="71">
        <v>0.48295138888888894</v>
      </c>
      <c r="E1121" s="72" t="s">
        <v>9</v>
      </c>
      <c r="F1121" s="72">
        <v>40</v>
      </c>
      <c r="G1121" s="72" t="s">
        <v>10</v>
      </c>
    </row>
    <row r="1122" spans="3:7" ht="15" thickBot="1" x14ac:dyDescent="0.35">
      <c r="C1122" s="70">
        <v>43177</v>
      </c>
      <c r="D1122" s="71">
        <v>0.48366898148148146</v>
      </c>
      <c r="E1122" s="72" t="s">
        <v>9</v>
      </c>
      <c r="F1122" s="72">
        <v>36</v>
      </c>
      <c r="G1122" s="72" t="s">
        <v>10</v>
      </c>
    </row>
    <row r="1123" spans="3:7" ht="15" thickBot="1" x14ac:dyDescent="0.35">
      <c r="C1123" s="70">
        <v>43177</v>
      </c>
      <c r="D1123" s="71">
        <v>0.48372685185185182</v>
      </c>
      <c r="E1123" s="72" t="s">
        <v>9</v>
      </c>
      <c r="F1123" s="72">
        <v>50</v>
      </c>
      <c r="G1123" s="72" t="s">
        <v>10</v>
      </c>
    </row>
    <row r="1124" spans="3:7" ht="15" thickBot="1" x14ac:dyDescent="0.35">
      <c r="C1124" s="70">
        <v>43177</v>
      </c>
      <c r="D1124" s="71">
        <v>0.48446759259259259</v>
      </c>
      <c r="E1124" s="72" t="s">
        <v>9</v>
      </c>
      <c r="F1124" s="72">
        <v>42</v>
      </c>
      <c r="G1124" s="72" t="s">
        <v>10</v>
      </c>
    </row>
    <row r="1125" spans="3:7" ht="15" thickBot="1" x14ac:dyDescent="0.35">
      <c r="C1125" s="70">
        <v>43177</v>
      </c>
      <c r="D1125" s="71">
        <v>0.48649305555555555</v>
      </c>
      <c r="E1125" s="72" t="s">
        <v>9</v>
      </c>
      <c r="F1125" s="72">
        <v>47</v>
      </c>
      <c r="G1125" s="72" t="s">
        <v>21</v>
      </c>
    </row>
    <row r="1126" spans="3:7" ht="15" thickBot="1" x14ac:dyDescent="0.35">
      <c r="C1126" s="70">
        <v>43177</v>
      </c>
      <c r="D1126" s="71">
        <v>0.48656250000000001</v>
      </c>
      <c r="E1126" s="72" t="s">
        <v>9</v>
      </c>
      <c r="F1126" s="72">
        <v>41</v>
      </c>
      <c r="G1126" s="72" t="s">
        <v>10</v>
      </c>
    </row>
    <row r="1127" spans="3:7" ht="15" thickBot="1" x14ac:dyDescent="0.35">
      <c r="C1127" s="70">
        <v>43177</v>
      </c>
      <c r="D1127" s="71">
        <v>0.48662037037037037</v>
      </c>
      <c r="E1127" s="72" t="s">
        <v>9</v>
      </c>
      <c r="F1127" s="72">
        <v>50</v>
      </c>
      <c r="G1127" s="72" t="s">
        <v>21</v>
      </c>
    </row>
    <row r="1128" spans="3:7" ht="15" thickBot="1" x14ac:dyDescent="0.35">
      <c r="C1128" s="70">
        <v>43177</v>
      </c>
      <c r="D1128" s="71">
        <v>0.48692129629629632</v>
      </c>
      <c r="E1128" s="72" t="s">
        <v>9</v>
      </c>
      <c r="F1128" s="72">
        <v>39</v>
      </c>
      <c r="G1128" s="72" t="s">
        <v>10</v>
      </c>
    </row>
    <row r="1129" spans="3:7" ht="15" thickBot="1" x14ac:dyDescent="0.35">
      <c r="C1129" s="70">
        <v>43177</v>
      </c>
      <c r="D1129" s="71">
        <v>0.48824074074074075</v>
      </c>
      <c r="E1129" s="72" t="s">
        <v>9</v>
      </c>
      <c r="F1129" s="72">
        <v>37</v>
      </c>
      <c r="G1129" s="72" t="s">
        <v>10</v>
      </c>
    </row>
    <row r="1130" spans="3:7" ht="15" thickBot="1" x14ac:dyDescent="0.35">
      <c r="C1130" s="70">
        <v>43177</v>
      </c>
      <c r="D1130" s="71">
        <v>0.48976851851851855</v>
      </c>
      <c r="E1130" s="72" t="s">
        <v>9</v>
      </c>
      <c r="F1130" s="72">
        <v>40</v>
      </c>
      <c r="G1130" s="72" t="s">
        <v>10</v>
      </c>
    </row>
    <row r="1131" spans="3:7" ht="15" thickBot="1" x14ac:dyDescent="0.35">
      <c r="C1131" s="70">
        <v>43177</v>
      </c>
      <c r="D1131" s="71">
        <v>0.49034722222222221</v>
      </c>
      <c r="E1131" s="72" t="s">
        <v>9</v>
      </c>
      <c r="F1131" s="72">
        <v>49</v>
      </c>
      <c r="G1131" s="72" t="s">
        <v>10</v>
      </c>
    </row>
    <row r="1132" spans="3:7" ht="15" thickBot="1" x14ac:dyDescent="0.35">
      <c r="C1132" s="70">
        <v>43177</v>
      </c>
      <c r="D1132" s="71">
        <v>0.49171296296296302</v>
      </c>
      <c r="E1132" s="72" t="s">
        <v>9</v>
      </c>
      <c r="F1132" s="72">
        <v>43</v>
      </c>
      <c r="G1132" s="72" t="s">
        <v>21</v>
      </c>
    </row>
    <row r="1133" spans="3:7" ht="15" thickBot="1" x14ac:dyDescent="0.35">
      <c r="C1133" s="70">
        <v>43177</v>
      </c>
      <c r="D1133" s="71">
        <v>0.49321759259259257</v>
      </c>
      <c r="E1133" s="72" t="s">
        <v>9</v>
      </c>
      <c r="F1133" s="72">
        <v>41</v>
      </c>
      <c r="G1133" s="72" t="s">
        <v>21</v>
      </c>
    </row>
    <row r="1134" spans="3:7" ht="15" thickBot="1" x14ac:dyDescent="0.35">
      <c r="C1134" s="70">
        <v>43177</v>
      </c>
      <c r="D1134" s="71">
        <v>0.49591435185185184</v>
      </c>
      <c r="E1134" s="72" t="s">
        <v>9</v>
      </c>
      <c r="F1134" s="72">
        <v>44</v>
      </c>
      <c r="G1134" s="72" t="s">
        <v>10</v>
      </c>
    </row>
    <row r="1135" spans="3:7" ht="15" thickBot="1" x14ac:dyDescent="0.35">
      <c r="C1135" s="70">
        <v>43177</v>
      </c>
      <c r="D1135" s="71">
        <v>0.49633101851851852</v>
      </c>
      <c r="E1135" s="72" t="s">
        <v>9</v>
      </c>
      <c r="F1135" s="72">
        <v>33</v>
      </c>
      <c r="G1135" s="72" t="s">
        <v>10</v>
      </c>
    </row>
    <row r="1136" spans="3:7" ht="15" thickBot="1" x14ac:dyDescent="0.35">
      <c r="C1136" s="70">
        <v>43177</v>
      </c>
      <c r="D1136" s="71">
        <v>0.49759259259259259</v>
      </c>
      <c r="E1136" s="72" t="s">
        <v>9</v>
      </c>
      <c r="F1136" s="72">
        <v>45</v>
      </c>
      <c r="G1136" s="72" t="s">
        <v>10</v>
      </c>
    </row>
    <row r="1137" spans="3:7" ht="15" thickBot="1" x14ac:dyDescent="0.35">
      <c r="C1137" s="70">
        <v>43177</v>
      </c>
      <c r="D1137" s="71">
        <v>0.49891203703703701</v>
      </c>
      <c r="E1137" s="72" t="s">
        <v>9</v>
      </c>
      <c r="F1137" s="72">
        <v>50</v>
      </c>
      <c r="G1137" s="72" t="s">
        <v>10</v>
      </c>
    </row>
    <row r="1138" spans="3:7" ht="15" thickBot="1" x14ac:dyDescent="0.35">
      <c r="C1138" s="70">
        <v>43177</v>
      </c>
      <c r="D1138" s="71">
        <v>0.49972222222222223</v>
      </c>
      <c r="E1138" s="72" t="s">
        <v>9</v>
      </c>
      <c r="F1138" s="72">
        <v>18</v>
      </c>
      <c r="G1138" s="72" t="s">
        <v>21</v>
      </c>
    </row>
    <row r="1139" spans="3:7" ht="15" thickBot="1" x14ac:dyDescent="0.35">
      <c r="C1139" s="70">
        <v>43177</v>
      </c>
      <c r="D1139" s="71">
        <v>0.5003009259259259</v>
      </c>
      <c r="E1139" s="72" t="s">
        <v>9</v>
      </c>
      <c r="F1139" s="72">
        <v>19</v>
      </c>
      <c r="G1139" s="72" t="s">
        <v>10</v>
      </c>
    </row>
    <row r="1140" spans="3:7" ht="15" thickBot="1" x14ac:dyDescent="0.35">
      <c r="C1140" s="70">
        <v>43177</v>
      </c>
      <c r="D1140" s="71">
        <v>0.50056712962962957</v>
      </c>
      <c r="E1140" s="72" t="s">
        <v>9</v>
      </c>
      <c r="F1140" s="72">
        <v>53</v>
      </c>
      <c r="G1140" s="72" t="s">
        <v>10</v>
      </c>
    </row>
    <row r="1141" spans="3:7" ht="15" thickBot="1" x14ac:dyDescent="0.35">
      <c r="C1141" s="70">
        <v>43177</v>
      </c>
      <c r="D1141" s="71">
        <v>0.5006828703703704</v>
      </c>
      <c r="E1141" s="72" t="s">
        <v>9</v>
      </c>
      <c r="F1141" s="72">
        <v>36</v>
      </c>
      <c r="G1141" s="72" t="s">
        <v>10</v>
      </c>
    </row>
    <row r="1142" spans="3:7" ht="15" thickBot="1" x14ac:dyDescent="0.35">
      <c r="C1142" s="70">
        <v>43177</v>
      </c>
      <c r="D1142" s="71">
        <v>0.50109953703703702</v>
      </c>
      <c r="E1142" s="72" t="s">
        <v>9</v>
      </c>
      <c r="F1142" s="72">
        <v>45</v>
      </c>
      <c r="G1142" s="72" t="s">
        <v>10</v>
      </c>
    </row>
    <row r="1143" spans="3:7" ht="15" thickBot="1" x14ac:dyDescent="0.35">
      <c r="C1143" s="70">
        <v>43177</v>
      </c>
      <c r="D1143" s="71">
        <v>0.5015856481481481</v>
      </c>
      <c r="E1143" s="72" t="s">
        <v>9</v>
      </c>
      <c r="F1143" s="72">
        <v>59</v>
      </c>
      <c r="G1143" s="72" t="s">
        <v>21</v>
      </c>
    </row>
    <row r="1144" spans="3:7" ht="15" thickBot="1" x14ac:dyDescent="0.35">
      <c r="C1144" s="70">
        <v>43177</v>
      </c>
      <c r="D1144" s="71">
        <v>0.50175925925925924</v>
      </c>
      <c r="E1144" s="72" t="s">
        <v>9</v>
      </c>
      <c r="F1144" s="72">
        <v>39</v>
      </c>
      <c r="G1144" s="72" t="s">
        <v>21</v>
      </c>
    </row>
    <row r="1145" spans="3:7" ht="15" thickBot="1" x14ac:dyDescent="0.35">
      <c r="C1145" s="70">
        <v>43177</v>
      </c>
      <c r="D1145" s="71">
        <v>0.50207175925925929</v>
      </c>
      <c r="E1145" s="72" t="s">
        <v>9</v>
      </c>
      <c r="F1145" s="72">
        <v>46</v>
      </c>
      <c r="G1145" s="72" t="s">
        <v>10</v>
      </c>
    </row>
    <row r="1146" spans="3:7" ht="15" thickBot="1" x14ac:dyDescent="0.35">
      <c r="C1146" s="70">
        <v>43177</v>
      </c>
      <c r="D1146" s="71">
        <v>0.50317129629629631</v>
      </c>
      <c r="E1146" s="72" t="s">
        <v>9</v>
      </c>
      <c r="F1146" s="72">
        <v>46</v>
      </c>
      <c r="G1146" s="72" t="s">
        <v>21</v>
      </c>
    </row>
    <row r="1147" spans="3:7" ht="15" thickBot="1" x14ac:dyDescent="0.35">
      <c r="C1147" s="70">
        <v>43177</v>
      </c>
      <c r="D1147" s="71">
        <v>0.50341435185185179</v>
      </c>
      <c r="E1147" s="72" t="s">
        <v>9</v>
      </c>
      <c r="F1147" s="72">
        <v>48</v>
      </c>
      <c r="G1147" s="72" t="s">
        <v>10</v>
      </c>
    </row>
    <row r="1148" spans="3:7" ht="15" thickBot="1" x14ac:dyDescent="0.35">
      <c r="C1148" s="70">
        <v>43177</v>
      </c>
      <c r="D1148" s="71">
        <v>0.50354166666666667</v>
      </c>
      <c r="E1148" s="72" t="s">
        <v>9</v>
      </c>
      <c r="F1148" s="72">
        <v>40</v>
      </c>
      <c r="G1148" s="72" t="s">
        <v>10</v>
      </c>
    </row>
    <row r="1149" spans="3:7" ht="15" thickBot="1" x14ac:dyDescent="0.35">
      <c r="C1149" s="70">
        <v>43177</v>
      </c>
      <c r="D1149" s="71">
        <v>0.50364583333333335</v>
      </c>
      <c r="E1149" s="72" t="s">
        <v>9</v>
      </c>
      <c r="F1149" s="72">
        <v>43</v>
      </c>
      <c r="G1149" s="72" t="s">
        <v>10</v>
      </c>
    </row>
    <row r="1150" spans="3:7" ht="15" thickBot="1" x14ac:dyDescent="0.35">
      <c r="C1150" s="70">
        <v>43177</v>
      </c>
      <c r="D1150" s="71">
        <v>0.50393518518518521</v>
      </c>
      <c r="E1150" s="72" t="s">
        <v>9</v>
      </c>
      <c r="F1150" s="72">
        <v>39</v>
      </c>
      <c r="G1150" s="72" t="s">
        <v>10</v>
      </c>
    </row>
    <row r="1151" spans="3:7" ht="15" thickBot="1" x14ac:dyDescent="0.35">
      <c r="C1151" s="70">
        <v>43177</v>
      </c>
      <c r="D1151" s="71">
        <v>0.50579861111111113</v>
      </c>
      <c r="E1151" s="72" t="s">
        <v>9</v>
      </c>
      <c r="F1151" s="72">
        <v>38</v>
      </c>
      <c r="G1151" s="72" t="s">
        <v>10</v>
      </c>
    </row>
    <row r="1152" spans="3:7" ht="15" thickBot="1" x14ac:dyDescent="0.35">
      <c r="C1152" s="70">
        <v>43177</v>
      </c>
      <c r="D1152" s="71">
        <v>0.50894675925925925</v>
      </c>
      <c r="E1152" s="72" t="s">
        <v>9</v>
      </c>
      <c r="F1152" s="72">
        <v>32</v>
      </c>
      <c r="G1152" s="72" t="s">
        <v>21</v>
      </c>
    </row>
    <row r="1153" spans="3:7" ht="15" thickBot="1" x14ac:dyDescent="0.35">
      <c r="C1153" s="70">
        <v>43177</v>
      </c>
      <c r="D1153" s="71">
        <v>0.51031250000000006</v>
      </c>
      <c r="E1153" s="72" t="s">
        <v>9</v>
      </c>
      <c r="F1153" s="72">
        <v>40</v>
      </c>
      <c r="G1153" s="72" t="s">
        <v>21</v>
      </c>
    </row>
    <row r="1154" spans="3:7" ht="15" thickBot="1" x14ac:dyDescent="0.35">
      <c r="C1154" s="70">
        <v>43177</v>
      </c>
      <c r="D1154" s="71">
        <v>0.51047453703703705</v>
      </c>
      <c r="E1154" s="72" t="s">
        <v>9</v>
      </c>
      <c r="F1154" s="72">
        <v>42</v>
      </c>
      <c r="G1154" s="72" t="s">
        <v>21</v>
      </c>
    </row>
    <row r="1155" spans="3:7" ht="15" thickBot="1" x14ac:dyDescent="0.35">
      <c r="C1155" s="70">
        <v>43177</v>
      </c>
      <c r="D1155" s="71">
        <v>0.51388888888888895</v>
      </c>
      <c r="E1155" s="72" t="s">
        <v>9</v>
      </c>
      <c r="F1155" s="72">
        <v>36</v>
      </c>
      <c r="G1155" s="72" t="s">
        <v>21</v>
      </c>
    </row>
    <row r="1156" spans="3:7" ht="15" thickBot="1" x14ac:dyDescent="0.35">
      <c r="C1156" s="70">
        <v>43177</v>
      </c>
      <c r="D1156" s="71">
        <v>0.51398148148148148</v>
      </c>
      <c r="E1156" s="72" t="s">
        <v>9</v>
      </c>
      <c r="F1156" s="72">
        <v>40</v>
      </c>
      <c r="G1156" s="72" t="s">
        <v>10</v>
      </c>
    </row>
    <row r="1157" spans="3:7" ht="15" thickBot="1" x14ac:dyDescent="0.35">
      <c r="C1157" s="70">
        <v>43177</v>
      </c>
      <c r="D1157" s="71">
        <v>0.51458333333333328</v>
      </c>
      <c r="E1157" s="72" t="s">
        <v>9</v>
      </c>
      <c r="F1157" s="72">
        <v>48</v>
      </c>
      <c r="G1157" s="72" t="s">
        <v>10</v>
      </c>
    </row>
    <row r="1158" spans="3:7" ht="15" thickBot="1" x14ac:dyDescent="0.35">
      <c r="C1158" s="70">
        <v>43177</v>
      </c>
      <c r="D1158" s="71">
        <v>0.51554398148148151</v>
      </c>
      <c r="E1158" s="72" t="s">
        <v>9</v>
      </c>
      <c r="F1158" s="72">
        <v>60</v>
      </c>
      <c r="G1158" s="72" t="s">
        <v>10</v>
      </c>
    </row>
    <row r="1159" spans="3:7" ht="15" thickBot="1" x14ac:dyDescent="0.35">
      <c r="C1159" s="70">
        <v>43177</v>
      </c>
      <c r="D1159" s="71">
        <v>0.51821759259259259</v>
      </c>
      <c r="E1159" s="72" t="s">
        <v>9</v>
      </c>
      <c r="F1159" s="72">
        <v>35</v>
      </c>
      <c r="G1159" s="72" t="s">
        <v>21</v>
      </c>
    </row>
    <row r="1160" spans="3:7" ht="15" thickBot="1" x14ac:dyDescent="0.35">
      <c r="C1160" s="70">
        <v>43177</v>
      </c>
      <c r="D1160" s="71">
        <v>0.51837962962962958</v>
      </c>
      <c r="E1160" s="72" t="s">
        <v>9</v>
      </c>
      <c r="F1160" s="72">
        <v>30</v>
      </c>
      <c r="G1160" s="72" t="s">
        <v>21</v>
      </c>
    </row>
    <row r="1161" spans="3:7" ht="15" thickBot="1" x14ac:dyDescent="0.35">
      <c r="C1161" s="70">
        <v>43177</v>
      </c>
      <c r="D1161" s="71">
        <v>0.5186574074074074</v>
      </c>
      <c r="E1161" s="72" t="s">
        <v>9</v>
      </c>
      <c r="F1161" s="72">
        <v>44</v>
      </c>
      <c r="G1161" s="72" t="s">
        <v>21</v>
      </c>
    </row>
    <row r="1162" spans="3:7" ht="15" thickBot="1" x14ac:dyDescent="0.35">
      <c r="C1162" s="70">
        <v>43177</v>
      </c>
      <c r="D1162" s="71">
        <v>0.51921296296296293</v>
      </c>
      <c r="E1162" s="72" t="s">
        <v>9</v>
      </c>
      <c r="F1162" s="72">
        <v>49</v>
      </c>
      <c r="G1162" s="72" t="s">
        <v>10</v>
      </c>
    </row>
    <row r="1163" spans="3:7" ht="15" thickBot="1" x14ac:dyDescent="0.35">
      <c r="C1163" s="70">
        <v>43177</v>
      </c>
      <c r="D1163" s="71">
        <v>0.51961805555555551</v>
      </c>
      <c r="E1163" s="72" t="s">
        <v>9</v>
      </c>
      <c r="F1163" s="72">
        <v>34</v>
      </c>
      <c r="G1163" s="72" t="s">
        <v>10</v>
      </c>
    </row>
    <row r="1164" spans="3:7" ht="15" thickBot="1" x14ac:dyDescent="0.35">
      <c r="C1164" s="70">
        <v>43177</v>
      </c>
      <c r="D1164" s="71">
        <v>0.52106481481481481</v>
      </c>
      <c r="E1164" s="72" t="s">
        <v>9</v>
      </c>
      <c r="F1164" s="72">
        <v>30</v>
      </c>
      <c r="G1164" s="72" t="s">
        <v>10</v>
      </c>
    </row>
    <row r="1165" spans="3:7" ht="15" thickBot="1" x14ac:dyDescent="0.35">
      <c r="C1165" s="70">
        <v>43177</v>
      </c>
      <c r="D1165" s="71">
        <v>0.52107638888888885</v>
      </c>
      <c r="E1165" s="72" t="s">
        <v>9</v>
      </c>
      <c r="F1165" s="72">
        <v>34</v>
      </c>
      <c r="G1165" s="72" t="s">
        <v>10</v>
      </c>
    </row>
    <row r="1166" spans="3:7" ht="15" thickBot="1" x14ac:dyDescent="0.35">
      <c r="C1166" s="70">
        <v>43177</v>
      </c>
      <c r="D1166" s="71">
        <v>0.52108796296296289</v>
      </c>
      <c r="E1166" s="72" t="s">
        <v>9</v>
      </c>
      <c r="F1166" s="72">
        <v>41</v>
      </c>
      <c r="G1166" s="72" t="s">
        <v>10</v>
      </c>
    </row>
    <row r="1167" spans="3:7" ht="15" thickBot="1" x14ac:dyDescent="0.35">
      <c r="C1167" s="70">
        <v>43177</v>
      </c>
      <c r="D1167" s="71">
        <v>0.52234953703703701</v>
      </c>
      <c r="E1167" s="72" t="s">
        <v>9</v>
      </c>
      <c r="F1167" s="72">
        <v>42</v>
      </c>
      <c r="G1167" s="72" t="s">
        <v>21</v>
      </c>
    </row>
    <row r="1168" spans="3:7" ht="15" thickBot="1" x14ac:dyDescent="0.35">
      <c r="C1168" s="70">
        <v>43177</v>
      </c>
      <c r="D1168" s="71">
        <v>0.52282407407407405</v>
      </c>
      <c r="E1168" s="72" t="s">
        <v>9</v>
      </c>
      <c r="F1168" s="72">
        <v>26</v>
      </c>
      <c r="G1168" s="72" t="s">
        <v>10</v>
      </c>
    </row>
    <row r="1169" spans="3:7" ht="15" thickBot="1" x14ac:dyDescent="0.35">
      <c r="C1169" s="70">
        <v>43177</v>
      </c>
      <c r="D1169" s="71">
        <v>0.52306712962962965</v>
      </c>
      <c r="E1169" s="72" t="s">
        <v>9</v>
      </c>
      <c r="F1169" s="72">
        <v>49</v>
      </c>
      <c r="G1169" s="72" t="s">
        <v>10</v>
      </c>
    </row>
    <row r="1170" spans="3:7" ht="15" thickBot="1" x14ac:dyDescent="0.35">
      <c r="C1170" s="70">
        <v>43177</v>
      </c>
      <c r="D1170" s="71">
        <v>0.52435185185185185</v>
      </c>
      <c r="E1170" s="72" t="s">
        <v>9</v>
      </c>
      <c r="F1170" s="72">
        <v>42</v>
      </c>
      <c r="G1170" s="72" t="s">
        <v>10</v>
      </c>
    </row>
    <row r="1171" spans="3:7" ht="15" thickBot="1" x14ac:dyDescent="0.35">
      <c r="C1171" s="70">
        <v>43177</v>
      </c>
      <c r="D1171" s="71">
        <v>0.52443287037037034</v>
      </c>
      <c r="E1171" s="72" t="s">
        <v>9</v>
      </c>
      <c r="F1171" s="72">
        <v>37</v>
      </c>
      <c r="G1171" s="72" t="s">
        <v>21</v>
      </c>
    </row>
    <row r="1172" spans="3:7" ht="15" thickBot="1" x14ac:dyDescent="0.35">
      <c r="C1172" s="70">
        <v>43177</v>
      </c>
      <c r="D1172" s="71">
        <v>0.52615740740740746</v>
      </c>
      <c r="E1172" s="72" t="s">
        <v>9</v>
      </c>
      <c r="F1172" s="72">
        <v>38</v>
      </c>
      <c r="G1172" s="72" t="s">
        <v>10</v>
      </c>
    </row>
    <row r="1173" spans="3:7" ht="15" thickBot="1" x14ac:dyDescent="0.35">
      <c r="C1173" s="70">
        <v>43177</v>
      </c>
      <c r="D1173" s="71">
        <v>0.52667824074074077</v>
      </c>
      <c r="E1173" s="72" t="s">
        <v>9</v>
      </c>
      <c r="F1173" s="72">
        <v>32</v>
      </c>
      <c r="G1173" s="72" t="s">
        <v>21</v>
      </c>
    </row>
    <row r="1174" spans="3:7" ht="15" thickBot="1" x14ac:dyDescent="0.35">
      <c r="C1174" s="70">
        <v>43177</v>
      </c>
      <c r="D1174" s="71">
        <v>0.52792824074074074</v>
      </c>
      <c r="E1174" s="72" t="s">
        <v>9</v>
      </c>
      <c r="F1174" s="72">
        <v>46</v>
      </c>
      <c r="G1174" s="72" t="s">
        <v>10</v>
      </c>
    </row>
    <row r="1175" spans="3:7" ht="15" thickBot="1" x14ac:dyDescent="0.35">
      <c r="C1175" s="70">
        <v>43177</v>
      </c>
      <c r="D1175" s="71">
        <v>0.52846064814814808</v>
      </c>
      <c r="E1175" s="72" t="s">
        <v>9</v>
      </c>
      <c r="F1175" s="72">
        <v>55</v>
      </c>
      <c r="G1175" s="72" t="s">
        <v>10</v>
      </c>
    </row>
    <row r="1176" spans="3:7" ht="15" thickBot="1" x14ac:dyDescent="0.35">
      <c r="C1176" s="70">
        <v>43177</v>
      </c>
      <c r="D1176" s="71">
        <v>0.53123842592592596</v>
      </c>
      <c r="E1176" s="72" t="s">
        <v>9</v>
      </c>
      <c r="F1176" s="72">
        <v>41</v>
      </c>
      <c r="G1176" s="72" t="s">
        <v>21</v>
      </c>
    </row>
    <row r="1177" spans="3:7" ht="15" thickBot="1" x14ac:dyDescent="0.35">
      <c r="C1177" s="70">
        <v>43177</v>
      </c>
      <c r="D1177" s="71">
        <v>0.5319328703703704</v>
      </c>
      <c r="E1177" s="72" t="s">
        <v>9</v>
      </c>
      <c r="F1177" s="72">
        <v>37</v>
      </c>
      <c r="G1177" s="72" t="s">
        <v>21</v>
      </c>
    </row>
    <row r="1178" spans="3:7" ht="15" thickBot="1" x14ac:dyDescent="0.35">
      <c r="C1178" s="70">
        <v>43177</v>
      </c>
      <c r="D1178" s="71">
        <v>0.53788194444444437</v>
      </c>
      <c r="E1178" s="72" t="s">
        <v>9</v>
      </c>
      <c r="F1178" s="72">
        <v>38</v>
      </c>
      <c r="G1178" s="72" t="s">
        <v>10</v>
      </c>
    </row>
    <row r="1179" spans="3:7" ht="15" thickBot="1" x14ac:dyDescent="0.35">
      <c r="C1179" s="70">
        <v>43177</v>
      </c>
      <c r="D1179" s="71">
        <v>0.53887731481481482</v>
      </c>
      <c r="E1179" s="72" t="s">
        <v>9</v>
      </c>
      <c r="F1179" s="72">
        <v>38</v>
      </c>
      <c r="G1179" s="72" t="s">
        <v>21</v>
      </c>
    </row>
    <row r="1180" spans="3:7" ht="15" thickBot="1" x14ac:dyDescent="0.35">
      <c r="C1180" s="70">
        <v>43177</v>
      </c>
      <c r="D1180" s="71">
        <v>0.53993055555555558</v>
      </c>
      <c r="E1180" s="72" t="s">
        <v>9</v>
      </c>
      <c r="F1180" s="72">
        <v>42</v>
      </c>
      <c r="G1180" s="72" t="s">
        <v>10</v>
      </c>
    </row>
    <row r="1181" spans="3:7" ht="15" thickBot="1" x14ac:dyDescent="0.35">
      <c r="C1181" s="70">
        <v>43177</v>
      </c>
      <c r="D1181" s="71">
        <v>0.54123842592592586</v>
      </c>
      <c r="E1181" s="72" t="s">
        <v>9</v>
      </c>
      <c r="F1181" s="72">
        <v>36</v>
      </c>
      <c r="G1181" s="72" t="s">
        <v>21</v>
      </c>
    </row>
    <row r="1182" spans="3:7" ht="15" thickBot="1" x14ac:dyDescent="0.35">
      <c r="C1182" s="70">
        <v>43177</v>
      </c>
      <c r="D1182" s="71">
        <v>0.54357638888888882</v>
      </c>
      <c r="E1182" s="72" t="s">
        <v>9</v>
      </c>
      <c r="F1182" s="72">
        <v>43</v>
      </c>
      <c r="G1182" s="72" t="s">
        <v>21</v>
      </c>
    </row>
    <row r="1183" spans="3:7" ht="15" thickBot="1" x14ac:dyDescent="0.35">
      <c r="C1183" s="70">
        <v>43177</v>
      </c>
      <c r="D1183" s="71">
        <v>0.54575231481481479</v>
      </c>
      <c r="E1183" s="72" t="s">
        <v>9</v>
      </c>
      <c r="F1183" s="72">
        <v>52</v>
      </c>
      <c r="G1183" s="72" t="s">
        <v>21</v>
      </c>
    </row>
    <row r="1184" spans="3:7" ht="15" thickBot="1" x14ac:dyDescent="0.35">
      <c r="C1184" s="70">
        <v>43177</v>
      </c>
      <c r="D1184" s="71">
        <v>0.54584490740740743</v>
      </c>
      <c r="E1184" s="72" t="s">
        <v>9</v>
      </c>
      <c r="F1184" s="72">
        <v>46</v>
      </c>
      <c r="G1184" s="72" t="s">
        <v>21</v>
      </c>
    </row>
    <row r="1185" spans="3:7" ht="15" thickBot="1" x14ac:dyDescent="0.35">
      <c r="C1185" s="70">
        <v>43177</v>
      </c>
      <c r="D1185" s="71">
        <v>0.54594907407407411</v>
      </c>
      <c r="E1185" s="72" t="s">
        <v>9</v>
      </c>
      <c r="F1185" s="72">
        <v>35</v>
      </c>
      <c r="G1185" s="72" t="s">
        <v>21</v>
      </c>
    </row>
    <row r="1186" spans="3:7" ht="15" thickBot="1" x14ac:dyDescent="0.35">
      <c r="C1186" s="70">
        <v>43177</v>
      </c>
      <c r="D1186" s="71">
        <v>0.5461921296296296</v>
      </c>
      <c r="E1186" s="72" t="s">
        <v>9</v>
      </c>
      <c r="F1186" s="72">
        <v>33</v>
      </c>
      <c r="G1186" s="72" t="s">
        <v>10</v>
      </c>
    </row>
    <row r="1187" spans="3:7" ht="15" thickBot="1" x14ac:dyDescent="0.35">
      <c r="C1187" s="70">
        <v>43177</v>
      </c>
      <c r="D1187" s="71">
        <v>0.54702546296296295</v>
      </c>
      <c r="E1187" s="72" t="s">
        <v>9</v>
      </c>
      <c r="F1187" s="72">
        <v>25</v>
      </c>
      <c r="G1187" s="72" t="s">
        <v>10</v>
      </c>
    </row>
    <row r="1188" spans="3:7" ht="15" thickBot="1" x14ac:dyDescent="0.35">
      <c r="C1188" s="70">
        <v>43177</v>
      </c>
      <c r="D1188" s="71">
        <v>0.54950231481481482</v>
      </c>
      <c r="E1188" s="72" t="s">
        <v>9</v>
      </c>
      <c r="F1188" s="72">
        <v>34</v>
      </c>
      <c r="G1188" s="72" t="s">
        <v>10</v>
      </c>
    </row>
    <row r="1189" spans="3:7" ht="15" thickBot="1" x14ac:dyDescent="0.35">
      <c r="C1189" s="70">
        <v>43177</v>
      </c>
      <c r="D1189" s="71">
        <v>0.55065972222222215</v>
      </c>
      <c r="E1189" s="72" t="s">
        <v>9</v>
      </c>
      <c r="F1189" s="72">
        <v>53</v>
      </c>
      <c r="G1189" s="72" t="s">
        <v>10</v>
      </c>
    </row>
    <row r="1190" spans="3:7" ht="15" thickBot="1" x14ac:dyDescent="0.35">
      <c r="C1190" s="70">
        <v>43177</v>
      </c>
      <c r="D1190" s="71">
        <v>0.55068287037037034</v>
      </c>
      <c r="E1190" s="72" t="s">
        <v>9</v>
      </c>
      <c r="F1190" s="72">
        <v>32</v>
      </c>
      <c r="G1190" s="72" t="s">
        <v>21</v>
      </c>
    </row>
    <row r="1191" spans="3:7" ht="15" thickBot="1" x14ac:dyDescent="0.35">
      <c r="C1191" s="70">
        <v>43177</v>
      </c>
      <c r="D1191" s="71">
        <v>0.55260416666666667</v>
      </c>
      <c r="E1191" s="72" t="s">
        <v>9</v>
      </c>
      <c r="F1191" s="72">
        <v>37</v>
      </c>
      <c r="G1191" s="72" t="s">
        <v>10</v>
      </c>
    </row>
    <row r="1192" spans="3:7" ht="15" thickBot="1" x14ac:dyDescent="0.35">
      <c r="C1192" s="70">
        <v>43177</v>
      </c>
      <c r="D1192" s="71">
        <v>0.55318287037037039</v>
      </c>
      <c r="E1192" s="72" t="s">
        <v>9</v>
      </c>
      <c r="F1192" s="72">
        <v>58</v>
      </c>
      <c r="G1192" s="72" t="s">
        <v>10</v>
      </c>
    </row>
    <row r="1193" spans="3:7" ht="15" thickBot="1" x14ac:dyDescent="0.35">
      <c r="C1193" s="70">
        <v>43177</v>
      </c>
      <c r="D1193" s="71">
        <v>0.55473379629629627</v>
      </c>
      <c r="E1193" s="72" t="s">
        <v>9</v>
      </c>
      <c r="F1193" s="72">
        <v>26</v>
      </c>
      <c r="G1193" s="72" t="s">
        <v>21</v>
      </c>
    </row>
    <row r="1194" spans="3:7" ht="15" thickBot="1" x14ac:dyDescent="0.35">
      <c r="C1194" s="70">
        <v>43177</v>
      </c>
      <c r="D1194" s="71">
        <v>0.556574074074074</v>
      </c>
      <c r="E1194" s="72" t="s">
        <v>9</v>
      </c>
      <c r="F1194" s="72">
        <v>42</v>
      </c>
      <c r="G1194" s="72" t="s">
        <v>10</v>
      </c>
    </row>
    <row r="1195" spans="3:7" ht="15" thickBot="1" x14ac:dyDescent="0.35">
      <c r="C1195" s="70">
        <v>43177</v>
      </c>
      <c r="D1195" s="71">
        <v>0.55707175925925922</v>
      </c>
      <c r="E1195" s="72" t="s">
        <v>9</v>
      </c>
      <c r="F1195" s="72">
        <v>45</v>
      </c>
      <c r="G1195" s="72" t="s">
        <v>21</v>
      </c>
    </row>
    <row r="1196" spans="3:7" ht="15" thickBot="1" x14ac:dyDescent="0.35">
      <c r="C1196" s="70">
        <v>43177</v>
      </c>
      <c r="D1196" s="71">
        <v>0.55767361111111113</v>
      </c>
      <c r="E1196" s="72" t="s">
        <v>9</v>
      </c>
      <c r="F1196" s="72">
        <v>40</v>
      </c>
      <c r="G1196" s="72" t="s">
        <v>21</v>
      </c>
    </row>
    <row r="1197" spans="3:7" ht="15" thickBot="1" x14ac:dyDescent="0.35">
      <c r="C1197" s="70">
        <v>43177</v>
      </c>
      <c r="D1197" s="71">
        <v>0.55797453703703703</v>
      </c>
      <c r="E1197" s="72" t="s">
        <v>9</v>
      </c>
      <c r="F1197" s="72">
        <v>54</v>
      </c>
      <c r="G1197" s="72" t="s">
        <v>21</v>
      </c>
    </row>
    <row r="1198" spans="3:7" ht="15" thickBot="1" x14ac:dyDescent="0.35">
      <c r="C1198" s="70">
        <v>43177</v>
      </c>
      <c r="D1198" s="71">
        <v>0.5594675925925926</v>
      </c>
      <c r="E1198" s="72" t="s">
        <v>9</v>
      </c>
      <c r="F1198" s="72">
        <v>44</v>
      </c>
      <c r="G1198" s="72" t="s">
        <v>10</v>
      </c>
    </row>
    <row r="1199" spans="3:7" ht="15" thickBot="1" x14ac:dyDescent="0.35">
      <c r="C1199" s="70">
        <v>43177</v>
      </c>
      <c r="D1199" s="71">
        <v>0.56179398148148152</v>
      </c>
      <c r="E1199" s="72" t="s">
        <v>9</v>
      </c>
      <c r="F1199" s="72">
        <v>36</v>
      </c>
      <c r="G1199" s="72" t="s">
        <v>21</v>
      </c>
    </row>
    <row r="1200" spans="3:7" ht="15" thickBot="1" x14ac:dyDescent="0.35">
      <c r="C1200" s="70">
        <v>43177</v>
      </c>
      <c r="D1200" s="71">
        <v>0.56184027777777779</v>
      </c>
      <c r="E1200" s="72" t="s">
        <v>9</v>
      </c>
      <c r="F1200" s="72">
        <v>30</v>
      </c>
      <c r="G1200" s="72" t="s">
        <v>21</v>
      </c>
    </row>
    <row r="1201" spans="3:7" ht="15" thickBot="1" x14ac:dyDescent="0.35">
      <c r="C1201" s="70">
        <v>43177</v>
      </c>
      <c r="D1201" s="71">
        <v>0.56189814814814809</v>
      </c>
      <c r="E1201" s="72" t="s">
        <v>9</v>
      </c>
      <c r="F1201" s="72">
        <v>42</v>
      </c>
      <c r="G1201" s="72" t="s">
        <v>21</v>
      </c>
    </row>
    <row r="1202" spans="3:7" ht="15" thickBot="1" x14ac:dyDescent="0.35">
      <c r="C1202" s="70">
        <v>43177</v>
      </c>
      <c r="D1202" s="71">
        <v>0.56274305555555559</v>
      </c>
      <c r="E1202" s="72" t="s">
        <v>9</v>
      </c>
      <c r="F1202" s="72">
        <v>22</v>
      </c>
      <c r="G1202" s="72" t="s">
        <v>21</v>
      </c>
    </row>
    <row r="1203" spans="3:7" ht="15" thickBot="1" x14ac:dyDescent="0.35">
      <c r="C1203" s="70">
        <v>43177</v>
      </c>
      <c r="D1203" s="71">
        <v>0.56311342592592595</v>
      </c>
      <c r="E1203" s="72" t="s">
        <v>9</v>
      </c>
      <c r="F1203" s="72">
        <v>25</v>
      </c>
      <c r="G1203" s="72" t="s">
        <v>21</v>
      </c>
    </row>
    <row r="1204" spans="3:7" ht="15" thickBot="1" x14ac:dyDescent="0.35">
      <c r="C1204" s="70">
        <v>43177</v>
      </c>
      <c r="D1204" s="71">
        <v>0.56365740740740744</v>
      </c>
      <c r="E1204" s="72" t="s">
        <v>9</v>
      </c>
      <c r="F1204" s="72">
        <v>48</v>
      </c>
      <c r="G1204" s="72" t="s">
        <v>10</v>
      </c>
    </row>
    <row r="1205" spans="3:7" ht="15" thickBot="1" x14ac:dyDescent="0.35">
      <c r="C1205" s="70">
        <v>43177</v>
      </c>
      <c r="D1205" s="71">
        <v>0.5647685185185185</v>
      </c>
      <c r="E1205" s="72" t="s">
        <v>9</v>
      </c>
      <c r="F1205" s="72">
        <v>30</v>
      </c>
      <c r="G1205" s="72" t="s">
        <v>21</v>
      </c>
    </row>
    <row r="1206" spans="3:7" ht="15" thickBot="1" x14ac:dyDescent="0.35">
      <c r="C1206" s="70">
        <v>43177</v>
      </c>
      <c r="D1206" s="71">
        <v>0.56517361111111108</v>
      </c>
      <c r="E1206" s="72" t="s">
        <v>9</v>
      </c>
      <c r="F1206" s="72">
        <v>35</v>
      </c>
      <c r="G1206" s="72" t="s">
        <v>10</v>
      </c>
    </row>
    <row r="1207" spans="3:7" ht="15" thickBot="1" x14ac:dyDescent="0.35">
      <c r="C1207" s="70">
        <v>43177</v>
      </c>
      <c r="D1207" s="71">
        <v>0.56518518518518512</v>
      </c>
      <c r="E1207" s="72" t="s">
        <v>9</v>
      </c>
      <c r="F1207" s="72">
        <v>41</v>
      </c>
      <c r="G1207" s="72" t="s">
        <v>21</v>
      </c>
    </row>
    <row r="1208" spans="3:7" ht="15" thickBot="1" x14ac:dyDescent="0.35">
      <c r="C1208" s="70">
        <v>43177</v>
      </c>
      <c r="D1208" s="71">
        <v>0.56777777777777783</v>
      </c>
      <c r="E1208" s="72" t="s">
        <v>9</v>
      </c>
      <c r="F1208" s="72">
        <v>47</v>
      </c>
      <c r="G1208" s="72" t="s">
        <v>21</v>
      </c>
    </row>
    <row r="1209" spans="3:7" ht="15" thickBot="1" x14ac:dyDescent="0.35">
      <c r="C1209" s="70">
        <v>43177</v>
      </c>
      <c r="D1209" s="71">
        <v>0.56922453703703701</v>
      </c>
      <c r="E1209" s="72" t="s">
        <v>9</v>
      </c>
      <c r="F1209" s="72">
        <v>46</v>
      </c>
      <c r="G1209" s="72" t="s">
        <v>10</v>
      </c>
    </row>
    <row r="1210" spans="3:7" ht="15" thickBot="1" x14ac:dyDescent="0.35">
      <c r="C1210" s="70">
        <v>43177</v>
      </c>
      <c r="D1210" s="71">
        <v>0.57040509259259264</v>
      </c>
      <c r="E1210" s="72" t="s">
        <v>9</v>
      </c>
      <c r="F1210" s="72">
        <v>40</v>
      </c>
      <c r="G1210" s="72" t="s">
        <v>10</v>
      </c>
    </row>
    <row r="1211" spans="3:7" ht="15" thickBot="1" x14ac:dyDescent="0.35">
      <c r="C1211" s="70">
        <v>43177</v>
      </c>
      <c r="D1211" s="71">
        <v>0.57135416666666672</v>
      </c>
      <c r="E1211" s="72" t="s">
        <v>9</v>
      </c>
      <c r="F1211" s="72">
        <v>42</v>
      </c>
      <c r="G1211" s="72" t="s">
        <v>21</v>
      </c>
    </row>
    <row r="1212" spans="3:7" ht="15" thickBot="1" x14ac:dyDescent="0.35">
      <c r="C1212" s="70">
        <v>43177</v>
      </c>
      <c r="D1212" s="71">
        <v>0.57149305555555563</v>
      </c>
      <c r="E1212" s="72" t="s">
        <v>9</v>
      </c>
      <c r="F1212" s="72">
        <v>35</v>
      </c>
      <c r="G1212" s="72" t="s">
        <v>10</v>
      </c>
    </row>
    <row r="1213" spans="3:7" ht="15" thickBot="1" x14ac:dyDescent="0.35">
      <c r="C1213" s="70">
        <v>43177</v>
      </c>
      <c r="D1213" s="71">
        <v>0.57246527777777778</v>
      </c>
      <c r="E1213" s="72" t="s">
        <v>9</v>
      </c>
      <c r="F1213" s="72">
        <v>36</v>
      </c>
      <c r="G1213" s="72" t="s">
        <v>21</v>
      </c>
    </row>
    <row r="1214" spans="3:7" ht="15" thickBot="1" x14ac:dyDescent="0.35">
      <c r="C1214" s="70">
        <v>43177</v>
      </c>
      <c r="D1214" s="71">
        <v>0.57317129629629626</v>
      </c>
      <c r="E1214" s="72" t="s">
        <v>9</v>
      </c>
      <c r="F1214" s="72">
        <v>40</v>
      </c>
      <c r="G1214" s="72" t="s">
        <v>10</v>
      </c>
    </row>
    <row r="1215" spans="3:7" ht="15" thickBot="1" x14ac:dyDescent="0.35">
      <c r="C1215" s="70">
        <v>43177</v>
      </c>
      <c r="D1215" s="71">
        <v>0.57450231481481484</v>
      </c>
      <c r="E1215" s="72" t="s">
        <v>9</v>
      </c>
      <c r="F1215" s="72">
        <v>51</v>
      </c>
      <c r="G1215" s="72" t="s">
        <v>10</v>
      </c>
    </row>
    <row r="1216" spans="3:7" ht="15" thickBot="1" x14ac:dyDescent="0.35">
      <c r="C1216" s="70">
        <v>43177</v>
      </c>
      <c r="D1216" s="71">
        <v>0.57512731481481483</v>
      </c>
      <c r="E1216" s="72" t="s">
        <v>9</v>
      </c>
      <c r="F1216" s="72">
        <v>50</v>
      </c>
      <c r="G1216" s="72" t="s">
        <v>21</v>
      </c>
    </row>
    <row r="1217" spans="3:7" ht="15" thickBot="1" x14ac:dyDescent="0.35">
      <c r="C1217" s="70">
        <v>43177</v>
      </c>
      <c r="D1217" s="71">
        <v>0.57571759259259259</v>
      </c>
      <c r="E1217" s="72" t="s">
        <v>9</v>
      </c>
      <c r="F1217" s="72">
        <v>41</v>
      </c>
      <c r="G1217" s="72" t="s">
        <v>21</v>
      </c>
    </row>
    <row r="1218" spans="3:7" ht="15" thickBot="1" x14ac:dyDescent="0.35">
      <c r="C1218" s="70">
        <v>43177</v>
      </c>
      <c r="D1218" s="71">
        <v>0.57788194444444441</v>
      </c>
      <c r="E1218" s="72" t="s">
        <v>9</v>
      </c>
      <c r="F1218" s="72">
        <v>41</v>
      </c>
      <c r="G1218" s="72" t="s">
        <v>21</v>
      </c>
    </row>
    <row r="1219" spans="3:7" ht="15" thickBot="1" x14ac:dyDescent="0.35">
      <c r="C1219" s="70">
        <v>43177</v>
      </c>
      <c r="D1219" s="71">
        <v>0.57856481481481481</v>
      </c>
      <c r="E1219" s="72" t="s">
        <v>9</v>
      </c>
      <c r="F1219" s="72">
        <v>43</v>
      </c>
      <c r="G1219" s="72" t="s">
        <v>10</v>
      </c>
    </row>
    <row r="1220" spans="3:7" ht="15" thickBot="1" x14ac:dyDescent="0.35">
      <c r="C1220" s="70">
        <v>43177</v>
      </c>
      <c r="D1220" s="71">
        <v>0.58015046296296291</v>
      </c>
      <c r="E1220" s="72" t="s">
        <v>9</v>
      </c>
      <c r="F1220" s="72">
        <v>38</v>
      </c>
      <c r="G1220" s="72" t="s">
        <v>10</v>
      </c>
    </row>
    <row r="1221" spans="3:7" ht="15" thickBot="1" x14ac:dyDescent="0.35">
      <c r="C1221" s="70">
        <v>43177</v>
      </c>
      <c r="D1221" s="71">
        <v>0.5803935185185185</v>
      </c>
      <c r="E1221" s="72" t="s">
        <v>9</v>
      </c>
      <c r="F1221" s="72">
        <v>40</v>
      </c>
      <c r="G1221" s="72" t="s">
        <v>21</v>
      </c>
    </row>
    <row r="1222" spans="3:7" ht="15" thickBot="1" x14ac:dyDescent="0.35">
      <c r="C1222" s="70">
        <v>43177</v>
      </c>
      <c r="D1222" s="71">
        <v>0.58040509259259265</v>
      </c>
      <c r="E1222" s="72" t="s">
        <v>9</v>
      </c>
      <c r="F1222" s="72">
        <v>39</v>
      </c>
      <c r="G1222" s="72" t="s">
        <v>21</v>
      </c>
    </row>
    <row r="1223" spans="3:7" ht="15" thickBot="1" x14ac:dyDescent="0.35">
      <c r="C1223" s="70">
        <v>43177</v>
      </c>
      <c r="D1223" s="71">
        <v>0.58082175925925927</v>
      </c>
      <c r="E1223" s="72" t="s">
        <v>9</v>
      </c>
      <c r="F1223" s="72">
        <v>31</v>
      </c>
      <c r="G1223" s="72" t="s">
        <v>21</v>
      </c>
    </row>
    <row r="1224" spans="3:7" ht="15" thickBot="1" x14ac:dyDescent="0.35">
      <c r="C1224" s="70">
        <v>43177</v>
      </c>
      <c r="D1224" s="71">
        <v>0.5808564814814815</v>
      </c>
      <c r="E1224" s="72" t="s">
        <v>9</v>
      </c>
      <c r="F1224" s="72">
        <v>28</v>
      </c>
      <c r="G1224" s="72" t="s">
        <v>21</v>
      </c>
    </row>
    <row r="1225" spans="3:7" ht="15" thickBot="1" x14ac:dyDescent="0.35">
      <c r="C1225" s="70">
        <v>43177</v>
      </c>
      <c r="D1225" s="71">
        <v>0.58094907407407403</v>
      </c>
      <c r="E1225" s="72" t="s">
        <v>9</v>
      </c>
      <c r="F1225" s="72">
        <v>26</v>
      </c>
      <c r="G1225" s="72" t="s">
        <v>10</v>
      </c>
    </row>
    <row r="1226" spans="3:7" ht="15" thickBot="1" x14ac:dyDescent="0.35">
      <c r="C1226" s="70">
        <v>43177</v>
      </c>
      <c r="D1226" s="71">
        <v>0.58120370370370367</v>
      </c>
      <c r="E1226" s="72" t="s">
        <v>9</v>
      </c>
      <c r="F1226" s="72">
        <v>16</v>
      </c>
      <c r="G1226" s="72" t="s">
        <v>10</v>
      </c>
    </row>
    <row r="1227" spans="3:7" ht="15" thickBot="1" x14ac:dyDescent="0.35">
      <c r="C1227" s="70">
        <v>43177</v>
      </c>
      <c r="D1227" s="71">
        <v>0.58143518518518522</v>
      </c>
      <c r="E1227" s="72" t="s">
        <v>9</v>
      </c>
      <c r="F1227" s="72">
        <v>17</v>
      </c>
      <c r="G1227" s="72" t="s">
        <v>10</v>
      </c>
    </row>
    <row r="1228" spans="3:7" ht="15" thickBot="1" x14ac:dyDescent="0.35">
      <c r="C1228" s="70">
        <v>43177</v>
      </c>
      <c r="D1228" s="71">
        <v>0.58188657407407407</v>
      </c>
      <c r="E1228" s="72" t="s">
        <v>9</v>
      </c>
      <c r="F1228" s="72">
        <v>34</v>
      </c>
      <c r="G1228" s="72" t="s">
        <v>21</v>
      </c>
    </row>
    <row r="1229" spans="3:7" ht="15" thickBot="1" x14ac:dyDescent="0.35">
      <c r="C1229" s="70">
        <v>43177</v>
      </c>
      <c r="D1229" s="71">
        <v>0.58231481481481484</v>
      </c>
      <c r="E1229" s="72" t="s">
        <v>9</v>
      </c>
      <c r="F1229" s="72">
        <v>32</v>
      </c>
      <c r="G1229" s="72" t="s">
        <v>10</v>
      </c>
    </row>
    <row r="1230" spans="3:7" ht="15" thickBot="1" x14ac:dyDescent="0.35">
      <c r="C1230" s="70">
        <v>43177</v>
      </c>
      <c r="D1230" s="71">
        <v>0.58291666666666664</v>
      </c>
      <c r="E1230" s="72" t="s">
        <v>9</v>
      </c>
      <c r="F1230" s="72">
        <v>27</v>
      </c>
      <c r="G1230" s="72" t="s">
        <v>21</v>
      </c>
    </row>
    <row r="1231" spans="3:7" ht="15" thickBot="1" x14ac:dyDescent="0.35">
      <c r="C1231" s="70">
        <v>43177</v>
      </c>
      <c r="D1231" s="71">
        <v>0.58299768518518513</v>
      </c>
      <c r="E1231" s="72" t="s">
        <v>9</v>
      </c>
      <c r="F1231" s="72">
        <v>40</v>
      </c>
      <c r="G1231" s="72" t="s">
        <v>21</v>
      </c>
    </row>
    <row r="1232" spans="3:7" ht="15" thickBot="1" x14ac:dyDescent="0.35">
      <c r="C1232" s="70">
        <v>43177</v>
      </c>
      <c r="D1232" s="71">
        <v>0.58318287037037042</v>
      </c>
      <c r="E1232" s="72" t="s">
        <v>9</v>
      </c>
      <c r="F1232" s="72">
        <v>37</v>
      </c>
      <c r="G1232" s="72" t="s">
        <v>10</v>
      </c>
    </row>
    <row r="1233" spans="3:7" ht="15" thickBot="1" x14ac:dyDescent="0.35">
      <c r="C1233" s="70">
        <v>43177</v>
      </c>
      <c r="D1233" s="71">
        <v>0.5832060185185185</v>
      </c>
      <c r="E1233" s="72" t="s">
        <v>9</v>
      </c>
      <c r="F1233" s="72">
        <v>15</v>
      </c>
      <c r="G1233" s="72" t="s">
        <v>10</v>
      </c>
    </row>
    <row r="1234" spans="3:7" ht="15" thickBot="1" x14ac:dyDescent="0.35">
      <c r="C1234" s="70">
        <v>43177</v>
      </c>
      <c r="D1234" s="71">
        <v>0.58365740740740735</v>
      </c>
      <c r="E1234" s="72" t="s">
        <v>9</v>
      </c>
      <c r="F1234" s="72">
        <v>24</v>
      </c>
      <c r="G1234" s="72" t="s">
        <v>10</v>
      </c>
    </row>
    <row r="1235" spans="3:7" ht="15" thickBot="1" x14ac:dyDescent="0.35">
      <c r="C1235" s="70">
        <v>43177</v>
      </c>
      <c r="D1235" s="71">
        <v>0.58436342592592594</v>
      </c>
      <c r="E1235" s="72" t="s">
        <v>9</v>
      </c>
      <c r="F1235" s="72">
        <v>30</v>
      </c>
      <c r="G1235" s="72" t="s">
        <v>10</v>
      </c>
    </row>
    <row r="1236" spans="3:7" ht="15" thickBot="1" x14ac:dyDescent="0.35">
      <c r="C1236" s="70">
        <v>43177</v>
      </c>
      <c r="D1236" s="71">
        <v>0.5857754629629629</v>
      </c>
      <c r="E1236" s="72" t="s">
        <v>9</v>
      </c>
      <c r="F1236" s="72">
        <v>52</v>
      </c>
      <c r="G1236" s="72" t="s">
        <v>10</v>
      </c>
    </row>
    <row r="1237" spans="3:7" ht="15" thickBot="1" x14ac:dyDescent="0.35">
      <c r="C1237" s="70">
        <v>43177</v>
      </c>
      <c r="D1237" s="71">
        <v>0.586400462962963</v>
      </c>
      <c r="E1237" s="72" t="s">
        <v>9</v>
      </c>
      <c r="F1237" s="72">
        <v>34</v>
      </c>
      <c r="G1237" s="72" t="s">
        <v>21</v>
      </c>
    </row>
    <row r="1238" spans="3:7" ht="15" thickBot="1" x14ac:dyDescent="0.35">
      <c r="C1238" s="70">
        <v>43177</v>
      </c>
      <c r="D1238" s="71">
        <v>0.58703703703703702</v>
      </c>
      <c r="E1238" s="72" t="s">
        <v>9</v>
      </c>
      <c r="F1238" s="72">
        <v>36</v>
      </c>
      <c r="G1238" s="72" t="s">
        <v>21</v>
      </c>
    </row>
    <row r="1239" spans="3:7" ht="15" thickBot="1" x14ac:dyDescent="0.35">
      <c r="C1239" s="70">
        <v>43177</v>
      </c>
      <c r="D1239" s="71">
        <v>0.58712962962962967</v>
      </c>
      <c r="E1239" s="72" t="s">
        <v>9</v>
      </c>
      <c r="F1239" s="72">
        <v>26</v>
      </c>
      <c r="G1239" s="72" t="s">
        <v>10</v>
      </c>
    </row>
    <row r="1240" spans="3:7" ht="15" thickBot="1" x14ac:dyDescent="0.35">
      <c r="C1240" s="70">
        <v>43177</v>
      </c>
      <c r="D1240" s="71">
        <v>0.58883101851851849</v>
      </c>
      <c r="E1240" s="72" t="s">
        <v>9</v>
      </c>
      <c r="F1240" s="72">
        <v>32</v>
      </c>
      <c r="G1240" s="72" t="s">
        <v>10</v>
      </c>
    </row>
    <row r="1241" spans="3:7" ht="15" thickBot="1" x14ac:dyDescent="0.35">
      <c r="C1241" s="70">
        <v>43177</v>
      </c>
      <c r="D1241" s="71">
        <v>0.59107638888888892</v>
      </c>
      <c r="E1241" s="72" t="s">
        <v>9</v>
      </c>
      <c r="F1241" s="72">
        <v>26</v>
      </c>
      <c r="G1241" s="72" t="s">
        <v>21</v>
      </c>
    </row>
    <row r="1242" spans="3:7" ht="15" thickBot="1" x14ac:dyDescent="0.35">
      <c r="C1242" s="70">
        <v>43177</v>
      </c>
      <c r="D1242" s="71">
        <v>0.59109953703703699</v>
      </c>
      <c r="E1242" s="72" t="s">
        <v>9</v>
      </c>
      <c r="F1242" s="72">
        <v>27</v>
      </c>
      <c r="G1242" s="72" t="s">
        <v>21</v>
      </c>
    </row>
    <row r="1243" spans="3:7" ht="15" thickBot="1" x14ac:dyDescent="0.35">
      <c r="C1243" s="70">
        <v>43177</v>
      </c>
      <c r="D1243" s="71">
        <v>0.59118055555555549</v>
      </c>
      <c r="E1243" s="72" t="s">
        <v>9</v>
      </c>
      <c r="F1243" s="72">
        <v>31</v>
      </c>
      <c r="G1243" s="72" t="s">
        <v>21</v>
      </c>
    </row>
    <row r="1244" spans="3:7" ht="15" thickBot="1" x14ac:dyDescent="0.35">
      <c r="C1244" s="70">
        <v>43177</v>
      </c>
      <c r="D1244" s="71">
        <v>0.59136574074074078</v>
      </c>
      <c r="E1244" s="72" t="s">
        <v>9</v>
      </c>
      <c r="F1244" s="72">
        <v>27</v>
      </c>
      <c r="G1244" s="72" t="s">
        <v>21</v>
      </c>
    </row>
    <row r="1245" spans="3:7" ht="15" thickBot="1" x14ac:dyDescent="0.35">
      <c r="C1245" s="70">
        <v>43177</v>
      </c>
      <c r="D1245" s="71">
        <v>0.59140046296296289</v>
      </c>
      <c r="E1245" s="72" t="s">
        <v>9</v>
      </c>
      <c r="F1245" s="72">
        <v>28</v>
      </c>
      <c r="G1245" s="72" t="s">
        <v>21</v>
      </c>
    </row>
    <row r="1246" spans="3:7" ht="15" thickBot="1" x14ac:dyDescent="0.35">
      <c r="C1246" s="70">
        <v>43177</v>
      </c>
      <c r="D1246" s="71">
        <v>0.59192129629629631</v>
      </c>
      <c r="E1246" s="72" t="s">
        <v>9</v>
      </c>
      <c r="F1246" s="72">
        <v>42</v>
      </c>
      <c r="G1246" s="72" t="s">
        <v>10</v>
      </c>
    </row>
    <row r="1247" spans="3:7" ht="15" thickBot="1" x14ac:dyDescent="0.35">
      <c r="C1247" s="70">
        <v>43177</v>
      </c>
      <c r="D1247" s="71">
        <v>0.59237268518518515</v>
      </c>
      <c r="E1247" s="72" t="s">
        <v>9</v>
      </c>
      <c r="F1247" s="72">
        <v>39</v>
      </c>
      <c r="G1247" s="72" t="s">
        <v>10</v>
      </c>
    </row>
    <row r="1248" spans="3:7" ht="15" thickBot="1" x14ac:dyDescent="0.35">
      <c r="C1248" s="70">
        <v>43177</v>
      </c>
      <c r="D1248" s="71">
        <v>0.5923842592592593</v>
      </c>
      <c r="E1248" s="72" t="s">
        <v>9</v>
      </c>
      <c r="F1248" s="72">
        <v>38</v>
      </c>
      <c r="G1248" s="72" t="s">
        <v>10</v>
      </c>
    </row>
    <row r="1249" spans="3:7" ht="15" thickBot="1" x14ac:dyDescent="0.35">
      <c r="C1249" s="70">
        <v>43177</v>
      </c>
      <c r="D1249" s="71">
        <v>0.59240740740740738</v>
      </c>
      <c r="E1249" s="72" t="s">
        <v>9</v>
      </c>
      <c r="F1249" s="72">
        <v>26</v>
      </c>
      <c r="G1249" s="72" t="s">
        <v>10</v>
      </c>
    </row>
    <row r="1250" spans="3:7" ht="15" thickBot="1" x14ac:dyDescent="0.35">
      <c r="C1250" s="70">
        <v>43177</v>
      </c>
      <c r="D1250" s="71">
        <v>0.59287037037037038</v>
      </c>
      <c r="E1250" s="72" t="s">
        <v>9</v>
      </c>
      <c r="F1250" s="72">
        <v>34</v>
      </c>
      <c r="G1250" s="72" t="s">
        <v>10</v>
      </c>
    </row>
    <row r="1251" spans="3:7" ht="15" thickBot="1" x14ac:dyDescent="0.35">
      <c r="C1251" s="70">
        <v>43177</v>
      </c>
      <c r="D1251" s="71">
        <v>0.5932291666666667</v>
      </c>
      <c r="E1251" s="72" t="s">
        <v>9</v>
      </c>
      <c r="F1251" s="72">
        <v>51</v>
      </c>
      <c r="G1251" s="72" t="s">
        <v>21</v>
      </c>
    </row>
    <row r="1252" spans="3:7" ht="15" thickBot="1" x14ac:dyDescent="0.35">
      <c r="C1252" s="70">
        <v>43177</v>
      </c>
      <c r="D1252" s="71">
        <v>0.59387731481481476</v>
      </c>
      <c r="E1252" s="72" t="s">
        <v>9</v>
      </c>
      <c r="F1252" s="72">
        <v>46</v>
      </c>
      <c r="G1252" s="72" t="s">
        <v>21</v>
      </c>
    </row>
    <row r="1253" spans="3:7" ht="15" thickBot="1" x14ac:dyDescent="0.35">
      <c r="C1253" s="70">
        <v>43177</v>
      </c>
      <c r="D1253" s="71">
        <v>0.59395833333333337</v>
      </c>
      <c r="E1253" s="72" t="s">
        <v>9</v>
      </c>
      <c r="F1253" s="72">
        <v>41</v>
      </c>
      <c r="G1253" s="72" t="s">
        <v>21</v>
      </c>
    </row>
    <row r="1254" spans="3:7" ht="15" thickBot="1" x14ac:dyDescent="0.35">
      <c r="C1254" s="70">
        <v>43177</v>
      </c>
      <c r="D1254" s="71">
        <v>0.59475694444444438</v>
      </c>
      <c r="E1254" s="72" t="s">
        <v>9</v>
      </c>
      <c r="F1254" s="72">
        <v>46</v>
      </c>
      <c r="G1254" s="72" t="s">
        <v>10</v>
      </c>
    </row>
    <row r="1255" spans="3:7" ht="15" thickBot="1" x14ac:dyDescent="0.35">
      <c r="C1255" s="70">
        <v>43177</v>
      </c>
      <c r="D1255" s="71">
        <v>0.59512731481481485</v>
      </c>
      <c r="E1255" s="72" t="s">
        <v>9</v>
      </c>
      <c r="F1255" s="72">
        <v>41</v>
      </c>
      <c r="G1255" s="72" t="s">
        <v>10</v>
      </c>
    </row>
    <row r="1256" spans="3:7" ht="15" thickBot="1" x14ac:dyDescent="0.35">
      <c r="C1256" s="70">
        <v>43177</v>
      </c>
      <c r="D1256" s="71">
        <v>0.59643518518518512</v>
      </c>
      <c r="E1256" s="72" t="s">
        <v>9</v>
      </c>
      <c r="F1256" s="72">
        <v>15</v>
      </c>
      <c r="G1256" s="72" t="s">
        <v>21</v>
      </c>
    </row>
    <row r="1257" spans="3:7" ht="15" thickBot="1" x14ac:dyDescent="0.35">
      <c r="C1257" s="70">
        <v>43177</v>
      </c>
      <c r="D1257" s="71">
        <v>0.59744212962962961</v>
      </c>
      <c r="E1257" s="72" t="s">
        <v>9</v>
      </c>
      <c r="F1257" s="72">
        <v>31</v>
      </c>
      <c r="G1257" s="72" t="s">
        <v>10</v>
      </c>
    </row>
    <row r="1258" spans="3:7" ht="15" thickBot="1" x14ac:dyDescent="0.35">
      <c r="C1258" s="70">
        <v>43177</v>
      </c>
      <c r="D1258" s="71">
        <v>0.59778935185185189</v>
      </c>
      <c r="E1258" s="72" t="s">
        <v>9</v>
      </c>
      <c r="F1258" s="72">
        <v>27</v>
      </c>
      <c r="G1258" s="72" t="s">
        <v>21</v>
      </c>
    </row>
    <row r="1259" spans="3:7" ht="15" thickBot="1" x14ac:dyDescent="0.35">
      <c r="C1259" s="70">
        <v>43177</v>
      </c>
      <c r="D1259" s="71">
        <v>0.59885416666666669</v>
      </c>
      <c r="E1259" s="72" t="s">
        <v>9</v>
      </c>
      <c r="F1259" s="72">
        <v>50</v>
      </c>
      <c r="G1259" s="72" t="s">
        <v>21</v>
      </c>
    </row>
    <row r="1260" spans="3:7" ht="15" thickBot="1" x14ac:dyDescent="0.35">
      <c r="C1260" s="70">
        <v>43177</v>
      </c>
      <c r="D1260" s="71">
        <v>0.60077546296296302</v>
      </c>
      <c r="E1260" s="72" t="s">
        <v>9</v>
      </c>
      <c r="F1260" s="72">
        <v>45</v>
      </c>
      <c r="G1260" s="72" t="s">
        <v>10</v>
      </c>
    </row>
    <row r="1261" spans="3:7" ht="15" thickBot="1" x14ac:dyDescent="0.35">
      <c r="C1261" s="70">
        <v>43177</v>
      </c>
      <c r="D1261" s="71">
        <v>0.60328703703703701</v>
      </c>
      <c r="E1261" s="72" t="s">
        <v>9</v>
      </c>
      <c r="F1261" s="72">
        <v>37</v>
      </c>
      <c r="G1261" s="72" t="s">
        <v>10</v>
      </c>
    </row>
    <row r="1262" spans="3:7" ht="15" thickBot="1" x14ac:dyDescent="0.35">
      <c r="C1262" s="70">
        <v>43177</v>
      </c>
      <c r="D1262" s="71">
        <v>0.60430555555555554</v>
      </c>
      <c r="E1262" s="72" t="s">
        <v>9</v>
      </c>
      <c r="F1262" s="72">
        <v>44</v>
      </c>
      <c r="G1262" s="72" t="s">
        <v>21</v>
      </c>
    </row>
    <row r="1263" spans="3:7" ht="15" thickBot="1" x14ac:dyDescent="0.35">
      <c r="C1263" s="70">
        <v>43177</v>
      </c>
      <c r="D1263" s="71">
        <v>0.60498842592592594</v>
      </c>
      <c r="E1263" s="72" t="s">
        <v>9</v>
      </c>
      <c r="F1263" s="72">
        <v>43</v>
      </c>
      <c r="G1263" s="72" t="s">
        <v>21</v>
      </c>
    </row>
    <row r="1264" spans="3:7" ht="15" thickBot="1" x14ac:dyDescent="0.35">
      <c r="C1264" s="70">
        <v>43177</v>
      </c>
      <c r="D1264" s="71">
        <v>0.60668981481481488</v>
      </c>
      <c r="E1264" s="72" t="s">
        <v>9</v>
      </c>
      <c r="F1264" s="72">
        <v>44</v>
      </c>
      <c r="G1264" s="72" t="s">
        <v>10</v>
      </c>
    </row>
    <row r="1265" spans="3:7" ht="15" thickBot="1" x14ac:dyDescent="0.35">
      <c r="C1265" s="70">
        <v>43177</v>
      </c>
      <c r="D1265" s="71">
        <v>0.60680555555555549</v>
      </c>
      <c r="E1265" s="72" t="s">
        <v>9</v>
      </c>
      <c r="F1265" s="72">
        <v>47</v>
      </c>
      <c r="G1265" s="72" t="s">
        <v>10</v>
      </c>
    </row>
    <row r="1266" spans="3:7" ht="15" thickBot="1" x14ac:dyDescent="0.35">
      <c r="C1266" s="70">
        <v>43177</v>
      </c>
      <c r="D1266" s="71">
        <v>0.61041666666666672</v>
      </c>
      <c r="E1266" s="72" t="s">
        <v>9</v>
      </c>
      <c r="F1266" s="72">
        <v>44</v>
      </c>
      <c r="G1266" s="72" t="s">
        <v>21</v>
      </c>
    </row>
    <row r="1267" spans="3:7" ht="15" thickBot="1" x14ac:dyDescent="0.35">
      <c r="C1267" s="70">
        <v>43177</v>
      </c>
      <c r="D1267" s="71">
        <v>0.61107638888888893</v>
      </c>
      <c r="E1267" s="72" t="s">
        <v>9</v>
      </c>
      <c r="F1267" s="72">
        <v>38</v>
      </c>
      <c r="G1267" s="72" t="s">
        <v>10</v>
      </c>
    </row>
    <row r="1268" spans="3:7" ht="15" thickBot="1" x14ac:dyDescent="0.35">
      <c r="C1268" s="70">
        <v>43177</v>
      </c>
      <c r="D1268" s="71">
        <v>0.61146990740740736</v>
      </c>
      <c r="E1268" s="72" t="s">
        <v>9</v>
      </c>
      <c r="F1268" s="72">
        <v>28</v>
      </c>
      <c r="G1268" s="72" t="s">
        <v>10</v>
      </c>
    </row>
    <row r="1269" spans="3:7" ht="15" thickBot="1" x14ac:dyDescent="0.35">
      <c r="C1269" s="70">
        <v>43177</v>
      </c>
      <c r="D1269" s="71">
        <v>0.61234953703703698</v>
      </c>
      <c r="E1269" s="72" t="s">
        <v>9</v>
      </c>
      <c r="F1269" s="72">
        <v>36</v>
      </c>
      <c r="G1269" s="72" t="s">
        <v>10</v>
      </c>
    </row>
    <row r="1270" spans="3:7" ht="15" thickBot="1" x14ac:dyDescent="0.35">
      <c r="C1270" s="70">
        <v>43177</v>
      </c>
      <c r="D1270" s="71">
        <v>0.61295138888888889</v>
      </c>
      <c r="E1270" s="72" t="s">
        <v>9</v>
      </c>
      <c r="F1270" s="72">
        <v>39</v>
      </c>
      <c r="G1270" s="72" t="s">
        <v>21</v>
      </c>
    </row>
    <row r="1271" spans="3:7" ht="15" thickBot="1" x14ac:dyDescent="0.35">
      <c r="C1271" s="70">
        <v>43177</v>
      </c>
      <c r="D1271" s="71">
        <v>0.61361111111111111</v>
      </c>
      <c r="E1271" s="72" t="s">
        <v>9</v>
      </c>
      <c r="F1271" s="72">
        <v>34</v>
      </c>
      <c r="G1271" s="72" t="s">
        <v>10</v>
      </c>
    </row>
    <row r="1272" spans="3:7" ht="15" thickBot="1" x14ac:dyDescent="0.35">
      <c r="C1272" s="70">
        <v>43177</v>
      </c>
      <c r="D1272" s="71">
        <v>0.61406250000000007</v>
      </c>
      <c r="E1272" s="72" t="s">
        <v>9</v>
      </c>
      <c r="F1272" s="72">
        <v>46</v>
      </c>
      <c r="G1272" s="72" t="s">
        <v>10</v>
      </c>
    </row>
    <row r="1273" spans="3:7" ht="15" thickBot="1" x14ac:dyDescent="0.35">
      <c r="C1273" s="70">
        <v>43177</v>
      </c>
      <c r="D1273" s="71">
        <v>0.61439814814814808</v>
      </c>
      <c r="E1273" s="72" t="s">
        <v>9</v>
      </c>
      <c r="F1273" s="72">
        <v>42</v>
      </c>
      <c r="G1273" s="72" t="s">
        <v>21</v>
      </c>
    </row>
    <row r="1274" spans="3:7" ht="15" thickBot="1" x14ac:dyDescent="0.35">
      <c r="C1274" s="70">
        <v>43177</v>
      </c>
      <c r="D1274" s="71">
        <v>0.61447916666666669</v>
      </c>
      <c r="E1274" s="72" t="s">
        <v>9</v>
      </c>
      <c r="F1274" s="72">
        <v>41</v>
      </c>
      <c r="G1274" s="72" t="s">
        <v>21</v>
      </c>
    </row>
    <row r="1275" spans="3:7" ht="15" thickBot="1" x14ac:dyDescent="0.35">
      <c r="C1275" s="70">
        <v>43177</v>
      </c>
      <c r="D1275" s="71">
        <v>0.61541666666666661</v>
      </c>
      <c r="E1275" s="72" t="s">
        <v>9</v>
      </c>
      <c r="F1275" s="72">
        <v>40</v>
      </c>
      <c r="G1275" s="72" t="s">
        <v>10</v>
      </c>
    </row>
    <row r="1276" spans="3:7" ht="15" thickBot="1" x14ac:dyDescent="0.35">
      <c r="C1276" s="70">
        <v>43177</v>
      </c>
      <c r="D1276" s="71">
        <v>0.61569444444444443</v>
      </c>
      <c r="E1276" s="72" t="s">
        <v>9</v>
      </c>
      <c r="F1276" s="72">
        <v>42</v>
      </c>
      <c r="G1276" s="72" t="s">
        <v>10</v>
      </c>
    </row>
    <row r="1277" spans="3:7" ht="15" thickBot="1" x14ac:dyDescent="0.35">
      <c r="C1277" s="70">
        <v>43177</v>
      </c>
      <c r="D1277" s="71">
        <v>0.61655092592592597</v>
      </c>
      <c r="E1277" s="72" t="s">
        <v>9</v>
      </c>
      <c r="F1277" s="72">
        <v>35</v>
      </c>
      <c r="G1277" s="72" t="s">
        <v>21</v>
      </c>
    </row>
    <row r="1278" spans="3:7" ht="15" thickBot="1" x14ac:dyDescent="0.35">
      <c r="C1278" s="70">
        <v>43177</v>
      </c>
      <c r="D1278" s="71">
        <v>0.61737268518518518</v>
      </c>
      <c r="E1278" s="72" t="s">
        <v>9</v>
      </c>
      <c r="F1278" s="72">
        <v>46</v>
      </c>
      <c r="G1278" s="72" t="s">
        <v>10</v>
      </c>
    </row>
    <row r="1279" spans="3:7" ht="15" thickBot="1" x14ac:dyDescent="0.35">
      <c r="C1279" s="70">
        <v>43177</v>
      </c>
      <c r="D1279" s="71">
        <v>0.61896990740740743</v>
      </c>
      <c r="E1279" s="72" t="s">
        <v>9</v>
      </c>
      <c r="F1279" s="72">
        <v>43</v>
      </c>
      <c r="G1279" s="72" t="s">
        <v>21</v>
      </c>
    </row>
    <row r="1280" spans="3:7" ht="15" thickBot="1" x14ac:dyDescent="0.35">
      <c r="C1280" s="70">
        <v>43177</v>
      </c>
      <c r="D1280" s="71">
        <v>0.61900462962962965</v>
      </c>
      <c r="E1280" s="72" t="s">
        <v>9</v>
      </c>
      <c r="F1280" s="72">
        <v>50</v>
      </c>
      <c r="G1280" s="72" t="s">
        <v>21</v>
      </c>
    </row>
    <row r="1281" spans="3:7" ht="15" thickBot="1" x14ac:dyDescent="0.35">
      <c r="C1281" s="70">
        <v>43177</v>
      </c>
      <c r="D1281" s="71">
        <v>0.62025462962962963</v>
      </c>
      <c r="E1281" s="72" t="s">
        <v>9</v>
      </c>
      <c r="F1281" s="72">
        <v>48</v>
      </c>
      <c r="G1281" s="72" t="s">
        <v>10</v>
      </c>
    </row>
    <row r="1282" spans="3:7" ht="15" thickBot="1" x14ac:dyDescent="0.35">
      <c r="C1282" s="70">
        <v>43177</v>
      </c>
      <c r="D1282" s="71">
        <v>0.62028935185185186</v>
      </c>
      <c r="E1282" s="72" t="s">
        <v>9</v>
      </c>
      <c r="F1282" s="72">
        <v>44</v>
      </c>
      <c r="G1282" s="72" t="s">
        <v>21</v>
      </c>
    </row>
    <row r="1283" spans="3:7" ht="15" thickBot="1" x14ac:dyDescent="0.35">
      <c r="C1283" s="70">
        <v>43177</v>
      </c>
      <c r="D1283" s="71">
        <v>0.6227893518518518</v>
      </c>
      <c r="E1283" s="72" t="s">
        <v>9</v>
      </c>
      <c r="F1283" s="72">
        <v>19</v>
      </c>
      <c r="G1283" s="72" t="s">
        <v>21</v>
      </c>
    </row>
    <row r="1284" spans="3:7" ht="15" thickBot="1" x14ac:dyDescent="0.35">
      <c r="C1284" s="70">
        <v>43177</v>
      </c>
      <c r="D1284" s="71">
        <v>0.62317129629629631</v>
      </c>
      <c r="E1284" s="72" t="s">
        <v>9</v>
      </c>
      <c r="F1284" s="72">
        <v>28</v>
      </c>
      <c r="G1284" s="72" t="s">
        <v>21</v>
      </c>
    </row>
    <row r="1285" spans="3:7" ht="15" thickBot="1" x14ac:dyDescent="0.35">
      <c r="C1285" s="70">
        <v>43177</v>
      </c>
      <c r="D1285" s="71">
        <v>0.62362268518518515</v>
      </c>
      <c r="E1285" s="72" t="s">
        <v>9</v>
      </c>
      <c r="F1285" s="72">
        <v>46</v>
      </c>
      <c r="G1285" s="72" t="s">
        <v>21</v>
      </c>
    </row>
    <row r="1286" spans="3:7" ht="15" thickBot="1" x14ac:dyDescent="0.35">
      <c r="C1286" s="70">
        <v>43177</v>
      </c>
      <c r="D1286" s="71">
        <v>0.62417824074074069</v>
      </c>
      <c r="E1286" s="72" t="s">
        <v>9</v>
      </c>
      <c r="F1286" s="72">
        <v>31</v>
      </c>
      <c r="G1286" s="72" t="s">
        <v>21</v>
      </c>
    </row>
    <row r="1287" spans="3:7" ht="15" thickBot="1" x14ac:dyDescent="0.35">
      <c r="C1287" s="70">
        <v>43177</v>
      </c>
      <c r="D1287" s="71">
        <v>0.62425925925925929</v>
      </c>
      <c r="E1287" s="72" t="s">
        <v>9</v>
      </c>
      <c r="F1287" s="72">
        <v>38</v>
      </c>
      <c r="G1287" s="72" t="s">
        <v>10</v>
      </c>
    </row>
    <row r="1288" spans="3:7" ht="15" thickBot="1" x14ac:dyDescent="0.35">
      <c r="C1288" s="70">
        <v>43177</v>
      </c>
      <c r="D1288" s="71">
        <v>0.62537037037037035</v>
      </c>
      <c r="E1288" s="72" t="s">
        <v>9</v>
      </c>
      <c r="F1288" s="72">
        <v>44</v>
      </c>
      <c r="G1288" s="72" t="s">
        <v>10</v>
      </c>
    </row>
    <row r="1289" spans="3:7" ht="15" thickBot="1" x14ac:dyDescent="0.35">
      <c r="C1289" s="70">
        <v>43177</v>
      </c>
      <c r="D1289" s="71">
        <v>0.62718750000000001</v>
      </c>
      <c r="E1289" s="72" t="s">
        <v>9</v>
      </c>
      <c r="F1289" s="72">
        <v>40</v>
      </c>
      <c r="G1289" s="72" t="s">
        <v>21</v>
      </c>
    </row>
    <row r="1290" spans="3:7" ht="15" thickBot="1" x14ac:dyDescent="0.35">
      <c r="C1290" s="70">
        <v>43177</v>
      </c>
      <c r="D1290" s="71">
        <v>0.62894675925925925</v>
      </c>
      <c r="E1290" s="72" t="s">
        <v>9</v>
      </c>
      <c r="F1290" s="72">
        <v>46</v>
      </c>
      <c r="G1290" s="72" t="s">
        <v>21</v>
      </c>
    </row>
    <row r="1291" spans="3:7" ht="15" thickBot="1" x14ac:dyDescent="0.35">
      <c r="C1291" s="70">
        <v>43177</v>
      </c>
      <c r="D1291" s="71">
        <v>0.62902777777777774</v>
      </c>
      <c r="E1291" s="72" t="s">
        <v>9</v>
      </c>
      <c r="F1291" s="72">
        <v>40</v>
      </c>
      <c r="G1291" s="72" t="s">
        <v>21</v>
      </c>
    </row>
    <row r="1292" spans="3:7" ht="15" thickBot="1" x14ac:dyDescent="0.35">
      <c r="C1292" s="70">
        <v>43177</v>
      </c>
      <c r="D1292" s="71">
        <v>0.63019675925925933</v>
      </c>
      <c r="E1292" s="72" t="s">
        <v>9</v>
      </c>
      <c r="F1292" s="72">
        <v>45</v>
      </c>
      <c r="G1292" s="72" t="s">
        <v>10</v>
      </c>
    </row>
    <row r="1293" spans="3:7" ht="15" thickBot="1" x14ac:dyDescent="0.35">
      <c r="C1293" s="70">
        <v>43177</v>
      </c>
      <c r="D1293" s="71">
        <v>0.63190972222222219</v>
      </c>
      <c r="E1293" s="72" t="s">
        <v>9</v>
      </c>
      <c r="F1293" s="72">
        <v>41</v>
      </c>
      <c r="G1293" s="72" t="s">
        <v>21</v>
      </c>
    </row>
    <row r="1294" spans="3:7" ht="15" thickBot="1" x14ac:dyDescent="0.35">
      <c r="C1294" s="70">
        <v>43177</v>
      </c>
      <c r="D1294" s="71">
        <v>0.63256944444444441</v>
      </c>
      <c r="E1294" s="72" t="s">
        <v>9</v>
      </c>
      <c r="F1294" s="72">
        <v>35</v>
      </c>
      <c r="G1294" s="72" t="s">
        <v>21</v>
      </c>
    </row>
    <row r="1295" spans="3:7" ht="15" thickBot="1" x14ac:dyDescent="0.35">
      <c r="C1295" s="70">
        <v>43177</v>
      </c>
      <c r="D1295" s="71">
        <v>0.63313657407407409</v>
      </c>
      <c r="E1295" s="72" t="s">
        <v>9</v>
      </c>
      <c r="F1295" s="72">
        <v>29</v>
      </c>
      <c r="G1295" s="72" t="s">
        <v>10</v>
      </c>
    </row>
    <row r="1296" spans="3:7" ht="15" thickBot="1" x14ac:dyDescent="0.35">
      <c r="C1296" s="70">
        <v>43177</v>
      </c>
      <c r="D1296" s="71">
        <v>0.6337962962962963</v>
      </c>
      <c r="E1296" s="72" t="s">
        <v>9</v>
      </c>
      <c r="F1296" s="72">
        <v>59</v>
      </c>
      <c r="G1296" s="72" t="s">
        <v>10</v>
      </c>
    </row>
    <row r="1297" spans="3:7" ht="15" thickBot="1" x14ac:dyDescent="0.35">
      <c r="C1297" s="70">
        <v>43177</v>
      </c>
      <c r="D1297" s="71">
        <v>0.63737268518518519</v>
      </c>
      <c r="E1297" s="72" t="s">
        <v>9</v>
      </c>
      <c r="F1297" s="72">
        <v>51</v>
      </c>
      <c r="G1297" s="72" t="s">
        <v>21</v>
      </c>
    </row>
    <row r="1298" spans="3:7" ht="15" thickBot="1" x14ac:dyDescent="0.35">
      <c r="C1298" s="70">
        <v>43177</v>
      </c>
      <c r="D1298" s="71">
        <v>0.63744212962962965</v>
      </c>
      <c r="E1298" s="72" t="s">
        <v>9</v>
      </c>
      <c r="F1298" s="72">
        <v>44</v>
      </c>
      <c r="G1298" s="72" t="s">
        <v>10</v>
      </c>
    </row>
    <row r="1299" spans="3:7" ht="15" thickBot="1" x14ac:dyDescent="0.35">
      <c r="C1299" s="70">
        <v>43177</v>
      </c>
      <c r="D1299" s="71">
        <v>0.63831018518518523</v>
      </c>
      <c r="E1299" s="72" t="s">
        <v>9</v>
      </c>
      <c r="F1299" s="72">
        <v>41</v>
      </c>
      <c r="G1299" s="72" t="s">
        <v>21</v>
      </c>
    </row>
    <row r="1300" spans="3:7" ht="15" thickBot="1" x14ac:dyDescent="0.35">
      <c r="C1300" s="70">
        <v>43177</v>
      </c>
      <c r="D1300" s="71">
        <v>0.6383564814814815</v>
      </c>
      <c r="E1300" s="72" t="s">
        <v>9</v>
      </c>
      <c r="F1300" s="72">
        <v>39</v>
      </c>
      <c r="G1300" s="72" t="s">
        <v>10</v>
      </c>
    </row>
    <row r="1301" spans="3:7" ht="15" thickBot="1" x14ac:dyDescent="0.35">
      <c r="C1301" s="70">
        <v>43177</v>
      </c>
      <c r="D1301" s="71">
        <v>0.63969907407407411</v>
      </c>
      <c r="E1301" s="72" t="s">
        <v>9</v>
      </c>
      <c r="F1301" s="72">
        <v>34</v>
      </c>
      <c r="G1301" s="72" t="s">
        <v>21</v>
      </c>
    </row>
    <row r="1302" spans="3:7" ht="15" thickBot="1" x14ac:dyDescent="0.35">
      <c r="C1302" s="70">
        <v>43177</v>
      </c>
      <c r="D1302" s="71">
        <v>0.64072916666666668</v>
      </c>
      <c r="E1302" s="72" t="s">
        <v>9</v>
      </c>
      <c r="F1302" s="72">
        <v>47</v>
      </c>
      <c r="G1302" s="72" t="s">
        <v>10</v>
      </c>
    </row>
    <row r="1303" spans="3:7" ht="15" thickBot="1" x14ac:dyDescent="0.35">
      <c r="C1303" s="70">
        <v>43177</v>
      </c>
      <c r="D1303" s="71">
        <v>0.64103009259259258</v>
      </c>
      <c r="E1303" s="72" t="s">
        <v>9</v>
      </c>
      <c r="F1303" s="72">
        <v>45</v>
      </c>
      <c r="G1303" s="72" t="s">
        <v>10</v>
      </c>
    </row>
    <row r="1304" spans="3:7" ht="15" thickBot="1" x14ac:dyDescent="0.35">
      <c r="C1304" s="70">
        <v>43177</v>
      </c>
      <c r="D1304" s="71">
        <v>0.64307870370370368</v>
      </c>
      <c r="E1304" s="72" t="s">
        <v>9</v>
      </c>
      <c r="F1304" s="72">
        <v>37</v>
      </c>
      <c r="G1304" s="72" t="s">
        <v>10</v>
      </c>
    </row>
    <row r="1305" spans="3:7" ht="15" thickBot="1" x14ac:dyDescent="0.35">
      <c r="C1305" s="70">
        <v>43177</v>
      </c>
      <c r="D1305" s="71">
        <v>0.64449074074074075</v>
      </c>
      <c r="E1305" s="72" t="s">
        <v>9</v>
      </c>
      <c r="F1305" s="72">
        <v>59</v>
      </c>
      <c r="G1305" s="72" t="s">
        <v>10</v>
      </c>
    </row>
    <row r="1306" spans="3:7" ht="15" thickBot="1" x14ac:dyDescent="0.35">
      <c r="C1306" s="70">
        <v>43177</v>
      </c>
      <c r="D1306" s="71">
        <v>0.64612268518518523</v>
      </c>
      <c r="E1306" s="72" t="s">
        <v>9</v>
      </c>
      <c r="F1306" s="72">
        <v>43</v>
      </c>
      <c r="G1306" s="72" t="s">
        <v>21</v>
      </c>
    </row>
    <row r="1307" spans="3:7" ht="15" thickBot="1" x14ac:dyDescent="0.35">
      <c r="C1307" s="70">
        <v>43177</v>
      </c>
      <c r="D1307" s="71">
        <v>0.64855324074074072</v>
      </c>
      <c r="E1307" s="72" t="s">
        <v>9</v>
      </c>
      <c r="F1307" s="72">
        <v>43</v>
      </c>
      <c r="G1307" s="72" t="s">
        <v>21</v>
      </c>
    </row>
    <row r="1308" spans="3:7" ht="15" thickBot="1" x14ac:dyDescent="0.35">
      <c r="C1308" s="70">
        <v>43177</v>
      </c>
      <c r="D1308" s="71">
        <v>0.64862268518518518</v>
      </c>
      <c r="E1308" s="72" t="s">
        <v>9</v>
      </c>
      <c r="F1308" s="72">
        <v>47</v>
      </c>
      <c r="G1308" s="72" t="s">
        <v>10</v>
      </c>
    </row>
    <row r="1309" spans="3:7" ht="15" thickBot="1" x14ac:dyDescent="0.35">
      <c r="C1309" s="70">
        <v>43177</v>
      </c>
      <c r="D1309" s="71">
        <v>0.6507060185185185</v>
      </c>
      <c r="E1309" s="72" t="s">
        <v>9</v>
      </c>
      <c r="F1309" s="72">
        <v>33</v>
      </c>
      <c r="G1309" s="72" t="s">
        <v>21</v>
      </c>
    </row>
    <row r="1310" spans="3:7" ht="15" thickBot="1" x14ac:dyDescent="0.35">
      <c r="C1310" s="70">
        <v>43177</v>
      </c>
      <c r="D1310" s="71">
        <v>0.65083333333333326</v>
      </c>
      <c r="E1310" s="72" t="s">
        <v>9</v>
      </c>
      <c r="F1310" s="72">
        <v>43</v>
      </c>
      <c r="G1310" s="72" t="s">
        <v>21</v>
      </c>
    </row>
    <row r="1311" spans="3:7" ht="15" thickBot="1" x14ac:dyDescent="0.35">
      <c r="C1311" s="70">
        <v>43177</v>
      </c>
      <c r="D1311" s="71">
        <v>0.6529166666666667</v>
      </c>
      <c r="E1311" s="72" t="s">
        <v>9</v>
      </c>
      <c r="F1311" s="72">
        <v>51</v>
      </c>
      <c r="G1311" s="72" t="s">
        <v>21</v>
      </c>
    </row>
    <row r="1312" spans="3:7" ht="15" thickBot="1" x14ac:dyDescent="0.35">
      <c r="C1312" s="70">
        <v>43177</v>
      </c>
      <c r="D1312" s="71">
        <v>0.65298611111111116</v>
      </c>
      <c r="E1312" s="72" t="s">
        <v>9</v>
      </c>
      <c r="F1312" s="72">
        <v>32</v>
      </c>
      <c r="G1312" s="72" t="s">
        <v>10</v>
      </c>
    </row>
    <row r="1313" spans="3:7" ht="15" thickBot="1" x14ac:dyDescent="0.35">
      <c r="C1313" s="70">
        <v>43177</v>
      </c>
      <c r="D1313" s="71">
        <v>0.65354166666666669</v>
      </c>
      <c r="E1313" s="72" t="s">
        <v>9</v>
      </c>
      <c r="F1313" s="72">
        <v>42</v>
      </c>
      <c r="G1313" s="72" t="s">
        <v>21</v>
      </c>
    </row>
    <row r="1314" spans="3:7" ht="15" thickBot="1" x14ac:dyDescent="0.35">
      <c r="C1314" s="70">
        <v>43177</v>
      </c>
      <c r="D1314" s="71">
        <v>0.6537384259259259</v>
      </c>
      <c r="E1314" s="72" t="s">
        <v>9</v>
      </c>
      <c r="F1314" s="72">
        <v>46</v>
      </c>
      <c r="G1314" s="72" t="s">
        <v>21</v>
      </c>
    </row>
    <row r="1315" spans="3:7" ht="15" thickBot="1" x14ac:dyDescent="0.35">
      <c r="C1315" s="70">
        <v>43177</v>
      </c>
      <c r="D1315" s="71">
        <v>0.65509259259259256</v>
      </c>
      <c r="E1315" s="72" t="s">
        <v>9</v>
      </c>
      <c r="F1315" s="72">
        <v>53</v>
      </c>
      <c r="G1315" s="72" t="s">
        <v>10</v>
      </c>
    </row>
    <row r="1316" spans="3:7" ht="15" thickBot="1" x14ac:dyDescent="0.35">
      <c r="C1316" s="70">
        <v>43177</v>
      </c>
      <c r="D1316" s="71">
        <v>0.65651620370370367</v>
      </c>
      <c r="E1316" s="72" t="s">
        <v>9</v>
      </c>
      <c r="F1316" s="72">
        <v>43</v>
      </c>
      <c r="G1316" s="72" t="s">
        <v>10</v>
      </c>
    </row>
    <row r="1317" spans="3:7" ht="15" thickBot="1" x14ac:dyDescent="0.35">
      <c r="C1317" s="70">
        <v>43177</v>
      </c>
      <c r="D1317" s="71">
        <v>0.65946759259259258</v>
      </c>
      <c r="E1317" s="72" t="s">
        <v>9</v>
      </c>
      <c r="F1317" s="72">
        <v>19</v>
      </c>
      <c r="G1317" s="72" t="s">
        <v>21</v>
      </c>
    </row>
    <row r="1318" spans="3:7" ht="15" thickBot="1" x14ac:dyDescent="0.35">
      <c r="C1318" s="70">
        <v>43177</v>
      </c>
      <c r="D1318" s="71">
        <v>0.66059027777777779</v>
      </c>
      <c r="E1318" s="72" t="s">
        <v>9</v>
      </c>
      <c r="F1318" s="72">
        <v>42</v>
      </c>
      <c r="G1318" s="72" t="s">
        <v>21</v>
      </c>
    </row>
    <row r="1319" spans="3:7" ht="15" thickBot="1" x14ac:dyDescent="0.35">
      <c r="C1319" s="70">
        <v>43177</v>
      </c>
      <c r="D1319" s="71">
        <v>0.66067129629629628</v>
      </c>
      <c r="E1319" s="72" t="s">
        <v>9</v>
      </c>
      <c r="F1319" s="72">
        <v>36</v>
      </c>
      <c r="G1319" s="72" t="s">
        <v>10</v>
      </c>
    </row>
    <row r="1320" spans="3:7" ht="15" thickBot="1" x14ac:dyDescent="0.35">
      <c r="C1320" s="70">
        <v>43177</v>
      </c>
      <c r="D1320" s="71">
        <v>0.66143518518518518</v>
      </c>
      <c r="E1320" s="72" t="s">
        <v>9</v>
      </c>
      <c r="F1320" s="72">
        <v>45</v>
      </c>
      <c r="G1320" s="72" t="s">
        <v>21</v>
      </c>
    </row>
    <row r="1321" spans="3:7" ht="15" thickBot="1" x14ac:dyDescent="0.35">
      <c r="C1321" s="70">
        <v>43177</v>
      </c>
      <c r="D1321" s="71">
        <v>0.66152777777777783</v>
      </c>
      <c r="E1321" s="72" t="s">
        <v>9</v>
      </c>
      <c r="F1321" s="72">
        <v>27</v>
      </c>
      <c r="G1321" s="72" t="s">
        <v>21</v>
      </c>
    </row>
    <row r="1322" spans="3:7" ht="15" thickBot="1" x14ac:dyDescent="0.35">
      <c r="C1322" s="70">
        <v>43177</v>
      </c>
      <c r="D1322" s="71">
        <v>0.66153935185185186</v>
      </c>
      <c r="E1322" s="72" t="s">
        <v>9</v>
      </c>
      <c r="F1322" s="72">
        <v>21</v>
      </c>
      <c r="G1322" s="72" t="s">
        <v>10</v>
      </c>
    </row>
    <row r="1323" spans="3:7" ht="15" thickBot="1" x14ac:dyDescent="0.35">
      <c r="C1323" s="70">
        <v>43177</v>
      </c>
      <c r="D1323" s="71">
        <v>0.66157407407407409</v>
      </c>
      <c r="E1323" s="72" t="s">
        <v>9</v>
      </c>
      <c r="F1323" s="72">
        <v>30</v>
      </c>
      <c r="G1323" s="72" t="s">
        <v>21</v>
      </c>
    </row>
    <row r="1324" spans="3:7" ht="15" thickBot="1" x14ac:dyDescent="0.35">
      <c r="C1324" s="70">
        <v>43177</v>
      </c>
      <c r="D1324" s="71">
        <v>0.66164351851851855</v>
      </c>
      <c r="E1324" s="72" t="s">
        <v>9</v>
      </c>
      <c r="F1324" s="72">
        <v>29</v>
      </c>
      <c r="G1324" s="72" t="s">
        <v>21</v>
      </c>
    </row>
    <row r="1325" spans="3:7" ht="15" thickBot="1" x14ac:dyDescent="0.35">
      <c r="C1325" s="70">
        <v>43177</v>
      </c>
      <c r="D1325" s="71">
        <v>0.66189814814814818</v>
      </c>
      <c r="E1325" s="72" t="s">
        <v>9</v>
      </c>
      <c r="F1325" s="72">
        <v>44</v>
      </c>
      <c r="G1325" s="72" t="s">
        <v>10</v>
      </c>
    </row>
    <row r="1326" spans="3:7" ht="15" thickBot="1" x14ac:dyDescent="0.35">
      <c r="C1326" s="70">
        <v>43177</v>
      </c>
      <c r="D1326" s="71">
        <v>0.66230324074074076</v>
      </c>
      <c r="E1326" s="72" t="s">
        <v>9</v>
      </c>
      <c r="F1326" s="72">
        <v>19</v>
      </c>
      <c r="G1326" s="72" t="s">
        <v>10</v>
      </c>
    </row>
    <row r="1327" spans="3:7" ht="15" thickBot="1" x14ac:dyDescent="0.35">
      <c r="C1327" s="70">
        <v>43177</v>
      </c>
      <c r="D1327" s="71">
        <v>0.6639004629629629</v>
      </c>
      <c r="E1327" s="72" t="s">
        <v>9</v>
      </c>
      <c r="F1327" s="72">
        <v>46</v>
      </c>
      <c r="G1327" s="72" t="s">
        <v>21</v>
      </c>
    </row>
    <row r="1328" spans="3:7" ht="15" thickBot="1" x14ac:dyDescent="0.35">
      <c r="C1328" s="70">
        <v>43177</v>
      </c>
      <c r="D1328" s="71">
        <v>0.66412037037037031</v>
      </c>
      <c r="E1328" s="72" t="s">
        <v>9</v>
      </c>
      <c r="F1328" s="72">
        <v>16</v>
      </c>
      <c r="G1328" s="72" t="s">
        <v>21</v>
      </c>
    </row>
    <row r="1329" spans="3:7" ht="15" thickBot="1" x14ac:dyDescent="0.35">
      <c r="C1329" s="70">
        <v>43177</v>
      </c>
      <c r="D1329" s="71">
        <v>0.66579861111111105</v>
      </c>
      <c r="E1329" s="72" t="s">
        <v>9</v>
      </c>
      <c r="F1329" s="72">
        <v>37</v>
      </c>
      <c r="G1329" s="72" t="s">
        <v>21</v>
      </c>
    </row>
    <row r="1330" spans="3:7" ht="15" thickBot="1" x14ac:dyDescent="0.35">
      <c r="C1330" s="70">
        <v>43177</v>
      </c>
      <c r="D1330" s="71">
        <v>0.66596064814814815</v>
      </c>
      <c r="E1330" s="72" t="s">
        <v>9</v>
      </c>
      <c r="F1330" s="72">
        <v>21</v>
      </c>
      <c r="G1330" s="72" t="s">
        <v>21</v>
      </c>
    </row>
    <row r="1331" spans="3:7" ht="15" thickBot="1" x14ac:dyDescent="0.35">
      <c r="C1331" s="70">
        <v>43177</v>
      </c>
      <c r="D1331" s="71">
        <v>0.66677083333333342</v>
      </c>
      <c r="E1331" s="72" t="s">
        <v>9</v>
      </c>
      <c r="F1331" s="72">
        <v>36</v>
      </c>
      <c r="G1331" s="72" t="s">
        <v>21</v>
      </c>
    </row>
    <row r="1332" spans="3:7" ht="15" thickBot="1" x14ac:dyDescent="0.35">
      <c r="C1332" s="70">
        <v>43177</v>
      </c>
      <c r="D1332" s="71">
        <v>0.66699074074074083</v>
      </c>
      <c r="E1332" s="72" t="s">
        <v>9</v>
      </c>
      <c r="F1332" s="72">
        <v>31</v>
      </c>
      <c r="G1332" s="72" t="s">
        <v>10</v>
      </c>
    </row>
    <row r="1333" spans="3:7" ht="15" thickBot="1" x14ac:dyDescent="0.35">
      <c r="C1333" s="70">
        <v>43177</v>
      </c>
      <c r="D1333" s="71">
        <v>0.66729166666666673</v>
      </c>
      <c r="E1333" s="72" t="s">
        <v>9</v>
      </c>
      <c r="F1333" s="72">
        <v>21</v>
      </c>
      <c r="G1333" s="72" t="s">
        <v>21</v>
      </c>
    </row>
    <row r="1334" spans="3:7" ht="15" thickBot="1" x14ac:dyDescent="0.35">
      <c r="C1334" s="70">
        <v>43177</v>
      </c>
      <c r="D1334" s="71">
        <v>0.66759259259259263</v>
      </c>
      <c r="E1334" s="72" t="s">
        <v>9</v>
      </c>
      <c r="F1334" s="72">
        <v>26</v>
      </c>
      <c r="G1334" s="72" t="s">
        <v>21</v>
      </c>
    </row>
    <row r="1335" spans="3:7" ht="15" thickBot="1" x14ac:dyDescent="0.35">
      <c r="C1335" s="70">
        <v>43177</v>
      </c>
      <c r="D1335" s="71">
        <v>0.66778935185185195</v>
      </c>
      <c r="E1335" s="72" t="s">
        <v>9</v>
      </c>
      <c r="F1335" s="72">
        <v>19</v>
      </c>
      <c r="G1335" s="72" t="s">
        <v>10</v>
      </c>
    </row>
    <row r="1336" spans="3:7" ht="15" thickBot="1" x14ac:dyDescent="0.35">
      <c r="C1336" s="70">
        <v>43177</v>
      </c>
      <c r="D1336" s="71">
        <v>0.66778935185185195</v>
      </c>
      <c r="E1336" s="72" t="s">
        <v>9</v>
      </c>
      <c r="F1336" s="72">
        <v>15</v>
      </c>
      <c r="G1336" s="72" t="s">
        <v>10</v>
      </c>
    </row>
    <row r="1337" spans="3:7" ht="15" thickBot="1" x14ac:dyDescent="0.35">
      <c r="C1337" s="70">
        <v>43177</v>
      </c>
      <c r="D1337" s="71">
        <v>0.66780092592592588</v>
      </c>
      <c r="E1337" s="72" t="s">
        <v>9</v>
      </c>
      <c r="F1337" s="72">
        <v>15</v>
      </c>
      <c r="G1337" s="72" t="s">
        <v>10</v>
      </c>
    </row>
    <row r="1338" spans="3:7" ht="15" thickBot="1" x14ac:dyDescent="0.35">
      <c r="C1338" s="70">
        <v>43177</v>
      </c>
      <c r="D1338" s="71">
        <v>0.66814814814814805</v>
      </c>
      <c r="E1338" s="72" t="s">
        <v>9</v>
      </c>
      <c r="F1338" s="72">
        <v>22</v>
      </c>
      <c r="G1338" s="72" t="s">
        <v>10</v>
      </c>
    </row>
    <row r="1339" spans="3:7" ht="15" thickBot="1" x14ac:dyDescent="0.35">
      <c r="C1339" s="70">
        <v>43177</v>
      </c>
      <c r="D1339" s="71">
        <v>0.66825231481481484</v>
      </c>
      <c r="E1339" s="72" t="s">
        <v>9</v>
      </c>
      <c r="F1339" s="72">
        <v>23</v>
      </c>
      <c r="G1339" s="72" t="s">
        <v>10</v>
      </c>
    </row>
    <row r="1340" spans="3:7" ht="15" thickBot="1" x14ac:dyDescent="0.35">
      <c r="C1340" s="70">
        <v>43177</v>
      </c>
      <c r="D1340" s="71">
        <v>0.66831018518518526</v>
      </c>
      <c r="E1340" s="72" t="s">
        <v>9</v>
      </c>
      <c r="F1340" s="72">
        <v>31</v>
      </c>
      <c r="G1340" s="72" t="s">
        <v>21</v>
      </c>
    </row>
    <row r="1341" spans="3:7" ht="15" thickBot="1" x14ac:dyDescent="0.35">
      <c r="C1341" s="70">
        <v>43177</v>
      </c>
      <c r="D1341" s="71">
        <v>0.66892361111111109</v>
      </c>
      <c r="E1341" s="72" t="s">
        <v>9</v>
      </c>
      <c r="F1341" s="72">
        <v>25</v>
      </c>
      <c r="G1341" s="72" t="s">
        <v>10</v>
      </c>
    </row>
    <row r="1342" spans="3:7" ht="15" thickBot="1" x14ac:dyDescent="0.35">
      <c r="C1342" s="70">
        <v>43177</v>
      </c>
      <c r="D1342" s="71">
        <v>0.66903935185185182</v>
      </c>
      <c r="E1342" s="72" t="s">
        <v>9</v>
      </c>
      <c r="F1342" s="72">
        <v>30</v>
      </c>
      <c r="G1342" s="72" t="s">
        <v>10</v>
      </c>
    </row>
    <row r="1343" spans="3:7" ht="15" thickBot="1" x14ac:dyDescent="0.35">
      <c r="C1343" s="70">
        <v>43177</v>
      </c>
      <c r="D1343" s="71">
        <v>0.66909722222222223</v>
      </c>
      <c r="E1343" s="72" t="s">
        <v>9</v>
      </c>
      <c r="F1343" s="72">
        <v>16</v>
      </c>
      <c r="G1343" s="72" t="s">
        <v>10</v>
      </c>
    </row>
    <row r="1344" spans="3:7" ht="15" thickBot="1" x14ac:dyDescent="0.35">
      <c r="C1344" s="70">
        <v>43177</v>
      </c>
      <c r="D1344" s="71">
        <v>0.66938657407407398</v>
      </c>
      <c r="E1344" s="72" t="s">
        <v>9</v>
      </c>
      <c r="F1344" s="72">
        <v>39</v>
      </c>
      <c r="G1344" s="72" t="s">
        <v>21</v>
      </c>
    </row>
    <row r="1345" spans="3:7" ht="15" thickBot="1" x14ac:dyDescent="0.35">
      <c r="C1345" s="70">
        <v>43177</v>
      </c>
      <c r="D1345" s="71">
        <v>0.6697453703703703</v>
      </c>
      <c r="E1345" s="72" t="s">
        <v>9</v>
      </c>
      <c r="F1345" s="72">
        <v>51</v>
      </c>
      <c r="G1345" s="72" t="s">
        <v>21</v>
      </c>
    </row>
    <row r="1346" spans="3:7" ht="15" thickBot="1" x14ac:dyDescent="0.35">
      <c r="C1346" s="70">
        <v>43177</v>
      </c>
      <c r="D1346" s="71">
        <v>0.66990740740740751</v>
      </c>
      <c r="E1346" s="72" t="s">
        <v>9</v>
      </c>
      <c r="F1346" s="72">
        <v>32</v>
      </c>
      <c r="G1346" s="72" t="s">
        <v>21</v>
      </c>
    </row>
    <row r="1347" spans="3:7" ht="15" thickBot="1" x14ac:dyDescent="0.35">
      <c r="C1347" s="70">
        <v>43177</v>
      </c>
      <c r="D1347" s="71">
        <v>0.67027777777777775</v>
      </c>
      <c r="E1347" s="72" t="s">
        <v>9</v>
      </c>
      <c r="F1347" s="72">
        <v>26</v>
      </c>
      <c r="G1347" s="72" t="s">
        <v>10</v>
      </c>
    </row>
    <row r="1348" spans="3:7" ht="15" thickBot="1" x14ac:dyDescent="0.35">
      <c r="C1348" s="70">
        <v>43177</v>
      </c>
      <c r="D1348" s="71">
        <v>0.67112268518518514</v>
      </c>
      <c r="E1348" s="72" t="s">
        <v>9</v>
      </c>
      <c r="F1348" s="72">
        <v>26</v>
      </c>
      <c r="G1348" s="72" t="s">
        <v>10</v>
      </c>
    </row>
    <row r="1349" spans="3:7" ht="15" thickBot="1" x14ac:dyDescent="0.35">
      <c r="C1349" s="70">
        <v>43177</v>
      </c>
      <c r="D1349" s="71">
        <v>0.67189814814814808</v>
      </c>
      <c r="E1349" s="72" t="s">
        <v>9</v>
      </c>
      <c r="F1349" s="72">
        <v>31</v>
      </c>
      <c r="G1349" s="72" t="s">
        <v>21</v>
      </c>
    </row>
    <row r="1350" spans="3:7" ht="15" thickBot="1" x14ac:dyDescent="0.35">
      <c r="C1350" s="70">
        <v>43177</v>
      </c>
      <c r="D1350" s="71">
        <v>0.67729166666666663</v>
      </c>
      <c r="E1350" s="72" t="s">
        <v>9</v>
      </c>
      <c r="F1350" s="72">
        <v>19</v>
      </c>
      <c r="G1350" s="72" t="s">
        <v>21</v>
      </c>
    </row>
    <row r="1351" spans="3:7" ht="15" thickBot="1" x14ac:dyDescent="0.35">
      <c r="C1351" s="70">
        <v>43177</v>
      </c>
      <c r="D1351" s="71">
        <v>0.67954861111111109</v>
      </c>
      <c r="E1351" s="72" t="s">
        <v>9</v>
      </c>
      <c r="F1351" s="72">
        <v>47</v>
      </c>
      <c r="G1351" s="72" t="s">
        <v>21</v>
      </c>
    </row>
    <row r="1352" spans="3:7" ht="15" thickBot="1" x14ac:dyDescent="0.35">
      <c r="C1352" s="70">
        <v>43177</v>
      </c>
      <c r="D1352" s="71">
        <v>0.68031249999999999</v>
      </c>
      <c r="E1352" s="72" t="s">
        <v>9</v>
      </c>
      <c r="F1352" s="72">
        <v>36</v>
      </c>
      <c r="G1352" s="72" t="s">
        <v>21</v>
      </c>
    </row>
    <row r="1353" spans="3:7" ht="15" thickBot="1" x14ac:dyDescent="0.35">
      <c r="C1353" s="70">
        <v>43177</v>
      </c>
      <c r="D1353" s="71">
        <v>0.68128472222222225</v>
      </c>
      <c r="E1353" s="72" t="s">
        <v>9</v>
      </c>
      <c r="F1353" s="72">
        <v>37</v>
      </c>
      <c r="G1353" s="72" t="s">
        <v>21</v>
      </c>
    </row>
    <row r="1354" spans="3:7" ht="15" thickBot="1" x14ac:dyDescent="0.35">
      <c r="C1354" s="70">
        <v>43177</v>
      </c>
      <c r="D1354" s="71">
        <v>0.68255787037037041</v>
      </c>
      <c r="E1354" s="72" t="s">
        <v>9</v>
      </c>
      <c r="F1354" s="72">
        <v>30</v>
      </c>
      <c r="G1354" s="72" t="s">
        <v>21</v>
      </c>
    </row>
    <row r="1355" spans="3:7" ht="15" thickBot="1" x14ac:dyDescent="0.35">
      <c r="C1355" s="70">
        <v>43177</v>
      </c>
      <c r="D1355" s="71">
        <v>0.68341435185185195</v>
      </c>
      <c r="E1355" s="72" t="s">
        <v>9</v>
      </c>
      <c r="F1355" s="72">
        <v>39</v>
      </c>
      <c r="G1355" s="72" t="s">
        <v>10</v>
      </c>
    </row>
    <row r="1356" spans="3:7" ht="15" thickBot="1" x14ac:dyDescent="0.35">
      <c r="C1356" s="70">
        <v>43177</v>
      </c>
      <c r="D1356" s="71">
        <v>0.68434027777777784</v>
      </c>
      <c r="E1356" s="72" t="s">
        <v>9</v>
      </c>
      <c r="F1356" s="72">
        <v>45</v>
      </c>
      <c r="G1356" s="72" t="s">
        <v>21</v>
      </c>
    </row>
    <row r="1357" spans="3:7" ht="15" thickBot="1" x14ac:dyDescent="0.35">
      <c r="C1357" s="70">
        <v>43177</v>
      </c>
      <c r="D1357" s="71">
        <v>0.68795138888888896</v>
      </c>
      <c r="E1357" s="72" t="s">
        <v>9</v>
      </c>
      <c r="F1357" s="72">
        <v>47</v>
      </c>
      <c r="G1357" s="72" t="s">
        <v>10</v>
      </c>
    </row>
    <row r="1358" spans="3:7" ht="15" thickBot="1" x14ac:dyDescent="0.35">
      <c r="C1358" s="70">
        <v>43177</v>
      </c>
      <c r="D1358" s="71">
        <v>0.68798611111111108</v>
      </c>
      <c r="E1358" s="72" t="s">
        <v>9</v>
      </c>
      <c r="F1358" s="72">
        <v>36</v>
      </c>
      <c r="G1358" s="72" t="s">
        <v>21</v>
      </c>
    </row>
    <row r="1359" spans="3:7" ht="15" thickBot="1" x14ac:dyDescent="0.35">
      <c r="C1359" s="70">
        <v>43177</v>
      </c>
      <c r="D1359" s="71">
        <v>0.68827546296296294</v>
      </c>
      <c r="E1359" s="72" t="s">
        <v>9</v>
      </c>
      <c r="F1359" s="72">
        <v>40</v>
      </c>
      <c r="G1359" s="72" t="s">
        <v>21</v>
      </c>
    </row>
    <row r="1360" spans="3:7" ht="15" thickBot="1" x14ac:dyDescent="0.35">
      <c r="C1360" s="70">
        <v>43177</v>
      </c>
      <c r="D1360" s="71">
        <v>0.68895833333333334</v>
      </c>
      <c r="E1360" s="72" t="s">
        <v>9</v>
      </c>
      <c r="F1360" s="72">
        <v>30</v>
      </c>
      <c r="G1360" s="72" t="s">
        <v>21</v>
      </c>
    </row>
    <row r="1361" spans="3:7" ht="15" thickBot="1" x14ac:dyDescent="0.35">
      <c r="C1361" s="70">
        <v>43177</v>
      </c>
      <c r="D1361" s="71">
        <v>0.69013888888888886</v>
      </c>
      <c r="E1361" s="72" t="s">
        <v>9</v>
      </c>
      <c r="F1361" s="72">
        <v>40</v>
      </c>
      <c r="G1361" s="72" t="s">
        <v>21</v>
      </c>
    </row>
    <row r="1362" spans="3:7" ht="15" thickBot="1" x14ac:dyDescent="0.35">
      <c r="C1362" s="70">
        <v>43177</v>
      </c>
      <c r="D1362" s="71">
        <v>0.69034722222222233</v>
      </c>
      <c r="E1362" s="72" t="s">
        <v>9</v>
      </c>
      <c r="F1362" s="72">
        <v>47</v>
      </c>
      <c r="G1362" s="72" t="s">
        <v>10</v>
      </c>
    </row>
    <row r="1363" spans="3:7" ht="15" thickBot="1" x14ac:dyDescent="0.35">
      <c r="C1363" s="70">
        <v>43177</v>
      </c>
      <c r="D1363" s="71">
        <v>0.69108796296296304</v>
      </c>
      <c r="E1363" s="72" t="s">
        <v>9</v>
      </c>
      <c r="F1363" s="72">
        <v>38</v>
      </c>
      <c r="G1363" s="72" t="s">
        <v>21</v>
      </c>
    </row>
    <row r="1364" spans="3:7" ht="15" thickBot="1" x14ac:dyDescent="0.35">
      <c r="C1364" s="70">
        <v>43177</v>
      </c>
      <c r="D1364" s="71">
        <v>0.69225694444444441</v>
      </c>
      <c r="E1364" s="72" t="s">
        <v>9</v>
      </c>
      <c r="F1364" s="72">
        <v>36</v>
      </c>
      <c r="G1364" s="72" t="s">
        <v>21</v>
      </c>
    </row>
    <row r="1365" spans="3:7" ht="15" thickBot="1" x14ac:dyDescent="0.35">
      <c r="C1365" s="70">
        <v>43177</v>
      </c>
      <c r="D1365" s="71">
        <v>0.69604166666666656</v>
      </c>
      <c r="E1365" s="72" t="s">
        <v>9</v>
      </c>
      <c r="F1365" s="72">
        <v>48</v>
      </c>
      <c r="G1365" s="72" t="s">
        <v>21</v>
      </c>
    </row>
    <row r="1366" spans="3:7" ht="15" thickBot="1" x14ac:dyDescent="0.35">
      <c r="C1366" s="70">
        <v>43177</v>
      </c>
      <c r="D1366" s="71">
        <v>0.69609953703703698</v>
      </c>
      <c r="E1366" s="72" t="s">
        <v>9</v>
      </c>
      <c r="F1366" s="72">
        <v>34</v>
      </c>
      <c r="G1366" s="72" t="s">
        <v>10</v>
      </c>
    </row>
    <row r="1367" spans="3:7" ht="15" thickBot="1" x14ac:dyDescent="0.35">
      <c r="C1367" s="70">
        <v>43177</v>
      </c>
      <c r="D1367" s="71">
        <v>0.69628472222222226</v>
      </c>
      <c r="E1367" s="72" t="s">
        <v>9</v>
      </c>
      <c r="F1367" s="72">
        <v>44</v>
      </c>
      <c r="G1367" s="72" t="s">
        <v>10</v>
      </c>
    </row>
    <row r="1368" spans="3:7" ht="15" thickBot="1" x14ac:dyDescent="0.35">
      <c r="C1368" s="70">
        <v>43177</v>
      </c>
      <c r="D1368" s="71">
        <v>0.69828703703703709</v>
      </c>
      <c r="E1368" s="72" t="s">
        <v>9</v>
      </c>
      <c r="F1368" s="72">
        <v>29</v>
      </c>
      <c r="G1368" s="72" t="s">
        <v>10</v>
      </c>
    </row>
    <row r="1369" spans="3:7" ht="15" thickBot="1" x14ac:dyDescent="0.35">
      <c r="C1369" s="70">
        <v>43177</v>
      </c>
      <c r="D1369" s="71">
        <v>0.69895833333333324</v>
      </c>
      <c r="E1369" s="72" t="s">
        <v>9</v>
      </c>
      <c r="F1369" s="72">
        <v>48</v>
      </c>
      <c r="G1369" s="72" t="s">
        <v>10</v>
      </c>
    </row>
    <row r="1370" spans="3:7" ht="15" thickBot="1" x14ac:dyDescent="0.35">
      <c r="C1370" s="70">
        <v>43177</v>
      </c>
      <c r="D1370" s="71">
        <v>0.70018518518518524</v>
      </c>
      <c r="E1370" s="72" t="s">
        <v>9</v>
      </c>
      <c r="F1370" s="72">
        <v>45</v>
      </c>
      <c r="G1370" s="72" t="s">
        <v>10</v>
      </c>
    </row>
    <row r="1371" spans="3:7" ht="15" thickBot="1" x14ac:dyDescent="0.35">
      <c r="C1371" s="70">
        <v>43177</v>
      </c>
      <c r="D1371" s="71">
        <v>0.70100694444444445</v>
      </c>
      <c r="E1371" s="72" t="s">
        <v>9</v>
      </c>
      <c r="F1371" s="72">
        <v>58</v>
      </c>
      <c r="G1371" s="72" t="s">
        <v>10</v>
      </c>
    </row>
    <row r="1372" spans="3:7" ht="15" thickBot="1" x14ac:dyDescent="0.35">
      <c r="C1372" s="70">
        <v>43177</v>
      </c>
      <c r="D1372" s="71">
        <v>0.70128472222222227</v>
      </c>
      <c r="E1372" s="72" t="s">
        <v>9</v>
      </c>
      <c r="F1372" s="72">
        <v>41</v>
      </c>
      <c r="G1372" s="72" t="s">
        <v>21</v>
      </c>
    </row>
    <row r="1373" spans="3:7" ht="15" thickBot="1" x14ac:dyDescent="0.35">
      <c r="C1373" s="70">
        <v>43177</v>
      </c>
      <c r="D1373" s="71">
        <v>0.70158564814814817</v>
      </c>
      <c r="E1373" s="72" t="s">
        <v>9</v>
      </c>
      <c r="F1373" s="72">
        <v>44</v>
      </c>
      <c r="G1373" s="72" t="s">
        <v>21</v>
      </c>
    </row>
    <row r="1374" spans="3:7" ht="15" thickBot="1" x14ac:dyDescent="0.35">
      <c r="C1374" s="70">
        <v>43177</v>
      </c>
      <c r="D1374" s="71">
        <v>0.70163194444444443</v>
      </c>
      <c r="E1374" s="72" t="s">
        <v>9</v>
      </c>
      <c r="F1374" s="72">
        <v>44</v>
      </c>
      <c r="G1374" s="72" t="s">
        <v>10</v>
      </c>
    </row>
    <row r="1375" spans="3:7" ht="15" thickBot="1" x14ac:dyDescent="0.35">
      <c r="C1375" s="70">
        <v>43177</v>
      </c>
      <c r="D1375" s="71">
        <v>0.70239583333333344</v>
      </c>
      <c r="E1375" s="72" t="s">
        <v>9</v>
      </c>
      <c r="F1375" s="72">
        <v>48</v>
      </c>
      <c r="G1375" s="72" t="s">
        <v>21</v>
      </c>
    </row>
    <row r="1376" spans="3:7" ht="15" thickBot="1" x14ac:dyDescent="0.35">
      <c r="C1376" s="70">
        <v>43177</v>
      </c>
      <c r="D1376" s="71">
        <v>0.70267361111111104</v>
      </c>
      <c r="E1376" s="72" t="s">
        <v>9</v>
      </c>
      <c r="F1376" s="72">
        <v>36</v>
      </c>
      <c r="G1376" s="72" t="s">
        <v>10</v>
      </c>
    </row>
    <row r="1377" spans="3:7" ht="15" thickBot="1" x14ac:dyDescent="0.35">
      <c r="C1377" s="70">
        <v>43177</v>
      </c>
      <c r="D1377" s="71">
        <v>0.70391203703703698</v>
      </c>
      <c r="E1377" s="72" t="s">
        <v>9</v>
      </c>
      <c r="F1377" s="72">
        <v>44</v>
      </c>
      <c r="G1377" s="72" t="s">
        <v>10</v>
      </c>
    </row>
    <row r="1378" spans="3:7" ht="15" thickBot="1" x14ac:dyDescent="0.35">
      <c r="C1378" s="70">
        <v>43177</v>
      </c>
      <c r="D1378" s="71">
        <v>0.70571759259259259</v>
      </c>
      <c r="E1378" s="72" t="s">
        <v>9</v>
      </c>
      <c r="F1378" s="72">
        <v>63</v>
      </c>
      <c r="G1378" s="72" t="s">
        <v>21</v>
      </c>
    </row>
    <row r="1379" spans="3:7" ht="15" thickBot="1" x14ac:dyDescent="0.35">
      <c r="C1379" s="70">
        <v>43177</v>
      </c>
      <c r="D1379" s="71">
        <v>0.70959490740740738</v>
      </c>
      <c r="E1379" s="72" t="s">
        <v>9</v>
      </c>
      <c r="F1379" s="72">
        <v>16</v>
      </c>
      <c r="G1379" s="72" t="s">
        <v>21</v>
      </c>
    </row>
    <row r="1380" spans="3:7" ht="15" thickBot="1" x14ac:dyDescent="0.35">
      <c r="C1380" s="70">
        <v>43177</v>
      </c>
      <c r="D1380" s="71">
        <v>0.71020833333333344</v>
      </c>
      <c r="E1380" s="72" t="s">
        <v>9</v>
      </c>
      <c r="F1380" s="72">
        <v>41</v>
      </c>
      <c r="G1380" s="72" t="s">
        <v>21</v>
      </c>
    </row>
    <row r="1381" spans="3:7" ht="15" thickBot="1" x14ac:dyDescent="0.35">
      <c r="C1381" s="70">
        <v>43177</v>
      </c>
      <c r="D1381" s="71">
        <v>0.7102546296296296</v>
      </c>
      <c r="E1381" s="72" t="s">
        <v>9</v>
      </c>
      <c r="F1381" s="72">
        <v>36</v>
      </c>
      <c r="G1381" s="72" t="s">
        <v>10</v>
      </c>
    </row>
    <row r="1382" spans="3:7" ht="15" thickBot="1" x14ac:dyDescent="0.35">
      <c r="C1382" s="70">
        <v>43177</v>
      </c>
      <c r="D1382" s="71">
        <v>0.71141203703703704</v>
      </c>
      <c r="E1382" s="72" t="s">
        <v>9</v>
      </c>
      <c r="F1382" s="72">
        <v>48</v>
      </c>
      <c r="G1382" s="72" t="s">
        <v>10</v>
      </c>
    </row>
    <row r="1383" spans="3:7" ht="15" thickBot="1" x14ac:dyDescent="0.35">
      <c r="C1383" s="70">
        <v>43177</v>
      </c>
      <c r="D1383" s="71">
        <v>0.71232638888888899</v>
      </c>
      <c r="E1383" s="72" t="s">
        <v>9</v>
      </c>
      <c r="F1383" s="72">
        <v>45</v>
      </c>
      <c r="G1383" s="72" t="s">
        <v>21</v>
      </c>
    </row>
    <row r="1384" spans="3:7" ht="15" thickBot="1" x14ac:dyDescent="0.35">
      <c r="C1384" s="70">
        <v>43177</v>
      </c>
      <c r="D1384" s="71">
        <v>0.71379629629629626</v>
      </c>
      <c r="E1384" s="72" t="s">
        <v>9</v>
      </c>
      <c r="F1384" s="72">
        <v>39</v>
      </c>
      <c r="G1384" s="72" t="s">
        <v>21</v>
      </c>
    </row>
    <row r="1385" spans="3:7" ht="15" thickBot="1" x14ac:dyDescent="0.35">
      <c r="C1385" s="70">
        <v>43177</v>
      </c>
      <c r="D1385" s="71">
        <v>0.71526620370370375</v>
      </c>
      <c r="E1385" s="72" t="s">
        <v>9</v>
      </c>
      <c r="F1385" s="72">
        <v>38</v>
      </c>
      <c r="G1385" s="72" t="s">
        <v>10</v>
      </c>
    </row>
    <row r="1386" spans="3:7" ht="15" thickBot="1" x14ac:dyDescent="0.35">
      <c r="C1386" s="70">
        <v>43177</v>
      </c>
      <c r="D1386" s="71">
        <v>0.71961805555555547</v>
      </c>
      <c r="E1386" s="72" t="s">
        <v>9</v>
      </c>
      <c r="F1386" s="72">
        <v>47</v>
      </c>
      <c r="G1386" s="72" t="s">
        <v>10</v>
      </c>
    </row>
    <row r="1387" spans="3:7" ht="15" thickBot="1" x14ac:dyDescent="0.35">
      <c r="C1387" s="70">
        <v>43177</v>
      </c>
      <c r="D1387" s="71">
        <v>0.72266203703703702</v>
      </c>
      <c r="E1387" s="72" t="s">
        <v>9</v>
      </c>
      <c r="F1387" s="72">
        <v>31</v>
      </c>
      <c r="G1387" s="72" t="s">
        <v>21</v>
      </c>
    </row>
    <row r="1388" spans="3:7" ht="15" thickBot="1" x14ac:dyDescent="0.35">
      <c r="C1388" s="70">
        <v>43177</v>
      </c>
      <c r="D1388" s="71">
        <v>0.72339120370370369</v>
      </c>
      <c r="E1388" s="72" t="s">
        <v>9</v>
      </c>
      <c r="F1388" s="72">
        <v>49</v>
      </c>
      <c r="G1388" s="72" t="s">
        <v>21</v>
      </c>
    </row>
    <row r="1389" spans="3:7" ht="15" thickBot="1" x14ac:dyDescent="0.35">
      <c r="C1389" s="70">
        <v>43177</v>
      </c>
      <c r="D1389" s="71">
        <v>0.72611111111111104</v>
      </c>
      <c r="E1389" s="72" t="s">
        <v>9</v>
      </c>
      <c r="F1389" s="72">
        <v>47</v>
      </c>
      <c r="G1389" s="72" t="s">
        <v>21</v>
      </c>
    </row>
    <row r="1390" spans="3:7" ht="15" thickBot="1" x14ac:dyDescent="0.35">
      <c r="C1390" s="70">
        <v>43177</v>
      </c>
      <c r="D1390" s="71">
        <v>0.72693287037037047</v>
      </c>
      <c r="E1390" s="72" t="s">
        <v>9</v>
      </c>
      <c r="F1390" s="72">
        <v>49</v>
      </c>
      <c r="G1390" s="72" t="s">
        <v>21</v>
      </c>
    </row>
    <row r="1391" spans="3:7" ht="15" thickBot="1" x14ac:dyDescent="0.35">
      <c r="C1391" s="70">
        <v>43177</v>
      </c>
      <c r="D1391" s="71">
        <v>0.72828703703703701</v>
      </c>
      <c r="E1391" s="72" t="s">
        <v>9</v>
      </c>
      <c r="F1391" s="72">
        <v>50</v>
      </c>
      <c r="G1391" s="72" t="s">
        <v>10</v>
      </c>
    </row>
    <row r="1392" spans="3:7" ht="15" thickBot="1" x14ac:dyDescent="0.35">
      <c r="C1392" s="70">
        <v>43177</v>
      </c>
      <c r="D1392" s="71">
        <v>0.72947916666666668</v>
      </c>
      <c r="E1392" s="72" t="s">
        <v>9</v>
      </c>
      <c r="F1392" s="72">
        <v>59</v>
      </c>
      <c r="G1392" s="72" t="s">
        <v>21</v>
      </c>
    </row>
    <row r="1393" spans="3:7" ht="15" thickBot="1" x14ac:dyDescent="0.35">
      <c r="C1393" s="70">
        <v>43177</v>
      </c>
      <c r="D1393" s="71">
        <v>0.72987268518518522</v>
      </c>
      <c r="E1393" s="72" t="s">
        <v>9</v>
      </c>
      <c r="F1393" s="72">
        <v>58</v>
      </c>
      <c r="G1393" s="72" t="s">
        <v>10</v>
      </c>
    </row>
    <row r="1394" spans="3:7" ht="15" thickBot="1" x14ac:dyDescent="0.35">
      <c r="C1394" s="70">
        <v>43177</v>
      </c>
      <c r="D1394" s="71">
        <v>0.73180555555555549</v>
      </c>
      <c r="E1394" s="72" t="s">
        <v>9</v>
      </c>
      <c r="F1394" s="72">
        <v>50</v>
      </c>
      <c r="G1394" s="72" t="s">
        <v>21</v>
      </c>
    </row>
    <row r="1395" spans="3:7" ht="15" thickBot="1" x14ac:dyDescent="0.35">
      <c r="C1395" s="70">
        <v>43177</v>
      </c>
      <c r="D1395" s="71">
        <v>0.73372685185185194</v>
      </c>
      <c r="E1395" s="72" t="s">
        <v>9</v>
      </c>
      <c r="F1395" s="72">
        <v>40</v>
      </c>
      <c r="G1395" s="72" t="s">
        <v>10</v>
      </c>
    </row>
    <row r="1396" spans="3:7" ht="15" thickBot="1" x14ac:dyDescent="0.35">
      <c r="C1396" s="70">
        <v>43177</v>
      </c>
      <c r="D1396" s="71">
        <v>0.73376157407407405</v>
      </c>
      <c r="E1396" s="72" t="s">
        <v>9</v>
      </c>
      <c r="F1396" s="72">
        <v>37</v>
      </c>
      <c r="G1396" s="72" t="s">
        <v>10</v>
      </c>
    </row>
    <row r="1397" spans="3:7" ht="15" thickBot="1" x14ac:dyDescent="0.35">
      <c r="C1397" s="70">
        <v>43177</v>
      </c>
      <c r="D1397" s="71">
        <v>0.73523148148148154</v>
      </c>
      <c r="E1397" s="72" t="s">
        <v>9</v>
      </c>
      <c r="F1397" s="72">
        <v>42</v>
      </c>
      <c r="G1397" s="72" t="s">
        <v>10</v>
      </c>
    </row>
    <row r="1398" spans="3:7" ht="15" thickBot="1" x14ac:dyDescent="0.35">
      <c r="C1398" s="70">
        <v>43177</v>
      </c>
      <c r="D1398" s="71">
        <v>0.7359837962962964</v>
      </c>
      <c r="E1398" s="72" t="s">
        <v>9</v>
      </c>
      <c r="F1398" s="72">
        <v>47</v>
      </c>
      <c r="G1398" s="72" t="s">
        <v>10</v>
      </c>
    </row>
    <row r="1399" spans="3:7" ht="15" thickBot="1" x14ac:dyDescent="0.35">
      <c r="C1399" s="70">
        <v>43177</v>
      </c>
      <c r="D1399" s="71">
        <v>0.73604166666666659</v>
      </c>
      <c r="E1399" s="72" t="s">
        <v>9</v>
      </c>
      <c r="F1399" s="72">
        <v>39</v>
      </c>
      <c r="G1399" s="72" t="s">
        <v>21</v>
      </c>
    </row>
    <row r="1400" spans="3:7" ht="15" thickBot="1" x14ac:dyDescent="0.35">
      <c r="C1400" s="70">
        <v>43177</v>
      </c>
      <c r="D1400" s="71">
        <v>0.73780092592592583</v>
      </c>
      <c r="E1400" s="72" t="s">
        <v>9</v>
      </c>
      <c r="F1400" s="72">
        <v>35</v>
      </c>
      <c r="G1400" s="72" t="s">
        <v>10</v>
      </c>
    </row>
    <row r="1401" spans="3:7" ht="15" thickBot="1" x14ac:dyDescent="0.35">
      <c r="C1401" s="70">
        <v>43177</v>
      </c>
      <c r="D1401" s="71">
        <v>0.73791666666666667</v>
      </c>
      <c r="E1401" s="72" t="s">
        <v>9</v>
      </c>
      <c r="F1401" s="72">
        <v>39</v>
      </c>
      <c r="G1401" s="72" t="s">
        <v>21</v>
      </c>
    </row>
    <row r="1402" spans="3:7" ht="15" thickBot="1" x14ac:dyDescent="0.35">
      <c r="C1402" s="70">
        <v>43177</v>
      </c>
      <c r="D1402" s="71">
        <v>0.73856481481481484</v>
      </c>
      <c r="E1402" s="72" t="s">
        <v>9</v>
      </c>
      <c r="F1402" s="72">
        <v>34</v>
      </c>
      <c r="G1402" s="72" t="s">
        <v>21</v>
      </c>
    </row>
    <row r="1403" spans="3:7" ht="15" thickBot="1" x14ac:dyDescent="0.35">
      <c r="C1403" s="70">
        <v>43177</v>
      </c>
      <c r="D1403" s="71">
        <v>0.73866898148148152</v>
      </c>
      <c r="E1403" s="72" t="s">
        <v>9</v>
      </c>
      <c r="F1403" s="72">
        <v>49</v>
      </c>
      <c r="G1403" s="72" t="s">
        <v>10</v>
      </c>
    </row>
    <row r="1404" spans="3:7" ht="15" thickBot="1" x14ac:dyDescent="0.35">
      <c r="C1404" s="70">
        <v>43177</v>
      </c>
      <c r="D1404" s="71">
        <v>0.73930555555555555</v>
      </c>
      <c r="E1404" s="72" t="s">
        <v>9</v>
      </c>
      <c r="F1404" s="72">
        <v>35</v>
      </c>
      <c r="G1404" s="72" t="s">
        <v>10</v>
      </c>
    </row>
    <row r="1405" spans="3:7" ht="15" thickBot="1" x14ac:dyDescent="0.35">
      <c r="C1405" s="70">
        <v>43177</v>
      </c>
      <c r="D1405" s="71">
        <v>0.7415046296296296</v>
      </c>
      <c r="E1405" s="72" t="s">
        <v>9</v>
      </c>
      <c r="F1405" s="72">
        <v>27</v>
      </c>
      <c r="G1405" s="72" t="s">
        <v>21</v>
      </c>
    </row>
    <row r="1406" spans="3:7" ht="15" thickBot="1" x14ac:dyDescent="0.35">
      <c r="C1406" s="70">
        <v>43177</v>
      </c>
      <c r="D1406" s="71">
        <v>0.74157407407407405</v>
      </c>
      <c r="E1406" s="72" t="s">
        <v>9</v>
      </c>
      <c r="F1406" s="72">
        <v>23</v>
      </c>
      <c r="G1406" s="72" t="s">
        <v>21</v>
      </c>
    </row>
    <row r="1407" spans="3:7" ht="15" thickBot="1" x14ac:dyDescent="0.35">
      <c r="C1407" s="70">
        <v>43177</v>
      </c>
      <c r="D1407" s="71">
        <v>0.74363425925925919</v>
      </c>
      <c r="E1407" s="72" t="s">
        <v>9</v>
      </c>
      <c r="F1407" s="72">
        <v>44</v>
      </c>
      <c r="G1407" s="72" t="s">
        <v>21</v>
      </c>
    </row>
    <row r="1408" spans="3:7" ht="15" thickBot="1" x14ac:dyDescent="0.35">
      <c r="C1408" s="70">
        <v>43177</v>
      </c>
      <c r="D1408" s="71">
        <v>0.74369212962962961</v>
      </c>
      <c r="E1408" s="72" t="s">
        <v>9</v>
      </c>
      <c r="F1408" s="72">
        <v>37</v>
      </c>
      <c r="G1408" s="72" t="s">
        <v>10</v>
      </c>
    </row>
    <row r="1409" spans="3:7" ht="15" thickBot="1" x14ac:dyDescent="0.35">
      <c r="C1409" s="70">
        <v>43177</v>
      </c>
      <c r="D1409" s="71">
        <v>0.74506944444444445</v>
      </c>
      <c r="E1409" s="72" t="s">
        <v>9</v>
      </c>
      <c r="F1409" s="72">
        <v>49</v>
      </c>
      <c r="G1409" s="72" t="s">
        <v>21</v>
      </c>
    </row>
    <row r="1410" spans="3:7" ht="15" thickBot="1" x14ac:dyDescent="0.35">
      <c r="C1410" s="70">
        <v>43177</v>
      </c>
      <c r="D1410" s="71">
        <v>0.74586805555555558</v>
      </c>
      <c r="E1410" s="72" t="s">
        <v>9</v>
      </c>
      <c r="F1410" s="72">
        <v>35</v>
      </c>
      <c r="G1410" s="72" t="s">
        <v>10</v>
      </c>
    </row>
    <row r="1411" spans="3:7" ht="15" thickBot="1" x14ac:dyDescent="0.35">
      <c r="C1411" s="70">
        <v>43177</v>
      </c>
      <c r="D1411" s="71">
        <v>0.74736111111111114</v>
      </c>
      <c r="E1411" s="72" t="s">
        <v>9</v>
      </c>
      <c r="F1411" s="72">
        <v>48</v>
      </c>
      <c r="G1411" s="72" t="s">
        <v>21</v>
      </c>
    </row>
    <row r="1412" spans="3:7" ht="15" thickBot="1" x14ac:dyDescent="0.35">
      <c r="C1412" s="70">
        <v>43177</v>
      </c>
      <c r="D1412" s="71">
        <v>0.74741898148148145</v>
      </c>
      <c r="E1412" s="72" t="s">
        <v>9</v>
      </c>
      <c r="F1412" s="72">
        <v>43</v>
      </c>
      <c r="G1412" s="72" t="s">
        <v>10</v>
      </c>
    </row>
    <row r="1413" spans="3:7" ht="15" thickBot="1" x14ac:dyDescent="0.35">
      <c r="C1413" s="70">
        <v>43177</v>
      </c>
      <c r="D1413" s="71">
        <v>0.74804398148148143</v>
      </c>
      <c r="E1413" s="72" t="s">
        <v>9</v>
      </c>
      <c r="F1413" s="72">
        <v>34</v>
      </c>
      <c r="G1413" s="72" t="s">
        <v>21</v>
      </c>
    </row>
    <row r="1414" spans="3:7" ht="15" thickBot="1" x14ac:dyDescent="0.35">
      <c r="C1414" s="70">
        <v>43177</v>
      </c>
      <c r="D1414" s="71">
        <v>0.74864583333333334</v>
      </c>
      <c r="E1414" s="72" t="s">
        <v>9</v>
      </c>
      <c r="F1414" s="72">
        <v>34</v>
      </c>
      <c r="G1414" s="72" t="s">
        <v>21</v>
      </c>
    </row>
    <row r="1415" spans="3:7" ht="15" thickBot="1" x14ac:dyDescent="0.35">
      <c r="C1415" s="70">
        <v>43177</v>
      </c>
      <c r="D1415" s="71">
        <v>0.74982638888888886</v>
      </c>
      <c r="E1415" s="72" t="s">
        <v>9</v>
      </c>
      <c r="F1415" s="72">
        <v>38</v>
      </c>
      <c r="G1415" s="72" t="s">
        <v>10</v>
      </c>
    </row>
    <row r="1416" spans="3:7" ht="15" thickBot="1" x14ac:dyDescent="0.35">
      <c r="C1416" s="70">
        <v>43177</v>
      </c>
      <c r="D1416" s="71">
        <v>0.75035879629629632</v>
      </c>
      <c r="E1416" s="72" t="s">
        <v>9</v>
      </c>
      <c r="F1416" s="72">
        <v>51</v>
      </c>
      <c r="G1416" s="72" t="s">
        <v>10</v>
      </c>
    </row>
    <row r="1417" spans="3:7" ht="15" thickBot="1" x14ac:dyDescent="0.35">
      <c r="C1417" s="70">
        <v>43177</v>
      </c>
      <c r="D1417" s="71">
        <v>0.75144675925925919</v>
      </c>
      <c r="E1417" s="72" t="s">
        <v>9</v>
      </c>
      <c r="F1417" s="72">
        <v>26</v>
      </c>
      <c r="G1417" s="72" t="s">
        <v>21</v>
      </c>
    </row>
    <row r="1418" spans="3:7" ht="15" thickBot="1" x14ac:dyDescent="0.35">
      <c r="C1418" s="70">
        <v>43177</v>
      </c>
      <c r="D1418" s="71">
        <v>0.75156250000000002</v>
      </c>
      <c r="E1418" s="72" t="s">
        <v>9</v>
      </c>
      <c r="F1418" s="72">
        <v>41</v>
      </c>
      <c r="G1418" s="72" t="s">
        <v>10</v>
      </c>
    </row>
    <row r="1419" spans="3:7" ht="15" thickBot="1" x14ac:dyDescent="0.35">
      <c r="C1419" s="70">
        <v>43177</v>
      </c>
      <c r="D1419" s="71">
        <v>0.75181712962962965</v>
      </c>
      <c r="E1419" s="72" t="s">
        <v>9</v>
      </c>
      <c r="F1419" s="72">
        <v>46</v>
      </c>
      <c r="G1419" s="72" t="s">
        <v>21</v>
      </c>
    </row>
    <row r="1420" spans="3:7" ht="15" thickBot="1" x14ac:dyDescent="0.35">
      <c r="C1420" s="70">
        <v>43177</v>
      </c>
      <c r="D1420" s="71">
        <v>0.75370370370370365</v>
      </c>
      <c r="E1420" s="72" t="s">
        <v>9</v>
      </c>
      <c r="F1420" s="72">
        <v>54</v>
      </c>
      <c r="G1420" s="72" t="s">
        <v>10</v>
      </c>
    </row>
    <row r="1421" spans="3:7" ht="15" thickBot="1" x14ac:dyDescent="0.35">
      <c r="C1421" s="70">
        <v>43177</v>
      </c>
      <c r="D1421" s="71">
        <v>0.75400462962962955</v>
      </c>
      <c r="E1421" s="72" t="s">
        <v>9</v>
      </c>
      <c r="F1421" s="72">
        <v>41</v>
      </c>
      <c r="G1421" s="72" t="s">
        <v>10</v>
      </c>
    </row>
    <row r="1422" spans="3:7" ht="15" thickBot="1" x14ac:dyDescent="0.35">
      <c r="C1422" s="70">
        <v>43177</v>
      </c>
      <c r="D1422" s="71">
        <v>0.75624999999999998</v>
      </c>
      <c r="E1422" s="72" t="s">
        <v>9</v>
      </c>
      <c r="F1422" s="72">
        <v>40</v>
      </c>
      <c r="G1422" s="72" t="s">
        <v>21</v>
      </c>
    </row>
    <row r="1423" spans="3:7" ht="15" thickBot="1" x14ac:dyDescent="0.35">
      <c r="C1423" s="70">
        <v>43177</v>
      </c>
      <c r="D1423" s="71">
        <v>0.75773148148148151</v>
      </c>
      <c r="E1423" s="72" t="s">
        <v>9</v>
      </c>
      <c r="F1423" s="72">
        <v>38</v>
      </c>
      <c r="G1423" s="72" t="s">
        <v>10</v>
      </c>
    </row>
    <row r="1424" spans="3:7" ht="15" thickBot="1" x14ac:dyDescent="0.35">
      <c r="C1424" s="70">
        <v>43177</v>
      </c>
      <c r="D1424" s="71">
        <v>0.75873842592592589</v>
      </c>
      <c r="E1424" s="72" t="s">
        <v>9</v>
      </c>
      <c r="F1424" s="72">
        <v>42</v>
      </c>
      <c r="G1424" s="72" t="s">
        <v>10</v>
      </c>
    </row>
    <row r="1425" spans="3:7" ht="15" thickBot="1" x14ac:dyDescent="0.35">
      <c r="C1425" s="70">
        <v>43177</v>
      </c>
      <c r="D1425" s="71">
        <v>0.75905092592592593</v>
      </c>
      <c r="E1425" s="72" t="s">
        <v>9</v>
      </c>
      <c r="F1425" s="72">
        <v>45</v>
      </c>
      <c r="G1425" s="72" t="s">
        <v>10</v>
      </c>
    </row>
    <row r="1426" spans="3:7" ht="15" thickBot="1" x14ac:dyDescent="0.35">
      <c r="C1426" s="70">
        <v>43177</v>
      </c>
      <c r="D1426" s="71">
        <v>0.7597222222222223</v>
      </c>
      <c r="E1426" s="72" t="s">
        <v>9</v>
      </c>
      <c r="F1426" s="72">
        <v>44</v>
      </c>
      <c r="G1426" s="72" t="s">
        <v>10</v>
      </c>
    </row>
    <row r="1427" spans="3:7" ht="15" thickBot="1" x14ac:dyDescent="0.35">
      <c r="C1427" s="70">
        <v>43177</v>
      </c>
      <c r="D1427" s="71">
        <v>0.76091435185185186</v>
      </c>
      <c r="E1427" s="72" t="s">
        <v>9</v>
      </c>
      <c r="F1427" s="72">
        <v>46</v>
      </c>
      <c r="G1427" s="72" t="s">
        <v>21</v>
      </c>
    </row>
    <row r="1428" spans="3:7" ht="15" thickBot="1" x14ac:dyDescent="0.35">
      <c r="C1428" s="70">
        <v>43177</v>
      </c>
      <c r="D1428" s="71">
        <v>0.76098379629629631</v>
      </c>
      <c r="E1428" s="72" t="s">
        <v>9</v>
      </c>
      <c r="F1428" s="72">
        <v>40</v>
      </c>
      <c r="G1428" s="72" t="s">
        <v>10</v>
      </c>
    </row>
    <row r="1429" spans="3:7" ht="15" thickBot="1" x14ac:dyDescent="0.35">
      <c r="C1429" s="70">
        <v>43177</v>
      </c>
      <c r="D1429" s="71">
        <v>0.7618287037037037</v>
      </c>
      <c r="E1429" s="72" t="s">
        <v>9</v>
      </c>
      <c r="F1429" s="72">
        <v>45</v>
      </c>
      <c r="G1429" s="72" t="s">
        <v>21</v>
      </c>
    </row>
    <row r="1430" spans="3:7" ht="15" thickBot="1" x14ac:dyDescent="0.35">
      <c r="C1430" s="70">
        <v>43177</v>
      </c>
      <c r="D1430" s="71">
        <v>0.76582175925925933</v>
      </c>
      <c r="E1430" s="72" t="s">
        <v>9</v>
      </c>
      <c r="F1430" s="72">
        <v>48</v>
      </c>
      <c r="G1430" s="72" t="s">
        <v>21</v>
      </c>
    </row>
    <row r="1431" spans="3:7" ht="15" thickBot="1" x14ac:dyDescent="0.35">
      <c r="C1431" s="70">
        <v>43177</v>
      </c>
      <c r="D1431" s="71">
        <v>0.76631944444444444</v>
      </c>
      <c r="E1431" s="72" t="s">
        <v>9</v>
      </c>
      <c r="F1431" s="72">
        <v>45</v>
      </c>
      <c r="G1431" s="72" t="s">
        <v>21</v>
      </c>
    </row>
    <row r="1432" spans="3:7" ht="15" thickBot="1" x14ac:dyDescent="0.35">
      <c r="C1432" s="70">
        <v>43177</v>
      </c>
      <c r="D1432" s="71">
        <v>0.76806712962962964</v>
      </c>
      <c r="E1432" s="72" t="s">
        <v>9</v>
      </c>
      <c r="F1432" s="72">
        <v>40</v>
      </c>
      <c r="G1432" s="72" t="s">
        <v>21</v>
      </c>
    </row>
    <row r="1433" spans="3:7" ht="15" thickBot="1" x14ac:dyDescent="0.35">
      <c r="C1433" s="70">
        <v>43177</v>
      </c>
      <c r="D1433" s="71">
        <v>0.76815972222222229</v>
      </c>
      <c r="E1433" s="72" t="s">
        <v>9</v>
      </c>
      <c r="F1433" s="72">
        <v>57</v>
      </c>
      <c r="G1433" s="72" t="s">
        <v>10</v>
      </c>
    </row>
    <row r="1434" spans="3:7" ht="15" thickBot="1" x14ac:dyDescent="0.35">
      <c r="C1434" s="70">
        <v>43177</v>
      </c>
      <c r="D1434" s="71">
        <v>0.77324074074074067</v>
      </c>
      <c r="E1434" s="72" t="s">
        <v>9</v>
      </c>
      <c r="F1434" s="72">
        <v>42</v>
      </c>
      <c r="G1434" s="72" t="s">
        <v>10</v>
      </c>
    </row>
    <row r="1435" spans="3:7" ht="15" thickBot="1" x14ac:dyDescent="0.35">
      <c r="C1435" s="70">
        <v>43177</v>
      </c>
      <c r="D1435" s="71">
        <v>0.77350694444444434</v>
      </c>
      <c r="E1435" s="72" t="s">
        <v>9</v>
      </c>
      <c r="F1435" s="72">
        <v>40</v>
      </c>
      <c r="G1435" s="72" t="s">
        <v>10</v>
      </c>
    </row>
    <row r="1436" spans="3:7" ht="15" thickBot="1" x14ac:dyDescent="0.35">
      <c r="C1436" s="70">
        <v>43177</v>
      </c>
      <c r="D1436" s="71">
        <v>0.77369212962962963</v>
      </c>
      <c r="E1436" s="72" t="s">
        <v>9</v>
      </c>
      <c r="F1436" s="72">
        <v>34</v>
      </c>
      <c r="G1436" s="72" t="s">
        <v>21</v>
      </c>
    </row>
    <row r="1437" spans="3:7" ht="15" thickBot="1" x14ac:dyDescent="0.35">
      <c r="C1437" s="70">
        <v>43177</v>
      </c>
      <c r="D1437" s="71">
        <v>0.77535879629629623</v>
      </c>
      <c r="E1437" s="72" t="s">
        <v>9</v>
      </c>
      <c r="F1437" s="72">
        <v>35</v>
      </c>
      <c r="G1437" s="72" t="s">
        <v>21</v>
      </c>
    </row>
    <row r="1438" spans="3:7" ht="15" thickBot="1" x14ac:dyDescent="0.35">
      <c r="C1438" s="70">
        <v>43177</v>
      </c>
      <c r="D1438" s="71">
        <v>0.77542824074074079</v>
      </c>
      <c r="E1438" s="72" t="s">
        <v>9</v>
      </c>
      <c r="F1438" s="72">
        <v>43</v>
      </c>
      <c r="G1438" s="72" t="s">
        <v>21</v>
      </c>
    </row>
    <row r="1439" spans="3:7" ht="15" thickBot="1" x14ac:dyDescent="0.35">
      <c r="C1439" s="70">
        <v>43177</v>
      </c>
      <c r="D1439" s="71">
        <v>0.77664351851851843</v>
      </c>
      <c r="E1439" s="72" t="s">
        <v>9</v>
      </c>
      <c r="F1439" s="72">
        <v>50</v>
      </c>
      <c r="G1439" s="72" t="s">
        <v>10</v>
      </c>
    </row>
    <row r="1440" spans="3:7" ht="15" thickBot="1" x14ac:dyDescent="0.35">
      <c r="C1440" s="70">
        <v>43177</v>
      </c>
      <c r="D1440" s="71">
        <v>0.77725694444444438</v>
      </c>
      <c r="E1440" s="72" t="s">
        <v>9</v>
      </c>
      <c r="F1440" s="72">
        <v>41</v>
      </c>
      <c r="G1440" s="72" t="s">
        <v>21</v>
      </c>
    </row>
    <row r="1441" spans="3:7" ht="15" thickBot="1" x14ac:dyDescent="0.35">
      <c r="C1441" s="70">
        <v>43177</v>
      </c>
      <c r="D1441" s="71">
        <v>0.77828703703703705</v>
      </c>
      <c r="E1441" s="72" t="s">
        <v>9</v>
      </c>
      <c r="F1441" s="72">
        <v>44</v>
      </c>
      <c r="G1441" s="72" t="s">
        <v>10</v>
      </c>
    </row>
    <row r="1442" spans="3:7" ht="15" thickBot="1" x14ac:dyDescent="0.35">
      <c r="C1442" s="70">
        <v>43177</v>
      </c>
      <c r="D1442" s="71">
        <v>0.77899305555555554</v>
      </c>
      <c r="E1442" s="72" t="s">
        <v>9</v>
      </c>
      <c r="F1442" s="72">
        <v>37</v>
      </c>
      <c r="G1442" s="72" t="s">
        <v>21</v>
      </c>
    </row>
    <row r="1443" spans="3:7" ht="15" thickBot="1" x14ac:dyDescent="0.35">
      <c r="C1443" s="70">
        <v>43177</v>
      </c>
      <c r="D1443" s="71">
        <v>0.77905092592592595</v>
      </c>
      <c r="E1443" s="72" t="s">
        <v>9</v>
      </c>
      <c r="F1443" s="72">
        <v>46</v>
      </c>
      <c r="G1443" s="72" t="s">
        <v>10</v>
      </c>
    </row>
    <row r="1444" spans="3:7" ht="15" thickBot="1" x14ac:dyDescent="0.35">
      <c r="C1444" s="70">
        <v>43177</v>
      </c>
      <c r="D1444" s="71">
        <v>0.78016203703703713</v>
      </c>
      <c r="E1444" s="72" t="s">
        <v>9</v>
      </c>
      <c r="F1444" s="72">
        <v>44</v>
      </c>
      <c r="G1444" s="72" t="s">
        <v>21</v>
      </c>
    </row>
    <row r="1445" spans="3:7" ht="15" thickBot="1" x14ac:dyDescent="0.35">
      <c r="C1445" s="70">
        <v>43177</v>
      </c>
      <c r="D1445" s="71">
        <v>0.78165509259259258</v>
      </c>
      <c r="E1445" s="72" t="s">
        <v>9</v>
      </c>
      <c r="F1445" s="72">
        <v>58</v>
      </c>
      <c r="G1445" s="72" t="s">
        <v>10</v>
      </c>
    </row>
    <row r="1446" spans="3:7" ht="15" thickBot="1" x14ac:dyDescent="0.35">
      <c r="C1446" s="70">
        <v>43177</v>
      </c>
      <c r="D1446" s="71">
        <v>0.7834606481481482</v>
      </c>
      <c r="E1446" s="72" t="s">
        <v>9</v>
      </c>
      <c r="F1446" s="72">
        <v>45</v>
      </c>
      <c r="G1446" s="72" t="s">
        <v>10</v>
      </c>
    </row>
    <row r="1447" spans="3:7" ht="15" thickBot="1" x14ac:dyDescent="0.35">
      <c r="C1447" s="70">
        <v>43177</v>
      </c>
      <c r="D1447" s="71">
        <v>0.78378472222222229</v>
      </c>
      <c r="E1447" s="72" t="s">
        <v>9</v>
      </c>
      <c r="F1447" s="72">
        <v>32</v>
      </c>
      <c r="G1447" s="72" t="s">
        <v>10</v>
      </c>
    </row>
    <row r="1448" spans="3:7" ht="15" thickBot="1" x14ac:dyDescent="0.35">
      <c r="C1448" s="70">
        <v>43177</v>
      </c>
      <c r="D1448" s="71">
        <v>0.78434027777777782</v>
      </c>
      <c r="E1448" s="72" t="s">
        <v>9</v>
      </c>
      <c r="F1448" s="72">
        <v>50</v>
      </c>
      <c r="G1448" s="72" t="s">
        <v>10</v>
      </c>
    </row>
    <row r="1449" spans="3:7" ht="15" thickBot="1" x14ac:dyDescent="0.35">
      <c r="C1449" s="70">
        <v>43177</v>
      </c>
      <c r="D1449" s="71">
        <v>0.78618055555555555</v>
      </c>
      <c r="E1449" s="72" t="s">
        <v>9</v>
      </c>
      <c r="F1449" s="72">
        <v>47</v>
      </c>
      <c r="G1449" s="72" t="s">
        <v>21</v>
      </c>
    </row>
    <row r="1450" spans="3:7" ht="15" thickBot="1" x14ac:dyDescent="0.35">
      <c r="C1450" s="70">
        <v>43177</v>
      </c>
      <c r="D1450" s="71">
        <v>0.78806712962962966</v>
      </c>
      <c r="E1450" s="72" t="s">
        <v>9</v>
      </c>
      <c r="F1450" s="72">
        <v>49</v>
      </c>
      <c r="G1450" s="72" t="s">
        <v>21</v>
      </c>
    </row>
    <row r="1451" spans="3:7" ht="15" thickBot="1" x14ac:dyDescent="0.35">
      <c r="C1451" s="70">
        <v>43177</v>
      </c>
      <c r="D1451" s="71">
        <v>0.78839120370370364</v>
      </c>
      <c r="E1451" s="72" t="s">
        <v>9</v>
      </c>
      <c r="F1451" s="72">
        <v>36</v>
      </c>
      <c r="G1451" s="72" t="s">
        <v>21</v>
      </c>
    </row>
    <row r="1452" spans="3:7" ht="15" thickBot="1" x14ac:dyDescent="0.35">
      <c r="C1452" s="70">
        <v>43177</v>
      </c>
      <c r="D1452" s="71">
        <v>0.78878472222222218</v>
      </c>
      <c r="E1452" s="72" t="s">
        <v>9</v>
      </c>
      <c r="F1452" s="72">
        <v>22</v>
      </c>
      <c r="G1452" s="72" t="s">
        <v>21</v>
      </c>
    </row>
    <row r="1453" spans="3:7" ht="15" thickBot="1" x14ac:dyDescent="0.35">
      <c r="C1453" s="70">
        <v>43177</v>
      </c>
      <c r="D1453" s="71">
        <v>0.78944444444444439</v>
      </c>
      <c r="E1453" s="72" t="s">
        <v>9</v>
      </c>
      <c r="F1453" s="72">
        <v>51</v>
      </c>
      <c r="G1453" s="72" t="s">
        <v>10</v>
      </c>
    </row>
    <row r="1454" spans="3:7" ht="15" thickBot="1" x14ac:dyDescent="0.35">
      <c r="C1454" s="70">
        <v>43177</v>
      </c>
      <c r="D1454" s="71">
        <v>0.79003472222222226</v>
      </c>
      <c r="E1454" s="72" t="s">
        <v>9</v>
      </c>
      <c r="F1454" s="72">
        <v>15</v>
      </c>
      <c r="G1454" s="72" t="s">
        <v>21</v>
      </c>
    </row>
    <row r="1455" spans="3:7" ht="15" thickBot="1" x14ac:dyDescent="0.35">
      <c r="C1455" s="70">
        <v>43177</v>
      </c>
      <c r="D1455" s="71">
        <v>0.79016203703703702</v>
      </c>
      <c r="E1455" s="72" t="s">
        <v>9</v>
      </c>
      <c r="F1455" s="72">
        <v>45</v>
      </c>
      <c r="G1455" s="72" t="s">
        <v>10</v>
      </c>
    </row>
    <row r="1456" spans="3:7" ht="15" thickBot="1" x14ac:dyDescent="0.35">
      <c r="C1456" s="70">
        <v>43177</v>
      </c>
      <c r="D1456" s="71">
        <v>0.79314814814814805</v>
      </c>
      <c r="E1456" s="72" t="s">
        <v>9</v>
      </c>
      <c r="F1456" s="72">
        <v>37</v>
      </c>
      <c r="G1456" s="72" t="s">
        <v>21</v>
      </c>
    </row>
    <row r="1457" spans="3:7" ht="15" thickBot="1" x14ac:dyDescent="0.35">
      <c r="C1457" s="70">
        <v>43177</v>
      </c>
      <c r="D1457" s="71">
        <v>0.7931597222222222</v>
      </c>
      <c r="E1457" s="72" t="s">
        <v>9</v>
      </c>
      <c r="F1457" s="72">
        <v>33</v>
      </c>
      <c r="G1457" s="72" t="s">
        <v>21</v>
      </c>
    </row>
    <row r="1458" spans="3:7" ht="15" thickBot="1" x14ac:dyDescent="0.35">
      <c r="C1458" s="70">
        <v>43177</v>
      </c>
      <c r="D1458" s="71">
        <v>0.79317129629629635</v>
      </c>
      <c r="E1458" s="72" t="s">
        <v>9</v>
      </c>
      <c r="F1458" s="72">
        <v>25</v>
      </c>
      <c r="G1458" s="72" t="s">
        <v>21</v>
      </c>
    </row>
    <row r="1459" spans="3:7" ht="15" thickBot="1" x14ac:dyDescent="0.35">
      <c r="C1459" s="70">
        <v>43177</v>
      </c>
      <c r="D1459" s="71">
        <v>0.79317129629629635</v>
      </c>
      <c r="E1459" s="72" t="s">
        <v>9</v>
      </c>
      <c r="F1459" s="72">
        <v>37</v>
      </c>
      <c r="G1459" s="72" t="s">
        <v>21</v>
      </c>
    </row>
    <row r="1460" spans="3:7" ht="15" thickBot="1" x14ac:dyDescent="0.35">
      <c r="C1460" s="70">
        <v>43177</v>
      </c>
      <c r="D1460" s="71">
        <v>0.79554398148148142</v>
      </c>
      <c r="E1460" s="72" t="s">
        <v>9</v>
      </c>
      <c r="F1460" s="72">
        <v>39</v>
      </c>
      <c r="G1460" s="72" t="s">
        <v>21</v>
      </c>
    </row>
    <row r="1461" spans="3:7" ht="15" thickBot="1" x14ac:dyDescent="0.35">
      <c r="C1461" s="70">
        <v>43177</v>
      </c>
      <c r="D1461" s="71">
        <v>0.79723379629629632</v>
      </c>
      <c r="E1461" s="72" t="s">
        <v>9</v>
      </c>
      <c r="F1461" s="72">
        <v>52</v>
      </c>
      <c r="G1461" s="72" t="s">
        <v>10</v>
      </c>
    </row>
    <row r="1462" spans="3:7" ht="15" thickBot="1" x14ac:dyDescent="0.35">
      <c r="C1462" s="70">
        <v>43177</v>
      </c>
      <c r="D1462" s="71">
        <v>0.79743055555555553</v>
      </c>
      <c r="E1462" s="72" t="s">
        <v>9</v>
      </c>
      <c r="F1462" s="72">
        <v>45</v>
      </c>
      <c r="G1462" s="72" t="s">
        <v>21</v>
      </c>
    </row>
    <row r="1463" spans="3:7" ht="15" thickBot="1" x14ac:dyDescent="0.35">
      <c r="C1463" s="70">
        <v>43177</v>
      </c>
      <c r="D1463" s="71">
        <v>0.79782407407407396</v>
      </c>
      <c r="E1463" s="72" t="s">
        <v>9</v>
      </c>
      <c r="F1463" s="72">
        <v>45</v>
      </c>
      <c r="G1463" s="72" t="s">
        <v>10</v>
      </c>
    </row>
    <row r="1464" spans="3:7" ht="15" thickBot="1" x14ac:dyDescent="0.35">
      <c r="C1464" s="70">
        <v>43177</v>
      </c>
      <c r="D1464" s="71">
        <v>0.7990856481481482</v>
      </c>
      <c r="E1464" s="72" t="s">
        <v>9</v>
      </c>
      <c r="F1464" s="72">
        <v>46</v>
      </c>
      <c r="G1464" s="72" t="s">
        <v>10</v>
      </c>
    </row>
    <row r="1465" spans="3:7" ht="15" thickBot="1" x14ac:dyDescent="0.35">
      <c r="C1465" s="70">
        <v>43177</v>
      </c>
      <c r="D1465" s="71">
        <v>0.79971064814814818</v>
      </c>
      <c r="E1465" s="72" t="s">
        <v>9</v>
      </c>
      <c r="F1465" s="72">
        <v>50</v>
      </c>
      <c r="G1465" s="72" t="s">
        <v>21</v>
      </c>
    </row>
    <row r="1466" spans="3:7" ht="15" thickBot="1" x14ac:dyDescent="0.35">
      <c r="C1466" s="70">
        <v>43177</v>
      </c>
      <c r="D1466" s="71">
        <v>0.80011574074074077</v>
      </c>
      <c r="E1466" s="72" t="s">
        <v>9</v>
      </c>
      <c r="F1466" s="72">
        <v>40</v>
      </c>
      <c r="G1466" s="72" t="s">
        <v>21</v>
      </c>
    </row>
    <row r="1467" spans="3:7" ht="15" thickBot="1" x14ac:dyDescent="0.35">
      <c r="C1467" s="70">
        <v>43177</v>
      </c>
      <c r="D1467" s="71">
        <v>0.80325231481481485</v>
      </c>
      <c r="E1467" s="72" t="s">
        <v>9</v>
      </c>
      <c r="F1467" s="72">
        <v>38</v>
      </c>
      <c r="G1467" s="72" t="s">
        <v>10</v>
      </c>
    </row>
    <row r="1468" spans="3:7" ht="15" thickBot="1" x14ac:dyDescent="0.35">
      <c r="C1468" s="70">
        <v>43177</v>
      </c>
      <c r="D1468" s="71">
        <v>0.80696759259259254</v>
      </c>
      <c r="E1468" s="72" t="s">
        <v>9</v>
      </c>
      <c r="F1468" s="72">
        <v>27</v>
      </c>
      <c r="G1468" s="72" t="s">
        <v>10</v>
      </c>
    </row>
    <row r="1469" spans="3:7" ht="15" thickBot="1" x14ac:dyDescent="0.35">
      <c r="C1469" s="70">
        <v>43177</v>
      </c>
      <c r="D1469" s="71">
        <v>0.81153935185185189</v>
      </c>
      <c r="E1469" s="72" t="s">
        <v>9</v>
      </c>
      <c r="F1469" s="72">
        <v>42</v>
      </c>
      <c r="G1469" s="72" t="s">
        <v>21</v>
      </c>
    </row>
    <row r="1470" spans="3:7" ht="15" thickBot="1" x14ac:dyDescent="0.35">
      <c r="C1470" s="70">
        <v>43177</v>
      </c>
      <c r="D1470" s="71">
        <v>0.81158564814814815</v>
      </c>
      <c r="E1470" s="72" t="s">
        <v>9</v>
      </c>
      <c r="F1470" s="72">
        <v>49</v>
      </c>
      <c r="G1470" s="72" t="s">
        <v>10</v>
      </c>
    </row>
    <row r="1471" spans="3:7" ht="15" thickBot="1" x14ac:dyDescent="0.35">
      <c r="C1471" s="70">
        <v>43177</v>
      </c>
      <c r="D1471" s="71">
        <v>0.81304398148148149</v>
      </c>
      <c r="E1471" s="72" t="s">
        <v>9</v>
      </c>
      <c r="F1471" s="72">
        <v>61</v>
      </c>
      <c r="G1471" s="72" t="s">
        <v>21</v>
      </c>
    </row>
    <row r="1472" spans="3:7" ht="15" thickBot="1" x14ac:dyDescent="0.35">
      <c r="C1472" s="70">
        <v>43177</v>
      </c>
      <c r="D1472" s="71">
        <v>0.8182060185185186</v>
      </c>
      <c r="E1472" s="72" t="s">
        <v>9</v>
      </c>
      <c r="F1472" s="72">
        <v>35</v>
      </c>
      <c r="G1472" s="72" t="s">
        <v>21</v>
      </c>
    </row>
    <row r="1473" spans="3:7" ht="15" thickBot="1" x14ac:dyDescent="0.35">
      <c r="C1473" s="70">
        <v>43177</v>
      </c>
      <c r="D1473" s="71">
        <v>0.81829861111111113</v>
      </c>
      <c r="E1473" s="72" t="s">
        <v>9</v>
      </c>
      <c r="F1473" s="72">
        <v>23</v>
      </c>
      <c r="G1473" s="72" t="s">
        <v>21</v>
      </c>
    </row>
    <row r="1474" spans="3:7" ht="15" thickBot="1" x14ac:dyDescent="0.35">
      <c r="C1474" s="70">
        <v>43177</v>
      </c>
      <c r="D1474" s="71">
        <v>0.8187037037037036</v>
      </c>
      <c r="E1474" s="72" t="s">
        <v>9</v>
      </c>
      <c r="F1474" s="72">
        <v>25</v>
      </c>
      <c r="G1474" s="72" t="s">
        <v>21</v>
      </c>
    </row>
    <row r="1475" spans="3:7" ht="15" thickBot="1" x14ac:dyDescent="0.35">
      <c r="C1475" s="70">
        <v>43177</v>
      </c>
      <c r="D1475" s="71">
        <v>0.81884259259259251</v>
      </c>
      <c r="E1475" s="72" t="s">
        <v>9</v>
      </c>
      <c r="F1475" s="72">
        <v>28</v>
      </c>
      <c r="G1475" s="72" t="s">
        <v>21</v>
      </c>
    </row>
    <row r="1476" spans="3:7" ht="15" thickBot="1" x14ac:dyDescent="0.35">
      <c r="C1476" s="70">
        <v>43177</v>
      </c>
      <c r="D1476" s="71">
        <v>0.8193287037037037</v>
      </c>
      <c r="E1476" s="72" t="s">
        <v>9</v>
      </c>
      <c r="F1476" s="72">
        <v>34</v>
      </c>
      <c r="G1476" s="72" t="s">
        <v>10</v>
      </c>
    </row>
    <row r="1477" spans="3:7" ht="15" thickBot="1" x14ac:dyDescent="0.35">
      <c r="C1477" s="70">
        <v>43177</v>
      </c>
      <c r="D1477" s="71">
        <v>0.82086805555555553</v>
      </c>
      <c r="E1477" s="72" t="s">
        <v>9</v>
      </c>
      <c r="F1477" s="72">
        <v>33</v>
      </c>
      <c r="G1477" s="72" t="s">
        <v>21</v>
      </c>
    </row>
    <row r="1478" spans="3:7" ht="15" thickBot="1" x14ac:dyDescent="0.35">
      <c r="C1478" s="70">
        <v>43177</v>
      </c>
      <c r="D1478" s="71">
        <v>0.82105324074074071</v>
      </c>
      <c r="E1478" s="72" t="s">
        <v>9</v>
      </c>
      <c r="F1478" s="72">
        <v>38</v>
      </c>
      <c r="G1478" s="72" t="s">
        <v>21</v>
      </c>
    </row>
    <row r="1479" spans="3:7" ht="15" thickBot="1" x14ac:dyDescent="0.35">
      <c r="C1479" s="70">
        <v>43177</v>
      </c>
      <c r="D1479" s="71">
        <v>0.82550925925925922</v>
      </c>
      <c r="E1479" s="72" t="s">
        <v>9</v>
      </c>
      <c r="F1479" s="72">
        <v>34</v>
      </c>
      <c r="G1479" s="72" t="s">
        <v>21</v>
      </c>
    </row>
    <row r="1480" spans="3:7" ht="15" thickBot="1" x14ac:dyDescent="0.35">
      <c r="C1480" s="70">
        <v>43177</v>
      </c>
      <c r="D1480" s="71">
        <v>0.82648148148148148</v>
      </c>
      <c r="E1480" s="72" t="s">
        <v>9</v>
      </c>
      <c r="F1480" s="72">
        <v>37</v>
      </c>
      <c r="G1480" s="72" t="s">
        <v>21</v>
      </c>
    </row>
    <row r="1481" spans="3:7" ht="15" thickBot="1" x14ac:dyDescent="0.35">
      <c r="C1481" s="70">
        <v>43177</v>
      </c>
      <c r="D1481" s="71">
        <v>0.82793981481481482</v>
      </c>
      <c r="E1481" s="72" t="s">
        <v>9</v>
      </c>
      <c r="F1481" s="72">
        <v>53</v>
      </c>
      <c r="G1481" s="72" t="s">
        <v>10</v>
      </c>
    </row>
    <row r="1482" spans="3:7" ht="15" thickBot="1" x14ac:dyDescent="0.35">
      <c r="C1482" s="70">
        <v>43177</v>
      </c>
      <c r="D1482" s="71">
        <v>0.82807870370370373</v>
      </c>
      <c r="E1482" s="72" t="s">
        <v>9</v>
      </c>
      <c r="F1482" s="72">
        <v>46</v>
      </c>
      <c r="G1482" s="72" t="s">
        <v>10</v>
      </c>
    </row>
    <row r="1483" spans="3:7" ht="15" thickBot="1" x14ac:dyDescent="0.35">
      <c r="C1483" s="70">
        <v>43177</v>
      </c>
      <c r="D1483" s="71">
        <v>0.83679398148148154</v>
      </c>
      <c r="E1483" s="72" t="s">
        <v>9</v>
      </c>
      <c r="F1483" s="72">
        <v>45</v>
      </c>
      <c r="G1483" s="72" t="s">
        <v>21</v>
      </c>
    </row>
    <row r="1484" spans="3:7" ht="15" thickBot="1" x14ac:dyDescent="0.35">
      <c r="C1484" s="70">
        <v>43177</v>
      </c>
      <c r="D1484" s="71">
        <v>0.83878472222222211</v>
      </c>
      <c r="E1484" s="72" t="s">
        <v>9</v>
      </c>
      <c r="F1484" s="72">
        <v>45</v>
      </c>
      <c r="G1484" s="72" t="s">
        <v>21</v>
      </c>
    </row>
    <row r="1485" spans="3:7" ht="15" thickBot="1" x14ac:dyDescent="0.35">
      <c r="C1485" s="70">
        <v>43177</v>
      </c>
      <c r="D1485" s="71">
        <v>0.84001157407407412</v>
      </c>
      <c r="E1485" s="72" t="s">
        <v>9</v>
      </c>
      <c r="F1485" s="72">
        <v>30</v>
      </c>
      <c r="G1485" s="72" t="s">
        <v>10</v>
      </c>
    </row>
    <row r="1486" spans="3:7" ht="15" thickBot="1" x14ac:dyDescent="0.35">
      <c r="C1486" s="70">
        <v>43177</v>
      </c>
      <c r="D1486" s="71">
        <v>0.84491898148148159</v>
      </c>
      <c r="E1486" s="72" t="s">
        <v>9</v>
      </c>
      <c r="F1486" s="72">
        <v>22</v>
      </c>
      <c r="G1486" s="72" t="s">
        <v>21</v>
      </c>
    </row>
    <row r="1487" spans="3:7" ht="15" thickBot="1" x14ac:dyDescent="0.35">
      <c r="C1487" s="70">
        <v>43177</v>
      </c>
      <c r="D1487" s="71">
        <v>0.84568287037037038</v>
      </c>
      <c r="E1487" s="72" t="s">
        <v>9</v>
      </c>
      <c r="F1487" s="72">
        <v>38</v>
      </c>
      <c r="G1487" s="72" t="s">
        <v>10</v>
      </c>
    </row>
    <row r="1488" spans="3:7" ht="15" thickBot="1" x14ac:dyDescent="0.35">
      <c r="C1488" s="70">
        <v>43177</v>
      </c>
      <c r="D1488" s="71">
        <v>0.84629629629629621</v>
      </c>
      <c r="E1488" s="72" t="s">
        <v>9</v>
      </c>
      <c r="F1488" s="72">
        <v>30</v>
      </c>
      <c r="G1488" s="72" t="s">
        <v>21</v>
      </c>
    </row>
    <row r="1489" spans="3:7" ht="15" thickBot="1" x14ac:dyDescent="0.35">
      <c r="C1489" s="70">
        <v>43177</v>
      </c>
      <c r="D1489" s="71">
        <v>0.84710648148148149</v>
      </c>
      <c r="E1489" s="72" t="s">
        <v>9</v>
      </c>
      <c r="F1489" s="72">
        <v>30</v>
      </c>
      <c r="G1489" s="72" t="s">
        <v>10</v>
      </c>
    </row>
    <row r="1490" spans="3:7" ht="15" thickBot="1" x14ac:dyDescent="0.35">
      <c r="C1490" s="70">
        <v>43177</v>
      </c>
      <c r="D1490" s="71">
        <v>0.85034722222222225</v>
      </c>
      <c r="E1490" s="72" t="s">
        <v>9</v>
      </c>
      <c r="F1490" s="72">
        <v>32</v>
      </c>
      <c r="G1490" s="72" t="s">
        <v>10</v>
      </c>
    </row>
    <row r="1491" spans="3:7" ht="15" thickBot="1" x14ac:dyDescent="0.35">
      <c r="C1491" s="70">
        <v>43177</v>
      </c>
      <c r="D1491" s="71">
        <v>0.8529282407407407</v>
      </c>
      <c r="E1491" s="72" t="s">
        <v>9</v>
      </c>
      <c r="F1491" s="72">
        <v>47</v>
      </c>
      <c r="G1491" s="72" t="s">
        <v>21</v>
      </c>
    </row>
    <row r="1492" spans="3:7" ht="15" thickBot="1" x14ac:dyDescent="0.35">
      <c r="C1492" s="70">
        <v>43177</v>
      </c>
      <c r="D1492" s="71">
        <v>0.85420138888888886</v>
      </c>
      <c r="E1492" s="72" t="s">
        <v>9</v>
      </c>
      <c r="F1492" s="72">
        <v>44</v>
      </c>
      <c r="G1492" s="72" t="s">
        <v>21</v>
      </c>
    </row>
    <row r="1493" spans="3:7" ht="15" thickBot="1" x14ac:dyDescent="0.35">
      <c r="C1493" s="70">
        <v>43177</v>
      </c>
      <c r="D1493" s="71">
        <v>0.85813657407407407</v>
      </c>
      <c r="E1493" s="72" t="s">
        <v>9</v>
      </c>
      <c r="F1493" s="72">
        <v>64</v>
      </c>
      <c r="G1493" s="72" t="s">
        <v>21</v>
      </c>
    </row>
    <row r="1494" spans="3:7" ht="15" thickBot="1" x14ac:dyDescent="0.35">
      <c r="C1494" s="70">
        <v>43177</v>
      </c>
      <c r="D1494" s="71">
        <v>0.86704861111111109</v>
      </c>
      <c r="E1494" s="72" t="s">
        <v>9</v>
      </c>
      <c r="F1494" s="72">
        <v>29</v>
      </c>
      <c r="G1494" s="72" t="s">
        <v>21</v>
      </c>
    </row>
    <row r="1495" spans="3:7" ht="15" thickBot="1" x14ac:dyDescent="0.35">
      <c r="C1495" s="70">
        <v>43177</v>
      </c>
      <c r="D1495" s="71">
        <v>0.86878472222222225</v>
      </c>
      <c r="E1495" s="72" t="s">
        <v>9</v>
      </c>
      <c r="F1495" s="72">
        <v>33</v>
      </c>
      <c r="G1495" s="72" t="s">
        <v>21</v>
      </c>
    </row>
    <row r="1496" spans="3:7" ht="15" thickBot="1" x14ac:dyDescent="0.35">
      <c r="C1496" s="70">
        <v>43177</v>
      </c>
      <c r="D1496" s="71">
        <v>0.87025462962962974</v>
      </c>
      <c r="E1496" s="72" t="s">
        <v>9</v>
      </c>
      <c r="F1496" s="72">
        <v>27</v>
      </c>
      <c r="G1496" s="72" t="s">
        <v>10</v>
      </c>
    </row>
    <row r="1497" spans="3:7" ht="15" thickBot="1" x14ac:dyDescent="0.35">
      <c r="C1497" s="70">
        <v>43177</v>
      </c>
      <c r="D1497" s="71">
        <v>0.87084490740740739</v>
      </c>
      <c r="E1497" s="72" t="s">
        <v>9</v>
      </c>
      <c r="F1497" s="72">
        <v>41</v>
      </c>
      <c r="G1497" s="72" t="s">
        <v>10</v>
      </c>
    </row>
    <row r="1498" spans="3:7" ht="15" thickBot="1" x14ac:dyDescent="0.35">
      <c r="C1498" s="70">
        <v>43177</v>
      </c>
      <c r="D1498" s="71">
        <v>0.87140046296296303</v>
      </c>
      <c r="E1498" s="72" t="s">
        <v>9</v>
      </c>
      <c r="F1498" s="72">
        <v>38</v>
      </c>
      <c r="G1498" s="72" t="s">
        <v>10</v>
      </c>
    </row>
    <row r="1499" spans="3:7" ht="15" thickBot="1" x14ac:dyDescent="0.35">
      <c r="C1499" s="70">
        <v>43177</v>
      </c>
      <c r="D1499" s="71">
        <v>0.87212962962962959</v>
      </c>
      <c r="E1499" s="72" t="s">
        <v>9</v>
      </c>
      <c r="F1499" s="72">
        <v>28</v>
      </c>
      <c r="G1499" s="72" t="s">
        <v>10</v>
      </c>
    </row>
    <row r="1500" spans="3:7" ht="15" thickBot="1" x14ac:dyDescent="0.35">
      <c r="C1500" s="70">
        <v>43177</v>
      </c>
      <c r="D1500" s="71">
        <v>0.87282407407407403</v>
      </c>
      <c r="E1500" s="72" t="s">
        <v>9</v>
      </c>
      <c r="F1500" s="72">
        <v>38</v>
      </c>
      <c r="G1500" s="72" t="s">
        <v>10</v>
      </c>
    </row>
    <row r="1501" spans="3:7" ht="15" thickBot="1" x14ac:dyDescent="0.35">
      <c r="C1501" s="70">
        <v>43177</v>
      </c>
      <c r="D1501" s="71">
        <v>0.88371527777777781</v>
      </c>
      <c r="E1501" s="72" t="s">
        <v>9</v>
      </c>
      <c r="F1501" s="72">
        <v>36</v>
      </c>
      <c r="G1501" s="72" t="s">
        <v>21</v>
      </c>
    </row>
    <row r="1502" spans="3:7" ht="15" thickBot="1" x14ac:dyDescent="0.35">
      <c r="C1502" s="70">
        <v>43177</v>
      </c>
      <c r="D1502" s="71">
        <v>0.88893518518518511</v>
      </c>
      <c r="E1502" s="72" t="s">
        <v>9</v>
      </c>
      <c r="F1502" s="72">
        <v>20</v>
      </c>
      <c r="G1502" s="72" t="s">
        <v>10</v>
      </c>
    </row>
    <row r="1503" spans="3:7" ht="15" thickBot="1" x14ac:dyDescent="0.35">
      <c r="C1503" s="70">
        <v>43177</v>
      </c>
      <c r="D1503" s="71">
        <v>0.90127314814814818</v>
      </c>
      <c r="E1503" s="72" t="s">
        <v>9</v>
      </c>
      <c r="F1503" s="72">
        <v>47</v>
      </c>
      <c r="G1503" s="72" t="s">
        <v>10</v>
      </c>
    </row>
    <row r="1504" spans="3:7" ht="15" thickBot="1" x14ac:dyDescent="0.35">
      <c r="C1504" s="70">
        <v>43177</v>
      </c>
      <c r="D1504" s="71">
        <v>0.92615740740740737</v>
      </c>
      <c r="E1504" s="72" t="s">
        <v>9</v>
      </c>
      <c r="F1504" s="72">
        <v>40</v>
      </c>
      <c r="G1504" s="72" t="s">
        <v>21</v>
      </c>
    </row>
    <row r="1505" spans="3:7" ht="15" thickBot="1" x14ac:dyDescent="0.35">
      <c r="C1505" s="70">
        <v>43177</v>
      </c>
      <c r="D1505" s="71">
        <v>0.92736111111111119</v>
      </c>
      <c r="E1505" s="72" t="s">
        <v>9</v>
      </c>
      <c r="F1505" s="72">
        <v>45</v>
      </c>
      <c r="G1505" s="72" t="s">
        <v>10</v>
      </c>
    </row>
    <row r="1506" spans="3:7" ht="15" thickBot="1" x14ac:dyDescent="0.35">
      <c r="C1506" s="70">
        <v>43177</v>
      </c>
      <c r="D1506" s="71">
        <v>0.96600694444444446</v>
      </c>
      <c r="E1506" s="72" t="s">
        <v>9</v>
      </c>
      <c r="F1506" s="72">
        <v>27</v>
      </c>
      <c r="G1506" s="72" t="s">
        <v>10</v>
      </c>
    </row>
    <row r="1507" spans="3:7" ht="15" thickBot="1" x14ac:dyDescent="0.35">
      <c r="C1507" s="70">
        <v>43178</v>
      </c>
      <c r="D1507" s="71">
        <v>0.16739583333333333</v>
      </c>
      <c r="E1507" s="72" t="s">
        <v>9</v>
      </c>
      <c r="F1507" s="72">
        <v>25</v>
      </c>
      <c r="G1507" s="72" t="s">
        <v>21</v>
      </c>
    </row>
    <row r="1508" spans="3:7" ht="15" thickBot="1" x14ac:dyDescent="0.35">
      <c r="C1508" s="70">
        <v>43178</v>
      </c>
      <c r="D1508" s="71">
        <v>0.1711574074074074</v>
      </c>
      <c r="E1508" s="72" t="s">
        <v>9</v>
      </c>
      <c r="F1508" s="72">
        <v>35</v>
      </c>
      <c r="G1508" s="72" t="s">
        <v>10</v>
      </c>
    </row>
    <row r="1509" spans="3:7" ht="15" thickBot="1" x14ac:dyDescent="0.35">
      <c r="C1509" s="70">
        <v>43178</v>
      </c>
      <c r="D1509" s="71">
        <v>0.17675925925925925</v>
      </c>
      <c r="E1509" s="72" t="s">
        <v>9</v>
      </c>
      <c r="F1509" s="72">
        <v>51</v>
      </c>
      <c r="G1509" s="72" t="s">
        <v>10</v>
      </c>
    </row>
    <row r="1510" spans="3:7" ht="15" thickBot="1" x14ac:dyDescent="0.35">
      <c r="C1510" s="70">
        <v>43178</v>
      </c>
      <c r="D1510" s="71">
        <v>0.21282407407407408</v>
      </c>
      <c r="E1510" s="72" t="s">
        <v>9</v>
      </c>
      <c r="F1510" s="72">
        <v>40</v>
      </c>
      <c r="G1510" s="72" t="s">
        <v>10</v>
      </c>
    </row>
    <row r="1511" spans="3:7" ht="15" thickBot="1" x14ac:dyDescent="0.35">
      <c r="C1511" s="70">
        <v>43178</v>
      </c>
      <c r="D1511" s="71">
        <v>0.21373842592592593</v>
      </c>
      <c r="E1511" s="72" t="s">
        <v>9</v>
      </c>
      <c r="F1511" s="72">
        <v>44</v>
      </c>
      <c r="G1511" s="72" t="s">
        <v>10</v>
      </c>
    </row>
    <row r="1512" spans="3:7" ht="15" thickBot="1" x14ac:dyDescent="0.35">
      <c r="C1512" s="70">
        <v>43178</v>
      </c>
      <c r="D1512" s="71">
        <v>0.22709490740740743</v>
      </c>
      <c r="E1512" s="72" t="s">
        <v>9</v>
      </c>
      <c r="F1512" s="72">
        <v>30</v>
      </c>
      <c r="G1512" s="72" t="s">
        <v>10</v>
      </c>
    </row>
    <row r="1513" spans="3:7" ht="15" thickBot="1" x14ac:dyDescent="0.35">
      <c r="C1513" s="70">
        <v>43178</v>
      </c>
      <c r="D1513" s="71">
        <v>0.23978009259259259</v>
      </c>
      <c r="E1513" s="72" t="s">
        <v>9</v>
      </c>
      <c r="F1513" s="72">
        <v>45</v>
      </c>
      <c r="G1513" s="72" t="s">
        <v>10</v>
      </c>
    </row>
    <row r="1514" spans="3:7" ht="15" thickBot="1" x14ac:dyDescent="0.35">
      <c r="C1514" s="70">
        <v>43178</v>
      </c>
      <c r="D1514" s="71">
        <v>0.24096064814814813</v>
      </c>
      <c r="E1514" s="72" t="s">
        <v>9</v>
      </c>
      <c r="F1514" s="72">
        <v>36</v>
      </c>
      <c r="G1514" s="72" t="s">
        <v>21</v>
      </c>
    </row>
    <row r="1515" spans="3:7" ht="15" thickBot="1" x14ac:dyDescent="0.35">
      <c r="C1515" s="70">
        <v>43178</v>
      </c>
      <c r="D1515" s="71">
        <v>0.24534722222222224</v>
      </c>
      <c r="E1515" s="72" t="s">
        <v>9</v>
      </c>
      <c r="F1515" s="72">
        <v>50</v>
      </c>
      <c r="G1515" s="72" t="s">
        <v>21</v>
      </c>
    </row>
    <row r="1516" spans="3:7" ht="15" thickBot="1" x14ac:dyDescent="0.35">
      <c r="C1516" s="70">
        <v>43178</v>
      </c>
      <c r="D1516" s="71">
        <v>0.24678240740740742</v>
      </c>
      <c r="E1516" s="72" t="s">
        <v>9</v>
      </c>
      <c r="F1516" s="72">
        <v>40</v>
      </c>
      <c r="G1516" s="72" t="s">
        <v>10</v>
      </c>
    </row>
    <row r="1517" spans="3:7" ht="15" thickBot="1" x14ac:dyDescent="0.35">
      <c r="C1517" s="70">
        <v>43178</v>
      </c>
      <c r="D1517" s="71">
        <v>0.24908564814814815</v>
      </c>
      <c r="E1517" s="72" t="s">
        <v>9</v>
      </c>
      <c r="F1517" s="72">
        <v>59</v>
      </c>
      <c r="G1517" s="72" t="s">
        <v>10</v>
      </c>
    </row>
    <row r="1518" spans="3:7" ht="15" thickBot="1" x14ac:dyDescent="0.35">
      <c r="C1518" s="70">
        <v>43178</v>
      </c>
      <c r="D1518" s="71">
        <v>0.26144675925925925</v>
      </c>
      <c r="E1518" s="72" t="s">
        <v>9</v>
      </c>
      <c r="F1518" s="72">
        <v>49</v>
      </c>
      <c r="G1518" s="72" t="s">
        <v>21</v>
      </c>
    </row>
    <row r="1519" spans="3:7" ht="15" thickBot="1" x14ac:dyDescent="0.35">
      <c r="C1519" s="70">
        <v>43178</v>
      </c>
      <c r="D1519" s="71">
        <v>0.26192129629629629</v>
      </c>
      <c r="E1519" s="72" t="s">
        <v>9</v>
      </c>
      <c r="F1519" s="72">
        <v>45</v>
      </c>
      <c r="G1519" s="72" t="s">
        <v>21</v>
      </c>
    </row>
    <row r="1520" spans="3:7" ht="15" thickBot="1" x14ac:dyDescent="0.35">
      <c r="C1520" s="70">
        <v>43178</v>
      </c>
      <c r="D1520" s="71">
        <v>0.26289351851851855</v>
      </c>
      <c r="E1520" s="72" t="s">
        <v>9</v>
      </c>
      <c r="F1520" s="72">
        <v>44</v>
      </c>
      <c r="G1520" s="72" t="s">
        <v>10</v>
      </c>
    </row>
    <row r="1521" spans="3:7" ht="15" thickBot="1" x14ac:dyDescent="0.35">
      <c r="C1521" s="70">
        <v>43178</v>
      </c>
      <c r="D1521" s="71">
        <v>0.26327546296296295</v>
      </c>
      <c r="E1521" s="72" t="s">
        <v>9</v>
      </c>
      <c r="F1521" s="72">
        <v>50</v>
      </c>
      <c r="G1521" s="72" t="s">
        <v>10</v>
      </c>
    </row>
    <row r="1522" spans="3:7" ht="15" thickBot="1" x14ac:dyDescent="0.35">
      <c r="C1522" s="70">
        <v>43178</v>
      </c>
      <c r="D1522" s="71">
        <v>0.2636574074074074</v>
      </c>
      <c r="E1522" s="72" t="s">
        <v>9</v>
      </c>
      <c r="F1522" s="72">
        <v>46</v>
      </c>
      <c r="G1522" s="72" t="s">
        <v>10</v>
      </c>
    </row>
    <row r="1523" spans="3:7" ht="15" thickBot="1" x14ac:dyDescent="0.35">
      <c r="C1523" s="70">
        <v>43178</v>
      </c>
      <c r="D1523" s="71">
        <v>0.26401620370370371</v>
      </c>
      <c r="E1523" s="72" t="s">
        <v>9</v>
      </c>
      <c r="F1523" s="72">
        <v>27</v>
      </c>
      <c r="G1523" s="72" t="s">
        <v>21</v>
      </c>
    </row>
    <row r="1524" spans="3:7" ht="15" thickBot="1" x14ac:dyDescent="0.35">
      <c r="C1524" s="70">
        <v>43178</v>
      </c>
      <c r="D1524" s="71">
        <v>0.26435185185185184</v>
      </c>
      <c r="E1524" s="72" t="s">
        <v>9</v>
      </c>
      <c r="F1524" s="72">
        <v>48</v>
      </c>
      <c r="G1524" s="72" t="s">
        <v>10</v>
      </c>
    </row>
    <row r="1525" spans="3:7" ht="15" thickBot="1" x14ac:dyDescent="0.35">
      <c r="C1525" s="70">
        <v>43178</v>
      </c>
      <c r="D1525" s="71">
        <v>0.26557870370370368</v>
      </c>
      <c r="E1525" s="72" t="s">
        <v>9</v>
      </c>
      <c r="F1525" s="72">
        <v>38</v>
      </c>
      <c r="G1525" s="72" t="s">
        <v>10</v>
      </c>
    </row>
    <row r="1526" spans="3:7" ht="15" thickBot="1" x14ac:dyDescent="0.35">
      <c r="C1526" s="70">
        <v>43178</v>
      </c>
      <c r="D1526" s="71">
        <v>0.26609953703703704</v>
      </c>
      <c r="E1526" s="72" t="s">
        <v>9</v>
      </c>
      <c r="F1526" s="72">
        <v>33</v>
      </c>
      <c r="G1526" s="72" t="s">
        <v>10</v>
      </c>
    </row>
    <row r="1527" spans="3:7" ht="15" thickBot="1" x14ac:dyDescent="0.35">
      <c r="C1527" s="70">
        <v>43178</v>
      </c>
      <c r="D1527" s="71">
        <v>0.26696759259259256</v>
      </c>
      <c r="E1527" s="72" t="s">
        <v>9</v>
      </c>
      <c r="F1527" s="72">
        <v>23</v>
      </c>
      <c r="G1527" s="72" t="s">
        <v>21</v>
      </c>
    </row>
    <row r="1528" spans="3:7" ht="15" thickBot="1" x14ac:dyDescent="0.35">
      <c r="C1528" s="70">
        <v>43178</v>
      </c>
      <c r="D1528" s="71">
        <v>0.26700231481481479</v>
      </c>
      <c r="E1528" s="72" t="s">
        <v>9</v>
      </c>
      <c r="F1528" s="72">
        <v>49</v>
      </c>
      <c r="G1528" s="72" t="s">
        <v>10</v>
      </c>
    </row>
    <row r="1529" spans="3:7" ht="15" thickBot="1" x14ac:dyDescent="0.35">
      <c r="C1529" s="70">
        <v>43178</v>
      </c>
      <c r="D1529" s="71">
        <v>0.26804398148148151</v>
      </c>
      <c r="E1529" s="72" t="s">
        <v>9</v>
      </c>
      <c r="F1529" s="72">
        <v>46</v>
      </c>
      <c r="G1529" s="72" t="s">
        <v>10</v>
      </c>
    </row>
    <row r="1530" spans="3:7" ht="15" thickBot="1" x14ac:dyDescent="0.35">
      <c r="C1530" s="70">
        <v>43178</v>
      </c>
      <c r="D1530" s="71">
        <v>0.26874999999999999</v>
      </c>
      <c r="E1530" s="72" t="s">
        <v>9</v>
      </c>
      <c r="F1530" s="72">
        <v>38</v>
      </c>
      <c r="G1530" s="72" t="s">
        <v>10</v>
      </c>
    </row>
    <row r="1531" spans="3:7" ht="15" thickBot="1" x14ac:dyDescent="0.35">
      <c r="C1531" s="70">
        <v>43178</v>
      </c>
      <c r="D1531" s="71">
        <v>0.26896990740740739</v>
      </c>
      <c r="E1531" s="72" t="s">
        <v>9</v>
      </c>
      <c r="F1531" s="72">
        <v>45</v>
      </c>
      <c r="G1531" s="72" t="s">
        <v>10</v>
      </c>
    </row>
    <row r="1532" spans="3:7" ht="15" thickBot="1" x14ac:dyDescent="0.35">
      <c r="C1532" s="70">
        <v>43178</v>
      </c>
      <c r="D1532" s="71">
        <v>0.26980324074074075</v>
      </c>
      <c r="E1532" s="72" t="s">
        <v>9</v>
      </c>
      <c r="F1532" s="72">
        <v>36</v>
      </c>
      <c r="G1532" s="72" t="s">
        <v>10</v>
      </c>
    </row>
    <row r="1533" spans="3:7" ht="15" thickBot="1" x14ac:dyDescent="0.35">
      <c r="C1533" s="70">
        <v>43178</v>
      </c>
      <c r="D1533" s="71">
        <v>0.27</v>
      </c>
      <c r="E1533" s="72" t="s">
        <v>9</v>
      </c>
      <c r="F1533" s="72">
        <v>44</v>
      </c>
      <c r="G1533" s="72" t="s">
        <v>21</v>
      </c>
    </row>
    <row r="1534" spans="3:7" ht="15" thickBot="1" x14ac:dyDescent="0.35">
      <c r="C1534" s="70">
        <v>43178</v>
      </c>
      <c r="D1534" s="71">
        <v>0.27016203703703706</v>
      </c>
      <c r="E1534" s="72" t="s">
        <v>9</v>
      </c>
      <c r="F1534" s="72">
        <v>35</v>
      </c>
      <c r="G1534" s="72" t="s">
        <v>21</v>
      </c>
    </row>
    <row r="1535" spans="3:7" ht="15" thickBot="1" x14ac:dyDescent="0.35">
      <c r="C1535" s="70">
        <v>43178</v>
      </c>
      <c r="D1535" s="71">
        <v>0.27079861111111109</v>
      </c>
      <c r="E1535" s="72" t="s">
        <v>9</v>
      </c>
      <c r="F1535" s="72">
        <v>48</v>
      </c>
      <c r="G1535" s="72" t="s">
        <v>10</v>
      </c>
    </row>
    <row r="1536" spans="3:7" ht="15" thickBot="1" x14ac:dyDescent="0.35">
      <c r="C1536" s="70">
        <v>43178</v>
      </c>
      <c r="D1536" s="71">
        <v>0.27157407407407408</v>
      </c>
      <c r="E1536" s="72" t="s">
        <v>9</v>
      </c>
      <c r="F1536" s="72">
        <v>42</v>
      </c>
      <c r="G1536" s="72" t="s">
        <v>10</v>
      </c>
    </row>
    <row r="1537" spans="3:7" ht="15" thickBot="1" x14ac:dyDescent="0.35">
      <c r="C1537" s="70">
        <v>43178</v>
      </c>
      <c r="D1537" s="71">
        <v>0.27210648148148148</v>
      </c>
      <c r="E1537" s="72" t="s">
        <v>9</v>
      </c>
      <c r="F1537" s="72">
        <v>44</v>
      </c>
      <c r="G1537" s="72" t="s">
        <v>10</v>
      </c>
    </row>
    <row r="1538" spans="3:7" ht="15" thickBot="1" x14ac:dyDescent="0.35">
      <c r="C1538" s="70">
        <v>43178</v>
      </c>
      <c r="D1538" s="71">
        <v>0.27280092592592592</v>
      </c>
      <c r="E1538" s="72" t="s">
        <v>9</v>
      </c>
      <c r="F1538" s="72">
        <v>32</v>
      </c>
      <c r="G1538" s="72" t="s">
        <v>10</v>
      </c>
    </row>
    <row r="1539" spans="3:7" ht="15" thickBot="1" x14ac:dyDescent="0.35">
      <c r="C1539" s="70">
        <v>43178</v>
      </c>
      <c r="D1539" s="71">
        <v>0.27598379629629627</v>
      </c>
      <c r="E1539" s="72" t="s">
        <v>9</v>
      </c>
      <c r="F1539" s="72">
        <v>47</v>
      </c>
      <c r="G1539" s="72" t="s">
        <v>10</v>
      </c>
    </row>
    <row r="1540" spans="3:7" ht="15" thickBot="1" x14ac:dyDescent="0.35">
      <c r="C1540" s="70">
        <v>43178</v>
      </c>
      <c r="D1540" s="71">
        <v>0.2760185185185185</v>
      </c>
      <c r="E1540" s="72" t="s">
        <v>9</v>
      </c>
      <c r="F1540" s="72">
        <v>39</v>
      </c>
      <c r="G1540" s="72" t="s">
        <v>10</v>
      </c>
    </row>
    <row r="1541" spans="3:7" ht="15" thickBot="1" x14ac:dyDescent="0.35">
      <c r="C1541" s="70">
        <v>43178</v>
      </c>
      <c r="D1541" s="71">
        <v>0.27645833333333331</v>
      </c>
      <c r="E1541" s="72" t="s">
        <v>9</v>
      </c>
      <c r="F1541" s="72">
        <v>59</v>
      </c>
      <c r="G1541" s="72" t="s">
        <v>10</v>
      </c>
    </row>
    <row r="1542" spans="3:7" ht="15" thickBot="1" x14ac:dyDescent="0.35">
      <c r="C1542" s="70">
        <v>43178</v>
      </c>
      <c r="D1542" s="71">
        <v>0.27672453703703703</v>
      </c>
      <c r="E1542" s="72" t="s">
        <v>9</v>
      </c>
      <c r="F1542" s="72">
        <v>37</v>
      </c>
      <c r="G1542" s="72" t="s">
        <v>10</v>
      </c>
    </row>
    <row r="1543" spans="3:7" ht="15" thickBot="1" x14ac:dyDescent="0.35">
      <c r="C1543" s="70">
        <v>43178</v>
      </c>
      <c r="D1543" s="71">
        <v>0.27686342592592594</v>
      </c>
      <c r="E1543" s="72" t="s">
        <v>9</v>
      </c>
      <c r="F1543" s="72">
        <v>50</v>
      </c>
      <c r="G1543" s="72" t="s">
        <v>10</v>
      </c>
    </row>
    <row r="1544" spans="3:7" ht="15" thickBot="1" x14ac:dyDescent="0.35">
      <c r="C1544" s="70">
        <v>43178</v>
      </c>
      <c r="D1544" s="71">
        <v>0.27703703703703703</v>
      </c>
      <c r="E1544" s="72" t="s">
        <v>9</v>
      </c>
      <c r="F1544" s="72">
        <v>21</v>
      </c>
      <c r="G1544" s="72" t="s">
        <v>21</v>
      </c>
    </row>
    <row r="1545" spans="3:7" ht="15" thickBot="1" x14ac:dyDescent="0.35">
      <c r="C1545" s="70">
        <v>43178</v>
      </c>
      <c r="D1545" s="71">
        <v>0.2774537037037037</v>
      </c>
      <c r="E1545" s="72" t="s">
        <v>9</v>
      </c>
      <c r="F1545" s="72">
        <v>51</v>
      </c>
      <c r="G1545" s="72" t="s">
        <v>10</v>
      </c>
    </row>
    <row r="1546" spans="3:7" ht="15" thickBot="1" x14ac:dyDescent="0.35">
      <c r="C1546" s="70">
        <v>43178</v>
      </c>
      <c r="D1546" s="71">
        <v>0.27858796296296295</v>
      </c>
      <c r="E1546" s="72" t="s">
        <v>9</v>
      </c>
      <c r="F1546" s="72">
        <v>42</v>
      </c>
      <c r="G1546" s="72" t="s">
        <v>10</v>
      </c>
    </row>
    <row r="1547" spans="3:7" ht="15" thickBot="1" x14ac:dyDescent="0.35">
      <c r="C1547" s="70">
        <v>43178</v>
      </c>
      <c r="D1547" s="71">
        <v>0.27886574074074072</v>
      </c>
      <c r="E1547" s="72" t="s">
        <v>9</v>
      </c>
      <c r="F1547" s="72">
        <v>41</v>
      </c>
      <c r="G1547" s="72" t="s">
        <v>10</v>
      </c>
    </row>
    <row r="1548" spans="3:7" ht="15" thickBot="1" x14ac:dyDescent="0.35">
      <c r="C1548" s="70">
        <v>43178</v>
      </c>
      <c r="D1548" s="71">
        <v>0.27994212962962961</v>
      </c>
      <c r="E1548" s="72" t="s">
        <v>9</v>
      </c>
      <c r="F1548" s="72">
        <v>38</v>
      </c>
      <c r="G1548" s="72" t="s">
        <v>21</v>
      </c>
    </row>
    <row r="1549" spans="3:7" ht="15" thickBot="1" x14ac:dyDescent="0.35">
      <c r="C1549" s="70">
        <v>43178</v>
      </c>
      <c r="D1549" s="71">
        <v>0.28050925925925924</v>
      </c>
      <c r="E1549" s="72" t="s">
        <v>9</v>
      </c>
      <c r="F1549" s="72">
        <v>52</v>
      </c>
      <c r="G1549" s="72" t="s">
        <v>10</v>
      </c>
    </row>
    <row r="1550" spans="3:7" ht="15" thickBot="1" x14ac:dyDescent="0.35">
      <c r="C1550" s="70">
        <v>43178</v>
      </c>
      <c r="D1550" s="71">
        <v>0.28116898148148145</v>
      </c>
      <c r="E1550" s="72" t="s">
        <v>9</v>
      </c>
      <c r="F1550" s="72">
        <v>42</v>
      </c>
      <c r="G1550" s="72" t="s">
        <v>10</v>
      </c>
    </row>
    <row r="1551" spans="3:7" ht="15" thickBot="1" x14ac:dyDescent="0.35">
      <c r="C1551" s="70">
        <v>43178</v>
      </c>
      <c r="D1551" s="71">
        <v>0.28126157407407409</v>
      </c>
      <c r="E1551" s="72" t="s">
        <v>9</v>
      </c>
      <c r="F1551" s="72">
        <v>43</v>
      </c>
      <c r="G1551" s="72" t="s">
        <v>21</v>
      </c>
    </row>
    <row r="1552" spans="3:7" ht="15" thickBot="1" x14ac:dyDescent="0.35">
      <c r="C1552" s="70">
        <v>43178</v>
      </c>
      <c r="D1552" s="71">
        <v>0.28218749999999998</v>
      </c>
      <c r="E1552" s="72" t="s">
        <v>9</v>
      </c>
      <c r="F1552" s="72">
        <v>56</v>
      </c>
      <c r="G1552" s="72" t="s">
        <v>10</v>
      </c>
    </row>
    <row r="1553" spans="3:7" ht="15" thickBot="1" x14ac:dyDescent="0.35">
      <c r="C1553" s="70">
        <v>43178</v>
      </c>
      <c r="D1553" s="71">
        <v>0.2824652777777778</v>
      </c>
      <c r="E1553" s="72" t="s">
        <v>9</v>
      </c>
      <c r="F1553" s="72">
        <v>43</v>
      </c>
      <c r="G1553" s="72" t="s">
        <v>10</v>
      </c>
    </row>
    <row r="1554" spans="3:7" ht="15" thickBot="1" x14ac:dyDescent="0.35">
      <c r="C1554" s="70">
        <v>43178</v>
      </c>
      <c r="D1554" s="71">
        <v>0.28410879629629632</v>
      </c>
      <c r="E1554" s="72" t="s">
        <v>9</v>
      </c>
      <c r="F1554" s="72">
        <v>56</v>
      </c>
      <c r="G1554" s="72" t="s">
        <v>10</v>
      </c>
    </row>
    <row r="1555" spans="3:7" ht="15" thickBot="1" x14ac:dyDescent="0.35">
      <c r="C1555" s="70">
        <v>43178</v>
      </c>
      <c r="D1555" s="71">
        <v>0.28480324074074076</v>
      </c>
      <c r="E1555" s="72" t="s">
        <v>9</v>
      </c>
      <c r="F1555" s="72">
        <v>46</v>
      </c>
      <c r="G1555" s="72" t="s">
        <v>10</v>
      </c>
    </row>
    <row r="1556" spans="3:7" ht="15" thickBot="1" x14ac:dyDescent="0.35">
      <c r="C1556" s="70">
        <v>43178</v>
      </c>
      <c r="D1556" s="71">
        <v>0.28491898148148148</v>
      </c>
      <c r="E1556" s="72" t="s">
        <v>9</v>
      </c>
      <c r="F1556" s="72">
        <v>43</v>
      </c>
      <c r="G1556" s="72" t="s">
        <v>10</v>
      </c>
    </row>
    <row r="1557" spans="3:7" ht="15" thickBot="1" x14ac:dyDescent="0.35">
      <c r="C1557" s="70">
        <v>43178</v>
      </c>
      <c r="D1557" s="71">
        <v>0.28499999999999998</v>
      </c>
      <c r="E1557" s="72" t="s">
        <v>9</v>
      </c>
      <c r="F1557" s="72">
        <v>46</v>
      </c>
      <c r="G1557" s="72" t="s">
        <v>10</v>
      </c>
    </row>
    <row r="1558" spans="3:7" ht="15" thickBot="1" x14ac:dyDescent="0.35">
      <c r="C1558" s="70">
        <v>43178</v>
      </c>
      <c r="D1558" s="71">
        <v>0.28531250000000002</v>
      </c>
      <c r="E1558" s="72" t="s">
        <v>9</v>
      </c>
      <c r="F1558" s="72">
        <v>42</v>
      </c>
      <c r="G1558" s="72" t="s">
        <v>10</v>
      </c>
    </row>
    <row r="1559" spans="3:7" ht="15" thickBot="1" x14ac:dyDescent="0.35">
      <c r="C1559" s="70">
        <v>43178</v>
      </c>
      <c r="D1559" s="71">
        <v>0.28548611111111111</v>
      </c>
      <c r="E1559" s="72" t="s">
        <v>9</v>
      </c>
      <c r="F1559" s="72">
        <v>39</v>
      </c>
      <c r="G1559" s="72" t="s">
        <v>10</v>
      </c>
    </row>
    <row r="1560" spans="3:7" ht="15" thickBot="1" x14ac:dyDescent="0.35">
      <c r="C1560" s="70">
        <v>43178</v>
      </c>
      <c r="D1560" s="71">
        <v>0.28589120370370369</v>
      </c>
      <c r="E1560" s="72" t="s">
        <v>9</v>
      </c>
      <c r="F1560" s="72">
        <v>32</v>
      </c>
      <c r="G1560" s="72" t="s">
        <v>21</v>
      </c>
    </row>
    <row r="1561" spans="3:7" ht="15" thickBot="1" x14ac:dyDescent="0.35">
      <c r="C1561" s="70">
        <v>43178</v>
      </c>
      <c r="D1561" s="71">
        <v>0.28608796296296296</v>
      </c>
      <c r="E1561" s="72" t="s">
        <v>9</v>
      </c>
      <c r="F1561" s="72">
        <v>46</v>
      </c>
      <c r="G1561" s="72" t="s">
        <v>10</v>
      </c>
    </row>
    <row r="1562" spans="3:7" ht="15" thickBot="1" x14ac:dyDescent="0.35">
      <c r="C1562" s="70">
        <v>43178</v>
      </c>
      <c r="D1562" s="71">
        <v>0.28621527777777778</v>
      </c>
      <c r="E1562" s="72" t="s">
        <v>9</v>
      </c>
      <c r="F1562" s="72">
        <v>41</v>
      </c>
      <c r="G1562" s="72" t="s">
        <v>10</v>
      </c>
    </row>
    <row r="1563" spans="3:7" ht="15" thickBot="1" x14ac:dyDescent="0.35">
      <c r="C1563" s="70">
        <v>43178</v>
      </c>
      <c r="D1563" s="71">
        <v>0.28728009259259263</v>
      </c>
      <c r="E1563" s="72" t="s">
        <v>9</v>
      </c>
      <c r="F1563" s="72">
        <v>45</v>
      </c>
      <c r="G1563" s="72" t="s">
        <v>10</v>
      </c>
    </row>
    <row r="1564" spans="3:7" ht="15" thickBot="1" x14ac:dyDescent="0.35">
      <c r="C1564" s="70">
        <v>43178</v>
      </c>
      <c r="D1564" s="71">
        <v>0.28810185185185183</v>
      </c>
      <c r="E1564" s="72" t="s">
        <v>9</v>
      </c>
      <c r="F1564" s="72">
        <v>40</v>
      </c>
      <c r="G1564" s="72" t="s">
        <v>10</v>
      </c>
    </row>
    <row r="1565" spans="3:7" ht="15" thickBot="1" x14ac:dyDescent="0.35">
      <c r="C1565" s="70">
        <v>43178</v>
      </c>
      <c r="D1565" s="71">
        <v>0.28850694444444441</v>
      </c>
      <c r="E1565" s="72" t="s">
        <v>9</v>
      </c>
      <c r="F1565" s="72">
        <v>46</v>
      </c>
      <c r="G1565" s="72" t="s">
        <v>21</v>
      </c>
    </row>
    <row r="1566" spans="3:7" ht="15" thickBot="1" x14ac:dyDescent="0.35">
      <c r="C1566" s="70">
        <v>43178</v>
      </c>
      <c r="D1566" s="71">
        <v>0.28871527777777778</v>
      </c>
      <c r="E1566" s="72" t="s">
        <v>9</v>
      </c>
      <c r="F1566" s="72">
        <v>31</v>
      </c>
      <c r="G1566" s="72" t="s">
        <v>10</v>
      </c>
    </row>
    <row r="1567" spans="3:7" ht="15" thickBot="1" x14ac:dyDescent="0.35">
      <c r="C1567" s="70">
        <v>43178</v>
      </c>
      <c r="D1567" s="71">
        <v>0.28900462962962964</v>
      </c>
      <c r="E1567" s="72" t="s">
        <v>9</v>
      </c>
      <c r="F1567" s="72">
        <v>40</v>
      </c>
      <c r="G1567" s="72" t="s">
        <v>10</v>
      </c>
    </row>
    <row r="1568" spans="3:7" ht="15" thickBot="1" x14ac:dyDescent="0.35">
      <c r="C1568" s="70">
        <v>43178</v>
      </c>
      <c r="D1568" s="71">
        <v>0.2890625</v>
      </c>
      <c r="E1568" s="72" t="s">
        <v>9</v>
      </c>
      <c r="F1568" s="72">
        <v>35</v>
      </c>
      <c r="G1568" s="72" t="s">
        <v>21</v>
      </c>
    </row>
    <row r="1569" spans="3:7" ht="15" thickBot="1" x14ac:dyDescent="0.35">
      <c r="C1569" s="70">
        <v>43178</v>
      </c>
      <c r="D1569" s="71">
        <v>0.28958333333333336</v>
      </c>
      <c r="E1569" s="72" t="s">
        <v>9</v>
      </c>
      <c r="F1569" s="72">
        <v>26</v>
      </c>
      <c r="G1569" s="72" t="s">
        <v>21</v>
      </c>
    </row>
    <row r="1570" spans="3:7" ht="15" thickBot="1" x14ac:dyDescent="0.35">
      <c r="C1570" s="70">
        <v>43178</v>
      </c>
      <c r="D1570" s="71">
        <v>0.28987268518518516</v>
      </c>
      <c r="E1570" s="72" t="s">
        <v>9</v>
      </c>
      <c r="F1570" s="72">
        <v>22</v>
      </c>
      <c r="G1570" s="72" t="s">
        <v>21</v>
      </c>
    </row>
    <row r="1571" spans="3:7" ht="15" thickBot="1" x14ac:dyDescent="0.35">
      <c r="C1571" s="70">
        <v>43178</v>
      </c>
      <c r="D1571" s="71">
        <v>0.29050925925925924</v>
      </c>
      <c r="E1571" s="72" t="s">
        <v>9</v>
      </c>
      <c r="F1571" s="72">
        <v>44</v>
      </c>
      <c r="G1571" s="72" t="s">
        <v>21</v>
      </c>
    </row>
    <row r="1572" spans="3:7" ht="15" thickBot="1" x14ac:dyDescent="0.35">
      <c r="C1572" s="70">
        <v>43178</v>
      </c>
      <c r="D1572" s="71">
        <v>0.29098379629629628</v>
      </c>
      <c r="E1572" s="72" t="s">
        <v>9</v>
      </c>
      <c r="F1572" s="72">
        <v>38</v>
      </c>
      <c r="G1572" s="72" t="s">
        <v>10</v>
      </c>
    </row>
    <row r="1573" spans="3:7" ht="15" thickBot="1" x14ac:dyDescent="0.35">
      <c r="C1573" s="70">
        <v>43178</v>
      </c>
      <c r="D1573" s="71">
        <v>0.2911111111111111</v>
      </c>
      <c r="E1573" s="72" t="s">
        <v>9</v>
      </c>
      <c r="F1573" s="72">
        <v>43</v>
      </c>
      <c r="G1573" s="72" t="s">
        <v>10</v>
      </c>
    </row>
    <row r="1574" spans="3:7" ht="15" thickBot="1" x14ac:dyDescent="0.35">
      <c r="C1574" s="70">
        <v>43178</v>
      </c>
      <c r="D1574" s="71">
        <v>0.29378472222222224</v>
      </c>
      <c r="E1574" s="72" t="s">
        <v>9</v>
      </c>
      <c r="F1574" s="72">
        <v>49</v>
      </c>
      <c r="G1574" s="72" t="s">
        <v>10</v>
      </c>
    </row>
    <row r="1575" spans="3:7" ht="15" thickBot="1" x14ac:dyDescent="0.35">
      <c r="C1575" s="70">
        <v>43178</v>
      </c>
      <c r="D1575" s="71">
        <v>0.29393518518518519</v>
      </c>
      <c r="E1575" s="72" t="s">
        <v>9</v>
      </c>
      <c r="F1575" s="72">
        <v>35</v>
      </c>
      <c r="G1575" s="72" t="s">
        <v>21</v>
      </c>
    </row>
    <row r="1576" spans="3:7" ht="15" thickBot="1" x14ac:dyDescent="0.35">
      <c r="C1576" s="70">
        <v>43178</v>
      </c>
      <c r="D1576" s="71">
        <v>0.29410879629629633</v>
      </c>
      <c r="E1576" s="72" t="s">
        <v>9</v>
      </c>
      <c r="F1576" s="72">
        <v>35</v>
      </c>
      <c r="G1576" s="72" t="s">
        <v>10</v>
      </c>
    </row>
    <row r="1577" spans="3:7" ht="15" thickBot="1" x14ac:dyDescent="0.35">
      <c r="C1577" s="70">
        <v>43178</v>
      </c>
      <c r="D1577" s="71">
        <v>0.29439814814814813</v>
      </c>
      <c r="E1577" s="72" t="s">
        <v>9</v>
      </c>
      <c r="F1577" s="72">
        <v>25</v>
      </c>
      <c r="G1577" s="72" t="s">
        <v>10</v>
      </c>
    </row>
    <row r="1578" spans="3:7" ht="15" thickBot="1" x14ac:dyDescent="0.35">
      <c r="C1578" s="70">
        <v>43178</v>
      </c>
      <c r="D1578" s="71">
        <v>0.29494212962962962</v>
      </c>
      <c r="E1578" s="72" t="s">
        <v>9</v>
      </c>
      <c r="F1578" s="72">
        <v>30</v>
      </c>
      <c r="G1578" s="72" t="s">
        <v>21</v>
      </c>
    </row>
    <row r="1579" spans="3:7" ht="15" thickBot="1" x14ac:dyDescent="0.35">
      <c r="C1579" s="70">
        <v>43178</v>
      </c>
      <c r="D1579" s="71">
        <v>0.29521990740740739</v>
      </c>
      <c r="E1579" s="72" t="s">
        <v>9</v>
      </c>
      <c r="F1579" s="72">
        <v>36</v>
      </c>
      <c r="G1579" s="72" t="s">
        <v>21</v>
      </c>
    </row>
    <row r="1580" spans="3:7" ht="15" thickBot="1" x14ac:dyDescent="0.35">
      <c r="C1580" s="70">
        <v>43178</v>
      </c>
      <c r="D1580" s="71">
        <v>0.29530092592592594</v>
      </c>
      <c r="E1580" s="72" t="s">
        <v>9</v>
      </c>
      <c r="F1580" s="72">
        <v>39</v>
      </c>
      <c r="G1580" s="72" t="s">
        <v>10</v>
      </c>
    </row>
    <row r="1581" spans="3:7" ht="15" thickBot="1" x14ac:dyDescent="0.35">
      <c r="C1581" s="70">
        <v>43178</v>
      </c>
      <c r="D1581" s="71">
        <v>0.29616898148148146</v>
      </c>
      <c r="E1581" s="72" t="s">
        <v>9</v>
      </c>
      <c r="F1581" s="72">
        <v>50</v>
      </c>
      <c r="G1581" s="72" t="s">
        <v>10</v>
      </c>
    </row>
    <row r="1582" spans="3:7" ht="15" thickBot="1" x14ac:dyDescent="0.35">
      <c r="C1582" s="70">
        <v>43178</v>
      </c>
      <c r="D1582" s="71">
        <v>0.29699074074074078</v>
      </c>
      <c r="E1582" s="72" t="s">
        <v>9</v>
      </c>
      <c r="F1582" s="72">
        <v>46</v>
      </c>
      <c r="G1582" s="72" t="s">
        <v>10</v>
      </c>
    </row>
    <row r="1583" spans="3:7" ht="15" thickBot="1" x14ac:dyDescent="0.35">
      <c r="C1583" s="70">
        <v>43178</v>
      </c>
      <c r="D1583" s="71">
        <v>0.2974074074074074</v>
      </c>
      <c r="E1583" s="72" t="s">
        <v>9</v>
      </c>
      <c r="F1583" s="72">
        <v>29</v>
      </c>
      <c r="G1583" s="72" t="s">
        <v>10</v>
      </c>
    </row>
    <row r="1584" spans="3:7" ht="15" thickBot="1" x14ac:dyDescent="0.35">
      <c r="C1584" s="70">
        <v>43178</v>
      </c>
      <c r="D1584" s="71">
        <v>0.29799768518518516</v>
      </c>
      <c r="E1584" s="72" t="s">
        <v>9</v>
      </c>
      <c r="F1584" s="72">
        <v>39</v>
      </c>
      <c r="G1584" s="72" t="s">
        <v>10</v>
      </c>
    </row>
    <row r="1585" spans="3:7" ht="15" thickBot="1" x14ac:dyDescent="0.35">
      <c r="C1585" s="70">
        <v>43178</v>
      </c>
      <c r="D1585" s="71">
        <v>0.29900462962962965</v>
      </c>
      <c r="E1585" s="72" t="s">
        <v>9</v>
      </c>
      <c r="F1585" s="72">
        <v>44</v>
      </c>
      <c r="G1585" s="72" t="s">
        <v>10</v>
      </c>
    </row>
    <row r="1586" spans="3:7" ht="15" thickBot="1" x14ac:dyDescent="0.35">
      <c r="C1586" s="70">
        <v>43178</v>
      </c>
      <c r="D1586" s="71">
        <v>0.29928240740740741</v>
      </c>
      <c r="E1586" s="72" t="s">
        <v>9</v>
      </c>
      <c r="F1586" s="72">
        <v>48</v>
      </c>
      <c r="G1586" s="72" t="s">
        <v>10</v>
      </c>
    </row>
    <row r="1587" spans="3:7" ht="15" thickBot="1" x14ac:dyDescent="0.35">
      <c r="C1587" s="70">
        <v>43178</v>
      </c>
      <c r="D1587" s="71">
        <v>0.29942129629629627</v>
      </c>
      <c r="E1587" s="72" t="s">
        <v>9</v>
      </c>
      <c r="F1587" s="72">
        <v>28</v>
      </c>
      <c r="G1587" s="72" t="s">
        <v>21</v>
      </c>
    </row>
    <row r="1588" spans="3:7" ht="15" thickBot="1" x14ac:dyDescent="0.35">
      <c r="C1588" s="70">
        <v>43178</v>
      </c>
      <c r="D1588" s="71">
        <v>0.29976851851851855</v>
      </c>
      <c r="E1588" s="72" t="s">
        <v>9</v>
      </c>
      <c r="F1588" s="72">
        <v>36</v>
      </c>
      <c r="G1588" s="72" t="s">
        <v>10</v>
      </c>
    </row>
    <row r="1589" spans="3:7" ht="15" thickBot="1" x14ac:dyDescent="0.35">
      <c r="C1589" s="70">
        <v>43178</v>
      </c>
      <c r="D1589" s="71">
        <v>0.30008101851851848</v>
      </c>
      <c r="E1589" s="72" t="s">
        <v>9</v>
      </c>
      <c r="F1589" s="72">
        <v>42</v>
      </c>
      <c r="G1589" s="72" t="s">
        <v>10</v>
      </c>
    </row>
    <row r="1590" spans="3:7" ht="15" thickBot="1" x14ac:dyDescent="0.35">
      <c r="C1590" s="70">
        <v>43178</v>
      </c>
      <c r="D1590" s="71">
        <v>0.3004398148148148</v>
      </c>
      <c r="E1590" s="72" t="s">
        <v>9</v>
      </c>
      <c r="F1590" s="72">
        <v>52</v>
      </c>
      <c r="G1590" s="72" t="s">
        <v>10</v>
      </c>
    </row>
    <row r="1591" spans="3:7" ht="15" thickBot="1" x14ac:dyDescent="0.35">
      <c r="C1591" s="70">
        <v>43178</v>
      </c>
      <c r="D1591" s="71">
        <v>0.30177083333333332</v>
      </c>
      <c r="E1591" s="72" t="s">
        <v>9</v>
      </c>
      <c r="F1591" s="72">
        <v>40</v>
      </c>
      <c r="G1591" s="72" t="s">
        <v>10</v>
      </c>
    </row>
    <row r="1592" spans="3:7" ht="15" thickBot="1" x14ac:dyDescent="0.35">
      <c r="C1592" s="70">
        <v>43178</v>
      </c>
      <c r="D1592" s="71">
        <v>0.30202546296296295</v>
      </c>
      <c r="E1592" s="72" t="s">
        <v>9</v>
      </c>
      <c r="F1592" s="72">
        <v>36</v>
      </c>
      <c r="G1592" s="72" t="s">
        <v>10</v>
      </c>
    </row>
    <row r="1593" spans="3:7" ht="15" thickBot="1" x14ac:dyDescent="0.35">
      <c r="C1593" s="70">
        <v>43178</v>
      </c>
      <c r="D1593" s="71">
        <v>0.30277777777777776</v>
      </c>
      <c r="E1593" s="72" t="s">
        <v>9</v>
      </c>
      <c r="F1593" s="72">
        <v>26</v>
      </c>
      <c r="G1593" s="72" t="s">
        <v>21</v>
      </c>
    </row>
    <row r="1594" spans="3:7" ht="15" thickBot="1" x14ac:dyDescent="0.35">
      <c r="C1594" s="70">
        <v>43178</v>
      </c>
      <c r="D1594" s="71">
        <v>0.3033912037037037</v>
      </c>
      <c r="E1594" s="72" t="s">
        <v>9</v>
      </c>
      <c r="F1594" s="72">
        <v>40</v>
      </c>
      <c r="G1594" s="72" t="s">
        <v>10</v>
      </c>
    </row>
    <row r="1595" spans="3:7" ht="15" thickBot="1" x14ac:dyDescent="0.35">
      <c r="C1595" s="70">
        <v>43178</v>
      </c>
      <c r="D1595" s="71">
        <v>0.30344907407407407</v>
      </c>
      <c r="E1595" s="72" t="s">
        <v>9</v>
      </c>
      <c r="F1595" s="72">
        <v>26</v>
      </c>
      <c r="G1595" s="72" t="s">
        <v>21</v>
      </c>
    </row>
    <row r="1596" spans="3:7" ht="15" thickBot="1" x14ac:dyDescent="0.35">
      <c r="C1596" s="70">
        <v>43178</v>
      </c>
      <c r="D1596" s="71">
        <v>0.30351851851851852</v>
      </c>
      <c r="E1596" s="72" t="s">
        <v>9</v>
      </c>
      <c r="F1596" s="72">
        <v>40</v>
      </c>
      <c r="G1596" s="72" t="s">
        <v>10</v>
      </c>
    </row>
    <row r="1597" spans="3:7" ht="15" thickBot="1" x14ac:dyDescent="0.35">
      <c r="C1597" s="70">
        <v>43178</v>
      </c>
      <c r="D1597" s="71">
        <v>0.30364583333333334</v>
      </c>
      <c r="E1597" s="72" t="s">
        <v>9</v>
      </c>
      <c r="F1597" s="72">
        <v>40</v>
      </c>
      <c r="G1597" s="72" t="s">
        <v>10</v>
      </c>
    </row>
    <row r="1598" spans="3:7" ht="15" thickBot="1" x14ac:dyDescent="0.35">
      <c r="C1598" s="70">
        <v>43178</v>
      </c>
      <c r="D1598" s="71">
        <v>0.30368055555555556</v>
      </c>
      <c r="E1598" s="72" t="s">
        <v>9</v>
      </c>
      <c r="F1598" s="72">
        <v>26</v>
      </c>
      <c r="G1598" s="72" t="s">
        <v>21</v>
      </c>
    </row>
    <row r="1599" spans="3:7" ht="15" thickBot="1" x14ac:dyDescent="0.35">
      <c r="C1599" s="70">
        <v>43178</v>
      </c>
      <c r="D1599" s="71">
        <v>0.30377314814814815</v>
      </c>
      <c r="E1599" s="72" t="s">
        <v>9</v>
      </c>
      <c r="F1599" s="72">
        <v>45</v>
      </c>
      <c r="G1599" s="72" t="s">
        <v>10</v>
      </c>
    </row>
    <row r="1600" spans="3:7" ht="15" thickBot="1" x14ac:dyDescent="0.35">
      <c r="C1600" s="70">
        <v>43178</v>
      </c>
      <c r="D1600" s="71">
        <v>0.30394675925925924</v>
      </c>
      <c r="E1600" s="72" t="s">
        <v>9</v>
      </c>
      <c r="F1600" s="72">
        <v>45</v>
      </c>
      <c r="G1600" s="72" t="s">
        <v>10</v>
      </c>
    </row>
    <row r="1601" spans="3:7" ht="15" thickBot="1" x14ac:dyDescent="0.35">
      <c r="C1601" s="70">
        <v>43178</v>
      </c>
      <c r="D1601" s="71">
        <v>0.3054398148148148</v>
      </c>
      <c r="E1601" s="72" t="s">
        <v>9</v>
      </c>
      <c r="F1601" s="72">
        <v>25</v>
      </c>
      <c r="G1601" s="72" t="s">
        <v>21</v>
      </c>
    </row>
    <row r="1602" spans="3:7" ht="15" thickBot="1" x14ac:dyDescent="0.35">
      <c r="C1602" s="70">
        <v>43178</v>
      </c>
      <c r="D1602" s="71">
        <v>0.30648148148148147</v>
      </c>
      <c r="E1602" s="72" t="s">
        <v>9</v>
      </c>
      <c r="F1602" s="72">
        <v>41</v>
      </c>
      <c r="G1602" s="72" t="s">
        <v>21</v>
      </c>
    </row>
    <row r="1603" spans="3:7" ht="15" thickBot="1" x14ac:dyDescent="0.35">
      <c r="C1603" s="70">
        <v>43178</v>
      </c>
      <c r="D1603" s="71">
        <v>0.30655092592592592</v>
      </c>
      <c r="E1603" s="72" t="s">
        <v>9</v>
      </c>
      <c r="F1603" s="72">
        <v>41</v>
      </c>
      <c r="G1603" s="72" t="s">
        <v>10</v>
      </c>
    </row>
    <row r="1604" spans="3:7" ht="15" thickBot="1" x14ac:dyDescent="0.35">
      <c r="C1604" s="70">
        <v>43178</v>
      </c>
      <c r="D1604" s="71">
        <v>0.30693287037037037</v>
      </c>
      <c r="E1604" s="72" t="s">
        <v>9</v>
      </c>
      <c r="F1604" s="72">
        <v>41</v>
      </c>
      <c r="G1604" s="72" t="s">
        <v>10</v>
      </c>
    </row>
    <row r="1605" spans="3:7" ht="15" thickBot="1" x14ac:dyDescent="0.35">
      <c r="C1605" s="70">
        <v>43178</v>
      </c>
      <c r="D1605" s="71">
        <v>0.30765046296296295</v>
      </c>
      <c r="E1605" s="72" t="s">
        <v>9</v>
      </c>
      <c r="F1605" s="72">
        <v>22</v>
      </c>
      <c r="G1605" s="72" t="s">
        <v>21</v>
      </c>
    </row>
    <row r="1606" spans="3:7" ht="15" thickBot="1" x14ac:dyDescent="0.35">
      <c r="C1606" s="70">
        <v>43178</v>
      </c>
      <c r="D1606" s="71">
        <v>0.30791666666666667</v>
      </c>
      <c r="E1606" s="72" t="s">
        <v>9</v>
      </c>
      <c r="F1606" s="72">
        <v>35</v>
      </c>
      <c r="G1606" s="72" t="s">
        <v>10</v>
      </c>
    </row>
    <row r="1607" spans="3:7" ht="15" thickBot="1" x14ac:dyDescent="0.35">
      <c r="C1607" s="70">
        <v>43178</v>
      </c>
      <c r="D1607" s="71">
        <v>0.30856481481481485</v>
      </c>
      <c r="E1607" s="72" t="s">
        <v>9</v>
      </c>
      <c r="F1607" s="72">
        <v>36</v>
      </c>
      <c r="G1607" s="72" t="s">
        <v>10</v>
      </c>
    </row>
    <row r="1608" spans="3:7" ht="15" thickBot="1" x14ac:dyDescent="0.35">
      <c r="C1608" s="70">
        <v>43178</v>
      </c>
      <c r="D1608" s="71">
        <v>0.31122685185185184</v>
      </c>
      <c r="E1608" s="72" t="s">
        <v>9</v>
      </c>
      <c r="F1608" s="72">
        <v>28</v>
      </c>
      <c r="G1608" s="72" t="s">
        <v>21</v>
      </c>
    </row>
    <row r="1609" spans="3:7" ht="15" thickBot="1" x14ac:dyDescent="0.35">
      <c r="C1609" s="70">
        <v>43178</v>
      </c>
      <c r="D1609" s="71">
        <v>0.31130787037037039</v>
      </c>
      <c r="E1609" s="72" t="s">
        <v>9</v>
      </c>
      <c r="F1609" s="72">
        <v>33</v>
      </c>
      <c r="G1609" s="72" t="s">
        <v>10</v>
      </c>
    </row>
    <row r="1610" spans="3:7" ht="15" thickBot="1" x14ac:dyDescent="0.35">
      <c r="C1610" s="70">
        <v>43178</v>
      </c>
      <c r="D1610" s="71">
        <v>0.31141203703703707</v>
      </c>
      <c r="E1610" s="72" t="s">
        <v>9</v>
      </c>
      <c r="F1610" s="72">
        <v>21</v>
      </c>
      <c r="G1610" s="72" t="s">
        <v>10</v>
      </c>
    </row>
    <row r="1611" spans="3:7" ht="15" thickBot="1" x14ac:dyDescent="0.35">
      <c r="C1611" s="70">
        <v>43178</v>
      </c>
      <c r="D1611" s="71">
        <v>0.31177083333333333</v>
      </c>
      <c r="E1611" s="72" t="s">
        <v>9</v>
      </c>
      <c r="F1611" s="72">
        <v>40</v>
      </c>
      <c r="G1611" s="72" t="s">
        <v>10</v>
      </c>
    </row>
    <row r="1612" spans="3:7" ht="15" thickBot="1" x14ac:dyDescent="0.35">
      <c r="C1612" s="70">
        <v>43178</v>
      </c>
      <c r="D1612" s="71">
        <v>0.31195601851851851</v>
      </c>
      <c r="E1612" s="72" t="s">
        <v>9</v>
      </c>
      <c r="F1612" s="72">
        <v>35</v>
      </c>
      <c r="G1612" s="72" t="s">
        <v>10</v>
      </c>
    </row>
    <row r="1613" spans="3:7" ht="15" thickBot="1" x14ac:dyDescent="0.35">
      <c r="C1613" s="70">
        <v>43178</v>
      </c>
      <c r="D1613" s="71">
        <v>0.31260416666666663</v>
      </c>
      <c r="E1613" s="72" t="s">
        <v>9</v>
      </c>
      <c r="F1613" s="72">
        <v>34</v>
      </c>
      <c r="G1613" s="72" t="s">
        <v>10</v>
      </c>
    </row>
    <row r="1614" spans="3:7" ht="15" thickBot="1" x14ac:dyDescent="0.35">
      <c r="C1614" s="70">
        <v>43178</v>
      </c>
      <c r="D1614" s="71">
        <v>0.31268518518518518</v>
      </c>
      <c r="E1614" s="72" t="s">
        <v>9</v>
      </c>
      <c r="F1614" s="72">
        <v>44</v>
      </c>
      <c r="G1614" s="72" t="s">
        <v>10</v>
      </c>
    </row>
    <row r="1615" spans="3:7" ht="15" thickBot="1" x14ac:dyDescent="0.35">
      <c r="C1615" s="70">
        <v>43178</v>
      </c>
      <c r="D1615" s="71">
        <v>0.3132638888888889</v>
      </c>
      <c r="E1615" s="72" t="s">
        <v>9</v>
      </c>
      <c r="F1615" s="72">
        <v>35</v>
      </c>
      <c r="G1615" s="72" t="s">
        <v>10</v>
      </c>
    </row>
    <row r="1616" spans="3:7" ht="15" thickBot="1" x14ac:dyDescent="0.35">
      <c r="C1616" s="70">
        <v>43178</v>
      </c>
      <c r="D1616" s="71">
        <v>0.31396990740740743</v>
      </c>
      <c r="E1616" s="72" t="s">
        <v>9</v>
      </c>
      <c r="F1616" s="72">
        <v>28</v>
      </c>
      <c r="G1616" s="72" t="s">
        <v>21</v>
      </c>
    </row>
    <row r="1617" spans="3:7" ht="15" thickBot="1" x14ac:dyDescent="0.35">
      <c r="C1617" s="70">
        <v>43178</v>
      </c>
      <c r="D1617" s="71">
        <v>0.31402777777777779</v>
      </c>
      <c r="E1617" s="72" t="s">
        <v>9</v>
      </c>
      <c r="F1617" s="72">
        <v>35</v>
      </c>
      <c r="G1617" s="72" t="s">
        <v>10</v>
      </c>
    </row>
    <row r="1618" spans="3:7" ht="15" thickBot="1" x14ac:dyDescent="0.35">
      <c r="C1618" s="70">
        <v>43178</v>
      </c>
      <c r="D1618" s="71">
        <v>0.31444444444444447</v>
      </c>
      <c r="E1618" s="72" t="s">
        <v>9</v>
      </c>
      <c r="F1618" s="72">
        <v>52</v>
      </c>
      <c r="G1618" s="72" t="s">
        <v>10</v>
      </c>
    </row>
    <row r="1619" spans="3:7" ht="15" thickBot="1" x14ac:dyDescent="0.35">
      <c r="C1619" s="70">
        <v>43178</v>
      </c>
      <c r="D1619" s="71">
        <v>0.31489583333333332</v>
      </c>
      <c r="E1619" s="72" t="s">
        <v>9</v>
      </c>
      <c r="F1619" s="72">
        <v>40</v>
      </c>
      <c r="G1619" s="72" t="s">
        <v>21</v>
      </c>
    </row>
    <row r="1620" spans="3:7" ht="15" thickBot="1" x14ac:dyDescent="0.35">
      <c r="C1620" s="70">
        <v>43178</v>
      </c>
      <c r="D1620" s="71">
        <v>0.3162847222222222</v>
      </c>
      <c r="E1620" s="72" t="s">
        <v>9</v>
      </c>
      <c r="F1620" s="72">
        <v>40</v>
      </c>
      <c r="G1620" s="72" t="s">
        <v>10</v>
      </c>
    </row>
    <row r="1621" spans="3:7" ht="15" thickBot="1" x14ac:dyDescent="0.35">
      <c r="C1621" s="70">
        <v>43178</v>
      </c>
      <c r="D1621" s="71">
        <v>0.31810185185185186</v>
      </c>
      <c r="E1621" s="72" t="s">
        <v>9</v>
      </c>
      <c r="F1621" s="72">
        <v>45</v>
      </c>
      <c r="G1621" s="72" t="s">
        <v>10</v>
      </c>
    </row>
    <row r="1622" spans="3:7" ht="15" thickBot="1" x14ac:dyDescent="0.35">
      <c r="C1622" s="70">
        <v>43178</v>
      </c>
      <c r="D1622" s="71">
        <v>0.31923611111111111</v>
      </c>
      <c r="E1622" s="72" t="s">
        <v>9</v>
      </c>
      <c r="F1622" s="72">
        <v>22</v>
      </c>
      <c r="G1622" s="72" t="s">
        <v>21</v>
      </c>
    </row>
    <row r="1623" spans="3:7" ht="15" thickBot="1" x14ac:dyDescent="0.35">
      <c r="C1623" s="70">
        <v>43178</v>
      </c>
      <c r="D1623" s="71">
        <v>0.32075231481481481</v>
      </c>
      <c r="E1623" s="72" t="s">
        <v>9</v>
      </c>
      <c r="F1623" s="72">
        <v>46</v>
      </c>
      <c r="G1623" s="72" t="s">
        <v>10</v>
      </c>
    </row>
    <row r="1624" spans="3:7" ht="15" thickBot="1" x14ac:dyDescent="0.35">
      <c r="C1624" s="70">
        <v>43178</v>
      </c>
      <c r="D1624" s="71">
        <v>0.32135416666666666</v>
      </c>
      <c r="E1624" s="72" t="s">
        <v>9</v>
      </c>
      <c r="F1624" s="72">
        <v>40</v>
      </c>
      <c r="G1624" s="72" t="s">
        <v>10</v>
      </c>
    </row>
    <row r="1625" spans="3:7" ht="15" thickBot="1" x14ac:dyDescent="0.35">
      <c r="C1625" s="70">
        <v>43178</v>
      </c>
      <c r="D1625" s="71">
        <v>0.32190972222222219</v>
      </c>
      <c r="E1625" s="72" t="s">
        <v>9</v>
      </c>
      <c r="F1625" s="72">
        <v>50</v>
      </c>
      <c r="G1625" s="72" t="s">
        <v>10</v>
      </c>
    </row>
    <row r="1626" spans="3:7" ht="15" thickBot="1" x14ac:dyDescent="0.35">
      <c r="C1626" s="70">
        <v>43178</v>
      </c>
      <c r="D1626" s="71">
        <v>0.323275462962963</v>
      </c>
      <c r="E1626" s="72" t="s">
        <v>9</v>
      </c>
      <c r="F1626" s="72">
        <v>49</v>
      </c>
      <c r="G1626" s="72" t="s">
        <v>21</v>
      </c>
    </row>
    <row r="1627" spans="3:7" ht="15" thickBot="1" x14ac:dyDescent="0.35">
      <c r="C1627" s="70">
        <v>43178</v>
      </c>
      <c r="D1627" s="71">
        <v>0.32347222222222222</v>
      </c>
      <c r="E1627" s="72" t="s">
        <v>9</v>
      </c>
      <c r="F1627" s="72">
        <v>35</v>
      </c>
      <c r="G1627" s="72" t="s">
        <v>10</v>
      </c>
    </row>
    <row r="1628" spans="3:7" ht="15" thickBot="1" x14ac:dyDescent="0.35">
      <c r="C1628" s="70">
        <v>43178</v>
      </c>
      <c r="D1628" s="71">
        <v>0.32424768518518515</v>
      </c>
      <c r="E1628" s="72" t="s">
        <v>9</v>
      </c>
      <c r="F1628" s="72">
        <v>26</v>
      </c>
      <c r="G1628" s="72" t="s">
        <v>21</v>
      </c>
    </row>
    <row r="1629" spans="3:7" ht="15" thickBot="1" x14ac:dyDescent="0.35">
      <c r="C1629" s="70">
        <v>43178</v>
      </c>
      <c r="D1629" s="71">
        <v>0.32518518518518519</v>
      </c>
      <c r="E1629" s="72" t="s">
        <v>9</v>
      </c>
      <c r="F1629" s="72">
        <v>41</v>
      </c>
      <c r="G1629" s="72" t="s">
        <v>10</v>
      </c>
    </row>
    <row r="1630" spans="3:7" ht="15" thickBot="1" x14ac:dyDescent="0.35">
      <c r="C1630" s="70">
        <v>43178</v>
      </c>
      <c r="D1630" s="71">
        <v>0.32646990740740739</v>
      </c>
      <c r="E1630" s="72" t="s">
        <v>9</v>
      </c>
      <c r="F1630" s="72">
        <v>35</v>
      </c>
      <c r="G1630" s="72" t="s">
        <v>10</v>
      </c>
    </row>
    <row r="1631" spans="3:7" ht="15" thickBot="1" x14ac:dyDescent="0.35">
      <c r="C1631" s="70">
        <v>43178</v>
      </c>
      <c r="D1631" s="71">
        <v>0.32770833333333332</v>
      </c>
      <c r="E1631" s="72" t="s">
        <v>9</v>
      </c>
      <c r="F1631" s="72">
        <v>34</v>
      </c>
      <c r="G1631" s="72" t="s">
        <v>10</v>
      </c>
    </row>
    <row r="1632" spans="3:7" ht="15" thickBot="1" x14ac:dyDescent="0.35">
      <c r="C1632" s="70">
        <v>43178</v>
      </c>
      <c r="D1632" s="71">
        <v>0.32822916666666663</v>
      </c>
      <c r="E1632" s="72" t="s">
        <v>9</v>
      </c>
      <c r="F1632" s="72">
        <v>45</v>
      </c>
      <c r="G1632" s="72" t="s">
        <v>10</v>
      </c>
    </row>
    <row r="1633" spans="3:7" ht="15" thickBot="1" x14ac:dyDescent="0.35">
      <c r="C1633" s="70">
        <v>43178</v>
      </c>
      <c r="D1633" s="71">
        <v>0.32840277777777777</v>
      </c>
      <c r="E1633" s="72" t="s">
        <v>9</v>
      </c>
      <c r="F1633" s="72">
        <v>39</v>
      </c>
      <c r="G1633" s="72" t="s">
        <v>10</v>
      </c>
    </row>
    <row r="1634" spans="3:7" ht="15" thickBot="1" x14ac:dyDescent="0.35">
      <c r="C1634" s="70">
        <v>43178</v>
      </c>
      <c r="D1634" s="71">
        <v>0.32841435185185186</v>
      </c>
      <c r="E1634" s="72" t="s">
        <v>9</v>
      </c>
      <c r="F1634" s="72">
        <v>37</v>
      </c>
      <c r="G1634" s="72" t="s">
        <v>10</v>
      </c>
    </row>
    <row r="1635" spans="3:7" ht="15" thickBot="1" x14ac:dyDescent="0.35">
      <c r="C1635" s="70">
        <v>43178</v>
      </c>
      <c r="D1635" s="71">
        <v>0.32866898148148149</v>
      </c>
      <c r="E1635" s="72" t="s">
        <v>9</v>
      </c>
      <c r="F1635" s="72">
        <v>31</v>
      </c>
      <c r="G1635" s="72" t="s">
        <v>21</v>
      </c>
    </row>
    <row r="1636" spans="3:7" ht="15" thickBot="1" x14ac:dyDescent="0.35">
      <c r="C1636" s="70">
        <v>43178</v>
      </c>
      <c r="D1636" s="71">
        <v>0.32996527777777779</v>
      </c>
      <c r="E1636" s="72" t="s">
        <v>9</v>
      </c>
      <c r="F1636" s="72">
        <v>24</v>
      </c>
      <c r="G1636" s="72" t="s">
        <v>21</v>
      </c>
    </row>
    <row r="1637" spans="3:7" ht="15" thickBot="1" x14ac:dyDescent="0.35">
      <c r="C1637" s="70">
        <v>43178</v>
      </c>
      <c r="D1637" s="71">
        <v>0.33061342592592591</v>
      </c>
      <c r="E1637" s="72" t="s">
        <v>9</v>
      </c>
      <c r="F1637" s="72">
        <v>46</v>
      </c>
      <c r="G1637" s="72" t="s">
        <v>10</v>
      </c>
    </row>
    <row r="1638" spans="3:7" ht="15" thickBot="1" x14ac:dyDescent="0.35">
      <c r="C1638" s="70">
        <v>43178</v>
      </c>
      <c r="D1638" s="71">
        <v>0.33085648148148145</v>
      </c>
      <c r="E1638" s="72" t="s">
        <v>9</v>
      </c>
      <c r="F1638" s="72">
        <v>22</v>
      </c>
      <c r="G1638" s="72" t="s">
        <v>21</v>
      </c>
    </row>
    <row r="1639" spans="3:7" ht="15" thickBot="1" x14ac:dyDescent="0.35">
      <c r="C1639" s="70">
        <v>43178</v>
      </c>
      <c r="D1639" s="71">
        <v>0.33126157407407408</v>
      </c>
      <c r="E1639" s="72" t="s">
        <v>9</v>
      </c>
      <c r="F1639" s="72">
        <v>42</v>
      </c>
      <c r="G1639" s="72" t="s">
        <v>21</v>
      </c>
    </row>
    <row r="1640" spans="3:7" ht="15" thickBot="1" x14ac:dyDescent="0.35">
      <c r="C1640" s="70">
        <v>43178</v>
      </c>
      <c r="D1640" s="71">
        <v>0.33129629629629631</v>
      </c>
      <c r="E1640" s="72" t="s">
        <v>9</v>
      </c>
      <c r="F1640" s="72">
        <v>52</v>
      </c>
      <c r="G1640" s="72" t="s">
        <v>10</v>
      </c>
    </row>
    <row r="1641" spans="3:7" ht="15" thickBot="1" x14ac:dyDescent="0.35">
      <c r="C1641" s="70">
        <v>43178</v>
      </c>
      <c r="D1641" s="71">
        <v>0.33130787037037041</v>
      </c>
      <c r="E1641" s="72" t="s">
        <v>9</v>
      </c>
      <c r="F1641" s="72">
        <v>49</v>
      </c>
      <c r="G1641" s="72" t="s">
        <v>10</v>
      </c>
    </row>
    <row r="1642" spans="3:7" ht="15" thickBot="1" x14ac:dyDescent="0.35">
      <c r="C1642" s="70">
        <v>43178</v>
      </c>
      <c r="D1642" s="71">
        <v>0.33152777777777781</v>
      </c>
      <c r="E1642" s="72" t="s">
        <v>9</v>
      </c>
      <c r="F1642" s="72">
        <v>38</v>
      </c>
      <c r="G1642" s="72" t="s">
        <v>10</v>
      </c>
    </row>
    <row r="1643" spans="3:7" ht="15" thickBot="1" x14ac:dyDescent="0.35">
      <c r="C1643" s="70">
        <v>43178</v>
      </c>
      <c r="D1643" s="71">
        <v>0.33203703703703707</v>
      </c>
      <c r="E1643" s="72" t="s">
        <v>9</v>
      </c>
      <c r="F1643" s="72">
        <v>47</v>
      </c>
      <c r="G1643" s="72" t="s">
        <v>10</v>
      </c>
    </row>
    <row r="1644" spans="3:7" ht="15" thickBot="1" x14ac:dyDescent="0.35">
      <c r="C1644" s="70">
        <v>43178</v>
      </c>
      <c r="D1644" s="71">
        <v>0.33278935185185182</v>
      </c>
      <c r="E1644" s="72" t="s">
        <v>9</v>
      </c>
      <c r="F1644" s="72">
        <v>24</v>
      </c>
      <c r="G1644" s="72" t="s">
        <v>21</v>
      </c>
    </row>
    <row r="1645" spans="3:7" ht="15" thickBot="1" x14ac:dyDescent="0.35">
      <c r="C1645" s="70">
        <v>43178</v>
      </c>
      <c r="D1645" s="71">
        <v>0.33306712962962964</v>
      </c>
      <c r="E1645" s="72" t="s">
        <v>9</v>
      </c>
      <c r="F1645" s="72">
        <v>41</v>
      </c>
      <c r="G1645" s="72" t="s">
        <v>10</v>
      </c>
    </row>
    <row r="1646" spans="3:7" ht="15" thickBot="1" x14ac:dyDescent="0.35">
      <c r="C1646" s="70">
        <v>43178</v>
      </c>
      <c r="D1646" s="71">
        <v>0.3331944444444444</v>
      </c>
      <c r="E1646" s="72" t="s">
        <v>9</v>
      </c>
      <c r="F1646" s="72">
        <v>36</v>
      </c>
      <c r="G1646" s="72" t="s">
        <v>10</v>
      </c>
    </row>
    <row r="1647" spans="3:7" ht="15" thickBot="1" x14ac:dyDescent="0.35">
      <c r="C1647" s="70">
        <v>43178</v>
      </c>
      <c r="D1647" s="71">
        <v>0.33363425925925921</v>
      </c>
      <c r="E1647" s="72" t="s">
        <v>9</v>
      </c>
      <c r="F1647" s="72">
        <v>44</v>
      </c>
      <c r="G1647" s="72" t="s">
        <v>21</v>
      </c>
    </row>
    <row r="1648" spans="3:7" ht="15" thickBot="1" x14ac:dyDescent="0.35">
      <c r="C1648" s="70">
        <v>43178</v>
      </c>
      <c r="D1648" s="71">
        <v>0.33460648148148148</v>
      </c>
      <c r="E1648" s="72" t="s">
        <v>9</v>
      </c>
      <c r="F1648" s="72">
        <v>33</v>
      </c>
      <c r="G1648" s="72" t="s">
        <v>10</v>
      </c>
    </row>
    <row r="1649" spans="3:7" ht="15" thickBot="1" x14ac:dyDescent="0.35">
      <c r="C1649" s="70">
        <v>43178</v>
      </c>
      <c r="D1649" s="71">
        <v>0.3348842592592593</v>
      </c>
      <c r="E1649" s="72" t="s">
        <v>9</v>
      </c>
      <c r="F1649" s="72">
        <v>24</v>
      </c>
      <c r="G1649" s="72" t="s">
        <v>21</v>
      </c>
    </row>
    <row r="1650" spans="3:7" ht="15" thickBot="1" x14ac:dyDescent="0.35">
      <c r="C1650" s="70">
        <v>43178</v>
      </c>
      <c r="D1650" s="71">
        <v>0.33513888888888888</v>
      </c>
      <c r="E1650" s="72" t="s">
        <v>9</v>
      </c>
      <c r="F1650" s="72">
        <v>24</v>
      </c>
      <c r="G1650" s="72" t="s">
        <v>21</v>
      </c>
    </row>
    <row r="1651" spans="3:7" ht="15" thickBot="1" x14ac:dyDescent="0.35">
      <c r="C1651" s="70">
        <v>43178</v>
      </c>
      <c r="D1651" s="71">
        <v>0.33626157407407403</v>
      </c>
      <c r="E1651" s="72" t="s">
        <v>9</v>
      </c>
      <c r="F1651" s="72">
        <v>41</v>
      </c>
      <c r="G1651" s="72" t="s">
        <v>21</v>
      </c>
    </row>
    <row r="1652" spans="3:7" ht="15" thickBot="1" x14ac:dyDescent="0.35">
      <c r="C1652" s="70">
        <v>43178</v>
      </c>
      <c r="D1652" s="71">
        <v>0.33633101851851849</v>
      </c>
      <c r="E1652" s="72" t="s">
        <v>9</v>
      </c>
      <c r="F1652" s="72">
        <v>36</v>
      </c>
      <c r="G1652" s="72" t="s">
        <v>10</v>
      </c>
    </row>
    <row r="1653" spans="3:7" ht="15" thickBot="1" x14ac:dyDescent="0.35">
      <c r="C1653" s="70">
        <v>43178</v>
      </c>
      <c r="D1653" s="71">
        <v>0.33700231481481485</v>
      </c>
      <c r="E1653" s="72" t="s">
        <v>9</v>
      </c>
      <c r="F1653" s="72">
        <v>53</v>
      </c>
      <c r="G1653" s="72" t="s">
        <v>10</v>
      </c>
    </row>
    <row r="1654" spans="3:7" ht="15" thickBot="1" x14ac:dyDescent="0.35">
      <c r="C1654" s="70">
        <v>43178</v>
      </c>
      <c r="D1654" s="71">
        <v>0.33752314814814816</v>
      </c>
      <c r="E1654" s="72" t="s">
        <v>9</v>
      </c>
      <c r="F1654" s="72">
        <v>53</v>
      </c>
      <c r="G1654" s="72" t="s">
        <v>10</v>
      </c>
    </row>
    <row r="1655" spans="3:7" ht="15" thickBot="1" x14ac:dyDescent="0.35">
      <c r="C1655" s="70">
        <v>43178</v>
      </c>
      <c r="D1655" s="71">
        <v>0.33754629629629629</v>
      </c>
      <c r="E1655" s="72" t="s">
        <v>9</v>
      </c>
      <c r="F1655" s="72">
        <v>43</v>
      </c>
      <c r="G1655" s="72" t="s">
        <v>10</v>
      </c>
    </row>
    <row r="1656" spans="3:7" ht="15" thickBot="1" x14ac:dyDescent="0.35">
      <c r="C1656" s="70">
        <v>43178</v>
      </c>
      <c r="D1656" s="71">
        <v>0.33799768518518519</v>
      </c>
      <c r="E1656" s="72" t="s">
        <v>9</v>
      </c>
      <c r="F1656" s="72">
        <v>33</v>
      </c>
      <c r="G1656" s="72" t="s">
        <v>10</v>
      </c>
    </row>
    <row r="1657" spans="3:7" ht="15" thickBot="1" x14ac:dyDescent="0.35">
      <c r="C1657" s="70">
        <v>43178</v>
      </c>
      <c r="D1657" s="71">
        <v>0.33805555555555555</v>
      </c>
      <c r="E1657" s="72" t="s">
        <v>9</v>
      </c>
      <c r="F1657" s="72">
        <v>44</v>
      </c>
      <c r="G1657" s="72" t="s">
        <v>10</v>
      </c>
    </row>
    <row r="1658" spans="3:7" ht="15" thickBot="1" x14ac:dyDescent="0.35">
      <c r="C1658" s="70">
        <v>43178</v>
      </c>
      <c r="D1658" s="71">
        <v>0.33885416666666668</v>
      </c>
      <c r="E1658" s="72" t="s">
        <v>9</v>
      </c>
      <c r="F1658" s="72">
        <v>21</v>
      </c>
      <c r="G1658" s="72" t="s">
        <v>21</v>
      </c>
    </row>
    <row r="1659" spans="3:7" ht="15" thickBot="1" x14ac:dyDescent="0.35">
      <c r="C1659" s="70">
        <v>43178</v>
      </c>
      <c r="D1659" s="71">
        <v>0.3390393518518518</v>
      </c>
      <c r="E1659" s="72" t="s">
        <v>9</v>
      </c>
      <c r="F1659" s="72">
        <v>37</v>
      </c>
      <c r="G1659" s="72" t="s">
        <v>10</v>
      </c>
    </row>
    <row r="1660" spans="3:7" ht="15" thickBot="1" x14ac:dyDescent="0.35">
      <c r="C1660" s="70">
        <v>43178</v>
      </c>
      <c r="D1660" s="71">
        <v>0.33916666666666667</v>
      </c>
      <c r="E1660" s="72" t="s">
        <v>9</v>
      </c>
      <c r="F1660" s="72">
        <v>36</v>
      </c>
      <c r="G1660" s="72" t="s">
        <v>21</v>
      </c>
    </row>
    <row r="1661" spans="3:7" ht="15" thickBot="1" x14ac:dyDescent="0.35">
      <c r="C1661" s="70">
        <v>43178</v>
      </c>
      <c r="D1661" s="71">
        <v>0.33921296296296299</v>
      </c>
      <c r="E1661" s="72" t="s">
        <v>9</v>
      </c>
      <c r="F1661" s="72">
        <v>49</v>
      </c>
      <c r="G1661" s="72" t="s">
        <v>10</v>
      </c>
    </row>
    <row r="1662" spans="3:7" ht="15" thickBot="1" x14ac:dyDescent="0.35">
      <c r="C1662" s="70">
        <v>43178</v>
      </c>
      <c r="D1662" s="71">
        <v>0.33945601851851853</v>
      </c>
      <c r="E1662" s="72" t="s">
        <v>9</v>
      </c>
      <c r="F1662" s="72">
        <v>45</v>
      </c>
      <c r="G1662" s="72" t="s">
        <v>10</v>
      </c>
    </row>
    <row r="1663" spans="3:7" ht="15" thickBot="1" x14ac:dyDescent="0.35">
      <c r="C1663" s="70">
        <v>43178</v>
      </c>
      <c r="D1663" s="71">
        <v>0.33974537037037034</v>
      </c>
      <c r="E1663" s="72" t="s">
        <v>9</v>
      </c>
      <c r="F1663" s="72">
        <v>39</v>
      </c>
      <c r="G1663" s="72" t="s">
        <v>10</v>
      </c>
    </row>
    <row r="1664" spans="3:7" ht="15" thickBot="1" x14ac:dyDescent="0.35">
      <c r="C1664" s="70">
        <v>43178</v>
      </c>
      <c r="D1664" s="71">
        <v>0.34068287037037037</v>
      </c>
      <c r="E1664" s="72" t="s">
        <v>9</v>
      </c>
      <c r="F1664" s="72">
        <v>38</v>
      </c>
      <c r="G1664" s="72" t="s">
        <v>10</v>
      </c>
    </row>
    <row r="1665" spans="3:7" ht="15" thickBot="1" x14ac:dyDescent="0.35">
      <c r="C1665" s="70">
        <v>43178</v>
      </c>
      <c r="D1665" s="71">
        <v>0.34070601851851851</v>
      </c>
      <c r="E1665" s="72" t="s">
        <v>9</v>
      </c>
      <c r="F1665" s="72">
        <v>40</v>
      </c>
      <c r="G1665" s="72" t="s">
        <v>10</v>
      </c>
    </row>
    <row r="1666" spans="3:7" ht="15" thickBot="1" x14ac:dyDescent="0.35">
      <c r="C1666" s="70">
        <v>43178</v>
      </c>
      <c r="D1666" s="71">
        <v>0.34089120370370374</v>
      </c>
      <c r="E1666" s="72" t="s">
        <v>9</v>
      </c>
      <c r="F1666" s="72">
        <v>46</v>
      </c>
      <c r="G1666" s="72" t="s">
        <v>10</v>
      </c>
    </row>
    <row r="1667" spans="3:7" ht="15" thickBot="1" x14ac:dyDescent="0.35">
      <c r="C1667" s="70">
        <v>43178</v>
      </c>
      <c r="D1667" s="71">
        <v>0.3409490740740741</v>
      </c>
      <c r="E1667" s="72" t="s">
        <v>9</v>
      </c>
      <c r="F1667" s="72">
        <v>30</v>
      </c>
      <c r="G1667" s="72" t="s">
        <v>10</v>
      </c>
    </row>
    <row r="1668" spans="3:7" ht="15" thickBot="1" x14ac:dyDescent="0.35">
      <c r="C1668" s="70">
        <v>43178</v>
      </c>
      <c r="D1668" s="71">
        <v>0.34328703703703706</v>
      </c>
      <c r="E1668" s="72" t="s">
        <v>9</v>
      </c>
      <c r="F1668" s="72">
        <v>33</v>
      </c>
      <c r="G1668" s="72" t="s">
        <v>10</v>
      </c>
    </row>
    <row r="1669" spans="3:7" ht="15" thickBot="1" x14ac:dyDescent="0.35">
      <c r="C1669" s="70">
        <v>43178</v>
      </c>
      <c r="D1669" s="71">
        <v>0.34388888888888891</v>
      </c>
      <c r="E1669" s="72" t="s">
        <v>9</v>
      </c>
      <c r="F1669" s="72">
        <v>39</v>
      </c>
      <c r="G1669" s="72" t="s">
        <v>10</v>
      </c>
    </row>
    <row r="1670" spans="3:7" ht="15" thickBot="1" x14ac:dyDescent="0.35">
      <c r="C1670" s="70">
        <v>43178</v>
      </c>
      <c r="D1670" s="71">
        <v>0.34401620370370373</v>
      </c>
      <c r="E1670" s="72" t="s">
        <v>9</v>
      </c>
      <c r="F1670" s="72">
        <v>35</v>
      </c>
      <c r="G1670" s="72" t="s">
        <v>21</v>
      </c>
    </row>
    <row r="1671" spans="3:7" ht="15" thickBot="1" x14ac:dyDescent="0.35">
      <c r="C1671" s="70">
        <v>43178</v>
      </c>
      <c r="D1671" s="71">
        <v>0.34453703703703703</v>
      </c>
      <c r="E1671" s="72" t="s">
        <v>9</v>
      </c>
      <c r="F1671" s="72">
        <v>43</v>
      </c>
      <c r="G1671" s="72" t="s">
        <v>21</v>
      </c>
    </row>
    <row r="1672" spans="3:7" ht="15" thickBot="1" x14ac:dyDescent="0.35">
      <c r="C1672" s="70">
        <v>43178</v>
      </c>
      <c r="D1672" s="71">
        <v>0.34575231481481478</v>
      </c>
      <c r="E1672" s="72" t="s">
        <v>9</v>
      </c>
      <c r="F1672" s="72">
        <v>31</v>
      </c>
      <c r="G1672" s="72" t="s">
        <v>21</v>
      </c>
    </row>
    <row r="1673" spans="3:7" ht="15" thickBot="1" x14ac:dyDescent="0.35">
      <c r="C1673" s="70">
        <v>43178</v>
      </c>
      <c r="D1673" s="71">
        <v>0.34814814814814815</v>
      </c>
      <c r="E1673" s="72" t="s">
        <v>9</v>
      </c>
      <c r="F1673" s="72">
        <v>39</v>
      </c>
      <c r="G1673" s="72" t="s">
        <v>10</v>
      </c>
    </row>
    <row r="1674" spans="3:7" ht="15" thickBot="1" x14ac:dyDescent="0.35">
      <c r="C1674" s="70">
        <v>43178</v>
      </c>
      <c r="D1674" s="71">
        <v>0.34840277777777778</v>
      </c>
      <c r="E1674" s="72" t="s">
        <v>9</v>
      </c>
      <c r="F1674" s="72">
        <v>26</v>
      </c>
      <c r="G1674" s="72" t="s">
        <v>21</v>
      </c>
    </row>
    <row r="1675" spans="3:7" ht="15" thickBot="1" x14ac:dyDescent="0.35">
      <c r="C1675" s="70">
        <v>43178</v>
      </c>
      <c r="D1675" s="71">
        <v>0.34866898148148145</v>
      </c>
      <c r="E1675" s="72" t="s">
        <v>9</v>
      </c>
      <c r="F1675" s="72">
        <v>52</v>
      </c>
      <c r="G1675" s="72" t="s">
        <v>10</v>
      </c>
    </row>
    <row r="1676" spans="3:7" ht="15" thickBot="1" x14ac:dyDescent="0.35">
      <c r="C1676" s="70">
        <v>43178</v>
      </c>
      <c r="D1676" s="71">
        <v>0.34871527777777778</v>
      </c>
      <c r="E1676" s="72" t="s">
        <v>9</v>
      </c>
      <c r="F1676" s="72">
        <v>17</v>
      </c>
      <c r="G1676" s="72" t="s">
        <v>21</v>
      </c>
    </row>
    <row r="1677" spans="3:7" ht="15" thickBot="1" x14ac:dyDescent="0.35">
      <c r="C1677" s="70">
        <v>43178</v>
      </c>
      <c r="D1677" s="71">
        <v>0.34998842592592588</v>
      </c>
      <c r="E1677" s="72" t="s">
        <v>9</v>
      </c>
      <c r="F1677" s="72">
        <v>47</v>
      </c>
      <c r="G1677" s="72" t="s">
        <v>10</v>
      </c>
    </row>
    <row r="1678" spans="3:7" ht="15" thickBot="1" x14ac:dyDescent="0.35">
      <c r="C1678" s="70">
        <v>43178</v>
      </c>
      <c r="D1678" s="71">
        <v>0.35054398148148147</v>
      </c>
      <c r="E1678" s="72" t="s">
        <v>9</v>
      </c>
      <c r="F1678" s="72">
        <v>29</v>
      </c>
      <c r="G1678" s="72" t="s">
        <v>21</v>
      </c>
    </row>
    <row r="1679" spans="3:7" ht="15" thickBot="1" x14ac:dyDescent="0.35">
      <c r="C1679" s="70">
        <v>43178</v>
      </c>
      <c r="D1679" s="71">
        <v>0.35136574074074073</v>
      </c>
      <c r="E1679" s="72" t="s">
        <v>9</v>
      </c>
      <c r="F1679" s="72">
        <v>34</v>
      </c>
      <c r="G1679" s="72" t="s">
        <v>10</v>
      </c>
    </row>
    <row r="1680" spans="3:7" ht="15" thickBot="1" x14ac:dyDescent="0.35">
      <c r="C1680" s="70">
        <v>43178</v>
      </c>
      <c r="D1680" s="71">
        <v>0.35194444444444445</v>
      </c>
      <c r="E1680" s="72" t="s">
        <v>9</v>
      </c>
      <c r="F1680" s="72">
        <v>45</v>
      </c>
      <c r="G1680" s="72" t="s">
        <v>21</v>
      </c>
    </row>
    <row r="1681" spans="3:7" ht="15" thickBot="1" x14ac:dyDescent="0.35">
      <c r="C1681" s="70">
        <v>43178</v>
      </c>
      <c r="D1681" s="71">
        <v>0.35292824074074075</v>
      </c>
      <c r="E1681" s="72" t="s">
        <v>9</v>
      </c>
      <c r="F1681" s="72">
        <v>51</v>
      </c>
      <c r="G1681" s="72" t="s">
        <v>21</v>
      </c>
    </row>
    <row r="1682" spans="3:7" ht="15" thickBot="1" x14ac:dyDescent="0.35">
      <c r="C1682" s="70">
        <v>43178</v>
      </c>
      <c r="D1682" s="71">
        <v>0.35489583333333335</v>
      </c>
      <c r="E1682" s="72" t="s">
        <v>9</v>
      </c>
      <c r="F1682" s="72">
        <v>17</v>
      </c>
      <c r="G1682" s="72" t="s">
        <v>21</v>
      </c>
    </row>
    <row r="1683" spans="3:7" ht="15" thickBot="1" x14ac:dyDescent="0.35">
      <c r="C1683" s="70">
        <v>43178</v>
      </c>
      <c r="D1683" s="71">
        <v>0.35550925925925925</v>
      </c>
      <c r="E1683" s="72" t="s">
        <v>9</v>
      </c>
      <c r="F1683" s="72">
        <v>18</v>
      </c>
      <c r="G1683" s="72" t="s">
        <v>21</v>
      </c>
    </row>
    <row r="1684" spans="3:7" ht="15" thickBot="1" x14ac:dyDescent="0.35">
      <c r="C1684" s="70">
        <v>43178</v>
      </c>
      <c r="D1684" s="71">
        <v>0.35780092592592588</v>
      </c>
      <c r="E1684" s="72" t="s">
        <v>9</v>
      </c>
      <c r="F1684" s="72">
        <v>21</v>
      </c>
      <c r="G1684" s="72" t="s">
        <v>10</v>
      </c>
    </row>
    <row r="1685" spans="3:7" ht="15" thickBot="1" x14ac:dyDescent="0.35">
      <c r="C1685" s="70">
        <v>43178</v>
      </c>
      <c r="D1685" s="71">
        <v>0.35817129629629635</v>
      </c>
      <c r="E1685" s="72" t="s">
        <v>9</v>
      </c>
      <c r="F1685" s="72">
        <v>43</v>
      </c>
      <c r="G1685" s="72" t="s">
        <v>21</v>
      </c>
    </row>
    <row r="1686" spans="3:7" ht="15" thickBot="1" x14ac:dyDescent="0.35">
      <c r="C1686" s="70">
        <v>43178</v>
      </c>
      <c r="D1686" s="71">
        <v>0.36079861111111106</v>
      </c>
      <c r="E1686" s="72" t="s">
        <v>9</v>
      </c>
      <c r="F1686" s="72">
        <v>25</v>
      </c>
      <c r="G1686" s="72" t="s">
        <v>10</v>
      </c>
    </row>
    <row r="1687" spans="3:7" ht="15" thickBot="1" x14ac:dyDescent="0.35">
      <c r="C1687" s="70">
        <v>43178</v>
      </c>
      <c r="D1687" s="71">
        <v>0.36109953703703707</v>
      </c>
      <c r="E1687" s="72" t="s">
        <v>9</v>
      </c>
      <c r="F1687" s="72">
        <v>21</v>
      </c>
      <c r="G1687" s="72" t="s">
        <v>21</v>
      </c>
    </row>
    <row r="1688" spans="3:7" ht="15" thickBot="1" x14ac:dyDescent="0.35">
      <c r="C1688" s="70">
        <v>43178</v>
      </c>
      <c r="D1688" s="71">
        <v>0.36190972222222223</v>
      </c>
      <c r="E1688" s="72" t="s">
        <v>9</v>
      </c>
      <c r="F1688" s="72">
        <v>53</v>
      </c>
      <c r="G1688" s="72" t="s">
        <v>10</v>
      </c>
    </row>
    <row r="1689" spans="3:7" ht="15" thickBot="1" x14ac:dyDescent="0.35">
      <c r="C1689" s="70">
        <v>43178</v>
      </c>
      <c r="D1689" s="71">
        <v>0.36526620370370372</v>
      </c>
      <c r="E1689" s="72" t="s">
        <v>9</v>
      </c>
      <c r="F1689" s="72">
        <v>36</v>
      </c>
      <c r="G1689" s="72" t="s">
        <v>10</v>
      </c>
    </row>
    <row r="1690" spans="3:7" ht="15" thickBot="1" x14ac:dyDescent="0.35">
      <c r="C1690" s="70">
        <v>43178</v>
      </c>
      <c r="D1690" s="71">
        <v>0.37021990740740746</v>
      </c>
      <c r="E1690" s="72" t="s">
        <v>9</v>
      </c>
      <c r="F1690" s="72">
        <v>33</v>
      </c>
      <c r="G1690" s="72" t="s">
        <v>21</v>
      </c>
    </row>
    <row r="1691" spans="3:7" ht="15" thickBot="1" x14ac:dyDescent="0.35">
      <c r="C1691" s="70">
        <v>43178</v>
      </c>
      <c r="D1691" s="71">
        <v>0.37193287037037037</v>
      </c>
      <c r="E1691" s="72" t="s">
        <v>9</v>
      </c>
      <c r="F1691" s="72">
        <v>57</v>
      </c>
      <c r="G1691" s="72" t="s">
        <v>10</v>
      </c>
    </row>
    <row r="1692" spans="3:7" ht="15" thickBot="1" x14ac:dyDescent="0.35">
      <c r="C1692" s="70">
        <v>43178</v>
      </c>
      <c r="D1692" s="71">
        <v>0.37268518518518517</v>
      </c>
      <c r="E1692" s="72" t="s">
        <v>9</v>
      </c>
      <c r="F1692" s="72">
        <v>38</v>
      </c>
      <c r="G1692" s="72" t="s">
        <v>21</v>
      </c>
    </row>
    <row r="1693" spans="3:7" ht="15" thickBot="1" x14ac:dyDescent="0.35">
      <c r="C1693" s="70">
        <v>43178</v>
      </c>
      <c r="D1693" s="71">
        <v>0.37431712962962965</v>
      </c>
      <c r="E1693" s="72" t="s">
        <v>9</v>
      </c>
      <c r="F1693" s="72">
        <v>35</v>
      </c>
      <c r="G1693" s="72" t="s">
        <v>10</v>
      </c>
    </row>
    <row r="1694" spans="3:7" ht="15" thickBot="1" x14ac:dyDescent="0.35">
      <c r="C1694" s="70">
        <v>43178</v>
      </c>
      <c r="D1694" s="71">
        <v>0.37601851851851853</v>
      </c>
      <c r="E1694" s="72" t="s">
        <v>9</v>
      </c>
      <c r="F1694" s="72">
        <v>33</v>
      </c>
      <c r="G1694" s="72" t="s">
        <v>10</v>
      </c>
    </row>
    <row r="1695" spans="3:7" ht="15" thickBot="1" x14ac:dyDescent="0.35">
      <c r="C1695" s="70">
        <v>43178</v>
      </c>
      <c r="D1695" s="71">
        <v>0.3778009259259259</v>
      </c>
      <c r="E1695" s="72" t="s">
        <v>9</v>
      </c>
      <c r="F1695" s="72">
        <v>30</v>
      </c>
      <c r="G1695" s="72" t="s">
        <v>21</v>
      </c>
    </row>
    <row r="1696" spans="3:7" ht="15" thickBot="1" x14ac:dyDescent="0.35">
      <c r="C1696" s="70">
        <v>43178</v>
      </c>
      <c r="D1696" s="71">
        <v>0.38252314814814814</v>
      </c>
      <c r="E1696" s="72" t="s">
        <v>9</v>
      </c>
      <c r="F1696" s="72">
        <v>46</v>
      </c>
      <c r="G1696" s="72" t="s">
        <v>10</v>
      </c>
    </row>
    <row r="1697" spans="3:7" ht="15" thickBot="1" x14ac:dyDescent="0.35">
      <c r="C1697" s="70">
        <v>43178</v>
      </c>
      <c r="D1697" s="71">
        <v>0.38269675925925922</v>
      </c>
      <c r="E1697" s="72" t="s">
        <v>9</v>
      </c>
      <c r="F1697" s="72">
        <v>44</v>
      </c>
      <c r="G1697" s="72" t="s">
        <v>10</v>
      </c>
    </row>
    <row r="1698" spans="3:7" ht="15" thickBot="1" x14ac:dyDescent="0.35">
      <c r="C1698" s="70">
        <v>43178</v>
      </c>
      <c r="D1698" s="71">
        <v>0.3828125</v>
      </c>
      <c r="E1698" s="72" t="s">
        <v>9</v>
      </c>
      <c r="F1698" s="72">
        <v>36</v>
      </c>
      <c r="G1698" s="72" t="s">
        <v>10</v>
      </c>
    </row>
    <row r="1699" spans="3:7" ht="15" thickBot="1" x14ac:dyDescent="0.35">
      <c r="C1699" s="70">
        <v>43178</v>
      </c>
      <c r="D1699" s="71">
        <v>0.38491898148148151</v>
      </c>
      <c r="E1699" s="72" t="s">
        <v>9</v>
      </c>
      <c r="F1699" s="72">
        <v>43</v>
      </c>
      <c r="G1699" s="72" t="s">
        <v>10</v>
      </c>
    </row>
    <row r="1700" spans="3:7" ht="15" thickBot="1" x14ac:dyDescent="0.35">
      <c r="C1700" s="70">
        <v>43178</v>
      </c>
      <c r="D1700" s="71">
        <v>0.38664351851851847</v>
      </c>
      <c r="E1700" s="72" t="s">
        <v>9</v>
      </c>
      <c r="F1700" s="72">
        <v>31</v>
      </c>
      <c r="G1700" s="72" t="s">
        <v>21</v>
      </c>
    </row>
    <row r="1701" spans="3:7" ht="15" thickBot="1" x14ac:dyDescent="0.35">
      <c r="C1701" s="70">
        <v>43178</v>
      </c>
      <c r="D1701" s="71">
        <v>0.38853009259259258</v>
      </c>
      <c r="E1701" s="72" t="s">
        <v>9</v>
      </c>
      <c r="F1701" s="72">
        <v>39</v>
      </c>
      <c r="G1701" s="72" t="s">
        <v>10</v>
      </c>
    </row>
    <row r="1702" spans="3:7" ht="15" thickBot="1" x14ac:dyDescent="0.35">
      <c r="C1702" s="70">
        <v>43178</v>
      </c>
      <c r="D1702" s="71">
        <v>0.38920138888888883</v>
      </c>
      <c r="E1702" s="72" t="s">
        <v>9</v>
      </c>
      <c r="F1702" s="72">
        <v>48</v>
      </c>
      <c r="G1702" s="72" t="s">
        <v>21</v>
      </c>
    </row>
    <row r="1703" spans="3:7" ht="15" thickBot="1" x14ac:dyDescent="0.35">
      <c r="C1703" s="70">
        <v>43178</v>
      </c>
      <c r="D1703" s="71">
        <v>0.39937500000000004</v>
      </c>
      <c r="E1703" s="72" t="s">
        <v>9</v>
      </c>
      <c r="F1703" s="72">
        <v>49</v>
      </c>
      <c r="G1703" s="72" t="s">
        <v>10</v>
      </c>
    </row>
    <row r="1704" spans="3:7" ht="15" thickBot="1" x14ac:dyDescent="0.35">
      <c r="C1704" s="70">
        <v>43178</v>
      </c>
      <c r="D1704" s="71">
        <v>0.40043981481481478</v>
      </c>
      <c r="E1704" s="72" t="s">
        <v>9</v>
      </c>
      <c r="F1704" s="72">
        <v>27</v>
      </c>
      <c r="G1704" s="72" t="s">
        <v>21</v>
      </c>
    </row>
    <row r="1705" spans="3:7" ht="15" thickBot="1" x14ac:dyDescent="0.35">
      <c r="C1705" s="70">
        <v>43178</v>
      </c>
      <c r="D1705" s="71">
        <v>0.40062500000000001</v>
      </c>
      <c r="E1705" s="72" t="s">
        <v>9</v>
      </c>
      <c r="F1705" s="72">
        <v>54</v>
      </c>
      <c r="G1705" s="72" t="s">
        <v>10</v>
      </c>
    </row>
    <row r="1706" spans="3:7" ht="15" thickBot="1" x14ac:dyDescent="0.35">
      <c r="C1706" s="70">
        <v>43178</v>
      </c>
      <c r="D1706" s="71">
        <v>0.40077546296296296</v>
      </c>
      <c r="E1706" s="72" t="s">
        <v>9</v>
      </c>
      <c r="F1706" s="72">
        <v>16</v>
      </c>
      <c r="G1706" s="72" t="s">
        <v>10</v>
      </c>
    </row>
    <row r="1707" spans="3:7" ht="15" thickBot="1" x14ac:dyDescent="0.35">
      <c r="C1707" s="70">
        <v>43178</v>
      </c>
      <c r="D1707" s="71">
        <v>0.40077546296296296</v>
      </c>
      <c r="E1707" s="72" t="s">
        <v>9</v>
      </c>
      <c r="F1707" s="72">
        <v>14</v>
      </c>
      <c r="G1707" s="72" t="s">
        <v>10</v>
      </c>
    </row>
    <row r="1708" spans="3:7" ht="15" thickBot="1" x14ac:dyDescent="0.35">
      <c r="C1708" s="70">
        <v>43178</v>
      </c>
      <c r="D1708" s="71">
        <v>0.40078703703703705</v>
      </c>
      <c r="E1708" s="72" t="s">
        <v>9</v>
      </c>
      <c r="F1708" s="72">
        <v>15</v>
      </c>
      <c r="G1708" s="72" t="s">
        <v>10</v>
      </c>
    </row>
    <row r="1709" spans="3:7" ht="15" thickBot="1" x14ac:dyDescent="0.35">
      <c r="C1709" s="70">
        <v>43178</v>
      </c>
      <c r="D1709" s="71">
        <v>0.40181712962962962</v>
      </c>
      <c r="E1709" s="72" t="s">
        <v>9</v>
      </c>
      <c r="F1709" s="72">
        <v>31</v>
      </c>
      <c r="G1709" s="72" t="s">
        <v>10</v>
      </c>
    </row>
    <row r="1710" spans="3:7" ht="15" thickBot="1" x14ac:dyDescent="0.35">
      <c r="C1710" s="70">
        <v>43178</v>
      </c>
      <c r="D1710" s="71">
        <v>0.40250000000000002</v>
      </c>
      <c r="E1710" s="72" t="s">
        <v>9</v>
      </c>
      <c r="F1710" s="72">
        <v>16</v>
      </c>
      <c r="G1710" s="72" t="s">
        <v>21</v>
      </c>
    </row>
    <row r="1711" spans="3:7" ht="15" thickBot="1" x14ac:dyDescent="0.35">
      <c r="C1711" s="70">
        <v>43178</v>
      </c>
      <c r="D1711" s="71">
        <v>0.40530092592592593</v>
      </c>
      <c r="E1711" s="72" t="s">
        <v>9</v>
      </c>
      <c r="F1711" s="72">
        <v>18</v>
      </c>
      <c r="G1711" s="72" t="s">
        <v>10</v>
      </c>
    </row>
    <row r="1712" spans="3:7" ht="15" thickBot="1" x14ac:dyDescent="0.35">
      <c r="C1712" s="70">
        <v>43178</v>
      </c>
      <c r="D1712" s="71">
        <v>0.40681712962962963</v>
      </c>
      <c r="E1712" s="72" t="s">
        <v>9</v>
      </c>
      <c r="F1712" s="72">
        <v>49</v>
      </c>
      <c r="G1712" s="72" t="s">
        <v>10</v>
      </c>
    </row>
    <row r="1713" spans="3:7" ht="15" thickBot="1" x14ac:dyDescent="0.35">
      <c r="C1713" s="70">
        <v>43178</v>
      </c>
      <c r="D1713" s="71">
        <v>0.40956018518518517</v>
      </c>
      <c r="E1713" s="72" t="s">
        <v>9</v>
      </c>
      <c r="F1713" s="72">
        <v>26</v>
      </c>
      <c r="G1713" s="72" t="s">
        <v>21</v>
      </c>
    </row>
    <row r="1714" spans="3:7" ht="15" thickBot="1" x14ac:dyDescent="0.35">
      <c r="C1714" s="70">
        <v>43178</v>
      </c>
      <c r="D1714" s="71">
        <v>0.4097337962962963</v>
      </c>
      <c r="E1714" s="72" t="s">
        <v>9</v>
      </c>
      <c r="F1714" s="72">
        <v>27</v>
      </c>
      <c r="G1714" s="72" t="s">
        <v>21</v>
      </c>
    </row>
    <row r="1715" spans="3:7" ht="15" thickBot="1" x14ac:dyDescent="0.35">
      <c r="C1715" s="70">
        <v>43178</v>
      </c>
      <c r="D1715" s="71">
        <v>0.41101851851851851</v>
      </c>
      <c r="E1715" s="72" t="s">
        <v>9</v>
      </c>
      <c r="F1715" s="72">
        <v>44</v>
      </c>
      <c r="G1715" s="72" t="s">
        <v>10</v>
      </c>
    </row>
    <row r="1716" spans="3:7" ht="15" thickBot="1" x14ac:dyDescent="0.35">
      <c r="C1716" s="70">
        <v>43178</v>
      </c>
      <c r="D1716" s="71">
        <v>0.41150462962962964</v>
      </c>
      <c r="E1716" s="72" t="s">
        <v>9</v>
      </c>
      <c r="F1716" s="72">
        <v>16</v>
      </c>
      <c r="G1716" s="72" t="s">
        <v>21</v>
      </c>
    </row>
    <row r="1717" spans="3:7" ht="15" thickBot="1" x14ac:dyDescent="0.35">
      <c r="C1717" s="70">
        <v>43178</v>
      </c>
      <c r="D1717" s="71">
        <v>0.41271990740740744</v>
      </c>
      <c r="E1717" s="72" t="s">
        <v>9</v>
      </c>
      <c r="F1717" s="72">
        <v>28</v>
      </c>
      <c r="G1717" s="72" t="s">
        <v>10</v>
      </c>
    </row>
    <row r="1718" spans="3:7" ht="15" thickBot="1" x14ac:dyDescent="0.35">
      <c r="C1718" s="70">
        <v>43178</v>
      </c>
      <c r="D1718" s="71">
        <v>0.4140625</v>
      </c>
      <c r="E1718" s="72" t="s">
        <v>9</v>
      </c>
      <c r="F1718" s="72">
        <v>17</v>
      </c>
      <c r="G1718" s="72" t="s">
        <v>21</v>
      </c>
    </row>
    <row r="1719" spans="3:7" ht="15" thickBot="1" x14ac:dyDescent="0.35">
      <c r="C1719" s="70">
        <v>43178</v>
      </c>
      <c r="D1719" s="71">
        <v>0.41469907407407408</v>
      </c>
      <c r="E1719" s="72" t="s">
        <v>9</v>
      </c>
      <c r="F1719" s="72">
        <v>32</v>
      </c>
      <c r="G1719" s="72" t="s">
        <v>10</v>
      </c>
    </row>
    <row r="1720" spans="3:7" ht="15" thickBot="1" x14ac:dyDescent="0.35">
      <c r="C1720" s="70">
        <v>43178</v>
      </c>
      <c r="D1720" s="71">
        <v>0.41719907407407408</v>
      </c>
      <c r="E1720" s="72" t="s">
        <v>9</v>
      </c>
      <c r="F1720" s="72">
        <v>51</v>
      </c>
      <c r="G1720" s="72" t="s">
        <v>10</v>
      </c>
    </row>
    <row r="1721" spans="3:7" ht="15" thickBot="1" x14ac:dyDescent="0.35">
      <c r="C1721" s="70">
        <v>43178</v>
      </c>
      <c r="D1721" s="71">
        <v>0.41744212962962962</v>
      </c>
      <c r="E1721" s="72" t="s">
        <v>9</v>
      </c>
      <c r="F1721" s="72">
        <v>36</v>
      </c>
      <c r="G1721" s="72" t="s">
        <v>10</v>
      </c>
    </row>
    <row r="1722" spans="3:7" ht="15" thickBot="1" x14ac:dyDescent="0.35">
      <c r="C1722" s="70">
        <v>43178</v>
      </c>
      <c r="D1722" s="71">
        <v>0.42182870370370368</v>
      </c>
      <c r="E1722" s="72" t="s">
        <v>9</v>
      </c>
      <c r="F1722" s="72">
        <v>30</v>
      </c>
      <c r="G1722" s="72" t="s">
        <v>10</v>
      </c>
    </row>
    <row r="1723" spans="3:7" ht="15" thickBot="1" x14ac:dyDescent="0.35">
      <c r="C1723" s="70">
        <v>43178</v>
      </c>
      <c r="D1723" s="71">
        <v>0.42314814814814811</v>
      </c>
      <c r="E1723" s="72" t="s">
        <v>9</v>
      </c>
      <c r="F1723" s="72">
        <v>29</v>
      </c>
      <c r="G1723" s="72" t="s">
        <v>10</v>
      </c>
    </row>
    <row r="1724" spans="3:7" ht="15" thickBot="1" x14ac:dyDescent="0.35">
      <c r="C1724" s="70">
        <v>43178</v>
      </c>
      <c r="D1724" s="71">
        <v>0.42601851851851852</v>
      </c>
      <c r="E1724" s="72" t="s">
        <v>9</v>
      </c>
      <c r="F1724" s="72">
        <v>23</v>
      </c>
      <c r="G1724" s="72" t="s">
        <v>21</v>
      </c>
    </row>
    <row r="1725" spans="3:7" ht="15" thickBot="1" x14ac:dyDescent="0.35">
      <c r="C1725" s="70">
        <v>43178</v>
      </c>
      <c r="D1725" s="71">
        <v>0.42753472222222227</v>
      </c>
      <c r="E1725" s="72" t="s">
        <v>9</v>
      </c>
      <c r="F1725" s="72">
        <v>28</v>
      </c>
      <c r="G1725" s="72" t="s">
        <v>21</v>
      </c>
    </row>
    <row r="1726" spans="3:7" ht="15" thickBot="1" x14ac:dyDescent="0.35">
      <c r="C1726" s="70">
        <v>43178</v>
      </c>
      <c r="D1726" s="71">
        <v>0.4283912037037037</v>
      </c>
      <c r="E1726" s="72" t="s">
        <v>9</v>
      </c>
      <c r="F1726" s="72">
        <v>15</v>
      </c>
      <c r="G1726" s="72" t="s">
        <v>10</v>
      </c>
    </row>
    <row r="1727" spans="3:7" ht="15" thickBot="1" x14ac:dyDescent="0.35">
      <c r="C1727" s="70">
        <v>43178</v>
      </c>
      <c r="D1727" s="71">
        <v>0.42871527777777779</v>
      </c>
      <c r="E1727" s="72" t="s">
        <v>9</v>
      </c>
      <c r="F1727" s="72">
        <v>26</v>
      </c>
      <c r="G1727" s="72" t="s">
        <v>21</v>
      </c>
    </row>
    <row r="1728" spans="3:7" ht="15" thickBot="1" x14ac:dyDescent="0.35">
      <c r="C1728" s="70">
        <v>43178</v>
      </c>
      <c r="D1728" s="71">
        <v>0.42986111111111108</v>
      </c>
      <c r="E1728" s="72" t="s">
        <v>9</v>
      </c>
      <c r="F1728" s="72">
        <v>16</v>
      </c>
      <c r="G1728" s="72" t="s">
        <v>10</v>
      </c>
    </row>
    <row r="1729" spans="3:7" ht="15" thickBot="1" x14ac:dyDescent="0.35">
      <c r="C1729" s="70">
        <v>43178</v>
      </c>
      <c r="D1729" s="71">
        <v>0.43184027777777773</v>
      </c>
      <c r="E1729" s="72" t="s">
        <v>9</v>
      </c>
      <c r="F1729" s="72">
        <v>23</v>
      </c>
      <c r="G1729" s="72" t="s">
        <v>21</v>
      </c>
    </row>
    <row r="1730" spans="3:7" ht="15" thickBot="1" x14ac:dyDescent="0.35">
      <c r="C1730" s="70">
        <v>43178</v>
      </c>
      <c r="D1730" s="71">
        <v>0.43287037037037041</v>
      </c>
      <c r="E1730" s="72" t="s">
        <v>9</v>
      </c>
      <c r="F1730" s="72">
        <v>39</v>
      </c>
      <c r="G1730" s="72" t="s">
        <v>10</v>
      </c>
    </row>
    <row r="1731" spans="3:7" ht="15" thickBot="1" x14ac:dyDescent="0.35">
      <c r="C1731" s="70">
        <v>43178</v>
      </c>
      <c r="D1731" s="71">
        <v>0.43799768518518517</v>
      </c>
      <c r="E1731" s="72" t="s">
        <v>9</v>
      </c>
      <c r="F1731" s="72">
        <v>40</v>
      </c>
      <c r="G1731" s="72" t="s">
        <v>10</v>
      </c>
    </row>
    <row r="1732" spans="3:7" ht="15" thickBot="1" x14ac:dyDescent="0.35">
      <c r="C1732" s="70">
        <v>43178</v>
      </c>
      <c r="D1732" s="71">
        <v>0.43862268518518516</v>
      </c>
      <c r="E1732" s="72" t="s">
        <v>9</v>
      </c>
      <c r="F1732" s="72">
        <v>33</v>
      </c>
      <c r="G1732" s="72" t="s">
        <v>21</v>
      </c>
    </row>
    <row r="1733" spans="3:7" ht="15" thickBot="1" x14ac:dyDescent="0.35">
      <c r="C1733" s="70">
        <v>43178</v>
      </c>
      <c r="D1733" s="71">
        <v>0.4390162037037037</v>
      </c>
      <c r="E1733" s="72" t="s">
        <v>9</v>
      </c>
      <c r="F1733" s="72">
        <v>50</v>
      </c>
      <c r="G1733" s="72" t="s">
        <v>10</v>
      </c>
    </row>
    <row r="1734" spans="3:7" ht="15" thickBot="1" x14ac:dyDescent="0.35">
      <c r="C1734" s="70">
        <v>43178</v>
      </c>
      <c r="D1734" s="71">
        <v>0.43931712962962965</v>
      </c>
      <c r="E1734" s="72" t="s">
        <v>9</v>
      </c>
      <c r="F1734" s="72">
        <v>50</v>
      </c>
      <c r="G1734" s="72" t="s">
        <v>21</v>
      </c>
    </row>
    <row r="1735" spans="3:7" ht="15" thickBot="1" x14ac:dyDescent="0.35">
      <c r="C1735" s="70">
        <v>43178</v>
      </c>
      <c r="D1735" s="71">
        <v>0.4394675925925926</v>
      </c>
      <c r="E1735" s="72" t="s">
        <v>9</v>
      </c>
      <c r="F1735" s="72">
        <v>39</v>
      </c>
      <c r="G1735" s="72" t="s">
        <v>10</v>
      </c>
    </row>
    <row r="1736" spans="3:7" ht="15" thickBot="1" x14ac:dyDescent="0.35">
      <c r="C1736" s="70">
        <v>43178</v>
      </c>
      <c r="D1736" s="71">
        <v>0.43989583333333332</v>
      </c>
      <c r="E1736" s="72" t="s">
        <v>9</v>
      </c>
      <c r="F1736" s="72">
        <v>24</v>
      </c>
      <c r="G1736" s="72" t="s">
        <v>21</v>
      </c>
    </row>
    <row r="1737" spans="3:7" ht="15" thickBot="1" x14ac:dyDescent="0.35">
      <c r="C1737" s="70">
        <v>43178</v>
      </c>
      <c r="D1737" s="71">
        <v>0.44322916666666662</v>
      </c>
      <c r="E1737" s="72" t="s">
        <v>9</v>
      </c>
      <c r="F1737" s="72">
        <v>44</v>
      </c>
      <c r="G1737" s="72" t="s">
        <v>10</v>
      </c>
    </row>
    <row r="1738" spans="3:7" ht="15" thickBot="1" x14ac:dyDescent="0.35">
      <c r="C1738" s="70">
        <v>43178</v>
      </c>
      <c r="D1738" s="71">
        <v>0.44422453703703701</v>
      </c>
      <c r="E1738" s="72" t="s">
        <v>9</v>
      </c>
      <c r="F1738" s="72">
        <v>40</v>
      </c>
      <c r="G1738" s="72" t="s">
        <v>10</v>
      </c>
    </row>
    <row r="1739" spans="3:7" ht="15" thickBot="1" x14ac:dyDescent="0.35">
      <c r="C1739" s="70">
        <v>43178</v>
      </c>
      <c r="D1739" s="71">
        <v>0.4445601851851852</v>
      </c>
      <c r="E1739" s="72" t="s">
        <v>9</v>
      </c>
      <c r="F1739" s="72">
        <v>50</v>
      </c>
      <c r="G1739" s="72" t="s">
        <v>10</v>
      </c>
    </row>
    <row r="1740" spans="3:7" ht="15" thickBot="1" x14ac:dyDescent="0.35">
      <c r="C1740" s="70">
        <v>43178</v>
      </c>
      <c r="D1740" s="71">
        <v>0.44521990740740741</v>
      </c>
      <c r="E1740" s="72" t="s">
        <v>9</v>
      </c>
      <c r="F1740" s="72">
        <v>29</v>
      </c>
      <c r="G1740" s="72" t="s">
        <v>21</v>
      </c>
    </row>
    <row r="1741" spans="3:7" ht="15" thickBot="1" x14ac:dyDescent="0.35">
      <c r="C1741" s="70">
        <v>43178</v>
      </c>
      <c r="D1741" s="71">
        <v>0.44974537037037038</v>
      </c>
      <c r="E1741" s="72" t="s">
        <v>9</v>
      </c>
      <c r="F1741" s="72">
        <v>41</v>
      </c>
      <c r="G1741" s="72" t="s">
        <v>10</v>
      </c>
    </row>
    <row r="1742" spans="3:7" ht="15" thickBot="1" x14ac:dyDescent="0.35">
      <c r="C1742" s="70">
        <v>43178</v>
      </c>
      <c r="D1742" s="71">
        <v>0.45096064814814812</v>
      </c>
      <c r="E1742" s="72" t="s">
        <v>9</v>
      </c>
      <c r="F1742" s="72">
        <v>35</v>
      </c>
      <c r="G1742" s="72" t="s">
        <v>10</v>
      </c>
    </row>
    <row r="1743" spans="3:7" ht="15" thickBot="1" x14ac:dyDescent="0.35">
      <c r="C1743" s="70">
        <v>43178</v>
      </c>
      <c r="D1743" s="71">
        <v>0.45111111111111107</v>
      </c>
      <c r="E1743" s="72" t="s">
        <v>9</v>
      </c>
      <c r="F1743" s="72">
        <v>44</v>
      </c>
      <c r="G1743" s="72" t="s">
        <v>10</v>
      </c>
    </row>
    <row r="1744" spans="3:7" ht="15" thickBot="1" x14ac:dyDescent="0.35">
      <c r="C1744" s="70">
        <v>43178</v>
      </c>
      <c r="D1744" s="71">
        <v>0.45159722222222221</v>
      </c>
      <c r="E1744" s="72" t="s">
        <v>9</v>
      </c>
      <c r="F1744" s="72">
        <v>35</v>
      </c>
      <c r="G1744" s="72" t="s">
        <v>10</v>
      </c>
    </row>
    <row r="1745" spans="3:7" ht="15" thickBot="1" x14ac:dyDescent="0.35">
      <c r="C1745" s="70">
        <v>43178</v>
      </c>
      <c r="D1745" s="71">
        <v>0.45697916666666666</v>
      </c>
      <c r="E1745" s="72" t="s">
        <v>9</v>
      </c>
      <c r="F1745" s="72">
        <v>36</v>
      </c>
      <c r="G1745" s="72" t="s">
        <v>10</v>
      </c>
    </row>
    <row r="1746" spans="3:7" ht="15" thickBot="1" x14ac:dyDescent="0.35">
      <c r="C1746" s="70">
        <v>43178</v>
      </c>
      <c r="D1746" s="71">
        <v>0.45723379629629629</v>
      </c>
      <c r="E1746" s="72" t="s">
        <v>9</v>
      </c>
      <c r="F1746" s="72">
        <v>32</v>
      </c>
      <c r="G1746" s="72" t="s">
        <v>10</v>
      </c>
    </row>
    <row r="1747" spans="3:7" ht="15" thickBot="1" x14ac:dyDescent="0.35">
      <c r="C1747" s="70">
        <v>43178</v>
      </c>
      <c r="D1747" s="71">
        <v>0.45809027777777778</v>
      </c>
      <c r="E1747" s="72" t="s">
        <v>9</v>
      </c>
      <c r="F1747" s="72">
        <v>41</v>
      </c>
      <c r="G1747" s="72" t="s">
        <v>10</v>
      </c>
    </row>
    <row r="1748" spans="3:7" ht="15" thickBot="1" x14ac:dyDescent="0.35">
      <c r="C1748" s="70">
        <v>43178</v>
      </c>
      <c r="D1748" s="71">
        <v>0.45914351851851848</v>
      </c>
      <c r="E1748" s="72" t="s">
        <v>9</v>
      </c>
      <c r="F1748" s="72">
        <v>44</v>
      </c>
      <c r="G1748" s="72" t="s">
        <v>21</v>
      </c>
    </row>
    <row r="1749" spans="3:7" ht="15" thickBot="1" x14ac:dyDescent="0.35">
      <c r="C1749" s="70">
        <v>43178</v>
      </c>
      <c r="D1749" s="71">
        <v>0.45929398148148143</v>
      </c>
      <c r="E1749" s="72" t="s">
        <v>9</v>
      </c>
      <c r="F1749" s="72">
        <v>37</v>
      </c>
      <c r="G1749" s="72" t="s">
        <v>21</v>
      </c>
    </row>
    <row r="1750" spans="3:7" ht="15" thickBot="1" x14ac:dyDescent="0.35">
      <c r="C1750" s="70">
        <v>43178</v>
      </c>
      <c r="D1750" s="71">
        <v>0.46284722222222219</v>
      </c>
      <c r="E1750" s="72" t="s">
        <v>9</v>
      </c>
      <c r="F1750" s="72">
        <v>49</v>
      </c>
      <c r="G1750" s="72" t="s">
        <v>10</v>
      </c>
    </row>
    <row r="1751" spans="3:7" ht="15" thickBot="1" x14ac:dyDescent="0.35">
      <c r="C1751" s="70">
        <v>43178</v>
      </c>
      <c r="D1751" s="71">
        <v>0.46312500000000001</v>
      </c>
      <c r="E1751" s="72" t="s">
        <v>9</v>
      </c>
      <c r="F1751" s="72">
        <v>45</v>
      </c>
      <c r="G1751" s="72" t="s">
        <v>10</v>
      </c>
    </row>
    <row r="1752" spans="3:7" ht="15" thickBot="1" x14ac:dyDescent="0.35">
      <c r="C1752" s="70">
        <v>43178</v>
      </c>
      <c r="D1752" s="71">
        <v>0.46510416666666665</v>
      </c>
      <c r="E1752" s="72" t="s">
        <v>9</v>
      </c>
      <c r="F1752" s="72">
        <v>39</v>
      </c>
      <c r="G1752" s="72" t="s">
        <v>10</v>
      </c>
    </row>
    <row r="1753" spans="3:7" ht="15" thickBot="1" x14ac:dyDescent="0.35">
      <c r="C1753" s="70">
        <v>43178</v>
      </c>
      <c r="D1753" s="71">
        <v>0.46587962962962964</v>
      </c>
      <c r="E1753" s="72" t="s">
        <v>9</v>
      </c>
      <c r="F1753" s="72">
        <v>39</v>
      </c>
      <c r="G1753" s="72" t="s">
        <v>10</v>
      </c>
    </row>
    <row r="1754" spans="3:7" ht="15" thickBot="1" x14ac:dyDescent="0.35">
      <c r="C1754" s="70">
        <v>43178</v>
      </c>
      <c r="D1754" s="71">
        <v>0.46635416666666668</v>
      </c>
      <c r="E1754" s="72" t="s">
        <v>9</v>
      </c>
      <c r="F1754" s="72">
        <v>32</v>
      </c>
      <c r="G1754" s="72" t="s">
        <v>21</v>
      </c>
    </row>
    <row r="1755" spans="3:7" ht="15" thickBot="1" x14ac:dyDescent="0.35">
      <c r="C1755" s="70">
        <v>43178</v>
      </c>
      <c r="D1755" s="71">
        <v>0.46675925925925926</v>
      </c>
      <c r="E1755" s="72" t="s">
        <v>9</v>
      </c>
      <c r="F1755" s="72">
        <v>23</v>
      </c>
      <c r="G1755" s="72" t="s">
        <v>21</v>
      </c>
    </row>
    <row r="1756" spans="3:7" ht="15" thickBot="1" x14ac:dyDescent="0.35">
      <c r="C1756" s="70">
        <v>43178</v>
      </c>
      <c r="D1756" s="71">
        <v>0.47006944444444443</v>
      </c>
      <c r="E1756" s="72" t="s">
        <v>9</v>
      </c>
      <c r="F1756" s="72">
        <v>35</v>
      </c>
      <c r="G1756" s="72" t="s">
        <v>10</v>
      </c>
    </row>
    <row r="1757" spans="3:7" ht="15" thickBot="1" x14ac:dyDescent="0.35">
      <c r="C1757" s="70">
        <v>43178</v>
      </c>
      <c r="D1757" s="71">
        <v>0.4748263888888889</v>
      </c>
      <c r="E1757" s="72" t="s">
        <v>9</v>
      </c>
      <c r="F1757" s="72">
        <v>20</v>
      </c>
      <c r="G1757" s="72" t="s">
        <v>10</v>
      </c>
    </row>
    <row r="1758" spans="3:7" ht="15" thickBot="1" x14ac:dyDescent="0.35">
      <c r="C1758" s="70">
        <v>43178</v>
      </c>
      <c r="D1758" s="71">
        <v>0.48268518518518522</v>
      </c>
      <c r="E1758" s="72" t="s">
        <v>9</v>
      </c>
      <c r="F1758" s="72">
        <v>28</v>
      </c>
      <c r="G1758" s="72" t="s">
        <v>21</v>
      </c>
    </row>
    <row r="1759" spans="3:7" ht="15" thickBot="1" x14ac:dyDescent="0.35">
      <c r="C1759" s="70">
        <v>43178</v>
      </c>
      <c r="D1759" s="71">
        <v>0.48436342592592596</v>
      </c>
      <c r="E1759" s="72" t="s">
        <v>9</v>
      </c>
      <c r="F1759" s="72">
        <v>15</v>
      </c>
      <c r="G1759" s="72" t="s">
        <v>21</v>
      </c>
    </row>
    <row r="1760" spans="3:7" ht="15" thickBot="1" x14ac:dyDescent="0.35">
      <c r="C1760" s="70">
        <v>43178</v>
      </c>
      <c r="D1760" s="71">
        <v>0.48534722222222221</v>
      </c>
      <c r="E1760" s="72" t="s">
        <v>9</v>
      </c>
      <c r="F1760" s="72">
        <v>40</v>
      </c>
      <c r="G1760" s="72" t="s">
        <v>21</v>
      </c>
    </row>
    <row r="1761" spans="3:7" ht="15" thickBot="1" x14ac:dyDescent="0.35">
      <c r="C1761" s="70">
        <v>43178</v>
      </c>
      <c r="D1761" s="71">
        <v>0.48782407407407408</v>
      </c>
      <c r="E1761" s="72" t="s">
        <v>9</v>
      </c>
      <c r="F1761" s="72">
        <v>38</v>
      </c>
      <c r="G1761" s="72" t="s">
        <v>10</v>
      </c>
    </row>
    <row r="1762" spans="3:7" ht="15" thickBot="1" x14ac:dyDescent="0.35">
      <c r="C1762" s="70">
        <v>43178</v>
      </c>
      <c r="D1762" s="71">
        <v>0.49192129629629627</v>
      </c>
      <c r="E1762" s="72" t="s">
        <v>9</v>
      </c>
      <c r="F1762" s="72">
        <v>23</v>
      </c>
      <c r="G1762" s="72" t="s">
        <v>21</v>
      </c>
    </row>
    <row r="1763" spans="3:7" ht="15" thickBot="1" x14ac:dyDescent="0.35">
      <c r="C1763" s="70">
        <v>43178</v>
      </c>
      <c r="D1763" s="71">
        <v>0.49290509259259258</v>
      </c>
      <c r="E1763" s="72" t="s">
        <v>9</v>
      </c>
      <c r="F1763" s="72">
        <v>30</v>
      </c>
      <c r="G1763" s="72" t="s">
        <v>21</v>
      </c>
    </row>
    <row r="1764" spans="3:7" ht="15" thickBot="1" x14ac:dyDescent="0.35">
      <c r="C1764" s="70">
        <v>43178</v>
      </c>
      <c r="D1764" s="71">
        <v>0.49501157407407409</v>
      </c>
      <c r="E1764" s="72" t="s">
        <v>9</v>
      </c>
      <c r="F1764" s="72">
        <v>25</v>
      </c>
      <c r="G1764" s="72" t="s">
        <v>21</v>
      </c>
    </row>
    <row r="1765" spans="3:7" ht="15" thickBot="1" x14ac:dyDescent="0.35">
      <c r="C1765" s="70">
        <v>43178</v>
      </c>
      <c r="D1765" s="71">
        <v>0.49569444444444444</v>
      </c>
      <c r="E1765" s="72" t="s">
        <v>9</v>
      </c>
      <c r="F1765" s="72">
        <v>33</v>
      </c>
      <c r="G1765" s="72" t="s">
        <v>21</v>
      </c>
    </row>
    <row r="1766" spans="3:7" ht="15" thickBot="1" x14ac:dyDescent="0.35">
      <c r="C1766" s="70">
        <v>43178</v>
      </c>
      <c r="D1766" s="71">
        <v>0.49684027777777778</v>
      </c>
      <c r="E1766" s="72" t="s">
        <v>9</v>
      </c>
      <c r="F1766" s="72">
        <v>21</v>
      </c>
      <c r="G1766" s="72" t="s">
        <v>21</v>
      </c>
    </row>
    <row r="1767" spans="3:7" ht="15" thickBot="1" x14ac:dyDescent="0.35">
      <c r="C1767" s="70">
        <v>43178</v>
      </c>
      <c r="D1767" s="71">
        <v>0.49721064814814814</v>
      </c>
      <c r="E1767" s="72" t="s">
        <v>9</v>
      </c>
      <c r="F1767" s="72">
        <v>37</v>
      </c>
      <c r="G1767" s="72" t="s">
        <v>10</v>
      </c>
    </row>
    <row r="1768" spans="3:7" ht="15" thickBot="1" x14ac:dyDescent="0.35">
      <c r="C1768" s="70">
        <v>43178</v>
      </c>
      <c r="D1768" s="71">
        <v>0.50468750000000007</v>
      </c>
      <c r="E1768" s="72" t="s">
        <v>9</v>
      </c>
      <c r="F1768" s="72">
        <v>38</v>
      </c>
      <c r="G1768" s="72" t="s">
        <v>10</v>
      </c>
    </row>
    <row r="1769" spans="3:7" ht="15" thickBot="1" x14ac:dyDescent="0.35">
      <c r="C1769" s="70">
        <v>43178</v>
      </c>
      <c r="D1769" s="71">
        <v>0.5070486111111111</v>
      </c>
      <c r="E1769" s="72" t="s">
        <v>9</v>
      </c>
      <c r="F1769" s="72">
        <v>55</v>
      </c>
      <c r="G1769" s="72" t="s">
        <v>10</v>
      </c>
    </row>
    <row r="1770" spans="3:7" ht="15" thickBot="1" x14ac:dyDescent="0.35">
      <c r="C1770" s="70">
        <v>43178</v>
      </c>
      <c r="D1770" s="71">
        <v>0.50934027777777779</v>
      </c>
      <c r="E1770" s="72" t="s">
        <v>9</v>
      </c>
      <c r="F1770" s="72">
        <v>41</v>
      </c>
      <c r="G1770" s="72" t="s">
        <v>10</v>
      </c>
    </row>
    <row r="1771" spans="3:7" ht="15" thickBot="1" x14ac:dyDescent="0.35">
      <c r="C1771" s="70">
        <v>43178</v>
      </c>
      <c r="D1771" s="71">
        <v>0.51113425925925926</v>
      </c>
      <c r="E1771" s="72" t="s">
        <v>9</v>
      </c>
      <c r="F1771" s="72">
        <v>37</v>
      </c>
      <c r="G1771" s="72" t="s">
        <v>10</v>
      </c>
    </row>
    <row r="1772" spans="3:7" ht="15" thickBot="1" x14ac:dyDescent="0.35">
      <c r="C1772" s="70">
        <v>43178</v>
      </c>
      <c r="D1772" s="71">
        <v>0.51145833333333335</v>
      </c>
      <c r="E1772" s="72" t="s">
        <v>9</v>
      </c>
      <c r="F1772" s="72">
        <v>27</v>
      </c>
      <c r="G1772" s="72" t="s">
        <v>21</v>
      </c>
    </row>
    <row r="1773" spans="3:7" ht="15" thickBot="1" x14ac:dyDescent="0.35">
      <c r="C1773" s="70">
        <v>43178</v>
      </c>
      <c r="D1773" s="71">
        <v>0.51344907407407414</v>
      </c>
      <c r="E1773" s="72" t="s">
        <v>9</v>
      </c>
      <c r="F1773" s="72">
        <v>30</v>
      </c>
      <c r="G1773" s="72" t="s">
        <v>10</v>
      </c>
    </row>
    <row r="1774" spans="3:7" ht="15" thickBot="1" x14ac:dyDescent="0.35">
      <c r="C1774" s="70">
        <v>43178</v>
      </c>
      <c r="D1774" s="71">
        <v>0.5149421296296296</v>
      </c>
      <c r="E1774" s="72" t="s">
        <v>9</v>
      </c>
      <c r="F1774" s="72">
        <v>31</v>
      </c>
      <c r="G1774" s="72" t="s">
        <v>21</v>
      </c>
    </row>
    <row r="1775" spans="3:7" ht="15" thickBot="1" x14ac:dyDescent="0.35">
      <c r="C1775" s="70">
        <v>43178</v>
      </c>
      <c r="D1775" s="71">
        <v>0.51501157407407405</v>
      </c>
      <c r="E1775" s="72" t="s">
        <v>9</v>
      </c>
      <c r="F1775" s="72">
        <v>33</v>
      </c>
      <c r="G1775" s="72" t="s">
        <v>21</v>
      </c>
    </row>
    <row r="1776" spans="3:7" ht="15" thickBot="1" x14ac:dyDescent="0.35">
      <c r="C1776" s="70">
        <v>43178</v>
      </c>
      <c r="D1776" s="71">
        <v>0.51678240740740744</v>
      </c>
      <c r="E1776" s="72" t="s">
        <v>9</v>
      </c>
      <c r="F1776" s="72">
        <v>39</v>
      </c>
      <c r="G1776" s="72" t="s">
        <v>10</v>
      </c>
    </row>
    <row r="1777" spans="3:7" ht="15" thickBot="1" x14ac:dyDescent="0.35">
      <c r="C1777" s="70">
        <v>43178</v>
      </c>
      <c r="D1777" s="71">
        <v>0.5195833333333334</v>
      </c>
      <c r="E1777" s="72" t="s">
        <v>9</v>
      </c>
      <c r="F1777" s="72">
        <v>16</v>
      </c>
      <c r="G1777" s="72" t="s">
        <v>21</v>
      </c>
    </row>
    <row r="1778" spans="3:7" ht="15" thickBot="1" x14ac:dyDescent="0.35">
      <c r="C1778" s="70">
        <v>43178</v>
      </c>
      <c r="D1778" s="71">
        <v>0.51979166666666665</v>
      </c>
      <c r="E1778" s="72" t="s">
        <v>9</v>
      </c>
      <c r="F1778" s="72">
        <v>34</v>
      </c>
      <c r="G1778" s="72" t="s">
        <v>21</v>
      </c>
    </row>
    <row r="1779" spans="3:7" ht="15" thickBot="1" x14ac:dyDescent="0.35">
      <c r="C1779" s="70">
        <v>43178</v>
      </c>
      <c r="D1779" s="71">
        <v>0.52024305555555561</v>
      </c>
      <c r="E1779" s="72" t="s">
        <v>9</v>
      </c>
      <c r="F1779" s="72">
        <v>24</v>
      </c>
      <c r="G1779" s="72" t="s">
        <v>21</v>
      </c>
    </row>
    <row r="1780" spans="3:7" ht="15" thickBot="1" x14ac:dyDescent="0.35">
      <c r="C1780" s="70">
        <v>43178</v>
      </c>
      <c r="D1780" s="71">
        <v>0.52081018518518518</v>
      </c>
      <c r="E1780" s="72" t="s">
        <v>9</v>
      </c>
      <c r="F1780" s="72">
        <v>27</v>
      </c>
      <c r="G1780" s="72" t="s">
        <v>21</v>
      </c>
    </row>
    <row r="1781" spans="3:7" ht="15" thickBot="1" x14ac:dyDescent="0.35">
      <c r="C1781" s="70">
        <v>43178</v>
      </c>
      <c r="D1781" s="71">
        <v>0.52123842592592595</v>
      </c>
      <c r="E1781" s="72" t="s">
        <v>9</v>
      </c>
      <c r="F1781" s="72">
        <v>24</v>
      </c>
      <c r="G1781" s="72" t="s">
        <v>21</v>
      </c>
    </row>
    <row r="1782" spans="3:7" ht="15" thickBot="1" x14ac:dyDescent="0.35">
      <c r="C1782" s="70">
        <v>43178</v>
      </c>
      <c r="D1782" s="71">
        <v>0.52188657407407402</v>
      </c>
      <c r="E1782" s="72" t="s">
        <v>9</v>
      </c>
      <c r="F1782" s="72">
        <v>28</v>
      </c>
      <c r="G1782" s="72" t="s">
        <v>21</v>
      </c>
    </row>
    <row r="1783" spans="3:7" ht="15" thickBot="1" x14ac:dyDescent="0.35">
      <c r="C1783" s="70">
        <v>43178</v>
      </c>
      <c r="D1783" s="71">
        <v>0.52357638888888891</v>
      </c>
      <c r="E1783" s="72" t="s">
        <v>9</v>
      </c>
      <c r="F1783" s="72">
        <v>52</v>
      </c>
      <c r="G1783" s="72" t="s">
        <v>10</v>
      </c>
    </row>
    <row r="1784" spans="3:7" ht="15" thickBot="1" x14ac:dyDescent="0.35">
      <c r="C1784" s="70">
        <v>43178</v>
      </c>
      <c r="D1784" s="71">
        <v>0.52593750000000006</v>
      </c>
      <c r="E1784" s="72" t="s">
        <v>9</v>
      </c>
      <c r="F1784" s="72">
        <v>27</v>
      </c>
      <c r="G1784" s="72" t="s">
        <v>21</v>
      </c>
    </row>
    <row r="1785" spans="3:7" ht="15" thickBot="1" x14ac:dyDescent="0.35">
      <c r="C1785" s="70">
        <v>43178</v>
      </c>
      <c r="D1785" s="71">
        <v>0.52600694444444451</v>
      </c>
      <c r="E1785" s="72" t="s">
        <v>9</v>
      </c>
      <c r="F1785" s="72">
        <v>46</v>
      </c>
      <c r="G1785" s="72" t="s">
        <v>10</v>
      </c>
    </row>
    <row r="1786" spans="3:7" ht="15" thickBot="1" x14ac:dyDescent="0.35">
      <c r="C1786" s="70">
        <v>43178</v>
      </c>
      <c r="D1786" s="71">
        <v>0.52752314814814816</v>
      </c>
      <c r="E1786" s="72" t="s">
        <v>9</v>
      </c>
      <c r="F1786" s="72">
        <v>41</v>
      </c>
      <c r="G1786" s="72" t="s">
        <v>10</v>
      </c>
    </row>
    <row r="1787" spans="3:7" ht="15" thickBot="1" x14ac:dyDescent="0.35">
      <c r="C1787" s="70">
        <v>43178</v>
      </c>
      <c r="D1787" s="71">
        <v>0.52917824074074071</v>
      </c>
      <c r="E1787" s="72" t="s">
        <v>9</v>
      </c>
      <c r="F1787" s="72">
        <v>34</v>
      </c>
      <c r="G1787" s="72" t="s">
        <v>21</v>
      </c>
    </row>
    <row r="1788" spans="3:7" ht="15" thickBot="1" x14ac:dyDescent="0.35">
      <c r="C1788" s="70">
        <v>43178</v>
      </c>
      <c r="D1788" s="71">
        <v>0.52991898148148142</v>
      </c>
      <c r="E1788" s="72" t="s">
        <v>9</v>
      </c>
      <c r="F1788" s="72">
        <v>25</v>
      </c>
      <c r="G1788" s="72" t="s">
        <v>21</v>
      </c>
    </row>
    <row r="1789" spans="3:7" ht="15" thickBot="1" x14ac:dyDescent="0.35">
      <c r="C1789" s="70">
        <v>43178</v>
      </c>
      <c r="D1789" s="71">
        <v>0.5314699074074074</v>
      </c>
      <c r="E1789" s="72" t="s">
        <v>9</v>
      </c>
      <c r="F1789" s="72">
        <v>34</v>
      </c>
      <c r="G1789" s="72" t="s">
        <v>10</v>
      </c>
    </row>
    <row r="1790" spans="3:7" ht="15" thickBot="1" x14ac:dyDescent="0.35">
      <c r="C1790" s="70">
        <v>43178</v>
      </c>
      <c r="D1790" s="71">
        <v>0.53200231481481486</v>
      </c>
      <c r="E1790" s="72" t="s">
        <v>9</v>
      </c>
      <c r="F1790" s="72">
        <v>44</v>
      </c>
      <c r="G1790" s="72" t="s">
        <v>10</v>
      </c>
    </row>
    <row r="1791" spans="3:7" ht="15" thickBot="1" x14ac:dyDescent="0.35">
      <c r="C1791" s="70">
        <v>43178</v>
      </c>
      <c r="D1791" s="71">
        <v>0.53554398148148141</v>
      </c>
      <c r="E1791" s="72" t="s">
        <v>9</v>
      </c>
      <c r="F1791" s="72">
        <v>43</v>
      </c>
      <c r="G1791" s="72" t="s">
        <v>10</v>
      </c>
    </row>
    <row r="1792" spans="3:7" ht="15" thickBot="1" x14ac:dyDescent="0.35">
      <c r="C1792" s="70">
        <v>43178</v>
      </c>
      <c r="D1792" s="71">
        <v>0.5393634259259259</v>
      </c>
      <c r="E1792" s="72" t="s">
        <v>9</v>
      </c>
      <c r="F1792" s="72">
        <v>41</v>
      </c>
      <c r="G1792" s="72" t="s">
        <v>10</v>
      </c>
    </row>
    <row r="1793" spans="3:7" ht="15" thickBot="1" x14ac:dyDescent="0.35">
      <c r="C1793" s="70">
        <v>43178</v>
      </c>
      <c r="D1793" s="71">
        <v>0.54230324074074077</v>
      </c>
      <c r="E1793" s="72" t="s">
        <v>9</v>
      </c>
      <c r="F1793" s="72">
        <v>25</v>
      </c>
      <c r="G1793" s="72" t="s">
        <v>21</v>
      </c>
    </row>
    <row r="1794" spans="3:7" ht="15" thickBot="1" x14ac:dyDescent="0.35">
      <c r="C1794" s="70">
        <v>43178</v>
      </c>
      <c r="D1794" s="71">
        <v>0.54241898148148149</v>
      </c>
      <c r="E1794" s="72" t="s">
        <v>9</v>
      </c>
      <c r="F1794" s="72">
        <v>28</v>
      </c>
      <c r="G1794" s="72" t="s">
        <v>21</v>
      </c>
    </row>
    <row r="1795" spans="3:7" ht="15" thickBot="1" x14ac:dyDescent="0.35">
      <c r="C1795" s="70">
        <v>43178</v>
      </c>
      <c r="D1795" s="71">
        <v>0.54362268518518519</v>
      </c>
      <c r="E1795" s="72" t="s">
        <v>9</v>
      </c>
      <c r="F1795" s="72">
        <v>23</v>
      </c>
      <c r="G1795" s="72" t="s">
        <v>10</v>
      </c>
    </row>
    <row r="1796" spans="3:7" ht="15" thickBot="1" x14ac:dyDescent="0.35">
      <c r="C1796" s="70">
        <v>43178</v>
      </c>
      <c r="D1796" s="71">
        <v>0.54391203703703705</v>
      </c>
      <c r="E1796" s="72" t="s">
        <v>9</v>
      </c>
      <c r="F1796" s="72">
        <v>35</v>
      </c>
      <c r="G1796" s="72" t="s">
        <v>10</v>
      </c>
    </row>
    <row r="1797" spans="3:7" ht="15" thickBot="1" x14ac:dyDescent="0.35">
      <c r="C1797" s="70">
        <v>43178</v>
      </c>
      <c r="D1797" s="71">
        <v>0.55065972222222215</v>
      </c>
      <c r="E1797" s="72" t="s">
        <v>9</v>
      </c>
      <c r="F1797" s="72">
        <v>44</v>
      </c>
      <c r="G1797" s="72" t="s">
        <v>21</v>
      </c>
    </row>
    <row r="1798" spans="3:7" ht="15" thickBot="1" x14ac:dyDescent="0.35">
      <c r="C1798" s="70">
        <v>43178</v>
      </c>
      <c r="D1798" s="71">
        <v>0.55163194444444441</v>
      </c>
      <c r="E1798" s="72" t="s">
        <v>9</v>
      </c>
      <c r="F1798" s="72">
        <v>46</v>
      </c>
      <c r="G1798" s="72" t="s">
        <v>21</v>
      </c>
    </row>
    <row r="1799" spans="3:7" ht="15" thickBot="1" x14ac:dyDescent="0.35">
      <c r="C1799" s="70">
        <v>43178</v>
      </c>
      <c r="D1799" s="71">
        <v>0.55168981481481483</v>
      </c>
      <c r="E1799" s="72" t="s">
        <v>9</v>
      </c>
      <c r="F1799" s="72">
        <v>33</v>
      </c>
      <c r="G1799" s="72" t="s">
        <v>10</v>
      </c>
    </row>
    <row r="1800" spans="3:7" ht="15" thickBot="1" x14ac:dyDescent="0.35">
      <c r="C1800" s="70">
        <v>43178</v>
      </c>
      <c r="D1800" s="71">
        <v>0.5524768518518518</v>
      </c>
      <c r="E1800" s="72" t="s">
        <v>9</v>
      </c>
      <c r="F1800" s="72">
        <v>44</v>
      </c>
      <c r="G1800" s="72" t="s">
        <v>21</v>
      </c>
    </row>
    <row r="1801" spans="3:7" ht="15" thickBot="1" x14ac:dyDescent="0.35">
      <c r="C1801" s="70">
        <v>43178</v>
      </c>
      <c r="D1801" s="71">
        <v>0.55270833333333336</v>
      </c>
      <c r="E1801" s="72" t="s">
        <v>9</v>
      </c>
      <c r="F1801" s="72">
        <v>49</v>
      </c>
      <c r="G1801" s="72" t="s">
        <v>21</v>
      </c>
    </row>
    <row r="1802" spans="3:7" ht="15" thickBot="1" x14ac:dyDescent="0.35">
      <c r="C1802" s="70">
        <v>43178</v>
      </c>
      <c r="D1802" s="71">
        <v>0.55443287037037037</v>
      </c>
      <c r="E1802" s="72" t="s">
        <v>9</v>
      </c>
      <c r="F1802" s="72">
        <v>15</v>
      </c>
      <c r="G1802" s="72" t="s">
        <v>10</v>
      </c>
    </row>
    <row r="1803" spans="3:7" ht="15" thickBot="1" x14ac:dyDescent="0.35">
      <c r="C1803" s="70">
        <v>43178</v>
      </c>
      <c r="D1803" s="71">
        <v>0.55445601851851845</v>
      </c>
      <c r="E1803" s="72" t="s">
        <v>9</v>
      </c>
      <c r="F1803" s="72">
        <v>22</v>
      </c>
      <c r="G1803" s="72" t="s">
        <v>10</v>
      </c>
    </row>
    <row r="1804" spans="3:7" ht="15" thickBot="1" x14ac:dyDescent="0.35">
      <c r="C1804" s="70">
        <v>43178</v>
      </c>
      <c r="D1804" s="71">
        <v>0.5553703703703704</v>
      </c>
      <c r="E1804" s="72" t="s">
        <v>9</v>
      </c>
      <c r="F1804" s="72">
        <v>52</v>
      </c>
      <c r="G1804" s="72" t="s">
        <v>10</v>
      </c>
    </row>
    <row r="1805" spans="3:7" ht="15" thickBot="1" x14ac:dyDescent="0.35">
      <c r="C1805" s="70">
        <v>43178</v>
      </c>
      <c r="D1805" s="71">
        <v>0.55603009259259262</v>
      </c>
      <c r="E1805" s="72" t="s">
        <v>9</v>
      </c>
      <c r="F1805" s="72">
        <v>44</v>
      </c>
      <c r="G1805" s="72" t="s">
        <v>21</v>
      </c>
    </row>
    <row r="1806" spans="3:7" ht="15" thickBot="1" x14ac:dyDescent="0.35">
      <c r="C1806" s="70">
        <v>43178</v>
      </c>
      <c r="D1806" s="71">
        <v>0.55662037037037038</v>
      </c>
      <c r="E1806" s="72" t="s">
        <v>9</v>
      </c>
      <c r="F1806" s="72">
        <v>36</v>
      </c>
      <c r="G1806" s="72" t="s">
        <v>21</v>
      </c>
    </row>
    <row r="1807" spans="3:7" ht="15" thickBot="1" x14ac:dyDescent="0.35">
      <c r="C1807" s="70">
        <v>43178</v>
      </c>
      <c r="D1807" s="71">
        <v>0.56035879629629626</v>
      </c>
      <c r="E1807" s="72" t="s">
        <v>9</v>
      </c>
      <c r="F1807" s="72">
        <v>49</v>
      </c>
      <c r="G1807" s="72" t="s">
        <v>10</v>
      </c>
    </row>
    <row r="1808" spans="3:7" ht="15" thickBot="1" x14ac:dyDescent="0.35">
      <c r="C1808" s="70">
        <v>43178</v>
      </c>
      <c r="D1808" s="71">
        <v>0.56262731481481476</v>
      </c>
      <c r="E1808" s="72" t="s">
        <v>9</v>
      </c>
      <c r="F1808" s="72">
        <v>37</v>
      </c>
      <c r="G1808" s="72" t="s">
        <v>21</v>
      </c>
    </row>
    <row r="1809" spans="3:7" ht="15" thickBot="1" x14ac:dyDescent="0.35">
      <c r="C1809" s="70">
        <v>43178</v>
      </c>
      <c r="D1809" s="71">
        <v>0.56325231481481486</v>
      </c>
      <c r="E1809" s="72" t="s">
        <v>9</v>
      </c>
      <c r="F1809" s="72">
        <v>34</v>
      </c>
      <c r="G1809" s="72" t="s">
        <v>21</v>
      </c>
    </row>
    <row r="1810" spans="3:7" ht="15" thickBot="1" x14ac:dyDescent="0.35">
      <c r="C1810" s="70">
        <v>43178</v>
      </c>
      <c r="D1810" s="71">
        <v>0.56918981481481479</v>
      </c>
      <c r="E1810" s="72" t="s">
        <v>9</v>
      </c>
      <c r="F1810" s="72">
        <v>31</v>
      </c>
      <c r="G1810" s="72" t="s">
        <v>21</v>
      </c>
    </row>
    <row r="1811" spans="3:7" ht="15" thickBot="1" x14ac:dyDescent="0.35">
      <c r="C1811" s="70">
        <v>43178</v>
      </c>
      <c r="D1811" s="71">
        <v>0.56973379629629628</v>
      </c>
      <c r="E1811" s="72" t="s">
        <v>9</v>
      </c>
      <c r="F1811" s="72">
        <v>32</v>
      </c>
      <c r="G1811" s="72" t="s">
        <v>21</v>
      </c>
    </row>
    <row r="1812" spans="3:7" ht="15" thickBot="1" x14ac:dyDescent="0.35">
      <c r="C1812" s="70">
        <v>43178</v>
      </c>
      <c r="D1812" s="71">
        <v>0.57039351851851849</v>
      </c>
      <c r="E1812" s="72" t="s">
        <v>9</v>
      </c>
      <c r="F1812" s="72">
        <v>41</v>
      </c>
      <c r="G1812" s="72" t="s">
        <v>10</v>
      </c>
    </row>
    <row r="1813" spans="3:7" ht="15" thickBot="1" x14ac:dyDescent="0.35">
      <c r="C1813" s="70">
        <v>43178</v>
      </c>
      <c r="D1813" s="71">
        <v>0.57168981481481485</v>
      </c>
      <c r="E1813" s="72" t="s">
        <v>9</v>
      </c>
      <c r="F1813" s="72">
        <v>40</v>
      </c>
      <c r="G1813" s="72" t="s">
        <v>10</v>
      </c>
    </row>
    <row r="1814" spans="3:7" ht="15" thickBot="1" x14ac:dyDescent="0.35">
      <c r="C1814" s="70">
        <v>43178</v>
      </c>
      <c r="D1814" s="71">
        <v>0.57288194444444451</v>
      </c>
      <c r="E1814" s="72" t="s">
        <v>9</v>
      </c>
      <c r="F1814" s="72">
        <v>36</v>
      </c>
      <c r="G1814" s="72" t="s">
        <v>21</v>
      </c>
    </row>
    <row r="1815" spans="3:7" ht="15" thickBot="1" x14ac:dyDescent="0.35">
      <c r="C1815" s="70">
        <v>43178</v>
      </c>
      <c r="D1815" s="71">
        <v>0.57306712962962958</v>
      </c>
      <c r="E1815" s="72" t="s">
        <v>9</v>
      </c>
      <c r="F1815" s="72">
        <v>29</v>
      </c>
      <c r="G1815" s="72" t="s">
        <v>21</v>
      </c>
    </row>
    <row r="1816" spans="3:7" ht="15" thickBot="1" x14ac:dyDescent="0.35">
      <c r="C1816" s="70">
        <v>43178</v>
      </c>
      <c r="D1816" s="71">
        <v>0.57344907407407408</v>
      </c>
      <c r="E1816" s="72" t="s">
        <v>9</v>
      </c>
      <c r="F1816" s="72">
        <v>49</v>
      </c>
      <c r="G1816" s="72" t="s">
        <v>10</v>
      </c>
    </row>
    <row r="1817" spans="3:7" ht="15" thickBot="1" x14ac:dyDescent="0.35">
      <c r="C1817" s="70">
        <v>43178</v>
      </c>
      <c r="D1817" s="71">
        <v>0.5744097222222222</v>
      </c>
      <c r="E1817" s="72" t="s">
        <v>9</v>
      </c>
      <c r="F1817" s="72">
        <v>41</v>
      </c>
      <c r="G1817" s="72" t="s">
        <v>10</v>
      </c>
    </row>
    <row r="1818" spans="3:7" ht="15" thickBot="1" x14ac:dyDescent="0.35">
      <c r="C1818" s="70">
        <v>43178</v>
      </c>
      <c r="D1818" s="71">
        <v>0.57469907407407406</v>
      </c>
      <c r="E1818" s="72" t="s">
        <v>9</v>
      </c>
      <c r="F1818" s="72">
        <v>27</v>
      </c>
      <c r="G1818" s="72" t="s">
        <v>21</v>
      </c>
    </row>
    <row r="1819" spans="3:7" ht="15" thickBot="1" x14ac:dyDescent="0.35">
      <c r="C1819" s="70">
        <v>43178</v>
      </c>
      <c r="D1819" s="71">
        <v>0.58266203703703701</v>
      </c>
      <c r="E1819" s="72" t="s">
        <v>9</v>
      </c>
      <c r="F1819" s="72">
        <v>40</v>
      </c>
      <c r="G1819" s="72" t="s">
        <v>10</v>
      </c>
    </row>
    <row r="1820" spans="3:7" ht="15" thickBot="1" x14ac:dyDescent="0.35">
      <c r="C1820" s="70">
        <v>43178</v>
      </c>
      <c r="D1820" s="71">
        <v>0.58365740740740735</v>
      </c>
      <c r="E1820" s="72" t="s">
        <v>9</v>
      </c>
      <c r="F1820" s="72">
        <v>44</v>
      </c>
      <c r="G1820" s="72" t="s">
        <v>10</v>
      </c>
    </row>
    <row r="1821" spans="3:7" ht="15" thickBot="1" x14ac:dyDescent="0.35">
      <c r="C1821" s="70">
        <v>43178</v>
      </c>
      <c r="D1821" s="71">
        <v>0.58431712962962956</v>
      </c>
      <c r="E1821" s="72" t="s">
        <v>9</v>
      </c>
      <c r="F1821" s="72">
        <v>32</v>
      </c>
      <c r="G1821" s="72" t="s">
        <v>21</v>
      </c>
    </row>
    <row r="1822" spans="3:7" ht="15" thickBot="1" x14ac:dyDescent="0.35">
      <c r="C1822" s="70">
        <v>43178</v>
      </c>
      <c r="D1822" s="71">
        <v>0.58629629629629632</v>
      </c>
      <c r="E1822" s="72" t="s">
        <v>9</v>
      </c>
      <c r="F1822" s="72">
        <v>33</v>
      </c>
      <c r="G1822" s="72" t="s">
        <v>10</v>
      </c>
    </row>
    <row r="1823" spans="3:7" ht="15" thickBot="1" x14ac:dyDescent="0.35">
      <c r="C1823" s="70">
        <v>43178</v>
      </c>
      <c r="D1823" s="71">
        <v>0.58805555555555555</v>
      </c>
      <c r="E1823" s="72" t="s">
        <v>9</v>
      </c>
      <c r="F1823" s="72">
        <v>32</v>
      </c>
      <c r="G1823" s="72" t="s">
        <v>10</v>
      </c>
    </row>
    <row r="1824" spans="3:7" ht="15" thickBot="1" x14ac:dyDescent="0.35">
      <c r="C1824" s="70">
        <v>43178</v>
      </c>
      <c r="D1824" s="71">
        <v>0.59008101851851846</v>
      </c>
      <c r="E1824" s="72" t="s">
        <v>9</v>
      </c>
      <c r="F1824" s="72">
        <v>25</v>
      </c>
      <c r="G1824" s="72" t="s">
        <v>21</v>
      </c>
    </row>
    <row r="1825" spans="3:7" ht="15" thickBot="1" x14ac:dyDescent="0.35">
      <c r="C1825" s="70">
        <v>43178</v>
      </c>
      <c r="D1825" s="71">
        <v>0.59103009259259254</v>
      </c>
      <c r="E1825" s="72" t="s">
        <v>9</v>
      </c>
      <c r="F1825" s="72">
        <v>25</v>
      </c>
      <c r="G1825" s="72" t="s">
        <v>10</v>
      </c>
    </row>
    <row r="1826" spans="3:7" ht="15" thickBot="1" x14ac:dyDescent="0.35">
      <c r="C1826" s="70">
        <v>43178</v>
      </c>
      <c r="D1826" s="71">
        <v>0.59287037037037038</v>
      </c>
      <c r="E1826" s="72" t="s">
        <v>9</v>
      </c>
      <c r="F1826" s="72">
        <v>23</v>
      </c>
      <c r="G1826" s="72" t="s">
        <v>21</v>
      </c>
    </row>
    <row r="1827" spans="3:7" ht="15" thickBot="1" x14ac:dyDescent="0.35">
      <c r="C1827" s="70">
        <v>43178</v>
      </c>
      <c r="D1827" s="71">
        <v>0.59288194444444442</v>
      </c>
      <c r="E1827" s="72" t="s">
        <v>9</v>
      </c>
      <c r="F1827" s="72">
        <v>24</v>
      </c>
      <c r="G1827" s="72" t="s">
        <v>21</v>
      </c>
    </row>
    <row r="1828" spans="3:7" ht="15" thickBot="1" x14ac:dyDescent="0.35">
      <c r="C1828" s="70">
        <v>43178</v>
      </c>
      <c r="D1828" s="71">
        <v>0.59289351851851857</v>
      </c>
      <c r="E1828" s="72" t="s">
        <v>9</v>
      </c>
      <c r="F1828" s="72">
        <v>25</v>
      </c>
      <c r="G1828" s="72" t="s">
        <v>21</v>
      </c>
    </row>
    <row r="1829" spans="3:7" ht="15" thickBot="1" x14ac:dyDescent="0.35">
      <c r="C1829" s="70">
        <v>43178</v>
      </c>
      <c r="D1829" s="71">
        <v>0.59290509259259261</v>
      </c>
      <c r="E1829" s="72" t="s">
        <v>9</v>
      </c>
      <c r="F1829" s="72">
        <v>21</v>
      </c>
      <c r="G1829" s="72" t="s">
        <v>21</v>
      </c>
    </row>
    <row r="1830" spans="3:7" ht="15" thickBot="1" x14ac:dyDescent="0.35">
      <c r="C1830" s="70">
        <v>43178</v>
      </c>
      <c r="D1830" s="71">
        <v>0.59355324074074078</v>
      </c>
      <c r="E1830" s="72" t="s">
        <v>9</v>
      </c>
      <c r="F1830" s="72">
        <v>33</v>
      </c>
      <c r="G1830" s="72" t="s">
        <v>21</v>
      </c>
    </row>
    <row r="1831" spans="3:7" ht="15" thickBot="1" x14ac:dyDescent="0.35">
      <c r="C1831" s="70">
        <v>43178</v>
      </c>
      <c r="D1831" s="71">
        <v>0.59362268518518524</v>
      </c>
      <c r="E1831" s="72" t="s">
        <v>9</v>
      </c>
      <c r="F1831" s="72">
        <v>42</v>
      </c>
      <c r="G1831" s="72" t="s">
        <v>10</v>
      </c>
    </row>
    <row r="1832" spans="3:7" ht="15" thickBot="1" x14ac:dyDescent="0.35">
      <c r="C1832" s="70">
        <v>43178</v>
      </c>
      <c r="D1832" s="71">
        <v>0.59832175925925923</v>
      </c>
      <c r="E1832" s="72" t="s">
        <v>9</v>
      </c>
      <c r="F1832" s="72">
        <v>48</v>
      </c>
      <c r="G1832" s="72" t="s">
        <v>10</v>
      </c>
    </row>
    <row r="1833" spans="3:7" ht="15" thickBot="1" x14ac:dyDescent="0.35">
      <c r="C1833" s="70">
        <v>43178</v>
      </c>
      <c r="D1833" s="71">
        <v>0.59834490740740742</v>
      </c>
      <c r="E1833" s="72" t="s">
        <v>9</v>
      </c>
      <c r="F1833" s="72">
        <v>26</v>
      </c>
      <c r="G1833" s="72" t="s">
        <v>21</v>
      </c>
    </row>
    <row r="1834" spans="3:7" ht="15" thickBot="1" x14ac:dyDescent="0.35">
      <c r="C1834" s="70">
        <v>43178</v>
      </c>
      <c r="D1834" s="71">
        <v>0.60010416666666666</v>
      </c>
      <c r="E1834" s="72" t="s">
        <v>9</v>
      </c>
      <c r="F1834" s="72">
        <v>28</v>
      </c>
      <c r="G1834" s="72" t="s">
        <v>21</v>
      </c>
    </row>
    <row r="1835" spans="3:7" ht="15" thickBot="1" x14ac:dyDescent="0.35">
      <c r="C1835" s="70">
        <v>43178</v>
      </c>
      <c r="D1835" s="71">
        <v>0.60122685185185187</v>
      </c>
      <c r="E1835" s="72" t="s">
        <v>9</v>
      </c>
      <c r="F1835" s="72">
        <v>23</v>
      </c>
      <c r="G1835" s="72" t="s">
        <v>21</v>
      </c>
    </row>
    <row r="1836" spans="3:7" ht="15" thickBot="1" x14ac:dyDescent="0.35">
      <c r="C1836" s="70">
        <v>43178</v>
      </c>
      <c r="D1836" s="71">
        <v>0.60123842592592591</v>
      </c>
      <c r="E1836" s="72" t="s">
        <v>9</v>
      </c>
      <c r="F1836" s="72">
        <v>18</v>
      </c>
      <c r="G1836" s="72" t="s">
        <v>21</v>
      </c>
    </row>
    <row r="1837" spans="3:7" ht="15" thickBot="1" x14ac:dyDescent="0.35">
      <c r="C1837" s="70">
        <v>43178</v>
      </c>
      <c r="D1837" s="71">
        <v>0.60124999999999995</v>
      </c>
      <c r="E1837" s="72" t="s">
        <v>9</v>
      </c>
      <c r="F1837" s="72">
        <v>19</v>
      </c>
      <c r="G1837" s="72" t="s">
        <v>21</v>
      </c>
    </row>
    <row r="1838" spans="3:7" ht="15" thickBot="1" x14ac:dyDescent="0.35">
      <c r="C1838" s="70">
        <v>43178</v>
      </c>
      <c r="D1838" s="71">
        <v>0.60128472222222229</v>
      </c>
      <c r="E1838" s="72" t="s">
        <v>9</v>
      </c>
      <c r="F1838" s="72">
        <v>25</v>
      </c>
      <c r="G1838" s="72" t="s">
        <v>21</v>
      </c>
    </row>
    <row r="1839" spans="3:7" ht="15" thickBot="1" x14ac:dyDescent="0.35">
      <c r="C1839" s="70">
        <v>43178</v>
      </c>
      <c r="D1839" s="71">
        <v>0.60177083333333337</v>
      </c>
      <c r="E1839" s="72" t="s">
        <v>9</v>
      </c>
      <c r="F1839" s="72">
        <v>37</v>
      </c>
      <c r="G1839" s="72" t="s">
        <v>10</v>
      </c>
    </row>
    <row r="1840" spans="3:7" ht="15" thickBot="1" x14ac:dyDescent="0.35">
      <c r="C1840" s="70">
        <v>43178</v>
      </c>
      <c r="D1840" s="71">
        <v>0.60363425925925929</v>
      </c>
      <c r="E1840" s="72" t="s">
        <v>9</v>
      </c>
      <c r="F1840" s="72">
        <v>25</v>
      </c>
      <c r="G1840" s="72" t="s">
        <v>21</v>
      </c>
    </row>
    <row r="1841" spans="3:7" ht="15" thickBot="1" x14ac:dyDescent="0.35">
      <c r="C1841" s="70">
        <v>43178</v>
      </c>
      <c r="D1841" s="71">
        <v>0.6039930555555556</v>
      </c>
      <c r="E1841" s="72" t="s">
        <v>9</v>
      </c>
      <c r="F1841" s="72">
        <v>38</v>
      </c>
      <c r="G1841" s="72" t="s">
        <v>10</v>
      </c>
    </row>
    <row r="1842" spans="3:7" ht="15" thickBot="1" x14ac:dyDescent="0.35">
      <c r="C1842" s="70">
        <v>43178</v>
      </c>
      <c r="D1842" s="71">
        <v>0.60517361111111112</v>
      </c>
      <c r="E1842" s="72" t="s">
        <v>9</v>
      </c>
      <c r="F1842" s="72">
        <v>35</v>
      </c>
      <c r="G1842" s="72" t="s">
        <v>10</v>
      </c>
    </row>
    <row r="1843" spans="3:7" ht="15" thickBot="1" x14ac:dyDescent="0.35">
      <c r="C1843" s="70">
        <v>43178</v>
      </c>
      <c r="D1843" s="71">
        <v>0.60575231481481484</v>
      </c>
      <c r="E1843" s="72" t="s">
        <v>9</v>
      </c>
      <c r="F1843" s="72">
        <v>36</v>
      </c>
      <c r="G1843" s="72" t="s">
        <v>10</v>
      </c>
    </row>
    <row r="1844" spans="3:7" ht="15" thickBot="1" x14ac:dyDescent="0.35">
      <c r="C1844" s="70">
        <v>43178</v>
      </c>
      <c r="D1844" s="71">
        <v>0.60703703703703704</v>
      </c>
      <c r="E1844" s="72" t="s">
        <v>9</v>
      </c>
      <c r="F1844" s="72">
        <v>27</v>
      </c>
      <c r="G1844" s="72" t="s">
        <v>21</v>
      </c>
    </row>
    <row r="1845" spans="3:7" ht="15" thickBot="1" x14ac:dyDescent="0.35">
      <c r="C1845" s="70">
        <v>43178</v>
      </c>
      <c r="D1845" s="71">
        <v>0.60784722222222221</v>
      </c>
      <c r="E1845" s="72" t="s">
        <v>9</v>
      </c>
      <c r="F1845" s="72">
        <v>34</v>
      </c>
      <c r="G1845" s="72" t="s">
        <v>21</v>
      </c>
    </row>
    <row r="1846" spans="3:7" ht="15" thickBot="1" x14ac:dyDescent="0.35">
      <c r="C1846" s="70">
        <v>43178</v>
      </c>
      <c r="D1846" s="71">
        <v>0.60836805555555562</v>
      </c>
      <c r="E1846" s="72" t="s">
        <v>9</v>
      </c>
      <c r="F1846" s="72">
        <v>50</v>
      </c>
      <c r="G1846" s="72" t="s">
        <v>10</v>
      </c>
    </row>
    <row r="1847" spans="3:7" ht="15" thickBot="1" x14ac:dyDescent="0.35">
      <c r="C1847" s="70">
        <v>43178</v>
      </c>
      <c r="D1847" s="71">
        <v>0.60850694444444442</v>
      </c>
      <c r="E1847" s="72" t="s">
        <v>9</v>
      </c>
      <c r="F1847" s="72">
        <v>40</v>
      </c>
      <c r="G1847" s="72" t="s">
        <v>10</v>
      </c>
    </row>
    <row r="1848" spans="3:7" ht="15" thickBot="1" x14ac:dyDescent="0.35">
      <c r="C1848" s="70">
        <v>43178</v>
      </c>
      <c r="D1848" s="71">
        <v>0.61153935185185182</v>
      </c>
      <c r="E1848" s="72" t="s">
        <v>9</v>
      </c>
      <c r="F1848" s="72">
        <v>25</v>
      </c>
      <c r="G1848" s="72" t="s">
        <v>21</v>
      </c>
    </row>
    <row r="1849" spans="3:7" ht="15" thickBot="1" x14ac:dyDescent="0.35">
      <c r="C1849" s="70">
        <v>43178</v>
      </c>
      <c r="D1849" s="71">
        <v>0.61285879629629625</v>
      </c>
      <c r="E1849" s="72" t="s">
        <v>9</v>
      </c>
      <c r="F1849" s="72">
        <v>30</v>
      </c>
      <c r="G1849" s="72" t="s">
        <v>10</v>
      </c>
    </row>
    <row r="1850" spans="3:7" ht="15" thickBot="1" x14ac:dyDescent="0.35">
      <c r="C1850" s="70">
        <v>43178</v>
      </c>
      <c r="D1850" s="71">
        <v>0.61344907407407401</v>
      </c>
      <c r="E1850" s="72" t="s">
        <v>9</v>
      </c>
      <c r="F1850" s="72">
        <v>26</v>
      </c>
      <c r="G1850" s="72" t="s">
        <v>21</v>
      </c>
    </row>
    <row r="1851" spans="3:7" ht="15" thickBot="1" x14ac:dyDescent="0.35">
      <c r="C1851" s="70">
        <v>43178</v>
      </c>
      <c r="D1851" s="71">
        <v>0.6154398148148148</v>
      </c>
      <c r="E1851" s="72" t="s">
        <v>9</v>
      </c>
      <c r="F1851" s="72">
        <v>32</v>
      </c>
      <c r="G1851" s="72" t="s">
        <v>21</v>
      </c>
    </row>
    <row r="1852" spans="3:7" ht="15" thickBot="1" x14ac:dyDescent="0.35">
      <c r="C1852" s="70">
        <v>43178</v>
      </c>
      <c r="D1852" s="71">
        <v>0.61548611111111107</v>
      </c>
      <c r="E1852" s="72" t="s">
        <v>9</v>
      </c>
      <c r="F1852" s="72">
        <v>40</v>
      </c>
      <c r="G1852" s="72" t="s">
        <v>21</v>
      </c>
    </row>
    <row r="1853" spans="3:7" ht="15" thickBot="1" x14ac:dyDescent="0.35">
      <c r="C1853" s="70">
        <v>43178</v>
      </c>
      <c r="D1853" s="71">
        <v>0.6193171296296297</v>
      </c>
      <c r="E1853" s="72" t="s">
        <v>9</v>
      </c>
      <c r="F1853" s="72">
        <v>34</v>
      </c>
      <c r="G1853" s="72" t="s">
        <v>21</v>
      </c>
    </row>
    <row r="1854" spans="3:7" ht="15" thickBot="1" x14ac:dyDescent="0.35">
      <c r="C1854" s="70">
        <v>43178</v>
      </c>
      <c r="D1854" s="71">
        <v>0.61940972222222224</v>
      </c>
      <c r="E1854" s="72" t="s">
        <v>9</v>
      </c>
      <c r="F1854" s="72">
        <v>28</v>
      </c>
      <c r="G1854" s="72" t="s">
        <v>21</v>
      </c>
    </row>
    <row r="1855" spans="3:7" ht="15" thickBot="1" x14ac:dyDescent="0.35">
      <c r="C1855" s="70">
        <v>43178</v>
      </c>
      <c r="D1855" s="71">
        <v>0.62212962962962959</v>
      </c>
      <c r="E1855" s="72" t="s">
        <v>9</v>
      </c>
      <c r="F1855" s="72">
        <v>37</v>
      </c>
      <c r="G1855" s="72" t="s">
        <v>10</v>
      </c>
    </row>
    <row r="1856" spans="3:7" ht="15" thickBot="1" x14ac:dyDescent="0.35">
      <c r="C1856" s="70">
        <v>43178</v>
      </c>
      <c r="D1856" s="71">
        <v>0.6251620370370371</v>
      </c>
      <c r="E1856" s="72" t="s">
        <v>9</v>
      </c>
      <c r="F1856" s="72">
        <v>34</v>
      </c>
      <c r="G1856" s="72" t="s">
        <v>10</v>
      </c>
    </row>
    <row r="1857" spans="3:7" ht="15" thickBot="1" x14ac:dyDescent="0.35">
      <c r="C1857" s="70">
        <v>43178</v>
      </c>
      <c r="D1857" s="71">
        <v>0.62525462962962963</v>
      </c>
      <c r="E1857" s="72" t="s">
        <v>9</v>
      </c>
      <c r="F1857" s="72">
        <v>31</v>
      </c>
      <c r="G1857" s="72" t="s">
        <v>21</v>
      </c>
    </row>
    <row r="1858" spans="3:7" ht="15" thickBot="1" x14ac:dyDescent="0.35">
      <c r="C1858" s="70">
        <v>43178</v>
      </c>
      <c r="D1858" s="71">
        <v>0.62593750000000004</v>
      </c>
      <c r="E1858" s="72" t="s">
        <v>9</v>
      </c>
      <c r="F1858" s="72">
        <v>47</v>
      </c>
      <c r="G1858" s="72" t="s">
        <v>10</v>
      </c>
    </row>
    <row r="1859" spans="3:7" ht="15" thickBot="1" x14ac:dyDescent="0.35">
      <c r="C1859" s="70">
        <v>43178</v>
      </c>
      <c r="D1859" s="71">
        <v>0.62684027777777784</v>
      </c>
      <c r="E1859" s="72" t="s">
        <v>9</v>
      </c>
      <c r="F1859" s="72">
        <v>26</v>
      </c>
      <c r="G1859" s="72" t="s">
        <v>21</v>
      </c>
    </row>
    <row r="1860" spans="3:7" ht="15" thickBot="1" x14ac:dyDescent="0.35">
      <c r="C1860" s="70">
        <v>43178</v>
      </c>
      <c r="D1860" s="71">
        <v>0.6269675925925926</v>
      </c>
      <c r="E1860" s="72" t="s">
        <v>9</v>
      </c>
      <c r="F1860" s="72">
        <v>27</v>
      </c>
      <c r="G1860" s="72" t="s">
        <v>21</v>
      </c>
    </row>
    <row r="1861" spans="3:7" ht="15" thickBot="1" x14ac:dyDescent="0.35">
      <c r="C1861" s="70">
        <v>43178</v>
      </c>
      <c r="D1861" s="71">
        <v>0.62799768518518517</v>
      </c>
      <c r="E1861" s="72" t="s">
        <v>9</v>
      </c>
      <c r="F1861" s="72">
        <v>20</v>
      </c>
      <c r="G1861" s="72" t="s">
        <v>10</v>
      </c>
    </row>
    <row r="1862" spans="3:7" ht="15" thickBot="1" x14ac:dyDescent="0.35">
      <c r="C1862" s="70">
        <v>43178</v>
      </c>
      <c r="D1862" s="71">
        <v>0.62846064814814817</v>
      </c>
      <c r="E1862" s="72" t="s">
        <v>9</v>
      </c>
      <c r="F1862" s="72">
        <v>26</v>
      </c>
      <c r="G1862" s="72" t="s">
        <v>21</v>
      </c>
    </row>
    <row r="1863" spans="3:7" ht="15" thickBot="1" x14ac:dyDescent="0.35">
      <c r="C1863" s="70">
        <v>43178</v>
      </c>
      <c r="D1863" s="71">
        <v>0.62934027777777779</v>
      </c>
      <c r="E1863" s="72" t="s">
        <v>9</v>
      </c>
      <c r="F1863" s="72">
        <v>22</v>
      </c>
      <c r="G1863" s="72" t="s">
        <v>21</v>
      </c>
    </row>
    <row r="1864" spans="3:7" ht="15" thickBot="1" x14ac:dyDescent="0.35">
      <c r="C1864" s="70">
        <v>43178</v>
      </c>
      <c r="D1864" s="71">
        <v>0.62946759259259266</v>
      </c>
      <c r="E1864" s="72" t="s">
        <v>9</v>
      </c>
      <c r="F1864" s="72">
        <v>26</v>
      </c>
      <c r="G1864" s="72" t="s">
        <v>21</v>
      </c>
    </row>
    <row r="1865" spans="3:7" ht="15" thickBot="1" x14ac:dyDescent="0.35">
      <c r="C1865" s="70">
        <v>43178</v>
      </c>
      <c r="D1865" s="71">
        <v>0.62989583333333332</v>
      </c>
      <c r="E1865" s="72" t="s">
        <v>9</v>
      </c>
      <c r="F1865" s="72">
        <v>35</v>
      </c>
      <c r="G1865" s="72" t="s">
        <v>10</v>
      </c>
    </row>
    <row r="1866" spans="3:7" ht="15" thickBot="1" x14ac:dyDescent="0.35">
      <c r="C1866" s="70">
        <v>43178</v>
      </c>
      <c r="D1866" s="71">
        <v>0.63383101851851853</v>
      </c>
      <c r="E1866" s="72" t="s">
        <v>9</v>
      </c>
      <c r="F1866" s="72">
        <v>29</v>
      </c>
      <c r="G1866" s="72" t="s">
        <v>21</v>
      </c>
    </row>
    <row r="1867" spans="3:7" ht="15" thickBot="1" x14ac:dyDescent="0.35">
      <c r="C1867" s="70">
        <v>43178</v>
      </c>
      <c r="D1867" s="71">
        <v>0.63403935185185178</v>
      </c>
      <c r="E1867" s="72" t="s">
        <v>9</v>
      </c>
      <c r="F1867" s="72">
        <v>39</v>
      </c>
      <c r="G1867" s="72" t="s">
        <v>10</v>
      </c>
    </row>
    <row r="1868" spans="3:7" ht="15" thickBot="1" x14ac:dyDescent="0.35">
      <c r="C1868" s="70">
        <v>43178</v>
      </c>
      <c r="D1868" s="71">
        <v>0.63408564814814816</v>
      </c>
      <c r="E1868" s="72" t="s">
        <v>9</v>
      </c>
      <c r="F1868" s="72">
        <v>39</v>
      </c>
      <c r="G1868" s="72" t="s">
        <v>10</v>
      </c>
    </row>
    <row r="1869" spans="3:7" ht="15" thickBot="1" x14ac:dyDescent="0.35">
      <c r="C1869" s="70">
        <v>43178</v>
      </c>
      <c r="D1869" s="71">
        <v>0.6347800925925926</v>
      </c>
      <c r="E1869" s="72" t="s">
        <v>9</v>
      </c>
      <c r="F1869" s="72">
        <v>27</v>
      </c>
      <c r="G1869" s="72" t="s">
        <v>21</v>
      </c>
    </row>
    <row r="1870" spans="3:7" ht="15" thickBot="1" x14ac:dyDescent="0.35">
      <c r="C1870" s="70">
        <v>43178</v>
      </c>
      <c r="D1870" s="71">
        <v>0.63525462962962964</v>
      </c>
      <c r="E1870" s="72" t="s">
        <v>9</v>
      </c>
      <c r="F1870" s="72">
        <v>32</v>
      </c>
      <c r="G1870" s="72" t="s">
        <v>21</v>
      </c>
    </row>
    <row r="1871" spans="3:7" ht="15" thickBot="1" x14ac:dyDescent="0.35">
      <c r="C1871" s="70">
        <v>43178</v>
      </c>
      <c r="D1871" s="71">
        <v>0.63607638888888884</v>
      </c>
      <c r="E1871" s="72" t="s">
        <v>9</v>
      </c>
      <c r="F1871" s="72">
        <v>33</v>
      </c>
      <c r="G1871" s="72" t="s">
        <v>21</v>
      </c>
    </row>
    <row r="1872" spans="3:7" ht="15" thickBot="1" x14ac:dyDescent="0.35">
      <c r="C1872" s="70">
        <v>43178</v>
      </c>
      <c r="D1872" s="71">
        <v>0.63653935185185184</v>
      </c>
      <c r="E1872" s="72" t="s">
        <v>9</v>
      </c>
      <c r="F1872" s="72">
        <v>51</v>
      </c>
      <c r="G1872" s="72" t="s">
        <v>21</v>
      </c>
    </row>
    <row r="1873" spans="3:7" ht="15" thickBot="1" x14ac:dyDescent="0.35">
      <c r="C1873" s="70">
        <v>43178</v>
      </c>
      <c r="D1873" s="71">
        <v>0.63842592592592595</v>
      </c>
      <c r="E1873" s="72" t="s">
        <v>9</v>
      </c>
      <c r="F1873" s="72">
        <v>34</v>
      </c>
      <c r="G1873" s="72" t="s">
        <v>10</v>
      </c>
    </row>
    <row r="1874" spans="3:7" ht="15" thickBot="1" x14ac:dyDescent="0.35">
      <c r="C1874" s="70">
        <v>43178</v>
      </c>
      <c r="D1874" s="71">
        <v>0.64123842592592595</v>
      </c>
      <c r="E1874" s="72" t="s">
        <v>9</v>
      </c>
      <c r="F1874" s="72">
        <v>15</v>
      </c>
      <c r="G1874" s="72" t="s">
        <v>21</v>
      </c>
    </row>
    <row r="1875" spans="3:7" ht="15" thickBot="1" x14ac:dyDescent="0.35">
      <c r="C1875" s="70">
        <v>43178</v>
      </c>
      <c r="D1875" s="71">
        <v>0.64216435185185183</v>
      </c>
      <c r="E1875" s="72" t="s">
        <v>9</v>
      </c>
      <c r="F1875" s="72">
        <v>25</v>
      </c>
      <c r="G1875" s="72" t="s">
        <v>10</v>
      </c>
    </row>
    <row r="1876" spans="3:7" ht="15" thickBot="1" x14ac:dyDescent="0.35">
      <c r="C1876" s="70">
        <v>43178</v>
      </c>
      <c r="D1876" s="71">
        <v>0.64332175925925927</v>
      </c>
      <c r="E1876" s="72" t="s">
        <v>9</v>
      </c>
      <c r="F1876" s="72">
        <v>32</v>
      </c>
      <c r="G1876" s="72" t="s">
        <v>21</v>
      </c>
    </row>
    <row r="1877" spans="3:7" ht="15" thickBot="1" x14ac:dyDescent="0.35">
      <c r="C1877" s="70">
        <v>43178</v>
      </c>
      <c r="D1877" s="71">
        <v>0.64407407407407413</v>
      </c>
      <c r="E1877" s="72" t="s">
        <v>9</v>
      </c>
      <c r="F1877" s="72">
        <v>30</v>
      </c>
      <c r="G1877" s="72" t="s">
        <v>21</v>
      </c>
    </row>
    <row r="1878" spans="3:7" ht="15" thickBot="1" x14ac:dyDescent="0.35">
      <c r="C1878" s="70">
        <v>43178</v>
      </c>
      <c r="D1878" s="71">
        <v>0.64482638888888888</v>
      </c>
      <c r="E1878" s="72" t="s">
        <v>9</v>
      </c>
      <c r="F1878" s="72">
        <v>38</v>
      </c>
      <c r="G1878" s="72" t="s">
        <v>21</v>
      </c>
    </row>
    <row r="1879" spans="3:7" ht="15" thickBot="1" x14ac:dyDescent="0.35">
      <c r="C1879" s="70">
        <v>43178</v>
      </c>
      <c r="D1879" s="71">
        <v>0.6462268518518518</v>
      </c>
      <c r="E1879" s="72" t="s">
        <v>9</v>
      </c>
      <c r="F1879" s="72">
        <v>52</v>
      </c>
      <c r="G1879" s="72" t="s">
        <v>10</v>
      </c>
    </row>
    <row r="1880" spans="3:7" ht="15" thickBot="1" x14ac:dyDescent="0.35">
      <c r="C1880" s="70">
        <v>43178</v>
      </c>
      <c r="D1880" s="71">
        <v>0.64796296296296296</v>
      </c>
      <c r="E1880" s="72" t="s">
        <v>9</v>
      </c>
      <c r="F1880" s="72">
        <v>26</v>
      </c>
      <c r="G1880" s="72" t="s">
        <v>21</v>
      </c>
    </row>
    <row r="1881" spans="3:7" ht="15" thickBot="1" x14ac:dyDescent="0.35">
      <c r="C1881" s="70">
        <v>43178</v>
      </c>
      <c r="D1881" s="71">
        <v>0.64924768518518516</v>
      </c>
      <c r="E1881" s="72" t="s">
        <v>9</v>
      </c>
      <c r="F1881" s="72">
        <v>59</v>
      </c>
      <c r="G1881" s="72" t="s">
        <v>10</v>
      </c>
    </row>
    <row r="1882" spans="3:7" ht="15" thickBot="1" x14ac:dyDescent="0.35">
      <c r="C1882" s="70">
        <v>43178</v>
      </c>
      <c r="D1882" s="71">
        <v>0.64937500000000004</v>
      </c>
      <c r="E1882" s="72" t="s">
        <v>9</v>
      </c>
      <c r="F1882" s="72">
        <v>48</v>
      </c>
      <c r="G1882" s="72" t="s">
        <v>10</v>
      </c>
    </row>
    <row r="1883" spans="3:7" ht="15" thickBot="1" x14ac:dyDescent="0.35">
      <c r="C1883" s="70">
        <v>43178</v>
      </c>
      <c r="D1883" s="71">
        <v>0.65030092592592592</v>
      </c>
      <c r="E1883" s="72" t="s">
        <v>9</v>
      </c>
      <c r="F1883" s="72">
        <v>36</v>
      </c>
      <c r="G1883" s="72" t="s">
        <v>21</v>
      </c>
    </row>
    <row r="1884" spans="3:7" ht="15" thickBot="1" x14ac:dyDescent="0.35">
      <c r="C1884" s="70">
        <v>43178</v>
      </c>
      <c r="D1884" s="71">
        <v>0.65031249999999996</v>
      </c>
      <c r="E1884" s="72" t="s">
        <v>9</v>
      </c>
      <c r="F1884" s="72">
        <v>24</v>
      </c>
      <c r="G1884" s="72" t="s">
        <v>21</v>
      </c>
    </row>
    <row r="1885" spans="3:7" ht="15" thickBot="1" x14ac:dyDescent="0.35">
      <c r="C1885" s="70">
        <v>43178</v>
      </c>
      <c r="D1885" s="71">
        <v>0.65165509259259258</v>
      </c>
      <c r="E1885" s="72" t="s">
        <v>9</v>
      </c>
      <c r="F1885" s="72">
        <v>31</v>
      </c>
      <c r="G1885" s="72" t="s">
        <v>21</v>
      </c>
    </row>
    <row r="1886" spans="3:7" ht="15" thickBot="1" x14ac:dyDescent="0.35">
      <c r="C1886" s="70">
        <v>43178</v>
      </c>
      <c r="D1886" s="71">
        <v>0.65322916666666664</v>
      </c>
      <c r="E1886" s="72" t="s">
        <v>9</v>
      </c>
      <c r="F1886" s="72">
        <v>43</v>
      </c>
      <c r="G1886" s="72" t="s">
        <v>10</v>
      </c>
    </row>
    <row r="1887" spans="3:7" ht="15" thickBot="1" x14ac:dyDescent="0.35">
      <c r="C1887" s="70">
        <v>43178</v>
      </c>
      <c r="D1887" s="71">
        <v>0.65457175925925926</v>
      </c>
      <c r="E1887" s="72" t="s">
        <v>9</v>
      </c>
      <c r="F1887" s="72">
        <v>40</v>
      </c>
      <c r="G1887" s="72" t="s">
        <v>10</v>
      </c>
    </row>
    <row r="1888" spans="3:7" ht="15" thickBot="1" x14ac:dyDescent="0.35">
      <c r="C1888" s="70">
        <v>43178</v>
      </c>
      <c r="D1888" s="71">
        <v>0.65506944444444437</v>
      </c>
      <c r="E1888" s="72" t="s">
        <v>9</v>
      </c>
      <c r="F1888" s="72">
        <v>36</v>
      </c>
      <c r="G1888" s="72" t="s">
        <v>10</v>
      </c>
    </row>
    <row r="1889" spans="3:7" ht="15" thickBot="1" x14ac:dyDescent="0.35">
      <c r="C1889" s="70">
        <v>43178</v>
      </c>
      <c r="D1889" s="71">
        <v>0.65527777777777774</v>
      </c>
      <c r="E1889" s="72" t="s">
        <v>9</v>
      </c>
      <c r="F1889" s="72">
        <v>22</v>
      </c>
      <c r="G1889" s="72" t="s">
        <v>21</v>
      </c>
    </row>
    <row r="1890" spans="3:7" ht="15" thickBot="1" x14ac:dyDescent="0.35">
      <c r="C1890" s="70">
        <v>43178</v>
      </c>
      <c r="D1890" s="71">
        <v>0.65554398148148152</v>
      </c>
      <c r="E1890" s="72" t="s">
        <v>9</v>
      </c>
      <c r="F1890" s="72">
        <v>24</v>
      </c>
      <c r="G1890" s="72" t="s">
        <v>21</v>
      </c>
    </row>
    <row r="1891" spans="3:7" ht="15" thickBot="1" x14ac:dyDescent="0.35">
      <c r="C1891" s="70">
        <v>43178</v>
      </c>
      <c r="D1891" s="71">
        <v>0.65579861111111104</v>
      </c>
      <c r="E1891" s="72" t="s">
        <v>9</v>
      </c>
      <c r="F1891" s="72">
        <v>33</v>
      </c>
      <c r="G1891" s="72" t="s">
        <v>10</v>
      </c>
    </row>
    <row r="1892" spans="3:7" ht="15" thickBot="1" x14ac:dyDescent="0.35">
      <c r="C1892" s="70">
        <v>43178</v>
      </c>
      <c r="D1892" s="71">
        <v>0.65636574074074072</v>
      </c>
      <c r="E1892" s="72" t="s">
        <v>9</v>
      </c>
      <c r="F1892" s="72">
        <v>39</v>
      </c>
      <c r="G1892" s="72" t="s">
        <v>10</v>
      </c>
    </row>
    <row r="1893" spans="3:7" ht="15" thickBot="1" x14ac:dyDescent="0.35">
      <c r="C1893" s="70">
        <v>43178</v>
      </c>
      <c r="D1893" s="71">
        <v>0.65638888888888891</v>
      </c>
      <c r="E1893" s="72" t="s">
        <v>9</v>
      </c>
      <c r="F1893" s="72">
        <v>39</v>
      </c>
      <c r="G1893" s="72" t="s">
        <v>10</v>
      </c>
    </row>
    <row r="1894" spans="3:7" ht="15" thickBot="1" x14ac:dyDescent="0.35">
      <c r="C1894" s="70">
        <v>43178</v>
      </c>
      <c r="D1894" s="71">
        <v>0.65736111111111117</v>
      </c>
      <c r="E1894" s="72" t="s">
        <v>9</v>
      </c>
      <c r="F1894" s="72">
        <v>40</v>
      </c>
      <c r="G1894" s="72" t="s">
        <v>21</v>
      </c>
    </row>
    <row r="1895" spans="3:7" ht="15" thickBot="1" x14ac:dyDescent="0.35">
      <c r="C1895" s="70">
        <v>43178</v>
      </c>
      <c r="D1895" s="71">
        <v>0.65747685185185178</v>
      </c>
      <c r="E1895" s="72" t="s">
        <v>9</v>
      </c>
      <c r="F1895" s="72">
        <v>25</v>
      </c>
      <c r="G1895" s="72" t="s">
        <v>21</v>
      </c>
    </row>
    <row r="1896" spans="3:7" ht="15" thickBot="1" x14ac:dyDescent="0.35">
      <c r="C1896" s="70">
        <v>43178</v>
      </c>
      <c r="D1896" s="71">
        <v>0.65983796296296293</v>
      </c>
      <c r="E1896" s="72" t="s">
        <v>9</v>
      </c>
      <c r="F1896" s="72">
        <v>28</v>
      </c>
      <c r="G1896" s="72" t="s">
        <v>21</v>
      </c>
    </row>
    <row r="1897" spans="3:7" ht="15" thickBot="1" x14ac:dyDescent="0.35">
      <c r="C1897" s="70">
        <v>43178</v>
      </c>
      <c r="D1897" s="71">
        <v>0.66006944444444449</v>
      </c>
      <c r="E1897" s="72" t="s">
        <v>9</v>
      </c>
      <c r="F1897" s="72">
        <v>26</v>
      </c>
      <c r="G1897" s="72" t="s">
        <v>21</v>
      </c>
    </row>
    <row r="1898" spans="3:7" ht="15" thickBot="1" x14ac:dyDescent="0.35">
      <c r="C1898" s="70">
        <v>43178</v>
      </c>
      <c r="D1898" s="71">
        <v>0.66164351851851855</v>
      </c>
      <c r="E1898" s="72" t="s">
        <v>9</v>
      </c>
      <c r="F1898" s="72">
        <v>26</v>
      </c>
      <c r="G1898" s="72" t="s">
        <v>21</v>
      </c>
    </row>
    <row r="1899" spans="3:7" ht="15" thickBot="1" x14ac:dyDescent="0.35">
      <c r="C1899" s="70">
        <v>43178</v>
      </c>
      <c r="D1899" s="71">
        <v>0.66174768518518523</v>
      </c>
      <c r="E1899" s="72" t="s">
        <v>9</v>
      </c>
      <c r="F1899" s="72">
        <v>27</v>
      </c>
      <c r="G1899" s="72" t="s">
        <v>21</v>
      </c>
    </row>
    <row r="1900" spans="3:7" ht="15" thickBot="1" x14ac:dyDescent="0.35">
      <c r="C1900" s="70">
        <v>43178</v>
      </c>
      <c r="D1900" s="71">
        <v>0.66215277777777781</v>
      </c>
      <c r="E1900" s="72" t="s">
        <v>9</v>
      </c>
      <c r="F1900" s="72">
        <v>35</v>
      </c>
      <c r="G1900" s="72" t="s">
        <v>10</v>
      </c>
    </row>
    <row r="1901" spans="3:7" ht="15" thickBot="1" x14ac:dyDescent="0.35">
      <c r="C1901" s="70">
        <v>43178</v>
      </c>
      <c r="D1901" s="71">
        <v>0.66311342592592593</v>
      </c>
      <c r="E1901" s="72" t="s">
        <v>9</v>
      </c>
      <c r="F1901" s="72">
        <v>54</v>
      </c>
      <c r="G1901" s="72" t="s">
        <v>10</v>
      </c>
    </row>
    <row r="1902" spans="3:7" ht="15" thickBot="1" x14ac:dyDescent="0.35">
      <c r="C1902" s="70">
        <v>43178</v>
      </c>
      <c r="D1902" s="71">
        <v>0.66355324074074074</v>
      </c>
      <c r="E1902" s="72" t="s">
        <v>9</v>
      </c>
      <c r="F1902" s="72">
        <v>31</v>
      </c>
      <c r="G1902" s="72" t="s">
        <v>10</v>
      </c>
    </row>
    <row r="1903" spans="3:7" ht="15" thickBot="1" x14ac:dyDescent="0.35">
      <c r="C1903" s="70">
        <v>43178</v>
      </c>
      <c r="D1903" s="71">
        <v>0.66423611111111114</v>
      </c>
      <c r="E1903" s="72" t="s">
        <v>9</v>
      </c>
      <c r="F1903" s="72">
        <v>41</v>
      </c>
      <c r="G1903" s="72" t="s">
        <v>21</v>
      </c>
    </row>
    <row r="1904" spans="3:7" ht="15" thickBot="1" x14ac:dyDescent="0.35">
      <c r="C1904" s="70">
        <v>43178</v>
      </c>
      <c r="D1904" s="71">
        <v>0.66439814814814813</v>
      </c>
      <c r="E1904" s="72" t="s">
        <v>9</v>
      </c>
      <c r="F1904" s="72">
        <v>27</v>
      </c>
      <c r="G1904" s="72" t="s">
        <v>21</v>
      </c>
    </row>
    <row r="1905" spans="3:7" ht="15" thickBot="1" x14ac:dyDescent="0.35">
      <c r="C1905" s="70">
        <v>43178</v>
      </c>
      <c r="D1905" s="71">
        <v>0.66447916666666662</v>
      </c>
      <c r="E1905" s="72" t="s">
        <v>9</v>
      </c>
      <c r="F1905" s="72">
        <v>34</v>
      </c>
      <c r="G1905" s="72" t="s">
        <v>10</v>
      </c>
    </row>
    <row r="1906" spans="3:7" ht="15" thickBot="1" x14ac:dyDescent="0.35">
      <c r="C1906" s="70">
        <v>43178</v>
      </c>
      <c r="D1906" s="71">
        <v>0.66461805555555553</v>
      </c>
      <c r="E1906" s="72" t="s">
        <v>9</v>
      </c>
      <c r="F1906" s="72">
        <v>27</v>
      </c>
      <c r="G1906" s="72" t="s">
        <v>21</v>
      </c>
    </row>
    <row r="1907" spans="3:7" ht="15" thickBot="1" x14ac:dyDescent="0.35">
      <c r="C1907" s="70">
        <v>43178</v>
      </c>
      <c r="D1907" s="71">
        <v>0.66496527777777781</v>
      </c>
      <c r="E1907" s="72" t="s">
        <v>9</v>
      </c>
      <c r="F1907" s="72">
        <v>39</v>
      </c>
      <c r="G1907" s="72" t="s">
        <v>10</v>
      </c>
    </row>
    <row r="1908" spans="3:7" ht="15" thickBot="1" x14ac:dyDescent="0.35">
      <c r="C1908" s="70">
        <v>43178</v>
      </c>
      <c r="D1908" s="71">
        <v>0.66528935185185178</v>
      </c>
      <c r="E1908" s="72" t="s">
        <v>9</v>
      </c>
      <c r="F1908" s="72">
        <v>33</v>
      </c>
      <c r="G1908" s="72" t="s">
        <v>21</v>
      </c>
    </row>
    <row r="1909" spans="3:7" ht="15" thickBot="1" x14ac:dyDescent="0.35">
      <c r="C1909" s="70">
        <v>43178</v>
      </c>
      <c r="D1909" s="71">
        <v>0.66538194444444443</v>
      </c>
      <c r="E1909" s="72" t="s">
        <v>9</v>
      </c>
      <c r="F1909" s="72">
        <v>37</v>
      </c>
      <c r="G1909" s="72" t="s">
        <v>10</v>
      </c>
    </row>
    <row r="1910" spans="3:7" ht="15" thickBot="1" x14ac:dyDescent="0.35">
      <c r="C1910" s="70">
        <v>43178</v>
      </c>
      <c r="D1910" s="71">
        <v>0.66607638888888887</v>
      </c>
      <c r="E1910" s="72" t="s">
        <v>9</v>
      </c>
      <c r="F1910" s="72">
        <v>32</v>
      </c>
      <c r="G1910" s="72" t="s">
        <v>21</v>
      </c>
    </row>
    <row r="1911" spans="3:7" ht="15" thickBot="1" x14ac:dyDescent="0.35">
      <c r="C1911" s="70">
        <v>43178</v>
      </c>
      <c r="D1911" s="71">
        <v>0.66609953703703706</v>
      </c>
      <c r="E1911" s="72" t="s">
        <v>9</v>
      </c>
      <c r="F1911" s="72">
        <v>29</v>
      </c>
      <c r="G1911" s="72" t="s">
        <v>21</v>
      </c>
    </row>
    <row r="1912" spans="3:7" ht="15" thickBot="1" x14ac:dyDescent="0.35">
      <c r="C1912" s="70">
        <v>43178</v>
      </c>
      <c r="D1912" s="71">
        <v>0.66645833333333326</v>
      </c>
      <c r="E1912" s="72" t="s">
        <v>9</v>
      </c>
      <c r="F1912" s="72">
        <v>37</v>
      </c>
      <c r="G1912" s="72" t="s">
        <v>10</v>
      </c>
    </row>
    <row r="1913" spans="3:7" ht="15" thickBot="1" x14ac:dyDescent="0.35">
      <c r="C1913" s="70">
        <v>43178</v>
      </c>
      <c r="D1913" s="71">
        <v>0.66674768518518512</v>
      </c>
      <c r="E1913" s="72" t="s">
        <v>9</v>
      </c>
      <c r="F1913" s="72">
        <v>44</v>
      </c>
      <c r="G1913" s="72" t="s">
        <v>10</v>
      </c>
    </row>
    <row r="1914" spans="3:7" ht="15" thickBot="1" x14ac:dyDescent="0.35">
      <c r="C1914" s="70">
        <v>43178</v>
      </c>
      <c r="D1914" s="71">
        <v>0.66751157407407413</v>
      </c>
      <c r="E1914" s="72" t="s">
        <v>9</v>
      </c>
      <c r="F1914" s="72">
        <v>36</v>
      </c>
      <c r="G1914" s="72" t="s">
        <v>10</v>
      </c>
    </row>
    <row r="1915" spans="3:7" ht="15" thickBot="1" x14ac:dyDescent="0.35">
      <c r="C1915" s="70">
        <v>43178</v>
      </c>
      <c r="D1915" s="71">
        <v>0.66763888888888889</v>
      </c>
      <c r="E1915" s="72" t="s">
        <v>9</v>
      </c>
      <c r="F1915" s="72">
        <v>16</v>
      </c>
      <c r="G1915" s="72" t="s">
        <v>10</v>
      </c>
    </row>
    <row r="1916" spans="3:7" ht="15" thickBot="1" x14ac:dyDescent="0.35">
      <c r="C1916" s="70">
        <v>43178</v>
      </c>
      <c r="D1916" s="71">
        <v>0.66848379629629628</v>
      </c>
      <c r="E1916" s="72" t="s">
        <v>9</v>
      </c>
      <c r="F1916" s="72">
        <v>38</v>
      </c>
      <c r="G1916" s="72" t="s">
        <v>21</v>
      </c>
    </row>
    <row r="1917" spans="3:7" ht="15" thickBot="1" x14ac:dyDescent="0.35">
      <c r="C1917" s="70">
        <v>43178</v>
      </c>
      <c r="D1917" s="71">
        <v>0.66981481481481486</v>
      </c>
      <c r="E1917" s="72" t="s">
        <v>9</v>
      </c>
      <c r="F1917" s="72">
        <v>36</v>
      </c>
      <c r="G1917" s="72" t="s">
        <v>21</v>
      </c>
    </row>
    <row r="1918" spans="3:7" ht="15" thickBot="1" x14ac:dyDescent="0.35">
      <c r="C1918" s="70">
        <v>43178</v>
      </c>
      <c r="D1918" s="71">
        <v>0.67013888888888884</v>
      </c>
      <c r="E1918" s="72" t="s">
        <v>9</v>
      </c>
      <c r="F1918" s="72">
        <v>33</v>
      </c>
      <c r="G1918" s="72" t="s">
        <v>21</v>
      </c>
    </row>
    <row r="1919" spans="3:7" ht="15" thickBot="1" x14ac:dyDescent="0.35">
      <c r="C1919" s="70">
        <v>43178</v>
      </c>
      <c r="D1919" s="71">
        <v>0.67097222222222219</v>
      </c>
      <c r="E1919" s="72" t="s">
        <v>9</v>
      </c>
      <c r="F1919" s="72">
        <v>35</v>
      </c>
      <c r="G1919" s="72" t="s">
        <v>21</v>
      </c>
    </row>
    <row r="1920" spans="3:7" ht="15" thickBot="1" x14ac:dyDescent="0.35">
      <c r="C1920" s="70">
        <v>43178</v>
      </c>
      <c r="D1920" s="71">
        <v>0.67107638888888888</v>
      </c>
      <c r="E1920" s="72" t="s">
        <v>9</v>
      </c>
      <c r="F1920" s="72">
        <v>26</v>
      </c>
      <c r="G1920" s="72" t="s">
        <v>10</v>
      </c>
    </row>
    <row r="1921" spans="3:7" ht="15" thickBot="1" x14ac:dyDescent="0.35">
      <c r="C1921" s="70">
        <v>43178</v>
      </c>
      <c r="D1921" s="71">
        <v>0.67175925925925928</v>
      </c>
      <c r="E1921" s="72" t="s">
        <v>9</v>
      </c>
      <c r="F1921" s="72">
        <v>34</v>
      </c>
      <c r="G1921" s="72" t="s">
        <v>21</v>
      </c>
    </row>
    <row r="1922" spans="3:7" ht="15" thickBot="1" x14ac:dyDescent="0.35">
      <c r="C1922" s="70">
        <v>43178</v>
      </c>
      <c r="D1922" s="71">
        <v>0.67185185185185192</v>
      </c>
      <c r="E1922" s="72" t="s">
        <v>9</v>
      </c>
      <c r="F1922" s="72">
        <v>39</v>
      </c>
      <c r="G1922" s="72" t="s">
        <v>10</v>
      </c>
    </row>
    <row r="1923" spans="3:7" ht="15" thickBot="1" x14ac:dyDescent="0.35">
      <c r="C1923" s="70">
        <v>43178</v>
      </c>
      <c r="D1923" s="71">
        <v>0.6726388888888889</v>
      </c>
      <c r="E1923" s="72" t="s">
        <v>9</v>
      </c>
      <c r="F1923" s="72">
        <v>45</v>
      </c>
      <c r="G1923" s="72" t="s">
        <v>21</v>
      </c>
    </row>
    <row r="1924" spans="3:7" ht="15" thickBot="1" x14ac:dyDescent="0.35">
      <c r="C1924" s="70">
        <v>43178</v>
      </c>
      <c r="D1924" s="71">
        <v>0.67305555555555552</v>
      </c>
      <c r="E1924" s="72" t="s">
        <v>9</v>
      </c>
      <c r="F1924" s="72">
        <v>42</v>
      </c>
      <c r="G1924" s="72" t="s">
        <v>21</v>
      </c>
    </row>
    <row r="1925" spans="3:7" ht="15" thickBot="1" x14ac:dyDescent="0.35">
      <c r="C1925" s="70">
        <v>43178</v>
      </c>
      <c r="D1925" s="71">
        <v>0.67437499999999995</v>
      </c>
      <c r="E1925" s="72" t="s">
        <v>9</v>
      </c>
      <c r="F1925" s="72">
        <v>41</v>
      </c>
      <c r="G1925" s="72" t="s">
        <v>21</v>
      </c>
    </row>
    <row r="1926" spans="3:7" ht="15" thickBot="1" x14ac:dyDescent="0.35">
      <c r="C1926" s="70">
        <v>43178</v>
      </c>
      <c r="D1926" s="71">
        <v>0.67503472222222216</v>
      </c>
      <c r="E1926" s="72" t="s">
        <v>9</v>
      </c>
      <c r="F1926" s="72">
        <v>23</v>
      </c>
      <c r="G1926" s="72" t="s">
        <v>21</v>
      </c>
    </row>
    <row r="1927" spans="3:7" ht="15" thickBot="1" x14ac:dyDescent="0.35">
      <c r="C1927" s="70">
        <v>43178</v>
      </c>
      <c r="D1927" s="71">
        <v>0.67533564814814817</v>
      </c>
      <c r="E1927" s="72" t="s">
        <v>9</v>
      </c>
      <c r="F1927" s="72">
        <v>36</v>
      </c>
      <c r="G1927" s="72" t="s">
        <v>10</v>
      </c>
    </row>
    <row r="1928" spans="3:7" ht="15" thickBot="1" x14ac:dyDescent="0.35">
      <c r="C1928" s="70">
        <v>43178</v>
      </c>
      <c r="D1928" s="71">
        <v>0.67576388888888894</v>
      </c>
      <c r="E1928" s="72" t="s">
        <v>9</v>
      </c>
      <c r="F1928" s="72">
        <v>39</v>
      </c>
      <c r="G1928" s="72" t="s">
        <v>10</v>
      </c>
    </row>
    <row r="1929" spans="3:7" ht="15" thickBot="1" x14ac:dyDescent="0.35">
      <c r="C1929" s="70">
        <v>43178</v>
      </c>
      <c r="D1929" s="71">
        <v>0.67782407407407408</v>
      </c>
      <c r="E1929" s="72" t="s">
        <v>9</v>
      </c>
      <c r="F1929" s="72">
        <v>31</v>
      </c>
      <c r="G1929" s="72" t="s">
        <v>21</v>
      </c>
    </row>
    <row r="1930" spans="3:7" ht="15" thickBot="1" x14ac:dyDescent="0.35">
      <c r="C1930" s="70">
        <v>43178</v>
      </c>
      <c r="D1930" s="71">
        <v>0.6788657407407408</v>
      </c>
      <c r="E1930" s="72" t="s">
        <v>9</v>
      </c>
      <c r="F1930" s="72">
        <v>29</v>
      </c>
      <c r="G1930" s="72" t="s">
        <v>10</v>
      </c>
    </row>
    <row r="1931" spans="3:7" ht="15" thickBot="1" x14ac:dyDescent="0.35">
      <c r="C1931" s="70">
        <v>43178</v>
      </c>
      <c r="D1931" s="71">
        <v>0.68081018518518521</v>
      </c>
      <c r="E1931" s="72" t="s">
        <v>9</v>
      </c>
      <c r="F1931" s="72">
        <v>44</v>
      </c>
      <c r="G1931" s="72" t="s">
        <v>21</v>
      </c>
    </row>
    <row r="1932" spans="3:7" ht="15" thickBot="1" x14ac:dyDescent="0.35">
      <c r="C1932" s="70">
        <v>43178</v>
      </c>
      <c r="D1932" s="71">
        <v>0.68084490740740744</v>
      </c>
      <c r="E1932" s="72" t="s">
        <v>9</v>
      </c>
      <c r="F1932" s="72">
        <v>43</v>
      </c>
      <c r="G1932" s="72" t="s">
        <v>10</v>
      </c>
    </row>
    <row r="1933" spans="3:7" ht="15" thickBot="1" x14ac:dyDescent="0.35">
      <c r="C1933" s="70">
        <v>43178</v>
      </c>
      <c r="D1933" s="71">
        <v>0.68119212962962961</v>
      </c>
      <c r="E1933" s="72" t="s">
        <v>9</v>
      </c>
      <c r="F1933" s="72">
        <v>31</v>
      </c>
      <c r="G1933" s="72" t="s">
        <v>21</v>
      </c>
    </row>
    <row r="1934" spans="3:7" ht="15" thickBot="1" x14ac:dyDescent="0.35">
      <c r="C1934" s="70">
        <v>43178</v>
      </c>
      <c r="D1934" s="71">
        <v>0.68150462962962965</v>
      </c>
      <c r="E1934" s="72" t="s">
        <v>9</v>
      </c>
      <c r="F1934" s="72">
        <v>45</v>
      </c>
      <c r="G1934" s="72" t="s">
        <v>10</v>
      </c>
    </row>
    <row r="1935" spans="3:7" ht="15" thickBot="1" x14ac:dyDescent="0.35">
      <c r="C1935" s="70">
        <v>43178</v>
      </c>
      <c r="D1935" s="71">
        <v>0.68188657407407405</v>
      </c>
      <c r="E1935" s="72" t="s">
        <v>9</v>
      </c>
      <c r="F1935" s="72">
        <v>33</v>
      </c>
      <c r="G1935" s="72" t="s">
        <v>21</v>
      </c>
    </row>
    <row r="1936" spans="3:7" ht="15" thickBot="1" x14ac:dyDescent="0.35">
      <c r="C1936" s="70">
        <v>43178</v>
      </c>
      <c r="D1936" s="71">
        <v>0.68204861111111104</v>
      </c>
      <c r="E1936" s="72" t="s">
        <v>9</v>
      </c>
      <c r="F1936" s="72">
        <v>25</v>
      </c>
      <c r="G1936" s="72" t="s">
        <v>21</v>
      </c>
    </row>
    <row r="1937" spans="3:7" ht="15" thickBot="1" x14ac:dyDescent="0.35">
      <c r="C1937" s="70">
        <v>43178</v>
      </c>
      <c r="D1937" s="71">
        <v>0.68254629629629626</v>
      </c>
      <c r="E1937" s="72" t="s">
        <v>9</v>
      </c>
      <c r="F1937" s="72">
        <v>34</v>
      </c>
      <c r="G1937" s="72" t="s">
        <v>21</v>
      </c>
    </row>
    <row r="1938" spans="3:7" ht="15" thickBot="1" x14ac:dyDescent="0.35">
      <c r="C1938" s="70">
        <v>43178</v>
      </c>
      <c r="D1938" s="71">
        <v>0.68258101851851849</v>
      </c>
      <c r="E1938" s="72" t="s">
        <v>9</v>
      </c>
      <c r="F1938" s="72">
        <v>34</v>
      </c>
      <c r="G1938" s="72" t="s">
        <v>21</v>
      </c>
    </row>
    <row r="1939" spans="3:7" ht="15" thickBot="1" x14ac:dyDescent="0.35">
      <c r="C1939" s="70">
        <v>43178</v>
      </c>
      <c r="D1939" s="71">
        <v>0.68351851851851853</v>
      </c>
      <c r="E1939" s="72" t="s">
        <v>9</v>
      </c>
      <c r="F1939" s="72">
        <v>41</v>
      </c>
      <c r="G1939" s="72" t="s">
        <v>21</v>
      </c>
    </row>
    <row r="1940" spans="3:7" ht="15" thickBot="1" x14ac:dyDescent="0.35">
      <c r="C1940" s="70">
        <v>43178</v>
      </c>
      <c r="D1940" s="71">
        <v>0.68371527777777785</v>
      </c>
      <c r="E1940" s="72" t="s">
        <v>9</v>
      </c>
      <c r="F1940" s="72">
        <v>29</v>
      </c>
      <c r="G1940" s="72" t="s">
        <v>21</v>
      </c>
    </row>
    <row r="1941" spans="3:7" ht="15" thickBot="1" x14ac:dyDescent="0.35">
      <c r="C1941" s="70">
        <v>43178</v>
      </c>
      <c r="D1941" s="71">
        <v>0.68417824074074074</v>
      </c>
      <c r="E1941" s="72" t="s">
        <v>9</v>
      </c>
      <c r="F1941" s="72">
        <v>23</v>
      </c>
      <c r="G1941" s="72" t="s">
        <v>21</v>
      </c>
    </row>
    <row r="1942" spans="3:7" ht="15" thickBot="1" x14ac:dyDescent="0.35">
      <c r="C1942" s="70">
        <v>43178</v>
      </c>
      <c r="D1942" s="71">
        <v>0.68482638888888892</v>
      </c>
      <c r="E1942" s="72" t="s">
        <v>9</v>
      </c>
      <c r="F1942" s="72">
        <v>33</v>
      </c>
      <c r="G1942" s="72" t="s">
        <v>21</v>
      </c>
    </row>
    <row r="1943" spans="3:7" ht="15" thickBot="1" x14ac:dyDescent="0.35">
      <c r="C1943" s="70">
        <v>43178</v>
      </c>
      <c r="D1943" s="71">
        <v>0.68524305555555554</v>
      </c>
      <c r="E1943" s="72" t="s">
        <v>9</v>
      </c>
      <c r="F1943" s="72">
        <v>25</v>
      </c>
      <c r="G1943" s="72" t="s">
        <v>21</v>
      </c>
    </row>
    <row r="1944" spans="3:7" ht="15" thickBot="1" x14ac:dyDescent="0.35">
      <c r="C1944" s="70">
        <v>43178</v>
      </c>
      <c r="D1944" s="71">
        <v>0.6853125000000001</v>
      </c>
      <c r="E1944" s="72" t="s">
        <v>9</v>
      </c>
      <c r="F1944" s="72">
        <v>35</v>
      </c>
      <c r="G1944" s="72" t="s">
        <v>21</v>
      </c>
    </row>
    <row r="1945" spans="3:7" ht="15" thickBot="1" x14ac:dyDescent="0.35">
      <c r="C1945" s="70">
        <v>43178</v>
      </c>
      <c r="D1945" s="71">
        <v>0.685613425925926</v>
      </c>
      <c r="E1945" s="72" t="s">
        <v>9</v>
      </c>
      <c r="F1945" s="72">
        <v>24</v>
      </c>
      <c r="G1945" s="72" t="s">
        <v>21</v>
      </c>
    </row>
    <row r="1946" spans="3:7" ht="15" thickBot="1" x14ac:dyDescent="0.35">
      <c r="C1946" s="70">
        <v>43178</v>
      </c>
      <c r="D1946" s="71">
        <v>0.68578703703703703</v>
      </c>
      <c r="E1946" s="72" t="s">
        <v>9</v>
      </c>
      <c r="F1946" s="72">
        <v>38</v>
      </c>
      <c r="G1946" s="72" t="s">
        <v>10</v>
      </c>
    </row>
    <row r="1947" spans="3:7" ht="15" thickBot="1" x14ac:dyDescent="0.35">
      <c r="C1947" s="70">
        <v>43178</v>
      </c>
      <c r="D1947" s="71">
        <v>0.68614583333333334</v>
      </c>
      <c r="E1947" s="72" t="s">
        <v>9</v>
      </c>
      <c r="F1947" s="72">
        <v>46</v>
      </c>
      <c r="G1947" s="72" t="s">
        <v>21</v>
      </c>
    </row>
    <row r="1948" spans="3:7" ht="15" thickBot="1" x14ac:dyDescent="0.35">
      <c r="C1948" s="70">
        <v>43178</v>
      </c>
      <c r="D1948" s="71">
        <v>0.68623842592592599</v>
      </c>
      <c r="E1948" s="72" t="s">
        <v>9</v>
      </c>
      <c r="F1948" s="72">
        <v>53</v>
      </c>
      <c r="G1948" s="72" t="s">
        <v>21</v>
      </c>
    </row>
    <row r="1949" spans="3:7" ht="15" thickBot="1" x14ac:dyDescent="0.35">
      <c r="C1949" s="70">
        <v>43178</v>
      </c>
      <c r="D1949" s="71">
        <v>0.68721064814814825</v>
      </c>
      <c r="E1949" s="72" t="s">
        <v>9</v>
      </c>
      <c r="F1949" s="72">
        <v>33</v>
      </c>
      <c r="G1949" s="72" t="s">
        <v>21</v>
      </c>
    </row>
    <row r="1950" spans="3:7" ht="15" thickBot="1" x14ac:dyDescent="0.35">
      <c r="C1950" s="70">
        <v>43178</v>
      </c>
      <c r="D1950" s="71">
        <v>0.68737268518518524</v>
      </c>
      <c r="E1950" s="72" t="s">
        <v>9</v>
      </c>
      <c r="F1950" s="72">
        <v>36</v>
      </c>
      <c r="G1950" s="72" t="s">
        <v>10</v>
      </c>
    </row>
    <row r="1951" spans="3:7" ht="15" thickBot="1" x14ac:dyDescent="0.35">
      <c r="C1951" s="70">
        <v>43178</v>
      </c>
      <c r="D1951" s="71">
        <v>0.68847222222222226</v>
      </c>
      <c r="E1951" s="72" t="s">
        <v>9</v>
      </c>
      <c r="F1951" s="72">
        <v>29</v>
      </c>
      <c r="G1951" s="72" t="s">
        <v>21</v>
      </c>
    </row>
    <row r="1952" spans="3:7" ht="15" thickBot="1" x14ac:dyDescent="0.35">
      <c r="C1952" s="70">
        <v>43178</v>
      </c>
      <c r="D1952" s="71">
        <v>0.69054398148148144</v>
      </c>
      <c r="E1952" s="72" t="s">
        <v>9</v>
      </c>
      <c r="F1952" s="72">
        <v>22</v>
      </c>
      <c r="G1952" s="72" t="s">
        <v>21</v>
      </c>
    </row>
    <row r="1953" spans="3:7" ht="15" thickBot="1" x14ac:dyDescent="0.35">
      <c r="C1953" s="70">
        <v>43178</v>
      </c>
      <c r="D1953" s="71">
        <v>0.69085648148148149</v>
      </c>
      <c r="E1953" s="72" t="s">
        <v>9</v>
      </c>
      <c r="F1953" s="72">
        <v>33</v>
      </c>
      <c r="G1953" s="72" t="s">
        <v>21</v>
      </c>
    </row>
    <row r="1954" spans="3:7" ht="15" thickBot="1" x14ac:dyDescent="0.35">
      <c r="C1954" s="70">
        <v>43178</v>
      </c>
      <c r="D1954" s="71">
        <v>0.69098379629629625</v>
      </c>
      <c r="E1954" s="72" t="s">
        <v>9</v>
      </c>
      <c r="F1954" s="72">
        <v>32</v>
      </c>
      <c r="G1954" s="72" t="s">
        <v>21</v>
      </c>
    </row>
    <row r="1955" spans="3:7" ht="15" thickBot="1" x14ac:dyDescent="0.35">
      <c r="C1955" s="70">
        <v>43178</v>
      </c>
      <c r="D1955" s="71">
        <v>0.69180555555555545</v>
      </c>
      <c r="E1955" s="72" t="s">
        <v>9</v>
      </c>
      <c r="F1955" s="72">
        <v>21</v>
      </c>
      <c r="G1955" s="72" t="s">
        <v>10</v>
      </c>
    </row>
    <row r="1956" spans="3:7" ht="15" thickBot="1" x14ac:dyDescent="0.35">
      <c r="C1956" s="70">
        <v>43178</v>
      </c>
      <c r="D1956" s="71">
        <v>0.69203703703703701</v>
      </c>
      <c r="E1956" s="72" t="s">
        <v>9</v>
      </c>
      <c r="F1956" s="72">
        <v>38</v>
      </c>
      <c r="G1956" s="72" t="s">
        <v>21</v>
      </c>
    </row>
    <row r="1957" spans="3:7" ht="15" thickBot="1" x14ac:dyDescent="0.35">
      <c r="C1957" s="70">
        <v>43178</v>
      </c>
      <c r="D1957" s="71">
        <v>0.69216435185185177</v>
      </c>
      <c r="E1957" s="72" t="s">
        <v>9</v>
      </c>
      <c r="F1957" s="72">
        <v>38</v>
      </c>
      <c r="G1957" s="72" t="s">
        <v>21</v>
      </c>
    </row>
    <row r="1958" spans="3:7" ht="15" thickBot="1" x14ac:dyDescent="0.35">
      <c r="C1958" s="70">
        <v>43178</v>
      </c>
      <c r="D1958" s="71">
        <v>0.69321759259259252</v>
      </c>
      <c r="E1958" s="72" t="s">
        <v>9</v>
      </c>
      <c r="F1958" s="72">
        <v>28</v>
      </c>
      <c r="G1958" s="72" t="s">
        <v>21</v>
      </c>
    </row>
    <row r="1959" spans="3:7" ht="15" thickBot="1" x14ac:dyDescent="0.35">
      <c r="C1959" s="70">
        <v>43178</v>
      </c>
      <c r="D1959" s="71">
        <v>0.69349537037037035</v>
      </c>
      <c r="E1959" s="72" t="s">
        <v>9</v>
      </c>
      <c r="F1959" s="72">
        <v>42</v>
      </c>
      <c r="G1959" s="72" t="s">
        <v>21</v>
      </c>
    </row>
    <row r="1960" spans="3:7" ht="15" thickBot="1" x14ac:dyDescent="0.35">
      <c r="C1960" s="70">
        <v>43178</v>
      </c>
      <c r="D1960" s="71">
        <v>0.69356481481481491</v>
      </c>
      <c r="E1960" s="72" t="s">
        <v>9</v>
      </c>
      <c r="F1960" s="72">
        <v>53</v>
      </c>
      <c r="G1960" s="72" t="s">
        <v>10</v>
      </c>
    </row>
    <row r="1961" spans="3:7" ht="15" thickBot="1" x14ac:dyDescent="0.35">
      <c r="C1961" s="70">
        <v>43178</v>
      </c>
      <c r="D1961" s="71">
        <v>0.69380787037037039</v>
      </c>
      <c r="E1961" s="72" t="s">
        <v>9</v>
      </c>
      <c r="F1961" s="72">
        <v>32</v>
      </c>
      <c r="G1961" s="72" t="s">
        <v>21</v>
      </c>
    </row>
    <row r="1962" spans="3:7" ht="15" thickBot="1" x14ac:dyDescent="0.35">
      <c r="C1962" s="70">
        <v>43178</v>
      </c>
      <c r="D1962" s="71">
        <v>0.69487268518518519</v>
      </c>
      <c r="E1962" s="72" t="s">
        <v>9</v>
      </c>
      <c r="F1962" s="72">
        <v>23</v>
      </c>
      <c r="G1962" s="72" t="s">
        <v>21</v>
      </c>
    </row>
    <row r="1963" spans="3:7" ht="15" thickBot="1" x14ac:dyDescent="0.35">
      <c r="C1963" s="70">
        <v>43178</v>
      </c>
      <c r="D1963" s="71">
        <v>0.69550925925925933</v>
      </c>
      <c r="E1963" s="72" t="s">
        <v>9</v>
      </c>
      <c r="F1963" s="72">
        <v>39</v>
      </c>
      <c r="G1963" s="72" t="s">
        <v>10</v>
      </c>
    </row>
    <row r="1964" spans="3:7" ht="15" thickBot="1" x14ac:dyDescent="0.35">
      <c r="C1964" s="70">
        <v>43178</v>
      </c>
      <c r="D1964" s="71">
        <v>0.69569444444444439</v>
      </c>
      <c r="E1964" s="72" t="s">
        <v>9</v>
      </c>
      <c r="F1964" s="72">
        <v>31</v>
      </c>
      <c r="G1964" s="72" t="s">
        <v>21</v>
      </c>
    </row>
    <row r="1965" spans="3:7" ht="15" thickBot="1" x14ac:dyDescent="0.35">
      <c r="C1965" s="70">
        <v>43178</v>
      </c>
      <c r="D1965" s="71">
        <v>0.69609953703703698</v>
      </c>
      <c r="E1965" s="72" t="s">
        <v>9</v>
      </c>
      <c r="F1965" s="72">
        <v>44</v>
      </c>
      <c r="G1965" s="72" t="s">
        <v>10</v>
      </c>
    </row>
    <row r="1966" spans="3:7" ht="15" thickBot="1" x14ac:dyDescent="0.35">
      <c r="C1966" s="70">
        <v>43178</v>
      </c>
      <c r="D1966" s="71">
        <v>0.69627314814814811</v>
      </c>
      <c r="E1966" s="72" t="s">
        <v>9</v>
      </c>
      <c r="F1966" s="72">
        <v>46</v>
      </c>
      <c r="G1966" s="72" t="s">
        <v>10</v>
      </c>
    </row>
    <row r="1967" spans="3:7" ht="15" thickBot="1" x14ac:dyDescent="0.35">
      <c r="C1967" s="70">
        <v>43178</v>
      </c>
      <c r="D1967" s="71">
        <v>0.69644675925925925</v>
      </c>
      <c r="E1967" s="72" t="s">
        <v>9</v>
      </c>
      <c r="F1967" s="72">
        <v>46</v>
      </c>
      <c r="G1967" s="72" t="s">
        <v>10</v>
      </c>
    </row>
    <row r="1968" spans="3:7" ht="15" thickBot="1" x14ac:dyDescent="0.35">
      <c r="C1968" s="70">
        <v>43178</v>
      </c>
      <c r="D1968" s="71">
        <v>0.69699074074074074</v>
      </c>
      <c r="E1968" s="72" t="s">
        <v>9</v>
      </c>
      <c r="F1968" s="72">
        <v>29</v>
      </c>
      <c r="G1968" s="72" t="s">
        <v>21</v>
      </c>
    </row>
    <row r="1969" spans="3:7" ht="15" thickBot="1" x14ac:dyDescent="0.35">
      <c r="C1969" s="70">
        <v>43178</v>
      </c>
      <c r="D1969" s="71">
        <v>0.697199074074074</v>
      </c>
      <c r="E1969" s="72" t="s">
        <v>9</v>
      </c>
      <c r="F1969" s="72">
        <v>47</v>
      </c>
      <c r="G1969" s="72" t="s">
        <v>10</v>
      </c>
    </row>
    <row r="1970" spans="3:7" ht="15" thickBot="1" x14ac:dyDescent="0.35">
      <c r="C1970" s="70">
        <v>43178</v>
      </c>
      <c r="D1970" s="71">
        <v>0.69803240740740735</v>
      </c>
      <c r="E1970" s="72" t="s">
        <v>9</v>
      </c>
      <c r="F1970" s="72">
        <v>37</v>
      </c>
      <c r="G1970" s="72" t="s">
        <v>21</v>
      </c>
    </row>
    <row r="1971" spans="3:7" ht="15" thickBot="1" x14ac:dyDescent="0.35">
      <c r="C1971" s="70">
        <v>43178</v>
      </c>
      <c r="D1971" s="71">
        <v>0.69849537037037035</v>
      </c>
      <c r="E1971" s="72" t="s">
        <v>9</v>
      </c>
      <c r="F1971" s="72">
        <v>33</v>
      </c>
      <c r="G1971" s="72" t="s">
        <v>10</v>
      </c>
    </row>
    <row r="1972" spans="3:7" ht="15" thickBot="1" x14ac:dyDescent="0.35">
      <c r="C1972" s="70">
        <v>43178</v>
      </c>
      <c r="D1972" s="71">
        <v>0.69876157407407413</v>
      </c>
      <c r="E1972" s="72" t="s">
        <v>9</v>
      </c>
      <c r="F1972" s="72">
        <v>28</v>
      </c>
      <c r="G1972" s="72" t="s">
        <v>21</v>
      </c>
    </row>
    <row r="1973" spans="3:7" ht="15" thickBot="1" x14ac:dyDescent="0.35">
      <c r="C1973" s="70">
        <v>43178</v>
      </c>
      <c r="D1973" s="71">
        <v>0.6991087962962963</v>
      </c>
      <c r="E1973" s="72" t="s">
        <v>9</v>
      </c>
      <c r="F1973" s="72">
        <v>32</v>
      </c>
      <c r="G1973" s="72" t="s">
        <v>10</v>
      </c>
    </row>
    <row r="1974" spans="3:7" ht="15" thickBot="1" x14ac:dyDescent="0.35">
      <c r="C1974" s="70">
        <v>43178</v>
      </c>
      <c r="D1974" s="71">
        <v>0.69931712962962955</v>
      </c>
      <c r="E1974" s="72" t="s">
        <v>9</v>
      </c>
      <c r="F1974" s="72">
        <v>37</v>
      </c>
      <c r="G1974" s="72" t="s">
        <v>21</v>
      </c>
    </row>
    <row r="1975" spans="3:7" ht="15" thickBot="1" x14ac:dyDescent="0.35">
      <c r="C1975" s="70">
        <v>43178</v>
      </c>
      <c r="D1975" s="71">
        <v>0.69966435185185183</v>
      </c>
      <c r="E1975" s="72" t="s">
        <v>9</v>
      </c>
      <c r="F1975" s="72">
        <v>50</v>
      </c>
      <c r="G1975" s="72" t="s">
        <v>10</v>
      </c>
    </row>
    <row r="1976" spans="3:7" ht="15" thickBot="1" x14ac:dyDescent="0.35">
      <c r="C1976" s="70">
        <v>43178</v>
      </c>
      <c r="D1976" s="71">
        <v>0.70164351851851858</v>
      </c>
      <c r="E1976" s="72" t="s">
        <v>9</v>
      </c>
      <c r="F1976" s="72">
        <v>35</v>
      </c>
      <c r="G1976" s="72" t="s">
        <v>21</v>
      </c>
    </row>
    <row r="1977" spans="3:7" ht="15" thickBot="1" x14ac:dyDescent="0.35">
      <c r="C1977" s="70">
        <v>43178</v>
      </c>
      <c r="D1977" s="71">
        <v>0.70304398148148151</v>
      </c>
      <c r="E1977" s="72" t="s">
        <v>9</v>
      </c>
      <c r="F1977" s="72">
        <v>42</v>
      </c>
      <c r="G1977" s="72" t="s">
        <v>10</v>
      </c>
    </row>
    <row r="1978" spans="3:7" ht="15" thickBot="1" x14ac:dyDescent="0.35">
      <c r="C1978" s="70">
        <v>43178</v>
      </c>
      <c r="D1978" s="71">
        <v>0.70406250000000004</v>
      </c>
      <c r="E1978" s="72" t="s">
        <v>9</v>
      </c>
      <c r="F1978" s="72">
        <v>37</v>
      </c>
      <c r="G1978" s="72" t="s">
        <v>21</v>
      </c>
    </row>
    <row r="1979" spans="3:7" ht="15" thickBot="1" x14ac:dyDescent="0.35">
      <c r="C1979" s="70">
        <v>43178</v>
      </c>
      <c r="D1979" s="71">
        <v>0.70469907407407406</v>
      </c>
      <c r="E1979" s="72" t="s">
        <v>9</v>
      </c>
      <c r="F1979" s="72">
        <v>34</v>
      </c>
      <c r="G1979" s="72" t="s">
        <v>10</v>
      </c>
    </row>
    <row r="1980" spans="3:7" ht="15" thickBot="1" x14ac:dyDescent="0.35">
      <c r="C1980" s="70">
        <v>43178</v>
      </c>
      <c r="D1980" s="71">
        <v>0.70577546296296301</v>
      </c>
      <c r="E1980" s="72" t="s">
        <v>9</v>
      </c>
      <c r="F1980" s="72">
        <v>41</v>
      </c>
      <c r="G1980" s="72" t="s">
        <v>10</v>
      </c>
    </row>
    <row r="1981" spans="3:7" ht="15" thickBot="1" x14ac:dyDescent="0.35">
      <c r="C1981" s="70">
        <v>43178</v>
      </c>
      <c r="D1981" s="71">
        <v>0.70644675925925926</v>
      </c>
      <c r="E1981" s="72" t="s">
        <v>9</v>
      </c>
      <c r="F1981" s="72">
        <v>24</v>
      </c>
      <c r="G1981" s="72" t="s">
        <v>21</v>
      </c>
    </row>
    <row r="1982" spans="3:7" ht="15" thickBot="1" x14ac:dyDescent="0.35">
      <c r="C1982" s="70">
        <v>43178</v>
      </c>
      <c r="D1982" s="71">
        <v>0.70792824074074068</v>
      </c>
      <c r="E1982" s="72" t="s">
        <v>9</v>
      </c>
      <c r="F1982" s="72">
        <v>35</v>
      </c>
      <c r="G1982" s="72" t="s">
        <v>21</v>
      </c>
    </row>
    <row r="1983" spans="3:7" ht="15" thickBot="1" x14ac:dyDescent="0.35">
      <c r="C1983" s="70">
        <v>43178</v>
      </c>
      <c r="D1983" s="71">
        <v>0.70829861111111114</v>
      </c>
      <c r="E1983" s="72" t="s">
        <v>9</v>
      </c>
      <c r="F1983" s="72">
        <v>39</v>
      </c>
      <c r="G1983" s="72" t="s">
        <v>10</v>
      </c>
    </row>
    <row r="1984" spans="3:7" ht="15" thickBot="1" x14ac:dyDescent="0.35">
      <c r="C1984" s="70">
        <v>43178</v>
      </c>
      <c r="D1984" s="71">
        <v>0.70907407407407408</v>
      </c>
      <c r="E1984" s="72" t="s">
        <v>9</v>
      </c>
      <c r="F1984" s="72">
        <v>45</v>
      </c>
      <c r="G1984" s="72" t="s">
        <v>10</v>
      </c>
    </row>
    <row r="1985" spans="3:7" ht="15" thickBot="1" x14ac:dyDescent="0.35">
      <c r="C1985" s="70">
        <v>43178</v>
      </c>
      <c r="D1985" s="71">
        <v>0.70934027777777775</v>
      </c>
      <c r="E1985" s="72" t="s">
        <v>9</v>
      </c>
      <c r="F1985" s="72">
        <v>35</v>
      </c>
      <c r="G1985" s="72" t="s">
        <v>21</v>
      </c>
    </row>
    <row r="1986" spans="3:7" ht="15" thickBot="1" x14ac:dyDescent="0.35">
      <c r="C1986" s="70">
        <v>43178</v>
      </c>
      <c r="D1986" s="71">
        <v>0.70981481481481479</v>
      </c>
      <c r="E1986" s="72" t="s">
        <v>9</v>
      </c>
      <c r="F1986" s="72">
        <v>39</v>
      </c>
      <c r="G1986" s="72" t="s">
        <v>10</v>
      </c>
    </row>
    <row r="1987" spans="3:7" ht="15" thickBot="1" x14ac:dyDescent="0.35">
      <c r="C1987" s="70">
        <v>43178</v>
      </c>
      <c r="D1987" s="71">
        <v>0.7103356481481482</v>
      </c>
      <c r="E1987" s="72" t="s">
        <v>9</v>
      </c>
      <c r="F1987" s="72">
        <v>51</v>
      </c>
      <c r="G1987" s="72" t="s">
        <v>10</v>
      </c>
    </row>
    <row r="1988" spans="3:7" ht="15" thickBot="1" x14ac:dyDescent="0.35">
      <c r="C1988" s="70">
        <v>43178</v>
      </c>
      <c r="D1988" s="71">
        <v>0.71046296296296296</v>
      </c>
      <c r="E1988" s="72" t="s">
        <v>9</v>
      </c>
      <c r="F1988" s="72">
        <v>36</v>
      </c>
      <c r="G1988" s="72" t="s">
        <v>21</v>
      </c>
    </row>
    <row r="1989" spans="3:7" ht="15" thickBot="1" x14ac:dyDescent="0.35">
      <c r="C1989" s="70">
        <v>43178</v>
      </c>
      <c r="D1989" s="71">
        <v>0.7107175925925926</v>
      </c>
      <c r="E1989" s="72" t="s">
        <v>9</v>
      </c>
      <c r="F1989" s="72">
        <v>38</v>
      </c>
      <c r="G1989" s="72" t="s">
        <v>10</v>
      </c>
    </row>
    <row r="1990" spans="3:7" ht="15" thickBot="1" x14ac:dyDescent="0.35">
      <c r="C1990" s="70">
        <v>43178</v>
      </c>
      <c r="D1990" s="71">
        <v>0.71237268518518515</v>
      </c>
      <c r="E1990" s="72" t="s">
        <v>9</v>
      </c>
      <c r="F1990" s="72">
        <v>58</v>
      </c>
      <c r="G1990" s="72" t="s">
        <v>10</v>
      </c>
    </row>
    <row r="1991" spans="3:7" ht="15" thickBot="1" x14ac:dyDescent="0.35">
      <c r="C1991" s="70">
        <v>43178</v>
      </c>
      <c r="D1991" s="71">
        <v>0.71309027777777778</v>
      </c>
      <c r="E1991" s="72" t="s">
        <v>9</v>
      </c>
      <c r="F1991" s="72">
        <v>47</v>
      </c>
      <c r="G1991" s="72" t="s">
        <v>21</v>
      </c>
    </row>
    <row r="1992" spans="3:7" ht="15" thickBot="1" x14ac:dyDescent="0.35">
      <c r="C1992" s="70">
        <v>43178</v>
      </c>
      <c r="D1992" s="71">
        <v>0.71378472222222211</v>
      </c>
      <c r="E1992" s="72" t="s">
        <v>9</v>
      </c>
      <c r="F1992" s="72">
        <v>20</v>
      </c>
      <c r="G1992" s="72" t="s">
        <v>10</v>
      </c>
    </row>
    <row r="1993" spans="3:7" ht="15" thickBot="1" x14ac:dyDescent="0.35">
      <c r="C1993" s="70">
        <v>43178</v>
      </c>
      <c r="D1993" s="71">
        <v>0.7141319444444445</v>
      </c>
      <c r="E1993" s="72" t="s">
        <v>9</v>
      </c>
      <c r="F1993" s="72">
        <v>30</v>
      </c>
      <c r="G1993" s="72" t="s">
        <v>21</v>
      </c>
    </row>
    <row r="1994" spans="3:7" ht="15" thickBot="1" x14ac:dyDescent="0.35">
      <c r="C1994" s="70">
        <v>43178</v>
      </c>
      <c r="D1994" s="71">
        <v>0.71424768518518522</v>
      </c>
      <c r="E1994" s="72" t="s">
        <v>9</v>
      </c>
      <c r="F1994" s="72">
        <v>40</v>
      </c>
      <c r="G1994" s="72" t="s">
        <v>21</v>
      </c>
    </row>
    <row r="1995" spans="3:7" ht="15" thickBot="1" x14ac:dyDescent="0.35">
      <c r="C1995" s="70">
        <v>43178</v>
      </c>
      <c r="D1995" s="71">
        <v>0.71496527777777785</v>
      </c>
      <c r="E1995" s="72" t="s">
        <v>9</v>
      </c>
      <c r="F1995" s="72">
        <v>31</v>
      </c>
      <c r="G1995" s="72" t="s">
        <v>21</v>
      </c>
    </row>
    <row r="1996" spans="3:7" ht="15" thickBot="1" x14ac:dyDescent="0.35">
      <c r="C1996" s="70">
        <v>43178</v>
      </c>
      <c r="D1996" s="71">
        <v>0.71510416666666676</v>
      </c>
      <c r="E1996" s="72" t="s">
        <v>9</v>
      </c>
      <c r="F1996" s="72">
        <v>35</v>
      </c>
      <c r="G1996" s="72" t="s">
        <v>10</v>
      </c>
    </row>
    <row r="1997" spans="3:7" ht="15" thickBot="1" x14ac:dyDescent="0.35">
      <c r="C1997" s="70">
        <v>43178</v>
      </c>
      <c r="D1997" s="71">
        <v>0.71581018518518524</v>
      </c>
      <c r="E1997" s="72" t="s">
        <v>9</v>
      </c>
      <c r="F1997" s="72">
        <v>50</v>
      </c>
      <c r="G1997" s="72" t="s">
        <v>10</v>
      </c>
    </row>
    <row r="1998" spans="3:7" ht="15" thickBot="1" x14ac:dyDescent="0.35">
      <c r="C1998" s="70">
        <v>43178</v>
      </c>
      <c r="D1998" s="71">
        <v>0.71637731481481481</v>
      </c>
      <c r="E1998" s="72" t="s">
        <v>9</v>
      </c>
      <c r="F1998" s="72">
        <v>43</v>
      </c>
      <c r="G1998" s="72" t="s">
        <v>21</v>
      </c>
    </row>
    <row r="1999" spans="3:7" ht="15" thickBot="1" x14ac:dyDescent="0.35">
      <c r="C1999" s="70">
        <v>43178</v>
      </c>
      <c r="D1999" s="71">
        <v>0.71674768518518517</v>
      </c>
      <c r="E1999" s="72" t="s">
        <v>9</v>
      </c>
      <c r="F1999" s="72">
        <v>31</v>
      </c>
      <c r="G1999" s="72" t="s">
        <v>21</v>
      </c>
    </row>
    <row r="2000" spans="3:7" ht="15" thickBot="1" x14ac:dyDescent="0.35">
      <c r="C2000" s="70">
        <v>43178</v>
      </c>
      <c r="D2000" s="71">
        <v>0.71851851851851845</v>
      </c>
      <c r="E2000" s="72" t="s">
        <v>9</v>
      </c>
      <c r="F2000" s="72">
        <v>40</v>
      </c>
      <c r="G2000" s="72" t="s">
        <v>21</v>
      </c>
    </row>
    <row r="2001" spans="3:7" ht="15" thickBot="1" x14ac:dyDescent="0.35">
      <c r="C2001" s="70">
        <v>43178</v>
      </c>
      <c r="D2001" s="71">
        <v>0.71936342592592595</v>
      </c>
      <c r="E2001" s="72" t="s">
        <v>9</v>
      </c>
      <c r="F2001" s="72">
        <v>23</v>
      </c>
      <c r="G2001" s="72" t="s">
        <v>21</v>
      </c>
    </row>
    <row r="2002" spans="3:7" ht="15" thickBot="1" x14ac:dyDescent="0.35">
      <c r="C2002" s="70">
        <v>43178</v>
      </c>
      <c r="D2002" s="71">
        <v>0.71959490740740739</v>
      </c>
      <c r="E2002" s="72" t="s">
        <v>9</v>
      </c>
      <c r="F2002" s="72">
        <v>33</v>
      </c>
      <c r="G2002" s="72" t="s">
        <v>21</v>
      </c>
    </row>
    <row r="2003" spans="3:7" ht="15" thickBot="1" x14ac:dyDescent="0.35">
      <c r="C2003" s="70">
        <v>43178</v>
      </c>
      <c r="D2003" s="71">
        <v>0.71962962962962962</v>
      </c>
      <c r="E2003" s="72" t="s">
        <v>9</v>
      </c>
      <c r="F2003" s="72">
        <v>34</v>
      </c>
      <c r="G2003" s="72" t="s">
        <v>21</v>
      </c>
    </row>
    <row r="2004" spans="3:7" ht="15" thickBot="1" x14ac:dyDescent="0.35">
      <c r="C2004" s="70">
        <v>43178</v>
      </c>
      <c r="D2004" s="71">
        <v>0.71965277777777781</v>
      </c>
      <c r="E2004" s="72" t="s">
        <v>9</v>
      </c>
      <c r="F2004" s="72">
        <v>44</v>
      </c>
      <c r="G2004" s="72" t="s">
        <v>21</v>
      </c>
    </row>
    <row r="2005" spans="3:7" ht="15" thickBot="1" x14ac:dyDescent="0.35">
      <c r="C2005" s="70">
        <v>43178</v>
      </c>
      <c r="D2005" s="71">
        <v>0.72153935185185192</v>
      </c>
      <c r="E2005" s="72" t="s">
        <v>9</v>
      </c>
      <c r="F2005" s="72">
        <v>38</v>
      </c>
      <c r="G2005" s="72" t="s">
        <v>10</v>
      </c>
    </row>
    <row r="2006" spans="3:7" ht="15" thickBot="1" x14ac:dyDescent="0.35">
      <c r="C2006" s="70">
        <v>43178</v>
      </c>
      <c r="D2006" s="71">
        <v>0.72266203703703702</v>
      </c>
      <c r="E2006" s="72" t="s">
        <v>9</v>
      </c>
      <c r="F2006" s="72">
        <v>35</v>
      </c>
      <c r="G2006" s="72" t="s">
        <v>21</v>
      </c>
    </row>
    <row r="2007" spans="3:7" ht="15" thickBot="1" x14ac:dyDescent="0.35">
      <c r="C2007" s="70">
        <v>43178</v>
      </c>
      <c r="D2007" s="71">
        <v>0.72278935185185178</v>
      </c>
      <c r="E2007" s="72" t="s">
        <v>9</v>
      </c>
      <c r="F2007" s="72">
        <v>36</v>
      </c>
      <c r="G2007" s="72" t="s">
        <v>21</v>
      </c>
    </row>
    <row r="2008" spans="3:7" ht="15" thickBot="1" x14ac:dyDescent="0.35">
      <c r="C2008" s="70">
        <v>43178</v>
      </c>
      <c r="D2008" s="71">
        <v>0.72304398148148152</v>
      </c>
      <c r="E2008" s="72" t="s">
        <v>9</v>
      </c>
      <c r="F2008" s="72">
        <v>45</v>
      </c>
      <c r="G2008" s="72" t="s">
        <v>21</v>
      </c>
    </row>
    <row r="2009" spans="3:7" ht="15" thickBot="1" x14ac:dyDescent="0.35">
      <c r="C2009" s="70">
        <v>43178</v>
      </c>
      <c r="D2009" s="71">
        <v>0.72350694444444441</v>
      </c>
      <c r="E2009" s="72" t="s">
        <v>9</v>
      </c>
      <c r="F2009" s="72">
        <v>32</v>
      </c>
      <c r="G2009" s="72" t="s">
        <v>21</v>
      </c>
    </row>
    <row r="2010" spans="3:7" ht="15" thickBot="1" x14ac:dyDescent="0.35">
      <c r="C2010" s="70">
        <v>43178</v>
      </c>
      <c r="D2010" s="71">
        <v>0.72531249999999992</v>
      </c>
      <c r="E2010" s="72" t="s">
        <v>9</v>
      </c>
      <c r="F2010" s="72">
        <v>43</v>
      </c>
      <c r="G2010" s="72" t="s">
        <v>10</v>
      </c>
    </row>
    <row r="2011" spans="3:7" ht="15" thickBot="1" x14ac:dyDescent="0.35">
      <c r="C2011" s="70">
        <v>43178</v>
      </c>
      <c r="D2011" s="71">
        <v>0.72644675925925928</v>
      </c>
      <c r="E2011" s="72" t="s">
        <v>9</v>
      </c>
      <c r="F2011" s="72">
        <v>27</v>
      </c>
      <c r="G2011" s="72" t="s">
        <v>21</v>
      </c>
    </row>
    <row r="2012" spans="3:7" ht="15" thickBot="1" x14ac:dyDescent="0.35">
      <c r="C2012" s="70">
        <v>43178</v>
      </c>
      <c r="D2012" s="71">
        <v>0.72657407407407415</v>
      </c>
      <c r="E2012" s="72" t="s">
        <v>9</v>
      </c>
      <c r="F2012" s="72">
        <v>31</v>
      </c>
      <c r="G2012" s="72" t="s">
        <v>21</v>
      </c>
    </row>
    <row r="2013" spans="3:7" ht="15" thickBot="1" x14ac:dyDescent="0.35">
      <c r="C2013" s="70">
        <v>43178</v>
      </c>
      <c r="D2013" s="71">
        <v>0.72781250000000008</v>
      </c>
      <c r="E2013" s="72" t="s">
        <v>9</v>
      </c>
      <c r="F2013" s="72">
        <v>29</v>
      </c>
      <c r="G2013" s="72" t="s">
        <v>21</v>
      </c>
    </row>
    <row r="2014" spans="3:7" ht="15" thickBot="1" x14ac:dyDescent="0.35">
      <c r="C2014" s="70">
        <v>43178</v>
      </c>
      <c r="D2014" s="71">
        <v>0.7279282407407407</v>
      </c>
      <c r="E2014" s="72" t="s">
        <v>9</v>
      </c>
      <c r="F2014" s="72">
        <v>36</v>
      </c>
      <c r="G2014" s="72" t="s">
        <v>21</v>
      </c>
    </row>
    <row r="2015" spans="3:7" ht="15" thickBot="1" x14ac:dyDescent="0.35">
      <c r="C2015" s="70">
        <v>43178</v>
      </c>
      <c r="D2015" s="71">
        <v>0.72984953703703714</v>
      </c>
      <c r="E2015" s="72" t="s">
        <v>9</v>
      </c>
      <c r="F2015" s="72">
        <v>47</v>
      </c>
      <c r="G2015" s="72" t="s">
        <v>10</v>
      </c>
    </row>
    <row r="2016" spans="3:7" ht="15" thickBot="1" x14ac:dyDescent="0.35">
      <c r="C2016" s="70">
        <v>43178</v>
      </c>
      <c r="D2016" s="71">
        <v>0.7299768518518519</v>
      </c>
      <c r="E2016" s="72" t="s">
        <v>9</v>
      </c>
      <c r="F2016" s="72">
        <v>50</v>
      </c>
      <c r="G2016" s="72" t="s">
        <v>10</v>
      </c>
    </row>
    <row r="2017" spans="3:7" ht="15" thickBot="1" x14ac:dyDescent="0.35">
      <c r="C2017" s="70">
        <v>43178</v>
      </c>
      <c r="D2017" s="71">
        <v>0.73013888888888889</v>
      </c>
      <c r="E2017" s="72" t="s">
        <v>9</v>
      </c>
      <c r="F2017" s="72">
        <v>29</v>
      </c>
      <c r="G2017" s="72" t="s">
        <v>21</v>
      </c>
    </row>
    <row r="2018" spans="3:7" ht="15" thickBot="1" x14ac:dyDescent="0.35">
      <c r="C2018" s="70">
        <v>43178</v>
      </c>
      <c r="D2018" s="71">
        <v>0.73188657407407398</v>
      </c>
      <c r="E2018" s="72" t="s">
        <v>9</v>
      </c>
      <c r="F2018" s="72">
        <v>27</v>
      </c>
      <c r="G2018" s="72" t="s">
        <v>10</v>
      </c>
    </row>
    <row r="2019" spans="3:7" ht="15" thickBot="1" x14ac:dyDescent="0.35">
      <c r="C2019" s="70">
        <v>43178</v>
      </c>
      <c r="D2019" s="71">
        <v>0.73195601851851855</v>
      </c>
      <c r="E2019" s="72" t="s">
        <v>9</v>
      </c>
      <c r="F2019" s="72">
        <v>46</v>
      </c>
      <c r="G2019" s="72" t="s">
        <v>10</v>
      </c>
    </row>
    <row r="2020" spans="3:7" ht="15" thickBot="1" x14ac:dyDescent="0.35">
      <c r="C2020" s="70">
        <v>43178</v>
      </c>
      <c r="D2020" s="71">
        <v>0.73249999999999993</v>
      </c>
      <c r="E2020" s="72" t="s">
        <v>9</v>
      </c>
      <c r="F2020" s="72">
        <v>33</v>
      </c>
      <c r="G2020" s="72" t="s">
        <v>21</v>
      </c>
    </row>
    <row r="2021" spans="3:7" ht="15" thickBot="1" x14ac:dyDescent="0.35">
      <c r="C2021" s="70">
        <v>43178</v>
      </c>
      <c r="D2021" s="71">
        <v>0.73310185185185184</v>
      </c>
      <c r="E2021" s="72" t="s">
        <v>9</v>
      </c>
      <c r="F2021" s="72">
        <v>41</v>
      </c>
      <c r="G2021" s="72" t="s">
        <v>21</v>
      </c>
    </row>
    <row r="2022" spans="3:7" ht="15" thickBot="1" x14ac:dyDescent="0.35">
      <c r="C2022" s="70">
        <v>43178</v>
      </c>
      <c r="D2022" s="71">
        <v>0.73362268518518514</v>
      </c>
      <c r="E2022" s="72" t="s">
        <v>9</v>
      </c>
      <c r="F2022" s="72">
        <v>46</v>
      </c>
      <c r="G2022" s="72" t="s">
        <v>10</v>
      </c>
    </row>
    <row r="2023" spans="3:7" ht="15" thickBot="1" x14ac:dyDescent="0.35">
      <c r="C2023" s="70">
        <v>43178</v>
      </c>
      <c r="D2023" s="71">
        <v>0.73384259259259255</v>
      </c>
      <c r="E2023" s="72" t="s">
        <v>9</v>
      </c>
      <c r="F2023" s="72">
        <v>48</v>
      </c>
      <c r="G2023" s="72" t="s">
        <v>10</v>
      </c>
    </row>
    <row r="2024" spans="3:7" ht="15" thickBot="1" x14ac:dyDescent="0.35">
      <c r="C2024" s="70">
        <v>43178</v>
      </c>
      <c r="D2024" s="71">
        <v>0.73549768518518521</v>
      </c>
      <c r="E2024" s="72" t="s">
        <v>9</v>
      </c>
      <c r="F2024" s="72">
        <v>58</v>
      </c>
      <c r="G2024" s="72" t="s">
        <v>10</v>
      </c>
    </row>
    <row r="2025" spans="3:7" ht="15" thickBot="1" x14ac:dyDescent="0.35">
      <c r="C2025" s="70">
        <v>43178</v>
      </c>
      <c r="D2025" s="71">
        <v>0.73578703703703707</v>
      </c>
      <c r="E2025" s="72" t="s">
        <v>9</v>
      </c>
      <c r="F2025" s="72">
        <v>44</v>
      </c>
      <c r="G2025" s="72" t="s">
        <v>10</v>
      </c>
    </row>
    <row r="2026" spans="3:7" ht="15" thickBot="1" x14ac:dyDescent="0.35">
      <c r="C2026" s="70">
        <v>43178</v>
      </c>
      <c r="D2026" s="71">
        <v>0.73731481481481476</v>
      </c>
      <c r="E2026" s="72" t="s">
        <v>9</v>
      </c>
      <c r="F2026" s="72">
        <v>37</v>
      </c>
      <c r="G2026" s="72" t="s">
        <v>21</v>
      </c>
    </row>
    <row r="2027" spans="3:7" ht="15" thickBot="1" x14ac:dyDescent="0.35">
      <c r="C2027" s="70">
        <v>43178</v>
      </c>
      <c r="D2027" s="71">
        <v>0.73913194444444441</v>
      </c>
      <c r="E2027" s="72" t="s">
        <v>9</v>
      </c>
      <c r="F2027" s="72">
        <v>40</v>
      </c>
      <c r="G2027" s="72" t="s">
        <v>21</v>
      </c>
    </row>
    <row r="2028" spans="3:7" ht="15" thickBot="1" x14ac:dyDescent="0.35">
      <c r="C2028" s="70">
        <v>43178</v>
      </c>
      <c r="D2028" s="71">
        <v>0.73927083333333332</v>
      </c>
      <c r="E2028" s="72" t="s">
        <v>9</v>
      </c>
      <c r="F2028" s="72">
        <v>35</v>
      </c>
      <c r="G2028" s="72" t="s">
        <v>21</v>
      </c>
    </row>
    <row r="2029" spans="3:7" ht="15" thickBot="1" x14ac:dyDescent="0.35">
      <c r="C2029" s="70">
        <v>43178</v>
      </c>
      <c r="D2029" s="71">
        <v>0.73968750000000005</v>
      </c>
      <c r="E2029" s="72" t="s">
        <v>9</v>
      </c>
      <c r="F2029" s="72">
        <v>48</v>
      </c>
      <c r="G2029" s="72" t="s">
        <v>21</v>
      </c>
    </row>
    <row r="2030" spans="3:7" ht="15" thickBot="1" x14ac:dyDescent="0.35">
      <c r="C2030" s="70">
        <v>43178</v>
      </c>
      <c r="D2030" s="71">
        <v>0.74070601851851858</v>
      </c>
      <c r="E2030" s="72" t="s">
        <v>9</v>
      </c>
      <c r="F2030" s="72">
        <v>32</v>
      </c>
      <c r="G2030" s="72" t="s">
        <v>21</v>
      </c>
    </row>
    <row r="2031" spans="3:7" ht="15" thickBot="1" x14ac:dyDescent="0.35">
      <c r="C2031" s="70">
        <v>43178</v>
      </c>
      <c r="D2031" s="71">
        <v>0.74134259259259261</v>
      </c>
      <c r="E2031" s="72" t="s">
        <v>9</v>
      </c>
      <c r="F2031" s="72">
        <v>42</v>
      </c>
      <c r="G2031" s="72" t="s">
        <v>21</v>
      </c>
    </row>
    <row r="2032" spans="3:7" ht="15" thickBot="1" x14ac:dyDescent="0.35">
      <c r="C2032" s="70">
        <v>43178</v>
      </c>
      <c r="D2032" s="71">
        <v>0.74185185185185187</v>
      </c>
      <c r="E2032" s="72" t="s">
        <v>9</v>
      </c>
      <c r="F2032" s="72">
        <v>45</v>
      </c>
      <c r="G2032" s="72" t="s">
        <v>10</v>
      </c>
    </row>
    <row r="2033" spans="3:7" ht="15" thickBot="1" x14ac:dyDescent="0.35">
      <c r="C2033" s="70">
        <v>43178</v>
      </c>
      <c r="D2033" s="71">
        <v>0.74289351851851848</v>
      </c>
      <c r="E2033" s="72" t="s">
        <v>9</v>
      </c>
      <c r="F2033" s="72">
        <v>45</v>
      </c>
      <c r="G2033" s="72" t="s">
        <v>10</v>
      </c>
    </row>
    <row r="2034" spans="3:7" ht="15" thickBot="1" x14ac:dyDescent="0.35">
      <c r="C2034" s="70">
        <v>43178</v>
      </c>
      <c r="D2034" s="71">
        <v>0.74304398148148154</v>
      </c>
      <c r="E2034" s="72" t="s">
        <v>9</v>
      </c>
      <c r="F2034" s="72">
        <v>36</v>
      </c>
      <c r="G2034" s="72" t="s">
        <v>10</v>
      </c>
    </row>
    <row r="2035" spans="3:7" ht="15" thickBot="1" x14ac:dyDescent="0.35">
      <c r="C2035" s="70">
        <v>43178</v>
      </c>
      <c r="D2035" s="71">
        <v>0.74393518518518509</v>
      </c>
      <c r="E2035" s="72" t="s">
        <v>9</v>
      </c>
      <c r="F2035" s="72">
        <v>35</v>
      </c>
      <c r="G2035" s="72" t="s">
        <v>10</v>
      </c>
    </row>
    <row r="2036" spans="3:7" ht="15" thickBot="1" x14ac:dyDescent="0.35">
      <c r="C2036" s="70">
        <v>43178</v>
      </c>
      <c r="D2036" s="71">
        <v>0.74438657407407405</v>
      </c>
      <c r="E2036" s="72" t="s">
        <v>9</v>
      </c>
      <c r="F2036" s="72">
        <v>52</v>
      </c>
      <c r="G2036" s="72" t="s">
        <v>10</v>
      </c>
    </row>
    <row r="2037" spans="3:7" ht="15" thickBot="1" x14ac:dyDescent="0.35">
      <c r="C2037" s="70">
        <v>43178</v>
      </c>
      <c r="D2037" s="71">
        <v>0.74464120370370368</v>
      </c>
      <c r="E2037" s="72" t="s">
        <v>9</v>
      </c>
      <c r="F2037" s="72">
        <v>44</v>
      </c>
      <c r="G2037" s="72" t="s">
        <v>21</v>
      </c>
    </row>
    <row r="2038" spans="3:7" ht="15" thickBot="1" x14ac:dyDescent="0.35">
      <c r="C2038" s="70">
        <v>43178</v>
      </c>
      <c r="D2038" s="71">
        <v>0.74539351851851843</v>
      </c>
      <c r="E2038" s="72" t="s">
        <v>9</v>
      </c>
      <c r="F2038" s="72">
        <v>33</v>
      </c>
      <c r="G2038" s="72" t="s">
        <v>21</v>
      </c>
    </row>
    <row r="2039" spans="3:7" ht="15" thickBot="1" x14ac:dyDescent="0.35">
      <c r="C2039" s="70">
        <v>43178</v>
      </c>
      <c r="D2039" s="71">
        <v>0.74546296296296299</v>
      </c>
      <c r="E2039" s="72" t="s">
        <v>9</v>
      </c>
      <c r="F2039" s="72">
        <v>42</v>
      </c>
      <c r="G2039" s="72" t="s">
        <v>10</v>
      </c>
    </row>
    <row r="2040" spans="3:7" ht="15" thickBot="1" x14ac:dyDescent="0.35">
      <c r="C2040" s="70">
        <v>43178</v>
      </c>
      <c r="D2040" s="71">
        <v>0.74571759259259263</v>
      </c>
      <c r="E2040" s="72" t="s">
        <v>9</v>
      </c>
      <c r="F2040" s="72">
        <v>46</v>
      </c>
      <c r="G2040" s="72" t="s">
        <v>21</v>
      </c>
    </row>
    <row r="2041" spans="3:7" ht="15" thickBot="1" x14ac:dyDescent="0.35">
      <c r="C2041" s="70">
        <v>43178</v>
      </c>
      <c r="D2041" s="71">
        <v>0.74776620370370372</v>
      </c>
      <c r="E2041" s="72" t="s">
        <v>9</v>
      </c>
      <c r="F2041" s="72">
        <v>54</v>
      </c>
      <c r="G2041" s="72" t="s">
        <v>21</v>
      </c>
    </row>
    <row r="2042" spans="3:7" ht="15" thickBot="1" x14ac:dyDescent="0.35">
      <c r="C2042" s="70">
        <v>43178</v>
      </c>
      <c r="D2042" s="71">
        <v>0.74814814814814812</v>
      </c>
      <c r="E2042" s="72" t="s">
        <v>9</v>
      </c>
      <c r="F2042" s="72">
        <v>42</v>
      </c>
      <c r="G2042" s="72" t="s">
        <v>21</v>
      </c>
    </row>
    <row r="2043" spans="3:7" ht="15" thickBot="1" x14ac:dyDescent="0.35">
      <c r="C2043" s="70">
        <v>43178</v>
      </c>
      <c r="D2043" s="71">
        <v>0.74842592592592594</v>
      </c>
      <c r="E2043" s="72" t="s">
        <v>9</v>
      </c>
      <c r="F2043" s="72">
        <v>34</v>
      </c>
      <c r="G2043" s="72" t="s">
        <v>21</v>
      </c>
    </row>
    <row r="2044" spans="3:7" ht="15" thickBot="1" x14ac:dyDescent="0.35">
      <c r="C2044" s="70">
        <v>43178</v>
      </c>
      <c r="D2044" s="71">
        <v>0.74908564814814815</v>
      </c>
      <c r="E2044" s="72" t="s">
        <v>9</v>
      </c>
      <c r="F2044" s="72">
        <v>28</v>
      </c>
      <c r="G2044" s="72" t="s">
        <v>21</v>
      </c>
    </row>
    <row r="2045" spans="3:7" ht="15" thickBot="1" x14ac:dyDescent="0.35">
      <c r="C2045" s="70">
        <v>43178</v>
      </c>
      <c r="D2045" s="71">
        <v>0.74961805555555561</v>
      </c>
      <c r="E2045" s="72" t="s">
        <v>9</v>
      </c>
      <c r="F2045" s="72">
        <v>28</v>
      </c>
      <c r="G2045" s="72" t="s">
        <v>21</v>
      </c>
    </row>
    <row r="2046" spans="3:7" ht="15" thickBot="1" x14ac:dyDescent="0.35">
      <c r="C2046" s="70">
        <v>43178</v>
      </c>
      <c r="D2046" s="71">
        <v>0.75096064814814811</v>
      </c>
      <c r="E2046" s="72" t="s">
        <v>9</v>
      </c>
      <c r="F2046" s="72">
        <v>35</v>
      </c>
      <c r="G2046" s="72" t="s">
        <v>10</v>
      </c>
    </row>
    <row r="2047" spans="3:7" ht="15" thickBot="1" x14ac:dyDescent="0.35">
      <c r="C2047" s="70">
        <v>43178</v>
      </c>
      <c r="D2047" s="71">
        <v>0.75120370370370371</v>
      </c>
      <c r="E2047" s="72" t="s">
        <v>9</v>
      </c>
      <c r="F2047" s="72">
        <v>40</v>
      </c>
      <c r="G2047" s="72" t="s">
        <v>10</v>
      </c>
    </row>
    <row r="2048" spans="3:7" ht="15" thickBot="1" x14ac:dyDescent="0.35">
      <c r="C2048" s="70">
        <v>43178</v>
      </c>
      <c r="D2048" s="71">
        <v>0.7512847222222222</v>
      </c>
      <c r="E2048" s="72" t="s">
        <v>9</v>
      </c>
      <c r="F2048" s="72">
        <v>44</v>
      </c>
      <c r="G2048" s="72" t="s">
        <v>21</v>
      </c>
    </row>
    <row r="2049" spans="3:7" ht="15" thickBot="1" x14ac:dyDescent="0.35">
      <c r="C2049" s="70">
        <v>43178</v>
      </c>
      <c r="D2049" s="71">
        <v>0.75141203703703707</v>
      </c>
      <c r="E2049" s="72" t="s">
        <v>9</v>
      </c>
      <c r="F2049" s="72">
        <v>43</v>
      </c>
      <c r="G2049" s="72" t="s">
        <v>10</v>
      </c>
    </row>
    <row r="2050" spans="3:7" ht="15" thickBot="1" x14ac:dyDescent="0.35">
      <c r="C2050" s="70">
        <v>43178</v>
      </c>
      <c r="D2050" s="71">
        <v>0.75288194444444445</v>
      </c>
      <c r="E2050" s="72" t="s">
        <v>9</v>
      </c>
      <c r="F2050" s="72">
        <v>30</v>
      </c>
      <c r="G2050" s="72" t="s">
        <v>10</v>
      </c>
    </row>
    <row r="2051" spans="3:7" ht="15" thickBot="1" x14ac:dyDescent="0.35">
      <c r="C2051" s="70">
        <v>43178</v>
      </c>
      <c r="D2051" s="71">
        <v>0.75483796296296291</v>
      </c>
      <c r="E2051" s="72" t="s">
        <v>9</v>
      </c>
      <c r="F2051" s="72">
        <v>27</v>
      </c>
      <c r="G2051" s="72" t="s">
        <v>10</v>
      </c>
    </row>
    <row r="2052" spans="3:7" ht="15" thickBot="1" x14ac:dyDescent="0.35">
      <c r="C2052" s="70">
        <v>43178</v>
      </c>
      <c r="D2052" s="71">
        <v>0.75589120370370377</v>
      </c>
      <c r="E2052" s="72" t="s">
        <v>9</v>
      </c>
      <c r="F2052" s="72">
        <v>36</v>
      </c>
      <c r="G2052" s="72" t="s">
        <v>21</v>
      </c>
    </row>
    <row r="2053" spans="3:7" ht="15" thickBot="1" x14ac:dyDescent="0.35">
      <c r="C2053" s="70">
        <v>43178</v>
      </c>
      <c r="D2053" s="71">
        <v>0.75782407407407415</v>
      </c>
      <c r="E2053" s="72" t="s">
        <v>9</v>
      </c>
      <c r="F2053" s="72">
        <v>37</v>
      </c>
      <c r="G2053" s="72" t="s">
        <v>21</v>
      </c>
    </row>
    <row r="2054" spans="3:7" ht="15" thickBot="1" x14ac:dyDescent="0.35">
      <c r="C2054" s="70">
        <v>43178</v>
      </c>
      <c r="D2054" s="71">
        <v>0.75818287037037047</v>
      </c>
      <c r="E2054" s="72" t="s">
        <v>9</v>
      </c>
      <c r="F2054" s="72">
        <v>25</v>
      </c>
      <c r="G2054" s="72" t="s">
        <v>21</v>
      </c>
    </row>
    <row r="2055" spans="3:7" ht="15" thickBot="1" x14ac:dyDescent="0.35">
      <c r="C2055" s="70">
        <v>43178</v>
      </c>
      <c r="D2055" s="71">
        <v>0.75843749999999999</v>
      </c>
      <c r="E2055" s="72" t="s">
        <v>9</v>
      </c>
      <c r="F2055" s="72">
        <v>48</v>
      </c>
      <c r="G2055" s="72" t="s">
        <v>10</v>
      </c>
    </row>
    <row r="2056" spans="3:7" ht="15" thickBot="1" x14ac:dyDescent="0.35">
      <c r="C2056" s="70">
        <v>43178</v>
      </c>
      <c r="D2056" s="71">
        <v>0.75862268518518527</v>
      </c>
      <c r="E2056" s="72" t="s">
        <v>9</v>
      </c>
      <c r="F2056" s="72">
        <v>44</v>
      </c>
      <c r="G2056" s="72" t="s">
        <v>21</v>
      </c>
    </row>
    <row r="2057" spans="3:7" ht="15" thickBot="1" x14ac:dyDescent="0.35">
      <c r="C2057" s="70">
        <v>43178</v>
      </c>
      <c r="D2057" s="71">
        <v>0.75893518518518521</v>
      </c>
      <c r="E2057" s="72" t="s">
        <v>9</v>
      </c>
      <c r="F2057" s="72">
        <v>41</v>
      </c>
      <c r="G2057" s="72" t="s">
        <v>21</v>
      </c>
    </row>
    <row r="2058" spans="3:7" ht="15" thickBot="1" x14ac:dyDescent="0.35">
      <c r="C2058" s="70">
        <v>43178</v>
      </c>
      <c r="D2058" s="71">
        <v>0.75934027777777768</v>
      </c>
      <c r="E2058" s="72" t="s">
        <v>9</v>
      </c>
      <c r="F2058" s="72">
        <v>39</v>
      </c>
      <c r="G2058" s="72" t="s">
        <v>10</v>
      </c>
    </row>
    <row r="2059" spans="3:7" ht="15" thickBot="1" x14ac:dyDescent="0.35">
      <c r="C2059" s="70">
        <v>43178</v>
      </c>
      <c r="D2059" s="71">
        <v>0.75943287037037033</v>
      </c>
      <c r="E2059" s="72" t="s">
        <v>9</v>
      </c>
      <c r="F2059" s="72">
        <v>50</v>
      </c>
      <c r="G2059" s="72" t="s">
        <v>10</v>
      </c>
    </row>
    <row r="2060" spans="3:7" ht="15" thickBot="1" x14ac:dyDescent="0.35">
      <c r="C2060" s="70">
        <v>43178</v>
      </c>
      <c r="D2060" s="71">
        <v>0.76096064814814823</v>
      </c>
      <c r="E2060" s="72" t="s">
        <v>9</v>
      </c>
      <c r="F2060" s="72">
        <v>46</v>
      </c>
      <c r="G2060" s="72" t="s">
        <v>21</v>
      </c>
    </row>
    <row r="2061" spans="3:7" ht="15" thickBot="1" x14ac:dyDescent="0.35">
      <c r="C2061" s="70">
        <v>43178</v>
      </c>
      <c r="D2061" s="71">
        <v>0.76358796296296294</v>
      </c>
      <c r="E2061" s="72" t="s">
        <v>9</v>
      </c>
      <c r="F2061" s="72">
        <v>44</v>
      </c>
      <c r="G2061" s="72" t="s">
        <v>21</v>
      </c>
    </row>
    <row r="2062" spans="3:7" ht="15" thickBot="1" x14ac:dyDescent="0.35">
      <c r="C2062" s="70">
        <v>43178</v>
      </c>
      <c r="D2062" s="71">
        <v>0.76450231481481479</v>
      </c>
      <c r="E2062" s="72" t="s">
        <v>9</v>
      </c>
      <c r="F2062" s="72">
        <v>39</v>
      </c>
      <c r="G2062" s="72" t="s">
        <v>10</v>
      </c>
    </row>
    <row r="2063" spans="3:7" ht="15" thickBot="1" x14ac:dyDescent="0.35">
      <c r="C2063" s="70">
        <v>43178</v>
      </c>
      <c r="D2063" s="71">
        <v>0.76590277777777782</v>
      </c>
      <c r="E2063" s="72" t="s">
        <v>9</v>
      </c>
      <c r="F2063" s="72">
        <v>18</v>
      </c>
      <c r="G2063" s="72" t="s">
        <v>21</v>
      </c>
    </row>
    <row r="2064" spans="3:7" ht="15" thickBot="1" x14ac:dyDescent="0.35">
      <c r="C2064" s="70">
        <v>43178</v>
      </c>
      <c r="D2064" s="71">
        <v>0.76619212962962957</v>
      </c>
      <c r="E2064" s="72" t="s">
        <v>9</v>
      </c>
      <c r="F2064" s="72">
        <v>53</v>
      </c>
      <c r="G2064" s="72" t="s">
        <v>21</v>
      </c>
    </row>
    <row r="2065" spans="3:7" ht="15" thickBot="1" x14ac:dyDescent="0.35">
      <c r="C2065" s="70">
        <v>43178</v>
      </c>
      <c r="D2065" s="71">
        <v>0.76716435185185183</v>
      </c>
      <c r="E2065" s="72" t="s">
        <v>9</v>
      </c>
      <c r="F2065" s="72">
        <v>44</v>
      </c>
      <c r="G2065" s="72" t="s">
        <v>10</v>
      </c>
    </row>
    <row r="2066" spans="3:7" ht="15" thickBot="1" x14ac:dyDescent="0.35">
      <c r="C2066" s="70">
        <v>43178</v>
      </c>
      <c r="D2066" s="71">
        <v>0.76732638888888882</v>
      </c>
      <c r="E2066" s="72" t="s">
        <v>9</v>
      </c>
      <c r="F2066" s="72">
        <v>43</v>
      </c>
      <c r="G2066" s="72" t="s">
        <v>10</v>
      </c>
    </row>
    <row r="2067" spans="3:7" ht="15" thickBot="1" x14ac:dyDescent="0.35">
      <c r="C2067" s="70">
        <v>43178</v>
      </c>
      <c r="D2067" s="71">
        <v>0.76953703703703702</v>
      </c>
      <c r="E2067" s="72" t="s">
        <v>9</v>
      </c>
      <c r="F2067" s="72">
        <v>46</v>
      </c>
      <c r="G2067" s="72" t="s">
        <v>10</v>
      </c>
    </row>
    <row r="2068" spans="3:7" ht="15" thickBot="1" x14ac:dyDescent="0.35">
      <c r="C2068" s="70">
        <v>43178</v>
      </c>
      <c r="D2068" s="71">
        <v>0.7699421296296296</v>
      </c>
      <c r="E2068" s="72" t="s">
        <v>9</v>
      </c>
      <c r="F2068" s="72">
        <v>41</v>
      </c>
      <c r="G2068" s="72" t="s">
        <v>21</v>
      </c>
    </row>
    <row r="2069" spans="3:7" ht="15" thickBot="1" x14ac:dyDescent="0.35">
      <c r="C2069" s="70">
        <v>43178</v>
      </c>
      <c r="D2069" s="71">
        <v>0.77076388888888892</v>
      </c>
      <c r="E2069" s="72" t="s">
        <v>9</v>
      </c>
      <c r="F2069" s="72">
        <v>50</v>
      </c>
      <c r="G2069" s="72" t="s">
        <v>10</v>
      </c>
    </row>
    <row r="2070" spans="3:7" ht="15" thickBot="1" x14ac:dyDescent="0.35">
      <c r="C2070" s="70">
        <v>43178</v>
      </c>
      <c r="D2070" s="71">
        <v>0.77177083333333341</v>
      </c>
      <c r="E2070" s="72" t="s">
        <v>9</v>
      </c>
      <c r="F2070" s="72">
        <v>33</v>
      </c>
      <c r="G2070" s="72" t="s">
        <v>21</v>
      </c>
    </row>
    <row r="2071" spans="3:7" ht="15" thickBot="1" x14ac:dyDescent="0.35">
      <c r="C2071" s="70">
        <v>43178</v>
      </c>
      <c r="D2071" s="71">
        <v>0.77192129629629624</v>
      </c>
      <c r="E2071" s="72" t="s">
        <v>9</v>
      </c>
      <c r="F2071" s="72">
        <v>44</v>
      </c>
      <c r="G2071" s="72" t="s">
        <v>10</v>
      </c>
    </row>
    <row r="2072" spans="3:7" ht="15" thickBot="1" x14ac:dyDescent="0.35">
      <c r="C2072" s="70">
        <v>43178</v>
      </c>
      <c r="D2072" s="71">
        <v>0.77259259259259261</v>
      </c>
      <c r="E2072" s="72" t="s">
        <v>9</v>
      </c>
      <c r="F2072" s="72">
        <v>49</v>
      </c>
      <c r="G2072" s="72" t="s">
        <v>10</v>
      </c>
    </row>
    <row r="2073" spans="3:7" ht="15" thickBot="1" x14ac:dyDescent="0.35">
      <c r="C2073" s="70">
        <v>43178</v>
      </c>
      <c r="D2073" s="71">
        <v>0.77324074074074067</v>
      </c>
      <c r="E2073" s="72" t="s">
        <v>9</v>
      </c>
      <c r="F2073" s="72">
        <v>40</v>
      </c>
      <c r="G2073" s="72" t="s">
        <v>21</v>
      </c>
    </row>
    <row r="2074" spans="3:7" ht="15" thickBot="1" x14ac:dyDescent="0.35">
      <c r="C2074" s="70">
        <v>43178</v>
      </c>
      <c r="D2074" s="71">
        <v>0.77439814814814811</v>
      </c>
      <c r="E2074" s="72" t="s">
        <v>9</v>
      </c>
      <c r="F2074" s="72">
        <v>28</v>
      </c>
      <c r="G2074" s="72" t="s">
        <v>21</v>
      </c>
    </row>
    <row r="2075" spans="3:7" ht="15" thickBot="1" x14ac:dyDescent="0.35">
      <c r="C2075" s="70">
        <v>43178</v>
      </c>
      <c r="D2075" s="71">
        <v>0.77449074074074076</v>
      </c>
      <c r="E2075" s="72" t="s">
        <v>9</v>
      </c>
      <c r="F2075" s="72">
        <v>32</v>
      </c>
      <c r="G2075" s="72" t="s">
        <v>21</v>
      </c>
    </row>
    <row r="2076" spans="3:7" ht="15" thickBot="1" x14ac:dyDescent="0.35">
      <c r="C2076" s="70">
        <v>43178</v>
      </c>
      <c r="D2076" s="71">
        <v>0.7755439814814814</v>
      </c>
      <c r="E2076" s="72" t="s">
        <v>9</v>
      </c>
      <c r="F2076" s="72">
        <v>39</v>
      </c>
      <c r="G2076" s="72" t="s">
        <v>21</v>
      </c>
    </row>
    <row r="2077" spans="3:7" ht="15" thickBot="1" x14ac:dyDescent="0.35">
      <c r="C2077" s="70">
        <v>43178</v>
      </c>
      <c r="D2077" s="71">
        <v>0.77559027777777778</v>
      </c>
      <c r="E2077" s="72" t="s">
        <v>9</v>
      </c>
      <c r="F2077" s="72">
        <v>38</v>
      </c>
      <c r="G2077" s="72" t="s">
        <v>10</v>
      </c>
    </row>
    <row r="2078" spans="3:7" ht="15" thickBot="1" x14ac:dyDescent="0.35">
      <c r="C2078" s="70">
        <v>43178</v>
      </c>
      <c r="D2078" s="71">
        <v>0.77640046296296295</v>
      </c>
      <c r="E2078" s="72" t="s">
        <v>9</v>
      </c>
      <c r="F2078" s="72">
        <v>48</v>
      </c>
      <c r="G2078" s="72" t="s">
        <v>21</v>
      </c>
    </row>
    <row r="2079" spans="3:7" ht="15" thickBot="1" x14ac:dyDescent="0.35">
      <c r="C2079" s="70">
        <v>43178</v>
      </c>
      <c r="D2079" s="71">
        <v>0.7767708333333333</v>
      </c>
      <c r="E2079" s="72" t="s">
        <v>9</v>
      </c>
      <c r="F2079" s="72">
        <v>43</v>
      </c>
      <c r="G2079" s="72" t="s">
        <v>10</v>
      </c>
    </row>
    <row r="2080" spans="3:7" ht="15" thickBot="1" x14ac:dyDescent="0.35">
      <c r="C2080" s="70">
        <v>43178</v>
      </c>
      <c r="D2080" s="71">
        <v>0.77776620370370375</v>
      </c>
      <c r="E2080" s="72" t="s">
        <v>9</v>
      </c>
      <c r="F2080" s="72">
        <v>52</v>
      </c>
      <c r="G2080" s="72" t="s">
        <v>21</v>
      </c>
    </row>
    <row r="2081" spans="3:7" ht="15" thickBot="1" x14ac:dyDescent="0.35">
      <c r="C2081" s="70">
        <v>43178</v>
      </c>
      <c r="D2081" s="71">
        <v>0.7778356481481481</v>
      </c>
      <c r="E2081" s="72" t="s">
        <v>9</v>
      </c>
      <c r="F2081" s="72">
        <v>51</v>
      </c>
      <c r="G2081" s="72" t="s">
        <v>21</v>
      </c>
    </row>
    <row r="2082" spans="3:7" ht="15" thickBot="1" x14ac:dyDescent="0.35">
      <c r="C2082" s="70">
        <v>43178</v>
      </c>
      <c r="D2082" s="71">
        <v>0.77809027777777784</v>
      </c>
      <c r="E2082" s="72" t="s">
        <v>9</v>
      </c>
      <c r="F2082" s="72">
        <v>25</v>
      </c>
      <c r="G2082" s="72" t="s">
        <v>10</v>
      </c>
    </row>
    <row r="2083" spans="3:7" ht="15" thickBot="1" x14ac:dyDescent="0.35">
      <c r="C2083" s="70">
        <v>43178</v>
      </c>
      <c r="D2083" s="71">
        <v>0.77828703703703705</v>
      </c>
      <c r="E2083" s="72" t="s">
        <v>9</v>
      </c>
      <c r="F2083" s="72">
        <v>41</v>
      </c>
      <c r="G2083" s="72" t="s">
        <v>21</v>
      </c>
    </row>
    <row r="2084" spans="3:7" ht="15" thickBot="1" x14ac:dyDescent="0.35">
      <c r="C2084" s="70">
        <v>43178</v>
      </c>
      <c r="D2084" s="71">
        <v>0.77879629629629632</v>
      </c>
      <c r="E2084" s="72" t="s">
        <v>9</v>
      </c>
      <c r="F2084" s="72">
        <v>44</v>
      </c>
      <c r="G2084" s="72" t="s">
        <v>21</v>
      </c>
    </row>
    <row r="2085" spans="3:7" ht="15" thickBot="1" x14ac:dyDescent="0.35">
      <c r="C2085" s="70">
        <v>43178</v>
      </c>
      <c r="D2085" s="71">
        <v>0.77962962962962967</v>
      </c>
      <c r="E2085" s="72" t="s">
        <v>9</v>
      </c>
      <c r="F2085" s="72">
        <v>45</v>
      </c>
      <c r="G2085" s="72" t="s">
        <v>10</v>
      </c>
    </row>
    <row r="2086" spans="3:7" ht="15" thickBot="1" x14ac:dyDescent="0.35">
      <c r="C2086" s="70">
        <v>43178</v>
      </c>
      <c r="D2086" s="71">
        <v>0.7804282407407408</v>
      </c>
      <c r="E2086" s="72" t="s">
        <v>9</v>
      </c>
      <c r="F2086" s="72">
        <v>45</v>
      </c>
      <c r="G2086" s="72" t="s">
        <v>10</v>
      </c>
    </row>
    <row r="2087" spans="3:7" ht="15" thickBot="1" x14ac:dyDescent="0.35">
      <c r="C2087" s="70">
        <v>43178</v>
      </c>
      <c r="D2087" s="71">
        <v>0.78105324074074067</v>
      </c>
      <c r="E2087" s="72" t="s">
        <v>9</v>
      </c>
      <c r="F2087" s="72">
        <v>66</v>
      </c>
      <c r="G2087" s="72" t="s">
        <v>10</v>
      </c>
    </row>
    <row r="2088" spans="3:7" ht="15" thickBot="1" x14ac:dyDescent="0.35">
      <c r="C2088" s="70">
        <v>43178</v>
      </c>
      <c r="D2088" s="71">
        <v>0.78270833333333334</v>
      </c>
      <c r="E2088" s="72" t="s">
        <v>9</v>
      </c>
      <c r="F2088" s="72">
        <v>33</v>
      </c>
      <c r="G2088" s="72" t="s">
        <v>10</v>
      </c>
    </row>
    <row r="2089" spans="3:7" ht="15" thickBot="1" x14ac:dyDescent="0.35">
      <c r="C2089" s="70">
        <v>43178</v>
      </c>
      <c r="D2089" s="71">
        <v>0.78273148148148142</v>
      </c>
      <c r="E2089" s="72" t="s">
        <v>9</v>
      </c>
      <c r="F2089" s="72">
        <v>38</v>
      </c>
      <c r="G2089" s="72" t="s">
        <v>21</v>
      </c>
    </row>
    <row r="2090" spans="3:7" ht="15" thickBot="1" x14ac:dyDescent="0.35">
      <c r="C2090" s="70">
        <v>43178</v>
      </c>
      <c r="D2090" s="71">
        <v>0.78359953703703711</v>
      </c>
      <c r="E2090" s="72" t="s">
        <v>9</v>
      </c>
      <c r="F2090" s="72">
        <v>33</v>
      </c>
      <c r="G2090" s="72" t="s">
        <v>21</v>
      </c>
    </row>
    <row r="2091" spans="3:7" ht="15" thickBot="1" x14ac:dyDescent="0.35">
      <c r="C2091" s="70">
        <v>43178</v>
      </c>
      <c r="D2091" s="71">
        <v>0.78581018518518519</v>
      </c>
      <c r="E2091" s="72" t="s">
        <v>9</v>
      </c>
      <c r="F2091" s="72">
        <v>46</v>
      </c>
      <c r="G2091" s="72" t="s">
        <v>21</v>
      </c>
    </row>
    <row r="2092" spans="3:7" ht="15" thickBot="1" x14ac:dyDescent="0.35">
      <c r="C2092" s="70">
        <v>43178</v>
      </c>
      <c r="D2092" s="71">
        <v>0.78681712962962969</v>
      </c>
      <c r="E2092" s="72" t="s">
        <v>9</v>
      </c>
      <c r="F2092" s="72">
        <v>43</v>
      </c>
      <c r="G2092" s="72" t="s">
        <v>21</v>
      </c>
    </row>
    <row r="2093" spans="3:7" ht="15" thickBot="1" x14ac:dyDescent="0.35">
      <c r="C2093" s="70">
        <v>43178</v>
      </c>
      <c r="D2093" s="71">
        <v>0.78754629629629624</v>
      </c>
      <c r="E2093" s="72" t="s">
        <v>9</v>
      </c>
      <c r="F2093" s="72">
        <v>40</v>
      </c>
      <c r="G2093" s="72" t="s">
        <v>10</v>
      </c>
    </row>
    <row r="2094" spans="3:7" ht="15" thickBot="1" x14ac:dyDescent="0.35">
      <c r="C2094" s="70">
        <v>43178</v>
      </c>
      <c r="D2094" s="71">
        <v>0.78792824074074075</v>
      </c>
      <c r="E2094" s="72" t="s">
        <v>9</v>
      </c>
      <c r="F2094" s="72">
        <v>47</v>
      </c>
      <c r="G2094" s="72" t="s">
        <v>21</v>
      </c>
    </row>
    <row r="2095" spans="3:7" ht="15" thickBot="1" x14ac:dyDescent="0.35">
      <c r="C2095" s="70">
        <v>43178</v>
      </c>
      <c r="D2095" s="71">
        <v>0.78927083333333325</v>
      </c>
      <c r="E2095" s="72" t="s">
        <v>9</v>
      </c>
      <c r="F2095" s="72">
        <v>40</v>
      </c>
      <c r="G2095" s="72" t="s">
        <v>10</v>
      </c>
    </row>
    <row r="2096" spans="3:7" ht="15" thickBot="1" x14ac:dyDescent="0.35">
      <c r="C2096" s="70">
        <v>43178</v>
      </c>
      <c r="D2096" s="71">
        <v>0.78931712962962963</v>
      </c>
      <c r="E2096" s="72" t="s">
        <v>9</v>
      </c>
      <c r="F2096" s="72">
        <v>42</v>
      </c>
      <c r="G2096" s="72" t="s">
        <v>21</v>
      </c>
    </row>
    <row r="2097" spans="3:7" ht="15" thickBot="1" x14ac:dyDescent="0.35">
      <c r="C2097" s="70">
        <v>43178</v>
      </c>
      <c r="D2097" s="71">
        <v>0.79052083333333334</v>
      </c>
      <c r="E2097" s="72" t="s">
        <v>9</v>
      </c>
      <c r="F2097" s="72">
        <v>45</v>
      </c>
      <c r="G2097" s="72" t="s">
        <v>10</v>
      </c>
    </row>
    <row r="2098" spans="3:7" ht="15" thickBot="1" x14ac:dyDescent="0.35">
      <c r="C2098" s="70">
        <v>43178</v>
      </c>
      <c r="D2098" s="71">
        <v>0.79122685185185182</v>
      </c>
      <c r="E2098" s="72" t="s">
        <v>9</v>
      </c>
      <c r="F2098" s="72">
        <v>43</v>
      </c>
      <c r="G2098" s="72" t="s">
        <v>10</v>
      </c>
    </row>
    <row r="2099" spans="3:7" ht="15" thickBot="1" x14ac:dyDescent="0.35">
      <c r="C2099" s="70">
        <v>43178</v>
      </c>
      <c r="D2099" s="71">
        <v>0.79420138888888892</v>
      </c>
      <c r="E2099" s="72" t="s">
        <v>9</v>
      </c>
      <c r="F2099" s="72">
        <v>44</v>
      </c>
      <c r="G2099" s="72" t="s">
        <v>10</v>
      </c>
    </row>
    <row r="2100" spans="3:7" ht="15" thickBot="1" x14ac:dyDescent="0.35">
      <c r="C2100" s="70">
        <v>43178</v>
      </c>
      <c r="D2100" s="71">
        <v>0.79643518518518519</v>
      </c>
      <c r="E2100" s="72" t="s">
        <v>9</v>
      </c>
      <c r="F2100" s="72">
        <v>16</v>
      </c>
      <c r="G2100" s="72" t="s">
        <v>21</v>
      </c>
    </row>
    <row r="2101" spans="3:7" ht="15" thickBot="1" x14ac:dyDescent="0.35">
      <c r="C2101" s="70">
        <v>43178</v>
      </c>
      <c r="D2101" s="71">
        <v>0.79662037037037037</v>
      </c>
      <c r="E2101" s="72" t="s">
        <v>9</v>
      </c>
      <c r="F2101" s="72">
        <v>48</v>
      </c>
      <c r="G2101" s="72" t="s">
        <v>21</v>
      </c>
    </row>
    <row r="2102" spans="3:7" ht="15" thickBot="1" x14ac:dyDescent="0.35">
      <c r="C2102" s="70">
        <v>43178</v>
      </c>
      <c r="D2102" s="71">
        <v>0.8013541666666667</v>
      </c>
      <c r="E2102" s="72" t="s">
        <v>9</v>
      </c>
      <c r="F2102" s="72">
        <v>47</v>
      </c>
      <c r="G2102" s="72" t="s">
        <v>21</v>
      </c>
    </row>
    <row r="2103" spans="3:7" ht="15" thickBot="1" x14ac:dyDescent="0.35">
      <c r="C2103" s="70">
        <v>43178</v>
      </c>
      <c r="D2103" s="71">
        <v>0.80142361111111116</v>
      </c>
      <c r="E2103" s="72" t="s">
        <v>9</v>
      </c>
      <c r="F2103" s="72">
        <v>44</v>
      </c>
      <c r="G2103" s="72" t="s">
        <v>21</v>
      </c>
    </row>
    <row r="2104" spans="3:7" ht="15" thickBot="1" x14ac:dyDescent="0.35">
      <c r="C2104" s="70">
        <v>43178</v>
      </c>
      <c r="D2104" s="71">
        <v>0.80148148148148157</v>
      </c>
      <c r="E2104" s="72" t="s">
        <v>9</v>
      </c>
      <c r="F2104" s="72">
        <v>48</v>
      </c>
      <c r="G2104" s="72" t="s">
        <v>10</v>
      </c>
    </row>
    <row r="2105" spans="3:7" ht="15" thickBot="1" x14ac:dyDescent="0.35">
      <c r="C2105" s="70">
        <v>43178</v>
      </c>
      <c r="D2105" s="71">
        <v>0.80245370370370372</v>
      </c>
      <c r="E2105" s="72" t="s">
        <v>9</v>
      </c>
      <c r="F2105" s="72">
        <v>48</v>
      </c>
      <c r="G2105" s="72" t="s">
        <v>21</v>
      </c>
    </row>
    <row r="2106" spans="3:7" ht="15" thickBot="1" x14ac:dyDescent="0.35">
      <c r="C2106" s="70">
        <v>43178</v>
      </c>
      <c r="D2106" s="71">
        <v>0.8027777777777777</v>
      </c>
      <c r="E2106" s="72" t="s">
        <v>9</v>
      </c>
      <c r="F2106" s="72">
        <v>32</v>
      </c>
      <c r="G2106" s="72" t="s">
        <v>21</v>
      </c>
    </row>
    <row r="2107" spans="3:7" ht="15" thickBot="1" x14ac:dyDescent="0.35">
      <c r="C2107" s="70">
        <v>43178</v>
      </c>
      <c r="D2107" s="71">
        <v>0.8028819444444445</v>
      </c>
      <c r="E2107" s="72" t="s">
        <v>9</v>
      </c>
      <c r="F2107" s="72">
        <v>29</v>
      </c>
      <c r="G2107" s="72" t="s">
        <v>21</v>
      </c>
    </row>
    <row r="2108" spans="3:7" ht="15" thickBot="1" x14ac:dyDescent="0.35">
      <c r="C2108" s="70">
        <v>43178</v>
      </c>
      <c r="D2108" s="71">
        <v>0.80447916666666675</v>
      </c>
      <c r="E2108" s="72" t="s">
        <v>9</v>
      </c>
      <c r="F2108" s="72">
        <v>38</v>
      </c>
      <c r="G2108" s="72" t="s">
        <v>10</v>
      </c>
    </row>
    <row r="2109" spans="3:7" ht="15" thickBot="1" x14ac:dyDescent="0.35">
      <c r="C2109" s="70">
        <v>43178</v>
      </c>
      <c r="D2109" s="71">
        <v>0.80564814814814811</v>
      </c>
      <c r="E2109" s="72" t="s">
        <v>9</v>
      </c>
      <c r="F2109" s="72">
        <v>42</v>
      </c>
      <c r="G2109" s="72" t="s">
        <v>10</v>
      </c>
    </row>
    <row r="2110" spans="3:7" ht="15" thickBot="1" x14ac:dyDescent="0.35">
      <c r="C2110" s="70">
        <v>43178</v>
      </c>
      <c r="D2110" s="71">
        <v>0.80594907407407401</v>
      </c>
      <c r="E2110" s="72" t="s">
        <v>9</v>
      </c>
      <c r="F2110" s="72">
        <v>50</v>
      </c>
      <c r="G2110" s="72" t="s">
        <v>21</v>
      </c>
    </row>
    <row r="2111" spans="3:7" ht="15" thickBot="1" x14ac:dyDescent="0.35">
      <c r="C2111" s="70">
        <v>43178</v>
      </c>
      <c r="D2111" s="71">
        <v>0.80615740740740749</v>
      </c>
      <c r="E2111" s="72" t="s">
        <v>9</v>
      </c>
      <c r="F2111" s="72">
        <v>51</v>
      </c>
      <c r="G2111" s="72" t="s">
        <v>10</v>
      </c>
    </row>
    <row r="2112" spans="3:7" ht="15" thickBot="1" x14ac:dyDescent="0.35">
      <c r="C2112" s="70">
        <v>43178</v>
      </c>
      <c r="D2112" s="71">
        <v>0.80665509259259249</v>
      </c>
      <c r="E2112" s="72" t="s">
        <v>9</v>
      </c>
      <c r="F2112" s="72">
        <v>41</v>
      </c>
      <c r="G2112" s="72" t="s">
        <v>21</v>
      </c>
    </row>
    <row r="2113" spans="3:7" ht="15" thickBot="1" x14ac:dyDescent="0.35">
      <c r="C2113" s="70">
        <v>43178</v>
      </c>
      <c r="D2113" s="71">
        <v>0.80667824074074079</v>
      </c>
      <c r="E2113" s="72" t="s">
        <v>9</v>
      </c>
      <c r="F2113" s="72">
        <v>39</v>
      </c>
      <c r="G2113" s="72" t="s">
        <v>21</v>
      </c>
    </row>
    <row r="2114" spans="3:7" ht="15" thickBot="1" x14ac:dyDescent="0.35">
      <c r="C2114" s="70">
        <v>43178</v>
      </c>
      <c r="D2114" s="71">
        <v>0.80782407407407408</v>
      </c>
      <c r="E2114" s="72" t="s">
        <v>9</v>
      </c>
      <c r="F2114" s="72">
        <v>46</v>
      </c>
      <c r="G2114" s="72" t="s">
        <v>21</v>
      </c>
    </row>
    <row r="2115" spans="3:7" ht="15" thickBot="1" x14ac:dyDescent="0.35">
      <c r="C2115" s="70">
        <v>43178</v>
      </c>
      <c r="D2115" s="71">
        <v>0.80829861111111112</v>
      </c>
      <c r="E2115" s="72" t="s">
        <v>9</v>
      </c>
      <c r="F2115" s="72">
        <v>34</v>
      </c>
      <c r="G2115" s="72" t="s">
        <v>21</v>
      </c>
    </row>
    <row r="2116" spans="3:7" ht="15" thickBot="1" x14ac:dyDescent="0.35">
      <c r="C2116" s="70">
        <v>43178</v>
      </c>
      <c r="D2116" s="71">
        <v>0.80833333333333324</v>
      </c>
      <c r="E2116" s="72" t="s">
        <v>9</v>
      </c>
      <c r="F2116" s="72">
        <v>36</v>
      </c>
      <c r="G2116" s="72" t="s">
        <v>21</v>
      </c>
    </row>
    <row r="2117" spans="3:7" ht="15" thickBot="1" x14ac:dyDescent="0.35">
      <c r="C2117" s="70">
        <v>43178</v>
      </c>
      <c r="D2117" s="71">
        <v>0.80841435185185195</v>
      </c>
      <c r="E2117" s="72" t="s">
        <v>9</v>
      </c>
      <c r="F2117" s="72">
        <v>42</v>
      </c>
      <c r="G2117" s="72" t="s">
        <v>21</v>
      </c>
    </row>
    <row r="2118" spans="3:7" ht="15" thickBot="1" x14ac:dyDescent="0.35">
      <c r="C2118" s="70">
        <v>43178</v>
      </c>
      <c r="D2118" s="71">
        <v>0.80877314814814805</v>
      </c>
      <c r="E2118" s="72" t="s">
        <v>9</v>
      </c>
      <c r="F2118" s="72">
        <v>55</v>
      </c>
      <c r="G2118" s="72" t="s">
        <v>10</v>
      </c>
    </row>
    <row r="2119" spans="3:7" ht="15" thickBot="1" x14ac:dyDescent="0.35">
      <c r="C2119" s="70">
        <v>43178</v>
      </c>
      <c r="D2119" s="71">
        <v>0.81020833333333331</v>
      </c>
      <c r="E2119" s="72" t="s">
        <v>9</v>
      </c>
      <c r="F2119" s="72">
        <v>48</v>
      </c>
      <c r="G2119" s="72" t="s">
        <v>21</v>
      </c>
    </row>
    <row r="2120" spans="3:7" ht="15" thickBot="1" x14ac:dyDescent="0.35">
      <c r="C2120" s="70">
        <v>43178</v>
      </c>
      <c r="D2120" s="71">
        <v>0.8102893518518518</v>
      </c>
      <c r="E2120" s="72" t="s">
        <v>9</v>
      </c>
      <c r="F2120" s="72">
        <v>17</v>
      </c>
      <c r="G2120" s="72" t="s">
        <v>10</v>
      </c>
    </row>
    <row r="2121" spans="3:7" ht="15" thickBot="1" x14ac:dyDescent="0.35">
      <c r="C2121" s="70">
        <v>43178</v>
      </c>
      <c r="D2121" s="71">
        <v>0.81045138888888879</v>
      </c>
      <c r="E2121" s="72" t="s">
        <v>9</v>
      </c>
      <c r="F2121" s="72">
        <v>44</v>
      </c>
      <c r="G2121" s="72" t="s">
        <v>21</v>
      </c>
    </row>
    <row r="2122" spans="3:7" ht="15" thickBot="1" x14ac:dyDescent="0.35">
      <c r="C2122" s="70">
        <v>43178</v>
      </c>
      <c r="D2122" s="71">
        <v>0.81409722222222225</v>
      </c>
      <c r="E2122" s="72" t="s">
        <v>9</v>
      </c>
      <c r="F2122" s="72">
        <v>42</v>
      </c>
      <c r="G2122" s="72" t="s">
        <v>21</v>
      </c>
    </row>
    <row r="2123" spans="3:7" ht="15" thickBot="1" x14ac:dyDescent="0.35">
      <c r="C2123" s="70">
        <v>43178</v>
      </c>
      <c r="D2123" s="71">
        <v>0.81415509259259267</v>
      </c>
      <c r="E2123" s="72" t="s">
        <v>9</v>
      </c>
      <c r="F2123" s="72">
        <v>45</v>
      </c>
      <c r="G2123" s="72" t="s">
        <v>10</v>
      </c>
    </row>
    <row r="2124" spans="3:7" ht="15" thickBot="1" x14ac:dyDescent="0.35">
      <c r="C2124" s="70">
        <v>43178</v>
      </c>
      <c r="D2124" s="71">
        <v>0.81488425925925922</v>
      </c>
      <c r="E2124" s="72" t="s">
        <v>9</v>
      </c>
      <c r="F2124" s="72">
        <v>24</v>
      </c>
      <c r="G2124" s="72" t="s">
        <v>21</v>
      </c>
    </row>
    <row r="2125" spans="3:7" ht="15" thickBot="1" x14ac:dyDescent="0.35">
      <c r="C2125" s="70">
        <v>43178</v>
      </c>
      <c r="D2125" s="71">
        <v>0.81494212962962964</v>
      </c>
      <c r="E2125" s="72" t="s">
        <v>9</v>
      </c>
      <c r="F2125" s="72">
        <v>57</v>
      </c>
      <c r="G2125" s="72" t="s">
        <v>10</v>
      </c>
    </row>
    <row r="2126" spans="3:7" ht="15" thickBot="1" x14ac:dyDescent="0.35">
      <c r="C2126" s="70">
        <v>43178</v>
      </c>
      <c r="D2126" s="71">
        <v>0.81956018518518514</v>
      </c>
      <c r="E2126" s="72" t="s">
        <v>9</v>
      </c>
      <c r="F2126" s="72">
        <v>40</v>
      </c>
      <c r="G2126" s="72" t="s">
        <v>10</v>
      </c>
    </row>
    <row r="2127" spans="3:7" ht="15" thickBot="1" x14ac:dyDescent="0.35">
      <c r="C2127" s="70">
        <v>43178</v>
      </c>
      <c r="D2127" s="71">
        <v>0.82109953703703698</v>
      </c>
      <c r="E2127" s="72" t="s">
        <v>9</v>
      </c>
      <c r="F2127" s="72">
        <v>37</v>
      </c>
      <c r="G2127" s="72" t="s">
        <v>21</v>
      </c>
    </row>
    <row r="2128" spans="3:7" ht="15" thickBot="1" x14ac:dyDescent="0.35">
      <c r="C2128" s="70">
        <v>43178</v>
      </c>
      <c r="D2128" s="71">
        <v>0.82234953703703706</v>
      </c>
      <c r="E2128" s="72" t="s">
        <v>9</v>
      </c>
      <c r="F2128" s="72">
        <v>40</v>
      </c>
      <c r="G2128" s="72" t="s">
        <v>10</v>
      </c>
    </row>
    <row r="2129" spans="3:7" ht="15" thickBot="1" x14ac:dyDescent="0.35">
      <c r="C2129" s="70">
        <v>43178</v>
      </c>
      <c r="D2129" s="71">
        <v>0.82327546296296295</v>
      </c>
      <c r="E2129" s="72" t="s">
        <v>9</v>
      </c>
      <c r="F2129" s="72">
        <v>14</v>
      </c>
      <c r="G2129" s="72" t="s">
        <v>21</v>
      </c>
    </row>
    <row r="2130" spans="3:7" ht="15" thickBot="1" x14ac:dyDescent="0.35">
      <c r="C2130" s="70">
        <v>43178</v>
      </c>
      <c r="D2130" s="71">
        <v>0.82337962962962974</v>
      </c>
      <c r="E2130" s="72" t="s">
        <v>9</v>
      </c>
      <c r="F2130" s="72">
        <v>53</v>
      </c>
      <c r="G2130" s="72" t="s">
        <v>21</v>
      </c>
    </row>
    <row r="2131" spans="3:7" ht="15" thickBot="1" x14ac:dyDescent="0.35">
      <c r="C2131" s="70">
        <v>43178</v>
      </c>
      <c r="D2131" s="71">
        <v>0.82383101851851848</v>
      </c>
      <c r="E2131" s="72" t="s">
        <v>9</v>
      </c>
      <c r="F2131" s="72">
        <v>50</v>
      </c>
      <c r="G2131" s="72" t="s">
        <v>21</v>
      </c>
    </row>
    <row r="2132" spans="3:7" ht="15" thickBot="1" x14ac:dyDescent="0.35">
      <c r="C2132" s="70">
        <v>43178</v>
      </c>
      <c r="D2132" s="71">
        <v>0.82694444444444448</v>
      </c>
      <c r="E2132" s="72" t="s">
        <v>9</v>
      </c>
      <c r="F2132" s="72">
        <v>28</v>
      </c>
      <c r="G2132" s="72" t="s">
        <v>21</v>
      </c>
    </row>
    <row r="2133" spans="3:7" ht="15" thickBot="1" x14ac:dyDescent="0.35">
      <c r="C2133" s="70">
        <v>43178</v>
      </c>
      <c r="D2133" s="71">
        <v>0.82762731481481477</v>
      </c>
      <c r="E2133" s="72" t="s">
        <v>9</v>
      </c>
      <c r="F2133" s="72">
        <v>27</v>
      </c>
      <c r="G2133" s="72" t="s">
        <v>21</v>
      </c>
    </row>
    <row r="2134" spans="3:7" ht="15" thickBot="1" x14ac:dyDescent="0.35">
      <c r="C2134" s="70">
        <v>43178</v>
      </c>
      <c r="D2134" s="71">
        <v>0.82822916666666668</v>
      </c>
      <c r="E2134" s="72" t="s">
        <v>9</v>
      </c>
      <c r="F2134" s="72">
        <v>36</v>
      </c>
      <c r="G2134" s="72" t="s">
        <v>10</v>
      </c>
    </row>
    <row r="2135" spans="3:7" ht="15" thickBot="1" x14ac:dyDescent="0.35">
      <c r="C2135" s="70">
        <v>43178</v>
      </c>
      <c r="D2135" s="71">
        <v>0.82981481481481489</v>
      </c>
      <c r="E2135" s="72" t="s">
        <v>9</v>
      </c>
      <c r="F2135" s="72">
        <v>44</v>
      </c>
      <c r="G2135" s="72" t="s">
        <v>10</v>
      </c>
    </row>
    <row r="2136" spans="3:7" ht="15" thickBot="1" x14ac:dyDescent="0.35">
      <c r="C2136" s="70">
        <v>43178</v>
      </c>
      <c r="D2136" s="71">
        <v>0.83002314814814815</v>
      </c>
      <c r="E2136" s="72" t="s">
        <v>9</v>
      </c>
      <c r="F2136" s="72">
        <v>59</v>
      </c>
      <c r="G2136" s="72" t="s">
        <v>10</v>
      </c>
    </row>
    <row r="2137" spans="3:7" ht="15" thickBot="1" x14ac:dyDescent="0.35">
      <c r="C2137" s="70">
        <v>43178</v>
      </c>
      <c r="D2137" s="71">
        <v>0.83381944444444445</v>
      </c>
      <c r="E2137" s="72" t="s">
        <v>9</v>
      </c>
      <c r="F2137" s="72">
        <v>34</v>
      </c>
      <c r="G2137" s="72" t="s">
        <v>10</v>
      </c>
    </row>
    <row r="2138" spans="3:7" ht="15" thickBot="1" x14ac:dyDescent="0.35">
      <c r="C2138" s="70">
        <v>43178</v>
      </c>
      <c r="D2138" s="71">
        <v>0.83545138888888892</v>
      </c>
      <c r="E2138" s="72" t="s">
        <v>9</v>
      </c>
      <c r="F2138" s="72">
        <v>45</v>
      </c>
      <c r="G2138" s="72" t="s">
        <v>21</v>
      </c>
    </row>
    <row r="2139" spans="3:7" ht="15" thickBot="1" x14ac:dyDescent="0.35">
      <c r="C2139" s="70">
        <v>43178</v>
      </c>
      <c r="D2139" s="71">
        <v>0.83601851851851849</v>
      </c>
      <c r="E2139" s="72" t="s">
        <v>9</v>
      </c>
      <c r="F2139" s="72">
        <v>46</v>
      </c>
      <c r="G2139" s="72" t="s">
        <v>10</v>
      </c>
    </row>
    <row r="2140" spans="3:7" ht="15" thickBot="1" x14ac:dyDescent="0.35">
      <c r="C2140" s="70">
        <v>43178</v>
      </c>
      <c r="D2140" s="71">
        <v>0.83765046296296297</v>
      </c>
      <c r="E2140" s="72" t="s">
        <v>9</v>
      </c>
      <c r="F2140" s="72">
        <v>35</v>
      </c>
      <c r="G2140" s="72" t="s">
        <v>21</v>
      </c>
    </row>
    <row r="2141" spans="3:7" ht="15" thickBot="1" x14ac:dyDescent="0.35">
      <c r="C2141" s="70">
        <v>43178</v>
      </c>
      <c r="D2141" s="71">
        <v>0.83809027777777778</v>
      </c>
      <c r="E2141" s="72" t="s">
        <v>9</v>
      </c>
      <c r="F2141" s="72">
        <v>43</v>
      </c>
      <c r="G2141" s="72" t="s">
        <v>21</v>
      </c>
    </row>
    <row r="2142" spans="3:7" ht="15" thickBot="1" x14ac:dyDescent="0.35">
      <c r="C2142" s="70">
        <v>43178</v>
      </c>
      <c r="D2142" s="71">
        <v>0.83825231481481488</v>
      </c>
      <c r="E2142" s="72" t="s">
        <v>9</v>
      </c>
      <c r="F2142" s="72">
        <v>47</v>
      </c>
      <c r="G2142" s="72" t="s">
        <v>21</v>
      </c>
    </row>
    <row r="2143" spans="3:7" ht="15" thickBot="1" x14ac:dyDescent="0.35">
      <c r="C2143" s="70">
        <v>43178</v>
      </c>
      <c r="D2143" s="71">
        <v>0.83915509259259258</v>
      </c>
      <c r="E2143" s="72" t="s">
        <v>9</v>
      </c>
      <c r="F2143" s="72">
        <v>38</v>
      </c>
      <c r="G2143" s="72" t="s">
        <v>21</v>
      </c>
    </row>
    <row r="2144" spans="3:7" ht="15" thickBot="1" x14ac:dyDescent="0.35">
      <c r="C2144" s="70">
        <v>43178</v>
      </c>
      <c r="D2144" s="71">
        <v>0.83959490740740739</v>
      </c>
      <c r="E2144" s="72" t="s">
        <v>9</v>
      </c>
      <c r="F2144" s="72">
        <v>27</v>
      </c>
      <c r="G2144" s="72" t="s">
        <v>21</v>
      </c>
    </row>
    <row r="2145" spans="3:7" ht="15" thickBot="1" x14ac:dyDescent="0.35">
      <c r="C2145" s="70">
        <v>43178</v>
      </c>
      <c r="D2145" s="71">
        <v>0.84100694444444446</v>
      </c>
      <c r="E2145" s="72" t="s">
        <v>9</v>
      </c>
      <c r="F2145" s="72">
        <v>39</v>
      </c>
      <c r="G2145" s="72" t="s">
        <v>21</v>
      </c>
    </row>
    <row r="2146" spans="3:7" ht="15" thickBot="1" x14ac:dyDescent="0.35">
      <c r="C2146" s="70">
        <v>43178</v>
      </c>
      <c r="D2146" s="71">
        <v>0.84112268518518529</v>
      </c>
      <c r="E2146" s="72" t="s">
        <v>9</v>
      </c>
      <c r="F2146" s="72">
        <v>31</v>
      </c>
      <c r="G2146" s="72" t="s">
        <v>21</v>
      </c>
    </row>
    <row r="2147" spans="3:7" ht="15" thickBot="1" x14ac:dyDescent="0.35">
      <c r="C2147" s="70">
        <v>43178</v>
      </c>
      <c r="D2147" s="71">
        <v>0.84181712962962962</v>
      </c>
      <c r="E2147" s="72" t="s">
        <v>9</v>
      </c>
      <c r="F2147" s="72">
        <v>47</v>
      </c>
      <c r="G2147" s="72" t="s">
        <v>21</v>
      </c>
    </row>
    <row r="2148" spans="3:7" ht="15" thickBot="1" x14ac:dyDescent="0.35">
      <c r="C2148" s="70">
        <v>43178</v>
      </c>
      <c r="D2148" s="71">
        <v>0.8439699074074074</v>
      </c>
      <c r="E2148" s="72" t="s">
        <v>9</v>
      </c>
      <c r="F2148" s="72">
        <v>37</v>
      </c>
      <c r="G2148" s="72" t="s">
        <v>21</v>
      </c>
    </row>
    <row r="2149" spans="3:7" ht="15" thickBot="1" x14ac:dyDescent="0.35">
      <c r="C2149" s="70">
        <v>43178</v>
      </c>
      <c r="D2149" s="71">
        <v>0.84423611111111108</v>
      </c>
      <c r="E2149" s="72" t="s">
        <v>9</v>
      </c>
      <c r="F2149" s="72">
        <v>35</v>
      </c>
      <c r="G2149" s="72" t="s">
        <v>21</v>
      </c>
    </row>
    <row r="2150" spans="3:7" ht="15" thickBot="1" x14ac:dyDescent="0.35">
      <c r="C2150" s="70">
        <v>43178</v>
      </c>
      <c r="D2150" s="71">
        <v>0.84547453703703701</v>
      </c>
      <c r="E2150" s="72" t="s">
        <v>9</v>
      </c>
      <c r="F2150" s="72">
        <v>40</v>
      </c>
      <c r="G2150" s="72" t="s">
        <v>21</v>
      </c>
    </row>
    <row r="2151" spans="3:7" ht="15" thickBot="1" x14ac:dyDescent="0.35">
      <c r="C2151" s="70">
        <v>43178</v>
      </c>
      <c r="D2151" s="71">
        <v>0.84624999999999995</v>
      </c>
      <c r="E2151" s="72" t="s">
        <v>9</v>
      </c>
      <c r="F2151" s="72">
        <v>42</v>
      </c>
      <c r="G2151" s="72" t="s">
        <v>10</v>
      </c>
    </row>
    <row r="2152" spans="3:7" ht="15" thickBot="1" x14ac:dyDescent="0.35">
      <c r="C2152" s="70">
        <v>43178</v>
      </c>
      <c r="D2152" s="71">
        <v>0.84657407407407403</v>
      </c>
      <c r="E2152" s="72" t="s">
        <v>9</v>
      </c>
      <c r="F2152" s="72">
        <v>30</v>
      </c>
      <c r="G2152" s="72" t="s">
        <v>21</v>
      </c>
    </row>
    <row r="2153" spans="3:7" ht="15" thickBot="1" x14ac:dyDescent="0.35">
      <c r="C2153" s="70">
        <v>43178</v>
      </c>
      <c r="D2153" s="71">
        <v>0.84850694444444441</v>
      </c>
      <c r="E2153" s="72" t="s">
        <v>9</v>
      </c>
      <c r="F2153" s="72">
        <v>42</v>
      </c>
      <c r="G2153" s="72" t="s">
        <v>21</v>
      </c>
    </row>
    <row r="2154" spans="3:7" ht="15" thickBot="1" x14ac:dyDescent="0.35">
      <c r="C2154" s="70">
        <v>43178</v>
      </c>
      <c r="D2154" s="71">
        <v>0.84856481481481483</v>
      </c>
      <c r="E2154" s="72" t="s">
        <v>9</v>
      </c>
      <c r="F2154" s="72">
        <v>24</v>
      </c>
      <c r="G2154" s="72" t="s">
        <v>10</v>
      </c>
    </row>
    <row r="2155" spans="3:7" ht="15" thickBot="1" x14ac:dyDescent="0.35">
      <c r="C2155" s="70">
        <v>43178</v>
      </c>
      <c r="D2155" s="71">
        <v>0.84893518518518529</v>
      </c>
      <c r="E2155" s="72" t="s">
        <v>9</v>
      </c>
      <c r="F2155" s="72">
        <v>27</v>
      </c>
      <c r="G2155" s="72" t="s">
        <v>21</v>
      </c>
    </row>
    <row r="2156" spans="3:7" ht="15" thickBot="1" x14ac:dyDescent="0.35">
      <c r="C2156" s="70">
        <v>43178</v>
      </c>
      <c r="D2156" s="71">
        <v>0.85025462962962972</v>
      </c>
      <c r="E2156" s="72" t="s">
        <v>9</v>
      </c>
      <c r="F2156" s="72">
        <v>39</v>
      </c>
      <c r="G2156" s="72" t="s">
        <v>21</v>
      </c>
    </row>
    <row r="2157" spans="3:7" ht="15" thickBot="1" x14ac:dyDescent="0.35">
      <c r="C2157" s="70">
        <v>43178</v>
      </c>
      <c r="D2157" s="71">
        <v>0.85138888888888886</v>
      </c>
      <c r="E2157" s="72" t="s">
        <v>9</v>
      </c>
      <c r="F2157" s="72">
        <v>53</v>
      </c>
      <c r="G2157" s="72" t="s">
        <v>21</v>
      </c>
    </row>
    <row r="2158" spans="3:7" ht="15" thickBot="1" x14ac:dyDescent="0.35">
      <c r="C2158" s="70">
        <v>43178</v>
      </c>
      <c r="D2158" s="71">
        <v>0.85144675925925928</v>
      </c>
      <c r="E2158" s="72" t="s">
        <v>9</v>
      </c>
      <c r="F2158" s="72">
        <v>55</v>
      </c>
      <c r="G2158" s="72" t="s">
        <v>21</v>
      </c>
    </row>
    <row r="2159" spans="3:7" ht="15" thickBot="1" x14ac:dyDescent="0.35">
      <c r="C2159" s="70">
        <v>43178</v>
      </c>
      <c r="D2159" s="71">
        <v>0.85228009259259263</v>
      </c>
      <c r="E2159" s="72" t="s">
        <v>9</v>
      </c>
      <c r="F2159" s="72">
        <v>43</v>
      </c>
      <c r="G2159" s="72" t="s">
        <v>21</v>
      </c>
    </row>
    <row r="2160" spans="3:7" ht="15" thickBot="1" x14ac:dyDescent="0.35">
      <c r="C2160" s="70">
        <v>43178</v>
      </c>
      <c r="D2160" s="71">
        <v>0.85296296296296292</v>
      </c>
      <c r="E2160" s="72" t="s">
        <v>9</v>
      </c>
      <c r="F2160" s="72">
        <v>38</v>
      </c>
      <c r="G2160" s="72" t="s">
        <v>10</v>
      </c>
    </row>
    <row r="2161" spans="3:7" ht="15" thickBot="1" x14ac:dyDescent="0.35">
      <c r="C2161" s="70">
        <v>43178</v>
      </c>
      <c r="D2161" s="71">
        <v>0.85701388888888896</v>
      </c>
      <c r="E2161" s="72" t="s">
        <v>9</v>
      </c>
      <c r="F2161" s="72">
        <v>27</v>
      </c>
      <c r="G2161" s="72" t="s">
        <v>10</v>
      </c>
    </row>
    <row r="2162" spans="3:7" ht="15" thickBot="1" x14ac:dyDescent="0.35">
      <c r="C2162" s="70">
        <v>43178</v>
      </c>
      <c r="D2162" s="71">
        <v>0.85850694444444453</v>
      </c>
      <c r="E2162" s="72" t="s">
        <v>9</v>
      </c>
      <c r="F2162" s="72">
        <v>41</v>
      </c>
      <c r="G2162" s="72" t="s">
        <v>21</v>
      </c>
    </row>
    <row r="2163" spans="3:7" ht="15" thickBot="1" x14ac:dyDescent="0.35">
      <c r="C2163" s="70">
        <v>43178</v>
      </c>
      <c r="D2163" s="71">
        <v>0.85859953703703706</v>
      </c>
      <c r="E2163" s="72" t="s">
        <v>9</v>
      </c>
      <c r="F2163" s="72">
        <v>42</v>
      </c>
      <c r="G2163" s="72" t="s">
        <v>21</v>
      </c>
    </row>
    <row r="2164" spans="3:7" ht="15" thickBot="1" x14ac:dyDescent="0.35">
      <c r="C2164" s="70">
        <v>43178</v>
      </c>
      <c r="D2164" s="71">
        <v>0.86282407407407413</v>
      </c>
      <c r="E2164" s="72" t="s">
        <v>9</v>
      </c>
      <c r="F2164" s="72">
        <v>46</v>
      </c>
      <c r="G2164" s="72" t="s">
        <v>21</v>
      </c>
    </row>
    <row r="2165" spans="3:7" ht="15" thickBot="1" x14ac:dyDescent="0.35">
      <c r="C2165" s="70">
        <v>43178</v>
      </c>
      <c r="D2165" s="71">
        <v>0.86418981481481483</v>
      </c>
      <c r="E2165" s="72" t="s">
        <v>9</v>
      </c>
      <c r="F2165" s="72">
        <v>47</v>
      </c>
      <c r="G2165" s="72" t="s">
        <v>21</v>
      </c>
    </row>
    <row r="2166" spans="3:7" ht="15" thickBot="1" x14ac:dyDescent="0.35">
      <c r="C2166" s="70">
        <v>43178</v>
      </c>
      <c r="D2166" s="71">
        <v>0.865300925925926</v>
      </c>
      <c r="E2166" s="72" t="s">
        <v>9</v>
      </c>
      <c r="F2166" s="72">
        <v>30</v>
      </c>
      <c r="G2166" s="72" t="s">
        <v>10</v>
      </c>
    </row>
    <row r="2167" spans="3:7" ht="15" thickBot="1" x14ac:dyDescent="0.35">
      <c r="C2167" s="70">
        <v>43178</v>
      </c>
      <c r="D2167" s="71">
        <v>0.86630787037037038</v>
      </c>
      <c r="E2167" s="72" t="s">
        <v>9</v>
      </c>
      <c r="F2167" s="72">
        <v>51</v>
      </c>
      <c r="G2167" s="72" t="s">
        <v>10</v>
      </c>
    </row>
    <row r="2168" spans="3:7" ht="15" thickBot="1" x14ac:dyDescent="0.35">
      <c r="C2168" s="70">
        <v>43178</v>
      </c>
      <c r="D2168" s="71">
        <v>0.8669675925925926</v>
      </c>
      <c r="E2168" s="72" t="s">
        <v>9</v>
      </c>
      <c r="F2168" s="72">
        <v>34</v>
      </c>
      <c r="G2168" s="72" t="s">
        <v>21</v>
      </c>
    </row>
    <row r="2169" spans="3:7" ht="15" thickBot="1" x14ac:dyDescent="0.35">
      <c r="C2169" s="70">
        <v>43178</v>
      </c>
      <c r="D2169" s="71">
        <v>0.86908564814814815</v>
      </c>
      <c r="E2169" s="72" t="s">
        <v>9</v>
      </c>
      <c r="F2169" s="72">
        <v>59</v>
      </c>
      <c r="G2169" s="72" t="s">
        <v>21</v>
      </c>
    </row>
    <row r="2170" spans="3:7" ht="15" thickBot="1" x14ac:dyDescent="0.35">
      <c r="C2170" s="70">
        <v>43178</v>
      </c>
      <c r="D2170" s="71">
        <v>0.87009259259259253</v>
      </c>
      <c r="E2170" s="72" t="s">
        <v>9</v>
      </c>
      <c r="F2170" s="72">
        <v>49</v>
      </c>
      <c r="G2170" s="72" t="s">
        <v>10</v>
      </c>
    </row>
    <row r="2171" spans="3:7" ht="15" thickBot="1" x14ac:dyDescent="0.35">
      <c r="C2171" s="70">
        <v>43178</v>
      </c>
      <c r="D2171" s="71">
        <v>0.87019675925925932</v>
      </c>
      <c r="E2171" s="72" t="s">
        <v>9</v>
      </c>
      <c r="F2171" s="72">
        <v>43</v>
      </c>
      <c r="G2171" s="72" t="s">
        <v>10</v>
      </c>
    </row>
    <row r="2172" spans="3:7" ht="15" thickBot="1" x14ac:dyDescent="0.35">
      <c r="C2172" s="70">
        <v>43178</v>
      </c>
      <c r="D2172" s="71">
        <v>0.87140046296296303</v>
      </c>
      <c r="E2172" s="72" t="s">
        <v>9</v>
      </c>
      <c r="F2172" s="72">
        <v>46</v>
      </c>
      <c r="G2172" s="72" t="s">
        <v>21</v>
      </c>
    </row>
    <row r="2173" spans="3:7" ht="15" thickBot="1" x14ac:dyDescent="0.35">
      <c r="C2173" s="70">
        <v>43178</v>
      </c>
      <c r="D2173" s="71">
        <v>0.87487268518518524</v>
      </c>
      <c r="E2173" s="72" t="s">
        <v>9</v>
      </c>
      <c r="F2173" s="72">
        <v>39</v>
      </c>
      <c r="G2173" s="72" t="s">
        <v>21</v>
      </c>
    </row>
    <row r="2174" spans="3:7" ht="15" thickBot="1" x14ac:dyDescent="0.35">
      <c r="C2174" s="70">
        <v>43178</v>
      </c>
      <c r="D2174" s="71">
        <v>0.87497685185185192</v>
      </c>
      <c r="E2174" s="72" t="s">
        <v>9</v>
      </c>
      <c r="F2174" s="72">
        <v>33</v>
      </c>
      <c r="G2174" s="72" t="s">
        <v>21</v>
      </c>
    </row>
    <row r="2175" spans="3:7" ht="15" thickBot="1" x14ac:dyDescent="0.35">
      <c r="C2175" s="70">
        <v>43178</v>
      </c>
      <c r="D2175" s="71">
        <v>0.87506944444444434</v>
      </c>
      <c r="E2175" s="72" t="s">
        <v>9</v>
      </c>
      <c r="F2175" s="72">
        <v>30</v>
      </c>
      <c r="G2175" s="72" t="s">
        <v>10</v>
      </c>
    </row>
    <row r="2176" spans="3:7" ht="15" thickBot="1" x14ac:dyDescent="0.35">
      <c r="C2176" s="70">
        <v>43178</v>
      </c>
      <c r="D2176" s="71">
        <v>0.88466435185185188</v>
      </c>
      <c r="E2176" s="72" t="s">
        <v>9</v>
      </c>
      <c r="F2176" s="72">
        <v>53</v>
      </c>
      <c r="G2176" s="72" t="s">
        <v>10</v>
      </c>
    </row>
    <row r="2177" spans="3:7" ht="15" thickBot="1" x14ac:dyDescent="0.35">
      <c r="C2177" s="70">
        <v>43178</v>
      </c>
      <c r="D2177" s="71">
        <v>0.88837962962962969</v>
      </c>
      <c r="E2177" s="72" t="s">
        <v>9</v>
      </c>
      <c r="F2177" s="72">
        <v>38</v>
      </c>
      <c r="G2177" s="72" t="s">
        <v>10</v>
      </c>
    </row>
    <row r="2178" spans="3:7" ht="15" thickBot="1" x14ac:dyDescent="0.35">
      <c r="C2178" s="70">
        <v>43178</v>
      </c>
      <c r="D2178" s="71">
        <v>0.89935185185185185</v>
      </c>
      <c r="E2178" s="72" t="s">
        <v>9</v>
      </c>
      <c r="F2178" s="72">
        <v>44</v>
      </c>
      <c r="G2178" s="72" t="s">
        <v>21</v>
      </c>
    </row>
    <row r="2179" spans="3:7" ht="15" thickBot="1" x14ac:dyDescent="0.35">
      <c r="C2179" s="70">
        <v>43178</v>
      </c>
      <c r="D2179" s="71">
        <v>0.90105324074074078</v>
      </c>
      <c r="E2179" s="72" t="s">
        <v>9</v>
      </c>
      <c r="F2179" s="72">
        <v>22</v>
      </c>
      <c r="G2179" s="72" t="s">
        <v>10</v>
      </c>
    </row>
    <row r="2180" spans="3:7" ht="15" thickBot="1" x14ac:dyDescent="0.35">
      <c r="C2180" s="70">
        <v>43178</v>
      </c>
      <c r="D2180" s="71">
        <v>0.9083564814814814</v>
      </c>
      <c r="E2180" s="72" t="s">
        <v>9</v>
      </c>
      <c r="F2180" s="72">
        <v>32</v>
      </c>
      <c r="G2180" s="72" t="s">
        <v>21</v>
      </c>
    </row>
    <row r="2181" spans="3:7" ht="15" thickBot="1" x14ac:dyDescent="0.35">
      <c r="C2181" s="70">
        <v>43178</v>
      </c>
      <c r="D2181" s="71">
        <v>0.91048611111111111</v>
      </c>
      <c r="E2181" s="72" t="s">
        <v>9</v>
      </c>
      <c r="F2181" s="72">
        <v>48</v>
      </c>
      <c r="G2181" s="72" t="s">
        <v>21</v>
      </c>
    </row>
    <row r="2182" spans="3:7" ht="15" thickBot="1" x14ac:dyDescent="0.35">
      <c r="C2182" s="70">
        <v>43178</v>
      </c>
      <c r="D2182" s="71">
        <v>0.9105671296296296</v>
      </c>
      <c r="E2182" s="72" t="s">
        <v>9</v>
      </c>
      <c r="F2182" s="72">
        <v>43</v>
      </c>
      <c r="G2182" s="72" t="s">
        <v>21</v>
      </c>
    </row>
    <row r="2183" spans="3:7" ht="15" thickBot="1" x14ac:dyDescent="0.35">
      <c r="C2183" s="70">
        <v>43178</v>
      </c>
      <c r="D2183" s="71">
        <v>0.91729166666666673</v>
      </c>
      <c r="E2183" s="72" t="s">
        <v>9</v>
      </c>
      <c r="F2183" s="72">
        <v>53</v>
      </c>
      <c r="G2183" s="72" t="s">
        <v>10</v>
      </c>
    </row>
    <row r="2184" spans="3:7" ht="15" thickBot="1" x14ac:dyDescent="0.35">
      <c r="C2184" s="70">
        <v>43178</v>
      </c>
      <c r="D2184" s="71">
        <v>0.93766203703703699</v>
      </c>
      <c r="E2184" s="72" t="s">
        <v>9</v>
      </c>
      <c r="F2184" s="72">
        <v>35</v>
      </c>
      <c r="G2184" s="72" t="s">
        <v>21</v>
      </c>
    </row>
    <row r="2185" spans="3:7" ht="15" thickBot="1" x14ac:dyDescent="0.35">
      <c r="C2185" s="70">
        <v>43178</v>
      </c>
      <c r="D2185" s="71">
        <v>0.93864583333333329</v>
      </c>
      <c r="E2185" s="72" t="s">
        <v>9</v>
      </c>
      <c r="F2185" s="72">
        <v>40</v>
      </c>
      <c r="G2185" s="72" t="s">
        <v>10</v>
      </c>
    </row>
    <row r="2186" spans="3:7" ht="15" thickBot="1" x14ac:dyDescent="0.35">
      <c r="C2186" s="70">
        <v>43178</v>
      </c>
      <c r="D2186" s="71">
        <v>0.94681712962962961</v>
      </c>
      <c r="E2186" s="72" t="s">
        <v>9</v>
      </c>
      <c r="F2186" s="72">
        <v>39</v>
      </c>
      <c r="G2186" s="72" t="s">
        <v>21</v>
      </c>
    </row>
    <row r="2187" spans="3:7" ht="15" thickBot="1" x14ac:dyDescent="0.35">
      <c r="C2187" s="70">
        <v>43178</v>
      </c>
      <c r="D2187" s="71">
        <v>0.95296296296296301</v>
      </c>
      <c r="E2187" s="72" t="s">
        <v>9</v>
      </c>
      <c r="F2187" s="72">
        <v>43</v>
      </c>
      <c r="G2187" s="72" t="s">
        <v>10</v>
      </c>
    </row>
    <row r="2188" spans="3:7" ht="15" thickBot="1" x14ac:dyDescent="0.35">
      <c r="C2188" s="70">
        <v>43178</v>
      </c>
      <c r="D2188" s="71">
        <v>0.96001157407407411</v>
      </c>
      <c r="E2188" s="72" t="s">
        <v>9</v>
      </c>
      <c r="F2188" s="72">
        <v>40</v>
      </c>
      <c r="G2188" s="72" t="s">
        <v>21</v>
      </c>
    </row>
    <row r="2189" spans="3:7" ht="15" thickBot="1" x14ac:dyDescent="0.35">
      <c r="C2189" s="70">
        <v>43178</v>
      </c>
      <c r="D2189" s="71">
        <v>0.98225694444444445</v>
      </c>
      <c r="E2189" s="72" t="s">
        <v>9</v>
      </c>
      <c r="F2189" s="72">
        <v>46</v>
      </c>
      <c r="G2189" s="72" t="s">
        <v>21</v>
      </c>
    </row>
    <row r="2190" spans="3:7" ht="15" thickBot="1" x14ac:dyDescent="0.35">
      <c r="C2190" s="70">
        <v>43178</v>
      </c>
      <c r="D2190" s="71">
        <v>0.98646990740740748</v>
      </c>
      <c r="E2190" s="72" t="s">
        <v>9</v>
      </c>
      <c r="F2190" s="72">
        <v>39</v>
      </c>
      <c r="G2190" s="72" t="s">
        <v>21</v>
      </c>
    </row>
    <row r="2191" spans="3:7" ht="15" thickBot="1" x14ac:dyDescent="0.35">
      <c r="C2191" s="70">
        <v>43178</v>
      </c>
      <c r="D2191" s="71">
        <v>0.98972222222222228</v>
      </c>
      <c r="E2191" s="72" t="s">
        <v>9</v>
      </c>
      <c r="F2191" s="72">
        <v>18</v>
      </c>
      <c r="G2191" s="72" t="s">
        <v>21</v>
      </c>
    </row>
    <row r="2192" spans="3:7" ht="15" thickBot="1" x14ac:dyDescent="0.35">
      <c r="C2192" s="70">
        <v>43178</v>
      </c>
      <c r="D2192" s="71">
        <v>0.99234953703703699</v>
      </c>
      <c r="E2192" s="72" t="s">
        <v>9</v>
      </c>
      <c r="F2192" s="72">
        <v>45</v>
      </c>
      <c r="G2192" s="72" t="s">
        <v>10</v>
      </c>
    </row>
    <row r="2193" spans="3:7" ht="15" thickBot="1" x14ac:dyDescent="0.35">
      <c r="C2193" s="70">
        <v>43179</v>
      </c>
      <c r="D2193" s="71">
        <v>0.17898148148148149</v>
      </c>
      <c r="E2193" s="72" t="s">
        <v>9</v>
      </c>
      <c r="F2193" s="72">
        <v>28</v>
      </c>
      <c r="G2193" s="72" t="s">
        <v>21</v>
      </c>
    </row>
    <row r="2194" spans="3:7" ht="15" thickBot="1" x14ac:dyDescent="0.35">
      <c r="C2194" s="70">
        <v>43179</v>
      </c>
      <c r="D2194" s="71">
        <v>0.18662037037037038</v>
      </c>
      <c r="E2194" s="72" t="s">
        <v>9</v>
      </c>
      <c r="F2194" s="72">
        <v>58</v>
      </c>
      <c r="G2194" s="72" t="s">
        <v>10</v>
      </c>
    </row>
    <row r="2195" spans="3:7" ht="15" thickBot="1" x14ac:dyDescent="0.35">
      <c r="C2195" s="70">
        <v>43179</v>
      </c>
      <c r="D2195" s="71">
        <v>0.21288194444444444</v>
      </c>
      <c r="E2195" s="72" t="s">
        <v>9</v>
      </c>
      <c r="F2195" s="72">
        <v>41</v>
      </c>
      <c r="G2195" s="72" t="s">
        <v>10</v>
      </c>
    </row>
    <row r="2196" spans="3:7" ht="15" thickBot="1" x14ac:dyDescent="0.35">
      <c r="C2196" s="70">
        <v>43179</v>
      </c>
      <c r="D2196" s="71">
        <v>0.22297453703703704</v>
      </c>
      <c r="E2196" s="72" t="s">
        <v>9</v>
      </c>
      <c r="F2196" s="72">
        <v>39</v>
      </c>
      <c r="G2196" s="72" t="s">
        <v>10</v>
      </c>
    </row>
    <row r="2197" spans="3:7" ht="15" thickBot="1" x14ac:dyDescent="0.35">
      <c r="C2197" s="70">
        <v>43179</v>
      </c>
      <c r="D2197" s="71">
        <v>0.23835648148148147</v>
      </c>
      <c r="E2197" s="72" t="s">
        <v>9</v>
      </c>
      <c r="F2197" s="72">
        <v>35</v>
      </c>
      <c r="G2197" s="72" t="s">
        <v>21</v>
      </c>
    </row>
    <row r="2198" spans="3:7" ht="15" thickBot="1" x14ac:dyDescent="0.35">
      <c r="C2198" s="70">
        <v>43179</v>
      </c>
      <c r="D2198" s="71">
        <v>0.24101851851851852</v>
      </c>
      <c r="E2198" s="72" t="s">
        <v>9</v>
      </c>
      <c r="F2198" s="72">
        <v>46</v>
      </c>
      <c r="G2198" s="72" t="s">
        <v>10</v>
      </c>
    </row>
    <row r="2199" spans="3:7" ht="15" thickBot="1" x14ac:dyDescent="0.35">
      <c r="C2199" s="70">
        <v>43179</v>
      </c>
      <c r="D2199" s="71">
        <v>0.24171296296296296</v>
      </c>
      <c r="E2199" s="72" t="s">
        <v>9</v>
      </c>
      <c r="F2199" s="72">
        <v>31</v>
      </c>
      <c r="G2199" s="72" t="s">
        <v>10</v>
      </c>
    </row>
    <row r="2200" spans="3:7" ht="15" thickBot="1" x14ac:dyDescent="0.35">
      <c r="C2200" s="70">
        <v>43179</v>
      </c>
      <c r="D2200" s="71">
        <v>0.24403935185185185</v>
      </c>
      <c r="E2200" s="72" t="s">
        <v>9</v>
      </c>
      <c r="F2200" s="72">
        <v>40</v>
      </c>
      <c r="G2200" s="72" t="s">
        <v>10</v>
      </c>
    </row>
    <row r="2201" spans="3:7" ht="15" thickBot="1" x14ac:dyDescent="0.35">
      <c r="C2201" s="70">
        <v>43179</v>
      </c>
      <c r="D2201" s="71">
        <v>0.24607638888888891</v>
      </c>
      <c r="E2201" s="72" t="s">
        <v>9</v>
      </c>
      <c r="F2201" s="72">
        <v>29</v>
      </c>
      <c r="G2201" s="72" t="s">
        <v>21</v>
      </c>
    </row>
    <row r="2202" spans="3:7" ht="15" thickBot="1" x14ac:dyDescent="0.35">
      <c r="C2202" s="70">
        <v>43179</v>
      </c>
      <c r="D2202" s="71">
        <v>0.24714120370370371</v>
      </c>
      <c r="E2202" s="72" t="s">
        <v>9</v>
      </c>
      <c r="F2202" s="72">
        <v>22</v>
      </c>
      <c r="G2202" s="72" t="s">
        <v>21</v>
      </c>
    </row>
    <row r="2203" spans="3:7" ht="15" thickBot="1" x14ac:dyDescent="0.35">
      <c r="C2203" s="70">
        <v>43179</v>
      </c>
      <c r="D2203" s="71">
        <v>0.24770833333333334</v>
      </c>
      <c r="E2203" s="72" t="s">
        <v>9</v>
      </c>
      <c r="F2203" s="72">
        <v>36</v>
      </c>
      <c r="G2203" s="72" t="s">
        <v>10</v>
      </c>
    </row>
    <row r="2204" spans="3:7" ht="15" thickBot="1" x14ac:dyDescent="0.35">
      <c r="C2204" s="70">
        <v>43179</v>
      </c>
      <c r="D2204" s="71">
        <v>0.25467592592592592</v>
      </c>
      <c r="E2204" s="72" t="s">
        <v>9</v>
      </c>
      <c r="F2204" s="72">
        <v>38</v>
      </c>
      <c r="G2204" s="72" t="s">
        <v>10</v>
      </c>
    </row>
    <row r="2205" spans="3:7" ht="15" thickBot="1" x14ac:dyDescent="0.35">
      <c r="C2205" s="70">
        <v>43179</v>
      </c>
      <c r="D2205" s="71">
        <v>0.25680555555555556</v>
      </c>
      <c r="E2205" s="72" t="s">
        <v>9</v>
      </c>
      <c r="F2205" s="72">
        <v>60</v>
      </c>
      <c r="G2205" s="72" t="s">
        <v>10</v>
      </c>
    </row>
    <row r="2206" spans="3:7" ht="15" thickBot="1" x14ac:dyDescent="0.35">
      <c r="C2206" s="70">
        <v>43179</v>
      </c>
      <c r="D2206" s="71">
        <v>0.25791666666666668</v>
      </c>
      <c r="E2206" s="72" t="s">
        <v>9</v>
      </c>
      <c r="F2206" s="72">
        <v>37</v>
      </c>
      <c r="G2206" s="72" t="s">
        <v>21</v>
      </c>
    </row>
    <row r="2207" spans="3:7" ht="15" thickBot="1" x14ac:dyDescent="0.35">
      <c r="C2207" s="70">
        <v>43179</v>
      </c>
      <c r="D2207" s="71">
        <v>0.25796296296296295</v>
      </c>
      <c r="E2207" s="72" t="s">
        <v>9</v>
      </c>
      <c r="F2207" s="72">
        <v>47</v>
      </c>
      <c r="G2207" s="72" t="s">
        <v>10</v>
      </c>
    </row>
    <row r="2208" spans="3:7" ht="15" thickBot="1" x14ac:dyDescent="0.35">
      <c r="C2208" s="70">
        <v>43179</v>
      </c>
      <c r="D2208" s="71">
        <v>0.25873842592592594</v>
      </c>
      <c r="E2208" s="72" t="s">
        <v>9</v>
      </c>
      <c r="F2208" s="72">
        <v>36</v>
      </c>
      <c r="G2208" s="72" t="s">
        <v>10</v>
      </c>
    </row>
    <row r="2209" spans="3:7" ht="15" thickBot="1" x14ac:dyDescent="0.35">
      <c r="C2209" s="70">
        <v>43179</v>
      </c>
      <c r="D2209" s="71">
        <v>0.26011574074074073</v>
      </c>
      <c r="E2209" s="72" t="s">
        <v>9</v>
      </c>
      <c r="F2209" s="72">
        <v>27</v>
      </c>
      <c r="G2209" s="72" t="s">
        <v>21</v>
      </c>
    </row>
    <row r="2210" spans="3:7" ht="15" thickBot="1" x14ac:dyDescent="0.35">
      <c r="C2210" s="70">
        <v>43179</v>
      </c>
      <c r="D2210" s="71">
        <v>0.2610763888888889</v>
      </c>
      <c r="E2210" s="72" t="s">
        <v>9</v>
      </c>
      <c r="F2210" s="72">
        <v>43</v>
      </c>
      <c r="G2210" s="72" t="s">
        <v>10</v>
      </c>
    </row>
    <row r="2211" spans="3:7" ht="15" thickBot="1" x14ac:dyDescent="0.35">
      <c r="C2211" s="70">
        <v>43179</v>
      </c>
      <c r="D2211" s="71">
        <v>0.26238425925925929</v>
      </c>
      <c r="E2211" s="72" t="s">
        <v>9</v>
      </c>
      <c r="F2211" s="72">
        <v>35</v>
      </c>
      <c r="G2211" s="72" t="s">
        <v>10</v>
      </c>
    </row>
    <row r="2212" spans="3:7" ht="15" thickBot="1" x14ac:dyDescent="0.35">
      <c r="C2212" s="70">
        <v>43179</v>
      </c>
      <c r="D2212" s="71">
        <v>0.26399305555555558</v>
      </c>
      <c r="E2212" s="72" t="s">
        <v>9</v>
      </c>
      <c r="F2212" s="72">
        <v>41</v>
      </c>
      <c r="G2212" s="72" t="s">
        <v>10</v>
      </c>
    </row>
    <row r="2213" spans="3:7" ht="15" thickBot="1" x14ac:dyDescent="0.35">
      <c r="C2213" s="70">
        <v>43179</v>
      </c>
      <c r="D2213" s="71">
        <v>0.26459490740740738</v>
      </c>
      <c r="E2213" s="72" t="s">
        <v>9</v>
      </c>
      <c r="F2213" s="72">
        <v>34</v>
      </c>
      <c r="G2213" s="72" t="s">
        <v>10</v>
      </c>
    </row>
    <row r="2214" spans="3:7" ht="15" thickBot="1" x14ac:dyDescent="0.35">
      <c r="C2214" s="70">
        <v>43179</v>
      </c>
      <c r="D2214" s="71">
        <v>0.26532407407407405</v>
      </c>
      <c r="E2214" s="72" t="s">
        <v>9</v>
      </c>
      <c r="F2214" s="72">
        <v>42</v>
      </c>
      <c r="G2214" s="72" t="s">
        <v>21</v>
      </c>
    </row>
    <row r="2215" spans="3:7" ht="15" thickBot="1" x14ac:dyDescent="0.35">
      <c r="C2215" s="70">
        <v>43179</v>
      </c>
      <c r="D2215" s="71">
        <v>0.26559027777777777</v>
      </c>
      <c r="E2215" s="72" t="s">
        <v>9</v>
      </c>
      <c r="F2215" s="72">
        <v>26</v>
      </c>
      <c r="G2215" s="72" t="s">
        <v>21</v>
      </c>
    </row>
    <row r="2216" spans="3:7" ht="15" thickBot="1" x14ac:dyDescent="0.35">
      <c r="C2216" s="70">
        <v>43179</v>
      </c>
      <c r="D2216" s="71">
        <v>0.26666666666666666</v>
      </c>
      <c r="E2216" s="72" t="s">
        <v>9</v>
      </c>
      <c r="F2216" s="72">
        <v>29</v>
      </c>
      <c r="G2216" s="72" t="s">
        <v>21</v>
      </c>
    </row>
    <row r="2217" spans="3:7" ht="15" thickBot="1" x14ac:dyDescent="0.35">
      <c r="C2217" s="70">
        <v>43179</v>
      </c>
      <c r="D2217" s="71">
        <v>0.26701388888888888</v>
      </c>
      <c r="E2217" s="72" t="s">
        <v>9</v>
      </c>
      <c r="F2217" s="72">
        <v>23</v>
      </c>
      <c r="G2217" s="72" t="s">
        <v>10</v>
      </c>
    </row>
    <row r="2218" spans="3:7" ht="15" thickBot="1" x14ac:dyDescent="0.35">
      <c r="C2218" s="70">
        <v>43179</v>
      </c>
      <c r="D2218" s="71">
        <v>0.26723379629629629</v>
      </c>
      <c r="E2218" s="72" t="s">
        <v>9</v>
      </c>
      <c r="F2218" s="72">
        <v>39</v>
      </c>
      <c r="G2218" s="72" t="s">
        <v>10</v>
      </c>
    </row>
    <row r="2219" spans="3:7" ht="15" thickBot="1" x14ac:dyDescent="0.35">
      <c r="C2219" s="70">
        <v>43179</v>
      </c>
      <c r="D2219" s="71">
        <v>0.26730324074074074</v>
      </c>
      <c r="E2219" s="72" t="s">
        <v>9</v>
      </c>
      <c r="F2219" s="72">
        <v>28</v>
      </c>
      <c r="G2219" s="72" t="s">
        <v>21</v>
      </c>
    </row>
    <row r="2220" spans="3:7" ht="15" thickBot="1" x14ac:dyDescent="0.35">
      <c r="C2220" s="70">
        <v>43179</v>
      </c>
      <c r="D2220" s="71">
        <v>0.26765046296296297</v>
      </c>
      <c r="E2220" s="72" t="s">
        <v>9</v>
      </c>
      <c r="F2220" s="72">
        <v>33</v>
      </c>
      <c r="G2220" s="72" t="s">
        <v>10</v>
      </c>
    </row>
    <row r="2221" spans="3:7" ht="15" thickBot="1" x14ac:dyDescent="0.35">
      <c r="C2221" s="70">
        <v>43179</v>
      </c>
      <c r="D2221" s="71">
        <v>0.26996527777777779</v>
      </c>
      <c r="E2221" s="72" t="s">
        <v>9</v>
      </c>
      <c r="F2221" s="72">
        <v>43</v>
      </c>
      <c r="G2221" s="72" t="s">
        <v>10</v>
      </c>
    </row>
    <row r="2222" spans="3:7" ht="15" thickBot="1" x14ac:dyDescent="0.35">
      <c r="C2222" s="70">
        <v>43179</v>
      </c>
      <c r="D2222" s="71">
        <v>0.27047453703703705</v>
      </c>
      <c r="E2222" s="72" t="s">
        <v>9</v>
      </c>
      <c r="F2222" s="72">
        <v>45</v>
      </c>
      <c r="G2222" s="72" t="s">
        <v>10</v>
      </c>
    </row>
    <row r="2223" spans="3:7" ht="15" thickBot="1" x14ac:dyDescent="0.35">
      <c r="C2223" s="70">
        <v>43179</v>
      </c>
      <c r="D2223" s="71">
        <v>0.27189814814814817</v>
      </c>
      <c r="E2223" s="72" t="s">
        <v>9</v>
      </c>
      <c r="F2223" s="72">
        <v>45</v>
      </c>
      <c r="G2223" s="72" t="s">
        <v>10</v>
      </c>
    </row>
    <row r="2224" spans="3:7" ht="15" thickBot="1" x14ac:dyDescent="0.35">
      <c r="C2224" s="70">
        <v>43179</v>
      </c>
      <c r="D2224" s="71">
        <v>0.27209490740740744</v>
      </c>
      <c r="E2224" s="72" t="s">
        <v>9</v>
      </c>
      <c r="F2224" s="72">
        <v>41</v>
      </c>
      <c r="G2224" s="72" t="s">
        <v>10</v>
      </c>
    </row>
    <row r="2225" spans="3:7" ht="15" thickBot="1" x14ac:dyDescent="0.35">
      <c r="C2225" s="70">
        <v>43179</v>
      </c>
      <c r="D2225" s="71">
        <v>0.27307870370370368</v>
      </c>
      <c r="E2225" s="72" t="s">
        <v>9</v>
      </c>
      <c r="F2225" s="72">
        <v>37</v>
      </c>
      <c r="G2225" s="72" t="s">
        <v>21</v>
      </c>
    </row>
    <row r="2226" spans="3:7" ht="15" thickBot="1" x14ac:dyDescent="0.35">
      <c r="C2226" s="70">
        <v>43179</v>
      </c>
      <c r="D2226" s="71">
        <v>0.27334490740740741</v>
      </c>
      <c r="E2226" s="72" t="s">
        <v>9</v>
      </c>
      <c r="F2226" s="72">
        <v>43</v>
      </c>
      <c r="G2226" s="72" t="s">
        <v>21</v>
      </c>
    </row>
    <row r="2227" spans="3:7" ht="15" thickBot="1" x14ac:dyDescent="0.35">
      <c r="C2227" s="70">
        <v>43179</v>
      </c>
      <c r="D2227" s="71">
        <v>0.27454861111111112</v>
      </c>
      <c r="E2227" s="72" t="s">
        <v>9</v>
      </c>
      <c r="F2227" s="72">
        <v>39</v>
      </c>
      <c r="G2227" s="72" t="s">
        <v>10</v>
      </c>
    </row>
    <row r="2228" spans="3:7" ht="15" thickBot="1" x14ac:dyDescent="0.35">
      <c r="C2228" s="70">
        <v>43179</v>
      </c>
      <c r="D2228" s="71">
        <v>0.27511574074074074</v>
      </c>
      <c r="E2228" s="72" t="s">
        <v>9</v>
      </c>
      <c r="F2228" s="72">
        <v>44</v>
      </c>
      <c r="G2228" s="72" t="s">
        <v>10</v>
      </c>
    </row>
    <row r="2229" spans="3:7" ht="15" thickBot="1" x14ac:dyDescent="0.35">
      <c r="C2229" s="70">
        <v>43179</v>
      </c>
      <c r="D2229" s="71">
        <v>0.27538194444444447</v>
      </c>
      <c r="E2229" s="72" t="s">
        <v>9</v>
      </c>
      <c r="F2229" s="72">
        <v>43</v>
      </c>
      <c r="G2229" s="72" t="s">
        <v>10</v>
      </c>
    </row>
    <row r="2230" spans="3:7" ht="15" thickBot="1" x14ac:dyDescent="0.35">
      <c r="C2230" s="70">
        <v>43179</v>
      </c>
      <c r="D2230" s="71">
        <v>0.2757060185185185</v>
      </c>
      <c r="E2230" s="72" t="s">
        <v>9</v>
      </c>
      <c r="F2230" s="72">
        <v>46</v>
      </c>
      <c r="G2230" s="72" t="s">
        <v>10</v>
      </c>
    </row>
    <row r="2231" spans="3:7" ht="15" thickBot="1" x14ac:dyDescent="0.35">
      <c r="C2231" s="70">
        <v>43179</v>
      </c>
      <c r="D2231" s="71">
        <v>0.27582175925925928</v>
      </c>
      <c r="E2231" s="72" t="s">
        <v>9</v>
      </c>
      <c r="F2231" s="72">
        <v>44</v>
      </c>
      <c r="G2231" s="72" t="s">
        <v>10</v>
      </c>
    </row>
    <row r="2232" spans="3:7" ht="15" thickBot="1" x14ac:dyDescent="0.35">
      <c r="C2232" s="70">
        <v>43179</v>
      </c>
      <c r="D2232" s="71">
        <v>0.27760416666666665</v>
      </c>
      <c r="E2232" s="72" t="s">
        <v>9</v>
      </c>
      <c r="F2232" s="72">
        <v>45</v>
      </c>
      <c r="G2232" s="72" t="s">
        <v>10</v>
      </c>
    </row>
    <row r="2233" spans="3:7" ht="15" thickBot="1" x14ac:dyDescent="0.35">
      <c r="C2233" s="70">
        <v>43179</v>
      </c>
      <c r="D2233" s="71">
        <v>0.27832175925925923</v>
      </c>
      <c r="E2233" s="72" t="s">
        <v>9</v>
      </c>
      <c r="F2233" s="72">
        <v>42</v>
      </c>
      <c r="G2233" s="72" t="s">
        <v>10</v>
      </c>
    </row>
    <row r="2234" spans="3:7" ht="15" thickBot="1" x14ac:dyDescent="0.35">
      <c r="C2234" s="70">
        <v>43179</v>
      </c>
      <c r="D2234" s="71">
        <v>0.2786689814814815</v>
      </c>
      <c r="E2234" s="72" t="s">
        <v>9</v>
      </c>
      <c r="F2234" s="72">
        <v>46</v>
      </c>
      <c r="G2234" s="72" t="s">
        <v>10</v>
      </c>
    </row>
    <row r="2235" spans="3:7" ht="15" thickBot="1" x14ac:dyDescent="0.35">
      <c r="C2235" s="70">
        <v>43179</v>
      </c>
      <c r="D2235" s="71">
        <v>0.27942129629629631</v>
      </c>
      <c r="E2235" s="72" t="s">
        <v>9</v>
      </c>
      <c r="F2235" s="72">
        <v>41</v>
      </c>
      <c r="G2235" s="72" t="s">
        <v>10</v>
      </c>
    </row>
    <row r="2236" spans="3:7" ht="15" thickBot="1" x14ac:dyDescent="0.35">
      <c r="C2236" s="70">
        <v>43179</v>
      </c>
      <c r="D2236" s="71">
        <v>0.27954861111111112</v>
      </c>
      <c r="E2236" s="72" t="s">
        <v>9</v>
      </c>
      <c r="F2236" s="72">
        <v>37</v>
      </c>
      <c r="G2236" s="72" t="s">
        <v>21</v>
      </c>
    </row>
    <row r="2237" spans="3:7" ht="15" thickBot="1" x14ac:dyDescent="0.35">
      <c r="C2237" s="70">
        <v>43179</v>
      </c>
      <c r="D2237" s="71">
        <v>0.27984953703703702</v>
      </c>
      <c r="E2237" s="72" t="s">
        <v>9</v>
      </c>
      <c r="F2237" s="72">
        <v>34</v>
      </c>
      <c r="G2237" s="72" t="s">
        <v>10</v>
      </c>
    </row>
    <row r="2238" spans="3:7" ht="15" thickBot="1" x14ac:dyDescent="0.35">
      <c r="C2238" s="70">
        <v>43179</v>
      </c>
      <c r="D2238" s="71">
        <v>0.28056712962962965</v>
      </c>
      <c r="E2238" s="72" t="s">
        <v>9</v>
      </c>
      <c r="F2238" s="72">
        <v>42</v>
      </c>
      <c r="G2238" s="72" t="s">
        <v>21</v>
      </c>
    </row>
    <row r="2239" spans="3:7" ht="15" thickBot="1" x14ac:dyDescent="0.35">
      <c r="C2239" s="70">
        <v>43179</v>
      </c>
      <c r="D2239" s="71">
        <v>0.28064814814814815</v>
      </c>
      <c r="E2239" s="72" t="s">
        <v>9</v>
      </c>
      <c r="F2239" s="72">
        <v>41</v>
      </c>
      <c r="G2239" s="72" t="s">
        <v>21</v>
      </c>
    </row>
    <row r="2240" spans="3:7" ht="15" thickBot="1" x14ac:dyDescent="0.35">
      <c r="C2240" s="70">
        <v>43179</v>
      </c>
      <c r="D2240" s="71">
        <v>0.28109953703703705</v>
      </c>
      <c r="E2240" s="72" t="s">
        <v>9</v>
      </c>
      <c r="F2240" s="72">
        <v>44</v>
      </c>
      <c r="G2240" s="72" t="s">
        <v>10</v>
      </c>
    </row>
    <row r="2241" spans="3:7" ht="15" thickBot="1" x14ac:dyDescent="0.35">
      <c r="C2241" s="70">
        <v>43179</v>
      </c>
      <c r="D2241" s="71">
        <v>0.28126157407407409</v>
      </c>
      <c r="E2241" s="72" t="s">
        <v>9</v>
      </c>
      <c r="F2241" s="72">
        <v>31</v>
      </c>
      <c r="G2241" s="72" t="s">
        <v>21</v>
      </c>
    </row>
    <row r="2242" spans="3:7" ht="15" thickBot="1" x14ac:dyDescent="0.35">
      <c r="C2242" s="70">
        <v>43179</v>
      </c>
      <c r="D2242" s="71">
        <v>0.28129629629629632</v>
      </c>
      <c r="E2242" s="72" t="s">
        <v>9</v>
      </c>
      <c r="F2242" s="72">
        <v>38</v>
      </c>
      <c r="G2242" s="72" t="s">
        <v>10</v>
      </c>
    </row>
    <row r="2243" spans="3:7" ht="15" thickBot="1" x14ac:dyDescent="0.35">
      <c r="C2243" s="70">
        <v>43179</v>
      </c>
      <c r="D2243" s="71">
        <v>0.2820138888888889</v>
      </c>
      <c r="E2243" s="72" t="s">
        <v>9</v>
      </c>
      <c r="F2243" s="72">
        <v>37</v>
      </c>
      <c r="G2243" s="72" t="s">
        <v>10</v>
      </c>
    </row>
    <row r="2244" spans="3:7" ht="15" thickBot="1" x14ac:dyDescent="0.35">
      <c r="C2244" s="70">
        <v>43179</v>
      </c>
      <c r="D2244" s="71">
        <v>0.2822453703703704</v>
      </c>
      <c r="E2244" s="72" t="s">
        <v>9</v>
      </c>
      <c r="F2244" s="72">
        <v>50</v>
      </c>
      <c r="G2244" s="72" t="s">
        <v>10</v>
      </c>
    </row>
    <row r="2245" spans="3:7" ht="15" thickBot="1" x14ac:dyDescent="0.35">
      <c r="C2245" s="70">
        <v>43179</v>
      </c>
      <c r="D2245" s="71">
        <v>0.28267361111111111</v>
      </c>
      <c r="E2245" s="72" t="s">
        <v>9</v>
      </c>
      <c r="F2245" s="72">
        <v>31</v>
      </c>
      <c r="G2245" s="72" t="s">
        <v>10</v>
      </c>
    </row>
    <row r="2246" spans="3:7" ht="15" thickBot="1" x14ac:dyDescent="0.35">
      <c r="C2246" s="70">
        <v>43179</v>
      </c>
      <c r="D2246" s="71">
        <v>0.2829976851851852</v>
      </c>
      <c r="E2246" s="72" t="s">
        <v>9</v>
      </c>
      <c r="F2246" s="72">
        <v>27</v>
      </c>
      <c r="G2246" s="72" t="s">
        <v>10</v>
      </c>
    </row>
    <row r="2247" spans="3:7" ht="15" thickBot="1" x14ac:dyDescent="0.35">
      <c r="C2247" s="70">
        <v>43179</v>
      </c>
      <c r="D2247" s="71">
        <v>0.28410879629629632</v>
      </c>
      <c r="E2247" s="72" t="s">
        <v>9</v>
      </c>
      <c r="F2247" s="72">
        <v>45</v>
      </c>
      <c r="G2247" s="72" t="s">
        <v>10</v>
      </c>
    </row>
    <row r="2248" spans="3:7" ht="15" thickBot="1" x14ac:dyDescent="0.35">
      <c r="C2248" s="70">
        <v>43179</v>
      </c>
      <c r="D2248" s="71">
        <v>0.28628472222222223</v>
      </c>
      <c r="E2248" s="72" t="s">
        <v>9</v>
      </c>
      <c r="F2248" s="72">
        <v>47</v>
      </c>
      <c r="G2248" s="72" t="s">
        <v>21</v>
      </c>
    </row>
    <row r="2249" spans="3:7" ht="15" thickBot="1" x14ac:dyDescent="0.35">
      <c r="C2249" s="70">
        <v>43179</v>
      </c>
      <c r="D2249" s="71">
        <v>0.28637731481481482</v>
      </c>
      <c r="E2249" s="72" t="s">
        <v>9</v>
      </c>
      <c r="F2249" s="72">
        <v>32</v>
      </c>
      <c r="G2249" s="72" t="s">
        <v>10</v>
      </c>
    </row>
    <row r="2250" spans="3:7" ht="15" thickBot="1" x14ac:dyDescent="0.35">
      <c r="C2250" s="70">
        <v>43179</v>
      </c>
      <c r="D2250" s="71">
        <v>0.28804398148148147</v>
      </c>
      <c r="E2250" s="72" t="s">
        <v>9</v>
      </c>
      <c r="F2250" s="72">
        <v>40</v>
      </c>
      <c r="G2250" s="72" t="s">
        <v>10</v>
      </c>
    </row>
    <row r="2251" spans="3:7" ht="15" thickBot="1" x14ac:dyDescent="0.35">
      <c r="C2251" s="70">
        <v>43179</v>
      </c>
      <c r="D2251" s="71">
        <v>0.28844907407407411</v>
      </c>
      <c r="E2251" s="72" t="s">
        <v>9</v>
      </c>
      <c r="F2251" s="72">
        <v>45</v>
      </c>
      <c r="G2251" s="72" t="s">
        <v>10</v>
      </c>
    </row>
    <row r="2252" spans="3:7" ht="15" thickBot="1" x14ac:dyDescent="0.35">
      <c r="C2252" s="70">
        <v>43179</v>
      </c>
      <c r="D2252" s="71">
        <v>0.28863425925925928</v>
      </c>
      <c r="E2252" s="72" t="s">
        <v>9</v>
      </c>
      <c r="F2252" s="72">
        <v>31</v>
      </c>
      <c r="G2252" s="72" t="s">
        <v>21</v>
      </c>
    </row>
    <row r="2253" spans="3:7" ht="15" thickBot="1" x14ac:dyDescent="0.35">
      <c r="C2253" s="70">
        <v>43179</v>
      </c>
      <c r="D2253" s="71">
        <v>0.2888310185185185</v>
      </c>
      <c r="E2253" s="72" t="s">
        <v>9</v>
      </c>
      <c r="F2253" s="72">
        <v>43</v>
      </c>
      <c r="G2253" s="72" t="s">
        <v>10</v>
      </c>
    </row>
    <row r="2254" spans="3:7" ht="15" thickBot="1" x14ac:dyDescent="0.35">
      <c r="C2254" s="70">
        <v>43179</v>
      </c>
      <c r="D2254" s="71">
        <v>0.28914351851851855</v>
      </c>
      <c r="E2254" s="72" t="s">
        <v>9</v>
      </c>
      <c r="F2254" s="72">
        <v>34</v>
      </c>
      <c r="G2254" s="72" t="s">
        <v>10</v>
      </c>
    </row>
    <row r="2255" spans="3:7" ht="15" thickBot="1" x14ac:dyDescent="0.35">
      <c r="C2255" s="70">
        <v>43179</v>
      </c>
      <c r="D2255" s="71">
        <v>0.2895949074074074</v>
      </c>
      <c r="E2255" s="72" t="s">
        <v>9</v>
      </c>
      <c r="F2255" s="72">
        <v>44</v>
      </c>
      <c r="G2255" s="72" t="s">
        <v>21</v>
      </c>
    </row>
    <row r="2256" spans="3:7" ht="15" thickBot="1" x14ac:dyDescent="0.35">
      <c r="C2256" s="70">
        <v>43179</v>
      </c>
      <c r="D2256" s="71">
        <v>0.28987268518518516</v>
      </c>
      <c r="E2256" s="72" t="s">
        <v>9</v>
      </c>
      <c r="F2256" s="72">
        <v>21</v>
      </c>
      <c r="G2256" s="72" t="s">
        <v>21</v>
      </c>
    </row>
    <row r="2257" spans="3:7" ht="15" thickBot="1" x14ac:dyDescent="0.35">
      <c r="C2257" s="70">
        <v>43179</v>
      </c>
      <c r="D2257" s="71">
        <v>0.29030092592592593</v>
      </c>
      <c r="E2257" s="72" t="s">
        <v>9</v>
      </c>
      <c r="F2257" s="72">
        <v>36</v>
      </c>
      <c r="G2257" s="72" t="s">
        <v>21</v>
      </c>
    </row>
    <row r="2258" spans="3:7" ht="15" thickBot="1" x14ac:dyDescent="0.35">
      <c r="C2258" s="70">
        <v>43179</v>
      </c>
      <c r="D2258" s="71">
        <v>0.29107638888888893</v>
      </c>
      <c r="E2258" s="72" t="s">
        <v>9</v>
      </c>
      <c r="F2258" s="72">
        <v>36</v>
      </c>
      <c r="G2258" s="72" t="s">
        <v>21</v>
      </c>
    </row>
    <row r="2259" spans="3:7" ht="15" thickBot="1" x14ac:dyDescent="0.35">
      <c r="C2259" s="70">
        <v>43179</v>
      </c>
      <c r="D2259" s="71">
        <v>0.29182870370370367</v>
      </c>
      <c r="E2259" s="72" t="s">
        <v>9</v>
      </c>
      <c r="F2259" s="72">
        <v>47</v>
      </c>
      <c r="G2259" s="72" t="s">
        <v>10</v>
      </c>
    </row>
    <row r="2260" spans="3:7" ht="15" thickBot="1" x14ac:dyDescent="0.35">
      <c r="C2260" s="70">
        <v>43179</v>
      </c>
      <c r="D2260" s="71">
        <v>0.29206018518518517</v>
      </c>
      <c r="E2260" s="72" t="s">
        <v>9</v>
      </c>
      <c r="F2260" s="72">
        <v>25</v>
      </c>
      <c r="G2260" s="72" t="s">
        <v>21</v>
      </c>
    </row>
    <row r="2261" spans="3:7" ht="15" thickBot="1" x14ac:dyDescent="0.35">
      <c r="C2261" s="70">
        <v>43179</v>
      </c>
      <c r="D2261" s="71">
        <v>0.29215277777777776</v>
      </c>
      <c r="E2261" s="72" t="s">
        <v>9</v>
      </c>
      <c r="F2261" s="72">
        <v>35</v>
      </c>
      <c r="G2261" s="72" t="s">
        <v>21</v>
      </c>
    </row>
    <row r="2262" spans="3:7" ht="15" thickBot="1" x14ac:dyDescent="0.35">
      <c r="C2262" s="70">
        <v>43179</v>
      </c>
      <c r="D2262" s="71">
        <v>0.29238425925925926</v>
      </c>
      <c r="E2262" s="72" t="s">
        <v>9</v>
      </c>
      <c r="F2262" s="72">
        <v>42</v>
      </c>
      <c r="G2262" s="72" t="s">
        <v>10</v>
      </c>
    </row>
    <row r="2263" spans="3:7" ht="15" thickBot="1" x14ac:dyDescent="0.35">
      <c r="C2263" s="70">
        <v>43179</v>
      </c>
      <c r="D2263" s="71">
        <v>0.2926273148148148</v>
      </c>
      <c r="E2263" s="72" t="s">
        <v>9</v>
      </c>
      <c r="F2263" s="72">
        <v>38</v>
      </c>
      <c r="G2263" s="72" t="s">
        <v>10</v>
      </c>
    </row>
    <row r="2264" spans="3:7" ht="15" thickBot="1" x14ac:dyDescent="0.35">
      <c r="C2264" s="70">
        <v>43179</v>
      </c>
      <c r="D2264" s="71">
        <v>0.29297453703703702</v>
      </c>
      <c r="E2264" s="72" t="s">
        <v>9</v>
      </c>
      <c r="F2264" s="72">
        <v>37</v>
      </c>
      <c r="G2264" s="72" t="s">
        <v>10</v>
      </c>
    </row>
    <row r="2265" spans="3:7" ht="15" thickBot="1" x14ac:dyDescent="0.35">
      <c r="C2265" s="70">
        <v>43179</v>
      </c>
      <c r="D2265" s="71">
        <v>0.29320601851851852</v>
      </c>
      <c r="E2265" s="72" t="s">
        <v>9</v>
      </c>
      <c r="F2265" s="72">
        <v>40</v>
      </c>
      <c r="G2265" s="72" t="s">
        <v>10</v>
      </c>
    </row>
    <row r="2266" spans="3:7" ht="15" thickBot="1" x14ac:dyDescent="0.35">
      <c r="C2266" s="70">
        <v>43179</v>
      </c>
      <c r="D2266" s="71">
        <v>0.29359953703703706</v>
      </c>
      <c r="E2266" s="72" t="s">
        <v>9</v>
      </c>
      <c r="F2266" s="72">
        <v>41</v>
      </c>
      <c r="G2266" s="72" t="s">
        <v>10</v>
      </c>
    </row>
    <row r="2267" spans="3:7" ht="15" thickBot="1" x14ac:dyDescent="0.35">
      <c r="C2267" s="70">
        <v>43179</v>
      </c>
      <c r="D2267" s="71">
        <v>0.29393518518518519</v>
      </c>
      <c r="E2267" s="72" t="s">
        <v>9</v>
      </c>
      <c r="F2267" s="72">
        <v>25</v>
      </c>
      <c r="G2267" s="72" t="s">
        <v>21</v>
      </c>
    </row>
    <row r="2268" spans="3:7" ht="15" thickBot="1" x14ac:dyDescent="0.35">
      <c r="C2268" s="70">
        <v>43179</v>
      </c>
      <c r="D2268" s="71">
        <v>0.29421296296296295</v>
      </c>
      <c r="E2268" s="72" t="s">
        <v>9</v>
      </c>
      <c r="F2268" s="72">
        <v>33</v>
      </c>
      <c r="G2268" s="72" t="s">
        <v>10</v>
      </c>
    </row>
    <row r="2269" spans="3:7" ht="15" thickBot="1" x14ac:dyDescent="0.35">
      <c r="C2269" s="70">
        <v>43179</v>
      </c>
      <c r="D2269" s="71">
        <v>0.29454861111111114</v>
      </c>
      <c r="E2269" s="72" t="s">
        <v>9</v>
      </c>
      <c r="F2269" s="72">
        <v>41</v>
      </c>
      <c r="G2269" s="72" t="s">
        <v>10</v>
      </c>
    </row>
    <row r="2270" spans="3:7" ht="15" thickBot="1" x14ac:dyDescent="0.35">
      <c r="C2270" s="70">
        <v>43179</v>
      </c>
      <c r="D2270" s="71">
        <v>0.29498842592592595</v>
      </c>
      <c r="E2270" s="72" t="s">
        <v>9</v>
      </c>
      <c r="F2270" s="72">
        <v>30</v>
      </c>
      <c r="G2270" s="72" t="s">
        <v>21</v>
      </c>
    </row>
    <row r="2271" spans="3:7" ht="15" thickBot="1" x14ac:dyDescent="0.35">
      <c r="C2271" s="70">
        <v>43179</v>
      </c>
      <c r="D2271" s="71">
        <v>0.2950578703703704</v>
      </c>
      <c r="E2271" s="72" t="s">
        <v>9</v>
      </c>
      <c r="F2271" s="72">
        <v>41</v>
      </c>
      <c r="G2271" s="72" t="s">
        <v>21</v>
      </c>
    </row>
    <row r="2272" spans="3:7" ht="15" thickBot="1" x14ac:dyDescent="0.35">
      <c r="C2272" s="70">
        <v>43179</v>
      </c>
      <c r="D2272" s="71">
        <v>0.29510416666666667</v>
      </c>
      <c r="E2272" s="72" t="s">
        <v>9</v>
      </c>
      <c r="F2272" s="72">
        <v>35</v>
      </c>
      <c r="G2272" s="72" t="s">
        <v>21</v>
      </c>
    </row>
    <row r="2273" spans="3:7" ht="15" thickBot="1" x14ac:dyDescent="0.35">
      <c r="C2273" s="70">
        <v>43179</v>
      </c>
      <c r="D2273" s="71">
        <v>0.29621527777777779</v>
      </c>
      <c r="E2273" s="72" t="s">
        <v>9</v>
      </c>
      <c r="F2273" s="72">
        <v>33</v>
      </c>
      <c r="G2273" s="72" t="s">
        <v>21</v>
      </c>
    </row>
    <row r="2274" spans="3:7" ht="15" thickBot="1" x14ac:dyDescent="0.35">
      <c r="C2274" s="70">
        <v>43179</v>
      </c>
      <c r="D2274" s="71">
        <v>0.29630787037037037</v>
      </c>
      <c r="E2274" s="72" t="s">
        <v>9</v>
      </c>
      <c r="F2274" s="72">
        <v>35</v>
      </c>
      <c r="G2274" s="72" t="s">
        <v>21</v>
      </c>
    </row>
    <row r="2275" spans="3:7" ht="15" thickBot="1" x14ac:dyDescent="0.35">
      <c r="C2275" s="70">
        <v>43179</v>
      </c>
      <c r="D2275" s="71">
        <v>0.29652777777777778</v>
      </c>
      <c r="E2275" s="72" t="s">
        <v>9</v>
      </c>
      <c r="F2275" s="72">
        <v>35</v>
      </c>
      <c r="G2275" s="72" t="s">
        <v>10</v>
      </c>
    </row>
    <row r="2276" spans="3:7" ht="15" thickBot="1" x14ac:dyDescent="0.35">
      <c r="C2276" s="70">
        <v>43179</v>
      </c>
      <c r="D2276" s="71">
        <v>0.29674768518518518</v>
      </c>
      <c r="E2276" s="72" t="s">
        <v>9</v>
      </c>
      <c r="F2276" s="72">
        <v>32</v>
      </c>
      <c r="G2276" s="72" t="s">
        <v>21</v>
      </c>
    </row>
    <row r="2277" spans="3:7" ht="15" thickBot="1" x14ac:dyDescent="0.35">
      <c r="C2277" s="70">
        <v>43179</v>
      </c>
      <c r="D2277" s="71">
        <v>0.29737268518518517</v>
      </c>
      <c r="E2277" s="72" t="s">
        <v>9</v>
      </c>
      <c r="F2277" s="72">
        <v>46</v>
      </c>
      <c r="G2277" s="72" t="s">
        <v>10</v>
      </c>
    </row>
    <row r="2278" spans="3:7" ht="15" thickBot="1" x14ac:dyDescent="0.35">
      <c r="C2278" s="70">
        <v>43179</v>
      </c>
      <c r="D2278" s="71">
        <v>0.29814814814814816</v>
      </c>
      <c r="E2278" s="72" t="s">
        <v>9</v>
      </c>
      <c r="F2278" s="72">
        <v>35</v>
      </c>
      <c r="G2278" s="72" t="s">
        <v>10</v>
      </c>
    </row>
    <row r="2279" spans="3:7" ht="15" thickBot="1" x14ac:dyDescent="0.35">
      <c r="C2279" s="70">
        <v>43179</v>
      </c>
      <c r="D2279" s="71">
        <v>0.29829861111111111</v>
      </c>
      <c r="E2279" s="72" t="s">
        <v>9</v>
      </c>
      <c r="F2279" s="72">
        <v>41</v>
      </c>
      <c r="G2279" s="72" t="s">
        <v>10</v>
      </c>
    </row>
    <row r="2280" spans="3:7" ht="15" thickBot="1" x14ac:dyDescent="0.35">
      <c r="C2280" s="70">
        <v>43179</v>
      </c>
      <c r="D2280" s="71">
        <v>0.29928240740740741</v>
      </c>
      <c r="E2280" s="72" t="s">
        <v>9</v>
      </c>
      <c r="F2280" s="72">
        <v>40</v>
      </c>
      <c r="G2280" s="72" t="s">
        <v>10</v>
      </c>
    </row>
    <row r="2281" spans="3:7" ht="15" thickBot="1" x14ac:dyDescent="0.35">
      <c r="C2281" s="70">
        <v>43179</v>
      </c>
      <c r="D2281" s="71">
        <v>0.29953703703703705</v>
      </c>
      <c r="E2281" s="72" t="s">
        <v>9</v>
      </c>
      <c r="F2281" s="72">
        <v>30</v>
      </c>
      <c r="G2281" s="72" t="s">
        <v>21</v>
      </c>
    </row>
    <row r="2282" spans="3:7" ht="15" thickBot="1" x14ac:dyDescent="0.35">
      <c r="C2282" s="70">
        <v>43179</v>
      </c>
      <c r="D2282" s="71">
        <v>0.30042824074074076</v>
      </c>
      <c r="E2282" s="72" t="s">
        <v>9</v>
      </c>
      <c r="F2282" s="72">
        <v>34</v>
      </c>
      <c r="G2282" s="72" t="s">
        <v>10</v>
      </c>
    </row>
    <row r="2283" spans="3:7" ht="15" thickBot="1" x14ac:dyDescent="0.35">
      <c r="C2283" s="70">
        <v>43179</v>
      </c>
      <c r="D2283" s="71">
        <v>0.30087962962962961</v>
      </c>
      <c r="E2283" s="72" t="s">
        <v>9</v>
      </c>
      <c r="F2283" s="72">
        <v>27</v>
      </c>
      <c r="G2283" s="72" t="s">
        <v>10</v>
      </c>
    </row>
    <row r="2284" spans="3:7" ht="15" thickBot="1" x14ac:dyDescent="0.35">
      <c r="C2284" s="70">
        <v>43179</v>
      </c>
      <c r="D2284" s="71">
        <v>0.3012037037037037</v>
      </c>
      <c r="E2284" s="72" t="s">
        <v>9</v>
      </c>
      <c r="F2284" s="72">
        <v>41</v>
      </c>
      <c r="G2284" s="72" t="s">
        <v>10</v>
      </c>
    </row>
    <row r="2285" spans="3:7" ht="15" thickBot="1" x14ac:dyDescent="0.35">
      <c r="C2285" s="70">
        <v>43179</v>
      </c>
      <c r="D2285" s="71">
        <v>0.30150462962962959</v>
      </c>
      <c r="E2285" s="72" t="s">
        <v>9</v>
      </c>
      <c r="F2285" s="72">
        <v>39</v>
      </c>
      <c r="G2285" s="72" t="s">
        <v>10</v>
      </c>
    </row>
    <row r="2286" spans="3:7" ht="15" thickBot="1" x14ac:dyDescent="0.35">
      <c r="C2286" s="70">
        <v>43179</v>
      </c>
      <c r="D2286" s="71">
        <v>0.30199074074074073</v>
      </c>
      <c r="E2286" s="72" t="s">
        <v>9</v>
      </c>
      <c r="F2286" s="72">
        <v>42</v>
      </c>
      <c r="G2286" s="72" t="s">
        <v>10</v>
      </c>
    </row>
    <row r="2287" spans="3:7" ht="15" thickBot="1" x14ac:dyDescent="0.35">
      <c r="C2287" s="70">
        <v>43179</v>
      </c>
      <c r="D2287" s="71">
        <v>0.30200231481481482</v>
      </c>
      <c r="E2287" s="72" t="s">
        <v>9</v>
      </c>
      <c r="F2287" s="72">
        <v>34</v>
      </c>
      <c r="G2287" s="72" t="s">
        <v>10</v>
      </c>
    </row>
    <row r="2288" spans="3:7" ht="15" thickBot="1" x14ac:dyDescent="0.35">
      <c r="C2288" s="70">
        <v>43179</v>
      </c>
      <c r="D2288" s="71">
        <v>0.30201388888888886</v>
      </c>
      <c r="E2288" s="72" t="s">
        <v>9</v>
      </c>
      <c r="F2288" s="72">
        <v>33</v>
      </c>
      <c r="G2288" s="72" t="s">
        <v>10</v>
      </c>
    </row>
    <row r="2289" spans="3:7" ht="15" thickBot="1" x14ac:dyDescent="0.35">
      <c r="C2289" s="70">
        <v>43179</v>
      </c>
      <c r="D2289" s="71">
        <v>0.30202546296296295</v>
      </c>
      <c r="E2289" s="72" t="s">
        <v>9</v>
      </c>
      <c r="F2289" s="72">
        <v>27</v>
      </c>
      <c r="G2289" s="72" t="s">
        <v>10</v>
      </c>
    </row>
    <row r="2290" spans="3:7" ht="15" thickBot="1" x14ac:dyDescent="0.35">
      <c r="C2290" s="70">
        <v>43179</v>
      </c>
      <c r="D2290" s="71">
        <v>0.30203703703703705</v>
      </c>
      <c r="E2290" s="72" t="s">
        <v>9</v>
      </c>
      <c r="F2290" s="72">
        <v>34</v>
      </c>
      <c r="G2290" s="72" t="s">
        <v>10</v>
      </c>
    </row>
    <row r="2291" spans="3:7" ht="15" thickBot="1" x14ac:dyDescent="0.35">
      <c r="C2291" s="70">
        <v>43179</v>
      </c>
      <c r="D2291" s="71">
        <v>0.30224537037037036</v>
      </c>
      <c r="E2291" s="72" t="s">
        <v>9</v>
      </c>
      <c r="F2291" s="72">
        <v>21</v>
      </c>
      <c r="G2291" s="72" t="s">
        <v>21</v>
      </c>
    </row>
    <row r="2292" spans="3:7" ht="15" thickBot="1" x14ac:dyDescent="0.35">
      <c r="C2292" s="70">
        <v>43179</v>
      </c>
      <c r="D2292" s="71">
        <v>0.302650462962963</v>
      </c>
      <c r="E2292" s="72" t="s">
        <v>9</v>
      </c>
      <c r="F2292" s="72">
        <v>45</v>
      </c>
      <c r="G2292" s="72" t="s">
        <v>10</v>
      </c>
    </row>
    <row r="2293" spans="3:7" ht="15" thickBot="1" x14ac:dyDescent="0.35">
      <c r="C2293" s="70">
        <v>43179</v>
      </c>
      <c r="D2293" s="71">
        <v>0.30278935185185185</v>
      </c>
      <c r="E2293" s="72" t="s">
        <v>9</v>
      </c>
      <c r="F2293" s="72">
        <v>43</v>
      </c>
      <c r="G2293" s="72" t="s">
        <v>10</v>
      </c>
    </row>
    <row r="2294" spans="3:7" ht="15" thickBot="1" x14ac:dyDescent="0.35">
      <c r="C2294" s="70">
        <v>43179</v>
      </c>
      <c r="D2294" s="71">
        <v>0.30289351851851853</v>
      </c>
      <c r="E2294" s="72" t="s">
        <v>9</v>
      </c>
      <c r="F2294" s="72">
        <v>39</v>
      </c>
      <c r="G2294" s="72" t="s">
        <v>10</v>
      </c>
    </row>
    <row r="2295" spans="3:7" ht="15" thickBot="1" x14ac:dyDescent="0.35">
      <c r="C2295" s="70">
        <v>43179</v>
      </c>
      <c r="D2295" s="71">
        <v>0.30371527777777779</v>
      </c>
      <c r="E2295" s="72" t="s">
        <v>9</v>
      </c>
      <c r="F2295" s="72">
        <v>47</v>
      </c>
      <c r="G2295" s="72" t="s">
        <v>21</v>
      </c>
    </row>
    <row r="2296" spans="3:7" ht="15" thickBot="1" x14ac:dyDescent="0.35">
      <c r="C2296" s="70">
        <v>43179</v>
      </c>
      <c r="D2296" s="71">
        <v>0.30379629629629629</v>
      </c>
      <c r="E2296" s="72" t="s">
        <v>9</v>
      </c>
      <c r="F2296" s="72">
        <v>40</v>
      </c>
      <c r="G2296" s="72" t="s">
        <v>10</v>
      </c>
    </row>
    <row r="2297" spans="3:7" ht="15" thickBot="1" x14ac:dyDescent="0.35">
      <c r="C2297" s="70">
        <v>43179</v>
      </c>
      <c r="D2297" s="71">
        <v>0.30383101851851851</v>
      </c>
      <c r="E2297" s="72" t="s">
        <v>9</v>
      </c>
      <c r="F2297" s="72">
        <v>29</v>
      </c>
      <c r="G2297" s="72" t="s">
        <v>21</v>
      </c>
    </row>
    <row r="2298" spans="3:7" ht="15" thickBot="1" x14ac:dyDescent="0.35">
      <c r="C2298" s="70">
        <v>43179</v>
      </c>
      <c r="D2298" s="71">
        <v>0.30409722222222219</v>
      </c>
      <c r="E2298" s="72" t="s">
        <v>9</v>
      </c>
      <c r="F2298" s="72">
        <v>33</v>
      </c>
      <c r="G2298" s="72" t="s">
        <v>10</v>
      </c>
    </row>
    <row r="2299" spans="3:7" ht="15" thickBot="1" x14ac:dyDescent="0.35">
      <c r="C2299" s="70">
        <v>43179</v>
      </c>
      <c r="D2299" s="71">
        <v>0.30413194444444441</v>
      </c>
      <c r="E2299" s="72" t="s">
        <v>9</v>
      </c>
      <c r="F2299" s="72">
        <v>28</v>
      </c>
      <c r="G2299" s="72" t="s">
        <v>10</v>
      </c>
    </row>
    <row r="2300" spans="3:7" ht="15" thickBot="1" x14ac:dyDescent="0.35">
      <c r="C2300" s="70">
        <v>43179</v>
      </c>
      <c r="D2300" s="71">
        <v>0.30454861111111114</v>
      </c>
      <c r="E2300" s="72" t="s">
        <v>9</v>
      </c>
      <c r="F2300" s="72">
        <v>26</v>
      </c>
      <c r="G2300" s="72" t="s">
        <v>10</v>
      </c>
    </row>
    <row r="2301" spans="3:7" ht="15" thickBot="1" x14ac:dyDescent="0.35">
      <c r="C2301" s="70">
        <v>43179</v>
      </c>
      <c r="D2301" s="71">
        <v>0.30460648148148145</v>
      </c>
      <c r="E2301" s="72" t="s">
        <v>9</v>
      </c>
      <c r="F2301" s="72">
        <v>30</v>
      </c>
      <c r="G2301" s="72" t="s">
        <v>21</v>
      </c>
    </row>
    <row r="2302" spans="3:7" ht="15" thickBot="1" x14ac:dyDescent="0.35">
      <c r="C2302" s="70">
        <v>43179</v>
      </c>
      <c r="D2302" s="71">
        <v>0.30605324074074075</v>
      </c>
      <c r="E2302" s="72" t="s">
        <v>9</v>
      </c>
      <c r="F2302" s="72">
        <v>40</v>
      </c>
      <c r="G2302" s="72" t="s">
        <v>10</v>
      </c>
    </row>
    <row r="2303" spans="3:7" ht="15" thickBot="1" x14ac:dyDescent="0.35">
      <c r="C2303" s="70">
        <v>43179</v>
      </c>
      <c r="D2303" s="71">
        <v>0.30659722222222224</v>
      </c>
      <c r="E2303" s="72" t="s">
        <v>9</v>
      </c>
      <c r="F2303" s="72">
        <v>38</v>
      </c>
      <c r="G2303" s="72" t="s">
        <v>10</v>
      </c>
    </row>
    <row r="2304" spans="3:7" ht="15" thickBot="1" x14ac:dyDescent="0.35">
      <c r="C2304" s="70">
        <v>43179</v>
      </c>
      <c r="D2304" s="71">
        <v>0.30734953703703705</v>
      </c>
      <c r="E2304" s="72" t="s">
        <v>9</v>
      </c>
      <c r="F2304" s="72">
        <v>38</v>
      </c>
      <c r="G2304" s="72" t="s">
        <v>10</v>
      </c>
    </row>
    <row r="2305" spans="3:7" ht="15" thickBot="1" x14ac:dyDescent="0.35">
      <c r="C2305" s="70">
        <v>43179</v>
      </c>
      <c r="D2305" s="71">
        <v>0.30777777777777776</v>
      </c>
      <c r="E2305" s="72" t="s">
        <v>9</v>
      </c>
      <c r="F2305" s="72">
        <v>23</v>
      </c>
      <c r="G2305" s="72" t="s">
        <v>21</v>
      </c>
    </row>
    <row r="2306" spans="3:7" ht="15" thickBot="1" x14ac:dyDescent="0.35">
      <c r="C2306" s="70">
        <v>43179</v>
      </c>
      <c r="D2306" s="71">
        <v>0.30822916666666667</v>
      </c>
      <c r="E2306" s="72" t="s">
        <v>9</v>
      </c>
      <c r="F2306" s="72">
        <v>31</v>
      </c>
      <c r="G2306" s="72" t="s">
        <v>10</v>
      </c>
    </row>
    <row r="2307" spans="3:7" ht="15" thickBot="1" x14ac:dyDescent="0.35">
      <c r="C2307" s="70">
        <v>43179</v>
      </c>
      <c r="D2307" s="71">
        <v>0.30927083333333333</v>
      </c>
      <c r="E2307" s="72" t="s">
        <v>9</v>
      </c>
      <c r="F2307" s="72">
        <v>17</v>
      </c>
      <c r="G2307" s="72" t="s">
        <v>10</v>
      </c>
    </row>
    <row r="2308" spans="3:7" ht="15" thickBot="1" x14ac:dyDescent="0.35">
      <c r="C2308" s="70">
        <v>43179</v>
      </c>
      <c r="D2308" s="71">
        <v>0.31059027777777776</v>
      </c>
      <c r="E2308" s="72" t="s">
        <v>9</v>
      </c>
      <c r="F2308" s="72">
        <v>41</v>
      </c>
      <c r="G2308" s="72" t="s">
        <v>10</v>
      </c>
    </row>
    <row r="2309" spans="3:7" ht="15" thickBot="1" x14ac:dyDescent="0.35">
      <c r="C2309" s="70">
        <v>43179</v>
      </c>
      <c r="D2309" s="71">
        <v>0.3106828703703704</v>
      </c>
      <c r="E2309" s="72" t="s">
        <v>9</v>
      </c>
      <c r="F2309" s="72">
        <v>46</v>
      </c>
      <c r="G2309" s="72" t="s">
        <v>10</v>
      </c>
    </row>
    <row r="2310" spans="3:7" ht="15" thickBot="1" x14ac:dyDescent="0.35">
      <c r="C2310" s="70">
        <v>43179</v>
      </c>
      <c r="D2310" s="71">
        <v>0.31158564814814815</v>
      </c>
      <c r="E2310" s="72" t="s">
        <v>9</v>
      </c>
      <c r="F2310" s="72">
        <v>47</v>
      </c>
      <c r="G2310" s="72" t="s">
        <v>10</v>
      </c>
    </row>
    <row r="2311" spans="3:7" ht="15" thickBot="1" x14ac:dyDescent="0.35">
      <c r="C2311" s="70">
        <v>43179</v>
      </c>
      <c r="D2311" s="71">
        <v>0.31177083333333333</v>
      </c>
      <c r="E2311" s="72" t="s">
        <v>9</v>
      </c>
      <c r="F2311" s="72">
        <v>42</v>
      </c>
      <c r="G2311" s="72" t="s">
        <v>10</v>
      </c>
    </row>
    <row r="2312" spans="3:7" ht="15" thickBot="1" x14ac:dyDescent="0.35">
      <c r="C2312" s="70">
        <v>43179</v>
      </c>
      <c r="D2312" s="71">
        <v>0.31601851851851853</v>
      </c>
      <c r="E2312" s="72" t="s">
        <v>9</v>
      </c>
      <c r="F2312" s="72">
        <v>31</v>
      </c>
      <c r="G2312" s="72" t="s">
        <v>10</v>
      </c>
    </row>
    <row r="2313" spans="3:7" ht="15" thickBot="1" x14ac:dyDescent="0.35">
      <c r="C2313" s="70">
        <v>43179</v>
      </c>
      <c r="D2313" s="71">
        <v>0.31859953703703703</v>
      </c>
      <c r="E2313" s="72" t="s">
        <v>9</v>
      </c>
      <c r="F2313" s="72">
        <v>39</v>
      </c>
      <c r="G2313" s="72" t="s">
        <v>21</v>
      </c>
    </row>
    <row r="2314" spans="3:7" ht="15" thickBot="1" x14ac:dyDescent="0.35">
      <c r="C2314" s="70">
        <v>43179</v>
      </c>
      <c r="D2314" s="71">
        <v>0.31868055555555558</v>
      </c>
      <c r="E2314" s="72" t="s">
        <v>9</v>
      </c>
      <c r="F2314" s="72">
        <v>37</v>
      </c>
      <c r="G2314" s="72" t="s">
        <v>10</v>
      </c>
    </row>
    <row r="2315" spans="3:7" ht="15" thickBot="1" x14ac:dyDescent="0.35">
      <c r="C2315" s="70">
        <v>43179</v>
      </c>
      <c r="D2315" s="71">
        <v>0.31887731481481479</v>
      </c>
      <c r="E2315" s="72" t="s">
        <v>9</v>
      </c>
      <c r="F2315" s="72">
        <v>38</v>
      </c>
      <c r="G2315" s="72" t="s">
        <v>10</v>
      </c>
    </row>
    <row r="2316" spans="3:7" ht="15" thickBot="1" x14ac:dyDescent="0.35">
      <c r="C2316" s="70">
        <v>43179</v>
      </c>
      <c r="D2316" s="71">
        <v>0.31906249999999997</v>
      </c>
      <c r="E2316" s="72" t="s">
        <v>9</v>
      </c>
      <c r="F2316" s="72">
        <v>40</v>
      </c>
      <c r="G2316" s="72" t="s">
        <v>21</v>
      </c>
    </row>
    <row r="2317" spans="3:7" ht="15" thickBot="1" x14ac:dyDescent="0.35">
      <c r="C2317" s="70">
        <v>43179</v>
      </c>
      <c r="D2317" s="71">
        <v>0.31936342592592593</v>
      </c>
      <c r="E2317" s="72" t="s">
        <v>9</v>
      </c>
      <c r="F2317" s="72">
        <v>32</v>
      </c>
      <c r="G2317" s="72" t="s">
        <v>10</v>
      </c>
    </row>
    <row r="2318" spans="3:7" ht="15" thickBot="1" x14ac:dyDescent="0.35">
      <c r="C2318" s="70">
        <v>43179</v>
      </c>
      <c r="D2318" s="71">
        <v>0.32068287037037035</v>
      </c>
      <c r="E2318" s="72" t="s">
        <v>9</v>
      </c>
      <c r="F2318" s="72">
        <v>15</v>
      </c>
      <c r="G2318" s="72" t="s">
        <v>21</v>
      </c>
    </row>
    <row r="2319" spans="3:7" ht="15" thickBot="1" x14ac:dyDescent="0.35">
      <c r="C2319" s="70">
        <v>43179</v>
      </c>
      <c r="D2319" s="71">
        <v>0.32074074074074072</v>
      </c>
      <c r="E2319" s="72" t="s">
        <v>9</v>
      </c>
      <c r="F2319" s="72">
        <v>44</v>
      </c>
      <c r="G2319" s="72" t="s">
        <v>10</v>
      </c>
    </row>
    <row r="2320" spans="3:7" ht="15" thickBot="1" x14ac:dyDescent="0.35">
      <c r="C2320" s="70">
        <v>43179</v>
      </c>
      <c r="D2320" s="71">
        <v>0.32112268518518516</v>
      </c>
      <c r="E2320" s="72" t="s">
        <v>9</v>
      </c>
      <c r="F2320" s="72">
        <v>28</v>
      </c>
      <c r="G2320" s="72" t="s">
        <v>21</v>
      </c>
    </row>
    <row r="2321" spans="3:7" ht="15" thickBot="1" x14ac:dyDescent="0.35">
      <c r="C2321" s="70">
        <v>43179</v>
      </c>
      <c r="D2321" s="71">
        <v>0.32193287037037038</v>
      </c>
      <c r="E2321" s="72" t="s">
        <v>9</v>
      </c>
      <c r="F2321" s="72">
        <v>48</v>
      </c>
      <c r="G2321" s="72" t="s">
        <v>10</v>
      </c>
    </row>
    <row r="2322" spans="3:7" ht="15" thickBot="1" x14ac:dyDescent="0.35">
      <c r="C2322" s="70">
        <v>43179</v>
      </c>
      <c r="D2322" s="71">
        <v>0.3225115740740741</v>
      </c>
      <c r="E2322" s="72" t="s">
        <v>9</v>
      </c>
      <c r="F2322" s="72">
        <v>42</v>
      </c>
      <c r="G2322" s="72" t="s">
        <v>10</v>
      </c>
    </row>
    <row r="2323" spans="3:7" ht="15" thickBot="1" x14ac:dyDescent="0.35">
      <c r="C2323" s="70">
        <v>43179</v>
      </c>
      <c r="D2323" s="71">
        <v>0.323275462962963</v>
      </c>
      <c r="E2323" s="72" t="s">
        <v>9</v>
      </c>
      <c r="F2323" s="72">
        <v>38</v>
      </c>
      <c r="G2323" s="72" t="s">
        <v>10</v>
      </c>
    </row>
    <row r="2324" spans="3:7" ht="15" thickBot="1" x14ac:dyDescent="0.35">
      <c r="C2324" s="70">
        <v>43179</v>
      </c>
      <c r="D2324" s="71">
        <v>0.32381944444444444</v>
      </c>
      <c r="E2324" s="72" t="s">
        <v>9</v>
      </c>
      <c r="F2324" s="72">
        <v>39</v>
      </c>
      <c r="G2324" s="72" t="s">
        <v>10</v>
      </c>
    </row>
    <row r="2325" spans="3:7" ht="15" thickBot="1" x14ac:dyDescent="0.35">
      <c r="C2325" s="70">
        <v>43179</v>
      </c>
      <c r="D2325" s="71">
        <v>0.32401620370370371</v>
      </c>
      <c r="E2325" s="72" t="s">
        <v>9</v>
      </c>
      <c r="F2325" s="72">
        <v>38</v>
      </c>
      <c r="G2325" s="72" t="s">
        <v>10</v>
      </c>
    </row>
    <row r="2326" spans="3:7" ht="15" thickBot="1" x14ac:dyDescent="0.35">
      <c r="C2326" s="70">
        <v>43179</v>
      </c>
      <c r="D2326" s="71">
        <v>0.32627314814814817</v>
      </c>
      <c r="E2326" s="72" t="s">
        <v>9</v>
      </c>
      <c r="F2326" s="72">
        <v>41</v>
      </c>
      <c r="G2326" s="72" t="s">
        <v>10</v>
      </c>
    </row>
    <row r="2327" spans="3:7" ht="15" thickBot="1" x14ac:dyDescent="0.35">
      <c r="C2327" s="70">
        <v>43179</v>
      </c>
      <c r="D2327" s="71">
        <v>0.32774305555555555</v>
      </c>
      <c r="E2327" s="72" t="s">
        <v>9</v>
      </c>
      <c r="F2327" s="72">
        <v>21</v>
      </c>
      <c r="G2327" s="72" t="s">
        <v>10</v>
      </c>
    </row>
    <row r="2328" spans="3:7" ht="15" thickBot="1" x14ac:dyDescent="0.35">
      <c r="C2328" s="70">
        <v>43179</v>
      </c>
      <c r="D2328" s="71">
        <v>0.32851851851851849</v>
      </c>
      <c r="E2328" s="72" t="s">
        <v>9</v>
      </c>
      <c r="F2328" s="72">
        <v>29</v>
      </c>
      <c r="G2328" s="72" t="s">
        <v>10</v>
      </c>
    </row>
    <row r="2329" spans="3:7" ht="15" thickBot="1" x14ac:dyDescent="0.35">
      <c r="C2329" s="70">
        <v>43179</v>
      </c>
      <c r="D2329" s="71">
        <v>0.32856481481481481</v>
      </c>
      <c r="E2329" s="72" t="s">
        <v>9</v>
      </c>
      <c r="F2329" s="72">
        <v>34</v>
      </c>
      <c r="G2329" s="72" t="s">
        <v>21</v>
      </c>
    </row>
    <row r="2330" spans="3:7" ht="15" thickBot="1" x14ac:dyDescent="0.35">
      <c r="C2330" s="70">
        <v>43179</v>
      </c>
      <c r="D2330" s="71">
        <v>0.32890046296296299</v>
      </c>
      <c r="E2330" s="72" t="s">
        <v>9</v>
      </c>
      <c r="F2330" s="72">
        <v>45</v>
      </c>
      <c r="G2330" s="72" t="s">
        <v>10</v>
      </c>
    </row>
    <row r="2331" spans="3:7" ht="15" thickBot="1" x14ac:dyDescent="0.35">
      <c r="C2331" s="70">
        <v>43179</v>
      </c>
      <c r="D2331" s="71">
        <v>0.33026620370370369</v>
      </c>
      <c r="E2331" s="72" t="s">
        <v>9</v>
      </c>
      <c r="F2331" s="72">
        <v>44</v>
      </c>
      <c r="G2331" s="72" t="s">
        <v>10</v>
      </c>
    </row>
    <row r="2332" spans="3:7" ht="15" thickBot="1" x14ac:dyDescent="0.35">
      <c r="C2332" s="70">
        <v>43179</v>
      </c>
      <c r="D2332" s="71">
        <v>0.33274305555555556</v>
      </c>
      <c r="E2332" s="72" t="s">
        <v>9</v>
      </c>
      <c r="F2332" s="72">
        <v>28</v>
      </c>
      <c r="G2332" s="72" t="s">
        <v>21</v>
      </c>
    </row>
    <row r="2333" spans="3:7" ht="15" thickBot="1" x14ac:dyDescent="0.35">
      <c r="C2333" s="70">
        <v>43179</v>
      </c>
      <c r="D2333" s="71">
        <v>0.33292824074074073</v>
      </c>
      <c r="E2333" s="72" t="s">
        <v>9</v>
      </c>
      <c r="F2333" s="72">
        <v>36</v>
      </c>
      <c r="G2333" s="72" t="s">
        <v>10</v>
      </c>
    </row>
    <row r="2334" spans="3:7" ht="15" thickBot="1" x14ac:dyDescent="0.35">
      <c r="C2334" s="70">
        <v>43179</v>
      </c>
      <c r="D2334" s="71">
        <v>0.33321759259259259</v>
      </c>
      <c r="E2334" s="72" t="s">
        <v>9</v>
      </c>
      <c r="F2334" s="72">
        <v>36</v>
      </c>
      <c r="G2334" s="72" t="s">
        <v>10</v>
      </c>
    </row>
    <row r="2335" spans="3:7" ht="15" thickBot="1" x14ac:dyDescent="0.35">
      <c r="C2335" s="70">
        <v>43179</v>
      </c>
      <c r="D2335" s="71">
        <v>0.33336805555555554</v>
      </c>
      <c r="E2335" s="72" t="s">
        <v>9</v>
      </c>
      <c r="F2335" s="72">
        <v>19</v>
      </c>
      <c r="G2335" s="72" t="s">
        <v>21</v>
      </c>
    </row>
    <row r="2336" spans="3:7" ht="15" thickBot="1" x14ac:dyDescent="0.35">
      <c r="C2336" s="70">
        <v>43179</v>
      </c>
      <c r="D2336" s="71">
        <v>0.33407407407407402</v>
      </c>
      <c r="E2336" s="72" t="s">
        <v>9</v>
      </c>
      <c r="F2336" s="72">
        <v>41</v>
      </c>
      <c r="G2336" s="72" t="s">
        <v>21</v>
      </c>
    </row>
    <row r="2337" spans="3:7" ht="15" thickBot="1" x14ac:dyDescent="0.35">
      <c r="C2337" s="70">
        <v>43179</v>
      </c>
      <c r="D2337" s="71">
        <v>0.33425925925925926</v>
      </c>
      <c r="E2337" s="72" t="s">
        <v>9</v>
      </c>
      <c r="F2337" s="72">
        <v>30</v>
      </c>
      <c r="G2337" s="72" t="s">
        <v>21</v>
      </c>
    </row>
    <row r="2338" spans="3:7" ht="15" thickBot="1" x14ac:dyDescent="0.35">
      <c r="C2338" s="70">
        <v>43179</v>
      </c>
      <c r="D2338" s="71">
        <v>0.33473379629629635</v>
      </c>
      <c r="E2338" s="72" t="s">
        <v>9</v>
      </c>
      <c r="F2338" s="72">
        <v>32</v>
      </c>
      <c r="G2338" s="72" t="s">
        <v>10</v>
      </c>
    </row>
    <row r="2339" spans="3:7" ht="15" thickBot="1" x14ac:dyDescent="0.35">
      <c r="C2339" s="70">
        <v>43179</v>
      </c>
      <c r="D2339" s="71">
        <v>0.33531249999999996</v>
      </c>
      <c r="E2339" s="72" t="s">
        <v>9</v>
      </c>
      <c r="F2339" s="72">
        <v>24</v>
      </c>
      <c r="G2339" s="72" t="s">
        <v>21</v>
      </c>
    </row>
    <row r="2340" spans="3:7" ht="15" thickBot="1" x14ac:dyDescent="0.35">
      <c r="C2340" s="70">
        <v>43179</v>
      </c>
      <c r="D2340" s="71">
        <v>0.33649305555555559</v>
      </c>
      <c r="E2340" s="72" t="s">
        <v>9</v>
      </c>
      <c r="F2340" s="72">
        <v>36</v>
      </c>
      <c r="G2340" s="72" t="s">
        <v>10</v>
      </c>
    </row>
    <row r="2341" spans="3:7" ht="15" thickBot="1" x14ac:dyDescent="0.35">
      <c r="C2341" s="70">
        <v>43179</v>
      </c>
      <c r="D2341" s="71">
        <v>0.33712962962962961</v>
      </c>
      <c r="E2341" s="72" t="s">
        <v>9</v>
      </c>
      <c r="F2341" s="72">
        <v>27</v>
      </c>
      <c r="G2341" s="72" t="s">
        <v>21</v>
      </c>
    </row>
    <row r="2342" spans="3:7" ht="15" thickBot="1" x14ac:dyDescent="0.35">
      <c r="C2342" s="70">
        <v>43179</v>
      </c>
      <c r="D2342" s="71">
        <v>0.33815972222222218</v>
      </c>
      <c r="E2342" s="72" t="s">
        <v>9</v>
      </c>
      <c r="F2342" s="72">
        <v>37</v>
      </c>
      <c r="G2342" s="72" t="s">
        <v>10</v>
      </c>
    </row>
    <row r="2343" spans="3:7" ht="15" thickBot="1" x14ac:dyDescent="0.35">
      <c r="C2343" s="70">
        <v>43179</v>
      </c>
      <c r="D2343" s="71">
        <v>0.33914351851851854</v>
      </c>
      <c r="E2343" s="72" t="s">
        <v>9</v>
      </c>
      <c r="F2343" s="72">
        <v>31</v>
      </c>
      <c r="G2343" s="72" t="s">
        <v>10</v>
      </c>
    </row>
    <row r="2344" spans="3:7" ht="15" thickBot="1" x14ac:dyDescent="0.35">
      <c r="C2344" s="70">
        <v>43179</v>
      </c>
      <c r="D2344" s="71">
        <v>0.34114583333333331</v>
      </c>
      <c r="E2344" s="72" t="s">
        <v>9</v>
      </c>
      <c r="F2344" s="72">
        <v>34</v>
      </c>
      <c r="G2344" s="72" t="s">
        <v>10</v>
      </c>
    </row>
    <row r="2345" spans="3:7" ht="15" thickBot="1" x14ac:dyDescent="0.35">
      <c r="C2345" s="70">
        <v>43179</v>
      </c>
      <c r="D2345" s="71">
        <v>0.34314814814814815</v>
      </c>
      <c r="E2345" s="72" t="s">
        <v>9</v>
      </c>
      <c r="F2345" s="72">
        <v>38</v>
      </c>
      <c r="G2345" s="72" t="s">
        <v>21</v>
      </c>
    </row>
    <row r="2346" spans="3:7" ht="15" thickBot="1" x14ac:dyDescent="0.35">
      <c r="C2346" s="70">
        <v>43179</v>
      </c>
      <c r="D2346" s="71">
        <v>0.34325231481481483</v>
      </c>
      <c r="E2346" s="72" t="s">
        <v>9</v>
      </c>
      <c r="F2346" s="72">
        <v>29</v>
      </c>
      <c r="G2346" s="72" t="s">
        <v>10</v>
      </c>
    </row>
    <row r="2347" spans="3:7" ht="15" thickBot="1" x14ac:dyDescent="0.35">
      <c r="C2347" s="70">
        <v>43179</v>
      </c>
      <c r="D2347" s="71">
        <v>0.34512731481481485</v>
      </c>
      <c r="E2347" s="72" t="s">
        <v>9</v>
      </c>
      <c r="F2347" s="72">
        <v>41</v>
      </c>
      <c r="G2347" s="72" t="s">
        <v>10</v>
      </c>
    </row>
    <row r="2348" spans="3:7" ht="15" thickBot="1" x14ac:dyDescent="0.35">
      <c r="C2348" s="70">
        <v>43179</v>
      </c>
      <c r="D2348" s="71">
        <v>0.34711805555555553</v>
      </c>
      <c r="E2348" s="72" t="s">
        <v>9</v>
      </c>
      <c r="F2348" s="72">
        <v>46</v>
      </c>
      <c r="G2348" s="72" t="s">
        <v>10</v>
      </c>
    </row>
    <row r="2349" spans="3:7" ht="15" thickBot="1" x14ac:dyDescent="0.35">
      <c r="C2349" s="70">
        <v>43179</v>
      </c>
      <c r="D2349" s="71">
        <v>0.34743055555555552</v>
      </c>
      <c r="E2349" s="72" t="s">
        <v>9</v>
      </c>
      <c r="F2349" s="72">
        <v>40</v>
      </c>
      <c r="G2349" s="72" t="s">
        <v>10</v>
      </c>
    </row>
    <row r="2350" spans="3:7" ht="15" thickBot="1" x14ac:dyDescent="0.35">
      <c r="C2350" s="70">
        <v>43179</v>
      </c>
      <c r="D2350" s="71">
        <v>0.3475347222222222</v>
      </c>
      <c r="E2350" s="72" t="s">
        <v>9</v>
      </c>
      <c r="F2350" s="72">
        <v>39</v>
      </c>
      <c r="G2350" s="72" t="s">
        <v>21</v>
      </c>
    </row>
    <row r="2351" spans="3:7" ht="15" thickBot="1" x14ac:dyDescent="0.35">
      <c r="C2351" s="70">
        <v>43179</v>
      </c>
      <c r="D2351" s="71">
        <v>0.34828703703703701</v>
      </c>
      <c r="E2351" s="72" t="s">
        <v>9</v>
      </c>
      <c r="F2351" s="72">
        <v>31</v>
      </c>
      <c r="G2351" s="72" t="s">
        <v>21</v>
      </c>
    </row>
    <row r="2352" spans="3:7" ht="15" thickBot="1" x14ac:dyDescent="0.35">
      <c r="C2352" s="70">
        <v>43179</v>
      </c>
      <c r="D2352" s="71">
        <v>0.34849537037037037</v>
      </c>
      <c r="E2352" s="72" t="s">
        <v>9</v>
      </c>
      <c r="F2352" s="72">
        <v>36</v>
      </c>
      <c r="G2352" s="72" t="s">
        <v>10</v>
      </c>
    </row>
    <row r="2353" spans="3:7" ht="15" thickBot="1" x14ac:dyDescent="0.35">
      <c r="C2353" s="70">
        <v>43179</v>
      </c>
      <c r="D2353" s="71">
        <v>0.34946759259259258</v>
      </c>
      <c r="E2353" s="72" t="s">
        <v>9</v>
      </c>
      <c r="F2353" s="72">
        <v>25</v>
      </c>
      <c r="G2353" s="72" t="s">
        <v>21</v>
      </c>
    </row>
    <row r="2354" spans="3:7" ht="15" thickBot="1" x14ac:dyDescent="0.35">
      <c r="C2354" s="70">
        <v>43179</v>
      </c>
      <c r="D2354" s="71">
        <v>0.35210648148148144</v>
      </c>
      <c r="E2354" s="72" t="s">
        <v>9</v>
      </c>
      <c r="F2354" s="72">
        <v>25</v>
      </c>
      <c r="G2354" s="72" t="s">
        <v>21</v>
      </c>
    </row>
    <row r="2355" spans="3:7" ht="15" thickBot="1" x14ac:dyDescent="0.35">
      <c r="C2355" s="70">
        <v>43179</v>
      </c>
      <c r="D2355" s="71">
        <v>0.3538310185185185</v>
      </c>
      <c r="E2355" s="72" t="s">
        <v>9</v>
      </c>
      <c r="F2355" s="72">
        <v>24</v>
      </c>
      <c r="G2355" s="72" t="s">
        <v>21</v>
      </c>
    </row>
    <row r="2356" spans="3:7" ht="15" thickBot="1" x14ac:dyDescent="0.35">
      <c r="C2356" s="70">
        <v>43179</v>
      </c>
      <c r="D2356" s="71">
        <v>0.35489583333333335</v>
      </c>
      <c r="E2356" s="72" t="s">
        <v>9</v>
      </c>
      <c r="F2356" s="72">
        <v>36</v>
      </c>
      <c r="G2356" s="72" t="s">
        <v>10</v>
      </c>
    </row>
    <row r="2357" spans="3:7" ht="15" thickBot="1" x14ac:dyDescent="0.35">
      <c r="C2357" s="70">
        <v>43179</v>
      </c>
      <c r="D2357" s="71">
        <v>0.35524305555555552</v>
      </c>
      <c r="E2357" s="72" t="s">
        <v>9</v>
      </c>
      <c r="F2357" s="72">
        <v>28</v>
      </c>
      <c r="G2357" s="72" t="s">
        <v>10</v>
      </c>
    </row>
    <row r="2358" spans="3:7" ht="15" thickBot="1" x14ac:dyDescent="0.35">
      <c r="C2358" s="70">
        <v>43179</v>
      </c>
      <c r="D2358" s="71">
        <v>0.35538194444444443</v>
      </c>
      <c r="E2358" s="72" t="s">
        <v>9</v>
      </c>
      <c r="F2358" s="72">
        <v>26</v>
      </c>
      <c r="G2358" s="72" t="s">
        <v>21</v>
      </c>
    </row>
    <row r="2359" spans="3:7" ht="15" thickBot="1" x14ac:dyDescent="0.35">
      <c r="C2359" s="70">
        <v>43179</v>
      </c>
      <c r="D2359" s="71">
        <v>0.35817129629629635</v>
      </c>
      <c r="E2359" s="72" t="s">
        <v>9</v>
      </c>
      <c r="F2359" s="72">
        <v>21</v>
      </c>
      <c r="G2359" s="72" t="s">
        <v>21</v>
      </c>
    </row>
    <row r="2360" spans="3:7" ht="15" thickBot="1" x14ac:dyDescent="0.35">
      <c r="C2360" s="70">
        <v>43179</v>
      </c>
      <c r="D2360" s="71">
        <v>0.35847222222222225</v>
      </c>
      <c r="E2360" s="72" t="s">
        <v>9</v>
      </c>
      <c r="F2360" s="72">
        <v>27</v>
      </c>
      <c r="G2360" s="72" t="s">
        <v>10</v>
      </c>
    </row>
    <row r="2361" spans="3:7" ht="15" thickBot="1" x14ac:dyDescent="0.35">
      <c r="C2361" s="70">
        <v>43179</v>
      </c>
      <c r="D2361" s="71">
        <v>0.35878472222222224</v>
      </c>
      <c r="E2361" s="72" t="s">
        <v>9</v>
      </c>
      <c r="F2361" s="72">
        <v>44</v>
      </c>
      <c r="G2361" s="72" t="s">
        <v>10</v>
      </c>
    </row>
    <row r="2362" spans="3:7" ht="15" thickBot="1" x14ac:dyDescent="0.35">
      <c r="C2362" s="70">
        <v>43179</v>
      </c>
      <c r="D2362" s="71">
        <v>0.35893518518518519</v>
      </c>
      <c r="E2362" s="72" t="s">
        <v>9</v>
      </c>
      <c r="F2362" s="72">
        <v>21</v>
      </c>
      <c r="G2362" s="72" t="s">
        <v>21</v>
      </c>
    </row>
    <row r="2363" spans="3:7" ht="15" thickBot="1" x14ac:dyDescent="0.35">
      <c r="C2363" s="70">
        <v>43179</v>
      </c>
      <c r="D2363" s="71">
        <v>0.36135416666666664</v>
      </c>
      <c r="E2363" s="72" t="s">
        <v>9</v>
      </c>
      <c r="F2363" s="72">
        <v>47</v>
      </c>
      <c r="G2363" s="72" t="s">
        <v>10</v>
      </c>
    </row>
    <row r="2364" spans="3:7" ht="15" thickBot="1" x14ac:dyDescent="0.35">
      <c r="C2364" s="70">
        <v>43179</v>
      </c>
      <c r="D2364" s="71">
        <v>0.36321759259259262</v>
      </c>
      <c r="E2364" s="72" t="s">
        <v>9</v>
      </c>
      <c r="F2364" s="72">
        <v>35</v>
      </c>
      <c r="G2364" s="72" t="s">
        <v>21</v>
      </c>
    </row>
    <row r="2365" spans="3:7" ht="15" thickBot="1" x14ac:dyDescent="0.35">
      <c r="C2365" s="70">
        <v>43179</v>
      </c>
      <c r="D2365" s="71">
        <v>0.36402777777777778</v>
      </c>
      <c r="E2365" s="72" t="s">
        <v>9</v>
      </c>
      <c r="F2365" s="72">
        <v>37</v>
      </c>
      <c r="G2365" s="72" t="s">
        <v>10</v>
      </c>
    </row>
    <row r="2366" spans="3:7" ht="15" thickBot="1" x14ac:dyDescent="0.35">
      <c r="C2366" s="70">
        <v>43179</v>
      </c>
      <c r="D2366" s="71">
        <v>0.36853009259259256</v>
      </c>
      <c r="E2366" s="72" t="s">
        <v>9</v>
      </c>
      <c r="F2366" s="72">
        <v>26</v>
      </c>
      <c r="G2366" s="72" t="s">
        <v>21</v>
      </c>
    </row>
    <row r="2367" spans="3:7" ht="15" thickBot="1" x14ac:dyDescent="0.35">
      <c r="C2367" s="70">
        <v>43179</v>
      </c>
      <c r="D2367" s="71">
        <v>0.36857638888888888</v>
      </c>
      <c r="E2367" s="72" t="s">
        <v>9</v>
      </c>
      <c r="F2367" s="72">
        <v>41</v>
      </c>
      <c r="G2367" s="72" t="s">
        <v>10</v>
      </c>
    </row>
    <row r="2368" spans="3:7" ht="15" thickBot="1" x14ac:dyDescent="0.35">
      <c r="C2368" s="70">
        <v>43179</v>
      </c>
      <c r="D2368" s="71">
        <v>0.36983796296296295</v>
      </c>
      <c r="E2368" s="72" t="s">
        <v>9</v>
      </c>
      <c r="F2368" s="72">
        <v>31</v>
      </c>
      <c r="G2368" s="72" t="s">
        <v>21</v>
      </c>
    </row>
    <row r="2369" spans="3:7" ht="15" thickBot="1" x14ac:dyDescent="0.35">
      <c r="C2369" s="70">
        <v>43179</v>
      </c>
      <c r="D2369" s="71">
        <v>0.37180555555555556</v>
      </c>
      <c r="E2369" s="72" t="s">
        <v>9</v>
      </c>
      <c r="F2369" s="72">
        <v>30</v>
      </c>
      <c r="G2369" s="72" t="s">
        <v>21</v>
      </c>
    </row>
    <row r="2370" spans="3:7" ht="15" thickBot="1" x14ac:dyDescent="0.35">
      <c r="C2370" s="70">
        <v>43179</v>
      </c>
      <c r="D2370" s="71">
        <v>0.37364583333333329</v>
      </c>
      <c r="E2370" s="72" t="s">
        <v>9</v>
      </c>
      <c r="F2370" s="72">
        <v>40</v>
      </c>
      <c r="G2370" s="72" t="s">
        <v>10</v>
      </c>
    </row>
    <row r="2371" spans="3:7" ht="15" thickBot="1" x14ac:dyDescent="0.35">
      <c r="C2371" s="70">
        <v>43179</v>
      </c>
      <c r="D2371" s="71">
        <v>0.37560185185185185</v>
      </c>
      <c r="E2371" s="72" t="s">
        <v>9</v>
      </c>
      <c r="F2371" s="72">
        <v>33</v>
      </c>
      <c r="G2371" s="72" t="s">
        <v>21</v>
      </c>
    </row>
    <row r="2372" spans="3:7" ht="15" thickBot="1" x14ac:dyDescent="0.35">
      <c r="C2372" s="70">
        <v>43179</v>
      </c>
      <c r="D2372" s="71">
        <v>0.37564814814814818</v>
      </c>
      <c r="E2372" s="72" t="s">
        <v>9</v>
      </c>
      <c r="F2372" s="72">
        <v>44</v>
      </c>
      <c r="G2372" s="72" t="s">
        <v>10</v>
      </c>
    </row>
    <row r="2373" spans="3:7" ht="15" thickBot="1" x14ac:dyDescent="0.35">
      <c r="C2373" s="70">
        <v>43179</v>
      </c>
      <c r="D2373" s="71">
        <v>0.37571759259259258</v>
      </c>
      <c r="E2373" s="72" t="s">
        <v>9</v>
      </c>
      <c r="F2373" s="72">
        <v>42</v>
      </c>
      <c r="G2373" s="72" t="s">
        <v>21</v>
      </c>
    </row>
    <row r="2374" spans="3:7" ht="15" thickBot="1" x14ac:dyDescent="0.35">
      <c r="C2374" s="70">
        <v>43179</v>
      </c>
      <c r="D2374" s="71">
        <v>0.3758333333333333</v>
      </c>
      <c r="E2374" s="72" t="s">
        <v>9</v>
      </c>
      <c r="F2374" s="72">
        <v>42</v>
      </c>
      <c r="G2374" s="72" t="s">
        <v>10</v>
      </c>
    </row>
    <row r="2375" spans="3:7" ht="15" thickBot="1" x14ac:dyDescent="0.35">
      <c r="C2375" s="70">
        <v>43179</v>
      </c>
      <c r="D2375" s="71">
        <v>0.37597222222222221</v>
      </c>
      <c r="E2375" s="72" t="s">
        <v>9</v>
      </c>
      <c r="F2375" s="72">
        <v>48</v>
      </c>
      <c r="G2375" s="72" t="s">
        <v>10</v>
      </c>
    </row>
    <row r="2376" spans="3:7" ht="15" thickBot="1" x14ac:dyDescent="0.35">
      <c r="C2376" s="70">
        <v>43179</v>
      </c>
      <c r="D2376" s="71">
        <v>0.37761574074074072</v>
      </c>
      <c r="E2376" s="72" t="s">
        <v>9</v>
      </c>
      <c r="F2376" s="72">
        <v>46</v>
      </c>
      <c r="G2376" s="72" t="s">
        <v>10</v>
      </c>
    </row>
    <row r="2377" spans="3:7" ht="15" thickBot="1" x14ac:dyDescent="0.35">
      <c r="C2377" s="70">
        <v>43179</v>
      </c>
      <c r="D2377" s="71">
        <v>0.37965277777777778</v>
      </c>
      <c r="E2377" s="72" t="s">
        <v>9</v>
      </c>
      <c r="F2377" s="72">
        <v>21</v>
      </c>
      <c r="G2377" s="72" t="s">
        <v>21</v>
      </c>
    </row>
    <row r="2378" spans="3:7" ht="15" thickBot="1" x14ac:dyDescent="0.35">
      <c r="C2378" s="70">
        <v>43179</v>
      </c>
      <c r="D2378" s="71">
        <v>0.38019675925925928</v>
      </c>
      <c r="E2378" s="72" t="s">
        <v>9</v>
      </c>
      <c r="F2378" s="72">
        <v>52</v>
      </c>
      <c r="G2378" s="72" t="s">
        <v>10</v>
      </c>
    </row>
    <row r="2379" spans="3:7" ht="15" thickBot="1" x14ac:dyDescent="0.35">
      <c r="C2379" s="70">
        <v>43179</v>
      </c>
      <c r="D2379" s="71">
        <v>0.38032407407407409</v>
      </c>
      <c r="E2379" s="72" t="s">
        <v>9</v>
      </c>
      <c r="F2379" s="72">
        <v>46</v>
      </c>
      <c r="G2379" s="72" t="s">
        <v>21</v>
      </c>
    </row>
    <row r="2380" spans="3:7" ht="15" thickBot="1" x14ac:dyDescent="0.35">
      <c r="C2380" s="70">
        <v>43179</v>
      </c>
      <c r="D2380" s="71">
        <v>0.38140046296296298</v>
      </c>
      <c r="E2380" s="72" t="s">
        <v>9</v>
      </c>
      <c r="F2380" s="72">
        <v>40</v>
      </c>
      <c r="G2380" s="72" t="s">
        <v>10</v>
      </c>
    </row>
    <row r="2381" spans="3:7" ht="15" thickBot="1" x14ac:dyDescent="0.35">
      <c r="C2381" s="70">
        <v>43179</v>
      </c>
      <c r="D2381" s="71">
        <v>0.38162037037037039</v>
      </c>
      <c r="E2381" s="72" t="s">
        <v>9</v>
      </c>
      <c r="F2381" s="72">
        <v>37</v>
      </c>
      <c r="G2381" s="72" t="s">
        <v>10</v>
      </c>
    </row>
    <row r="2382" spans="3:7" ht="15" thickBot="1" x14ac:dyDescent="0.35">
      <c r="C2382" s="70">
        <v>43179</v>
      </c>
      <c r="D2382" s="71">
        <v>0.3823611111111111</v>
      </c>
      <c r="E2382" s="72" t="s">
        <v>9</v>
      </c>
      <c r="F2382" s="72">
        <v>30</v>
      </c>
      <c r="G2382" s="72" t="s">
        <v>21</v>
      </c>
    </row>
    <row r="2383" spans="3:7" ht="15" thickBot="1" x14ac:dyDescent="0.35">
      <c r="C2383" s="70">
        <v>43179</v>
      </c>
      <c r="D2383" s="71">
        <v>0.3830324074074074</v>
      </c>
      <c r="E2383" s="72" t="s">
        <v>9</v>
      </c>
      <c r="F2383" s="72">
        <v>33</v>
      </c>
      <c r="G2383" s="72" t="s">
        <v>10</v>
      </c>
    </row>
    <row r="2384" spans="3:7" ht="15" thickBot="1" x14ac:dyDescent="0.35">
      <c r="C2384" s="70">
        <v>43179</v>
      </c>
      <c r="D2384" s="71">
        <v>0.38545138888888886</v>
      </c>
      <c r="E2384" s="72" t="s">
        <v>9</v>
      </c>
      <c r="F2384" s="72">
        <v>38</v>
      </c>
      <c r="G2384" s="72" t="s">
        <v>10</v>
      </c>
    </row>
    <row r="2385" spans="3:7" ht="15" thickBot="1" x14ac:dyDescent="0.35">
      <c r="C2385" s="70">
        <v>43179</v>
      </c>
      <c r="D2385" s="71">
        <v>0.38694444444444448</v>
      </c>
      <c r="E2385" s="72" t="s">
        <v>9</v>
      </c>
      <c r="F2385" s="72">
        <v>50</v>
      </c>
      <c r="G2385" s="72" t="s">
        <v>10</v>
      </c>
    </row>
    <row r="2386" spans="3:7" ht="15" thickBot="1" x14ac:dyDescent="0.35">
      <c r="C2386" s="70">
        <v>43179</v>
      </c>
      <c r="D2386" s="71">
        <v>0.39098379629629632</v>
      </c>
      <c r="E2386" s="72" t="s">
        <v>9</v>
      </c>
      <c r="F2386" s="72">
        <v>30</v>
      </c>
      <c r="G2386" s="72" t="s">
        <v>21</v>
      </c>
    </row>
    <row r="2387" spans="3:7" ht="15" thickBot="1" x14ac:dyDescent="0.35">
      <c r="C2387" s="70">
        <v>43179</v>
      </c>
      <c r="D2387" s="71">
        <v>0.39133101851851854</v>
      </c>
      <c r="E2387" s="72" t="s">
        <v>9</v>
      </c>
      <c r="F2387" s="72">
        <v>40</v>
      </c>
      <c r="G2387" s="72" t="s">
        <v>10</v>
      </c>
    </row>
    <row r="2388" spans="3:7" ht="15" thickBot="1" x14ac:dyDescent="0.35">
      <c r="C2388" s="70">
        <v>43179</v>
      </c>
      <c r="D2388" s="71">
        <v>0.39392361111111113</v>
      </c>
      <c r="E2388" s="72" t="s">
        <v>9</v>
      </c>
      <c r="F2388" s="72">
        <v>63</v>
      </c>
      <c r="G2388" s="72" t="s">
        <v>10</v>
      </c>
    </row>
    <row r="2389" spans="3:7" ht="15" thickBot="1" x14ac:dyDescent="0.35">
      <c r="C2389" s="70">
        <v>43179</v>
      </c>
      <c r="D2389" s="71">
        <v>0.39880787037037035</v>
      </c>
      <c r="E2389" s="72" t="s">
        <v>9</v>
      </c>
      <c r="F2389" s="72">
        <v>34</v>
      </c>
      <c r="G2389" s="72" t="s">
        <v>21</v>
      </c>
    </row>
    <row r="2390" spans="3:7" ht="15" thickBot="1" x14ac:dyDescent="0.35">
      <c r="C2390" s="70">
        <v>43179</v>
      </c>
      <c r="D2390" s="71">
        <v>0.40023148148148152</v>
      </c>
      <c r="E2390" s="72" t="s">
        <v>9</v>
      </c>
      <c r="F2390" s="72">
        <v>31</v>
      </c>
      <c r="G2390" s="72" t="s">
        <v>10</v>
      </c>
    </row>
    <row r="2391" spans="3:7" ht="15" thickBot="1" x14ac:dyDescent="0.35">
      <c r="C2391" s="70">
        <v>43179</v>
      </c>
      <c r="D2391" s="71">
        <v>0.40164351851851854</v>
      </c>
      <c r="E2391" s="72" t="s">
        <v>9</v>
      </c>
      <c r="F2391" s="72">
        <v>30</v>
      </c>
      <c r="G2391" s="72" t="s">
        <v>21</v>
      </c>
    </row>
    <row r="2392" spans="3:7" ht="15" thickBot="1" x14ac:dyDescent="0.35">
      <c r="C2392" s="70">
        <v>43179</v>
      </c>
      <c r="D2392" s="71">
        <v>0.40263888888888894</v>
      </c>
      <c r="E2392" s="72" t="s">
        <v>9</v>
      </c>
      <c r="F2392" s="72">
        <v>43</v>
      </c>
      <c r="G2392" s="72" t="s">
        <v>10</v>
      </c>
    </row>
    <row r="2393" spans="3:7" ht="15" thickBot="1" x14ac:dyDescent="0.35">
      <c r="C2393" s="70">
        <v>43179</v>
      </c>
      <c r="D2393" s="71">
        <v>0.40263888888888894</v>
      </c>
      <c r="E2393" s="72" t="s">
        <v>9</v>
      </c>
      <c r="F2393" s="72">
        <v>36</v>
      </c>
      <c r="G2393" s="72" t="s">
        <v>10</v>
      </c>
    </row>
    <row r="2394" spans="3:7" ht="15" thickBot="1" x14ac:dyDescent="0.35">
      <c r="C2394" s="70">
        <v>43179</v>
      </c>
      <c r="D2394" s="71">
        <v>0.4029282407407408</v>
      </c>
      <c r="E2394" s="72" t="s">
        <v>9</v>
      </c>
      <c r="F2394" s="72">
        <v>33</v>
      </c>
      <c r="G2394" s="72" t="s">
        <v>10</v>
      </c>
    </row>
    <row r="2395" spans="3:7" ht="15" thickBot="1" x14ac:dyDescent="0.35">
      <c r="C2395" s="70">
        <v>43179</v>
      </c>
      <c r="D2395" s="71">
        <v>0.4031481481481482</v>
      </c>
      <c r="E2395" s="72" t="s">
        <v>9</v>
      </c>
      <c r="F2395" s="72">
        <v>36</v>
      </c>
      <c r="G2395" s="72" t="s">
        <v>10</v>
      </c>
    </row>
    <row r="2396" spans="3:7" ht="15" thickBot="1" x14ac:dyDescent="0.35">
      <c r="C2396" s="70">
        <v>43179</v>
      </c>
      <c r="D2396" s="71">
        <v>0.40342592592592591</v>
      </c>
      <c r="E2396" s="72" t="s">
        <v>9</v>
      </c>
      <c r="F2396" s="72">
        <v>43</v>
      </c>
      <c r="G2396" s="72" t="s">
        <v>21</v>
      </c>
    </row>
    <row r="2397" spans="3:7" ht="15" thickBot="1" x14ac:dyDescent="0.35">
      <c r="C2397" s="70">
        <v>43179</v>
      </c>
      <c r="D2397" s="71">
        <v>0.40991898148148148</v>
      </c>
      <c r="E2397" s="72" t="s">
        <v>9</v>
      </c>
      <c r="F2397" s="72">
        <v>35</v>
      </c>
      <c r="G2397" s="72" t="s">
        <v>21</v>
      </c>
    </row>
    <row r="2398" spans="3:7" ht="15" thickBot="1" x14ac:dyDescent="0.35">
      <c r="C2398" s="70">
        <v>43179</v>
      </c>
      <c r="D2398" s="71">
        <v>0.41140046296296301</v>
      </c>
      <c r="E2398" s="72" t="s">
        <v>9</v>
      </c>
      <c r="F2398" s="72">
        <v>46</v>
      </c>
      <c r="G2398" s="72" t="s">
        <v>10</v>
      </c>
    </row>
    <row r="2399" spans="3:7" ht="15" thickBot="1" x14ac:dyDescent="0.35">
      <c r="C2399" s="70">
        <v>43179</v>
      </c>
      <c r="D2399" s="71">
        <v>0.41196759259259258</v>
      </c>
      <c r="E2399" s="72" t="s">
        <v>9</v>
      </c>
      <c r="F2399" s="72">
        <v>44</v>
      </c>
      <c r="G2399" s="72" t="s">
        <v>10</v>
      </c>
    </row>
    <row r="2400" spans="3:7" ht="15" thickBot="1" x14ac:dyDescent="0.35">
      <c r="C2400" s="70">
        <v>43179</v>
      </c>
      <c r="D2400" s="71">
        <v>0.41233796296296293</v>
      </c>
      <c r="E2400" s="72" t="s">
        <v>9</v>
      </c>
      <c r="F2400" s="72">
        <v>40</v>
      </c>
      <c r="G2400" s="72" t="s">
        <v>10</v>
      </c>
    </row>
    <row r="2401" spans="3:7" ht="15" thickBot="1" x14ac:dyDescent="0.35">
      <c r="C2401" s="70">
        <v>43179</v>
      </c>
      <c r="D2401" s="71">
        <v>0.41730324074074071</v>
      </c>
      <c r="E2401" s="72" t="s">
        <v>9</v>
      </c>
      <c r="F2401" s="72">
        <v>24</v>
      </c>
      <c r="G2401" s="72" t="s">
        <v>21</v>
      </c>
    </row>
    <row r="2402" spans="3:7" ht="15" thickBot="1" x14ac:dyDescent="0.35">
      <c r="C2402" s="70">
        <v>43179</v>
      </c>
      <c r="D2402" s="71">
        <v>0.41869212962962959</v>
      </c>
      <c r="E2402" s="72" t="s">
        <v>9</v>
      </c>
      <c r="F2402" s="72">
        <v>45</v>
      </c>
      <c r="G2402" s="72" t="s">
        <v>21</v>
      </c>
    </row>
    <row r="2403" spans="3:7" ht="15" thickBot="1" x14ac:dyDescent="0.35">
      <c r="C2403" s="70">
        <v>43179</v>
      </c>
      <c r="D2403" s="71">
        <v>0.42078703703703701</v>
      </c>
      <c r="E2403" s="72" t="s">
        <v>9</v>
      </c>
      <c r="F2403" s="72">
        <v>32</v>
      </c>
      <c r="G2403" s="72" t="s">
        <v>10</v>
      </c>
    </row>
    <row r="2404" spans="3:7" ht="15" thickBot="1" x14ac:dyDescent="0.35">
      <c r="C2404" s="70">
        <v>43179</v>
      </c>
      <c r="D2404" s="71">
        <v>0.42502314814814812</v>
      </c>
      <c r="E2404" s="72" t="s">
        <v>9</v>
      </c>
      <c r="F2404" s="72">
        <v>46</v>
      </c>
      <c r="G2404" s="72" t="s">
        <v>10</v>
      </c>
    </row>
    <row r="2405" spans="3:7" ht="15" thickBot="1" x14ac:dyDescent="0.35">
      <c r="C2405" s="70">
        <v>43179</v>
      </c>
      <c r="D2405" s="71">
        <v>0.42582175925925925</v>
      </c>
      <c r="E2405" s="72" t="s">
        <v>9</v>
      </c>
      <c r="F2405" s="72">
        <v>23</v>
      </c>
      <c r="G2405" s="72" t="s">
        <v>21</v>
      </c>
    </row>
    <row r="2406" spans="3:7" ht="15" thickBot="1" x14ac:dyDescent="0.35">
      <c r="C2406" s="70">
        <v>43179</v>
      </c>
      <c r="D2406" s="71">
        <v>0.42994212962962958</v>
      </c>
      <c r="E2406" s="72" t="s">
        <v>9</v>
      </c>
      <c r="F2406" s="72">
        <v>29</v>
      </c>
      <c r="G2406" s="72" t="s">
        <v>21</v>
      </c>
    </row>
    <row r="2407" spans="3:7" ht="15" thickBot="1" x14ac:dyDescent="0.35">
      <c r="C2407" s="70">
        <v>43179</v>
      </c>
      <c r="D2407" s="71">
        <v>0.43144675925925924</v>
      </c>
      <c r="E2407" s="72" t="s">
        <v>9</v>
      </c>
      <c r="F2407" s="72">
        <v>32</v>
      </c>
      <c r="G2407" s="72" t="s">
        <v>10</v>
      </c>
    </row>
    <row r="2408" spans="3:7" ht="15" thickBot="1" x14ac:dyDescent="0.35">
      <c r="C2408" s="70">
        <v>43179</v>
      </c>
      <c r="D2408" s="71">
        <v>0.43188657407407405</v>
      </c>
      <c r="E2408" s="72" t="s">
        <v>9</v>
      </c>
      <c r="F2408" s="72">
        <v>26</v>
      </c>
      <c r="G2408" s="72" t="s">
        <v>21</v>
      </c>
    </row>
    <row r="2409" spans="3:7" ht="15" thickBot="1" x14ac:dyDescent="0.35">
      <c r="C2409" s="70">
        <v>43179</v>
      </c>
      <c r="D2409" s="71">
        <v>0.43233796296296295</v>
      </c>
      <c r="E2409" s="72" t="s">
        <v>9</v>
      </c>
      <c r="F2409" s="72">
        <v>41</v>
      </c>
      <c r="G2409" s="72" t="s">
        <v>10</v>
      </c>
    </row>
    <row r="2410" spans="3:7" ht="15" thickBot="1" x14ac:dyDescent="0.35">
      <c r="C2410" s="70">
        <v>43179</v>
      </c>
      <c r="D2410" s="71">
        <v>0.4366666666666667</v>
      </c>
      <c r="E2410" s="72" t="s">
        <v>9</v>
      </c>
      <c r="F2410" s="72">
        <v>24</v>
      </c>
      <c r="G2410" s="72" t="s">
        <v>21</v>
      </c>
    </row>
    <row r="2411" spans="3:7" ht="15" thickBot="1" x14ac:dyDescent="0.35">
      <c r="C2411" s="70">
        <v>43179</v>
      </c>
      <c r="D2411" s="71">
        <v>0.44031250000000005</v>
      </c>
      <c r="E2411" s="72" t="s">
        <v>9</v>
      </c>
      <c r="F2411" s="72">
        <v>43</v>
      </c>
      <c r="G2411" s="72" t="s">
        <v>21</v>
      </c>
    </row>
    <row r="2412" spans="3:7" ht="15" thickBot="1" x14ac:dyDescent="0.35">
      <c r="C2412" s="70">
        <v>43179</v>
      </c>
      <c r="D2412" s="71">
        <v>0.44372685185185184</v>
      </c>
      <c r="E2412" s="72" t="s">
        <v>9</v>
      </c>
      <c r="F2412" s="72">
        <v>22</v>
      </c>
      <c r="G2412" s="72" t="s">
        <v>21</v>
      </c>
    </row>
    <row r="2413" spans="3:7" ht="15" thickBot="1" x14ac:dyDescent="0.35">
      <c r="C2413" s="70">
        <v>43179</v>
      </c>
      <c r="D2413" s="71">
        <v>0.44385416666666666</v>
      </c>
      <c r="E2413" s="72" t="s">
        <v>9</v>
      </c>
      <c r="F2413" s="72">
        <v>39</v>
      </c>
      <c r="G2413" s="72" t="s">
        <v>10</v>
      </c>
    </row>
    <row r="2414" spans="3:7" ht="15" thickBot="1" x14ac:dyDescent="0.35">
      <c r="C2414" s="70">
        <v>43179</v>
      </c>
      <c r="D2414" s="71">
        <v>0.44398148148148148</v>
      </c>
      <c r="E2414" s="72" t="s">
        <v>9</v>
      </c>
      <c r="F2414" s="72">
        <v>47</v>
      </c>
      <c r="G2414" s="72" t="s">
        <v>10</v>
      </c>
    </row>
    <row r="2415" spans="3:7" ht="15" thickBot="1" x14ac:dyDescent="0.35">
      <c r="C2415" s="70">
        <v>43179</v>
      </c>
      <c r="D2415" s="71">
        <v>0.44670138888888888</v>
      </c>
      <c r="E2415" s="72" t="s">
        <v>9</v>
      </c>
      <c r="F2415" s="72">
        <v>52</v>
      </c>
      <c r="G2415" s="72" t="s">
        <v>10</v>
      </c>
    </row>
    <row r="2416" spans="3:7" ht="15" thickBot="1" x14ac:dyDescent="0.35">
      <c r="C2416" s="70">
        <v>43179</v>
      </c>
      <c r="D2416" s="71">
        <v>0.44872685185185185</v>
      </c>
      <c r="E2416" s="72" t="s">
        <v>9</v>
      </c>
      <c r="F2416" s="72">
        <v>38</v>
      </c>
      <c r="G2416" s="72" t="s">
        <v>10</v>
      </c>
    </row>
    <row r="2417" spans="3:7" ht="15" thickBot="1" x14ac:dyDescent="0.35">
      <c r="C2417" s="70">
        <v>43179</v>
      </c>
      <c r="D2417" s="71">
        <v>0.44899305555555552</v>
      </c>
      <c r="E2417" s="72" t="s">
        <v>9</v>
      </c>
      <c r="F2417" s="72">
        <v>25</v>
      </c>
      <c r="G2417" s="72" t="s">
        <v>21</v>
      </c>
    </row>
    <row r="2418" spans="3:7" ht="15" thickBot="1" x14ac:dyDescent="0.35">
      <c r="C2418" s="70">
        <v>43179</v>
      </c>
      <c r="D2418" s="71">
        <v>0.44959490740740743</v>
      </c>
      <c r="E2418" s="72" t="s">
        <v>9</v>
      </c>
      <c r="F2418" s="72">
        <v>24</v>
      </c>
      <c r="G2418" s="72" t="s">
        <v>21</v>
      </c>
    </row>
    <row r="2419" spans="3:7" ht="15" thickBot="1" x14ac:dyDescent="0.35">
      <c r="C2419" s="70">
        <v>43179</v>
      </c>
      <c r="D2419" s="71">
        <v>0.45021990740740742</v>
      </c>
      <c r="E2419" s="72" t="s">
        <v>9</v>
      </c>
      <c r="F2419" s="72">
        <v>34</v>
      </c>
      <c r="G2419" s="72" t="s">
        <v>10</v>
      </c>
    </row>
    <row r="2420" spans="3:7" ht="15" thickBot="1" x14ac:dyDescent="0.35">
      <c r="C2420" s="70">
        <v>43179</v>
      </c>
      <c r="D2420" s="71">
        <v>0.45087962962962963</v>
      </c>
      <c r="E2420" s="72" t="s">
        <v>9</v>
      </c>
      <c r="F2420" s="72">
        <v>39</v>
      </c>
      <c r="G2420" s="72" t="s">
        <v>10</v>
      </c>
    </row>
    <row r="2421" spans="3:7" ht="15" thickBot="1" x14ac:dyDescent="0.35">
      <c r="C2421" s="70">
        <v>43179</v>
      </c>
      <c r="D2421" s="71">
        <v>0.45974537037037039</v>
      </c>
      <c r="E2421" s="72" t="s">
        <v>9</v>
      </c>
      <c r="F2421" s="72">
        <v>25</v>
      </c>
      <c r="G2421" s="72" t="s">
        <v>21</v>
      </c>
    </row>
    <row r="2422" spans="3:7" ht="15" thickBot="1" x14ac:dyDescent="0.35">
      <c r="C2422" s="70">
        <v>43179</v>
      </c>
      <c r="D2422" s="71">
        <v>0.46415509259259258</v>
      </c>
      <c r="E2422" s="72" t="s">
        <v>9</v>
      </c>
      <c r="F2422" s="72">
        <v>55</v>
      </c>
      <c r="G2422" s="72" t="s">
        <v>10</v>
      </c>
    </row>
    <row r="2423" spans="3:7" ht="15" thickBot="1" x14ac:dyDescent="0.35">
      <c r="C2423" s="70">
        <v>43179</v>
      </c>
      <c r="D2423" s="71">
        <v>0.46931712962962963</v>
      </c>
      <c r="E2423" s="72" t="s">
        <v>9</v>
      </c>
      <c r="F2423" s="72">
        <v>29</v>
      </c>
      <c r="G2423" s="72" t="s">
        <v>10</v>
      </c>
    </row>
    <row r="2424" spans="3:7" ht="15" thickBot="1" x14ac:dyDescent="0.35">
      <c r="C2424" s="70">
        <v>43179</v>
      </c>
      <c r="D2424" s="71">
        <v>0.47056712962962965</v>
      </c>
      <c r="E2424" s="72" t="s">
        <v>9</v>
      </c>
      <c r="F2424" s="72">
        <v>29</v>
      </c>
      <c r="G2424" s="72" t="s">
        <v>21</v>
      </c>
    </row>
    <row r="2425" spans="3:7" ht="15" thickBot="1" x14ac:dyDescent="0.35">
      <c r="C2425" s="70">
        <v>43179</v>
      </c>
      <c r="D2425" s="71">
        <v>0.47563657407407406</v>
      </c>
      <c r="E2425" s="72" t="s">
        <v>9</v>
      </c>
      <c r="F2425" s="72">
        <v>19</v>
      </c>
      <c r="G2425" s="72" t="s">
        <v>21</v>
      </c>
    </row>
    <row r="2426" spans="3:7" ht="15" thickBot="1" x14ac:dyDescent="0.35">
      <c r="C2426" s="70">
        <v>43179</v>
      </c>
      <c r="D2426" s="71">
        <v>0.47651620370370368</v>
      </c>
      <c r="E2426" s="72" t="s">
        <v>9</v>
      </c>
      <c r="F2426" s="72">
        <v>28</v>
      </c>
      <c r="G2426" s="72" t="s">
        <v>10</v>
      </c>
    </row>
    <row r="2427" spans="3:7" ht="15" thickBot="1" x14ac:dyDescent="0.35">
      <c r="C2427" s="70">
        <v>43179</v>
      </c>
      <c r="D2427" s="71">
        <v>0.4783101851851852</v>
      </c>
      <c r="E2427" s="72" t="s">
        <v>9</v>
      </c>
      <c r="F2427" s="72">
        <v>50</v>
      </c>
      <c r="G2427" s="72" t="s">
        <v>10</v>
      </c>
    </row>
    <row r="2428" spans="3:7" ht="15" thickBot="1" x14ac:dyDescent="0.35">
      <c r="C2428" s="70">
        <v>43179</v>
      </c>
      <c r="D2428" s="71">
        <v>0.47973379629629626</v>
      </c>
      <c r="E2428" s="72" t="s">
        <v>9</v>
      </c>
      <c r="F2428" s="72">
        <v>46</v>
      </c>
      <c r="G2428" s="72" t="s">
        <v>10</v>
      </c>
    </row>
    <row r="2429" spans="3:7" ht="15" thickBot="1" x14ac:dyDescent="0.35">
      <c r="C2429" s="70">
        <v>43179</v>
      </c>
      <c r="D2429" s="71">
        <v>0.47973379629629626</v>
      </c>
      <c r="E2429" s="72" t="s">
        <v>9</v>
      </c>
      <c r="F2429" s="72">
        <v>52</v>
      </c>
      <c r="G2429" s="72" t="s">
        <v>10</v>
      </c>
    </row>
    <row r="2430" spans="3:7" ht="15" thickBot="1" x14ac:dyDescent="0.35">
      <c r="C2430" s="70">
        <v>43179</v>
      </c>
      <c r="D2430" s="71">
        <v>0.48420138888888892</v>
      </c>
      <c r="E2430" s="72" t="s">
        <v>9</v>
      </c>
      <c r="F2430" s="72">
        <v>36</v>
      </c>
      <c r="G2430" s="72" t="s">
        <v>21</v>
      </c>
    </row>
    <row r="2431" spans="3:7" ht="15" thickBot="1" x14ac:dyDescent="0.35">
      <c r="C2431" s="70">
        <v>43179</v>
      </c>
      <c r="D2431" s="71">
        <v>0.48525462962962962</v>
      </c>
      <c r="E2431" s="72" t="s">
        <v>9</v>
      </c>
      <c r="F2431" s="72">
        <v>28</v>
      </c>
      <c r="G2431" s="72" t="s">
        <v>21</v>
      </c>
    </row>
    <row r="2432" spans="3:7" ht="15" thickBot="1" x14ac:dyDescent="0.35">
      <c r="C2432" s="70">
        <v>43179</v>
      </c>
      <c r="D2432" s="71">
        <v>0.48690972222222223</v>
      </c>
      <c r="E2432" s="72" t="s">
        <v>9</v>
      </c>
      <c r="F2432" s="72">
        <v>23</v>
      </c>
      <c r="G2432" s="72" t="s">
        <v>21</v>
      </c>
    </row>
    <row r="2433" spans="3:7" ht="15" thickBot="1" x14ac:dyDescent="0.35">
      <c r="C2433" s="70">
        <v>43179</v>
      </c>
      <c r="D2433" s="71">
        <v>0.48721064814814818</v>
      </c>
      <c r="E2433" s="72" t="s">
        <v>9</v>
      </c>
      <c r="F2433" s="72">
        <v>37</v>
      </c>
      <c r="G2433" s="72" t="s">
        <v>10</v>
      </c>
    </row>
    <row r="2434" spans="3:7" ht="15" thickBot="1" x14ac:dyDescent="0.35">
      <c r="C2434" s="70">
        <v>43179</v>
      </c>
      <c r="D2434" s="71">
        <v>0.4886226851851852</v>
      </c>
      <c r="E2434" s="72" t="s">
        <v>9</v>
      </c>
      <c r="F2434" s="72">
        <v>25</v>
      </c>
      <c r="G2434" s="72" t="s">
        <v>21</v>
      </c>
    </row>
    <row r="2435" spans="3:7" ht="15" thickBot="1" x14ac:dyDescent="0.35">
      <c r="C2435" s="70">
        <v>43179</v>
      </c>
      <c r="D2435" s="71">
        <v>0.48983796296296295</v>
      </c>
      <c r="E2435" s="72" t="s">
        <v>9</v>
      </c>
      <c r="F2435" s="72">
        <v>38</v>
      </c>
      <c r="G2435" s="72" t="s">
        <v>10</v>
      </c>
    </row>
    <row r="2436" spans="3:7" ht="15" thickBot="1" x14ac:dyDescent="0.35">
      <c r="C2436" s="70">
        <v>43179</v>
      </c>
      <c r="D2436" s="71">
        <v>0.49096064814814816</v>
      </c>
      <c r="E2436" s="72" t="s">
        <v>9</v>
      </c>
      <c r="F2436" s="72">
        <v>31</v>
      </c>
      <c r="G2436" s="72" t="s">
        <v>21</v>
      </c>
    </row>
    <row r="2437" spans="3:7" ht="15" thickBot="1" x14ac:dyDescent="0.35">
      <c r="C2437" s="70">
        <v>43179</v>
      </c>
      <c r="D2437" s="71">
        <v>0.49297453703703703</v>
      </c>
      <c r="E2437" s="72" t="s">
        <v>9</v>
      </c>
      <c r="F2437" s="72">
        <v>33</v>
      </c>
      <c r="G2437" s="72" t="s">
        <v>21</v>
      </c>
    </row>
    <row r="2438" spans="3:7" ht="15" thickBot="1" x14ac:dyDescent="0.35">
      <c r="C2438" s="70">
        <v>43179</v>
      </c>
      <c r="D2438" s="71">
        <v>0.49309027777777775</v>
      </c>
      <c r="E2438" s="72" t="s">
        <v>9</v>
      </c>
      <c r="F2438" s="72">
        <v>21</v>
      </c>
      <c r="G2438" s="72" t="s">
        <v>21</v>
      </c>
    </row>
    <row r="2439" spans="3:7" ht="15" thickBot="1" x14ac:dyDescent="0.35">
      <c r="C2439" s="70">
        <v>43179</v>
      </c>
      <c r="D2439" s="71">
        <v>0.4939351851851852</v>
      </c>
      <c r="E2439" s="72" t="s">
        <v>9</v>
      </c>
      <c r="F2439" s="72">
        <v>24</v>
      </c>
      <c r="G2439" s="72" t="s">
        <v>10</v>
      </c>
    </row>
    <row r="2440" spans="3:7" ht="15" thickBot="1" x14ac:dyDescent="0.35">
      <c r="C2440" s="70">
        <v>43179</v>
      </c>
      <c r="D2440" s="71">
        <v>0.49758101851851855</v>
      </c>
      <c r="E2440" s="72" t="s">
        <v>9</v>
      </c>
      <c r="F2440" s="72">
        <v>33</v>
      </c>
      <c r="G2440" s="72" t="s">
        <v>21</v>
      </c>
    </row>
    <row r="2441" spans="3:7" ht="15" thickBot="1" x14ac:dyDescent="0.35">
      <c r="C2441" s="70">
        <v>43179</v>
      </c>
      <c r="D2441" s="71">
        <v>0.49775462962962963</v>
      </c>
      <c r="E2441" s="72" t="s">
        <v>9</v>
      </c>
      <c r="F2441" s="72">
        <v>45</v>
      </c>
      <c r="G2441" s="72" t="s">
        <v>10</v>
      </c>
    </row>
    <row r="2442" spans="3:7" ht="15" thickBot="1" x14ac:dyDescent="0.35">
      <c r="C2442" s="70">
        <v>43179</v>
      </c>
      <c r="D2442" s="71">
        <v>0.50327546296296299</v>
      </c>
      <c r="E2442" s="72" t="s">
        <v>9</v>
      </c>
      <c r="F2442" s="72">
        <v>18</v>
      </c>
      <c r="G2442" s="72" t="s">
        <v>10</v>
      </c>
    </row>
    <row r="2443" spans="3:7" ht="15" thickBot="1" x14ac:dyDescent="0.35">
      <c r="C2443" s="70">
        <v>43179</v>
      </c>
      <c r="D2443" s="71">
        <v>0.50591435185185185</v>
      </c>
      <c r="E2443" s="72" t="s">
        <v>9</v>
      </c>
      <c r="F2443" s="72">
        <v>54</v>
      </c>
      <c r="G2443" s="72" t="s">
        <v>21</v>
      </c>
    </row>
    <row r="2444" spans="3:7" ht="15" thickBot="1" x14ac:dyDescent="0.35">
      <c r="C2444" s="70">
        <v>43179</v>
      </c>
      <c r="D2444" s="71">
        <v>0.50699074074074069</v>
      </c>
      <c r="E2444" s="72" t="s">
        <v>9</v>
      </c>
      <c r="F2444" s="72">
        <v>39</v>
      </c>
      <c r="G2444" s="72" t="s">
        <v>10</v>
      </c>
    </row>
    <row r="2445" spans="3:7" ht="15" thickBot="1" x14ac:dyDescent="0.35">
      <c r="C2445" s="70">
        <v>43179</v>
      </c>
      <c r="D2445" s="71">
        <v>0.50892361111111117</v>
      </c>
      <c r="E2445" s="72" t="s">
        <v>9</v>
      </c>
      <c r="F2445" s="72">
        <v>23</v>
      </c>
      <c r="G2445" s="72" t="s">
        <v>21</v>
      </c>
    </row>
    <row r="2446" spans="3:7" ht="15" thickBot="1" x14ac:dyDescent="0.35">
      <c r="C2446" s="70">
        <v>43179</v>
      </c>
      <c r="D2446" s="71">
        <v>0.51012731481481477</v>
      </c>
      <c r="E2446" s="72" t="s">
        <v>9</v>
      </c>
      <c r="F2446" s="72">
        <v>20</v>
      </c>
      <c r="G2446" s="72" t="s">
        <v>21</v>
      </c>
    </row>
    <row r="2447" spans="3:7" ht="15" thickBot="1" x14ac:dyDescent="0.35">
      <c r="C2447" s="70">
        <v>43179</v>
      </c>
      <c r="D2447" s="71">
        <v>0.51076388888888891</v>
      </c>
      <c r="E2447" s="72" t="s">
        <v>9</v>
      </c>
      <c r="F2447" s="72">
        <v>35</v>
      </c>
      <c r="G2447" s="72" t="s">
        <v>21</v>
      </c>
    </row>
    <row r="2448" spans="3:7" ht="15" thickBot="1" x14ac:dyDescent="0.35">
      <c r="C2448" s="70">
        <v>43179</v>
      </c>
      <c r="D2448" s="71">
        <v>0.51087962962962963</v>
      </c>
      <c r="E2448" s="72" t="s">
        <v>9</v>
      </c>
      <c r="F2448" s="72">
        <v>20</v>
      </c>
      <c r="G2448" s="72" t="s">
        <v>21</v>
      </c>
    </row>
    <row r="2449" spans="3:7" ht="15" thickBot="1" x14ac:dyDescent="0.35">
      <c r="C2449" s="70">
        <v>43179</v>
      </c>
      <c r="D2449" s="71">
        <v>0.51185185185185189</v>
      </c>
      <c r="E2449" s="72" t="s">
        <v>9</v>
      </c>
      <c r="F2449" s="72">
        <v>33</v>
      </c>
      <c r="G2449" s="72" t="s">
        <v>10</v>
      </c>
    </row>
    <row r="2450" spans="3:7" ht="15" thickBot="1" x14ac:dyDescent="0.35">
      <c r="C2450" s="70">
        <v>43179</v>
      </c>
      <c r="D2450" s="71">
        <v>0.51303240740740741</v>
      </c>
      <c r="E2450" s="72" t="s">
        <v>9</v>
      </c>
      <c r="F2450" s="72">
        <v>41</v>
      </c>
      <c r="G2450" s="72" t="s">
        <v>10</v>
      </c>
    </row>
    <row r="2451" spans="3:7" ht="15" thickBot="1" x14ac:dyDescent="0.35">
      <c r="C2451" s="70">
        <v>43179</v>
      </c>
      <c r="D2451" s="71">
        <v>0.51409722222222221</v>
      </c>
      <c r="E2451" s="72" t="s">
        <v>9</v>
      </c>
      <c r="F2451" s="72">
        <v>46</v>
      </c>
      <c r="G2451" s="72" t="s">
        <v>10</v>
      </c>
    </row>
    <row r="2452" spans="3:7" ht="15" thickBot="1" x14ac:dyDescent="0.35">
      <c r="C2452" s="70">
        <v>43179</v>
      </c>
      <c r="D2452" s="71">
        <v>0.51591435185185186</v>
      </c>
      <c r="E2452" s="72" t="s">
        <v>9</v>
      </c>
      <c r="F2452" s="72">
        <v>33</v>
      </c>
      <c r="G2452" s="72" t="s">
        <v>10</v>
      </c>
    </row>
    <row r="2453" spans="3:7" ht="15" thickBot="1" x14ac:dyDescent="0.35">
      <c r="C2453" s="70">
        <v>43179</v>
      </c>
      <c r="D2453" s="71">
        <v>0.51697916666666666</v>
      </c>
      <c r="E2453" s="72" t="s">
        <v>9</v>
      </c>
      <c r="F2453" s="72">
        <v>25</v>
      </c>
      <c r="G2453" s="72" t="s">
        <v>21</v>
      </c>
    </row>
    <row r="2454" spans="3:7" ht="15" thickBot="1" x14ac:dyDescent="0.35">
      <c r="C2454" s="70">
        <v>43179</v>
      </c>
      <c r="D2454" s="71">
        <v>0.5189583333333333</v>
      </c>
      <c r="E2454" s="72" t="s">
        <v>9</v>
      </c>
      <c r="F2454" s="72">
        <v>28</v>
      </c>
      <c r="G2454" s="72" t="s">
        <v>10</v>
      </c>
    </row>
    <row r="2455" spans="3:7" ht="15" thickBot="1" x14ac:dyDescent="0.35">
      <c r="C2455" s="70">
        <v>43179</v>
      </c>
      <c r="D2455" s="71">
        <v>0.5191203703703704</v>
      </c>
      <c r="E2455" s="72" t="s">
        <v>9</v>
      </c>
      <c r="F2455" s="72">
        <v>50</v>
      </c>
      <c r="G2455" s="72" t="s">
        <v>10</v>
      </c>
    </row>
    <row r="2456" spans="3:7" ht="15" thickBot="1" x14ac:dyDescent="0.35">
      <c r="C2456" s="70">
        <v>43179</v>
      </c>
      <c r="D2456" s="71">
        <v>0.5191782407407407</v>
      </c>
      <c r="E2456" s="72" t="s">
        <v>9</v>
      </c>
      <c r="F2456" s="72">
        <v>25</v>
      </c>
      <c r="G2456" s="72" t="s">
        <v>21</v>
      </c>
    </row>
    <row r="2457" spans="3:7" ht="15" thickBot="1" x14ac:dyDescent="0.35">
      <c r="C2457" s="70">
        <v>43179</v>
      </c>
      <c r="D2457" s="71">
        <v>0.51990740740740737</v>
      </c>
      <c r="E2457" s="72" t="s">
        <v>9</v>
      </c>
      <c r="F2457" s="72">
        <v>33</v>
      </c>
      <c r="G2457" s="72" t="s">
        <v>10</v>
      </c>
    </row>
    <row r="2458" spans="3:7" ht="15" thickBot="1" x14ac:dyDescent="0.35">
      <c r="C2458" s="70">
        <v>43179</v>
      </c>
      <c r="D2458" s="71">
        <v>0.52061342592592597</v>
      </c>
      <c r="E2458" s="72" t="s">
        <v>9</v>
      </c>
      <c r="F2458" s="72">
        <v>38</v>
      </c>
      <c r="G2458" s="72" t="s">
        <v>10</v>
      </c>
    </row>
    <row r="2459" spans="3:7" ht="15" thickBot="1" x14ac:dyDescent="0.35">
      <c r="C2459" s="70">
        <v>43179</v>
      </c>
      <c r="D2459" s="71">
        <v>0.52362268518518518</v>
      </c>
      <c r="E2459" s="72" t="s">
        <v>9</v>
      </c>
      <c r="F2459" s="72">
        <v>52</v>
      </c>
      <c r="G2459" s="72" t="s">
        <v>10</v>
      </c>
    </row>
    <row r="2460" spans="3:7" ht="15" thickBot="1" x14ac:dyDescent="0.35">
      <c r="C2460" s="70">
        <v>43179</v>
      </c>
      <c r="D2460" s="71">
        <v>0.52528935185185188</v>
      </c>
      <c r="E2460" s="72" t="s">
        <v>9</v>
      </c>
      <c r="F2460" s="72">
        <v>37</v>
      </c>
      <c r="G2460" s="72" t="s">
        <v>10</v>
      </c>
    </row>
    <row r="2461" spans="3:7" ht="15" thickBot="1" x14ac:dyDescent="0.35">
      <c r="C2461" s="70">
        <v>43179</v>
      </c>
      <c r="D2461" s="71">
        <v>0.52893518518518523</v>
      </c>
      <c r="E2461" s="72" t="s">
        <v>9</v>
      </c>
      <c r="F2461" s="72">
        <v>35</v>
      </c>
      <c r="G2461" s="72" t="s">
        <v>10</v>
      </c>
    </row>
    <row r="2462" spans="3:7" ht="15" thickBot="1" x14ac:dyDescent="0.35">
      <c r="C2462" s="70">
        <v>43179</v>
      </c>
      <c r="D2462" s="71">
        <v>0.52906249999999999</v>
      </c>
      <c r="E2462" s="72" t="s">
        <v>9</v>
      </c>
      <c r="F2462" s="72">
        <v>36</v>
      </c>
      <c r="G2462" s="72" t="s">
        <v>10</v>
      </c>
    </row>
    <row r="2463" spans="3:7" ht="15" thickBot="1" x14ac:dyDescent="0.35">
      <c r="C2463" s="70">
        <v>43179</v>
      </c>
      <c r="D2463" s="71">
        <v>0.53081018518518519</v>
      </c>
      <c r="E2463" s="72" t="s">
        <v>9</v>
      </c>
      <c r="F2463" s="72">
        <v>30</v>
      </c>
      <c r="G2463" s="72" t="s">
        <v>21</v>
      </c>
    </row>
    <row r="2464" spans="3:7" ht="15" thickBot="1" x14ac:dyDescent="0.35">
      <c r="C2464" s="70">
        <v>43179</v>
      </c>
      <c r="D2464" s="71">
        <v>0.53328703703703706</v>
      </c>
      <c r="E2464" s="72" t="s">
        <v>9</v>
      </c>
      <c r="F2464" s="72">
        <v>42</v>
      </c>
      <c r="G2464" s="72" t="s">
        <v>10</v>
      </c>
    </row>
    <row r="2465" spans="3:7" ht="15" thickBot="1" x14ac:dyDescent="0.35">
      <c r="C2465" s="70">
        <v>43179</v>
      </c>
      <c r="D2465" s="71">
        <v>0.53341435185185182</v>
      </c>
      <c r="E2465" s="72" t="s">
        <v>9</v>
      </c>
      <c r="F2465" s="72">
        <v>38</v>
      </c>
      <c r="G2465" s="72" t="s">
        <v>10</v>
      </c>
    </row>
    <row r="2466" spans="3:7" ht="15" thickBot="1" x14ac:dyDescent="0.35">
      <c r="C2466" s="70">
        <v>43179</v>
      </c>
      <c r="D2466" s="71">
        <v>0.53395833333333331</v>
      </c>
      <c r="E2466" s="72" t="s">
        <v>9</v>
      </c>
      <c r="F2466" s="72">
        <v>20</v>
      </c>
      <c r="G2466" s="72" t="s">
        <v>21</v>
      </c>
    </row>
    <row r="2467" spans="3:7" ht="15" thickBot="1" x14ac:dyDescent="0.35">
      <c r="C2467" s="70">
        <v>43179</v>
      </c>
      <c r="D2467" s="71">
        <v>0.53420138888888891</v>
      </c>
      <c r="E2467" s="72" t="s">
        <v>9</v>
      </c>
      <c r="F2467" s="72">
        <v>21</v>
      </c>
      <c r="G2467" s="72" t="s">
        <v>21</v>
      </c>
    </row>
    <row r="2468" spans="3:7" ht="15" thickBot="1" x14ac:dyDescent="0.35">
      <c r="C2468" s="70">
        <v>43179</v>
      </c>
      <c r="D2468" s="71">
        <v>0.53500000000000003</v>
      </c>
      <c r="E2468" s="72" t="s">
        <v>9</v>
      </c>
      <c r="F2468" s="72">
        <v>33</v>
      </c>
      <c r="G2468" s="72" t="s">
        <v>21</v>
      </c>
    </row>
    <row r="2469" spans="3:7" ht="15" thickBot="1" x14ac:dyDescent="0.35">
      <c r="C2469" s="70">
        <v>43179</v>
      </c>
      <c r="D2469" s="71">
        <v>0.53935185185185186</v>
      </c>
      <c r="E2469" s="72" t="s">
        <v>9</v>
      </c>
      <c r="F2469" s="72">
        <v>26</v>
      </c>
      <c r="G2469" s="72" t="s">
        <v>21</v>
      </c>
    </row>
    <row r="2470" spans="3:7" ht="15" thickBot="1" x14ac:dyDescent="0.35">
      <c r="C2470" s="70">
        <v>43179</v>
      </c>
      <c r="D2470" s="71">
        <v>0.5394444444444445</v>
      </c>
      <c r="E2470" s="72" t="s">
        <v>9</v>
      </c>
      <c r="F2470" s="72">
        <v>38</v>
      </c>
      <c r="G2470" s="72" t="s">
        <v>10</v>
      </c>
    </row>
    <row r="2471" spans="3:7" ht="15" thickBot="1" x14ac:dyDescent="0.35">
      <c r="C2471" s="70">
        <v>43179</v>
      </c>
      <c r="D2471" s="71">
        <v>0.5410300925925926</v>
      </c>
      <c r="E2471" s="72" t="s">
        <v>9</v>
      </c>
      <c r="F2471" s="72">
        <v>31</v>
      </c>
      <c r="G2471" s="72" t="s">
        <v>21</v>
      </c>
    </row>
    <row r="2472" spans="3:7" ht="15" thickBot="1" x14ac:dyDescent="0.35">
      <c r="C2472" s="70">
        <v>43179</v>
      </c>
      <c r="D2472" s="71">
        <v>0.55125000000000002</v>
      </c>
      <c r="E2472" s="72" t="s">
        <v>9</v>
      </c>
      <c r="F2472" s="72">
        <v>37</v>
      </c>
      <c r="G2472" s="72" t="s">
        <v>21</v>
      </c>
    </row>
    <row r="2473" spans="3:7" ht="15" thickBot="1" x14ac:dyDescent="0.35">
      <c r="C2473" s="70">
        <v>43179</v>
      </c>
      <c r="D2473" s="71">
        <v>0.55265046296296294</v>
      </c>
      <c r="E2473" s="72" t="s">
        <v>9</v>
      </c>
      <c r="F2473" s="72">
        <v>28</v>
      </c>
      <c r="G2473" s="72" t="s">
        <v>21</v>
      </c>
    </row>
    <row r="2474" spans="3:7" ht="15" thickBot="1" x14ac:dyDescent="0.35">
      <c r="C2474" s="70">
        <v>43179</v>
      </c>
      <c r="D2474" s="71">
        <v>0.55273148148148155</v>
      </c>
      <c r="E2474" s="72" t="s">
        <v>9</v>
      </c>
      <c r="F2474" s="72">
        <v>29</v>
      </c>
      <c r="G2474" s="72" t="s">
        <v>21</v>
      </c>
    </row>
    <row r="2475" spans="3:7" ht="15" thickBot="1" x14ac:dyDescent="0.35">
      <c r="C2475" s="70">
        <v>43179</v>
      </c>
      <c r="D2475" s="71">
        <v>0.55371527777777774</v>
      </c>
      <c r="E2475" s="72" t="s">
        <v>9</v>
      </c>
      <c r="F2475" s="72">
        <v>32</v>
      </c>
      <c r="G2475" s="72" t="s">
        <v>10</v>
      </c>
    </row>
    <row r="2476" spans="3:7" ht="15" thickBot="1" x14ac:dyDescent="0.35">
      <c r="C2476" s="70">
        <v>43179</v>
      </c>
      <c r="D2476" s="71">
        <v>0.55604166666666666</v>
      </c>
      <c r="E2476" s="72" t="s">
        <v>9</v>
      </c>
      <c r="F2476" s="72">
        <v>34</v>
      </c>
      <c r="G2476" s="72" t="s">
        <v>10</v>
      </c>
    </row>
    <row r="2477" spans="3:7" ht="15" thickBot="1" x14ac:dyDescent="0.35">
      <c r="C2477" s="70">
        <v>43179</v>
      </c>
      <c r="D2477" s="71">
        <v>0.55748842592592596</v>
      </c>
      <c r="E2477" s="72" t="s">
        <v>9</v>
      </c>
      <c r="F2477" s="72">
        <v>37</v>
      </c>
      <c r="G2477" s="72" t="s">
        <v>10</v>
      </c>
    </row>
    <row r="2478" spans="3:7" ht="15" thickBot="1" x14ac:dyDescent="0.35">
      <c r="C2478" s="70">
        <v>43179</v>
      </c>
      <c r="D2478" s="71">
        <v>0.55939814814814814</v>
      </c>
      <c r="E2478" s="72" t="s">
        <v>9</v>
      </c>
      <c r="F2478" s="72">
        <v>48</v>
      </c>
      <c r="G2478" s="72" t="s">
        <v>10</v>
      </c>
    </row>
    <row r="2479" spans="3:7" ht="15" thickBot="1" x14ac:dyDescent="0.35">
      <c r="C2479" s="70">
        <v>43179</v>
      </c>
      <c r="D2479" s="71">
        <v>0.55944444444444441</v>
      </c>
      <c r="E2479" s="72" t="s">
        <v>9</v>
      </c>
      <c r="F2479" s="72">
        <v>23</v>
      </c>
      <c r="G2479" s="72" t="s">
        <v>21</v>
      </c>
    </row>
    <row r="2480" spans="3:7" ht="15" thickBot="1" x14ac:dyDescent="0.35">
      <c r="C2480" s="70">
        <v>43179</v>
      </c>
      <c r="D2480" s="71">
        <v>0.56031249999999999</v>
      </c>
      <c r="E2480" s="72" t="s">
        <v>9</v>
      </c>
      <c r="F2480" s="72">
        <v>35</v>
      </c>
      <c r="G2480" s="72" t="s">
        <v>10</v>
      </c>
    </row>
    <row r="2481" spans="3:7" ht="15" thickBot="1" x14ac:dyDescent="0.35">
      <c r="C2481" s="70">
        <v>43179</v>
      </c>
      <c r="D2481" s="71">
        <v>0.56170138888888888</v>
      </c>
      <c r="E2481" s="72" t="s">
        <v>9</v>
      </c>
      <c r="F2481" s="72">
        <v>26</v>
      </c>
      <c r="G2481" s="72" t="s">
        <v>21</v>
      </c>
    </row>
    <row r="2482" spans="3:7" ht="15" thickBot="1" x14ac:dyDescent="0.35">
      <c r="C2482" s="70">
        <v>43179</v>
      </c>
      <c r="D2482" s="71">
        <v>0.56180555555555556</v>
      </c>
      <c r="E2482" s="72" t="s">
        <v>9</v>
      </c>
      <c r="F2482" s="72">
        <v>34</v>
      </c>
      <c r="G2482" s="72" t="s">
        <v>10</v>
      </c>
    </row>
    <row r="2483" spans="3:7" ht="15" thickBot="1" x14ac:dyDescent="0.35">
      <c r="C2483" s="70">
        <v>43179</v>
      </c>
      <c r="D2483" s="71">
        <v>0.56223379629629633</v>
      </c>
      <c r="E2483" s="72" t="s">
        <v>9</v>
      </c>
      <c r="F2483" s="72">
        <v>37</v>
      </c>
      <c r="G2483" s="72" t="s">
        <v>10</v>
      </c>
    </row>
    <row r="2484" spans="3:7" ht="15" thickBot="1" x14ac:dyDescent="0.35">
      <c r="C2484" s="70">
        <v>43179</v>
      </c>
      <c r="D2484" s="71">
        <v>0.56337962962962962</v>
      </c>
      <c r="E2484" s="72" t="s">
        <v>9</v>
      </c>
      <c r="F2484" s="72">
        <v>30</v>
      </c>
      <c r="G2484" s="72" t="s">
        <v>10</v>
      </c>
    </row>
    <row r="2485" spans="3:7" ht="15" thickBot="1" x14ac:dyDescent="0.35">
      <c r="C2485" s="70">
        <v>43179</v>
      </c>
      <c r="D2485" s="71">
        <v>0.56432870370370369</v>
      </c>
      <c r="E2485" s="72" t="s">
        <v>9</v>
      </c>
      <c r="F2485" s="72">
        <v>37</v>
      </c>
      <c r="G2485" s="72" t="s">
        <v>10</v>
      </c>
    </row>
    <row r="2486" spans="3:7" ht="15" thickBot="1" x14ac:dyDescent="0.35">
      <c r="C2486" s="70">
        <v>43179</v>
      </c>
      <c r="D2486" s="71">
        <v>0.56435185185185188</v>
      </c>
      <c r="E2486" s="72" t="s">
        <v>9</v>
      </c>
      <c r="F2486" s="72">
        <v>37</v>
      </c>
      <c r="G2486" s="72" t="s">
        <v>10</v>
      </c>
    </row>
    <row r="2487" spans="3:7" ht="15" thickBot="1" x14ac:dyDescent="0.35">
      <c r="C2487" s="70">
        <v>43179</v>
      </c>
      <c r="D2487" s="71">
        <v>0.56592592592592594</v>
      </c>
      <c r="E2487" s="72" t="s">
        <v>9</v>
      </c>
      <c r="F2487" s="72">
        <v>38</v>
      </c>
      <c r="G2487" s="72" t="s">
        <v>10</v>
      </c>
    </row>
    <row r="2488" spans="3:7" ht="15" thickBot="1" x14ac:dyDescent="0.35">
      <c r="C2488" s="70">
        <v>43179</v>
      </c>
      <c r="D2488" s="71">
        <v>0.56692129629629628</v>
      </c>
      <c r="E2488" s="72" t="s">
        <v>9</v>
      </c>
      <c r="F2488" s="72">
        <v>44</v>
      </c>
      <c r="G2488" s="72" t="s">
        <v>10</v>
      </c>
    </row>
    <row r="2489" spans="3:7" ht="15" thickBot="1" x14ac:dyDescent="0.35">
      <c r="C2489" s="70">
        <v>43179</v>
      </c>
      <c r="D2489" s="71">
        <v>0.56729166666666664</v>
      </c>
      <c r="E2489" s="72" t="s">
        <v>9</v>
      </c>
      <c r="F2489" s="72">
        <v>30</v>
      </c>
      <c r="G2489" s="72" t="s">
        <v>21</v>
      </c>
    </row>
    <row r="2490" spans="3:7" ht="15" thickBot="1" x14ac:dyDescent="0.35">
      <c r="C2490" s="70">
        <v>43179</v>
      </c>
      <c r="D2490" s="71">
        <v>0.56840277777777781</v>
      </c>
      <c r="E2490" s="72" t="s">
        <v>9</v>
      </c>
      <c r="F2490" s="72">
        <v>26</v>
      </c>
      <c r="G2490" s="72" t="s">
        <v>21</v>
      </c>
    </row>
    <row r="2491" spans="3:7" ht="15" thickBot="1" x14ac:dyDescent="0.35">
      <c r="C2491" s="70">
        <v>43179</v>
      </c>
      <c r="D2491" s="71">
        <v>0.56851851851851853</v>
      </c>
      <c r="E2491" s="72" t="s">
        <v>9</v>
      </c>
      <c r="F2491" s="72">
        <v>23</v>
      </c>
      <c r="G2491" s="72" t="s">
        <v>21</v>
      </c>
    </row>
    <row r="2492" spans="3:7" ht="15" thickBot="1" x14ac:dyDescent="0.35">
      <c r="C2492" s="70">
        <v>43179</v>
      </c>
      <c r="D2492" s="71">
        <v>0.5689467592592593</v>
      </c>
      <c r="E2492" s="72" t="s">
        <v>9</v>
      </c>
      <c r="F2492" s="72">
        <v>44</v>
      </c>
      <c r="G2492" s="72" t="s">
        <v>10</v>
      </c>
    </row>
    <row r="2493" spans="3:7" ht="15" thickBot="1" x14ac:dyDescent="0.35">
      <c r="C2493" s="70">
        <v>43179</v>
      </c>
      <c r="D2493" s="71">
        <v>0.56930555555555562</v>
      </c>
      <c r="E2493" s="72" t="s">
        <v>9</v>
      </c>
      <c r="F2493" s="72">
        <v>29</v>
      </c>
      <c r="G2493" s="72" t="s">
        <v>21</v>
      </c>
    </row>
    <row r="2494" spans="3:7" ht="15" thickBot="1" x14ac:dyDescent="0.35">
      <c r="C2494" s="70">
        <v>43179</v>
      </c>
      <c r="D2494" s="71">
        <v>0.57003472222222229</v>
      </c>
      <c r="E2494" s="72" t="s">
        <v>9</v>
      </c>
      <c r="F2494" s="72">
        <v>41</v>
      </c>
      <c r="G2494" s="72" t="s">
        <v>10</v>
      </c>
    </row>
    <row r="2495" spans="3:7" ht="15" thickBot="1" x14ac:dyDescent="0.35">
      <c r="C2495" s="70">
        <v>43179</v>
      </c>
      <c r="D2495" s="71">
        <v>0.57118055555555558</v>
      </c>
      <c r="E2495" s="72" t="s">
        <v>9</v>
      </c>
      <c r="F2495" s="72">
        <v>24</v>
      </c>
      <c r="G2495" s="72" t="s">
        <v>21</v>
      </c>
    </row>
    <row r="2496" spans="3:7" ht="15" thickBot="1" x14ac:dyDescent="0.35">
      <c r="C2496" s="70">
        <v>43179</v>
      </c>
      <c r="D2496" s="71">
        <v>0.57182870370370364</v>
      </c>
      <c r="E2496" s="72" t="s">
        <v>9</v>
      </c>
      <c r="F2496" s="72">
        <v>15</v>
      </c>
      <c r="G2496" s="72" t="s">
        <v>10</v>
      </c>
    </row>
    <row r="2497" spans="3:7" ht="15" thickBot="1" x14ac:dyDescent="0.35">
      <c r="C2497" s="70">
        <v>43179</v>
      </c>
      <c r="D2497" s="71">
        <v>0.57216435185185188</v>
      </c>
      <c r="E2497" s="72" t="s">
        <v>9</v>
      </c>
      <c r="F2497" s="72">
        <v>18</v>
      </c>
      <c r="G2497" s="72" t="s">
        <v>10</v>
      </c>
    </row>
    <row r="2498" spans="3:7" ht="15" thickBot="1" x14ac:dyDescent="0.35">
      <c r="C2498" s="70">
        <v>43179</v>
      </c>
      <c r="D2498" s="71">
        <v>0.57239583333333333</v>
      </c>
      <c r="E2498" s="72" t="s">
        <v>9</v>
      </c>
      <c r="F2498" s="72">
        <v>31</v>
      </c>
      <c r="G2498" s="72" t="s">
        <v>21</v>
      </c>
    </row>
    <row r="2499" spans="3:7" ht="15" thickBot="1" x14ac:dyDescent="0.35">
      <c r="C2499" s="70">
        <v>43179</v>
      </c>
      <c r="D2499" s="71">
        <v>0.57306712962962958</v>
      </c>
      <c r="E2499" s="72" t="s">
        <v>9</v>
      </c>
      <c r="F2499" s="72">
        <v>47</v>
      </c>
      <c r="G2499" s="72" t="s">
        <v>21</v>
      </c>
    </row>
    <row r="2500" spans="3:7" ht="15" thickBot="1" x14ac:dyDescent="0.35">
      <c r="C2500" s="70">
        <v>43179</v>
      </c>
      <c r="D2500" s="71">
        <v>0.57384259259259263</v>
      </c>
      <c r="E2500" s="72" t="s">
        <v>9</v>
      </c>
      <c r="F2500" s="72">
        <v>28</v>
      </c>
      <c r="G2500" s="72" t="s">
        <v>10</v>
      </c>
    </row>
    <row r="2501" spans="3:7" ht="15" thickBot="1" x14ac:dyDescent="0.35">
      <c r="C2501" s="70">
        <v>43179</v>
      </c>
      <c r="D2501" s="71">
        <v>0.57570601851851855</v>
      </c>
      <c r="E2501" s="72" t="s">
        <v>9</v>
      </c>
      <c r="F2501" s="72">
        <v>22</v>
      </c>
      <c r="G2501" s="72" t="s">
        <v>21</v>
      </c>
    </row>
    <row r="2502" spans="3:7" ht="15" thickBot="1" x14ac:dyDescent="0.35">
      <c r="C2502" s="70">
        <v>43179</v>
      </c>
      <c r="D2502" s="71">
        <v>0.57678240740740738</v>
      </c>
      <c r="E2502" s="72" t="s">
        <v>9</v>
      </c>
      <c r="F2502" s="72">
        <v>26</v>
      </c>
      <c r="G2502" s="72" t="s">
        <v>21</v>
      </c>
    </row>
    <row r="2503" spans="3:7" ht="15" thickBot="1" x14ac:dyDescent="0.35">
      <c r="C2503" s="70">
        <v>43179</v>
      </c>
      <c r="D2503" s="71">
        <v>0.58054398148148145</v>
      </c>
      <c r="E2503" s="72" t="s">
        <v>9</v>
      </c>
      <c r="F2503" s="72">
        <v>38</v>
      </c>
      <c r="G2503" s="72" t="s">
        <v>10</v>
      </c>
    </row>
    <row r="2504" spans="3:7" ht="15" thickBot="1" x14ac:dyDescent="0.35">
      <c r="C2504" s="70">
        <v>43179</v>
      </c>
      <c r="D2504" s="71">
        <v>0.58075231481481482</v>
      </c>
      <c r="E2504" s="72" t="s">
        <v>9</v>
      </c>
      <c r="F2504" s="72">
        <v>37</v>
      </c>
      <c r="G2504" s="72" t="s">
        <v>10</v>
      </c>
    </row>
    <row r="2505" spans="3:7" ht="15" thickBot="1" x14ac:dyDescent="0.35">
      <c r="C2505" s="70">
        <v>43179</v>
      </c>
      <c r="D2505" s="71">
        <v>0.58351851851851855</v>
      </c>
      <c r="E2505" s="72" t="s">
        <v>9</v>
      </c>
      <c r="F2505" s="72">
        <v>34</v>
      </c>
      <c r="G2505" s="72" t="s">
        <v>10</v>
      </c>
    </row>
    <row r="2506" spans="3:7" ht="15" thickBot="1" x14ac:dyDescent="0.35">
      <c r="C2506" s="70">
        <v>43179</v>
      </c>
      <c r="D2506" s="71">
        <v>0.58363425925925927</v>
      </c>
      <c r="E2506" s="72" t="s">
        <v>9</v>
      </c>
      <c r="F2506" s="72">
        <v>45</v>
      </c>
      <c r="G2506" s="72" t="s">
        <v>10</v>
      </c>
    </row>
    <row r="2507" spans="3:7" ht="15" thickBot="1" x14ac:dyDescent="0.35">
      <c r="C2507" s="70">
        <v>43179</v>
      </c>
      <c r="D2507" s="71">
        <v>0.5857175925925926</v>
      </c>
      <c r="E2507" s="72" t="s">
        <v>9</v>
      </c>
      <c r="F2507" s="72">
        <v>32</v>
      </c>
      <c r="G2507" s="72" t="s">
        <v>10</v>
      </c>
    </row>
    <row r="2508" spans="3:7" ht="15" thickBot="1" x14ac:dyDescent="0.35">
      <c r="C2508" s="70">
        <v>43179</v>
      </c>
      <c r="D2508" s="71">
        <v>0.58606481481481476</v>
      </c>
      <c r="E2508" s="72" t="s">
        <v>9</v>
      </c>
      <c r="F2508" s="72">
        <v>42</v>
      </c>
      <c r="G2508" s="72" t="s">
        <v>10</v>
      </c>
    </row>
    <row r="2509" spans="3:7" ht="15" thickBot="1" x14ac:dyDescent="0.35">
      <c r="C2509" s="70">
        <v>43179</v>
      </c>
      <c r="D2509" s="71">
        <v>0.58775462962962965</v>
      </c>
      <c r="E2509" s="72" t="s">
        <v>9</v>
      </c>
      <c r="F2509" s="72">
        <v>26</v>
      </c>
      <c r="G2509" s="72" t="s">
        <v>21</v>
      </c>
    </row>
    <row r="2510" spans="3:7" ht="15" thickBot="1" x14ac:dyDescent="0.35">
      <c r="C2510" s="70">
        <v>43179</v>
      </c>
      <c r="D2510" s="71">
        <v>0.58781249999999996</v>
      </c>
      <c r="E2510" s="72" t="s">
        <v>9</v>
      </c>
      <c r="F2510" s="72">
        <v>32</v>
      </c>
      <c r="G2510" s="72" t="s">
        <v>10</v>
      </c>
    </row>
    <row r="2511" spans="3:7" ht="15" thickBot="1" x14ac:dyDescent="0.35">
      <c r="C2511" s="70">
        <v>43179</v>
      </c>
      <c r="D2511" s="71">
        <v>0.59195601851851853</v>
      </c>
      <c r="E2511" s="72" t="s">
        <v>9</v>
      </c>
      <c r="F2511" s="72">
        <v>44</v>
      </c>
      <c r="G2511" s="72" t="s">
        <v>10</v>
      </c>
    </row>
    <row r="2512" spans="3:7" ht="15" thickBot="1" x14ac:dyDescent="0.35">
      <c r="C2512" s="70">
        <v>43179</v>
      </c>
      <c r="D2512" s="71">
        <v>0.59254629629629629</v>
      </c>
      <c r="E2512" s="72" t="s">
        <v>9</v>
      </c>
      <c r="F2512" s="72">
        <v>34</v>
      </c>
      <c r="G2512" s="72" t="s">
        <v>21</v>
      </c>
    </row>
    <row r="2513" spans="3:7" ht="15" thickBot="1" x14ac:dyDescent="0.35">
      <c r="C2513" s="70">
        <v>43179</v>
      </c>
      <c r="D2513" s="71">
        <v>0.59377314814814819</v>
      </c>
      <c r="E2513" s="72" t="s">
        <v>9</v>
      </c>
      <c r="F2513" s="72">
        <v>26</v>
      </c>
      <c r="G2513" s="72" t="s">
        <v>21</v>
      </c>
    </row>
    <row r="2514" spans="3:7" ht="15" thickBot="1" x14ac:dyDescent="0.35">
      <c r="C2514" s="70">
        <v>43179</v>
      </c>
      <c r="D2514" s="71">
        <v>0.5944328703703704</v>
      </c>
      <c r="E2514" s="72" t="s">
        <v>9</v>
      </c>
      <c r="F2514" s="72">
        <v>50</v>
      </c>
      <c r="G2514" s="72" t="s">
        <v>10</v>
      </c>
    </row>
    <row r="2515" spans="3:7" ht="15" thickBot="1" x14ac:dyDescent="0.35">
      <c r="C2515" s="70">
        <v>43179</v>
      </c>
      <c r="D2515" s="71">
        <v>0.59670138888888891</v>
      </c>
      <c r="E2515" s="72" t="s">
        <v>9</v>
      </c>
      <c r="F2515" s="72">
        <v>23</v>
      </c>
      <c r="G2515" s="72" t="s">
        <v>21</v>
      </c>
    </row>
    <row r="2516" spans="3:7" ht="15" thickBot="1" x14ac:dyDescent="0.35">
      <c r="C2516" s="70">
        <v>43179</v>
      </c>
      <c r="D2516" s="71">
        <v>0.59677083333333336</v>
      </c>
      <c r="E2516" s="72" t="s">
        <v>9</v>
      </c>
      <c r="F2516" s="72">
        <v>41</v>
      </c>
      <c r="G2516" s="72" t="s">
        <v>21</v>
      </c>
    </row>
    <row r="2517" spans="3:7" ht="15" thickBot="1" x14ac:dyDescent="0.35">
      <c r="C2517" s="70">
        <v>43179</v>
      </c>
      <c r="D2517" s="71">
        <v>0.5970833333333333</v>
      </c>
      <c r="E2517" s="72" t="s">
        <v>9</v>
      </c>
      <c r="F2517" s="72">
        <v>34</v>
      </c>
      <c r="G2517" s="72" t="s">
        <v>10</v>
      </c>
    </row>
    <row r="2518" spans="3:7" ht="15" thickBot="1" x14ac:dyDescent="0.35">
      <c r="C2518" s="70">
        <v>43179</v>
      </c>
      <c r="D2518" s="71">
        <v>0.59719907407407413</v>
      </c>
      <c r="E2518" s="72" t="s">
        <v>9</v>
      </c>
      <c r="F2518" s="72">
        <v>31</v>
      </c>
      <c r="G2518" s="72" t="s">
        <v>21</v>
      </c>
    </row>
    <row r="2519" spans="3:7" ht="15" thickBot="1" x14ac:dyDescent="0.35">
      <c r="C2519" s="70">
        <v>43179</v>
      </c>
      <c r="D2519" s="71">
        <v>0.59859953703703705</v>
      </c>
      <c r="E2519" s="72" t="s">
        <v>9</v>
      </c>
      <c r="F2519" s="72">
        <v>36</v>
      </c>
      <c r="G2519" s="72" t="s">
        <v>21</v>
      </c>
    </row>
    <row r="2520" spans="3:7" ht="15" thickBot="1" x14ac:dyDescent="0.35">
      <c r="C2520" s="70">
        <v>43179</v>
      </c>
      <c r="D2520" s="71">
        <v>0.60103009259259255</v>
      </c>
      <c r="E2520" s="72" t="s">
        <v>9</v>
      </c>
      <c r="F2520" s="72">
        <v>41</v>
      </c>
      <c r="G2520" s="72" t="s">
        <v>21</v>
      </c>
    </row>
    <row r="2521" spans="3:7" ht="15" thickBot="1" x14ac:dyDescent="0.35">
      <c r="C2521" s="70">
        <v>43179</v>
      </c>
      <c r="D2521" s="71">
        <v>0.6011805555555555</v>
      </c>
      <c r="E2521" s="72" t="s">
        <v>9</v>
      </c>
      <c r="F2521" s="72">
        <v>20</v>
      </c>
      <c r="G2521" s="72" t="s">
        <v>21</v>
      </c>
    </row>
    <row r="2522" spans="3:7" ht="15" thickBot="1" x14ac:dyDescent="0.35">
      <c r="C2522" s="70">
        <v>43179</v>
      </c>
      <c r="D2522" s="71">
        <v>0.60210648148148149</v>
      </c>
      <c r="E2522" s="72" t="s">
        <v>9</v>
      </c>
      <c r="F2522" s="72">
        <v>44</v>
      </c>
      <c r="G2522" s="72" t="s">
        <v>10</v>
      </c>
    </row>
    <row r="2523" spans="3:7" ht="15" thickBot="1" x14ac:dyDescent="0.35">
      <c r="C2523" s="70">
        <v>43179</v>
      </c>
      <c r="D2523" s="71">
        <v>0.60306712962962961</v>
      </c>
      <c r="E2523" s="72" t="s">
        <v>9</v>
      </c>
      <c r="F2523" s="72">
        <v>29</v>
      </c>
      <c r="G2523" s="72" t="s">
        <v>21</v>
      </c>
    </row>
    <row r="2524" spans="3:7" ht="15" thickBot="1" x14ac:dyDescent="0.35">
      <c r="C2524" s="70">
        <v>43179</v>
      </c>
      <c r="D2524" s="71">
        <v>0.60422453703703705</v>
      </c>
      <c r="E2524" s="72" t="s">
        <v>9</v>
      </c>
      <c r="F2524" s="72">
        <v>32</v>
      </c>
      <c r="G2524" s="72" t="s">
        <v>10</v>
      </c>
    </row>
    <row r="2525" spans="3:7" ht="15" thickBot="1" x14ac:dyDescent="0.35">
      <c r="C2525" s="70">
        <v>43179</v>
      </c>
      <c r="D2525" s="71">
        <v>0.60549768518518521</v>
      </c>
      <c r="E2525" s="72" t="s">
        <v>9</v>
      </c>
      <c r="F2525" s="72">
        <v>32</v>
      </c>
      <c r="G2525" s="72" t="s">
        <v>21</v>
      </c>
    </row>
    <row r="2526" spans="3:7" ht="15" thickBot="1" x14ac:dyDescent="0.35">
      <c r="C2526" s="70">
        <v>43179</v>
      </c>
      <c r="D2526" s="71">
        <v>0.60672453703703699</v>
      </c>
      <c r="E2526" s="72" t="s">
        <v>9</v>
      </c>
      <c r="F2526" s="72">
        <v>28</v>
      </c>
      <c r="G2526" s="72" t="s">
        <v>21</v>
      </c>
    </row>
    <row r="2527" spans="3:7" ht="15" thickBot="1" x14ac:dyDescent="0.35">
      <c r="C2527" s="70">
        <v>43179</v>
      </c>
      <c r="D2527" s="71">
        <v>0.60931712962962969</v>
      </c>
      <c r="E2527" s="72" t="s">
        <v>9</v>
      </c>
      <c r="F2527" s="72">
        <v>27</v>
      </c>
      <c r="G2527" s="72" t="s">
        <v>21</v>
      </c>
    </row>
    <row r="2528" spans="3:7" ht="15" thickBot="1" x14ac:dyDescent="0.35">
      <c r="C2528" s="70">
        <v>43179</v>
      </c>
      <c r="D2528" s="71">
        <v>0.60974537037037035</v>
      </c>
      <c r="E2528" s="72" t="s">
        <v>9</v>
      </c>
      <c r="F2528" s="72">
        <v>43</v>
      </c>
      <c r="G2528" s="72" t="s">
        <v>10</v>
      </c>
    </row>
    <row r="2529" spans="3:7" ht="15" thickBot="1" x14ac:dyDescent="0.35">
      <c r="C2529" s="70">
        <v>43179</v>
      </c>
      <c r="D2529" s="71">
        <v>0.61055555555555563</v>
      </c>
      <c r="E2529" s="72" t="s">
        <v>9</v>
      </c>
      <c r="F2529" s="72">
        <v>48</v>
      </c>
      <c r="G2529" s="72" t="s">
        <v>10</v>
      </c>
    </row>
    <row r="2530" spans="3:7" ht="15" thickBot="1" x14ac:dyDescent="0.35">
      <c r="C2530" s="70">
        <v>43179</v>
      </c>
      <c r="D2530" s="71">
        <v>0.61098379629629629</v>
      </c>
      <c r="E2530" s="72" t="s">
        <v>9</v>
      </c>
      <c r="F2530" s="72">
        <v>33</v>
      </c>
      <c r="G2530" s="72" t="s">
        <v>10</v>
      </c>
    </row>
    <row r="2531" spans="3:7" ht="15" thickBot="1" x14ac:dyDescent="0.35">
      <c r="C2531" s="70">
        <v>43179</v>
      </c>
      <c r="D2531" s="71">
        <v>0.61237268518518517</v>
      </c>
      <c r="E2531" s="72" t="s">
        <v>9</v>
      </c>
      <c r="F2531" s="72">
        <v>23</v>
      </c>
      <c r="G2531" s="72" t="s">
        <v>21</v>
      </c>
    </row>
    <row r="2532" spans="3:7" ht="15" thickBot="1" x14ac:dyDescent="0.35">
      <c r="C2532" s="70">
        <v>43179</v>
      </c>
      <c r="D2532" s="71">
        <v>0.61283564814814817</v>
      </c>
      <c r="E2532" s="72" t="s">
        <v>9</v>
      </c>
      <c r="F2532" s="72">
        <v>48</v>
      </c>
      <c r="G2532" s="72" t="s">
        <v>10</v>
      </c>
    </row>
    <row r="2533" spans="3:7" ht="15" thickBot="1" x14ac:dyDescent="0.35">
      <c r="C2533" s="70">
        <v>43179</v>
      </c>
      <c r="D2533" s="71">
        <v>0.6134722222222222</v>
      </c>
      <c r="E2533" s="72" t="s">
        <v>9</v>
      </c>
      <c r="F2533" s="72">
        <v>28</v>
      </c>
      <c r="G2533" s="72" t="s">
        <v>21</v>
      </c>
    </row>
    <row r="2534" spans="3:7" ht="15" thickBot="1" x14ac:dyDescent="0.35">
      <c r="C2534" s="70">
        <v>43179</v>
      </c>
      <c r="D2534" s="71">
        <v>0.61520833333333336</v>
      </c>
      <c r="E2534" s="72" t="s">
        <v>9</v>
      </c>
      <c r="F2534" s="72">
        <v>23</v>
      </c>
      <c r="G2534" s="72" t="s">
        <v>21</v>
      </c>
    </row>
    <row r="2535" spans="3:7" ht="15" thickBot="1" x14ac:dyDescent="0.35">
      <c r="C2535" s="70">
        <v>43179</v>
      </c>
      <c r="D2535" s="71">
        <v>0.61557870370370371</v>
      </c>
      <c r="E2535" s="72" t="s">
        <v>9</v>
      </c>
      <c r="F2535" s="72">
        <v>25</v>
      </c>
      <c r="G2535" s="72" t="s">
        <v>10</v>
      </c>
    </row>
    <row r="2536" spans="3:7" ht="15" thickBot="1" x14ac:dyDescent="0.35">
      <c r="C2536" s="70">
        <v>43179</v>
      </c>
      <c r="D2536" s="71">
        <v>0.61600694444444437</v>
      </c>
      <c r="E2536" s="72" t="s">
        <v>9</v>
      </c>
      <c r="F2536" s="72">
        <v>23</v>
      </c>
      <c r="G2536" s="72" t="s">
        <v>21</v>
      </c>
    </row>
    <row r="2537" spans="3:7" ht="15" thickBot="1" x14ac:dyDescent="0.35">
      <c r="C2537" s="70">
        <v>43179</v>
      </c>
      <c r="D2537" s="71">
        <v>0.61695601851851845</v>
      </c>
      <c r="E2537" s="72" t="s">
        <v>9</v>
      </c>
      <c r="F2537" s="72">
        <v>27</v>
      </c>
      <c r="G2537" s="72" t="s">
        <v>21</v>
      </c>
    </row>
    <row r="2538" spans="3:7" ht="15" thickBot="1" x14ac:dyDescent="0.35">
      <c r="C2538" s="70">
        <v>43179</v>
      </c>
      <c r="D2538" s="71">
        <v>0.6170254629629629</v>
      </c>
      <c r="E2538" s="72" t="s">
        <v>9</v>
      </c>
      <c r="F2538" s="72">
        <v>45</v>
      </c>
      <c r="G2538" s="72" t="s">
        <v>10</v>
      </c>
    </row>
    <row r="2539" spans="3:7" ht="15" thickBot="1" x14ac:dyDescent="0.35">
      <c r="C2539" s="70">
        <v>43179</v>
      </c>
      <c r="D2539" s="71">
        <v>0.61788194444444444</v>
      </c>
      <c r="E2539" s="72" t="s">
        <v>9</v>
      </c>
      <c r="F2539" s="72">
        <v>39</v>
      </c>
      <c r="G2539" s="72" t="s">
        <v>10</v>
      </c>
    </row>
    <row r="2540" spans="3:7" ht="15" thickBot="1" x14ac:dyDescent="0.35">
      <c r="C2540" s="70">
        <v>43179</v>
      </c>
      <c r="D2540" s="71">
        <v>0.61850694444444443</v>
      </c>
      <c r="E2540" s="72" t="s">
        <v>9</v>
      </c>
      <c r="F2540" s="72">
        <v>25</v>
      </c>
      <c r="G2540" s="72" t="s">
        <v>21</v>
      </c>
    </row>
    <row r="2541" spans="3:7" ht="15" thickBot="1" x14ac:dyDescent="0.35">
      <c r="C2541" s="70">
        <v>43179</v>
      </c>
      <c r="D2541" s="71">
        <v>0.61857638888888888</v>
      </c>
      <c r="E2541" s="72" t="s">
        <v>9</v>
      </c>
      <c r="F2541" s="72">
        <v>37</v>
      </c>
      <c r="G2541" s="72" t="s">
        <v>21</v>
      </c>
    </row>
    <row r="2542" spans="3:7" ht="15" thickBot="1" x14ac:dyDescent="0.35">
      <c r="C2542" s="70">
        <v>43179</v>
      </c>
      <c r="D2542" s="71">
        <v>0.61888888888888893</v>
      </c>
      <c r="E2542" s="72" t="s">
        <v>9</v>
      </c>
      <c r="F2542" s="72">
        <v>31</v>
      </c>
      <c r="G2542" s="72" t="s">
        <v>10</v>
      </c>
    </row>
    <row r="2543" spans="3:7" ht="15" thickBot="1" x14ac:dyDescent="0.35">
      <c r="C2543" s="70">
        <v>43179</v>
      </c>
      <c r="D2543" s="71">
        <v>0.62070601851851859</v>
      </c>
      <c r="E2543" s="72" t="s">
        <v>9</v>
      </c>
      <c r="F2543" s="72">
        <v>25</v>
      </c>
      <c r="G2543" s="72" t="s">
        <v>21</v>
      </c>
    </row>
    <row r="2544" spans="3:7" ht="15" thickBot="1" x14ac:dyDescent="0.35">
      <c r="C2544" s="70">
        <v>43179</v>
      </c>
      <c r="D2544" s="71">
        <v>0.62143518518518526</v>
      </c>
      <c r="E2544" s="72" t="s">
        <v>9</v>
      </c>
      <c r="F2544" s="72">
        <v>34</v>
      </c>
      <c r="G2544" s="72" t="s">
        <v>10</v>
      </c>
    </row>
    <row r="2545" spans="3:7" ht="15" thickBot="1" x14ac:dyDescent="0.35">
      <c r="C2545" s="70">
        <v>43179</v>
      </c>
      <c r="D2545" s="71">
        <v>0.62268518518518523</v>
      </c>
      <c r="E2545" s="72" t="s">
        <v>9</v>
      </c>
      <c r="F2545" s="72">
        <v>26</v>
      </c>
      <c r="G2545" s="72" t="s">
        <v>10</v>
      </c>
    </row>
    <row r="2546" spans="3:7" ht="15" thickBot="1" x14ac:dyDescent="0.35">
      <c r="C2546" s="70">
        <v>43179</v>
      </c>
      <c r="D2546" s="71">
        <v>0.62560185185185191</v>
      </c>
      <c r="E2546" s="72" t="s">
        <v>9</v>
      </c>
      <c r="F2546" s="72">
        <v>32</v>
      </c>
      <c r="G2546" s="72" t="s">
        <v>21</v>
      </c>
    </row>
    <row r="2547" spans="3:7" ht="15" thickBot="1" x14ac:dyDescent="0.35">
      <c r="C2547" s="70">
        <v>43179</v>
      </c>
      <c r="D2547" s="71">
        <v>0.6256828703703704</v>
      </c>
      <c r="E2547" s="72" t="s">
        <v>9</v>
      </c>
      <c r="F2547" s="72">
        <v>43</v>
      </c>
      <c r="G2547" s="72" t="s">
        <v>10</v>
      </c>
    </row>
    <row r="2548" spans="3:7" ht="15" thickBot="1" x14ac:dyDescent="0.35">
      <c r="C2548" s="70">
        <v>43179</v>
      </c>
      <c r="D2548" s="71">
        <v>0.62611111111111117</v>
      </c>
      <c r="E2548" s="72" t="s">
        <v>9</v>
      </c>
      <c r="F2548" s="72">
        <v>33</v>
      </c>
      <c r="G2548" s="72" t="s">
        <v>21</v>
      </c>
    </row>
    <row r="2549" spans="3:7" ht="15" thickBot="1" x14ac:dyDescent="0.35">
      <c r="C2549" s="70">
        <v>43179</v>
      </c>
      <c r="D2549" s="71">
        <v>0.62630787037037039</v>
      </c>
      <c r="E2549" s="72" t="s">
        <v>9</v>
      </c>
      <c r="F2549" s="72">
        <v>27</v>
      </c>
      <c r="G2549" s="72" t="s">
        <v>10</v>
      </c>
    </row>
    <row r="2550" spans="3:7" ht="15" thickBot="1" x14ac:dyDescent="0.35">
      <c r="C2550" s="70">
        <v>43179</v>
      </c>
      <c r="D2550" s="71">
        <v>0.62935185185185183</v>
      </c>
      <c r="E2550" s="72" t="s">
        <v>9</v>
      </c>
      <c r="F2550" s="72">
        <v>28</v>
      </c>
      <c r="G2550" s="72" t="s">
        <v>21</v>
      </c>
    </row>
    <row r="2551" spans="3:7" ht="15" thickBot="1" x14ac:dyDescent="0.35">
      <c r="C2551" s="70">
        <v>43179</v>
      </c>
      <c r="D2551" s="71">
        <v>0.62989583333333332</v>
      </c>
      <c r="E2551" s="72" t="s">
        <v>9</v>
      </c>
      <c r="F2551" s="72">
        <v>28</v>
      </c>
      <c r="G2551" s="72" t="s">
        <v>21</v>
      </c>
    </row>
    <row r="2552" spans="3:7" ht="15" thickBot="1" x14ac:dyDescent="0.35">
      <c r="C2552" s="70">
        <v>43179</v>
      </c>
      <c r="D2552" s="71">
        <v>0.63115740740740744</v>
      </c>
      <c r="E2552" s="72" t="s">
        <v>9</v>
      </c>
      <c r="F2552" s="72">
        <v>27</v>
      </c>
      <c r="G2552" s="72" t="s">
        <v>21</v>
      </c>
    </row>
    <row r="2553" spans="3:7" ht="15" thickBot="1" x14ac:dyDescent="0.35">
      <c r="C2553" s="70">
        <v>43179</v>
      </c>
      <c r="D2553" s="71">
        <v>0.63167824074074075</v>
      </c>
      <c r="E2553" s="72" t="s">
        <v>9</v>
      </c>
      <c r="F2553" s="72">
        <v>30</v>
      </c>
      <c r="G2553" s="72" t="s">
        <v>21</v>
      </c>
    </row>
    <row r="2554" spans="3:7" ht="15" thickBot="1" x14ac:dyDescent="0.35">
      <c r="C2554" s="70">
        <v>43179</v>
      </c>
      <c r="D2554" s="71">
        <v>0.63447916666666659</v>
      </c>
      <c r="E2554" s="72" t="s">
        <v>9</v>
      </c>
      <c r="F2554" s="72">
        <v>23</v>
      </c>
      <c r="G2554" s="72" t="s">
        <v>21</v>
      </c>
    </row>
    <row r="2555" spans="3:7" ht="15" thickBot="1" x14ac:dyDescent="0.35">
      <c r="C2555" s="70">
        <v>43179</v>
      </c>
      <c r="D2555" s="71">
        <v>0.63568287037037041</v>
      </c>
      <c r="E2555" s="72" t="s">
        <v>9</v>
      </c>
      <c r="F2555" s="72">
        <v>38</v>
      </c>
      <c r="G2555" s="72" t="s">
        <v>10</v>
      </c>
    </row>
    <row r="2556" spans="3:7" ht="15" thickBot="1" x14ac:dyDescent="0.35">
      <c r="C2556" s="70">
        <v>43179</v>
      </c>
      <c r="D2556" s="71">
        <v>0.63626157407407413</v>
      </c>
      <c r="E2556" s="72" t="s">
        <v>9</v>
      </c>
      <c r="F2556" s="72">
        <v>41</v>
      </c>
      <c r="G2556" s="72" t="s">
        <v>10</v>
      </c>
    </row>
    <row r="2557" spans="3:7" ht="15" thickBot="1" x14ac:dyDescent="0.35">
      <c r="C2557" s="70">
        <v>43179</v>
      </c>
      <c r="D2557" s="71">
        <v>0.63803240740740741</v>
      </c>
      <c r="E2557" s="72" t="s">
        <v>9</v>
      </c>
      <c r="F2557" s="72">
        <v>36</v>
      </c>
      <c r="G2557" s="72" t="s">
        <v>10</v>
      </c>
    </row>
    <row r="2558" spans="3:7" ht="15" thickBot="1" x14ac:dyDescent="0.35">
      <c r="C2558" s="70">
        <v>43179</v>
      </c>
      <c r="D2558" s="71">
        <v>0.63996527777777779</v>
      </c>
      <c r="E2558" s="72" t="s">
        <v>9</v>
      </c>
      <c r="F2558" s="72">
        <v>21</v>
      </c>
      <c r="G2558" s="72" t="s">
        <v>21</v>
      </c>
    </row>
    <row r="2559" spans="3:7" ht="15" thickBot="1" x14ac:dyDescent="0.35">
      <c r="C2559" s="70">
        <v>43179</v>
      </c>
      <c r="D2559" s="71">
        <v>0.64193287037037039</v>
      </c>
      <c r="E2559" s="72" t="s">
        <v>9</v>
      </c>
      <c r="F2559" s="72">
        <v>41</v>
      </c>
      <c r="G2559" s="72" t="s">
        <v>10</v>
      </c>
    </row>
    <row r="2560" spans="3:7" ht="15" thickBot="1" x14ac:dyDescent="0.35">
      <c r="C2560" s="70">
        <v>43179</v>
      </c>
      <c r="D2560" s="71">
        <v>0.64223379629629629</v>
      </c>
      <c r="E2560" s="72" t="s">
        <v>9</v>
      </c>
      <c r="F2560" s="72">
        <v>30</v>
      </c>
      <c r="G2560" s="72" t="s">
        <v>21</v>
      </c>
    </row>
    <row r="2561" spans="3:7" ht="15" thickBot="1" x14ac:dyDescent="0.35">
      <c r="C2561" s="70">
        <v>43179</v>
      </c>
      <c r="D2561" s="71">
        <v>0.64231481481481478</v>
      </c>
      <c r="E2561" s="72" t="s">
        <v>9</v>
      </c>
      <c r="F2561" s="72">
        <v>29</v>
      </c>
      <c r="G2561" s="72" t="s">
        <v>21</v>
      </c>
    </row>
    <row r="2562" spans="3:7" ht="15" thickBot="1" x14ac:dyDescent="0.35">
      <c r="C2562" s="70">
        <v>43179</v>
      </c>
      <c r="D2562" s="71">
        <v>0.64399305555555553</v>
      </c>
      <c r="E2562" s="72" t="s">
        <v>9</v>
      </c>
      <c r="F2562" s="72">
        <v>25</v>
      </c>
      <c r="G2562" s="72" t="s">
        <v>21</v>
      </c>
    </row>
    <row r="2563" spans="3:7" ht="15" thickBot="1" x14ac:dyDescent="0.35">
      <c r="C2563" s="70">
        <v>43179</v>
      </c>
      <c r="D2563" s="71">
        <v>0.64402777777777775</v>
      </c>
      <c r="E2563" s="72" t="s">
        <v>9</v>
      </c>
      <c r="F2563" s="72">
        <v>24</v>
      </c>
      <c r="G2563" s="72" t="s">
        <v>21</v>
      </c>
    </row>
    <row r="2564" spans="3:7" ht="15" thickBot="1" x14ac:dyDescent="0.35">
      <c r="C2564" s="70">
        <v>43179</v>
      </c>
      <c r="D2564" s="71">
        <v>0.64596064814814813</v>
      </c>
      <c r="E2564" s="72" t="s">
        <v>9</v>
      </c>
      <c r="F2564" s="72">
        <v>27</v>
      </c>
      <c r="G2564" s="72" t="s">
        <v>21</v>
      </c>
    </row>
    <row r="2565" spans="3:7" ht="15" thickBot="1" x14ac:dyDescent="0.35">
      <c r="C2565" s="70">
        <v>43179</v>
      </c>
      <c r="D2565" s="71">
        <v>0.64672453703703703</v>
      </c>
      <c r="E2565" s="72" t="s">
        <v>9</v>
      </c>
      <c r="F2565" s="72">
        <v>34</v>
      </c>
      <c r="G2565" s="72" t="s">
        <v>21</v>
      </c>
    </row>
    <row r="2566" spans="3:7" ht="15" thickBot="1" x14ac:dyDescent="0.35">
      <c r="C2566" s="70">
        <v>43179</v>
      </c>
      <c r="D2566" s="71">
        <v>0.64818287037037037</v>
      </c>
      <c r="E2566" s="72" t="s">
        <v>9</v>
      </c>
      <c r="F2566" s="72">
        <v>38</v>
      </c>
      <c r="G2566" s="72" t="s">
        <v>10</v>
      </c>
    </row>
    <row r="2567" spans="3:7" ht="15" thickBot="1" x14ac:dyDescent="0.35">
      <c r="C2567" s="70">
        <v>43179</v>
      </c>
      <c r="D2567" s="71">
        <v>0.64824074074074078</v>
      </c>
      <c r="E2567" s="72" t="s">
        <v>9</v>
      </c>
      <c r="F2567" s="72">
        <v>24</v>
      </c>
      <c r="G2567" s="72" t="s">
        <v>21</v>
      </c>
    </row>
    <row r="2568" spans="3:7" ht="15" thickBot="1" x14ac:dyDescent="0.35">
      <c r="C2568" s="70">
        <v>43179</v>
      </c>
      <c r="D2568" s="71">
        <v>0.64841435185185181</v>
      </c>
      <c r="E2568" s="72" t="s">
        <v>9</v>
      </c>
      <c r="F2568" s="72">
        <v>24</v>
      </c>
      <c r="G2568" s="72" t="s">
        <v>21</v>
      </c>
    </row>
    <row r="2569" spans="3:7" ht="15" thickBot="1" x14ac:dyDescent="0.35">
      <c r="C2569" s="70">
        <v>43179</v>
      </c>
      <c r="D2569" s="71">
        <v>0.64844907407407404</v>
      </c>
      <c r="E2569" s="72" t="s">
        <v>9</v>
      </c>
      <c r="F2569" s="72">
        <v>22</v>
      </c>
      <c r="G2569" s="72" t="s">
        <v>21</v>
      </c>
    </row>
    <row r="2570" spans="3:7" ht="15" thickBot="1" x14ac:dyDescent="0.35">
      <c r="C2570" s="70">
        <v>43179</v>
      </c>
      <c r="D2570" s="71">
        <v>0.64869212962962963</v>
      </c>
      <c r="E2570" s="72" t="s">
        <v>9</v>
      </c>
      <c r="F2570" s="72">
        <v>37</v>
      </c>
      <c r="G2570" s="72" t="s">
        <v>10</v>
      </c>
    </row>
    <row r="2571" spans="3:7" ht="15" thickBot="1" x14ac:dyDescent="0.35">
      <c r="C2571" s="70">
        <v>43179</v>
      </c>
      <c r="D2571" s="71">
        <v>0.64870370370370367</v>
      </c>
      <c r="E2571" s="72" t="s">
        <v>9</v>
      </c>
      <c r="F2571" s="72">
        <v>30</v>
      </c>
      <c r="G2571" s="72" t="s">
        <v>10</v>
      </c>
    </row>
    <row r="2572" spans="3:7" ht="15" thickBot="1" x14ac:dyDescent="0.35">
      <c r="C2572" s="70">
        <v>43179</v>
      </c>
      <c r="D2572" s="71">
        <v>0.64872685185185186</v>
      </c>
      <c r="E2572" s="72" t="s">
        <v>9</v>
      </c>
      <c r="F2572" s="72">
        <v>33</v>
      </c>
      <c r="G2572" s="72" t="s">
        <v>10</v>
      </c>
    </row>
    <row r="2573" spans="3:7" ht="15" thickBot="1" x14ac:dyDescent="0.35">
      <c r="C2573" s="70">
        <v>43179</v>
      </c>
      <c r="D2573" s="71">
        <v>0.64883101851851854</v>
      </c>
      <c r="E2573" s="72" t="s">
        <v>9</v>
      </c>
      <c r="F2573" s="72">
        <v>31</v>
      </c>
      <c r="G2573" s="72" t="s">
        <v>21</v>
      </c>
    </row>
    <row r="2574" spans="3:7" ht="15" thickBot="1" x14ac:dyDescent="0.35">
      <c r="C2574" s="70">
        <v>43179</v>
      </c>
      <c r="D2574" s="71">
        <v>0.64956018518518521</v>
      </c>
      <c r="E2574" s="72" t="s">
        <v>9</v>
      </c>
      <c r="F2574" s="72">
        <v>29</v>
      </c>
      <c r="G2574" s="72" t="s">
        <v>21</v>
      </c>
    </row>
    <row r="2575" spans="3:7" ht="15" thickBot="1" x14ac:dyDescent="0.35">
      <c r="C2575" s="70">
        <v>43179</v>
      </c>
      <c r="D2575" s="71">
        <v>0.64984953703703707</v>
      </c>
      <c r="E2575" s="72" t="s">
        <v>9</v>
      </c>
      <c r="F2575" s="72">
        <v>29</v>
      </c>
      <c r="G2575" s="72" t="s">
        <v>21</v>
      </c>
    </row>
    <row r="2576" spans="3:7" ht="15" thickBot="1" x14ac:dyDescent="0.35">
      <c r="C2576" s="70">
        <v>43179</v>
      </c>
      <c r="D2576" s="71">
        <v>0.64991898148148153</v>
      </c>
      <c r="E2576" s="72" t="s">
        <v>9</v>
      </c>
      <c r="F2576" s="72">
        <v>27</v>
      </c>
      <c r="G2576" s="72" t="s">
        <v>21</v>
      </c>
    </row>
    <row r="2577" spans="3:7" ht="15" thickBot="1" x14ac:dyDescent="0.35">
      <c r="C2577" s="70">
        <v>43179</v>
      </c>
      <c r="D2577" s="71">
        <v>0.64997685185185183</v>
      </c>
      <c r="E2577" s="72" t="s">
        <v>9</v>
      </c>
      <c r="F2577" s="72">
        <v>16</v>
      </c>
      <c r="G2577" s="72" t="s">
        <v>21</v>
      </c>
    </row>
    <row r="2578" spans="3:7" ht="15" thickBot="1" x14ac:dyDescent="0.35">
      <c r="C2578" s="70">
        <v>43179</v>
      </c>
      <c r="D2578" s="71">
        <v>0.65055555555555555</v>
      </c>
      <c r="E2578" s="72" t="s">
        <v>9</v>
      </c>
      <c r="F2578" s="72">
        <v>31</v>
      </c>
      <c r="G2578" s="72" t="s">
        <v>21</v>
      </c>
    </row>
    <row r="2579" spans="3:7" ht="15" thickBot="1" x14ac:dyDescent="0.35">
      <c r="C2579" s="70">
        <v>43179</v>
      </c>
      <c r="D2579" s="71">
        <v>0.65152777777777782</v>
      </c>
      <c r="E2579" s="72" t="s">
        <v>9</v>
      </c>
      <c r="F2579" s="72">
        <v>35</v>
      </c>
      <c r="G2579" s="72" t="s">
        <v>10</v>
      </c>
    </row>
    <row r="2580" spans="3:7" ht="15" thickBot="1" x14ac:dyDescent="0.35">
      <c r="C2580" s="70">
        <v>43179</v>
      </c>
      <c r="D2580" s="71">
        <v>0.6519328703703704</v>
      </c>
      <c r="E2580" s="72" t="s">
        <v>9</v>
      </c>
      <c r="F2580" s="72">
        <v>37</v>
      </c>
      <c r="G2580" s="72" t="s">
        <v>10</v>
      </c>
    </row>
    <row r="2581" spans="3:7" ht="15" thickBot="1" x14ac:dyDescent="0.35">
      <c r="C2581" s="70">
        <v>43179</v>
      </c>
      <c r="D2581" s="71">
        <v>0.65309027777777773</v>
      </c>
      <c r="E2581" s="72" t="s">
        <v>9</v>
      </c>
      <c r="F2581" s="72">
        <v>34</v>
      </c>
      <c r="G2581" s="72" t="s">
        <v>10</v>
      </c>
    </row>
    <row r="2582" spans="3:7" ht="15" thickBot="1" x14ac:dyDescent="0.35">
      <c r="C2582" s="70">
        <v>43179</v>
      </c>
      <c r="D2582" s="71">
        <v>0.65342592592592597</v>
      </c>
      <c r="E2582" s="72" t="s">
        <v>9</v>
      </c>
      <c r="F2582" s="72">
        <v>42</v>
      </c>
      <c r="G2582" s="72" t="s">
        <v>10</v>
      </c>
    </row>
    <row r="2583" spans="3:7" ht="15" thickBot="1" x14ac:dyDescent="0.35">
      <c r="C2583" s="70">
        <v>43179</v>
      </c>
      <c r="D2583" s="71">
        <v>0.65357638888888892</v>
      </c>
      <c r="E2583" s="72" t="s">
        <v>9</v>
      </c>
      <c r="F2583" s="72">
        <v>31</v>
      </c>
      <c r="G2583" s="72" t="s">
        <v>21</v>
      </c>
    </row>
    <row r="2584" spans="3:7" ht="15" thickBot="1" x14ac:dyDescent="0.35">
      <c r="C2584" s="70">
        <v>43179</v>
      </c>
      <c r="D2584" s="71">
        <v>0.65407407407407414</v>
      </c>
      <c r="E2584" s="72" t="s">
        <v>9</v>
      </c>
      <c r="F2584" s="72">
        <v>51</v>
      </c>
      <c r="G2584" s="72" t="s">
        <v>10</v>
      </c>
    </row>
    <row r="2585" spans="3:7" ht="15" thickBot="1" x14ac:dyDescent="0.35">
      <c r="C2585" s="70">
        <v>43179</v>
      </c>
      <c r="D2585" s="71">
        <v>0.65491898148148142</v>
      </c>
      <c r="E2585" s="72" t="s">
        <v>9</v>
      </c>
      <c r="F2585" s="72">
        <v>34</v>
      </c>
      <c r="G2585" s="72" t="s">
        <v>21</v>
      </c>
    </row>
    <row r="2586" spans="3:7" ht="15" thickBot="1" x14ac:dyDescent="0.35">
      <c r="C2586" s="70">
        <v>43179</v>
      </c>
      <c r="D2586" s="71">
        <v>0.65519675925925924</v>
      </c>
      <c r="E2586" s="72" t="s">
        <v>9</v>
      </c>
      <c r="F2586" s="72">
        <v>28</v>
      </c>
      <c r="G2586" s="72" t="s">
        <v>21</v>
      </c>
    </row>
    <row r="2587" spans="3:7" ht="15" thickBot="1" x14ac:dyDescent="0.35">
      <c r="C2587" s="70">
        <v>43179</v>
      </c>
      <c r="D2587" s="71">
        <v>0.65534722222222219</v>
      </c>
      <c r="E2587" s="72" t="s">
        <v>9</v>
      </c>
      <c r="F2587" s="72">
        <v>30</v>
      </c>
      <c r="G2587" s="72" t="s">
        <v>21</v>
      </c>
    </row>
    <row r="2588" spans="3:7" ht="15" thickBot="1" x14ac:dyDescent="0.35">
      <c r="C2588" s="70">
        <v>43179</v>
      </c>
      <c r="D2588" s="71">
        <v>0.65589120370370368</v>
      </c>
      <c r="E2588" s="72" t="s">
        <v>9</v>
      </c>
      <c r="F2588" s="72">
        <v>35</v>
      </c>
      <c r="G2588" s="72" t="s">
        <v>21</v>
      </c>
    </row>
    <row r="2589" spans="3:7" ht="15" thickBot="1" x14ac:dyDescent="0.35">
      <c r="C2589" s="70">
        <v>43179</v>
      </c>
      <c r="D2589" s="71">
        <v>0.65605324074074078</v>
      </c>
      <c r="E2589" s="72" t="s">
        <v>9</v>
      </c>
      <c r="F2589" s="72">
        <v>45</v>
      </c>
      <c r="G2589" s="72" t="s">
        <v>10</v>
      </c>
    </row>
    <row r="2590" spans="3:7" ht="15" thickBot="1" x14ac:dyDescent="0.35">
      <c r="C2590" s="70">
        <v>43179</v>
      </c>
      <c r="D2590" s="71">
        <v>0.65620370370370373</v>
      </c>
      <c r="E2590" s="72" t="s">
        <v>9</v>
      </c>
      <c r="F2590" s="72">
        <v>31</v>
      </c>
      <c r="G2590" s="72" t="s">
        <v>21</v>
      </c>
    </row>
    <row r="2591" spans="3:7" ht="15" thickBot="1" x14ac:dyDescent="0.35">
      <c r="C2591" s="70">
        <v>43179</v>
      </c>
      <c r="D2591" s="71">
        <v>0.65651620370370367</v>
      </c>
      <c r="E2591" s="72" t="s">
        <v>9</v>
      </c>
      <c r="F2591" s="72">
        <v>30</v>
      </c>
      <c r="G2591" s="72" t="s">
        <v>21</v>
      </c>
    </row>
    <row r="2592" spans="3:7" ht="15" thickBot="1" x14ac:dyDescent="0.35">
      <c r="C2592" s="70">
        <v>43179</v>
      </c>
      <c r="D2592" s="71">
        <v>0.65699074074074071</v>
      </c>
      <c r="E2592" s="72" t="s">
        <v>9</v>
      </c>
      <c r="F2592" s="72">
        <v>34</v>
      </c>
      <c r="G2592" s="72" t="s">
        <v>10</v>
      </c>
    </row>
    <row r="2593" spans="3:7" ht="15" thickBot="1" x14ac:dyDescent="0.35">
      <c r="C2593" s="70">
        <v>43179</v>
      </c>
      <c r="D2593" s="71">
        <v>0.65747685185185178</v>
      </c>
      <c r="E2593" s="72" t="s">
        <v>9</v>
      </c>
      <c r="F2593" s="72">
        <v>26</v>
      </c>
      <c r="G2593" s="72" t="s">
        <v>21</v>
      </c>
    </row>
    <row r="2594" spans="3:7" ht="15" thickBot="1" x14ac:dyDescent="0.35">
      <c r="C2594" s="70">
        <v>43179</v>
      </c>
      <c r="D2594" s="71">
        <v>0.65758101851851858</v>
      </c>
      <c r="E2594" s="72" t="s">
        <v>9</v>
      </c>
      <c r="F2594" s="72">
        <v>32</v>
      </c>
      <c r="G2594" s="72" t="s">
        <v>21</v>
      </c>
    </row>
    <row r="2595" spans="3:7" ht="15" thickBot="1" x14ac:dyDescent="0.35">
      <c r="C2595" s="70">
        <v>43179</v>
      </c>
      <c r="D2595" s="71">
        <v>0.65763888888888888</v>
      </c>
      <c r="E2595" s="72" t="s">
        <v>9</v>
      </c>
      <c r="F2595" s="72">
        <v>48</v>
      </c>
      <c r="G2595" s="72" t="s">
        <v>10</v>
      </c>
    </row>
    <row r="2596" spans="3:7" ht="15" thickBot="1" x14ac:dyDescent="0.35">
      <c r="C2596" s="70">
        <v>43179</v>
      </c>
      <c r="D2596" s="71">
        <v>0.65923611111111113</v>
      </c>
      <c r="E2596" s="72" t="s">
        <v>9</v>
      </c>
      <c r="F2596" s="72">
        <v>35</v>
      </c>
      <c r="G2596" s="72" t="s">
        <v>10</v>
      </c>
    </row>
    <row r="2597" spans="3:7" ht="15" thickBot="1" x14ac:dyDescent="0.35">
      <c r="C2597" s="70">
        <v>43179</v>
      </c>
      <c r="D2597" s="71">
        <v>0.6603472222222222</v>
      </c>
      <c r="E2597" s="72" t="s">
        <v>9</v>
      </c>
      <c r="F2597" s="72">
        <v>45</v>
      </c>
      <c r="G2597" s="72" t="s">
        <v>10</v>
      </c>
    </row>
    <row r="2598" spans="3:7" ht="15" thickBot="1" x14ac:dyDescent="0.35">
      <c r="C2598" s="70">
        <v>43179</v>
      </c>
      <c r="D2598" s="71">
        <v>0.6605092592592593</v>
      </c>
      <c r="E2598" s="72" t="s">
        <v>9</v>
      </c>
      <c r="F2598" s="72">
        <v>31</v>
      </c>
      <c r="G2598" s="72" t="s">
        <v>21</v>
      </c>
    </row>
    <row r="2599" spans="3:7" ht="15" thickBot="1" x14ac:dyDescent="0.35">
      <c r="C2599" s="70">
        <v>43179</v>
      </c>
      <c r="D2599" s="71">
        <v>0.66101851851851856</v>
      </c>
      <c r="E2599" s="72" t="s">
        <v>9</v>
      </c>
      <c r="F2599" s="72">
        <v>27</v>
      </c>
      <c r="G2599" s="72" t="s">
        <v>21</v>
      </c>
    </row>
    <row r="2600" spans="3:7" ht="15" thickBot="1" x14ac:dyDescent="0.35">
      <c r="C2600" s="70">
        <v>43179</v>
      </c>
      <c r="D2600" s="71">
        <v>0.66149305555555549</v>
      </c>
      <c r="E2600" s="72" t="s">
        <v>9</v>
      </c>
      <c r="F2600" s="72">
        <v>44</v>
      </c>
      <c r="G2600" s="72" t="s">
        <v>21</v>
      </c>
    </row>
    <row r="2601" spans="3:7" ht="15" thickBot="1" x14ac:dyDescent="0.35">
      <c r="C2601" s="70">
        <v>43179</v>
      </c>
      <c r="D2601" s="71">
        <v>0.66166666666666674</v>
      </c>
      <c r="E2601" s="72" t="s">
        <v>9</v>
      </c>
      <c r="F2601" s="72">
        <v>31</v>
      </c>
      <c r="G2601" s="72" t="s">
        <v>10</v>
      </c>
    </row>
    <row r="2602" spans="3:7" ht="15" thickBot="1" x14ac:dyDescent="0.35">
      <c r="C2602" s="70">
        <v>43179</v>
      </c>
      <c r="D2602" s="71">
        <v>0.66186342592592595</v>
      </c>
      <c r="E2602" s="72" t="s">
        <v>9</v>
      </c>
      <c r="F2602" s="72">
        <v>27</v>
      </c>
      <c r="G2602" s="72" t="s">
        <v>21</v>
      </c>
    </row>
    <row r="2603" spans="3:7" ht="15" thickBot="1" x14ac:dyDescent="0.35">
      <c r="C2603" s="70">
        <v>43179</v>
      </c>
      <c r="D2603" s="71">
        <v>0.66215277777777781</v>
      </c>
      <c r="E2603" s="72" t="s">
        <v>9</v>
      </c>
      <c r="F2603" s="72">
        <v>35</v>
      </c>
      <c r="G2603" s="72" t="s">
        <v>10</v>
      </c>
    </row>
    <row r="2604" spans="3:7" ht="15" thickBot="1" x14ac:dyDescent="0.35">
      <c r="C2604" s="70">
        <v>43179</v>
      </c>
      <c r="D2604" s="71">
        <v>0.66245370370370371</v>
      </c>
      <c r="E2604" s="72" t="s">
        <v>9</v>
      </c>
      <c r="F2604" s="72">
        <v>29</v>
      </c>
      <c r="G2604" s="72" t="s">
        <v>21</v>
      </c>
    </row>
    <row r="2605" spans="3:7" ht="15" thickBot="1" x14ac:dyDescent="0.35">
      <c r="C2605" s="70">
        <v>43179</v>
      </c>
      <c r="D2605" s="71">
        <v>0.66267361111111112</v>
      </c>
      <c r="E2605" s="72" t="s">
        <v>9</v>
      </c>
      <c r="F2605" s="72">
        <v>30</v>
      </c>
      <c r="G2605" s="72" t="s">
        <v>21</v>
      </c>
    </row>
    <row r="2606" spans="3:7" ht="15" thickBot="1" x14ac:dyDescent="0.35">
      <c r="C2606" s="70">
        <v>43179</v>
      </c>
      <c r="D2606" s="71">
        <v>0.66274305555555557</v>
      </c>
      <c r="E2606" s="72" t="s">
        <v>9</v>
      </c>
      <c r="F2606" s="72">
        <v>36</v>
      </c>
      <c r="G2606" s="72" t="s">
        <v>10</v>
      </c>
    </row>
    <row r="2607" spans="3:7" ht="15" thickBot="1" x14ac:dyDescent="0.35">
      <c r="C2607" s="70">
        <v>43179</v>
      </c>
      <c r="D2607" s="71">
        <v>0.66305555555555562</v>
      </c>
      <c r="E2607" s="72" t="s">
        <v>9</v>
      </c>
      <c r="F2607" s="72">
        <v>23</v>
      </c>
      <c r="G2607" s="72" t="s">
        <v>21</v>
      </c>
    </row>
    <row r="2608" spans="3:7" ht="15" thickBot="1" x14ac:dyDescent="0.35">
      <c r="C2608" s="70">
        <v>43179</v>
      </c>
      <c r="D2608" s="71">
        <v>0.66325231481481484</v>
      </c>
      <c r="E2608" s="72" t="s">
        <v>9</v>
      </c>
      <c r="F2608" s="72">
        <v>39</v>
      </c>
      <c r="G2608" s="72" t="s">
        <v>21</v>
      </c>
    </row>
    <row r="2609" spans="3:7" ht="15" thickBot="1" x14ac:dyDescent="0.35">
      <c r="C2609" s="70">
        <v>43179</v>
      </c>
      <c r="D2609" s="71">
        <v>0.66325231481481484</v>
      </c>
      <c r="E2609" s="72" t="s">
        <v>9</v>
      </c>
      <c r="F2609" s="72">
        <v>34</v>
      </c>
      <c r="G2609" s="72" t="s">
        <v>21</v>
      </c>
    </row>
    <row r="2610" spans="3:7" ht="15" thickBot="1" x14ac:dyDescent="0.35">
      <c r="C2610" s="70">
        <v>43179</v>
      </c>
      <c r="D2610" s="71">
        <v>0.66351851851851851</v>
      </c>
      <c r="E2610" s="72" t="s">
        <v>9</v>
      </c>
      <c r="F2610" s="72">
        <v>24</v>
      </c>
      <c r="G2610" s="72" t="s">
        <v>21</v>
      </c>
    </row>
    <row r="2611" spans="3:7" ht="15" thickBot="1" x14ac:dyDescent="0.35">
      <c r="C2611" s="70">
        <v>43179</v>
      </c>
      <c r="D2611" s="71">
        <v>0.66370370370370368</v>
      </c>
      <c r="E2611" s="72" t="s">
        <v>9</v>
      </c>
      <c r="F2611" s="72">
        <v>36</v>
      </c>
      <c r="G2611" s="72" t="s">
        <v>10</v>
      </c>
    </row>
    <row r="2612" spans="3:7" ht="15" thickBot="1" x14ac:dyDescent="0.35">
      <c r="C2612" s="70">
        <v>43179</v>
      </c>
      <c r="D2612" s="71">
        <v>0.6645833333333333</v>
      </c>
      <c r="E2612" s="72" t="s">
        <v>9</v>
      </c>
      <c r="F2612" s="72">
        <v>31</v>
      </c>
      <c r="G2612" s="72" t="s">
        <v>21</v>
      </c>
    </row>
    <row r="2613" spans="3:7" ht="15" thickBot="1" x14ac:dyDescent="0.35">
      <c r="C2613" s="70">
        <v>43179</v>
      </c>
      <c r="D2613" s="71">
        <v>0.66466435185185191</v>
      </c>
      <c r="E2613" s="72" t="s">
        <v>9</v>
      </c>
      <c r="F2613" s="72">
        <v>44</v>
      </c>
      <c r="G2613" s="72" t="s">
        <v>21</v>
      </c>
    </row>
    <row r="2614" spans="3:7" ht="15" thickBot="1" x14ac:dyDescent="0.35">
      <c r="C2614" s="70">
        <v>43179</v>
      </c>
      <c r="D2614" s="71">
        <v>0.66471064814814818</v>
      </c>
      <c r="E2614" s="72" t="s">
        <v>9</v>
      </c>
      <c r="F2614" s="72">
        <v>44</v>
      </c>
      <c r="G2614" s="72" t="s">
        <v>10</v>
      </c>
    </row>
    <row r="2615" spans="3:7" ht="15" thickBot="1" x14ac:dyDescent="0.35">
      <c r="C2615" s="70">
        <v>43179</v>
      </c>
      <c r="D2615" s="71">
        <v>0.66528935185185178</v>
      </c>
      <c r="E2615" s="72" t="s">
        <v>9</v>
      </c>
      <c r="F2615" s="72">
        <v>25</v>
      </c>
      <c r="G2615" s="72" t="s">
        <v>21</v>
      </c>
    </row>
    <row r="2616" spans="3:7" ht="15" thickBot="1" x14ac:dyDescent="0.35">
      <c r="C2616" s="70">
        <v>43179</v>
      </c>
      <c r="D2616" s="71">
        <v>0.66557870370370364</v>
      </c>
      <c r="E2616" s="72" t="s">
        <v>9</v>
      </c>
      <c r="F2616" s="72">
        <v>43</v>
      </c>
      <c r="G2616" s="72" t="s">
        <v>21</v>
      </c>
    </row>
    <row r="2617" spans="3:7" ht="15" thickBot="1" x14ac:dyDescent="0.35">
      <c r="C2617" s="70">
        <v>43179</v>
      </c>
      <c r="D2617" s="71">
        <v>0.66594907407407411</v>
      </c>
      <c r="E2617" s="72" t="s">
        <v>9</v>
      </c>
      <c r="F2617" s="72">
        <v>47</v>
      </c>
      <c r="G2617" s="72" t="s">
        <v>10</v>
      </c>
    </row>
    <row r="2618" spans="3:7" ht="15" thickBot="1" x14ac:dyDescent="0.35">
      <c r="C2618" s="70">
        <v>43179</v>
      </c>
      <c r="D2618" s="71">
        <v>0.66609953703703706</v>
      </c>
      <c r="E2618" s="72" t="s">
        <v>9</v>
      </c>
      <c r="F2618" s="72">
        <v>24</v>
      </c>
      <c r="G2618" s="72" t="s">
        <v>21</v>
      </c>
    </row>
    <row r="2619" spans="3:7" ht="15" thickBot="1" x14ac:dyDescent="0.35">
      <c r="C2619" s="70">
        <v>43179</v>
      </c>
      <c r="D2619" s="71">
        <v>0.66659722222222217</v>
      </c>
      <c r="E2619" s="72" t="s">
        <v>9</v>
      </c>
      <c r="F2619" s="72">
        <v>40</v>
      </c>
      <c r="G2619" s="72" t="s">
        <v>21</v>
      </c>
    </row>
    <row r="2620" spans="3:7" ht="15" thickBot="1" x14ac:dyDescent="0.35">
      <c r="C2620" s="70">
        <v>43179</v>
      </c>
      <c r="D2620" s="71">
        <v>0.66710648148148144</v>
      </c>
      <c r="E2620" s="72" t="s">
        <v>9</v>
      </c>
      <c r="F2620" s="72">
        <v>35</v>
      </c>
      <c r="G2620" s="72" t="s">
        <v>10</v>
      </c>
    </row>
    <row r="2621" spans="3:7" ht="15" thickBot="1" x14ac:dyDescent="0.35">
      <c r="C2621" s="70">
        <v>43179</v>
      </c>
      <c r="D2621" s="71">
        <v>0.66814814814814805</v>
      </c>
      <c r="E2621" s="72" t="s">
        <v>9</v>
      </c>
      <c r="F2621" s="72">
        <v>46</v>
      </c>
      <c r="G2621" s="72" t="s">
        <v>10</v>
      </c>
    </row>
    <row r="2622" spans="3:7" ht="15" thickBot="1" x14ac:dyDescent="0.35">
      <c r="C2622" s="70">
        <v>43179</v>
      </c>
      <c r="D2622" s="71">
        <v>0.6683796296296296</v>
      </c>
      <c r="E2622" s="72" t="s">
        <v>9</v>
      </c>
      <c r="F2622" s="72">
        <v>23</v>
      </c>
      <c r="G2622" s="72" t="s">
        <v>21</v>
      </c>
    </row>
    <row r="2623" spans="3:7" ht="15" thickBot="1" x14ac:dyDescent="0.35">
      <c r="C2623" s="70">
        <v>43179</v>
      </c>
      <c r="D2623" s="71">
        <v>0.66856481481481478</v>
      </c>
      <c r="E2623" s="72" t="s">
        <v>9</v>
      </c>
      <c r="F2623" s="72">
        <v>27</v>
      </c>
      <c r="G2623" s="72" t="s">
        <v>10</v>
      </c>
    </row>
    <row r="2624" spans="3:7" ht="15" thickBot="1" x14ac:dyDescent="0.35">
      <c r="C2624" s="70">
        <v>43179</v>
      </c>
      <c r="D2624" s="71">
        <v>0.66951388888888885</v>
      </c>
      <c r="E2624" s="72" t="s">
        <v>9</v>
      </c>
      <c r="F2624" s="72">
        <v>28</v>
      </c>
      <c r="G2624" s="72" t="s">
        <v>21</v>
      </c>
    </row>
    <row r="2625" spans="3:7" ht="15" thickBot="1" x14ac:dyDescent="0.35">
      <c r="C2625" s="70">
        <v>43179</v>
      </c>
      <c r="D2625" s="71">
        <v>0.66988425925925921</v>
      </c>
      <c r="E2625" s="72" t="s">
        <v>9</v>
      </c>
      <c r="F2625" s="72">
        <v>41</v>
      </c>
      <c r="G2625" s="72" t="s">
        <v>10</v>
      </c>
    </row>
    <row r="2626" spans="3:7" ht="15" thickBot="1" x14ac:dyDescent="0.35">
      <c r="C2626" s="70">
        <v>43179</v>
      </c>
      <c r="D2626" s="71">
        <v>0.669988425925926</v>
      </c>
      <c r="E2626" s="72" t="s">
        <v>9</v>
      </c>
      <c r="F2626" s="72">
        <v>30</v>
      </c>
      <c r="G2626" s="72" t="s">
        <v>21</v>
      </c>
    </row>
    <row r="2627" spans="3:7" ht="15" thickBot="1" x14ac:dyDescent="0.35">
      <c r="C2627" s="70">
        <v>43179</v>
      </c>
      <c r="D2627" s="71">
        <v>0.67024305555555552</v>
      </c>
      <c r="E2627" s="72" t="s">
        <v>9</v>
      </c>
      <c r="F2627" s="72">
        <v>39</v>
      </c>
      <c r="G2627" s="72" t="s">
        <v>21</v>
      </c>
    </row>
    <row r="2628" spans="3:7" ht="15" thickBot="1" x14ac:dyDescent="0.35">
      <c r="C2628" s="70">
        <v>43179</v>
      </c>
      <c r="D2628" s="71">
        <v>0.67101851851851846</v>
      </c>
      <c r="E2628" s="72" t="s">
        <v>9</v>
      </c>
      <c r="F2628" s="72">
        <v>42</v>
      </c>
      <c r="G2628" s="72" t="s">
        <v>21</v>
      </c>
    </row>
    <row r="2629" spans="3:7" ht="15" thickBot="1" x14ac:dyDescent="0.35">
      <c r="C2629" s="70">
        <v>43179</v>
      </c>
      <c r="D2629" s="71">
        <v>0.6711111111111111</v>
      </c>
      <c r="E2629" s="72" t="s">
        <v>9</v>
      </c>
      <c r="F2629" s="72">
        <v>35</v>
      </c>
      <c r="G2629" s="72" t="s">
        <v>21</v>
      </c>
    </row>
    <row r="2630" spans="3:7" ht="15" thickBot="1" x14ac:dyDescent="0.35">
      <c r="C2630" s="70">
        <v>43179</v>
      </c>
      <c r="D2630" s="71">
        <v>0.67253472222222221</v>
      </c>
      <c r="E2630" s="72" t="s">
        <v>9</v>
      </c>
      <c r="F2630" s="72">
        <v>42</v>
      </c>
      <c r="G2630" s="72" t="s">
        <v>10</v>
      </c>
    </row>
    <row r="2631" spans="3:7" ht="15" thickBot="1" x14ac:dyDescent="0.35">
      <c r="C2631" s="70">
        <v>43179</v>
      </c>
      <c r="D2631" s="71">
        <v>0.6726388888888889</v>
      </c>
      <c r="E2631" s="72" t="s">
        <v>9</v>
      </c>
      <c r="F2631" s="72">
        <v>46</v>
      </c>
      <c r="G2631" s="72" t="s">
        <v>10</v>
      </c>
    </row>
    <row r="2632" spans="3:7" ht="15" thickBot="1" x14ac:dyDescent="0.35">
      <c r="C2632" s="70">
        <v>43179</v>
      </c>
      <c r="D2632" s="71">
        <v>0.6729398148148148</v>
      </c>
      <c r="E2632" s="72" t="s">
        <v>9</v>
      </c>
      <c r="F2632" s="72">
        <v>28</v>
      </c>
      <c r="G2632" s="72" t="s">
        <v>10</v>
      </c>
    </row>
    <row r="2633" spans="3:7" ht="15" thickBot="1" x14ac:dyDescent="0.35">
      <c r="C2633" s="70">
        <v>43179</v>
      </c>
      <c r="D2633" s="71">
        <v>0.67296296296296287</v>
      </c>
      <c r="E2633" s="72" t="s">
        <v>9</v>
      </c>
      <c r="F2633" s="72">
        <v>17</v>
      </c>
      <c r="G2633" s="72" t="s">
        <v>10</v>
      </c>
    </row>
    <row r="2634" spans="3:7" ht="15" thickBot="1" x14ac:dyDescent="0.35">
      <c r="C2634" s="70">
        <v>43179</v>
      </c>
      <c r="D2634" s="71">
        <v>0.6737847222222223</v>
      </c>
      <c r="E2634" s="72" t="s">
        <v>9</v>
      </c>
      <c r="F2634" s="72">
        <v>39</v>
      </c>
      <c r="G2634" s="72" t="s">
        <v>10</v>
      </c>
    </row>
    <row r="2635" spans="3:7" ht="15" thickBot="1" x14ac:dyDescent="0.35">
      <c r="C2635" s="70">
        <v>43179</v>
      </c>
      <c r="D2635" s="71">
        <v>0.67410879629629628</v>
      </c>
      <c r="E2635" s="72" t="s">
        <v>9</v>
      </c>
      <c r="F2635" s="72">
        <v>51</v>
      </c>
      <c r="G2635" s="72" t="s">
        <v>10</v>
      </c>
    </row>
    <row r="2636" spans="3:7" ht="15" thickBot="1" x14ac:dyDescent="0.35">
      <c r="C2636" s="70">
        <v>43179</v>
      </c>
      <c r="D2636" s="71">
        <v>0.67429398148148145</v>
      </c>
      <c r="E2636" s="72" t="s">
        <v>9</v>
      </c>
      <c r="F2636" s="72">
        <v>50</v>
      </c>
      <c r="G2636" s="72" t="s">
        <v>21</v>
      </c>
    </row>
    <row r="2637" spans="3:7" ht="15" thickBot="1" x14ac:dyDescent="0.35">
      <c r="C2637" s="70">
        <v>43179</v>
      </c>
      <c r="D2637" s="71">
        <v>0.67546296296296304</v>
      </c>
      <c r="E2637" s="72" t="s">
        <v>9</v>
      </c>
      <c r="F2637" s="72">
        <v>36</v>
      </c>
      <c r="G2637" s="72" t="s">
        <v>10</v>
      </c>
    </row>
    <row r="2638" spans="3:7" ht="15" thickBot="1" x14ac:dyDescent="0.35">
      <c r="C2638" s="70">
        <v>43179</v>
      </c>
      <c r="D2638" s="71">
        <v>0.67594907407407412</v>
      </c>
      <c r="E2638" s="72" t="s">
        <v>9</v>
      </c>
      <c r="F2638" s="72">
        <v>30</v>
      </c>
      <c r="G2638" s="72" t="s">
        <v>21</v>
      </c>
    </row>
    <row r="2639" spans="3:7" ht="15" thickBot="1" x14ac:dyDescent="0.35">
      <c r="C2639" s="70">
        <v>43179</v>
      </c>
      <c r="D2639" s="71">
        <v>0.6761342592592593</v>
      </c>
      <c r="E2639" s="72" t="s">
        <v>9</v>
      </c>
      <c r="F2639" s="72">
        <v>38</v>
      </c>
      <c r="G2639" s="72" t="s">
        <v>21</v>
      </c>
    </row>
    <row r="2640" spans="3:7" ht="15" thickBot="1" x14ac:dyDescent="0.35">
      <c r="C2640" s="70">
        <v>43179</v>
      </c>
      <c r="D2640" s="71">
        <v>0.67656250000000007</v>
      </c>
      <c r="E2640" s="72" t="s">
        <v>9</v>
      </c>
      <c r="F2640" s="72">
        <v>36</v>
      </c>
      <c r="G2640" s="72" t="s">
        <v>21</v>
      </c>
    </row>
    <row r="2641" spans="3:7" ht="15" thickBot="1" x14ac:dyDescent="0.35">
      <c r="C2641" s="70">
        <v>43179</v>
      </c>
      <c r="D2641" s="71">
        <v>0.67663194444444441</v>
      </c>
      <c r="E2641" s="72" t="s">
        <v>9</v>
      </c>
      <c r="F2641" s="72">
        <v>38</v>
      </c>
      <c r="G2641" s="72" t="s">
        <v>10</v>
      </c>
    </row>
    <row r="2642" spans="3:7" ht="15" thickBot="1" x14ac:dyDescent="0.35">
      <c r="C2642" s="70">
        <v>43179</v>
      </c>
      <c r="D2642" s="71">
        <v>0.67734953703703704</v>
      </c>
      <c r="E2642" s="72" t="s">
        <v>9</v>
      </c>
      <c r="F2642" s="72">
        <v>44</v>
      </c>
      <c r="G2642" s="72" t="s">
        <v>21</v>
      </c>
    </row>
    <row r="2643" spans="3:7" ht="15" thickBot="1" x14ac:dyDescent="0.35">
      <c r="C2643" s="70">
        <v>43179</v>
      </c>
      <c r="D2643" s="71">
        <v>0.6775810185185186</v>
      </c>
      <c r="E2643" s="72" t="s">
        <v>9</v>
      </c>
      <c r="F2643" s="72">
        <v>47</v>
      </c>
      <c r="G2643" s="72" t="s">
        <v>10</v>
      </c>
    </row>
    <row r="2644" spans="3:7" ht="15" thickBot="1" x14ac:dyDescent="0.35">
      <c r="C2644" s="70">
        <v>43179</v>
      </c>
      <c r="D2644" s="71">
        <v>0.67855324074074075</v>
      </c>
      <c r="E2644" s="72" t="s">
        <v>9</v>
      </c>
      <c r="F2644" s="72">
        <v>22</v>
      </c>
      <c r="G2644" s="72" t="s">
        <v>21</v>
      </c>
    </row>
    <row r="2645" spans="3:7" ht="15" thickBot="1" x14ac:dyDescent="0.35">
      <c r="C2645" s="70">
        <v>43179</v>
      </c>
      <c r="D2645" s="71">
        <v>0.67869212962962966</v>
      </c>
      <c r="E2645" s="72" t="s">
        <v>9</v>
      </c>
      <c r="F2645" s="72">
        <v>25</v>
      </c>
      <c r="G2645" s="72" t="s">
        <v>21</v>
      </c>
    </row>
    <row r="2646" spans="3:7" ht="15" thickBot="1" x14ac:dyDescent="0.35">
      <c r="C2646" s="70">
        <v>43179</v>
      </c>
      <c r="D2646" s="71">
        <v>0.67880787037037038</v>
      </c>
      <c r="E2646" s="72" t="s">
        <v>9</v>
      </c>
      <c r="F2646" s="72">
        <v>38</v>
      </c>
      <c r="G2646" s="72" t="s">
        <v>21</v>
      </c>
    </row>
    <row r="2647" spans="3:7" ht="15" thickBot="1" x14ac:dyDescent="0.35">
      <c r="C2647" s="70">
        <v>43179</v>
      </c>
      <c r="D2647" s="71">
        <v>0.6789236111111111</v>
      </c>
      <c r="E2647" s="72" t="s">
        <v>9</v>
      </c>
      <c r="F2647" s="72">
        <v>41</v>
      </c>
      <c r="G2647" s="72" t="s">
        <v>21</v>
      </c>
    </row>
    <row r="2648" spans="3:7" ht="15" thickBot="1" x14ac:dyDescent="0.35">
      <c r="C2648" s="70">
        <v>43179</v>
      </c>
      <c r="D2648" s="71">
        <v>0.67967592592592585</v>
      </c>
      <c r="E2648" s="72" t="s">
        <v>9</v>
      </c>
      <c r="F2648" s="72">
        <v>26</v>
      </c>
      <c r="G2648" s="72" t="s">
        <v>10</v>
      </c>
    </row>
    <row r="2649" spans="3:7" ht="15" thickBot="1" x14ac:dyDescent="0.35">
      <c r="C2649" s="70">
        <v>43179</v>
      </c>
      <c r="D2649" s="71">
        <v>0.68023148148148149</v>
      </c>
      <c r="E2649" s="72" t="s">
        <v>9</v>
      </c>
      <c r="F2649" s="72">
        <v>23</v>
      </c>
      <c r="G2649" s="72" t="s">
        <v>21</v>
      </c>
    </row>
    <row r="2650" spans="3:7" ht="15" thickBot="1" x14ac:dyDescent="0.35">
      <c r="C2650" s="70">
        <v>43179</v>
      </c>
      <c r="D2650" s="71">
        <v>0.68120370370370376</v>
      </c>
      <c r="E2650" s="72" t="s">
        <v>9</v>
      </c>
      <c r="F2650" s="72">
        <v>47</v>
      </c>
      <c r="G2650" s="72" t="s">
        <v>10</v>
      </c>
    </row>
    <row r="2651" spans="3:7" ht="15" thickBot="1" x14ac:dyDescent="0.35">
      <c r="C2651" s="70">
        <v>43179</v>
      </c>
      <c r="D2651" s="71">
        <v>0.68134259259259267</v>
      </c>
      <c r="E2651" s="72" t="s">
        <v>9</v>
      </c>
      <c r="F2651" s="72">
        <v>26</v>
      </c>
      <c r="G2651" s="72" t="s">
        <v>21</v>
      </c>
    </row>
    <row r="2652" spans="3:7" ht="15" thickBot="1" x14ac:dyDescent="0.35">
      <c r="C2652" s="70">
        <v>43179</v>
      </c>
      <c r="D2652" s="71">
        <v>0.68240740740740735</v>
      </c>
      <c r="E2652" s="72" t="s">
        <v>9</v>
      </c>
      <c r="F2652" s="72">
        <v>29</v>
      </c>
      <c r="G2652" s="72" t="s">
        <v>21</v>
      </c>
    </row>
    <row r="2653" spans="3:7" ht="15" thickBot="1" x14ac:dyDescent="0.35">
      <c r="C2653" s="70">
        <v>43179</v>
      </c>
      <c r="D2653" s="71">
        <v>0.68256944444444445</v>
      </c>
      <c r="E2653" s="72" t="s">
        <v>9</v>
      </c>
      <c r="F2653" s="72">
        <v>32</v>
      </c>
      <c r="G2653" s="72" t="s">
        <v>21</v>
      </c>
    </row>
    <row r="2654" spans="3:7" ht="15" thickBot="1" x14ac:dyDescent="0.35">
      <c r="C2654" s="70">
        <v>43179</v>
      </c>
      <c r="D2654" s="71">
        <v>0.68287037037037035</v>
      </c>
      <c r="E2654" s="72" t="s">
        <v>9</v>
      </c>
      <c r="F2654" s="72">
        <v>36</v>
      </c>
      <c r="G2654" s="72" t="s">
        <v>21</v>
      </c>
    </row>
    <row r="2655" spans="3:7" ht="15" thickBot="1" x14ac:dyDescent="0.35">
      <c r="C2655" s="70">
        <v>43179</v>
      </c>
      <c r="D2655" s="71">
        <v>0.68322916666666667</v>
      </c>
      <c r="E2655" s="72" t="s">
        <v>9</v>
      </c>
      <c r="F2655" s="72">
        <v>51</v>
      </c>
      <c r="G2655" s="72" t="s">
        <v>21</v>
      </c>
    </row>
    <row r="2656" spans="3:7" ht="15" thickBot="1" x14ac:dyDescent="0.35">
      <c r="C2656" s="70">
        <v>43179</v>
      </c>
      <c r="D2656" s="71">
        <v>0.68332175925925931</v>
      </c>
      <c r="E2656" s="72" t="s">
        <v>9</v>
      </c>
      <c r="F2656" s="72">
        <v>18</v>
      </c>
      <c r="G2656" s="72" t="s">
        <v>10</v>
      </c>
    </row>
    <row r="2657" spans="3:7" ht="15" thickBot="1" x14ac:dyDescent="0.35">
      <c r="C2657" s="70">
        <v>43179</v>
      </c>
      <c r="D2657" s="71">
        <v>0.6843055555555555</v>
      </c>
      <c r="E2657" s="72" t="s">
        <v>9</v>
      </c>
      <c r="F2657" s="72">
        <v>40</v>
      </c>
      <c r="G2657" s="72" t="s">
        <v>10</v>
      </c>
    </row>
    <row r="2658" spans="3:7" ht="15" thickBot="1" x14ac:dyDescent="0.35">
      <c r="C2658" s="70">
        <v>43179</v>
      </c>
      <c r="D2658" s="71">
        <v>0.68578703703703703</v>
      </c>
      <c r="E2658" s="72" t="s">
        <v>9</v>
      </c>
      <c r="F2658" s="72">
        <v>42</v>
      </c>
      <c r="G2658" s="72" t="s">
        <v>21</v>
      </c>
    </row>
    <row r="2659" spans="3:7" ht="15" thickBot="1" x14ac:dyDescent="0.35">
      <c r="C2659" s="70">
        <v>43179</v>
      </c>
      <c r="D2659" s="71">
        <v>0.68582175925925926</v>
      </c>
      <c r="E2659" s="72" t="s">
        <v>9</v>
      </c>
      <c r="F2659" s="72">
        <v>43</v>
      </c>
      <c r="G2659" s="72" t="s">
        <v>10</v>
      </c>
    </row>
    <row r="2660" spans="3:7" ht="15" thickBot="1" x14ac:dyDescent="0.35">
      <c r="C2660" s="70">
        <v>43179</v>
      </c>
      <c r="D2660" s="71">
        <v>0.6858912037037036</v>
      </c>
      <c r="E2660" s="72" t="s">
        <v>9</v>
      </c>
      <c r="F2660" s="72">
        <v>33</v>
      </c>
      <c r="G2660" s="72" t="s">
        <v>21</v>
      </c>
    </row>
    <row r="2661" spans="3:7" ht="15" thickBot="1" x14ac:dyDescent="0.35">
      <c r="C2661" s="70">
        <v>43179</v>
      </c>
      <c r="D2661" s="71">
        <v>0.68592592592592594</v>
      </c>
      <c r="E2661" s="72" t="s">
        <v>9</v>
      </c>
      <c r="F2661" s="72">
        <v>31</v>
      </c>
      <c r="G2661" s="72" t="s">
        <v>21</v>
      </c>
    </row>
    <row r="2662" spans="3:7" ht="15" thickBot="1" x14ac:dyDescent="0.35">
      <c r="C2662" s="70">
        <v>43179</v>
      </c>
      <c r="D2662" s="71">
        <v>0.6862152777777778</v>
      </c>
      <c r="E2662" s="72" t="s">
        <v>9</v>
      </c>
      <c r="F2662" s="72">
        <v>34</v>
      </c>
      <c r="G2662" s="72" t="s">
        <v>10</v>
      </c>
    </row>
    <row r="2663" spans="3:7" ht="15" thickBot="1" x14ac:dyDescent="0.35">
      <c r="C2663" s="70">
        <v>43179</v>
      </c>
      <c r="D2663" s="71">
        <v>0.68631944444444448</v>
      </c>
      <c r="E2663" s="72" t="s">
        <v>9</v>
      </c>
      <c r="F2663" s="72">
        <v>26</v>
      </c>
      <c r="G2663" s="72" t="s">
        <v>21</v>
      </c>
    </row>
    <row r="2664" spans="3:7" ht="15" thickBot="1" x14ac:dyDescent="0.35">
      <c r="C2664" s="70">
        <v>43179</v>
      </c>
      <c r="D2664" s="71">
        <v>0.6866782407407408</v>
      </c>
      <c r="E2664" s="72" t="s">
        <v>9</v>
      </c>
      <c r="F2664" s="72">
        <v>19</v>
      </c>
      <c r="G2664" s="72" t="s">
        <v>21</v>
      </c>
    </row>
    <row r="2665" spans="3:7" ht="15" thickBot="1" x14ac:dyDescent="0.35">
      <c r="C2665" s="70">
        <v>43179</v>
      </c>
      <c r="D2665" s="71">
        <v>0.6866782407407408</v>
      </c>
      <c r="E2665" s="72" t="s">
        <v>9</v>
      </c>
      <c r="F2665" s="72">
        <v>18</v>
      </c>
      <c r="G2665" s="72" t="s">
        <v>21</v>
      </c>
    </row>
    <row r="2666" spans="3:7" ht="15" thickBot="1" x14ac:dyDescent="0.35">
      <c r="C2666" s="70">
        <v>43179</v>
      </c>
      <c r="D2666" s="71">
        <v>0.68744212962962958</v>
      </c>
      <c r="E2666" s="72" t="s">
        <v>9</v>
      </c>
      <c r="F2666" s="72">
        <v>40</v>
      </c>
      <c r="G2666" s="72" t="s">
        <v>21</v>
      </c>
    </row>
    <row r="2667" spans="3:7" ht="15" thickBot="1" x14ac:dyDescent="0.35">
      <c r="C2667" s="70">
        <v>43179</v>
      </c>
      <c r="D2667" s="71">
        <v>0.68843750000000004</v>
      </c>
      <c r="E2667" s="72" t="s">
        <v>9</v>
      </c>
      <c r="F2667" s="72">
        <v>31</v>
      </c>
      <c r="G2667" s="72" t="s">
        <v>21</v>
      </c>
    </row>
    <row r="2668" spans="3:7" ht="15" thickBot="1" x14ac:dyDescent="0.35">
      <c r="C2668" s="70">
        <v>43179</v>
      </c>
      <c r="D2668" s="71">
        <v>0.68863425925925925</v>
      </c>
      <c r="E2668" s="72" t="s">
        <v>9</v>
      </c>
      <c r="F2668" s="72">
        <v>29</v>
      </c>
      <c r="G2668" s="72" t="s">
        <v>21</v>
      </c>
    </row>
    <row r="2669" spans="3:7" ht="15" thickBot="1" x14ac:dyDescent="0.35">
      <c r="C2669" s="70">
        <v>43179</v>
      </c>
      <c r="D2669" s="71">
        <v>0.68895833333333334</v>
      </c>
      <c r="E2669" s="72" t="s">
        <v>9</v>
      </c>
      <c r="F2669" s="72">
        <v>29</v>
      </c>
      <c r="G2669" s="72" t="s">
        <v>10</v>
      </c>
    </row>
    <row r="2670" spans="3:7" ht="15" thickBot="1" x14ac:dyDescent="0.35">
      <c r="C2670" s="70">
        <v>43179</v>
      </c>
      <c r="D2670" s="71">
        <v>0.68917824074074074</v>
      </c>
      <c r="E2670" s="72" t="s">
        <v>9</v>
      </c>
      <c r="F2670" s="72">
        <v>29</v>
      </c>
      <c r="G2670" s="72" t="s">
        <v>21</v>
      </c>
    </row>
    <row r="2671" spans="3:7" ht="15" thickBot="1" x14ac:dyDescent="0.35">
      <c r="C2671" s="70">
        <v>43179</v>
      </c>
      <c r="D2671" s="71">
        <v>0.68978009259259254</v>
      </c>
      <c r="E2671" s="72" t="s">
        <v>9</v>
      </c>
      <c r="F2671" s="72">
        <v>33</v>
      </c>
      <c r="G2671" s="72" t="s">
        <v>10</v>
      </c>
    </row>
    <row r="2672" spans="3:7" ht="15" thickBot="1" x14ac:dyDescent="0.35">
      <c r="C2672" s="70">
        <v>43179</v>
      </c>
      <c r="D2672" s="71">
        <v>0.68983796296296296</v>
      </c>
      <c r="E2672" s="72" t="s">
        <v>9</v>
      </c>
      <c r="F2672" s="72">
        <v>35</v>
      </c>
      <c r="G2672" s="72" t="s">
        <v>21</v>
      </c>
    </row>
    <row r="2673" spans="3:7" ht="15" thickBot="1" x14ac:dyDescent="0.35">
      <c r="C2673" s="70">
        <v>43179</v>
      </c>
      <c r="D2673" s="71">
        <v>0.68991898148148145</v>
      </c>
      <c r="E2673" s="72" t="s">
        <v>9</v>
      </c>
      <c r="F2673" s="72">
        <v>31</v>
      </c>
      <c r="G2673" s="72" t="s">
        <v>10</v>
      </c>
    </row>
    <row r="2674" spans="3:7" ht="15" thickBot="1" x14ac:dyDescent="0.35">
      <c r="C2674" s="70">
        <v>43179</v>
      </c>
      <c r="D2674" s="71">
        <v>0.69027777777777777</v>
      </c>
      <c r="E2674" s="72" t="s">
        <v>9</v>
      </c>
      <c r="F2674" s="72">
        <v>41</v>
      </c>
      <c r="G2674" s="72" t="s">
        <v>10</v>
      </c>
    </row>
    <row r="2675" spans="3:7" ht="15" thickBot="1" x14ac:dyDescent="0.35">
      <c r="C2675" s="70">
        <v>43179</v>
      </c>
      <c r="D2675" s="71">
        <v>0.69042824074074083</v>
      </c>
      <c r="E2675" s="72" t="s">
        <v>9</v>
      </c>
      <c r="F2675" s="72">
        <v>52</v>
      </c>
      <c r="G2675" s="72" t="s">
        <v>21</v>
      </c>
    </row>
    <row r="2676" spans="3:7" ht="15" thickBot="1" x14ac:dyDescent="0.35">
      <c r="C2676" s="70">
        <v>43179</v>
      </c>
      <c r="D2676" s="71">
        <v>0.69060185185185186</v>
      </c>
      <c r="E2676" s="72" t="s">
        <v>9</v>
      </c>
      <c r="F2676" s="72">
        <v>22</v>
      </c>
      <c r="G2676" s="72" t="s">
        <v>21</v>
      </c>
    </row>
    <row r="2677" spans="3:7" ht="15" thickBot="1" x14ac:dyDescent="0.35">
      <c r="C2677" s="70">
        <v>43179</v>
      </c>
      <c r="D2677" s="71">
        <v>0.69107638888888889</v>
      </c>
      <c r="E2677" s="72" t="s">
        <v>9</v>
      </c>
      <c r="F2677" s="72">
        <v>30</v>
      </c>
      <c r="G2677" s="72" t="s">
        <v>10</v>
      </c>
    </row>
    <row r="2678" spans="3:7" ht="15" thickBot="1" x14ac:dyDescent="0.35">
      <c r="C2678" s="70">
        <v>43179</v>
      </c>
      <c r="D2678" s="71">
        <v>0.69142361111111106</v>
      </c>
      <c r="E2678" s="72" t="s">
        <v>9</v>
      </c>
      <c r="F2678" s="72">
        <v>46</v>
      </c>
      <c r="G2678" s="72" t="s">
        <v>10</v>
      </c>
    </row>
    <row r="2679" spans="3:7" ht="15" thickBot="1" x14ac:dyDescent="0.35">
      <c r="C2679" s="70">
        <v>43179</v>
      </c>
      <c r="D2679" s="71">
        <v>0.6915972222222222</v>
      </c>
      <c r="E2679" s="72" t="s">
        <v>9</v>
      </c>
      <c r="F2679" s="72">
        <v>21</v>
      </c>
      <c r="G2679" s="72" t="s">
        <v>21</v>
      </c>
    </row>
    <row r="2680" spans="3:7" ht="15" thickBot="1" x14ac:dyDescent="0.35">
      <c r="C2680" s="70">
        <v>43179</v>
      </c>
      <c r="D2680" s="71">
        <v>0.69219907407407411</v>
      </c>
      <c r="E2680" s="72" t="s">
        <v>9</v>
      </c>
      <c r="F2680" s="72">
        <v>46</v>
      </c>
      <c r="G2680" s="72" t="s">
        <v>10</v>
      </c>
    </row>
    <row r="2681" spans="3:7" ht="15" thickBot="1" x14ac:dyDescent="0.35">
      <c r="C2681" s="70">
        <v>43179</v>
      </c>
      <c r="D2681" s="71">
        <v>0.69229166666666664</v>
      </c>
      <c r="E2681" s="72" t="s">
        <v>9</v>
      </c>
      <c r="F2681" s="72">
        <v>47</v>
      </c>
      <c r="G2681" s="72" t="s">
        <v>21</v>
      </c>
    </row>
    <row r="2682" spans="3:7" ht="15" thickBot="1" x14ac:dyDescent="0.35">
      <c r="C2682" s="70">
        <v>43179</v>
      </c>
      <c r="D2682" s="71">
        <v>0.69287037037037036</v>
      </c>
      <c r="E2682" s="72" t="s">
        <v>9</v>
      </c>
      <c r="F2682" s="72">
        <v>44</v>
      </c>
      <c r="G2682" s="72" t="s">
        <v>21</v>
      </c>
    </row>
    <row r="2683" spans="3:7" ht="15" thickBot="1" x14ac:dyDescent="0.35">
      <c r="C2683" s="70">
        <v>43179</v>
      </c>
      <c r="D2683" s="71">
        <v>0.69378472222222232</v>
      </c>
      <c r="E2683" s="72" t="s">
        <v>9</v>
      </c>
      <c r="F2683" s="72">
        <v>45</v>
      </c>
      <c r="G2683" s="72" t="s">
        <v>10</v>
      </c>
    </row>
    <row r="2684" spans="3:7" ht="15" thickBot="1" x14ac:dyDescent="0.35">
      <c r="C2684" s="70">
        <v>43179</v>
      </c>
      <c r="D2684" s="71">
        <v>0.69431712962962966</v>
      </c>
      <c r="E2684" s="72" t="s">
        <v>9</v>
      </c>
      <c r="F2684" s="72">
        <v>24</v>
      </c>
      <c r="G2684" s="72" t="s">
        <v>21</v>
      </c>
    </row>
    <row r="2685" spans="3:7" ht="15" thickBot="1" x14ac:dyDescent="0.35">
      <c r="C2685" s="70">
        <v>43179</v>
      </c>
      <c r="D2685" s="71">
        <v>0.69439814814814815</v>
      </c>
      <c r="E2685" s="72" t="s">
        <v>9</v>
      </c>
      <c r="F2685" s="72">
        <v>45</v>
      </c>
      <c r="G2685" s="72" t="s">
        <v>21</v>
      </c>
    </row>
    <row r="2686" spans="3:7" ht="15" thickBot="1" x14ac:dyDescent="0.35">
      <c r="C2686" s="70">
        <v>43179</v>
      </c>
      <c r="D2686" s="71">
        <v>0.69490740740740742</v>
      </c>
      <c r="E2686" s="72" t="s">
        <v>9</v>
      </c>
      <c r="F2686" s="72">
        <v>33</v>
      </c>
      <c r="G2686" s="72" t="s">
        <v>21</v>
      </c>
    </row>
    <row r="2687" spans="3:7" ht="15" thickBot="1" x14ac:dyDescent="0.35">
      <c r="C2687" s="70">
        <v>43179</v>
      </c>
      <c r="D2687" s="71">
        <v>0.69515046296296301</v>
      </c>
      <c r="E2687" s="72" t="s">
        <v>9</v>
      </c>
      <c r="F2687" s="72">
        <v>23</v>
      </c>
      <c r="G2687" s="72" t="s">
        <v>21</v>
      </c>
    </row>
    <row r="2688" spans="3:7" ht="15" thickBot="1" x14ac:dyDescent="0.35">
      <c r="C2688" s="70">
        <v>43179</v>
      </c>
      <c r="D2688" s="71">
        <v>0.69545138888888891</v>
      </c>
      <c r="E2688" s="72" t="s">
        <v>9</v>
      </c>
      <c r="F2688" s="72">
        <v>29</v>
      </c>
      <c r="G2688" s="72" t="s">
        <v>21</v>
      </c>
    </row>
    <row r="2689" spans="3:7" ht="15" thickBot="1" x14ac:dyDescent="0.35">
      <c r="C2689" s="70">
        <v>43179</v>
      </c>
      <c r="D2689" s="71">
        <v>0.69572916666666673</v>
      </c>
      <c r="E2689" s="72" t="s">
        <v>9</v>
      </c>
      <c r="F2689" s="72">
        <v>41</v>
      </c>
      <c r="G2689" s="72" t="s">
        <v>21</v>
      </c>
    </row>
    <row r="2690" spans="3:7" ht="15" thickBot="1" x14ac:dyDescent="0.35">
      <c r="C2690" s="70">
        <v>43179</v>
      </c>
      <c r="D2690" s="71">
        <v>0.69578703703703704</v>
      </c>
      <c r="E2690" s="72" t="s">
        <v>9</v>
      </c>
      <c r="F2690" s="72">
        <v>53</v>
      </c>
      <c r="G2690" s="72" t="s">
        <v>10</v>
      </c>
    </row>
    <row r="2691" spans="3:7" ht="15" thickBot="1" x14ac:dyDescent="0.35">
      <c r="C2691" s="70">
        <v>43179</v>
      </c>
      <c r="D2691" s="71">
        <v>0.69844907407407408</v>
      </c>
      <c r="E2691" s="72" t="s">
        <v>9</v>
      </c>
      <c r="F2691" s="72">
        <v>31</v>
      </c>
      <c r="G2691" s="72" t="s">
        <v>21</v>
      </c>
    </row>
    <row r="2692" spans="3:7" ht="15" thickBot="1" x14ac:dyDescent="0.35">
      <c r="C2692" s="70">
        <v>43179</v>
      </c>
      <c r="D2692" s="71">
        <v>0.69851851851851843</v>
      </c>
      <c r="E2692" s="72" t="s">
        <v>9</v>
      </c>
      <c r="F2692" s="72">
        <v>37</v>
      </c>
      <c r="G2692" s="72" t="s">
        <v>10</v>
      </c>
    </row>
    <row r="2693" spans="3:7" ht="15" thickBot="1" x14ac:dyDescent="0.35">
      <c r="C2693" s="70">
        <v>43179</v>
      </c>
      <c r="D2693" s="71">
        <v>0.69858796296296299</v>
      </c>
      <c r="E2693" s="72" t="s">
        <v>9</v>
      </c>
      <c r="F2693" s="72">
        <v>27</v>
      </c>
      <c r="G2693" s="72" t="s">
        <v>21</v>
      </c>
    </row>
    <row r="2694" spans="3:7" ht="15" thickBot="1" x14ac:dyDescent="0.35">
      <c r="C2694" s="70">
        <v>43179</v>
      </c>
      <c r="D2694" s="71">
        <v>0.69891203703703697</v>
      </c>
      <c r="E2694" s="72" t="s">
        <v>9</v>
      </c>
      <c r="F2694" s="72">
        <v>29</v>
      </c>
      <c r="G2694" s="72" t="s">
        <v>21</v>
      </c>
    </row>
    <row r="2695" spans="3:7" ht="15" thickBot="1" x14ac:dyDescent="0.35">
      <c r="C2695" s="70">
        <v>43179</v>
      </c>
      <c r="D2695" s="71">
        <v>0.70055555555555549</v>
      </c>
      <c r="E2695" s="72" t="s">
        <v>9</v>
      </c>
      <c r="F2695" s="72">
        <v>40</v>
      </c>
      <c r="G2695" s="72" t="s">
        <v>21</v>
      </c>
    </row>
    <row r="2696" spans="3:7" ht="15" thickBot="1" x14ac:dyDescent="0.35">
      <c r="C2696" s="70">
        <v>43179</v>
      </c>
      <c r="D2696" s="71">
        <v>0.70107638888888879</v>
      </c>
      <c r="E2696" s="72" t="s">
        <v>9</v>
      </c>
      <c r="F2696" s="72">
        <v>45</v>
      </c>
      <c r="G2696" s="72" t="s">
        <v>21</v>
      </c>
    </row>
    <row r="2697" spans="3:7" ht="15" thickBot="1" x14ac:dyDescent="0.35">
      <c r="C2697" s="70">
        <v>43179</v>
      </c>
      <c r="D2697" s="71">
        <v>0.70133101851851853</v>
      </c>
      <c r="E2697" s="72" t="s">
        <v>9</v>
      </c>
      <c r="F2697" s="72">
        <v>34</v>
      </c>
      <c r="G2697" s="72" t="s">
        <v>21</v>
      </c>
    </row>
    <row r="2698" spans="3:7" ht="15" thickBot="1" x14ac:dyDescent="0.35">
      <c r="C2698" s="70">
        <v>43179</v>
      </c>
      <c r="D2698" s="71">
        <v>0.70166666666666666</v>
      </c>
      <c r="E2698" s="72" t="s">
        <v>9</v>
      </c>
      <c r="F2698" s="72">
        <v>34</v>
      </c>
      <c r="G2698" s="72" t="s">
        <v>10</v>
      </c>
    </row>
    <row r="2699" spans="3:7" ht="15" thickBot="1" x14ac:dyDescent="0.35">
      <c r="C2699" s="70">
        <v>43179</v>
      </c>
      <c r="D2699" s="71">
        <v>0.70174768518518515</v>
      </c>
      <c r="E2699" s="72" t="s">
        <v>9</v>
      </c>
      <c r="F2699" s="72">
        <v>46</v>
      </c>
      <c r="G2699" s="72" t="s">
        <v>21</v>
      </c>
    </row>
    <row r="2700" spans="3:7" ht="15" thickBot="1" x14ac:dyDescent="0.35">
      <c r="C2700" s="70">
        <v>43179</v>
      </c>
      <c r="D2700" s="71">
        <v>0.70268518518518519</v>
      </c>
      <c r="E2700" s="72" t="s">
        <v>9</v>
      </c>
      <c r="F2700" s="72">
        <v>44</v>
      </c>
      <c r="G2700" s="72" t="s">
        <v>10</v>
      </c>
    </row>
    <row r="2701" spans="3:7" ht="15" thickBot="1" x14ac:dyDescent="0.35">
      <c r="C2701" s="70">
        <v>43179</v>
      </c>
      <c r="D2701" s="71">
        <v>0.70346064814814813</v>
      </c>
      <c r="E2701" s="72" t="s">
        <v>9</v>
      </c>
      <c r="F2701" s="72">
        <v>35</v>
      </c>
      <c r="G2701" s="72" t="s">
        <v>21</v>
      </c>
    </row>
    <row r="2702" spans="3:7" ht="15" thickBot="1" x14ac:dyDescent="0.35">
      <c r="C2702" s="70">
        <v>43179</v>
      </c>
      <c r="D2702" s="71">
        <v>0.70466435185185183</v>
      </c>
      <c r="E2702" s="72" t="s">
        <v>9</v>
      </c>
      <c r="F2702" s="72">
        <v>36</v>
      </c>
      <c r="G2702" s="72" t="s">
        <v>10</v>
      </c>
    </row>
    <row r="2703" spans="3:7" ht="15" thickBot="1" x14ac:dyDescent="0.35">
      <c r="C2703" s="70">
        <v>43179</v>
      </c>
      <c r="D2703" s="71">
        <v>0.70469907407407406</v>
      </c>
      <c r="E2703" s="72" t="s">
        <v>9</v>
      </c>
      <c r="F2703" s="72">
        <v>39</v>
      </c>
      <c r="G2703" s="72" t="s">
        <v>21</v>
      </c>
    </row>
    <row r="2704" spans="3:7" ht="15" thickBot="1" x14ac:dyDescent="0.35">
      <c r="C2704" s="70">
        <v>43179</v>
      </c>
      <c r="D2704" s="71">
        <v>0.70660879629629625</v>
      </c>
      <c r="E2704" s="72" t="s">
        <v>9</v>
      </c>
      <c r="F2704" s="72">
        <v>38</v>
      </c>
      <c r="G2704" s="72" t="s">
        <v>10</v>
      </c>
    </row>
    <row r="2705" spans="3:7" ht="15" thickBot="1" x14ac:dyDescent="0.35">
      <c r="C2705" s="70">
        <v>43179</v>
      </c>
      <c r="D2705" s="71">
        <v>0.70748842592592587</v>
      </c>
      <c r="E2705" s="72" t="s">
        <v>9</v>
      </c>
      <c r="F2705" s="72">
        <v>26</v>
      </c>
      <c r="G2705" s="72" t="s">
        <v>10</v>
      </c>
    </row>
    <row r="2706" spans="3:7" ht="15" thickBot="1" x14ac:dyDescent="0.35">
      <c r="C2706" s="70">
        <v>43179</v>
      </c>
      <c r="D2706" s="71">
        <v>0.70980324074074075</v>
      </c>
      <c r="E2706" s="72" t="s">
        <v>9</v>
      </c>
      <c r="F2706" s="72">
        <v>40</v>
      </c>
      <c r="G2706" s="72" t="s">
        <v>10</v>
      </c>
    </row>
    <row r="2707" spans="3:7" ht="15" thickBot="1" x14ac:dyDescent="0.35">
      <c r="C2707" s="70">
        <v>43179</v>
      </c>
      <c r="D2707" s="71">
        <v>0.71012731481481473</v>
      </c>
      <c r="E2707" s="72" t="s">
        <v>9</v>
      </c>
      <c r="F2707" s="72">
        <v>37</v>
      </c>
      <c r="G2707" s="72" t="s">
        <v>21</v>
      </c>
    </row>
    <row r="2708" spans="3:7" ht="15" thickBot="1" x14ac:dyDescent="0.35">
      <c r="C2708" s="70">
        <v>43179</v>
      </c>
      <c r="D2708" s="71">
        <v>0.71023148148148152</v>
      </c>
      <c r="E2708" s="72" t="s">
        <v>9</v>
      </c>
      <c r="F2708" s="72">
        <v>45</v>
      </c>
      <c r="G2708" s="72" t="s">
        <v>10</v>
      </c>
    </row>
    <row r="2709" spans="3:7" ht="15" thickBot="1" x14ac:dyDescent="0.35">
      <c r="C2709" s="70">
        <v>43179</v>
      </c>
      <c r="D2709" s="71">
        <v>0.71026620370370364</v>
      </c>
      <c r="E2709" s="72" t="s">
        <v>9</v>
      </c>
      <c r="F2709" s="72">
        <v>33</v>
      </c>
      <c r="G2709" s="72" t="s">
        <v>21</v>
      </c>
    </row>
    <row r="2710" spans="3:7" ht="15" thickBot="1" x14ac:dyDescent="0.35">
      <c r="C2710" s="70">
        <v>43179</v>
      </c>
      <c r="D2710" s="71">
        <v>0.71096064814814808</v>
      </c>
      <c r="E2710" s="72" t="s">
        <v>9</v>
      </c>
      <c r="F2710" s="72">
        <v>44</v>
      </c>
      <c r="G2710" s="72" t="s">
        <v>21</v>
      </c>
    </row>
    <row r="2711" spans="3:7" ht="15" thickBot="1" x14ac:dyDescent="0.35">
      <c r="C2711" s="70">
        <v>43179</v>
      </c>
      <c r="D2711" s="71">
        <v>0.71129629629629632</v>
      </c>
      <c r="E2711" s="72" t="s">
        <v>9</v>
      </c>
      <c r="F2711" s="72">
        <v>16</v>
      </c>
      <c r="G2711" s="72" t="s">
        <v>21</v>
      </c>
    </row>
    <row r="2712" spans="3:7" ht="15" thickBot="1" x14ac:dyDescent="0.35">
      <c r="C2712" s="70">
        <v>43179</v>
      </c>
      <c r="D2712" s="71">
        <v>0.71258101851851852</v>
      </c>
      <c r="E2712" s="72" t="s">
        <v>9</v>
      </c>
      <c r="F2712" s="72">
        <v>36</v>
      </c>
      <c r="G2712" s="72" t="s">
        <v>21</v>
      </c>
    </row>
    <row r="2713" spans="3:7" ht="15" thickBot="1" x14ac:dyDescent="0.35">
      <c r="C2713" s="70">
        <v>43179</v>
      </c>
      <c r="D2713" s="71">
        <v>0.71263888888888882</v>
      </c>
      <c r="E2713" s="72" t="s">
        <v>9</v>
      </c>
      <c r="F2713" s="72">
        <v>44</v>
      </c>
      <c r="G2713" s="72" t="s">
        <v>10</v>
      </c>
    </row>
    <row r="2714" spans="3:7" ht="15" thickBot="1" x14ac:dyDescent="0.35">
      <c r="C2714" s="70">
        <v>43179</v>
      </c>
      <c r="D2714" s="71">
        <v>0.71335648148148145</v>
      </c>
      <c r="E2714" s="72" t="s">
        <v>9</v>
      </c>
      <c r="F2714" s="72">
        <v>62</v>
      </c>
      <c r="G2714" s="72" t="s">
        <v>21</v>
      </c>
    </row>
    <row r="2715" spans="3:7" ht="15" thickBot="1" x14ac:dyDescent="0.35">
      <c r="C2715" s="70">
        <v>43179</v>
      </c>
      <c r="D2715" s="71">
        <v>0.7134490740740741</v>
      </c>
      <c r="E2715" s="72" t="s">
        <v>9</v>
      </c>
      <c r="F2715" s="72">
        <v>43</v>
      </c>
      <c r="G2715" s="72" t="s">
        <v>10</v>
      </c>
    </row>
    <row r="2716" spans="3:7" ht="15" thickBot="1" x14ac:dyDescent="0.35">
      <c r="C2716" s="70">
        <v>43179</v>
      </c>
      <c r="D2716" s="71">
        <v>0.71471064814814822</v>
      </c>
      <c r="E2716" s="72" t="s">
        <v>9</v>
      </c>
      <c r="F2716" s="72">
        <v>30</v>
      </c>
      <c r="G2716" s="72" t="s">
        <v>21</v>
      </c>
    </row>
    <row r="2717" spans="3:7" ht="15" thickBot="1" x14ac:dyDescent="0.35">
      <c r="C2717" s="70">
        <v>43179</v>
      </c>
      <c r="D2717" s="71">
        <v>0.7147337962962963</v>
      </c>
      <c r="E2717" s="72" t="s">
        <v>9</v>
      </c>
      <c r="F2717" s="72">
        <v>35</v>
      </c>
      <c r="G2717" s="72" t="s">
        <v>21</v>
      </c>
    </row>
    <row r="2718" spans="3:7" ht="15" thickBot="1" x14ac:dyDescent="0.35">
      <c r="C2718" s="70">
        <v>43179</v>
      </c>
      <c r="D2718" s="71">
        <v>0.71474537037037045</v>
      </c>
      <c r="E2718" s="72" t="s">
        <v>9</v>
      </c>
      <c r="F2718" s="72">
        <v>30</v>
      </c>
      <c r="G2718" s="72" t="s">
        <v>21</v>
      </c>
    </row>
    <row r="2719" spans="3:7" ht="15" thickBot="1" x14ac:dyDescent="0.35">
      <c r="C2719" s="70">
        <v>43179</v>
      </c>
      <c r="D2719" s="71">
        <v>0.71474537037037045</v>
      </c>
      <c r="E2719" s="72" t="s">
        <v>9</v>
      </c>
      <c r="F2719" s="72">
        <v>25</v>
      </c>
      <c r="G2719" s="72" t="s">
        <v>21</v>
      </c>
    </row>
    <row r="2720" spans="3:7" ht="15" thickBot="1" x14ac:dyDescent="0.35">
      <c r="C2720" s="70">
        <v>43179</v>
      </c>
      <c r="D2720" s="71">
        <v>0.71523148148148152</v>
      </c>
      <c r="E2720" s="72" t="s">
        <v>9</v>
      </c>
      <c r="F2720" s="72">
        <v>43</v>
      </c>
      <c r="G2720" s="72" t="s">
        <v>21</v>
      </c>
    </row>
    <row r="2721" spans="3:7" ht="15" thickBot="1" x14ac:dyDescent="0.35">
      <c r="C2721" s="70">
        <v>43179</v>
      </c>
      <c r="D2721" s="71">
        <v>0.71841435185185187</v>
      </c>
      <c r="E2721" s="72" t="s">
        <v>9</v>
      </c>
      <c r="F2721" s="72">
        <v>46</v>
      </c>
      <c r="G2721" s="72" t="s">
        <v>10</v>
      </c>
    </row>
    <row r="2722" spans="3:7" ht="15" thickBot="1" x14ac:dyDescent="0.35">
      <c r="C2722" s="70">
        <v>43179</v>
      </c>
      <c r="D2722" s="71">
        <v>0.71887731481481476</v>
      </c>
      <c r="E2722" s="72" t="s">
        <v>9</v>
      </c>
      <c r="F2722" s="72">
        <v>52</v>
      </c>
      <c r="G2722" s="72" t="s">
        <v>10</v>
      </c>
    </row>
    <row r="2723" spans="3:7" ht="15" thickBot="1" x14ac:dyDescent="0.35">
      <c r="C2723" s="70">
        <v>43179</v>
      </c>
      <c r="D2723" s="71">
        <v>0.7200347222222222</v>
      </c>
      <c r="E2723" s="72" t="s">
        <v>9</v>
      </c>
      <c r="F2723" s="72">
        <v>31</v>
      </c>
      <c r="G2723" s="72" t="s">
        <v>21</v>
      </c>
    </row>
    <row r="2724" spans="3:7" ht="15" thickBot="1" x14ac:dyDescent="0.35">
      <c r="C2724" s="70">
        <v>43179</v>
      </c>
      <c r="D2724" s="71">
        <v>0.72101851851851861</v>
      </c>
      <c r="E2724" s="72" t="s">
        <v>9</v>
      </c>
      <c r="F2724" s="72">
        <v>31</v>
      </c>
      <c r="G2724" s="72" t="s">
        <v>21</v>
      </c>
    </row>
    <row r="2725" spans="3:7" ht="15" thickBot="1" x14ac:dyDescent="0.35">
      <c r="C2725" s="70">
        <v>43179</v>
      </c>
      <c r="D2725" s="71">
        <v>0.72146990740740735</v>
      </c>
      <c r="E2725" s="72" t="s">
        <v>9</v>
      </c>
      <c r="F2725" s="72">
        <v>50</v>
      </c>
      <c r="G2725" s="72" t="s">
        <v>10</v>
      </c>
    </row>
    <row r="2726" spans="3:7" ht="15" thickBot="1" x14ac:dyDescent="0.35">
      <c r="C2726" s="70">
        <v>43179</v>
      </c>
      <c r="D2726" s="71">
        <v>0.72190972222222216</v>
      </c>
      <c r="E2726" s="72" t="s">
        <v>9</v>
      </c>
      <c r="F2726" s="72">
        <v>43</v>
      </c>
      <c r="G2726" s="72" t="s">
        <v>10</v>
      </c>
    </row>
    <row r="2727" spans="3:7" ht="15" thickBot="1" x14ac:dyDescent="0.35">
      <c r="C2727" s="70">
        <v>43179</v>
      </c>
      <c r="D2727" s="71">
        <v>0.72255787037037045</v>
      </c>
      <c r="E2727" s="72" t="s">
        <v>9</v>
      </c>
      <c r="F2727" s="72">
        <v>52</v>
      </c>
      <c r="G2727" s="72" t="s">
        <v>21</v>
      </c>
    </row>
    <row r="2728" spans="3:7" ht="15" thickBot="1" x14ac:dyDescent="0.35">
      <c r="C2728" s="70">
        <v>43179</v>
      </c>
      <c r="D2728" s="71">
        <v>0.72261574074074064</v>
      </c>
      <c r="E2728" s="72" t="s">
        <v>9</v>
      </c>
      <c r="F2728" s="72">
        <v>53</v>
      </c>
      <c r="G2728" s="72" t="s">
        <v>10</v>
      </c>
    </row>
    <row r="2729" spans="3:7" ht="15" thickBot="1" x14ac:dyDescent="0.35">
      <c r="C2729" s="70">
        <v>43179</v>
      </c>
      <c r="D2729" s="71">
        <v>0.72417824074074078</v>
      </c>
      <c r="E2729" s="72" t="s">
        <v>9</v>
      </c>
      <c r="F2729" s="72">
        <v>34</v>
      </c>
      <c r="G2729" s="72" t="s">
        <v>21</v>
      </c>
    </row>
    <row r="2730" spans="3:7" ht="15" thickBot="1" x14ac:dyDescent="0.35">
      <c r="C2730" s="70">
        <v>43179</v>
      </c>
      <c r="D2730" s="71">
        <v>0.72456018518518517</v>
      </c>
      <c r="E2730" s="72" t="s">
        <v>9</v>
      </c>
      <c r="F2730" s="72">
        <v>48</v>
      </c>
      <c r="G2730" s="72" t="s">
        <v>10</v>
      </c>
    </row>
    <row r="2731" spans="3:7" ht="15" thickBot="1" x14ac:dyDescent="0.35">
      <c r="C2731" s="70">
        <v>43179</v>
      </c>
      <c r="D2731" s="71">
        <v>0.72460648148148143</v>
      </c>
      <c r="E2731" s="72" t="s">
        <v>9</v>
      </c>
      <c r="F2731" s="72">
        <v>37</v>
      </c>
      <c r="G2731" s="72" t="s">
        <v>21</v>
      </c>
    </row>
    <row r="2732" spans="3:7" ht="15" thickBot="1" x14ac:dyDescent="0.35">
      <c r="C2732" s="70">
        <v>43179</v>
      </c>
      <c r="D2732" s="71">
        <v>0.72546296296296298</v>
      </c>
      <c r="E2732" s="72" t="s">
        <v>9</v>
      </c>
      <c r="F2732" s="72">
        <v>41</v>
      </c>
      <c r="G2732" s="72" t="s">
        <v>21</v>
      </c>
    </row>
    <row r="2733" spans="3:7" ht="15" thickBot="1" x14ac:dyDescent="0.35">
      <c r="C2733" s="70">
        <v>43179</v>
      </c>
      <c r="D2733" s="71">
        <v>0.72575231481481473</v>
      </c>
      <c r="E2733" s="72" t="s">
        <v>9</v>
      </c>
      <c r="F2733" s="72">
        <v>56</v>
      </c>
      <c r="G2733" s="72" t="s">
        <v>10</v>
      </c>
    </row>
    <row r="2734" spans="3:7" ht="15" thickBot="1" x14ac:dyDescent="0.35">
      <c r="C2734" s="70">
        <v>43179</v>
      </c>
      <c r="D2734" s="71">
        <v>0.72695601851851854</v>
      </c>
      <c r="E2734" s="72" t="s">
        <v>9</v>
      </c>
      <c r="F2734" s="72">
        <v>29</v>
      </c>
      <c r="G2734" s="72" t="s">
        <v>21</v>
      </c>
    </row>
    <row r="2735" spans="3:7" ht="15" thickBot="1" x14ac:dyDescent="0.35">
      <c r="C2735" s="70">
        <v>43179</v>
      </c>
      <c r="D2735" s="71">
        <v>0.72799768518518515</v>
      </c>
      <c r="E2735" s="72" t="s">
        <v>9</v>
      </c>
      <c r="F2735" s="72">
        <v>43</v>
      </c>
      <c r="G2735" s="72" t="s">
        <v>10</v>
      </c>
    </row>
    <row r="2736" spans="3:7" ht="15" thickBot="1" x14ac:dyDescent="0.35">
      <c r="C2736" s="70">
        <v>43179</v>
      </c>
      <c r="D2736" s="71">
        <v>0.72862268518518514</v>
      </c>
      <c r="E2736" s="72" t="s">
        <v>9</v>
      </c>
      <c r="F2736" s="72">
        <v>56</v>
      </c>
      <c r="G2736" s="72" t="s">
        <v>10</v>
      </c>
    </row>
    <row r="2737" spans="3:7" ht="15" thickBot="1" x14ac:dyDescent="0.35">
      <c r="C2737" s="70">
        <v>43179</v>
      </c>
      <c r="D2737" s="71">
        <v>0.7287499999999999</v>
      </c>
      <c r="E2737" s="72" t="s">
        <v>9</v>
      </c>
      <c r="F2737" s="72">
        <v>39</v>
      </c>
      <c r="G2737" s="72" t="s">
        <v>10</v>
      </c>
    </row>
    <row r="2738" spans="3:7" ht="15" thickBot="1" x14ac:dyDescent="0.35">
      <c r="C2738" s="70">
        <v>43179</v>
      </c>
      <c r="D2738" s="71">
        <v>0.72923611111111108</v>
      </c>
      <c r="E2738" s="72" t="s">
        <v>9</v>
      </c>
      <c r="F2738" s="72">
        <v>51</v>
      </c>
      <c r="G2738" s="72" t="s">
        <v>21</v>
      </c>
    </row>
    <row r="2739" spans="3:7" ht="15" thickBot="1" x14ac:dyDescent="0.35">
      <c r="C2739" s="70">
        <v>43179</v>
      </c>
      <c r="D2739" s="71">
        <v>0.73042824074074064</v>
      </c>
      <c r="E2739" s="72" t="s">
        <v>9</v>
      </c>
      <c r="F2739" s="72">
        <v>25</v>
      </c>
      <c r="G2739" s="72" t="s">
        <v>21</v>
      </c>
    </row>
    <row r="2740" spans="3:7" ht="15" thickBot="1" x14ac:dyDescent="0.35">
      <c r="C2740" s="70">
        <v>43179</v>
      </c>
      <c r="D2740" s="71">
        <v>0.73528935185185185</v>
      </c>
      <c r="E2740" s="72" t="s">
        <v>9</v>
      </c>
      <c r="F2740" s="72">
        <v>33</v>
      </c>
      <c r="G2740" s="72" t="s">
        <v>21</v>
      </c>
    </row>
    <row r="2741" spans="3:7" ht="15" thickBot="1" x14ac:dyDescent="0.35">
      <c r="C2741" s="70">
        <v>43179</v>
      </c>
      <c r="D2741" s="71">
        <v>0.73630787037037038</v>
      </c>
      <c r="E2741" s="72" t="s">
        <v>9</v>
      </c>
      <c r="F2741" s="72">
        <v>44</v>
      </c>
      <c r="G2741" s="72" t="s">
        <v>21</v>
      </c>
    </row>
    <row r="2742" spans="3:7" ht="15" thickBot="1" x14ac:dyDescent="0.35">
      <c r="C2742" s="70">
        <v>43179</v>
      </c>
      <c r="D2742" s="71">
        <v>0.73749999999999993</v>
      </c>
      <c r="E2742" s="72" t="s">
        <v>9</v>
      </c>
      <c r="F2742" s="72">
        <v>54</v>
      </c>
      <c r="G2742" s="72" t="s">
        <v>10</v>
      </c>
    </row>
    <row r="2743" spans="3:7" ht="15" thickBot="1" x14ac:dyDescent="0.35">
      <c r="C2743" s="70">
        <v>43179</v>
      </c>
      <c r="D2743" s="71">
        <v>0.73771990740740734</v>
      </c>
      <c r="E2743" s="72" t="s">
        <v>9</v>
      </c>
      <c r="F2743" s="72">
        <v>47</v>
      </c>
      <c r="G2743" s="72" t="s">
        <v>10</v>
      </c>
    </row>
    <row r="2744" spans="3:7" ht="15" thickBot="1" x14ac:dyDescent="0.35">
      <c r="C2744" s="70">
        <v>43179</v>
      </c>
      <c r="D2744" s="71">
        <v>0.7381712962962963</v>
      </c>
      <c r="E2744" s="72" t="s">
        <v>9</v>
      </c>
      <c r="F2744" s="72">
        <v>56</v>
      </c>
      <c r="G2744" s="72" t="s">
        <v>10</v>
      </c>
    </row>
    <row r="2745" spans="3:7" ht="15" thickBot="1" x14ac:dyDescent="0.35">
      <c r="C2745" s="70">
        <v>43179</v>
      </c>
      <c r="D2745" s="71">
        <v>0.73905092592592592</v>
      </c>
      <c r="E2745" s="72" t="s">
        <v>9</v>
      </c>
      <c r="F2745" s="72">
        <v>35</v>
      </c>
      <c r="G2745" s="72" t="s">
        <v>21</v>
      </c>
    </row>
    <row r="2746" spans="3:7" ht="15" thickBot="1" x14ac:dyDescent="0.35">
      <c r="C2746" s="70">
        <v>43179</v>
      </c>
      <c r="D2746" s="71">
        <v>0.74105324074074075</v>
      </c>
      <c r="E2746" s="72" t="s">
        <v>9</v>
      </c>
      <c r="F2746" s="72">
        <v>42</v>
      </c>
      <c r="G2746" s="72" t="s">
        <v>21</v>
      </c>
    </row>
    <row r="2747" spans="3:7" ht="15" thickBot="1" x14ac:dyDescent="0.35">
      <c r="C2747" s="70">
        <v>43179</v>
      </c>
      <c r="D2747" s="71">
        <v>0.74140046296296302</v>
      </c>
      <c r="E2747" s="72" t="s">
        <v>9</v>
      </c>
      <c r="F2747" s="72">
        <v>36</v>
      </c>
      <c r="G2747" s="72" t="s">
        <v>10</v>
      </c>
    </row>
    <row r="2748" spans="3:7" ht="15" thickBot="1" x14ac:dyDescent="0.35">
      <c r="C2748" s="70">
        <v>43179</v>
      </c>
      <c r="D2748" s="71">
        <v>0.74168981481481477</v>
      </c>
      <c r="E2748" s="72" t="s">
        <v>9</v>
      </c>
      <c r="F2748" s="72">
        <v>33</v>
      </c>
      <c r="G2748" s="72" t="s">
        <v>21</v>
      </c>
    </row>
    <row r="2749" spans="3:7" ht="15" thickBot="1" x14ac:dyDescent="0.35">
      <c r="C2749" s="70">
        <v>43179</v>
      </c>
      <c r="D2749" s="71">
        <v>0.74214120370370373</v>
      </c>
      <c r="E2749" s="72" t="s">
        <v>9</v>
      </c>
      <c r="F2749" s="72">
        <v>35</v>
      </c>
      <c r="G2749" s="72" t="s">
        <v>21</v>
      </c>
    </row>
    <row r="2750" spans="3:7" ht="15" thickBot="1" x14ac:dyDescent="0.35">
      <c r="C2750" s="70">
        <v>43179</v>
      </c>
      <c r="D2750" s="71">
        <v>0.74266203703703704</v>
      </c>
      <c r="E2750" s="72" t="s">
        <v>9</v>
      </c>
      <c r="F2750" s="72">
        <v>37</v>
      </c>
      <c r="G2750" s="72" t="s">
        <v>10</v>
      </c>
    </row>
    <row r="2751" spans="3:7" ht="15" thickBot="1" x14ac:dyDescent="0.35">
      <c r="C2751" s="70">
        <v>43179</v>
      </c>
      <c r="D2751" s="71">
        <v>0.74268518518518523</v>
      </c>
      <c r="E2751" s="72" t="s">
        <v>9</v>
      </c>
      <c r="F2751" s="72">
        <v>39</v>
      </c>
      <c r="G2751" s="72" t="s">
        <v>21</v>
      </c>
    </row>
    <row r="2752" spans="3:7" ht="15" thickBot="1" x14ac:dyDescent="0.35">
      <c r="C2752" s="70">
        <v>43179</v>
      </c>
      <c r="D2752" s="71">
        <v>0.74290509259259263</v>
      </c>
      <c r="E2752" s="72" t="s">
        <v>9</v>
      </c>
      <c r="F2752" s="72">
        <v>30</v>
      </c>
      <c r="G2752" s="72" t="s">
        <v>10</v>
      </c>
    </row>
    <row r="2753" spans="3:7" ht="15" thickBot="1" x14ac:dyDescent="0.35">
      <c r="C2753" s="70">
        <v>43179</v>
      </c>
      <c r="D2753" s="71">
        <v>0.74354166666666666</v>
      </c>
      <c r="E2753" s="72" t="s">
        <v>9</v>
      </c>
      <c r="F2753" s="72">
        <v>41</v>
      </c>
      <c r="G2753" s="72" t="s">
        <v>10</v>
      </c>
    </row>
    <row r="2754" spans="3:7" ht="15" thickBot="1" x14ac:dyDescent="0.35">
      <c r="C2754" s="70">
        <v>43179</v>
      </c>
      <c r="D2754" s="71">
        <v>0.74395833333333339</v>
      </c>
      <c r="E2754" s="72" t="s">
        <v>9</v>
      </c>
      <c r="F2754" s="72">
        <v>46</v>
      </c>
      <c r="G2754" s="72" t="s">
        <v>10</v>
      </c>
    </row>
    <row r="2755" spans="3:7" ht="15" thickBot="1" x14ac:dyDescent="0.35">
      <c r="C2755" s="70">
        <v>43179</v>
      </c>
      <c r="D2755" s="71">
        <v>0.74550925925925926</v>
      </c>
      <c r="E2755" s="72" t="s">
        <v>9</v>
      </c>
      <c r="F2755" s="72">
        <v>43</v>
      </c>
      <c r="G2755" s="72" t="s">
        <v>10</v>
      </c>
    </row>
    <row r="2756" spans="3:7" ht="15" thickBot="1" x14ac:dyDescent="0.35">
      <c r="C2756" s="70">
        <v>43179</v>
      </c>
      <c r="D2756" s="71">
        <v>0.74754629629629632</v>
      </c>
      <c r="E2756" s="72" t="s">
        <v>9</v>
      </c>
      <c r="F2756" s="72">
        <v>35</v>
      </c>
      <c r="G2756" s="72" t="s">
        <v>21</v>
      </c>
    </row>
    <row r="2757" spans="3:7" ht="15" thickBot="1" x14ac:dyDescent="0.35">
      <c r="C2757" s="70">
        <v>43179</v>
      </c>
      <c r="D2757" s="71">
        <v>0.74761574074074078</v>
      </c>
      <c r="E2757" s="72" t="s">
        <v>9</v>
      </c>
      <c r="F2757" s="72">
        <v>42</v>
      </c>
      <c r="G2757" s="72" t="s">
        <v>21</v>
      </c>
    </row>
    <row r="2758" spans="3:7" ht="15" thickBot="1" x14ac:dyDescent="0.35">
      <c r="C2758" s="70">
        <v>43179</v>
      </c>
      <c r="D2758" s="71">
        <v>0.74805555555555558</v>
      </c>
      <c r="E2758" s="72" t="s">
        <v>9</v>
      </c>
      <c r="F2758" s="72">
        <v>44</v>
      </c>
      <c r="G2758" s="72" t="s">
        <v>21</v>
      </c>
    </row>
    <row r="2759" spans="3:7" ht="15" thickBot="1" x14ac:dyDescent="0.35">
      <c r="C2759" s="70">
        <v>43179</v>
      </c>
      <c r="D2759" s="71">
        <v>0.75638888888888889</v>
      </c>
      <c r="E2759" s="72" t="s">
        <v>9</v>
      </c>
      <c r="F2759" s="72">
        <v>47</v>
      </c>
      <c r="G2759" s="72" t="s">
        <v>21</v>
      </c>
    </row>
    <row r="2760" spans="3:7" ht="15" thickBot="1" x14ac:dyDescent="0.35">
      <c r="C2760" s="70">
        <v>43179</v>
      </c>
      <c r="D2760" s="71">
        <v>0.75804398148148155</v>
      </c>
      <c r="E2760" s="72" t="s">
        <v>9</v>
      </c>
      <c r="F2760" s="72">
        <v>44</v>
      </c>
      <c r="G2760" s="72" t="s">
        <v>10</v>
      </c>
    </row>
    <row r="2761" spans="3:7" ht="15" thickBot="1" x14ac:dyDescent="0.35">
      <c r="C2761" s="70">
        <v>43179</v>
      </c>
      <c r="D2761" s="71">
        <v>0.75859953703703698</v>
      </c>
      <c r="E2761" s="72" t="s">
        <v>9</v>
      </c>
      <c r="F2761" s="72">
        <v>39</v>
      </c>
      <c r="G2761" s="72" t="s">
        <v>10</v>
      </c>
    </row>
    <row r="2762" spans="3:7" ht="15" thickBot="1" x14ac:dyDescent="0.35">
      <c r="C2762" s="70">
        <v>43179</v>
      </c>
      <c r="D2762" s="71">
        <v>0.7603240740740741</v>
      </c>
      <c r="E2762" s="72" t="s">
        <v>9</v>
      </c>
      <c r="F2762" s="72">
        <v>49</v>
      </c>
      <c r="G2762" s="72" t="s">
        <v>21</v>
      </c>
    </row>
    <row r="2763" spans="3:7" ht="15" thickBot="1" x14ac:dyDescent="0.35">
      <c r="C2763" s="70">
        <v>43179</v>
      </c>
      <c r="D2763" s="71">
        <v>0.76069444444444445</v>
      </c>
      <c r="E2763" s="72" t="s">
        <v>9</v>
      </c>
      <c r="F2763" s="72">
        <v>47</v>
      </c>
      <c r="G2763" s="72" t="s">
        <v>10</v>
      </c>
    </row>
    <row r="2764" spans="3:7" ht="15" thickBot="1" x14ac:dyDescent="0.35">
      <c r="C2764" s="70">
        <v>43179</v>
      </c>
      <c r="D2764" s="71">
        <v>0.76413194444444443</v>
      </c>
      <c r="E2764" s="72" t="s">
        <v>9</v>
      </c>
      <c r="F2764" s="72">
        <v>45</v>
      </c>
      <c r="G2764" s="72" t="s">
        <v>21</v>
      </c>
    </row>
    <row r="2765" spans="3:7" ht="15" thickBot="1" x14ac:dyDescent="0.35">
      <c r="C2765" s="70">
        <v>43179</v>
      </c>
      <c r="D2765" s="71">
        <v>0.76418981481481485</v>
      </c>
      <c r="E2765" s="72" t="s">
        <v>9</v>
      </c>
      <c r="F2765" s="72">
        <v>46</v>
      </c>
      <c r="G2765" s="72" t="s">
        <v>21</v>
      </c>
    </row>
    <row r="2766" spans="3:7" ht="15" thickBot="1" x14ac:dyDescent="0.35">
      <c r="C2766" s="70">
        <v>43179</v>
      </c>
      <c r="D2766" s="71">
        <v>0.76474537037037038</v>
      </c>
      <c r="E2766" s="72" t="s">
        <v>9</v>
      </c>
      <c r="F2766" s="72">
        <v>47</v>
      </c>
      <c r="G2766" s="72" t="s">
        <v>10</v>
      </c>
    </row>
    <row r="2767" spans="3:7" ht="15" thickBot="1" x14ac:dyDescent="0.35">
      <c r="C2767" s="70">
        <v>43179</v>
      </c>
      <c r="D2767" s="71">
        <v>0.7648032407407408</v>
      </c>
      <c r="E2767" s="72" t="s">
        <v>9</v>
      </c>
      <c r="F2767" s="72">
        <v>56</v>
      </c>
      <c r="G2767" s="72" t="s">
        <v>10</v>
      </c>
    </row>
    <row r="2768" spans="3:7" ht="15" thickBot="1" x14ac:dyDescent="0.35">
      <c r="C2768" s="70">
        <v>43179</v>
      </c>
      <c r="D2768" s="71">
        <v>0.76563657407407415</v>
      </c>
      <c r="E2768" s="72" t="s">
        <v>9</v>
      </c>
      <c r="F2768" s="72">
        <v>41</v>
      </c>
      <c r="G2768" s="72" t="s">
        <v>10</v>
      </c>
    </row>
    <row r="2769" spans="3:7" ht="15" thickBot="1" x14ac:dyDescent="0.35">
      <c r="C2769" s="70">
        <v>43179</v>
      </c>
      <c r="D2769" s="71">
        <v>0.76859953703703709</v>
      </c>
      <c r="E2769" s="72" t="s">
        <v>9</v>
      </c>
      <c r="F2769" s="72">
        <v>50</v>
      </c>
      <c r="G2769" s="72" t="s">
        <v>10</v>
      </c>
    </row>
    <row r="2770" spans="3:7" ht="15" thickBot="1" x14ac:dyDescent="0.35">
      <c r="C2770" s="70">
        <v>43179</v>
      </c>
      <c r="D2770" s="71">
        <v>0.76901620370370372</v>
      </c>
      <c r="E2770" s="72" t="s">
        <v>9</v>
      </c>
      <c r="F2770" s="72">
        <v>41</v>
      </c>
      <c r="G2770" s="72" t="s">
        <v>10</v>
      </c>
    </row>
    <row r="2771" spans="3:7" ht="15" thickBot="1" x14ac:dyDescent="0.35">
      <c r="C2771" s="70">
        <v>43179</v>
      </c>
      <c r="D2771" s="71">
        <v>0.76971064814814805</v>
      </c>
      <c r="E2771" s="72" t="s">
        <v>9</v>
      </c>
      <c r="F2771" s="72">
        <v>42</v>
      </c>
      <c r="G2771" s="72" t="s">
        <v>10</v>
      </c>
    </row>
    <row r="2772" spans="3:7" ht="15" thickBot="1" x14ac:dyDescent="0.35">
      <c r="C2772" s="70">
        <v>43179</v>
      </c>
      <c r="D2772" s="71">
        <v>0.77120370370370372</v>
      </c>
      <c r="E2772" s="72" t="s">
        <v>9</v>
      </c>
      <c r="F2772" s="72">
        <v>42</v>
      </c>
      <c r="G2772" s="72" t="s">
        <v>10</v>
      </c>
    </row>
    <row r="2773" spans="3:7" ht="15" thickBot="1" x14ac:dyDescent="0.35">
      <c r="C2773" s="70">
        <v>43179</v>
      </c>
      <c r="D2773" s="71">
        <v>0.77228009259259256</v>
      </c>
      <c r="E2773" s="72" t="s">
        <v>9</v>
      </c>
      <c r="F2773" s="72">
        <v>43</v>
      </c>
      <c r="G2773" s="72" t="s">
        <v>21</v>
      </c>
    </row>
    <row r="2774" spans="3:7" ht="15" thickBot="1" x14ac:dyDescent="0.35">
      <c r="C2774" s="70">
        <v>43179</v>
      </c>
      <c r="D2774" s="71">
        <v>0.7750231481481481</v>
      </c>
      <c r="E2774" s="72" t="s">
        <v>9</v>
      </c>
      <c r="F2774" s="72">
        <v>51</v>
      </c>
      <c r="G2774" s="72" t="s">
        <v>10</v>
      </c>
    </row>
    <row r="2775" spans="3:7" ht="15" thickBot="1" x14ac:dyDescent="0.35">
      <c r="C2775" s="70">
        <v>43179</v>
      </c>
      <c r="D2775" s="71">
        <v>0.77542824074074079</v>
      </c>
      <c r="E2775" s="72" t="s">
        <v>9</v>
      </c>
      <c r="F2775" s="72">
        <v>43</v>
      </c>
      <c r="G2775" s="72" t="s">
        <v>21</v>
      </c>
    </row>
    <row r="2776" spans="3:7" ht="15" thickBot="1" x14ac:dyDescent="0.35">
      <c r="C2776" s="70">
        <v>43179</v>
      </c>
      <c r="D2776" s="71">
        <v>0.77603009259259259</v>
      </c>
      <c r="E2776" s="72" t="s">
        <v>9</v>
      </c>
      <c r="F2776" s="72">
        <v>37</v>
      </c>
      <c r="G2776" s="72" t="s">
        <v>10</v>
      </c>
    </row>
    <row r="2777" spans="3:7" ht="15" thickBot="1" x14ac:dyDescent="0.35">
      <c r="C2777" s="70">
        <v>43179</v>
      </c>
      <c r="D2777" s="71">
        <v>0.77622685185185192</v>
      </c>
      <c r="E2777" s="72" t="s">
        <v>9</v>
      </c>
      <c r="F2777" s="72">
        <v>38</v>
      </c>
      <c r="G2777" s="72" t="s">
        <v>21</v>
      </c>
    </row>
    <row r="2778" spans="3:7" ht="15" thickBot="1" x14ac:dyDescent="0.35">
      <c r="C2778" s="70">
        <v>43179</v>
      </c>
      <c r="D2778" s="71">
        <v>0.77659722222222216</v>
      </c>
      <c r="E2778" s="72" t="s">
        <v>9</v>
      </c>
      <c r="F2778" s="72">
        <v>33</v>
      </c>
      <c r="G2778" s="72" t="s">
        <v>10</v>
      </c>
    </row>
    <row r="2779" spans="3:7" ht="15" thickBot="1" x14ac:dyDescent="0.35">
      <c r="C2779" s="70">
        <v>43179</v>
      </c>
      <c r="D2779" s="71">
        <v>0.77712962962962961</v>
      </c>
      <c r="E2779" s="72" t="s">
        <v>9</v>
      </c>
      <c r="F2779" s="72">
        <v>36</v>
      </c>
      <c r="G2779" s="72" t="s">
        <v>21</v>
      </c>
    </row>
    <row r="2780" spans="3:7" ht="15" thickBot="1" x14ac:dyDescent="0.35">
      <c r="C2780" s="70">
        <v>43179</v>
      </c>
      <c r="D2780" s="71">
        <v>0.77756944444444442</v>
      </c>
      <c r="E2780" s="72" t="s">
        <v>9</v>
      </c>
      <c r="F2780" s="72">
        <v>30</v>
      </c>
      <c r="G2780" s="72" t="s">
        <v>21</v>
      </c>
    </row>
    <row r="2781" spans="3:7" ht="15" thickBot="1" x14ac:dyDescent="0.35">
      <c r="C2781" s="70">
        <v>43179</v>
      </c>
      <c r="D2781" s="71">
        <v>0.77820601851851856</v>
      </c>
      <c r="E2781" s="72" t="s">
        <v>9</v>
      </c>
      <c r="F2781" s="72">
        <v>43</v>
      </c>
      <c r="G2781" s="72" t="s">
        <v>21</v>
      </c>
    </row>
    <row r="2782" spans="3:7" ht="15" thickBot="1" x14ac:dyDescent="0.35">
      <c r="C2782" s="70">
        <v>43179</v>
      </c>
      <c r="D2782" s="71">
        <v>0.77827546296296291</v>
      </c>
      <c r="E2782" s="72" t="s">
        <v>9</v>
      </c>
      <c r="F2782" s="72">
        <v>37</v>
      </c>
      <c r="G2782" s="72" t="s">
        <v>10</v>
      </c>
    </row>
    <row r="2783" spans="3:7" ht="15" thickBot="1" x14ac:dyDescent="0.35">
      <c r="C2783" s="70">
        <v>43179</v>
      </c>
      <c r="D2783" s="71">
        <v>0.77847222222222223</v>
      </c>
      <c r="E2783" s="72" t="s">
        <v>9</v>
      </c>
      <c r="F2783" s="72">
        <v>48</v>
      </c>
      <c r="G2783" s="72" t="s">
        <v>21</v>
      </c>
    </row>
    <row r="2784" spans="3:7" ht="15" thickBot="1" x14ac:dyDescent="0.35">
      <c r="C2784" s="70">
        <v>43179</v>
      </c>
      <c r="D2784" s="71">
        <v>0.78122685185185192</v>
      </c>
      <c r="E2784" s="72" t="s">
        <v>9</v>
      </c>
      <c r="F2784" s="72">
        <v>41</v>
      </c>
      <c r="G2784" s="72" t="s">
        <v>21</v>
      </c>
    </row>
    <row r="2785" spans="3:7" ht="15" thickBot="1" x14ac:dyDescent="0.35">
      <c r="C2785" s="70">
        <v>43179</v>
      </c>
      <c r="D2785" s="71">
        <v>0.78134259259259264</v>
      </c>
      <c r="E2785" s="72" t="s">
        <v>9</v>
      </c>
      <c r="F2785" s="72">
        <v>31</v>
      </c>
      <c r="G2785" s="72" t="s">
        <v>21</v>
      </c>
    </row>
    <row r="2786" spans="3:7" ht="15" thickBot="1" x14ac:dyDescent="0.35">
      <c r="C2786" s="70">
        <v>43179</v>
      </c>
      <c r="D2786" s="71">
        <v>0.78263888888888899</v>
      </c>
      <c r="E2786" s="72" t="s">
        <v>9</v>
      </c>
      <c r="F2786" s="72">
        <v>50</v>
      </c>
      <c r="G2786" s="72" t="s">
        <v>21</v>
      </c>
    </row>
    <row r="2787" spans="3:7" ht="15" thickBot="1" x14ac:dyDescent="0.35">
      <c r="C2787" s="70">
        <v>43179</v>
      </c>
      <c r="D2787" s="71">
        <v>0.78267361111111111</v>
      </c>
      <c r="E2787" s="72" t="s">
        <v>9</v>
      </c>
      <c r="F2787" s="72">
        <v>42</v>
      </c>
      <c r="G2787" s="72" t="s">
        <v>10</v>
      </c>
    </row>
    <row r="2788" spans="3:7" ht="15" thickBot="1" x14ac:dyDescent="0.35">
      <c r="C2788" s="70">
        <v>43179</v>
      </c>
      <c r="D2788" s="71">
        <v>0.78289351851851852</v>
      </c>
      <c r="E2788" s="72" t="s">
        <v>9</v>
      </c>
      <c r="F2788" s="72">
        <v>45</v>
      </c>
      <c r="G2788" s="72" t="s">
        <v>21</v>
      </c>
    </row>
    <row r="2789" spans="3:7" ht="15" thickBot="1" x14ac:dyDescent="0.35">
      <c r="C2789" s="70">
        <v>43179</v>
      </c>
      <c r="D2789" s="71">
        <v>0.78422453703703709</v>
      </c>
      <c r="E2789" s="72" t="s">
        <v>9</v>
      </c>
      <c r="F2789" s="72">
        <v>46</v>
      </c>
      <c r="G2789" s="72" t="s">
        <v>21</v>
      </c>
    </row>
    <row r="2790" spans="3:7" ht="15" thickBot="1" x14ac:dyDescent="0.35">
      <c r="C2790" s="70">
        <v>43179</v>
      </c>
      <c r="D2790" s="71">
        <v>0.78532407407407412</v>
      </c>
      <c r="E2790" s="72" t="s">
        <v>9</v>
      </c>
      <c r="F2790" s="72">
        <v>42</v>
      </c>
      <c r="G2790" s="72" t="s">
        <v>21</v>
      </c>
    </row>
    <row r="2791" spans="3:7" ht="15" thickBot="1" x14ac:dyDescent="0.35">
      <c r="C2791" s="70">
        <v>43179</v>
      </c>
      <c r="D2791" s="71">
        <v>0.78596064814814814</v>
      </c>
      <c r="E2791" s="72" t="s">
        <v>9</v>
      </c>
      <c r="F2791" s="72">
        <v>49</v>
      </c>
      <c r="G2791" s="72" t="s">
        <v>10</v>
      </c>
    </row>
    <row r="2792" spans="3:7" ht="15" thickBot="1" x14ac:dyDescent="0.35">
      <c r="C2792" s="70">
        <v>43179</v>
      </c>
      <c r="D2792" s="71">
        <v>0.7871527777777777</v>
      </c>
      <c r="E2792" s="72" t="s">
        <v>9</v>
      </c>
      <c r="F2792" s="72">
        <v>41</v>
      </c>
      <c r="G2792" s="72" t="s">
        <v>21</v>
      </c>
    </row>
    <row r="2793" spans="3:7" ht="15" thickBot="1" x14ac:dyDescent="0.35">
      <c r="C2793" s="70">
        <v>43179</v>
      </c>
      <c r="D2793" s="71">
        <v>0.7872337962962962</v>
      </c>
      <c r="E2793" s="72" t="s">
        <v>9</v>
      </c>
      <c r="F2793" s="72">
        <v>40</v>
      </c>
      <c r="G2793" s="72" t="s">
        <v>21</v>
      </c>
    </row>
    <row r="2794" spans="3:7" ht="15" thickBot="1" x14ac:dyDescent="0.35">
      <c r="C2794" s="70">
        <v>43179</v>
      </c>
      <c r="D2794" s="71">
        <v>0.78784722222222225</v>
      </c>
      <c r="E2794" s="72" t="s">
        <v>9</v>
      </c>
      <c r="F2794" s="72">
        <v>49</v>
      </c>
      <c r="G2794" s="72" t="s">
        <v>10</v>
      </c>
    </row>
    <row r="2795" spans="3:7" ht="15" thickBot="1" x14ac:dyDescent="0.35">
      <c r="C2795" s="70">
        <v>43179</v>
      </c>
      <c r="D2795" s="71">
        <v>0.78887731481481482</v>
      </c>
      <c r="E2795" s="72" t="s">
        <v>9</v>
      </c>
      <c r="F2795" s="72">
        <v>47</v>
      </c>
      <c r="G2795" s="72" t="s">
        <v>10</v>
      </c>
    </row>
    <row r="2796" spans="3:7" ht="15" thickBot="1" x14ac:dyDescent="0.35">
      <c r="C2796" s="70">
        <v>43179</v>
      </c>
      <c r="D2796" s="71">
        <v>0.78965277777777787</v>
      </c>
      <c r="E2796" s="72" t="s">
        <v>9</v>
      </c>
      <c r="F2796" s="72">
        <v>42</v>
      </c>
      <c r="G2796" s="72" t="s">
        <v>21</v>
      </c>
    </row>
    <row r="2797" spans="3:7" ht="15" thickBot="1" x14ac:dyDescent="0.35">
      <c r="C2797" s="70">
        <v>43179</v>
      </c>
      <c r="D2797" s="71">
        <v>0.79280092592592588</v>
      </c>
      <c r="E2797" s="72" t="s">
        <v>9</v>
      </c>
      <c r="F2797" s="72">
        <v>36</v>
      </c>
      <c r="G2797" s="72" t="s">
        <v>10</v>
      </c>
    </row>
    <row r="2798" spans="3:7" ht="15" thickBot="1" x14ac:dyDescent="0.35">
      <c r="C2798" s="70">
        <v>43179</v>
      </c>
      <c r="D2798" s="71">
        <v>0.79321759259259261</v>
      </c>
      <c r="E2798" s="72" t="s">
        <v>9</v>
      </c>
      <c r="F2798" s="72">
        <v>54</v>
      </c>
      <c r="G2798" s="72" t="s">
        <v>10</v>
      </c>
    </row>
    <row r="2799" spans="3:7" ht="15" thickBot="1" x14ac:dyDescent="0.35">
      <c r="C2799" s="70">
        <v>43179</v>
      </c>
      <c r="D2799" s="71">
        <v>0.79460648148148139</v>
      </c>
      <c r="E2799" s="72" t="s">
        <v>9</v>
      </c>
      <c r="F2799" s="72">
        <v>37</v>
      </c>
      <c r="G2799" s="72" t="s">
        <v>10</v>
      </c>
    </row>
    <row r="2800" spans="3:7" ht="15" thickBot="1" x14ac:dyDescent="0.35">
      <c r="C2800" s="70">
        <v>43179</v>
      </c>
      <c r="D2800" s="71">
        <v>0.79819444444444443</v>
      </c>
      <c r="E2800" s="72" t="s">
        <v>9</v>
      </c>
      <c r="F2800" s="72">
        <v>45</v>
      </c>
      <c r="G2800" s="72" t="s">
        <v>21</v>
      </c>
    </row>
    <row r="2801" spans="3:7" ht="15" thickBot="1" x14ac:dyDescent="0.35">
      <c r="C2801" s="70">
        <v>43179</v>
      </c>
      <c r="D2801" s="71">
        <v>0.79956018518518512</v>
      </c>
      <c r="E2801" s="72" t="s">
        <v>9</v>
      </c>
      <c r="F2801" s="72">
        <v>42</v>
      </c>
      <c r="G2801" s="72" t="s">
        <v>10</v>
      </c>
    </row>
    <row r="2802" spans="3:7" ht="15" thickBot="1" x14ac:dyDescent="0.35">
      <c r="C2802" s="70">
        <v>43179</v>
      </c>
      <c r="D2802" s="71">
        <v>0.8008912037037037</v>
      </c>
      <c r="E2802" s="72" t="s">
        <v>9</v>
      </c>
      <c r="F2802" s="72">
        <v>25</v>
      </c>
      <c r="G2802" s="72" t="s">
        <v>21</v>
      </c>
    </row>
    <row r="2803" spans="3:7" ht="15" thickBot="1" x14ac:dyDescent="0.35">
      <c r="C2803" s="70">
        <v>43179</v>
      </c>
      <c r="D2803" s="71">
        <v>0.8021759259259259</v>
      </c>
      <c r="E2803" s="72" t="s">
        <v>9</v>
      </c>
      <c r="F2803" s="72">
        <v>43</v>
      </c>
      <c r="G2803" s="72" t="s">
        <v>10</v>
      </c>
    </row>
    <row r="2804" spans="3:7" ht="15" thickBot="1" x14ac:dyDescent="0.35">
      <c r="C2804" s="70">
        <v>43179</v>
      </c>
      <c r="D2804" s="71">
        <v>0.80302083333333341</v>
      </c>
      <c r="E2804" s="72" t="s">
        <v>9</v>
      </c>
      <c r="F2804" s="72">
        <v>41</v>
      </c>
      <c r="G2804" s="72" t="s">
        <v>21</v>
      </c>
    </row>
    <row r="2805" spans="3:7" ht="15" thickBot="1" x14ac:dyDescent="0.35">
      <c r="C2805" s="70">
        <v>43179</v>
      </c>
      <c r="D2805" s="71">
        <v>0.80331018518518515</v>
      </c>
      <c r="E2805" s="72" t="s">
        <v>9</v>
      </c>
      <c r="F2805" s="72">
        <v>38</v>
      </c>
      <c r="G2805" s="72" t="s">
        <v>21</v>
      </c>
    </row>
    <row r="2806" spans="3:7" ht="15" thickBot="1" x14ac:dyDescent="0.35">
      <c r="C2806" s="70">
        <v>43179</v>
      </c>
      <c r="D2806" s="71">
        <v>0.80384259259259261</v>
      </c>
      <c r="E2806" s="72" t="s">
        <v>9</v>
      </c>
      <c r="F2806" s="72">
        <v>43</v>
      </c>
      <c r="G2806" s="72" t="s">
        <v>10</v>
      </c>
    </row>
    <row r="2807" spans="3:7" ht="15" thickBot="1" x14ac:dyDescent="0.35">
      <c r="C2807" s="70">
        <v>43179</v>
      </c>
      <c r="D2807" s="71">
        <v>0.80417824074074085</v>
      </c>
      <c r="E2807" s="72" t="s">
        <v>9</v>
      </c>
      <c r="F2807" s="72">
        <v>35</v>
      </c>
      <c r="G2807" s="72" t="s">
        <v>10</v>
      </c>
    </row>
    <row r="2808" spans="3:7" ht="15" thickBot="1" x14ac:dyDescent="0.35">
      <c r="C2808" s="70">
        <v>43179</v>
      </c>
      <c r="D2808" s="71">
        <v>0.80496527777777782</v>
      </c>
      <c r="E2808" s="72" t="s">
        <v>9</v>
      </c>
      <c r="F2808" s="72">
        <v>45</v>
      </c>
      <c r="G2808" s="72" t="s">
        <v>21</v>
      </c>
    </row>
    <row r="2809" spans="3:7" ht="15" thickBot="1" x14ac:dyDescent="0.35">
      <c r="C2809" s="70">
        <v>43179</v>
      </c>
      <c r="D2809" s="71">
        <v>0.80724537037037036</v>
      </c>
      <c r="E2809" s="72" t="s">
        <v>9</v>
      </c>
      <c r="F2809" s="72">
        <v>33</v>
      </c>
      <c r="G2809" s="72" t="s">
        <v>21</v>
      </c>
    </row>
    <row r="2810" spans="3:7" ht="15" thickBot="1" x14ac:dyDescent="0.35">
      <c r="C2810" s="70">
        <v>43179</v>
      </c>
      <c r="D2810" s="71">
        <v>0.80795138888888884</v>
      </c>
      <c r="E2810" s="72" t="s">
        <v>9</v>
      </c>
      <c r="F2810" s="72">
        <v>37</v>
      </c>
      <c r="G2810" s="72" t="s">
        <v>21</v>
      </c>
    </row>
    <row r="2811" spans="3:7" ht="15" thickBot="1" x14ac:dyDescent="0.35">
      <c r="C2811" s="70">
        <v>43179</v>
      </c>
      <c r="D2811" s="71">
        <v>0.8090856481481481</v>
      </c>
      <c r="E2811" s="72" t="s">
        <v>9</v>
      </c>
      <c r="F2811" s="72">
        <v>53</v>
      </c>
      <c r="G2811" s="72" t="s">
        <v>21</v>
      </c>
    </row>
    <row r="2812" spans="3:7" ht="15" thickBot="1" x14ac:dyDescent="0.35">
      <c r="C2812" s="70">
        <v>43179</v>
      </c>
      <c r="D2812" s="71">
        <v>0.80914351851851851</v>
      </c>
      <c r="E2812" s="72" t="s">
        <v>9</v>
      </c>
      <c r="F2812" s="72">
        <v>49</v>
      </c>
      <c r="G2812" s="72" t="s">
        <v>10</v>
      </c>
    </row>
    <row r="2813" spans="3:7" ht="15" thickBot="1" x14ac:dyDescent="0.35">
      <c r="C2813" s="70">
        <v>43179</v>
      </c>
      <c r="D2813" s="71">
        <v>0.81262731481481476</v>
      </c>
      <c r="E2813" s="72" t="s">
        <v>9</v>
      </c>
      <c r="F2813" s="72">
        <v>49</v>
      </c>
      <c r="G2813" s="72" t="s">
        <v>21</v>
      </c>
    </row>
    <row r="2814" spans="3:7" ht="15" thickBot="1" x14ac:dyDescent="0.35">
      <c r="C2814" s="70">
        <v>43179</v>
      </c>
      <c r="D2814" s="71">
        <v>0.8131828703703704</v>
      </c>
      <c r="E2814" s="72" t="s">
        <v>9</v>
      </c>
      <c r="F2814" s="72">
        <v>46</v>
      </c>
      <c r="G2814" s="72" t="s">
        <v>21</v>
      </c>
    </row>
    <row r="2815" spans="3:7" ht="15" thickBot="1" x14ac:dyDescent="0.35">
      <c r="C2815" s="70">
        <v>43179</v>
      </c>
      <c r="D2815" s="71">
        <v>0.81427083333333339</v>
      </c>
      <c r="E2815" s="72" t="s">
        <v>9</v>
      </c>
      <c r="F2815" s="72">
        <v>33</v>
      </c>
      <c r="G2815" s="72" t="s">
        <v>21</v>
      </c>
    </row>
    <row r="2816" spans="3:7" ht="15" thickBot="1" x14ac:dyDescent="0.35">
      <c r="C2816" s="70">
        <v>43179</v>
      </c>
      <c r="D2816" s="71">
        <v>0.81847222222222227</v>
      </c>
      <c r="E2816" s="72" t="s">
        <v>9</v>
      </c>
      <c r="F2816" s="72">
        <v>44</v>
      </c>
      <c r="G2816" s="72" t="s">
        <v>21</v>
      </c>
    </row>
    <row r="2817" spans="3:7" ht="15" thickBot="1" x14ac:dyDescent="0.35">
      <c r="C2817" s="70">
        <v>43179</v>
      </c>
      <c r="D2817" s="71">
        <v>0.81906249999999992</v>
      </c>
      <c r="E2817" s="72" t="s">
        <v>9</v>
      </c>
      <c r="F2817" s="72">
        <v>38</v>
      </c>
      <c r="G2817" s="72" t="s">
        <v>21</v>
      </c>
    </row>
    <row r="2818" spans="3:7" ht="15" thickBot="1" x14ac:dyDescent="0.35">
      <c r="C2818" s="70">
        <v>43179</v>
      </c>
      <c r="D2818" s="71">
        <v>0.82353009259259258</v>
      </c>
      <c r="E2818" s="72" t="s">
        <v>9</v>
      </c>
      <c r="F2818" s="72">
        <v>27</v>
      </c>
      <c r="G2818" s="72" t="s">
        <v>21</v>
      </c>
    </row>
    <row r="2819" spans="3:7" ht="15" thickBot="1" x14ac:dyDescent="0.35">
      <c r="C2819" s="70">
        <v>43179</v>
      </c>
      <c r="D2819" s="71">
        <v>0.82543981481481488</v>
      </c>
      <c r="E2819" s="72" t="s">
        <v>9</v>
      </c>
      <c r="F2819" s="72">
        <v>52</v>
      </c>
      <c r="G2819" s="72" t="s">
        <v>10</v>
      </c>
    </row>
    <row r="2820" spans="3:7" ht="15" thickBot="1" x14ac:dyDescent="0.35">
      <c r="C2820" s="70">
        <v>43179</v>
      </c>
      <c r="D2820" s="71">
        <v>0.82755787037037043</v>
      </c>
      <c r="E2820" s="72" t="s">
        <v>9</v>
      </c>
      <c r="F2820" s="72">
        <v>43</v>
      </c>
      <c r="G2820" s="72" t="s">
        <v>10</v>
      </c>
    </row>
    <row r="2821" spans="3:7" ht="15" thickBot="1" x14ac:dyDescent="0.35">
      <c r="C2821" s="70">
        <v>43179</v>
      </c>
      <c r="D2821" s="71">
        <v>0.82850694444444439</v>
      </c>
      <c r="E2821" s="72" t="s">
        <v>9</v>
      </c>
      <c r="F2821" s="72">
        <v>32</v>
      </c>
      <c r="G2821" s="72" t="s">
        <v>21</v>
      </c>
    </row>
    <row r="2822" spans="3:7" ht="15" thickBot="1" x14ac:dyDescent="0.35">
      <c r="C2822" s="70">
        <v>43179</v>
      </c>
      <c r="D2822" s="71">
        <v>0.82900462962962962</v>
      </c>
      <c r="E2822" s="72" t="s">
        <v>9</v>
      </c>
      <c r="F2822" s="72">
        <v>43</v>
      </c>
      <c r="G2822" s="72" t="s">
        <v>21</v>
      </c>
    </row>
    <row r="2823" spans="3:7" ht="15" thickBot="1" x14ac:dyDescent="0.35">
      <c r="C2823" s="70">
        <v>43179</v>
      </c>
      <c r="D2823" s="71">
        <v>0.83092592592592596</v>
      </c>
      <c r="E2823" s="72" t="s">
        <v>9</v>
      </c>
      <c r="F2823" s="72">
        <v>44</v>
      </c>
      <c r="G2823" s="72" t="s">
        <v>10</v>
      </c>
    </row>
    <row r="2824" spans="3:7" ht="15" thickBot="1" x14ac:dyDescent="0.35">
      <c r="C2824" s="70">
        <v>43179</v>
      </c>
      <c r="D2824" s="71">
        <v>0.83188657407407407</v>
      </c>
      <c r="E2824" s="72" t="s">
        <v>9</v>
      </c>
      <c r="F2824" s="72">
        <v>56</v>
      </c>
      <c r="G2824" s="72" t="s">
        <v>10</v>
      </c>
    </row>
    <row r="2825" spans="3:7" ht="15" thickBot="1" x14ac:dyDescent="0.35">
      <c r="C2825" s="70">
        <v>43179</v>
      </c>
      <c r="D2825" s="71">
        <v>0.83864583333333342</v>
      </c>
      <c r="E2825" s="72" t="s">
        <v>9</v>
      </c>
      <c r="F2825" s="72">
        <v>41</v>
      </c>
      <c r="G2825" s="72" t="s">
        <v>21</v>
      </c>
    </row>
    <row r="2826" spans="3:7" ht="15" thickBot="1" x14ac:dyDescent="0.35">
      <c r="C2826" s="70">
        <v>43179</v>
      </c>
      <c r="D2826" s="71">
        <v>0.83939814814814817</v>
      </c>
      <c r="E2826" s="72" t="s">
        <v>9</v>
      </c>
      <c r="F2826" s="72">
        <v>31</v>
      </c>
      <c r="G2826" s="72" t="s">
        <v>10</v>
      </c>
    </row>
    <row r="2827" spans="3:7" ht="15" thickBot="1" x14ac:dyDescent="0.35">
      <c r="C2827" s="70">
        <v>43179</v>
      </c>
      <c r="D2827" s="71">
        <v>0.83983796296296298</v>
      </c>
      <c r="E2827" s="72" t="s">
        <v>9</v>
      </c>
      <c r="F2827" s="72">
        <v>43</v>
      </c>
      <c r="G2827" s="72" t="s">
        <v>21</v>
      </c>
    </row>
    <row r="2828" spans="3:7" ht="15" thickBot="1" x14ac:dyDescent="0.35">
      <c r="C2828" s="70">
        <v>43179</v>
      </c>
      <c r="D2828" s="71">
        <v>0.84278935185185189</v>
      </c>
      <c r="E2828" s="72" t="s">
        <v>9</v>
      </c>
      <c r="F2828" s="72">
        <v>36</v>
      </c>
      <c r="G2828" s="72" t="s">
        <v>21</v>
      </c>
    </row>
    <row r="2829" spans="3:7" ht="15" thickBot="1" x14ac:dyDescent="0.35">
      <c r="C2829" s="70">
        <v>43179</v>
      </c>
      <c r="D2829" s="71">
        <v>0.84284722222222219</v>
      </c>
      <c r="E2829" s="72" t="s">
        <v>9</v>
      </c>
      <c r="F2829" s="72">
        <v>17</v>
      </c>
      <c r="G2829" s="72" t="s">
        <v>10</v>
      </c>
    </row>
    <row r="2830" spans="3:7" ht="15" thickBot="1" x14ac:dyDescent="0.35">
      <c r="C2830" s="70">
        <v>43179</v>
      </c>
      <c r="D2830" s="71">
        <v>0.84311342592592586</v>
      </c>
      <c r="E2830" s="72" t="s">
        <v>9</v>
      </c>
      <c r="F2830" s="72">
        <v>44</v>
      </c>
      <c r="G2830" s="72" t="s">
        <v>21</v>
      </c>
    </row>
    <row r="2831" spans="3:7" ht="15" thickBot="1" x14ac:dyDescent="0.35">
      <c r="C2831" s="70">
        <v>43179</v>
      </c>
      <c r="D2831" s="71">
        <v>0.84376157407407415</v>
      </c>
      <c r="E2831" s="72" t="s">
        <v>9</v>
      </c>
      <c r="F2831" s="72">
        <v>39</v>
      </c>
      <c r="G2831" s="72" t="s">
        <v>21</v>
      </c>
    </row>
    <row r="2832" spans="3:7" ht="15" thickBot="1" x14ac:dyDescent="0.35">
      <c r="C2832" s="70">
        <v>43179</v>
      </c>
      <c r="D2832" s="71">
        <v>0.84452546296296294</v>
      </c>
      <c r="E2832" s="72" t="s">
        <v>9</v>
      </c>
      <c r="F2832" s="72">
        <v>43</v>
      </c>
      <c r="G2832" s="72" t="s">
        <v>10</v>
      </c>
    </row>
    <row r="2833" spans="3:7" ht="15" thickBot="1" x14ac:dyDescent="0.35">
      <c r="C2833" s="70">
        <v>43179</v>
      </c>
      <c r="D2833" s="71">
        <v>0.84635416666666663</v>
      </c>
      <c r="E2833" s="72" t="s">
        <v>9</v>
      </c>
      <c r="F2833" s="72">
        <v>41</v>
      </c>
      <c r="G2833" s="72" t="s">
        <v>21</v>
      </c>
    </row>
    <row r="2834" spans="3:7" ht="15" thickBot="1" x14ac:dyDescent="0.35">
      <c r="C2834" s="70">
        <v>43179</v>
      </c>
      <c r="D2834" s="71">
        <v>0.84641203703703705</v>
      </c>
      <c r="E2834" s="72" t="s">
        <v>9</v>
      </c>
      <c r="F2834" s="72">
        <v>48</v>
      </c>
      <c r="G2834" s="72" t="s">
        <v>10</v>
      </c>
    </row>
    <row r="2835" spans="3:7" ht="15" thickBot="1" x14ac:dyDescent="0.35">
      <c r="C2835" s="70">
        <v>43179</v>
      </c>
      <c r="D2835" s="71">
        <v>0.84723379629629625</v>
      </c>
      <c r="E2835" s="72" t="s">
        <v>9</v>
      </c>
      <c r="F2835" s="72">
        <v>47</v>
      </c>
      <c r="G2835" s="72" t="s">
        <v>21</v>
      </c>
    </row>
    <row r="2836" spans="3:7" ht="15" thickBot="1" x14ac:dyDescent="0.35">
      <c r="C2836" s="70">
        <v>43179</v>
      </c>
      <c r="D2836" s="71">
        <v>0.84912037037037036</v>
      </c>
      <c r="E2836" s="72" t="s">
        <v>9</v>
      </c>
      <c r="F2836" s="72">
        <v>48</v>
      </c>
      <c r="G2836" s="72" t="s">
        <v>21</v>
      </c>
    </row>
    <row r="2837" spans="3:7" ht="15" thickBot="1" x14ac:dyDescent="0.35">
      <c r="C2837" s="70">
        <v>43179</v>
      </c>
      <c r="D2837" s="71">
        <v>0.84922453703703704</v>
      </c>
      <c r="E2837" s="72" t="s">
        <v>9</v>
      </c>
      <c r="F2837" s="72">
        <v>32</v>
      </c>
      <c r="G2837" s="72" t="s">
        <v>21</v>
      </c>
    </row>
    <row r="2838" spans="3:7" ht="15" thickBot="1" x14ac:dyDescent="0.35">
      <c r="C2838" s="70">
        <v>43179</v>
      </c>
      <c r="D2838" s="71">
        <v>0.84983796296296299</v>
      </c>
      <c r="E2838" s="72" t="s">
        <v>9</v>
      </c>
      <c r="F2838" s="72">
        <v>37</v>
      </c>
      <c r="G2838" s="72" t="s">
        <v>21</v>
      </c>
    </row>
    <row r="2839" spans="3:7" ht="15" thickBot="1" x14ac:dyDescent="0.35">
      <c r="C2839" s="70">
        <v>43179</v>
      </c>
      <c r="D2839" s="71">
        <v>0.85146990740740736</v>
      </c>
      <c r="E2839" s="72" t="s">
        <v>9</v>
      </c>
      <c r="F2839" s="72">
        <v>39</v>
      </c>
      <c r="G2839" s="72" t="s">
        <v>21</v>
      </c>
    </row>
    <row r="2840" spans="3:7" ht="15" thickBot="1" x14ac:dyDescent="0.35">
      <c r="C2840" s="70">
        <v>43179</v>
      </c>
      <c r="D2840" s="71">
        <v>0.85329861111111116</v>
      </c>
      <c r="E2840" s="72" t="s">
        <v>9</v>
      </c>
      <c r="F2840" s="72">
        <v>27</v>
      </c>
      <c r="G2840" s="72" t="s">
        <v>10</v>
      </c>
    </row>
    <row r="2841" spans="3:7" ht="15" thickBot="1" x14ac:dyDescent="0.35">
      <c r="C2841" s="70">
        <v>43179</v>
      </c>
      <c r="D2841" s="71">
        <v>0.85781249999999998</v>
      </c>
      <c r="E2841" s="72" t="s">
        <v>9</v>
      </c>
      <c r="F2841" s="72">
        <v>39</v>
      </c>
      <c r="G2841" s="72" t="s">
        <v>21</v>
      </c>
    </row>
    <row r="2842" spans="3:7" ht="15" thickBot="1" x14ac:dyDescent="0.35">
      <c r="C2842" s="70">
        <v>43179</v>
      </c>
      <c r="D2842" s="71">
        <v>0.85787037037037039</v>
      </c>
      <c r="E2842" s="72" t="s">
        <v>9</v>
      </c>
      <c r="F2842" s="72">
        <v>50</v>
      </c>
      <c r="G2842" s="72" t="s">
        <v>10</v>
      </c>
    </row>
    <row r="2843" spans="3:7" ht="15" thickBot="1" x14ac:dyDescent="0.35">
      <c r="C2843" s="70">
        <v>43179</v>
      </c>
      <c r="D2843" s="71">
        <v>0.85810185185185184</v>
      </c>
      <c r="E2843" s="72" t="s">
        <v>9</v>
      </c>
      <c r="F2843" s="72">
        <v>46</v>
      </c>
      <c r="G2843" s="72" t="s">
        <v>21</v>
      </c>
    </row>
    <row r="2844" spans="3:7" ht="15" thickBot="1" x14ac:dyDescent="0.35">
      <c r="C2844" s="70">
        <v>43179</v>
      </c>
      <c r="D2844" s="71">
        <v>0.85981481481481481</v>
      </c>
      <c r="E2844" s="72" t="s">
        <v>9</v>
      </c>
      <c r="F2844" s="72">
        <v>20</v>
      </c>
      <c r="G2844" s="72" t="s">
        <v>21</v>
      </c>
    </row>
    <row r="2845" spans="3:7" ht="15" thickBot="1" x14ac:dyDescent="0.35">
      <c r="C2845" s="70">
        <v>43179</v>
      </c>
      <c r="D2845" s="71">
        <v>0.86024305555555547</v>
      </c>
      <c r="E2845" s="72" t="s">
        <v>9</v>
      </c>
      <c r="F2845" s="72">
        <v>32</v>
      </c>
      <c r="G2845" s="72" t="s">
        <v>10</v>
      </c>
    </row>
    <row r="2846" spans="3:7" ht="15" thickBot="1" x14ac:dyDescent="0.35">
      <c r="C2846" s="70">
        <v>43179</v>
      </c>
      <c r="D2846" s="71">
        <v>0.86318287037037045</v>
      </c>
      <c r="E2846" s="72" t="s">
        <v>9</v>
      </c>
      <c r="F2846" s="72">
        <v>46</v>
      </c>
      <c r="G2846" s="72" t="s">
        <v>21</v>
      </c>
    </row>
    <row r="2847" spans="3:7" ht="15" thickBot="1" x14ac:dyDescent="0.35">
      <c r="C2847" s="70">
        <v>43179</v>
      </c>
      <c r="D2847" s="71">
        <v>0.86341435185185189</v>
      </c>
      <c r="E2847" s="72" t="s">
        <v>9</v>
      </c>
      <c r="F2847" s="72">
        <v>36</v>
      </c>
      <c r="G2847" s="72" t="s">
        <v>21</v>
      </c>
    </row>
    <row r="2848" spans="3:7" ht="15" thickBot="1" x14ac:dyDescent="0.35">
      <c r="C2848" s="70">
        <v>43179</v>
      </c>
      <c r="D2848" s="71">
        <v>0.86483796296296289</v>
      </c>
      <c r="E2848" s="72" t="s">
        <v>9</v>
      </c>
      <c r="F2848" s="72">
        <v>35</v>
      </c>
      <c r="G2848" s="72" t="s">
        <v>10</v>
      </c>
    </row>
    <row r="2849" spans="3:7" ht="15" thickBot="1" x14ac:dyDescent="0.35">
      <c r="C2849" s="70">
        <v>43179</v>
      </c>
      <c r="D2849" s="71">
        <v>0.86641203703703706</v>
      </c>
      <c r="E2849" s="72" t="s">
        <v>9</v>
      </c>
      <c r="F2849" s="72">
        <v>45</v>
      </c>
      <c r="G2849" s="72" t="s">
        <v>21</v>
      </c>
    </row>
    <row r="2850" spans="3:7" ht="15" thickBot="1" x14ac:dyDescent="0.35">
      <c r="C2850" s="70">
        <v>43179</v>
      </c>
      <c r="D2850" s="71">
        <v>0.86701388888888886</v>
      </c>
      <c r="E2850" s="72" t="s">
        <v>9</v>
      </c>
      <c r="F2850" s="72">
        <v>35</v>
      </c>
      <c r="G2850" s="72" t="s">
        <v>21</v>
      </c>
    </row>
    <row r="2851" spans="3:7" ht="15" thickBot="1" x14ac:dyDescent="0.35">
      <c r="C2851" s="70">
        <v>43179</v>
      </c>
      <c r="D2851" s="71">
        <v>0.86824074074074076</v>
      </c>
      <c r="E2851" s="72" t="s">
        <v>9</v>
      </c>
      <c r="F2851" s="72">
        <v>46</v>
      </c>
      <c r="G2851" s="72" t="s">
        <v>10</v>
      </c>
    </row>
    <row r="2852" spans="3:7" ht="15" thickBot="1" x14ac:dyDescent="0.35">
      <c r="C2852" s="70">
        <v>43179</v>
      </c>
      <c r="D2852" s="71">
        <v>0.86900462962962965</v>
      </c>
      <c r="E2852" s="72" t="s">
        <v>9</v>
      </c>
      <c r="F2852" s="72">
        <v>40</v>
      </c>
      <c r="G2852" s="72" t="s">
        <v>10</v>
      </c>
    </row>
    <row r="2853" spans="3:7" ht="15" thickBot="1" x14ac:dyDescent="0.35">
      <c r="C2853" s="70">
        <v>43179</v>
      </c>
      <c r="D2853" s="71">
        <v>0.86925925925925929</v>
      </c>
      <c r="E2853" s="72" t="s">
        <v>9</v>
      </c>
      <c r="F2853" s="72">
        <v>47</v>
      </c>
      <c r="G2853" s="72" t="s">
        <v>21</v>
      </c>
    </row>
    <row r="2854" spans="3:7" ht="15" thickBot="1" x14ac:dyDescent="0.35">
      <c r="C2854" s="70">
        <v>43179</v>
      </c>
      <c r="D2854" s="71">
        <v>0.8693981481481482</v>
      </c>
      <c r="E2854" s="72" t="s">
        <v>9</v>
      </c>
      <c r="F2854" s="72">
        <v>51</v>
      </c>
      <c r="G2854" s="72" t="s">
        <v>10</v>
      </c>
    </row>
    <row r="2855" spans="3:7" ht="15" thickBot="1" x14ac:dyDescent="0.35">
      <c r="C2855" s="70">
        <v>43179</v>
      </c>
      <c r="D2855" s="71">
        <v>0.87065972222222221</v>
      </c>
      <c r="E2855" s="72" t="s">
        <v>9</v>
      </c>
      <c r="F2855" s="72">
        <v>36</v>
      </c>
      <c r="G2855" s="72" t="s">
        <v>21</v>
      </c>
    </row>
    <row r="2856" spans="3:7" ht="15" thickBot="1" x14ac:dyDescent="0.35">
      <c r="C2856" s="70">
        <v>43179</v>
      </c>
      <c r="D2856" s="71">
        <v>0.87071759259259263</v>
      </c>
      <c r="E2856" s="72" t="s">
        <v>9</v>
      </c>
      <c r="F2856" s="72">
        <v>50</v>
      </c>
      <c r="G2856" s="72" t="s">
        <v>21</v>
      </c>
    </row>
    <row r="2857" spans="3:7" ht="15" thickBot="1" x14ac:dyDescent="0.35">
      <c r="C2857" s="70">
        <v>43179</v>
      </c>
      <c r="D2857" s="71">
        <v>0.8725694444444444</v>
      </c>
      <c r="E2857" s="72" t="s">
        <v>9</v>
      </c>
      <c r="F2857" s="72">
        <v>47</v>
      </c>
      <c r="G2857" s="72" t="s">
        <v>10</v>
      </c>
    </row>
    <row r="2858" spans="3:7" ht="15" thickBot="1" x14ac:dyDescent="0.35">
      <c r="C2858" s="70">
        <v>43179</v>
      </c>
      <c r="D2858" s="71">
        <v>0.87635416666666666</v>
      </c>
      <c r="E2858" s="72" t="s">
        <v>9</v>
      </c>
      <c r="F2858" s="72">
        <v>56</v>
      </c>
      <c r="G2858" s="72" t="s">
        <v>21</v>
      </c>
    </row>
    <row r="2859" spans="3:7" ht="15" thickBot="1" x14ac:dyDescent="0.35">
      <c r="C2859" s="70">
        <v>43179</v>
      </c>
      <c r="D2859" s="71">
        <v>0.87641203703703707</v>
      </c>
      <c r="E2859" s="72" t="s">
        <v>9</v>
      </c>
      <c r="F2859" s="72">
        <v>47</v>
      </c>
      <c r="G2859" s="72" t="s">
        <v>10</v>
      </c>
    </row>
    <row r="2860" spans="3:7" ht="15" thickBot="1" x14ac:dyDescent="0.35">
      <c r="C2860" s="70">
        <v>43179</v>
      </c>
      <c r="D2860" s="71">
        <v>0.87716435185185182</v>
      </c>
      <c r="E2860" s="72" t="s">
        <v>9</v>
      </c>
      <c r="F2860" s="72">
        <v>42</v>
      </c>
      <c r="G2860" s="72" t="s">
        <v>21</v>
      </c>
    </row>
    <row r="2861" spans="3:7" ht="15" thickBot="1" x14ac:dyDescent="0.35">
      <c r="C2861" s="70">
        <v>43179</v>
      </c>
      <c r="D2861" s="71">
        <v>0.89005787037037043</v>
      </c>
      <c r="E2861" s="72" t="s">
        <v>9</v>
      </c>
      <c r="F2861" s="72">
        <v>43</v>
      </c>
      <c r="G2861" s="72" t="s">
        <v>10</v>
      </c>
    </row>
    <row r="2862" spans="3:7" ht="15" thickBot="1" x14ac:dyDescent="0.35">
      <c r="C2862" s="70">
        <v>43179</v>
      </c>
      <c r="D2862" s="71">
        <v>0.8936574074074074</v>
      </c>
      <c r="E2862" s="72" t="s">
        <v>9</v>
      </c>
      <c r="F2862" s="72">
        <v>47</v>
      </c>
      <c r="G2862" s="72" t="s">
        <v>21</v>
      </c>
    </row>
    <row r="2863" spans="3:7" ht="15" thickBot="1" x14ac:dyDescent="0.35">
      <c r="C2863" s="70">
        <v>43179</v>
      </c>
      <c r="D2863" s="71">
        <v>0.89523148148148157</v>
      </c>
      <c r="E2863" s="72" t="s">
        <v>9</v>
      </c>
      <c r="F2863" s="72">
        <v>53</v>
      </c>
      <c r="G2863" s="72" t="s">
        <v>10</v>
      </c>
    </row>
    <row r="2864" spans="3:7" ht="15" thickBot="1" x14ac:dyDescent="0.35">
      <c r="C2864" s="70">
        <v>43179</v>
      </c>
      <c r="D2864" s="71">
        <v>0.89589120370370379</v>
      </c>
      <c r="E2864" s="72" t="s">
        <v>9</v>
      </c>
      <c r="F2864" s="72">
        <v>40</v>
      </c>
      <c r="G2864" s="72" t="s">
        <v>21</v>
      </c>
    </row>
    <row r="2865" spans="3:7" ht="15" thickBot="1" x14ac:dyDescent="0.35">
      <c r="C2865" s="70">
        <v>43179</v>
      </c>
      <c r="D2865" s="71">
        <v>0.89593750000000005</v>
      </c>
      <c r="E2865" s="72" t="s">
        <v>9</v>
      </c>
      <c r="F2865" s="72">
        <v>38</v>
      </c>
      <c r="G2865" s="72" t="s">
        <v>21</v>
      </c>
    </row>
    <row r="2866" spans="3:7" ht="15" thickBot="1" x14ac:dyDescent="0.35">
      <c r="C2866" s="70">
        <v>43179</v>
      </c>
      <c r="D2866" s="71">
        <v>0.89844907407407415</v>
      </c>
      <c r="E2866" s="72" t="s">
        <v>9</v>
      </c>
      <c r="F2866" s="72">
        <v>42</v>
      </c>
      <c r="G2866" s="72" t="s">
        <v>21</v>
      </c>
    </row>
    <row r="2867" spans="3:7" ht="15" thickBot="1" x14ac:dyDescent="0.35">
      <c r="C2867" s="70">
        <v>43179</v>
      </c>
      <c r="D2867" s="71">
        <v>0.90541666666666665</v>
      </c>
      <c r="E2867" s="72" t="s">
        <v>9</v>
      </c>
      <c r="F2867" s="72">
        <v>40</v>
      </c>
      <c r="G2867" s="72" t="s">
        <v>21</v>
      </c>
    </row>
    <row r="2868" spans="3:7" ht="15" thickBot="1" x14ac:dyDescent="0.35">
      <c r="C2868" s="70">
        <v>43179</v>
      </c>
      <c r="D2868" s="71">
        <v>0.91233796296296299</v>
      </c>
      <c r="E2868" s="72" t="s">
        <v>9</v>
      </c>
      <c r="F2868" s="72">
        <v>39</v>
      </c>
      <c r="G2868" s="72" t="s">
        <v>21</v>
      </c>
    </row>
    <row r="2869" spans="3:7" ht="15" thickBot="1" x14ac:dyDescent="0.35">
      <c r="C2869" s="70">
        <v>43179</v>
      </c>
      <c r="D2869" s="71">
        <v>0.91399305555555566</v>
      </c>
      <c r="E2869" s="72" t="s">
        <v>9</v>
      </c>
      <c r="F2869" s="72">
        <v>46</v>
      </c>
      <c r="G2869" s="72" t="s">
        <v>21</v>
      </c>
    </row>
    <row r="2870" spans="3:7" ht="15" thickBot="1" x14ac:dyDescent="0.35">
      <c r="C2870" s="70">
        <v>43179</v>
      </c>
      <c r="D2870" s="71">
        <v>0.9145833333333333</v>
      </c>
      <c r="E2870" s="72" t="s">
        <v>9</v>
      </c>
      <c r="F2870" s="72">
        <v>34</v>
      </c>
      <c r="G2870" s="72" t="s">
        <v>21</v>
      </c>
    </row>
    <row r="2871" spans="3:7" ht="15" thickBot="1" x14ac:dyDescent="0.35">
      <c r="C2871" s="70">
        <v>43179</v>
      </c>
      <c r="D2871" s="71">
        <v>0.91464120370370372</v>
      </c>
      <c r="E2871" s="72" t="s">
        <v>9</v>
      </c>
      <c r="F2871" s="72">
        <v>45</v>
      </c>
      <c r="G2871" s="72" t="s">
        <v>21</v>
      </c>
    </row>
    <row r="2872" spans="3:7" ht="15" thickBot="1" x14ac:dyDescent="0.35">
      <c r="C2872" s="70">
        <v>43179</v>
      </c>
      <c r="D2872" s="71">
        <v>0.92133101851851851</v>
      </c>
      <c r="E2872" s="72" t="s">
        <v>9</v>
      </c>
      <c r="F2872" s="72">
        <v>22</v>
      </c>
      <c r="G2872" s="72" t="s">
        <v>21</v>
      </c>
    </row>
    <row r="2873" spans="3:7" ht="15" thickBot="1" x14ac:dyDescent="0.35">
      <c r="C2873" s="70">
        <v>43179</v>
      </c>
      <c r="D2873" s="71">
        <v>0.92277777777777781</v>
      </c>
      <c r="E2873" s="72" t="s">
        <v>9</v>
      </c>
      <c r="F2873" s="72">
        <v>27</v>
      </c>
      <c r="G2873" s="72" t="s">
        <v>10</v>
      </c>
    </row>
    <row r="2874" spans="3:7" ht="15" thickBot="1" x14ac:dyDescent="0.35">
      <c r="C2874" s="70">
        <v>43179</v>
      </c>
      <c r="D2874" s="71">
        <v>0.93032407407407414</v>
      </c>
      <c r="E2874" s="72" t="s">
        <v>9</v>
      </c>
      <c r="F2874" s="72">
        <v>35</v>
      </c>
      <c r="G2874" s="72" t="s">
        <v>21</v>
      </c>
    </row>
    <row r="2875" spans="3:7" ht="15" thickBot="1" x14ac:dyDescent="0.35">
      <c r="C2875" s="70">
        <v>43179</v>
      </c>
      <c r="D2875" s="71">
        <v>0.9347685185185185</v>
      </c>
      <c r="E2875" s="72" t="s">
        <v>9</v>
      </c>
      <c r="F2875" s="72">
        <v>34</v>
      </c>
      <c r="G2875" s="72" t="s">
        <v>21</v>
      </c>
    </row>
    <row r="2876" spans="3:7" ht="15" thickBot="1" x14ac:dyDescent="0.35">
      <c r="C2876" s="70">
        <v>43179</v>
      </c>
      <c r="D2876" s="71">
        <v>0.94777777777777772</v>
      </c>
      <c r="E2876" s="72" t="s">
        <v>9</v>
      </c>
      <c r="F2876" s="72">
        <v>37</v>
      </c>
      <c r="G2876" s="72" t="s">
        <v>21</v>
      </c>
    </row>
    <row r="2877" spans="3:7" ht="15" thickBot="1" x14ac:dyDescent="0.35">
      <c r="C2877" s="70">
        <v>43179</v>
      </c>
      <c r="D2877" s="71">
        <v>0.95370370370370372</v>
      </c>
      <c r="E2877" s="72" t="s">
        <v>9</v>
      </c>
      <c r="F2877" s="72">
        <v>17</v>
      </c>
      <c r="G2877" s="72" t="s">
        <v>21</v>
      </c>
    </row>
    <row r="2878" spans="3:7" ht="15" thickBot="1" x14ac:dyDescent="0.35">
      <c r="C2878" s="70">
        <v>43179</v>
      </c>
      <c r="D2878" s="71">
        <v>0.9561574074074074</v>
      </c>
      <c r="E2878" s="72" t="s">
        <v>9</v>
      </c>
      <c r="F2878" s="72">
        <v>48</v>
      </c>
      <c r="G2878" s="72" t="s">
        <v>21</v>
      </c>
    </row>
    <row r="2879" spans="3:7" ht="15" thickBot="1" x14ac:dyDescent="0.35">
      <c r="C2879" s="70">
        <v>43180</v>
      </c>
      <c r="D2879" s="71">
        <v>0.16724537037037038</v>
      </c>
      <c r="E2879" s="72" t="s">
        <v>9</v>
      </c>
      <c r="F2879" s="72">
        <v>21</v>
      </c>
      <c r="G2879" s="72" t="s">
        <v>21</v>
      </c>
    </row>
    <row r="2880" spans="3:7" ht="15" thickBot="1" x14ac:dyDescent="0.35">
      <c r="C2880" s="70">
        <v>43180</v>
      </c>
      <c r="D2880" s="71">
        <v>0.17628472222222222</v>
      </c>
      <c r="E2880" s="72" t="s">
        <v>9</v>
      </c>
      <c r="F2880" s="72">
        <v>58</v>
      </c>
      <c r="G2880" s="72" t="s">
        <v>10</v>
      </c>
    </row>
    <row r="2881" spans="3:7" ht="15" thickBot="1" x14ac:dyDescent="0.35">
      <c r="C2881" s="70">
        <v>43180</v>
      </c>
      <c r="D2881" s="71">
        <v>0.21476851851851853</v>
      </c>
      <c r="E2881" s="72" t="s">
        <v>9</v>
      </c>
      <c r="F2881" s="72">
        <v>58</v>
      </c>
      <c r="G2881" s="72" t="s">
        <v>10</v>
      </c>
    </row>
    <row r="2882" spans="3:7" ht="15" thickBot="1" x14ac:dyDescent="0.35">
      <c r="C2882" s="70">
        <v>43180</v>
      </c>
      <c r="D2882" s="71">
        <v>0.21785879629629631</v>
      </c>
      <c r="E2882" s="72" t="s">
        <v>9</v>
      </c>
      <c r="F2882" s="72">
        <v>42</v>
      </c>
      <c r="G2882" s="72" t="s">
        <v>10</v>
      </c>
    </row>
    <row r="2883" spans="3:7" ht="15" thickBot="1" x14ac:dyDescent="0.35">
      <c r="C2883" s="70">
        <v>43180</v>
      </c>
      <c r="D2883" s="71">
        <v>0.22569444444444445</v>
      </c>
      <c r="E2883" s="72" t="s">
        <v>9</v>
      </c>
      <c r="F2883" s="72">
        <v>33</v>
      </c>
      <c r="G2883" s="72" t="s">
        <v>10</v>
      </c>
    </row>
    <row r="2884" spans="3:7" ht="15" thickBot="1" x14ac:dyDescent="0.35">
      <c r="C2884" s="70">
        <v>43180</v>
      </c>
      <c r="D2884" s="71">
        <v>0.23633101851851854</v>
      </c>
      <c r="E2884" s="72" t="s">
        <v>9</v>
      </c>
      <c r="F2884" s="72">
        <v>48</v>
      </c>
      <c r="G2884" s="72" t="s">
        <v>21</v>
      </c>
    </row>
    <row r="2885" spans="3:7" ht="15" thickBot="1" x14ac:dyDescent="0.35">
      <c r="C2885" s="70">
        <v>43180</v>
      </c>
      <c r="D2885" s="71">
        <v>0.23799768518518519</v>
      </c>
      <c r="E2885" s="72" t="s">
        <v>9</v>
      </c>
      <c r="F2885" s="72">
        <v>48</v>
      </c>
      <c r="G2885" s="72" t="s">
        <v>10</v>
      </c>
    </row>
    <row r="2886" spans="3:7" ht="15" thickBot="1" x14ac:dyDescent="0.35">
      <c r="C2886" s="70">
        <v>43180</v>
      </c>
      <c r="D2886" s="71">
        <v>0.24045138888888887</v>
      </c>
      <c r="E2886" s="72" t="s">
        <v>9</v>
      </c>
      <c r="F2886" s="72">
        <v>28</v>
      </c>
      <c r="G2886" s="72" t="s">
        <v>21</v>
      </c>
    </row>
    <row r="2887" spans="3:7" ht="15" thickBot="1" x14ac:dyDescent="0.35">
      <c r="C2887" s="70">
        <v>43180</v>
      </c>
      <c r="D2887" s="71">
        <v>0.24380787037037036</v>
      </c>
      <c r="E2887" s="72" t="s">
        <v>9</v>
      </c>
      <c r="F2887" s="72">
        <v>35</v>
      </c>
      <c r="G2887" s="72" t="s">
        <v>10</v>
      </c>
    </row>
    <row r="2888" spans="3:7" ht="15" thickBot="1" x14ac:dyDescent="0.35">
      <c r="C2888" s="70">
        <v>43180</v>
      </c>
      <c r="D2888" s="71">
        <v>0.24383101851851852</v>
      </c>
      <c r="E2888" s="72" t="s">
        <v>9</v>
      </c>
      <c r="F2888" s="72">
        <v>36</v>
      </c>
      <c r="G2888" s="72" t="s">
        <v>10</v>
      </c>
    </row>
    <row r="2889" spans="3:7" ht="15" thickBot="1" x14ac:dyDescent="0.35">
      <c r="C2889" s="70">
        <v>43180</v>
      </c>
      <c r="D2889" s="71">
        <v>0.24704861111111112</v>
      </c>
      <c r="E2889" s="72" t="s">
        <v>9</v>
      </c>
      <c r="F2889" s="72">
        <v>47</v>
      </c>
      <c r="G2889" s="72" t="s">
        <v>10</v>
      </c>
    </row>
    <row r="2890" spans="3:7" ht="15" thickBot="1" x14ac:dyDescent="0.35">
      <c r="C2890" s="70">
        <v>43180</v>
      </c>
      <c r="D2890" s="71">
        <v>0.24818287037037037</v>
      </c>
      <c r="E2890" s="72" t="s">
        <v>9</v>
      </c>
      <c r="F2890" s="72">
        <v>46</v>
      </c>
      <c r="G2890" s="72" t="s">
        <v>10</v>
      </c>
    </row>
    <row r="2891" spans="3:7" ht="15" thickBot="1" x14ac:dyDescent="0.35">
      <c r="C2891" s="70">
        <v>43180</v>
      </c>
      <c r="D2891" s="71">
        <v>0.24888888888888891</v>
      </c>
      <c r="E2891" s="72" t="s">
        <v>9</v>
      </c>
      <c r="F2891" s="72">
        <v>45</v>
      </c>
      <c r="G2891" s="72" t="s">
        <v>10</v>
      </c>
    </row>
    <row r="2892" spans="3:7" ht="15" thickBot="1" x14ac:dyDescent="0.35">
      <c r="C2892" s="70">
        <v>43180</v>
      </c>
      <c r="D2892" s="71">
        <v>0.25048611111111113</v>
      </c>
      <c r="E2892" s="72" t="s">
        <v>9</v>
      </c>
      <c r="F2892" s="72">
        <v>50</v>
      </c>
      <c r="G2892" s="72" t="s">
        <v>10</v>
      </c>
    </row>
    <row r="2893" spans="3:7" ht="15" thickBot="1" x14ac:dyDescent="0.35">
      <c r="C2893" s="70">
        <v>43180</v>
      </c>
      <c r="D2893" s="71">
        <v>0.25163194444444442</v>
      </c>
      <c r="E2893" s="72" t="s">
        <v>9</v>
      </c>
      <c r="F2893" s="72">
        <v>43</v>
      </c>
      <c r="G2893" s="72" t="s">
        <v>10</v>
      </c>
    </row>
    <row r="2894" spans="3:7" ht="15" thickBot="1" x14ac:dyDescent="0.35">
      <c r="C2894" s="70">
        <v>43180</v>
      </c>
      <c r="D2894" s="71">
        <v>0.25589120370370372</v>
      </c>
      <c r="E2894" s="72" t="s">
        <v>9</v>
      </c>
      <c r="F2894" s="72">
        <v>39</v>
      </c>
      <c r="G2894" s="72" t="s">
        <v>10</v>
      </c>
    </row>
    <row r="2895" spans="3:7" ht="15" thickBot="1" x14ac:dyDescent="0.35">
      <c r="C2895" s="70">
        <v>43180</v>
      </c>
      <c r="D2895" s="71">
        <v>0.25763888888888892</v>
      </c>
      <c r="E2895" s="72" t="s">
        <v>9</v>
      </c>
      <c r="F2895" s="72">
        <v>41</v>
      </c>
      <c r="G2895" s="72" t="s">
        <v>21</v>
      </c>
    </row>
    <row r="2896" spans="3:7" ht="15" thickBot="1" x14ac:dyDescent="0.35">
      <c r="C2896" s="70">
        <v>43180</v>
      </c>
      <c r="D2896" s="71">
        <v>0.25814814814814818</v>
      </c>
      <c r="E2896" s="72" t="s">
        <v>9</v>
      </c>
      <c r="F2896" s="72">
        <v>36</v>
      </c>
      <c r="G2896" s="72" t="s">
        <v>10</v>
      </c>
    </row>
    <row r="2897" spans="3:7" ht="15" thickBot="1" x14ac:dyDescent="0.35">
      <c r="C2897" s="70">
        <v>43180</v>
      </c>
      <c r="D2897" s="71">
        <v>0.25872685185185185</v>
      </c>
      <c r="E2897" s="72" t="s">
        <v>9</v>
      </c>
      <c r="F2897" s="72">
        <v>47</v>
      </c>
      <c r="G2897" s="72" t="s">
        <v>10</v>
      </c>
    </row>
    <row r="2898" spans="3:7" ht="15" thickBot="1" x14ac:dyDescent="0.35">
      <c r="C2898" s="70">
        <v>43180</v>
      </c>
      <c r="D2898" s="71">
        <v>0.25873842592592594</v>
      </c>
      <c r="E2898" s="72" t="s">
        <v>9</v>
      </c>
      <c r="F2898" s="72">
        <v>32</v>
      </c>
      <c r="G2898" s="72" t="s">
        <v>21</v>
      </c>
    </row>
    <row r="2899" spans="3:7" ht="15" thickBot="1" x14ac:dyDescent="0.35">
      <c r="C2899" s="70">
        <v>43180</v>
      </c>
      <c r="D2899" s="71">
        <v>0.2588078703703704</v>
      </c>
      <c r="E2899" s="72" t="s">
        <v>9</v>
      </c>
      <c r="F2899" s="72">
        <v>27</v>
      </c>
      <c r="G2899" s="72" t="s">
        <v>21</v>
      </c>
    </row>
    <row r="2900" spans="3:7" ht="15" thickBot="1" x14ac:dyDescent="0.35">
      <c r="C2900" s="70">
        <v>43180</v>
      </c>
      <c r="D2900" s="71">
        <v>0.25940972222222219</v>
      </c>
      <c r="E2900" s="72" t="s">
        <v>9</v>
      </c>
      <c r="F2900" s="72">
        <v>40</v>
      </c>
      <c r="G2900" s="72" t="s">
        <v>10</v>
      </c>
    </row>
    <row r="2901" spans="3:7" ht="15" thickBot="1" x14ac:dyDescent="0.35">
      <c r="C2901" s="70">
        <v>43180</v>
      </c>
      <c r="D2901" s="71">
        <v>0.26049768518518518</v>
      </c>
      <c r="E2901" s="72" t="s">
        <v>9</v>
      </c>
      <c r="F2901" s="72">
        <v>24</v>
      </c>
      <c r="G2901" s="72" t="s">
        <v>10</v>
      </c>
    </row>
    <row r="2902" spans="3:7" ht="15" thickBot="1" x14ac:dyDescent="0.35">
      <c r="C2902" s="70">
        <v>43180</v>
      </c>
      <c r="D2902" s="71">
        <v>0.26394675925925926</v>
      </c>
      <c r="E2902" s="72" t="s">
        <v>9</v>
      </c>
      <c r="F2902" s="72">
        <v>50</v>
      </c>
      <c r="G2902" s="72" t="s">
        <v>10</v>
      </c>
    </row>
    <row r="2903" spans="3:7" ht="15" thickBot="1" x14ac:dyDescent="0.35">
      <c r="C2903" s="70">
        <v>43180</v>
      </c>
      <c r="D2903" s="71">
        <v>0.26396990740740739</v>
      </c>
      <c r="E2903" s="72" t="s">
        <v>9</v>
      </c>
      <c r="F2903" s="72">
        <v>47</v>
      </c>
      <c r="G2903" s="72" t="s">
        <v>21</v>
      </c>
    </row>
    <row r="2904" spans="3:7" ht="15" thickBot="1" x14ac:dyDescent="0.35">
      <c r="C2904" s="70">
        <v>43180</v>
      </c>
      <c r="D2904" s="71">
        <v>0.2644097222222222</v>
      </c>
      <c r="E2904" s="72" t="s">
        <v>9</v>
      </c>
      <c r="F2904" s="72">
        <v>41</v>
      </c>
      <c r="G2904" s="72" t="s">
        <v>21</v>
      </c>
    </row>
    <row r="2905" spans="3:7" ht="15" thickBot="1" x14ac:dyDescent="0.35">
      <c r="C2905" s="70">
        <v>43180</v>
      </c>
      <c r="D2905" s="71">
        <v>0.26777777777777778</v>
      </c>
      <c r="E2905" s="72" t="s">
        <v>9</v>
      </c>
      <c r="F2905" s="72">
        <v>53</v>
      </c>
      <c r="G2905" s="72" t="s">
        <v>10</v>
      </c>
    </row>
    <row r="2906" spans="3:7" ht="15" thickBot="1" x14ac:dyDescent="0.35">
      <c r="C2906" s="70">
        <v>43180</v>
      </c>
      <c r="D2906" s="71">
        <v>0.26804398148148151</v>
      </c>
      <c r="E2906" s="72" t="s">
        <v>9</v>
      </c>
      <c r="F2906" s="72">
        <v>50</v>
      </c>
      <c r="G2906" s="72" t="s">
        <v>10</v>
      </c>
    </row>
    <row r="2907" spans="3:7" ht="15" thickBot="1" x14ac:dyDescent="0.35">
      <c r="C2907" s="70">
        <v>43180</v>
      </c>
      <c r="D2907" s="71">
        <v>0.26899305555555558</v>
      </c>
      <c r="E2907" s="72" t="s">
        <v>9</v>
      </c>
      <c r="F2907" s="72">
        <v>43</v>
      </c>
      <c r="G2907" s="72" t="s">
        <v>10</v>
      </c>
    </row>
    <row r="2908" spans="3:7" ht="15" thickBot="1" x14ac:dyDescent="0.35">
      <c r="C2908" s="70">
        <v>43180</v>
      </c>
      <c r="D2908" s="71">
        <v>0.26983796296296297</v>
      </c>
      <c r="E2908" s="72" t="s">
        <v>9</v>
      </c>
      <c r="F2908" s="72">
        <v>35</v>
      </c>
      <c r="G2908" s="72" t="s">
        <v>10</v>
      </c>
    </row>
    <row r="2909" spans="3:7" ht="15" thickBot="1" x14ac:dyDescent="0.35">
      <c r="C2909" s="70">
        <v>43180</v>
      </c>
      <c r="D2909" s="71">
        <v>0.27020833333333333</v>
      </c>
      <c r="E2909" s="72" t="s">
        <v>9</v>
      </c>
      <c r="F2909" s="72">
        <v>44</v>
      </c>
      <c r="G2909" s="72" t="s">
        <v>10</v>
      </c>
    </row>
    <row r="2910" spans="3:7" ht="15" thickBot="1" x14ac:dyDescent="0.35">
      <c r="C2910" s="70">
        <v>43180</v>
      </c>
      <c r="D2910" s="71">
        <v>0.27030092592592592</v>
      </c>
      <c r="E2910" s="72" t="s">
        <v>9</v>
      </c>
      <c r="F2910" s="72">
        <v>27</v>
      </c>
      <c r="G2910" s="72" t="s">
        <v>21</v>
      </c>
    </row>
    <row r="2911" spans="3:7" ht="15" thickBot="1" x14ac:dyDescent="0.35">
      <c r="C2911" s="70">
        <v>43180</v>
      </c>
      <c r="D2911" s="71">
        <v>0.27090277777777777</v>
      </c>
      <c r="E2911" s="72" t="s">
        <v>9</v>
      </c>
      <c r="F2911" s="72">
        <v>37</v>
      </c>
      <c r="G2911" s="72" t="s">
        <v>10</v>
      </c>
    </row>
    <row r="2912" spans="3:7" ht="15" thickBot="1" x14ac:dyDescent="0.35">
      <c r="C2912" s="70">
        <v>43180</v>
      </c>
      <c r="D2912" s="71">
        <v>0.27223379629629629</v>
      </c>
      <c r="E2912" s="72" t="s">
        <v>9</v>
      </c>
      <c r="F2912" s="72">
        <v>36</v>
      </c>
      <c r="G2912" s="72" t="s">
        <v>21</v>
      </c>
    </row>
    <row r="2913" spans="3:7" ht="15" thickBot="1" x14ac:dyDescent="0.35">
      <c r="C2913" s="70">
        <v>43180</v>
      </c>
      <c r="D2913" s="71">
        <v>0.27230324074074075</v>
      </c>
      <c r="E2913" s="72" t="s">
        <v>9</v>
      </c>
      <c r="F2913" s="72">
        <v>34</v>
      </c>
      <c r="G2913" s="72" t="s">
        <v>10</v>
      </c>
    </row>
    <row r="2914" spans="3:7" ht="15" thickBot="1" x14ac:dyDescent="0.35">
      <c r="C2914" s="70">
        <v>43180</v>
      </c>
      <c r="D2914" s="71">
        <v>0.2738888888888889</v>
      </c>
      <c r="E2914" s="72" t="s">
        <v>9</v>
      </c>
      <c r="F2914" s="72">
        <v>35</v>
      </c>
      <c r="G2914" s="72" t="s">
        <v>21</v>
      </c>
    </row>
    <row r="2915" spans="3:7" ht="15" thickBot="1" x14ac:dyDescent="0.35">
      <c r="C2915" s="70">
        <v>43180</v>
      </c>
      <c r="D2915" s="71">
        <v>0.27430555555555552</v>
      </c>
      <c r="E2915" s="72" t="s">
        <v>9</v>
      </c>
      <c r="F2915" s="72">
        <v>42</v>
      </c>
      <c r="G2915" s="72" t="s">
        <v>10</v>
      </c>
    </row>
    <row r="2916" spans="3:7" ht="15" thickBot="1" x14ac:dyDescent="0.35">
      <c r="C2916" s="70">
        <v>43180</v>
      </c>
      <c r="D2916" s="71">
        <v>0.2751736111111111</v>
      </c>
      <c r="E2916" s="72" t="s">
        <v>9</v>
      </c>
      <c r="F2916" s="72">
        <v>41</v>
      </c>
      <c r="G2916" s="72" t="s">
        <v>10</v>
      </c>
    </row>
    <row r="2917" spans="3:7" ht="15" thickBot="1" x14ac:dyDescent="0.35">
      <c r="C2917" s="70">
        <v>43180</v>
      </c>
      <c r="D2917" s="71">
        <v>0.27641203703703704</v>
      </c>
      <c r="E2917" s="72" t="s">
        <v>9</v>
      </c>
      <c r="F2917" s="72">
        <v>51</v>
      </c>
      <c r="G2917" s="72" t="s">
        <v>10</v>
      </c>
    </row>
    <row r="2918" spans="3:7" ht="15" thickBot="1" x14ac:dyDescent="0.35">
      <c r="C2918" s="70">
        <v>43180</v>
      </c>
      <c r="D2918" s="71">
        <v>0.27724537037037039</v>
      </c>
      <c r="E2918" s="72" t="s">
        <v>9</v>
      </c>
      <c r="F2918" s="72">
        <v>53</v>
      </c>
      <c r="G2918" s="72" t="s">
        <v>10</v>
      </c>
    </row>
    <row r="2919" spans="3:7" ht="15" thickBot="1" x14ac:dyDescent="0.35">
      <c r="C2919" s="70">
        <v>43180</v>
      </c>
      <c r="D2919" s="71">
        <v>0.2776851851851852</v>
      </c>
      <c r="E2919" s="72" t="s">
        <v>9</v>
      </c>
      <c r="F2919" s="72">
        <v>49</v>
      </c>
      <c r="G2919" s="72" t="s">
        <v>10</v>
      </c>
    </row>
    <row r="2920" spans="3:7" ht="15" thickBot="1" x14ac:dyDescent="0.35">
      <c r="C2920" s="70">
        <v>43180</v>
      </c>
      <c r="D2920" s="71">
        <v>0.27781250000000002</v>
      </c>
      <c r="E2920" s="72" t="s">
        <v>9</v>
      </c>
      <c r="F2920" s="72">
        <v>44</v>
      </c>
      <c r="G2920" s="72" t="s">
        <v>10</v>
      </c>
    </row>
    <row r="2921" spans="3:7" ht="15" thickBot="1" x14ac:dyDescent="0.35">
      <c r="C2921" s="70">
        <v>43180</v>
      </c>
      <c r="D2921" s="71">
        <v>0.27853009259259259</v>
      </c>
      <c r="E2921" s="72" t="s">
        <v>9</v>
      </c>
      <c r="F2921" s="72">
        <v>46</v>
      </c>
      <c r="G2921" s="72" t="s">
        <v>10</v>
      </c>
    </row>
    <row r="2922" spans="3:7" ht="15" thickBot="1" x14ac:dyDescent="0.35">
      <c r="C2922" s="70">
        <v>43180</v>
      </c>
      <c r="D2922" s="71">
        <v>0.2789699074074074</v>
      </c>
      <c r="E2922" s="72" t="s">
        <v>9</v>
      </c>
      <c r="F2922" s="72">
        <v>42</v>
      </c>
      <c r="G2922" s="72" t="s">
        <v>10</v>
      </c>
    </row>
    <row r="2923" spans="3:7" ht="15" thickBot="1" x14ac:dyDescent="0.35">
      <c r="C2923" s="70">
        <v>43180</v>
      </c>
      <c r="D2923" s="71">
        <v>0.27913194444444445</v>
      </c>
      <c r="E2923" s="72" t="s">
        <v>9</v>
      </c>
      <c r="F2923" s="72">
        <v>54</v>
      </c>
      <c r="G2923" s="72" t="s">
        <v>10</v>
      </c>
    </row>
    <row r="2924" spans="3:7" ht="15" thickBot="1" x14ac:dyDescent="0.35">
      <c r="C2924" s="70">
        <v>43180</v>
      </c>
      <c r="D2924" s="71">
        <v>0.27934027777777776</v>
      </c>
      <c r="E2924" s="72" t="s">
        <v>9</v>
      </c>
      <c r="F2924" s="72">
        <v>35</v>
      </c>
      <c r="G2924" s="72" t="s">
        <v>10</v>
      </c>
    </row>
    <row r="2925" spans="3:7" ht="15" thickBot="1" x14ac:dyDescent="0.35">
      <c r="C2925" s="70">
        <v>43180</v>
      </c>
      <c r="D2925" s="71">
        <v>0.28099537037037037</v>
      </c>
      <c r="E2925" s="72" t="s">
        <v>9</v>
      </c>
      <c r="F2925" s="72">
        <v>55</v>
      </c>
      <c r="G2925" s="72" t="s">
        <v>10</v>
      </c>
    </row>
    <row r="2926" spans="3:7" ht="15" thickBot="1" x14ac:dyDescent="0.35">
      <c r="C2926" s="70">
        <v>43180</v>
      </c>
      <c r="D2926" s="71">
        <v>0.28144675925925927</v>
      </c>
      <c r="E2926" s="72" t="s">
        <v>9</v>
      </c>
      <c r="F2926" s="72">
        <v>43</v>
      </c>
      <c r="G2926" s="72" t="s">
        <v>21</v>
      </c>
    </row>
    <row r="2927" spans="3:7" ht="15" thickBot="1" x14ac:dyDescent="0.35">
      <c r="C2927" s="70">
        <v>43180</v>
      </c>
      <c r="D2927" s="71">
        <v>0.28195601851851854</v>
      </c>
      <c r="E2927" s="72" t="s">
        <v>9</v>
      </c>
      <c r="F2927" s="72">
        <v>35</v>
      </c>
      <c r="G2927" s="72" t="s">
        <v>21</v>
      </c>
    </row>
    <row r="2928" spans="3:7" ht="15" thickBot="1" x14ac:dyDescent="0.35">
      <c r="C2928" s="70">
        <v>43180</v>
      </c>
      <c r="D2928" s="71">
        <v>0.28241898148148148</v>
      </c>
      <c r="E2928" s="72" t="s">
        <v>9</v>
      </c>
      <c r="F2928" s="72">
        <v>38</v>
      </c>
      <c r="G2928" s="72" t="s">
        <v>10</v>
      </c>
    </row>
    <row r="2929" spans="3:7" ht="15" thickBot="1" x14ac:dyDescent="0.35">
      <c r="C2929" s="70">
        <v>43180</v>
      </c>
      <c r="D2929" s="71">
        <v>0.28266203703703702</v>
      </c>
      <c r="E2929" s="72" t="s">
        <v>9</v>
      </c>
      <c r="F2929" s="72">
        <v>47</v>
      </c>
      <c r="G2929" s="72" t="s">
        <v>10</v>
      </c>
    </row>
    <row r="2930" spans="3:7" ht="15" thickBot="1" x14ac:dyDescent="0.35">
      <c r="C2930" s="70">
        <v>43180</v>
      </c>
      <c r="D2930" s="71">
        <v>0.28478009259259257</v>
      </c>
      <c r="E2930" s="72" t="s">
        <v>9</v>
      </c>
      <c r="F2930" s="72">
        <v>27</v>
      </c>
      <c r="G2930" s="72" t="s">
        <v>21</v>
      </c>
    </row>
    <row r="2931" spans="3:7" ht="15" thickBot="1" x14ac:dyDescent="0.35">
      <c r="C2931" s="70">
        <v>43180</v>
      </c>
      <c r="D2931" s="71">
        <v>0.28483796296296299</v>
      </c>
      <c r="E2931" s="72" t="s">
        <v>9</v>
      </c>
      <c r="F2931" s="72">
        <v>45</v>
      </c>
      <c r="G2931" s="72" t="s">
        <v>10</v>
      </c>
    </row>
    <row r="2932" spans="3:7" ht="15" thickBot="1" x14ac:dyDescent="0.35">
      <c r="C2932" s="70">
        <v>43180</v>
      </c>
      <c r="D2932" s="71">
        <v>0.28516203703703707</v>
      </c>
      <c r="E2932" s="72" t="s">
        <v>9</v>
      </c>
      <c r="F2932" s="72">
        <v>43</v>
      </c>
      <c r="G2932" s="72" t="s">
        <v>10</v>
      </c>
    </row>
    <row r="2933" spans="3:7" ht="15" thickBot="1" x14ac:dyDescent="0.35">
      <c r="C2933" s="70">
        <v>43180</v>
      </c>
      <c r="D2933" s="71">
        <v>0.28541666666666665</v>
      </c>
      <c r="E2933" s="72" t="s">
        <v>9</v>
      </c>
      <c r="F2933" s="72">
        <v>46</v>
      </c>
      <c r="G2933" s="72" t="s">
        <v>10</v>
      </c>
    </row>
    <row r="2934" spans="3:7" ht="15" thickBot="1" x14ac:dyDescent="0.35">
      <c r="C2934" s="70">
        <v>43180</v>
      </c>
      <c r="D2934" s="71">
        <v>0.28567129629629628</v>
      </c>
      <c r="E2934" s="72" t="s">
        <v>9</v>
      </c>
      <c r="F2934" s="72">
        <v>44</v>
      </c>
      <c r="G2934" s="72" t="s">
        <v>21</v>
      </c>
    </row>
    <row r="2935" spans="3:7" ht="15" thickBot="1" x14ac:dyDescent="0.35">
      <c r="C2935" s="70">
        <v>43180</v>
      </c>
      <c r="D2935" s="71">
        <v>0.28583333333333333</v>
      </c>
      <c r="E2935" s="72" t="s">
        <v>9</v>
      </c>
      <c r="F2935" s="72">
        <v>44</v>
      </c>
      <c r="G2935" s="72" t="s">
        <v>21</v>
      </c>
    </row>
    <row r="2936" spans="3:7" ht="15" thickBot="1" x14ac:dyDescent="0.35">
      <c r="C2936" s="70">
        <v>43180</v>
      </c>
      <c r="D2936" s="71">
        <v>0.28612268518518519</v>
      </c>
      <c r="E2936" s="72" t="s">
        <v>9</v>
      </c>
      <c r="F2936" s="72">
        <v>38</v>
      </c>
      <c r="G2936" s="72" t="s">
        <v>21</v>
      </c>
    </row>
    <row r="2937" spans="3:7" ht="15" thickBot="1" x14ac:dyDescent="0.35">
      <c r="C2937" s="70">
        <v>43180</v>
      </c>
      <c r="D2937" s="71">
        <v>0.28622685185185187</v>
      </c>
      <c r="E2937" s="72" t="s">
        <v>9</v>
      </c>
      <c r="F2937" s="72">
        <v>27</v>
      </c>
      <c r="G2937" s="72" t="s">
        <v>21</v>
      </c>
    </row>
    <row r="2938" spans="3:7" ht="15" thickBot="1" x14ac:dyDescent="0.35">
      <c r="C2938" s="70">
        <v>43180</v>
      </c>
      <c r="D2938" s="71">
        <v>0.28643518518518518</v>
      </c>
      <c r="E2938" s="72" t="s">
        <v>9</v>
      </c>
      <c r="F2938" s="72">
        <v>56</v>
      </c>
      <c r="G2938" s="72" t="s">
        <v>10</v>
      </c>
    </row>
    <row r="2939" spans="3:7" ht="15" thickBot="1" x14ac:dyDescent="0.35">
      <c r="C2939" s="70">
        <v>43180</v>
      </c>
      <c r="D2939" s="71">
        <v>0.2877662037037037</v>
      </c>
      <c r="E2939" s="72" t="s">
        <v>9</v>
      </c>
      <c r="F2939" s="72">
        <v>48</v>
      </c>
      <c r="G2939" s="72" t="s">
        <v>10</v>
      </c>
    </row>
    <row r="2940" spans="3:7" ht="15" thickBot="1" x14ac:dyDescent="0.35">
      <c r="C2940" s="70">
        <v>43180</v>
      </c>
      <c r="D2940" s="71">
        <v>0.28804398148148147</v>
      </c>
      <c r="E2940" s="72" t="s">
        <v>9</v>
      </c>
      <c r="F2940" s="72">
        <v>51</v>
      </c>
      <c r="G2940" s="72" t="s">
        <v>10</v>
      </c>
    </row>
    <row r="2941" spans="3:7" ht="15" thickBot="1" x14ac:dyDescent="0.35">
      <c r="C2941" s="70">
        <v>43180</v>
      </c>
      <c r="D2941" s="71">
        <v>0.28812500000000002</v>
      </c>
      <c r="E2941" s="72" t="s">
        <v>9</v>
      </c>
      <c r="F2941" s="72">
        <v>48</v>
      </c>
      <c r="G2941" s="72" t="s">
        <v>10</v>
      </c>
    </row>
    <row r="2942" spans="3:7" ht="15" thickBot="1" x14ac:dyDescent="0.35">
      <c r="C2942" s="70">
        <v>43180</v>
      </c>
      <c r="D2942" s="71">
        <v>0.28826388888888888</v>
      </c>
      <c r="E2942" s="72" t="s">
        <v>9</v>
      </c>
      <c r="F2942" s="72">
        <v>30</v>
      </c>
      <c r="G2942" s="72" t="s">
        <v>21</v>
      </c>
    </row>
    <row r="2943" spans="3:7" ht="15" thickBot="1" x14ac:dyDescent="0.35">
      <c r="C2943" s="70">
        <v>43180</v>
      </c>
      <c r="D2943" s="71">
        <v>0.28863425925925928</v>
      </c>
      <c r="E2943" s="72" t="s">
        <v>9</v>
      </c>
      <c r="F2943" s="72">
        <v>35</v>
      </c>
      <c r="G2943" s="72" t="s">
        <v>21</v>
      </c>
    </row>
    <row r="2944" spans="3:7" ht="15" thickBot="1" x14ac:dyDescent="0.35">
      <c r="C2944" s="70">
        <v>43180</v>
      </c>
      <c r="D2944" s="71">
        <v>0.28869212962962965</v>
      </c>
      <c r="E2944" s="72" t="s">
        <v>9</v>
      </c>
      <c r="F2944" s="72">
        <v>39</v>
      </c>
      <c r="G2944" s="72" t="s">
        <v>10</v>
      </c>
    </row>
    <row r="2945" spans="3:7" ht="15" thickBot="1" x14ac:dyDescent="0.35">
      <c r="C2945" s="70">
        <v>43180</v>
      </c>
      <c r="D2945" s="71">
        <v>0.28877314814814814</v>
      </c>
      <c r="E2945" s="72" t="s">
        <v>9</v>
      </c>
      <c r="F2945" s="72">
        <v>31</v>
      </c>
      <c r="G2945" s="72" t="s">
        <v>10</v>
      </c>
    </row>
    <row r="2946" spans="3:7" ht="15" thickBot="1" x14ac:dyDescent="0.35">
      <c r="C2946" s="70">
        <v>43180</v>
      </c>
      <c r="D2946" s="71">
        <v>0.28915509259259259</v>
      </c>
      <c r="E2946" s="72" t="s">
        <v>9</v>
      </c>
      <c r="F2946" s="72">
        <v>35</v>
      </c>
      <c r="G2946" s="72" t="s">
        <v>10</v>
      </c>
    </row>
    <row r="2947" spans="3:7" ht="15" thickBot="1" x14ac:dyDescent="0.35">
      <c r="C2947" s="70">
        <v>43180</v>
      </c>
      <c r="D2947" s="71">
        <v>0.28924768518518518</v>
      </c>
      <c r="E2947" s="72" t="s">
        <v>9</v>
      </c>
      <c r="F2947" s="72">
        <v>36</v>
      </c>
      <c r="G2947" s="72" t="s">
        <v>10</v>
      </c>
    </row>
    <row r="2948" spans="3:7" ht="15" thickBot="1" x14ac:dyDescent="0.35">
      <c r="C2948" s="70">
        <v>43180</v>
      </c>
      <c r="D2948" s="71">
        <v>0.28979166666666667</v>
      </c>
      <c r="E2948" s="72" t="s">
        <v>9</v>
      </c>
      <c r="F2948" s="72">
        <v>18</v>
      </c>
      <c r="G2948" s="72" t="s">
        <v>21</v>
      </c>
    </row>
    <row r="2949" spans="3:7" ht="15" thickBot="1" x14ac:dyDescent="0.35">
      <c r="C2949" s="70">
        <v>43180</v>
      </c>
      <c r="D2949" s="71">
        <v>0.29008101851851853</v>
      </c>
      <c r="E2949" s="72" t="s">
        <v>9</v>
      </c>
      <c r="F2949" s="72">
        <v>29</v>
      </c>
      <c r="G2949" s="72" t="s">
        <v>21</v>
      </c>
    </row>
    <row r="2950" spans="3:7" ht="15" thickBot="1" x14ac:dyDescent="0.35">
      <c r="C2950" s="70">
        <v>43180</v>
      </c>
      <c r="D2950" s="71">
        <v>0.29021990740740738</v>
      </c>
      <c r="E2950" s="72" t="s">
        <v>9</v>
      </c>
      <c r="F2950" s="72">
        <v>46</v>
      </c>
      <c r="G2950" s="72" t="s">
        <v>21</v>
      </c>
    </row>
    <row r="2951" spans="3:7" ht="15" thickBot="1" x14ac:dyDescent="0.35">
      <c r="C2951" s="70">
        <v>43180</v>
      </c>
      <c r="D2951" s="71">
        <v>0.29032407407407407</v>
      </c>
      <c r="E2951" s="72" t="s">
        <v>9</v>
      </c>
      <c r="F2951" s="72">
        <v>35</v>
      </c>
      <c r="G2951" s="72" t="s">
        <v>21</v>
      </c>
    </row>
    <row r="2952" spans="3:7" ht="15" thickBot="1" x14ac:dyDescent="0.35">
      <c r="C2952" s="70">
        <v>43180</v>
      </c>
      <c r="D2952" s="71">
        <v>0.29076388888888888</v>
      </c>
      <c r="E2952" s="72" t="s">
        <v>9</v>
      </c>
      <c r="F2952" s="72">
        <v>29</v>
      </c>
      <c r="G2952" s="72" t="s">
        <v>10</v>
      </c>
    </row>
    <row r="2953" spans="3:7" ht="15" thickBot="1" x14ac:dyDescent="0.35">
      <c r="C2953" s="70">
        <v>43180</v>
      </c>
      <c r="D2953" s="71">
        <v>0.2915625</v>
      </c>
      <c r="E2953" s="72" t="s">
        <v>9</v>
      </c>
      <c r="F2953" s="72">
        <v>34</v>
      </c>
      <c r="G2953" s="72" t="s">
        <v>21</v>
      </c>
    </row>
    <row r="2954" spans="3:7" ht="15" thickBot="1" x14ac:dyDescent="0.35">
      <c r="C2954" s="70">
        <v>43180</v>
      </c>
      <c r="D2954" s="71">
        <v>0.29199074074074077</v>
      </c>
      <c r="E2954" s="72" t="s">
        <v>9</v>
      </c>
      <c r="F2954" s="72">
        <v>32</v>
      </c>
      <c r="G2954" s="72" t="s">
        <v>21</v>
      </c>
    </row>
    <row r="2955" spans="3:7" ht="15" thickBot="1" x14ac:dyDescent="0.35">
      <c r="C2955" s="70">
        <v>43180</v>
      </c>
      <c r="D2955" s="71">
        <v>0.29204861111111108</v>
      </c>
      <c r="E2955" s="72" t="s">
        <v>9</v>
      </c>
      <c r="F2955" s="72">
        <v>41</v>
      </c>
      <c r="G2955" s="72" t="s">
        <v>10</v>
      </c>
    </row>
    <row r="2956" spans="3:7" ht="15" thickBot="1" x14ac:dyDescent="0.35">
      <c r="C2956" s="70">
        <v>43180</v>
      </c>
      <c r="D2956" s="71">
        <v>0.29263888888888889</v>
      </c>
      <c r="E2956" s="72" t="s">
        <v>9</v>
      </c>
      <c r="F2956" s="72">
        <v>35</v>
      </c>
      <c r="G2956" s="72" t="s">
        <v>10</v>
      </c>
    </row>
    <row r="2957" spans="3:7" ht="15" thickBot="1" x14ac:dyDescent="0.35">
      <c r="C2957" s="70">
        <v>43180</v>
      </c>
      <c r="D2957" s="71">
        <v>0.29350694444444442</v>
      </c>
      <c r="E2957" s="72" t="s">
        <v>9</v>
      </c>
      <c r="F2957" s="72">
        <v>35</v>
      </c>
      <c r="G2957" s="72" t="s">
        <v>10</v>
      </c>
    </row>
    <row r="2958" spans="3:7" ht="15" thickBot="1" x14ac:dyDescent="0.35">
      <c r="C2958" s="70">
        <v>43180</v>
      </c>
      <c r="D2958" s="71">
        <v>0.29368055555555556</v>
      </c>
      <c r="E2958" s="72" t="s">
        <v>9</v>
      </c>
      <c r="F2958" s="72">
        <v>25</v>
      </c>
      <c r="G2958" s="72" t="s">
        <v>21</v>
      </c>
    </row>
    <row r="2959" spans="3:7" ht="15" thickBot="1" x14ac:dyDescent="0.35">
      <c r="C2959" s="70">
        <v>43180</v>
      </c>
      <c r="D2959" s="71">
        <v>0.29432870370370373</v>
      </c>
      <c r="E2959" s="72" t="s">
        <v>9</v>
      </c>
      <c r="F2959" s="72">
        <v>32</v>
      </c>
      <c r="G2959" s="72" t="s">
        <v>21</v>
      </c>
    </row>
    <row r="2960" spans="3:7" ht="15" thickBot="1" x14ac:dyDescent="0.35">
      <c r="C2960" s="70">
        <v>43180</v>
      </c>
      <c r="D2960" s="71">
        <v>0.29468749999999999</v>
      </c>
      <c r="E2960" s="72" t="s">
        <v>9</v>
      </c>
      <c r="F2960" s="72">
        <v>32</v>
      </c>
      <c r="G2960" s="72" t="s">
        <v>10</v>
      </c>
    </row>
    <row r="2961" spans="3:7" ht="15" thickBot="1" x14ac:dyDescent="0.35">
      <c r="C2961" s="70">
        <v>43180</v>
      </c>
      <c r="D2961" s="71">
        <v>0.29476851851851854</v>
      </c>
      <c r="E2961" s="72" t="s">
        <v>9</v>
      </c>
      <c r="F2961" s="72">
        <v>36</v>
      </c>
      <c r="G2961" s="72" t="s">
        <v>10</v>
      </c>
    </row>
    <row r="2962" spans="3:7" ht="15" thickBot="1" x14ac:dyDescent="0.35">
      <c r="C2962" s="70">
        <v>43180</v>
      </c>
      <c r="D2962" s="71">
        <v>0.29496527777777776</v>
      </c>
      <c r="E2962" s="72" t="s">
        <v>9</v>
      </c>
      <c r="F2962" s="72">
        <v>36</v>
      </c>
      <c r="G2962" s="72" t="s">
        <v>10</v>
      </c>
    </row>
    <row r="2963" spans="3:7" ht="15" thickBot="1" x14ac:dyDescent="0.35">
      <c r="C2963" s="70">
        <v>43180</v>
      </c>
      <c r="D2963" s="71">
        <v>0.29509259259259263</v>
      </c>
      <c r="E2963" s="72" t="s">
        <v>9</v>
      </c>
      <c r="F2963" s="72">
        <v>33</v>
      </c>
      <c r="G2963" s="72" t="s">
        <v>21</v>
      </c>
    </row>
    <row r="2964" spans="3:7" ht="15" thickBot="1" x14ac:dyDescent="0.35">
      <c r="C2964" s="70">
        <v>43180</v>
      </c>
      <c r="D2964" s="71">
        <v>0.29562499999999997</v>
      </c>
      <c r="E2964" s="72" t="s">
        <v>9</v>
      </c>
      <c r="F2964" s="72">
        <v>39</v>
      </c>
      <c r="G2964" s="72" t="s">
        <v>10</v>
      </c>
    </row>
    <row r="2965" spans="3:7" ht="15" thickBot="1" x14ac:dyDescent="0.35">
      <c r="C2965" s="70">
        <v>43180</v>
      </c>
      <c r="D2965" s="71">
        <v>0.29572916666666665</v>
      </c>
      <c r="E2965" s="72" t="s">
        <v>9</v>
      </c>
      <c r="F2965" s="72">
        <v>35</v>
      </c>
      <c r="G2965" s="72" t="s">
        <v>10</v>
      </c>
    </row>
    <row r="2966" spans="3:7" ht="15" thickBot="1" x14ac:dyDescent="0.35">
      <c r="C2966" s="70">
        <v>43180</v>
      </c>
      <c r="D2966" s="71">
        <v>0.29585648148148147</v>
      </c>
      <c r="E2966" s="72" t="s">
        <v>9</v>
      </c>
      <c r="F2966" s="72">
        <v>27</v>
      </c>
      <c r="G2966" s="72" t="s">
        <v>10</v>
      </c>
    </row>
    <row r="2967" spans="3:7" ht="15" thickBot="1" x14ac:dyDescent="0.35">
      <c r="C2967" s="70">
        <v>43180</v>
      </c>
      <c r="D2967" s="71">
        <v>0.29593750000000002</v>
      </c>
      <c r="E2967" s="72" t="s">
        <v>9</v>
      </c>
      <c r="F2967" s="72">
        <v>40</v>
      </c>
      <c r="G2967" s="72" t="s">
        <v>10</v>
      </c>
    </row>
    <row r="2968" spans="3:7" ht="15" thickBot="1" x14ac:dyDescent="0.35">
      <c r="C2968" s="70">
        <v>43180</v>
      </c>
      <c r="D2968" s="71">
        <v>0.29619212962962965</v>
      </c>
      <c r="E2968" s="72" t="s">
        <v>9</v>
      </c>
      <c r="F2968" s="72">
        <v>34</v>
      </c>
      <c r="G2968" s="72" t="s">
        <v>21</v>
      </c>
    </row>
    <row r="2969" spans="3:7" ht="15" thickBot="1" x14ac:dyDescent="0.35">
      <c r="C2969" s="70">
        <v>43180</v>
      </c>
      <c r="D2969" s="71">
        <v>0.29706018518518518</v>
      </c>
      <c r="E2969" s="72" t="s">
        <v>9</v>
      </c>
      <c r="F2969" s="72">
        <v>52</v>
      </c>
      <c r="G2969" s="72" t="s">
        <v>10</v>
      </c>
    </row>
    <row r="2970" spans="3:7" ht="15" thickBot="1" x14ac:dyDescent="0.35">
      <c r="C2970" s="70">
        <v>43180</v>
      </c>
      <c r="D2970" s="71">
        <v>0.29738425925925926</v>
      </c>
      <c r="E2970" s="72" t="s">
        <v>9</v>
      </c>
      <c r="F2970" s="72">
        <v>49</v>
      </c>
      <c r="G2970" s="72" t="s">
        <v>21</v>
      </c>
    </row>
    <row r="2971" spans="3:7" ht="15" thickBot="1" x14ac:dyDescent="0.35">
      <c r="C2971" s="70">
        <v>43180</v>
      </c>
      <c r="D2971" s="71">
        <v>0.29754629629629631</v>
      </c>
      <c r="E2971" s="72" t="s">
        <v>9</v>
      </c>
      <c r="F2971" s="72">
        <v>26</v>
      </c>
      <c r="G2971" s="72" t="s">
        <v>10</v>
      </c>
    </row>
    <row r="2972" spans="3:7" ht="15" thickBot="1" x14ac:dyDescent="0.35">
      <c r="C2972" s="70">
        <v>43180</v>
      </c>
      <c r="D2972" s="71">
        <v>0.2976388888888889</v>
      </c>
      <c r="E2972" s="72" t="s">
        <v>9</v>
      </c>
      <c r="F2972" s="72">
        <v>53</v>
      </c>
      <c r="G2972" s="72" t="s">
        <v>10</v>
      </c>
    </row>
    <row r="2973" spans="3:7" ht="15" thickBot="1" x14ac:dyDescent="0.35">
      <c r="C2973" s="70">
        <v>43180</v>
      </c>
      <c r="D2973" s="71">
        <v>0.29828703703703702</v>
      </c>
      <c r="E2973" s="72" t="s">
        <v>9</v>
      </c>
      <c r="F2973" s="72">
        <v>47</v>
      </c>
      <c r="G2973" s="72" t="s">
        <v>10</v>
      </c>
    </row>
    <row r="2974" spans="3:7" ht="15" thickBot="1" x14ac:dyDescent="0.35">
      <c r="C2974" s="70">
        <v>43180</v>
      </c>
      <c r="D2974" s="71">
        <v>0.29847222222222219</v>
      </c>
      <c r="E2974" s="72" t="s">
        <v>9</v>
      </c>
      <c r="F2974" s="72">
        <v>39</v>
      </c>
      <c r="G2974" s="72" t="s">
        <v>10</v>
      </c>
    </row>
    <row r="2975" spans="3:7" ht="15" thickBot="1" x14ac:dyDescent="0.35">
      <c r="C2975" s="70">
        <v>43180</v>
      </c>
      <c r="D2975" s="71">
        <v>0.29851851851851852</v>
      </c>
      <c r="E2975" s="72" t="s">
        <v>9</v>
      </c>
      <c r="F2975" s="72">
        <v>22</v>
      </c>
      <c r="G2975" s="72" t="s">
        <v>21</v>
      </c>
    </row>
    <row r="2976" spans="3:7" ht="15" thickBot="1" x14ac:dyDescent="0.35">
      <c r="C2976" s="70">
        <v>43180</v>
      </c>
      <c r="D2976" s="71">
        <v>0.29873842592592592</v>
      </c>
      <c r="E2976" s="72" t="s">
        <v>9</v>
      </c>
      <c r="F2976" s="72">
        <v>35</v>
      </c>
      <c r="G2976" s="72" t="s">
        <v>10</v>
      </c>
    </row>
    <row r="2977" spans="3:7" ht="15" thickBot="1" x14ac:dyDescent="0.35">
      <c r="C2977" s="70">
        <v>43180</v>
      </c>
      <c r="D2977" s="71">
        <v>0.29987268518518517</v>
      </c>
      <c r="E2977" s="72" t="s">
        <v>9</v>
      </c>
      <c r="F2977" s="72">
        <v>30</v>
      </c>
      <c r="G2977" s="72" t="s">
        <v>10</v>
      </c>
    </row>
    <row r="2978" spans="3:7" ht="15" thickBot="1" x14ac:dyDescent="0.35">
      <c r="C2978" s="70">
        <v>43180</v>
      </c>
      <c r="D2978" s="71">
        <v>0.30020833333333335</v>
      </c>
      <c r="E2978" s="72" t="s">
        <v>9</v>
      </c>
      <c r="F2978" s="72">
        <v>49</v>
      </c>
      <c r="G2978" s="72" t="s">
        <v>10</v>
      </c>
    </row>
    <row r="2979" spans="3:7" ht="15" thickBot="1" x14ac:dyDescent="0.35">
      <c r="C2979" s="70">
        <v>43180</v>
      </c>
      <c r="D2979" s="71">
        <v>0.30057870370370371</v>
      </c>
      <c r="E2979" s="72" t="s">
        <v>9</v>
      </c>
      <c r="F2979" s="72">
        <v>43</v>
      </c>
      <c r="G2979" s="72" t="s">
        <v>10</v>
      </c>
    </row>
    <row r="2980" spans="3:7" ht="15" thickBot="1" x14ac:dyDescent="0.35">
      <c r="C2980" s="70">
        <v>43180</v>
      </c>
      <c r="D2980" s="71">
        <v>0.30070601851851853</v>
      </c>
      <c r="E2980" s="72" t="s">
        <v>9</v>
      </c>
      <c r="F2980" s="72">
        <v>33</v>
      </c>
      <c r="G2980" s="72" t="s">
        <v>10</v>
      </c>
    </row>
    <row r="2981" spans="3:7" ht="15" thickBot="1" x14ac:dyDescent="0.35">
      <c r="C2981" s="70">
        <v>43180</v>
      </c>
      <c r="D2981" s="71">
        <v>0.30094907407407406</v>
      </c>
      <c r="E2981" s="72" t="s">
        <v>9</v>
      </c>
      <c r="F2981" s="72">
        <v>30</v>
      </c>
      <c r="G2981" s="72" t="s">
        <v>21</v>
      </c>
    </row>
    <row r="2982" spans="3:7" ht="15" thickBot="1" x14ac:dyDescent="0.35">
      <c r="C2982" s="70">
        <v>43180</v>
      </c>
      <c r="D2982" s="71">
        <v>0.3012037037037037</v>
      </c>
      <c r="E2982" s="72" t="s">
        <v>9</v>
      </c>
      <c r="F2982" s="72">
        <v>54</v>
      </c>
      <c r="G2982" s="72" t="s">
        <v>10</v>
      </c>
    </row>
    <row r="2983" spans="3:7" ht="15" thickBot="1" x14ac:dyDescent="0.35">
      <c r="C2983" s="70">
        <v>43180</v>
      </c>
      <c r="D2983" s="71">
        <v>0.30159722222222224</v>
      </c>
      <c r="E2983" s="72" t="s">
        <v>9</v>
      </c>
      <c r="F2983" s="72">
        <v>41</v>
      </c>
      <c r="G2983" s="72" t="s">
        <v>10</v>
      </c>
    </row>
    <row r="2984" spans="3:7" ht="15" thickBot="1" x14ac:dyDescent="0.35">
      <c r="C2984" s="70">
        <v>43180</v>
      </c>
      <c r="D2984" s="71">
        <v>0.30180555555555555</v>
      </c>
      <c r="E2984" s="72" t="s">
        <v>9</v>
      </c>
      <c r="F2984" s="72">
        <v>43</v>
      </c>
      <c r="G2984" s="72" t="s">
        <v>10</v>
      </c>
    </row>
    <row r="2985" spans="3:7" ht="15" thickBot="1" x14ac:dyDescent="0.35">
      <c r="C2985" s="70">
        <v>43180</v>
      </c>
      <c r="D2985" s="71">
        <v>0.30186342592592591</v>
      </c>
      <c r="E2985" s="72" t="s">
        <v>9</v>
      </c>
      <c r="F2985" s="72">
        <v>42</v>
      </c>
      <c r="G2985" s="72" t="s">
        <v>10</v>
      </c>
    </row>
    <row r="2986" spans="3:7" ht="15" thickBot="1" x14ac:dyDescent="0.35">
      <c r="C2986" s="70">
        <v>43180</v>
      </c>
      <c r="D2986" s="71">
        <v>0.30247685185185186</v>
      </c>
      <c r="E2986" s="72" t="s">
        <v>9</v>
      </c>
      <c r="F2986" s="72">
        <v>34</v>
      </c>
      <c r="G2986" s="72" t="s">
        <v>10</v>
      </c>
    </row>
    <row r="2987" spans="3:7" ht="15" thickBot="1" x14ac:dyDescent="0.35">
      <c r="C2987" s="70">
        <v>43180</v>
      </c>
      <c r="D2987" s="71">
        <v>0.30289351851851853</v>
      </c>
      <c r="E2987" s="72" t="s">
        <v>9</v>
      </c>
      <c r="F2987" s="72">
        <v>45</v>
      </c>
      <c r="G2987" s="72" t="s">
        <v>21</v>
      </c>
    </row>
    <row r="2988" spans="3:7" ht="15" thickBot="1" x14ac:dyDescent="0.35">
      <c r="C2988" s="70">
        <v>43180</v>
      </c>
      <c r="D2988" s="71">
        <v>0.30292824074074071</v>
      </c>
      <c r="E2988" s="72" t="s">
        <v>9</v>
      </c>
      <c r="F2988" s="72">
        <v>35</v>
      </c>
      <c r="G2988" s="72" t="s">
        <v>10</v>
      </c>
    </row>
    <row r="2989" spans="3:7" ht="15" thickBot="1" x14ac:dyDescent="0.35">
      <c r="C2989" s="70">
        <v>43180</v>
      </c>
      <c r="D2989" s="71">
        <v>0.30302083333333335</v>
      </c>
      <c r="E2989" s="72" t="s">
        <v>9</v>
      </c>
      <c r="F2989" s="72">
        <v>36</v>
      </c>
      <c r="G2989" s="72" t="s">
        <v>10</v>
      </c>
    </row>
    <row r="2990" spans="3:7" ht="15" thickBot="1" x14ac:dyDescent="0.35">
      <c r="C2990" s="70">
        <v>43180</v>
      </c>
      <c r="D2990" s="71">
        <v>0.30331018518518521</v>
      </c>
      <c r="E2990" s="72" t="s">
        <v>9</v>
      </c>
      <c r="F2990" s="72">
        <v>47</v>
      </c>
      <c r="G2990" s="72" t="s">
        <v>10</v>
      </c>
    </row>
    <row r="2991" spans="3:7" ht="15" thickBot="1" x14ac:dyDescent="0.35">
      <c r="C2991" s="70">
        <v>43180</v>
      </c>
      <c r="D2991" s="71">
        <v>0.30371527777777779</v>
      </c>
      <c r="E2991" s="72" t="s">
        <v>9</v>
      </c>
      <c r="F2991" s="72">
        <v>30</v>
      </c>
      <c r="G2991" s="72" t="s">
        <v>10</v>
      </c>
    </row>
    <row r="2992" spans="3:7" ht="15" thickBot="1" x14ac:dyDescent="0.35">
      <c r="C2992" s="70">
        <v>43180</v>
      </c>
      <c r="D2992" s="71">
        <v>0.30540509259259258</v>
      </c>
      <c r="E2992" s="72" t="s">
        <v>9</v>
      </c>
      <c r="F2992" s="72">
        <v>31</v>
      </c>
      <c r="G2992" s="72" t="s">
        <v>10</v>
      </c>
    </row>
    <row r="2993" spans="3:7" ht="15" thickBot="1" x14ac:dyDescent="0.35">
      <c r="C2993" s="70">
        <v>43180</v>
      </c>
      <c r="D2993" s="71">
        <v>0.30574074074074076</v>
      </c>
      <c r="E2993" s="72" t="s">
        <v>9</v>
      </c>
      <c r="F2993" s="72">
        <v>42</v>
      </c>
      <c r="G2993" s="72" t="s">
        <v>10</v>
      </c>
    </row>
    <row r="2994" spans="3:7" ht="15" thickBot="1" x14ac:dyDescent="0.35">
      <c r="C2994" s="70">
        <v>43180</v>
      </c>
      <c r="D2994" s="71">
        <v>0.30585648148148148</v>
      </c>
      <c r="E2994" s="72" t="s">
        <v>9</v>
      </c>
      <c r="F2994" s="72">
        <v>37</v>
      </c>
      <c r="G2994" s="72" t="s">
        <v>21</v>
      </c>
    </row>
    <row r="2995" spans="3:7" ht="15" thickBot="1" x14ac:dyDescent="0.35">
      <c r="C2995" s="70">
        <v>43180</v>
      </c>
      <c r="D2995" s="71">
        <v>0.30615740740740743</v>
      </c>
      <c r="E2995" s="72" t="s">
        <v>9</v>
      </c>
      <c r="F2995" s="72">
        <v>29</v>
      </c>
      <c r="G2995" s="72" t="s">
        <v>21</v>
      </c>
    </row>
    <row r="2996" spans="3:7" ht="15" thickBot="1" x14ac:dyDescent="0.35">
      <c r="C2996" s="70">
        <v>43180</v>
      </c>
      <c r="D2996" s="71">
        <v>0.30653935185185183</v>
      </c>
      <c r="E2996" s="72" t="s">
        <v>9</v>
      </c>
      <c r="F2996" s="72">
        <v>23</v>
      </c>
      <c r="G2996" s="72" t="s">
        <v>21</v>
      </c>
    </row>
    <row r="2997" spans="3:7" ht="15" thickBot="1" x14ac:dyDescent="0.35">
      <c r="C2997" s="70">
        <v>43180</v>
      </c>
      <c r="D2997" s="71">
        <v>0.30668981481481483</v>
      </c>
      <c r="E2997" s="72" t="s">
        <v>9</v>
      </c>
      <c r="F2997" s="72">
        <v>44</v>
      </c>
      <c r="G2997" s="72" t="s">
        <v>10</v>
      </c>
    </row>
    <row r="2998" spans="3:7" ht="15" thickBot="1" x14ac:dyDescent="0.35">
      <c r="C2998" s="70">
        <v>43180</v>
      </c>
      <c r="D2998" s="71">
        <v>0.30734953703703705</v>
      </c>
      <c r="E2998" s="72" t="s">
        <v>9</v>
      </c>
      <c r="F2998" s="72">
        <v>38</v>
      </c>
      <c r="G2998" s="72" t="s">
        <v>10</v>
      </c>
    </row>
    <row r="2999" spans="3:7" ht="15" thickBot="1" x14ac:dyDescent="0.35">
      <c r="C2999" s="70">
        <v>43180</v>
      </c>
      <c r="D2999" s="71">
        <v>0.30743055555555554</v>
      </c>
      <c r="E2999" s="72" t="s">
        <v>9</v>
      </c>
      <c r="F2999" s="72">
        <v>44</v>
      </c>
      <c r="G2999" s="72" t="s">
        <v>10</v>
      </c>
    </row>
    <row r="3000" spans="3:7" ht="15" thickBot="1" x14ac:dyDescent="0.35">
      <c r="C3000" s="70">
        <v>43180</v>
      </c>
      <c r="D3000" s="71">
        <v>0.30759259259259258</v>
      </c>
      <c r="E3000" s="72" t="s">
        <v>9</v>
      </c>
      <c r="F3000" s="72">
        <v>29</v>
      </c>
      <c r="G3000" s="72" t="s">
        <v>21</v>
      </c>
    </row>
    <row r="3001" spans="3:7" ht="15" thickBot="1" x14ac:dyDescent="0.35">
      <c r="C3001" s="70">
        <v>43180</v>
      </c>
      <c r="D3001" s="71">
        <v>0.30829861111111112</v>
      </c>
      <c r="E3001" s="72" t="s">
        <v>9</v>
      </c>
      <c r="F3001" s="72">
        <v>21</v>
      </c>
      <c r="G3001" s="72" t="s">
        <v>21</v>
      </c>
    </row>
    <row r="3002" spans="3:7" ht="15" thickBot="1" x14ac:dyDescent="0.35">
      <c r="C3002" s="70">
        <v>43180</v>
      </c>
      <c r="D3002" s="71">
        <v>0.30846064814814816</v>
      </c>
      <c r="E3002" s="72" t="s">
        <v>9</v>
      </c>
      <c r="F3002" s="72">
        <v>42</v>
      </c>
      <c r="G3002" s="72" t="s">
        <v>21</v>
      </c>
    </row>
    <row r="3003" spans="3:7" ht="15" thickBot="1" x14ac:dyDescent="0.35">
      <c r="C3003" s="70">
        <v>43180</v>
      </c>
      <c r="D3003" s="71">
        <v>0.30920138888888887</v>
      </c>
      <c r="E3003" s="72" t="s">
        <v>9</v>
      </c>
      <c r="F3003" s="72">
        <v>27</v>
      </c>
      <c r="G3003" s="72" t="s">
        <v>21</v>
      </c>
    </row>
    <row r="3004" spans="3:7" ht="15" thickBot="1" x14ac:dyDescent="0.35">
      <c r="C3004" s="70">
        <v>43180</v>
      </c>
      <c r="D3004" s="71">
        <v>0.30986111111111109</v>
      </c>
      <c r="E3004" s="72" t="s">
        <v>9</v>
      </c>
      <c r="F3004" s="72">
        <v>33</v>
      </c>
      <c r="G3004" s="72" t="s">
        <v>21</v>
      </c>
    </row>
    <row r="3005" spans="3:7" ht="15" thickBot="1" x14ac:dyDescent="0.35">
      <c r="C3005" s="70">
        <v>43180</v>
      </c>
      <c r="D3005" s="71">
        <v>0.31009259259259259</v>
      </c>
      <c r="E3005" s="72" t="s">
        <v>9</v>
      </c>
      <c r="F3005" s="72">
        <v>31</v>
      </c>
      <c r="G3005" s="72" t="s">
        <v>21</v>
      </c>
    </row>
    <row r="3006" spans="3:7" ht="15" thickBot="1" x14ac:dyDescent="0.35">
      <c r="C3006" s="70">
        <v>43180</v>
      </c>
      <c r="D3006" s="71">
        <v>0.31122685185185184</v>
      </c>
      <c r="E3006" s="72" t="s">
        <v>9</v>
      </c>
      <c r="F3006" s="72">
        <v>44</v>
      </c>
      <c r="G3006" s="72" t="s">
        <v>10</v>
      </c>
    </row>
    <row r="3007" spans="3:7" ht="15" thickBot="1" x14ac:dyDescent="0.35">
      <c r="C3007" s="70">
        <v>43180</v>
      </c>
      <c r="D3007" s="71">
        <v>0.31168981481481478</v>
      </c>
      <c r="E3007" s="72" t="s">
        <v>9</v>
      </c>
      <c r="F3007" s="72">
        <v>46</v>
      </c>
      <c r="G3007" s="72" t="s">
        <v>10</v>
      </c>
    </row>
    <row r="3008" spans="3:7" ht="15" thickBot="1" x14ac:dyDescent="0.35">
      <c r="C3008" s="70">
        <v>43180</v>
      </c>
      <c r="D3008" s="71">
        <v>0.31197916666666664</v>
      </c>
      <c r="E3008" s="72" t="s">
        <v>9</v>
      </c>
      <c r="F3008" s="72">
        <v>52</v>
      </c>
      <c r="G3008" s="72" t="s">
        <v>10</v>
      </c>
    </row>
    <row r="3009" spans="3:7" ht="15" thickBot="1" x14ac:dyDescent="0.35">
      <c r="C3009" s="70">
        <v>43180</v>
      </c>
      <c r="D3009" s="71">
        <v>0.31312499999999999</v>
      </c>
      <c r="E3009" s="72" t="s">
        <v>9</v>
      </c>
      <c r="F3009" s="72">
        <v>41</v>
      </c>
      <c r="G3009" s="72" t="s">
        <v>10</v>
      </c>
    </row>
    <row r="3010" spans="3:7" ht="15" thickBot="1" x14ac:dyDescent="0.35">
      <c r="C3010" s="70">
        <v>43180</v>
      </c>
      <c r="D3010" s="71">
        <v>0.31334490740740739</v>
      </c>
      <c r="E3010" s="72" t="s">
        <v>9</v>
      </c>
      <c r="F3010" s="72">
        <v>39</v>
      </c>
      <c r="G3010" s="72" t="s">
        <v>10</v>
      </c>
    </row>
    <row r="3011" spans="3:7" ht="15" thickBot="1" x14ac:dyDescent="0.35">
      <c r="C3011" s="70">
        <v>43180</v>
      </c>
      <c r="D3011" s="71">
        <v>0.31501157407407404</v>
      </c>
      <c r="E3011" s="72" t="s">
        <v>9</v>
      </c>
      <c r="F3011" s="72">
        <v>40</v>
      </c>
      <c r="G3011" s="72" t="s">
        <v>10</v>
      </c>
    </row>
    <row r="3012" spans="3:7" ht="15" thickBot="1" x14ac:dyDescent="0.35">
      <c r="C3012" s="70">
        <v>43180</v>
      </c>
      <c r="D3012" s="71">
        <v>0.31563657407407408</v>
      </c>
      <c r="E3012" s="72" t="s">
        <v>9</v>
      </c>
      <c r="F3012" s="72">
        <v>33</v>
      </c>
      <c r="G3012" s="72" t="s">
        <v>10</v>
      </c>
    </row>
    <row r="3013" spans="3:7" ht="15" thickBot="1" x14ac:dyDescent="0.35">
      <c r="C3013" s="70">
        <v>43180</v>
      </c>
      <c r="D3013" s="71">
        <v>0.3162847222222222</v>
      </c>
      <c r="E3013" s="72" t="s">
        <v>9</v>
      </c>
      <c r="F3013" s="72">
        <v>44</v>
      </c>
      <c r="G3013" s="72" t="s">
        <v>10</v>
      </c>
    </row>
    <row r="3014" spans="3:7" ht="15" thickBot="1" x14ac:dyDescent="0.35">
      <c r="C3014" s="70">
        <v>43180</v>
      </c>
      <c r="D3014" s="71">
        <v>0.31898148148148148</v>
      </c>
      <c r="E3014" s="72" t="s">
        <v>9</v>
      </c>
      <c r="F3014" s="72">
        <v>53</v>
      </c>
      <c r="G3014" s="72" t="s">
        <v>21</v>
      </c>
    </row>
    <row r="3015" spans="3:7" ht="15" thickBot="1" x14ac:dyDescent="0.35">
      <c r="C3015" s="70">
        <v>43180</v>
      </c>
      <c r="D3015" s="71">
        <v>0.31903935185185184</v>
      </c>
      <c r="E3015" s="72" t="s">
        <v>9</v>
      </c>
      <c r="F3015" s="72">
        <v>46</v>
      </c>
      <c r="G3015" s="72" t="s">
        <v>10</v>
      </c>
    </row>
    <row r="3016" spans="3:7" ht="15" thickBot="1" x14ac:dyDescent="0.35">
      <c r="C3016" s="70">
        <v>43180</v>
      </c>
      <c r="D3016" s="71">
        <v>0.31910879629629629</v>
      </c>
      <c r="E3016" s="72" t="s">
        <v>9</v>
      </c>
      <c r="F3016" s="72">
        <v>36</v>
      </c>
      <c r="G3016" s="72" t="s">
        <v>21</v>
      </c>
    </row>
    <row r="3017" spans="3:7" ht="15" thickBot="1" x14ac:dyDescent="0.35">
      <c r="C3017" s="70">
        <v>43180</v>
      </c>
      <c r="D3017" s="71">
        <v>0.32023148148148145</v>
      </c>
      <c r="E3017" s="72" t="s">
        <v>9</v>
      </c>
      <c r="F3017" s="72">
        <v>39</v>
      </c>
      <c r="G3017" s="72" t="s">
        <v>10</v>
      </c>
    </row>
    <row r="3018" spans="3:7" ht="15" thickBot="1" x14ac:dyDescent="0.35">
      <c r="C3018" s="70">
        <v>43180</v>
      </c>
      <c r="D3018" s="71">
        <v>0.3207638888888889</v>
      </c>
      <c r="E3018" s="72" t="s">
        <v>9</v>
      </c>
      <c r="F3018" s="72">
        <v>35</v>
      </c>
      <c r="G3018" s="72" t="s">
        <v>21</v>
      </c>
    </row>
    <row r="3019" spans="3:7" ht="15" thickBot="1" x14ac:dyDescent="0.35">
      <c r="C3019" s="70">
        <v>43180</v>
      </c>
      <c r="D3019" s="71">
        <v>0.32184027777777779</v>
      </c>
      <c r="E3019" s="72" t="s">
        <v>9</v>
      </c>
      <c r="F3019" s="72">
        <v>48</v>
      </c>
      <c r="G3019" s="72" t="s">
        <v>10</v>
      </c>
    </row>
    <row r="3020" spans="3:7" ht="15" thickBot="1" x14ac:dyDescent="0.35">
      <c r="C3020" s="70">
        <v>43180</v>
      </c>
      <c r="D3020" s="71">
        <v>0.32260416666666664</v>
      </c>
      <c r="E3020" s="72" t="s">
        <v>9</v>
      </c>
      <c r="F3020" s="72">
        <v>17</v>
      </c>
      <c r="G3020" s="72" t="s">
        <v>21</v>
      </c>
    </row>
    <row r="3021" spans="3:7" ht="15" thickBot="1" x14ac:dyDescent="0.35">
      <c r="C3021" s="70">
        <v>43180</v>
      </c>
      <c r="D3021" s="71">
        <v>0.32288194444444446</v>
      </c>
      <c r="E3021" s="72" t="s">
        <v>9</v>
      </c>
      <c r="F3021" s="72">
        <v>42</v>
      </c>
      <c r="G3021" s="72" t="s">
        <v>10</v>
      </c>
    </row>
    <row r="3022" spans="3:7" ht="15" thickBot="1" x14ac:dyDescent="0.35">
      <c r="C3022" s="70">
        <v>43180</v>
      </c>
      <c r="D3022" s="71">
        <v>0.3231134259259259</v>
      </c>
      <c r="E3022" s="72" t="s">
        <v>9</v>
      </c>
      <c r="F3022" s="72">
        <v>48</v>
      </c>
      <c r="G3022" s="72" t="s">
        <v>21</v>
      </c>
    </row>
    <row r="3023" spans="3:7" ht="15" thickBot="1" x14ac:dyDescent="0.35">
      <c r="C3023" s="70">
        <v>43180</v>
      </c>
      <c r="D3023" s="71">
        <v>0.32342592592592595</v>
      </c>
      <c r="E3023" s="72" t="s">
        <v>9</v>
      </c>
      <c r="F3023" s="72">
        <v>34</v>
      </c>
      <c r="G3023" s="72" t="s">
        <v>10</v>
      </c>
    </row>
    <row r="3024" spans="3:7" ht="15" thickBot="1" x14ac:dyDescent="0.35">
      <c r="C3024" s="70">
        <v>43180</v>
      </c>
      <c r="D3024" s="71">
        <v>0.32369212962962962</v>
      </c>
      <c r="E3024" s="72" t="s">
        <v>9</v>
      </c>
      <c r="F3024" s="72">
        <v>32</v>
      </c>
      <c r="G3024" s="72" t="s">
        <v>10</v>
      </c>
    </row>
    <row r="3025" spans="3:7" ht="15" thickBot="1" x14ac:dyDescent="0.35">
      <c r="C3025" s="70">
        <v>43180</v>
      </c>
      <c r="D3025" s="71">
        <v>0.32481481481481483</v>
      </c>
      <c r="E3025" s="72" t="s">
        <v>9</v>
      </c>
      <c r="F3025" s="72">
        <v>50</v>
      </c>
      <c r="G3025" s="72" t="s">
        <v>21</v>
      </c>
    </row>
    <row r="3026" spans="3:7" ht="15" thickBot="1" x14ac:dyDescent="0.35">
      <c r="C3026" s="70">
        <v>43180</v>
      </c>
      <c r="D3026" s="71">
        <v>0.32510416666666669</v>
      </c>
      <c r="E3026" s="72" t="s">
        <v>9</v>
      </c>
      <c r="F3026" s="72">
        <v>26</v>
      </c>
      <c r="G3026" s="72" t="s">
        <v>10</v>
      </c>
    </row>
    <row r="3027" spans="3:7" ht="15" thickBot="1" x14ac:dyDescent="0.35">
      <c r="C3027" s="70">
        <v>43180</v>
      </c>
      <c r="D3027" s="71">
        <v>0.32574074074074072</v>
      </c>
      <c r="E3027" s="72" t="s">
        <v>9</v>
      </c>
      <c r="F3027" s="72">
        <v>39</v>
      </c>
      <c r="G3027" s="72" t="s">
        <v>10</v>
      </c>
    </row>
    <row r="3028" spans="3:7" ht="15" thickBot="1" x14ac:dyDescent="0.35">
      <c r="C3028" s="70">
        <v>43180</v>
      </c>
      <c r="D3028" s="71">
        <v>0.32596064814814812</v>
      </c>
      <c r="E3028" s="72" t="s">
        <v>9</v>
      </c>
      <c r="F3028" s="72">
        <v>54</v>
      </c>
      <c r="G3028" s="72" t="s">
        <v>10</v>
      </c>
    </row>
    <row r="3029" spans="3:7" ht="15" thickBot="1" x14ac:dyDescent="0.35">
      <c r="C3029" s="70">
        <v>43180</v>
      </c>
      <c r="D3029" s="71">
        <v>0.32733796296296297</v>
      </c>
      <c r="E3029" s="72" t="s">
        <v>9</v>
      </c>
      <c r="F3029" s="72">
        <v>41</v>
      </c>
      <c r="G3029" s="72" t="s">
        <v>10</v>
      </c>
    </row>
    <row r="3030" spans="3:7" ht="15" thickBot="1" x14ac:dyDescent="0.35">
      <c r="C3030" s="70">
        <v>43180</v>
      </c>
      <c r="D3030" s="71">
        <v>0.32793981481481482</v>
      </c>
      <c r="E3030" s="72" t="s">
        <v>9</v>
      </c>
      <c r="F3030" s="72">
        <v>29</v>
      </c>
      <c r="G3030" s="72" t="s">
        <v>21</v>
      </c>
    </row>
    <row r="3031" spans="3:7" ht="15" thickBot="1" x14ac:dyDescent="0.35">
      <c r="C3031" s="70">
        <v>43180</v>
      </c>
      <c r="D3031" s="71">
        <v>0.3285763888888889</v>
      </c>
      <c r="E3031" s="72" t="s">
        <v>9</v>
      </c>
      <c r="F3031" s="72">
        <v>50</v>
      </c>
      <c r="G3031" s="72" t="s">
        <v>10</v>
      </c>
    </row>
    <row r="3032" spans="3:7" ht="15" thickBot="1" x14ac:dyDescent="0.35">
      <c r="C3032" s="70">
        <v>43180</v>
      </c>
      <c r="D3032" s="71">
        <v>0.3288888888888889</v>
      </c>
      <c r="E3032" s="72" t="s">
        <v>9</v>
      </c>
      <c r="F3032" s="72">
        <v>52</v>
      </c>
      <c r="G3032" s="72" t="s">
        <v>10</v>
      </c>
    </row>
    <row r="3033" spans="3:7" ht="15" thickBot="1" x14ac:dyDescent="0.35">
      <c r="C3033" s="70">
        <v>43180</v>
      </c>
      <c r="D3033" s="71">
        <v>0.32906249999999998</v>
      </c>
      <c r="E3033" s="72" t="s">
        <v>9</v>
      </c>
      <c r="F3033" s="72">
        <v>29</v>
      </c>
      <c r="G3033" s="72" t="s">
        <v>10</v>
      </c>
    </row>
    <row r="3034" spans="3:7" ht="15" thickBot="1" x14ac:dyDescent="0.35">
      <c r="C3034" s="70">
        <v>43180</v>
      </c>
      <c r="D3034" s="71">
        <v>0.32940972222222226</v>
      </c>
      <c r="E3034" s="72" t="s">
        <v>9</v>
      </c>
      <c r="F3034" s="72">
        <v>55</v>
      </c>
      <c r="G3034" s="72" t="s">
        <v>10</v>
      </c>
    </row>
    <row r="3035" spans="3:7" ht="15" thickBot="1" x14ac:dyDescent="0.35">
      <c r="C3035" s="70">
        <v>43180</v>
      </c>
      <c r="D3035" s="71">
        <v>0.32966435185185183</v>
      </c>
      <c r="E3035" s="72" t="s">
        <v>9</v>
      </c>
      <c r="F3035" s="72">
        <v>45</v>
      </c>
      <c r="G3035" s="72" t="s">
        <v>10</v>
      </c>
    </row>
    <row r="3036" spans="3:7" ht="15" thickBot="1" x14ac:dyDescent="0.35">
      <c r="C3036" s="70">
        <v>43180</v>
      </c>
      <c r="D3036" s="71">
        <v>0.33126157407407408</v>
      </c>
      <c r="E3036" s="72" t="s">
        <v>9</v>
      </c>
      <c r="F3036" s="72">
        <v>49</v>
      </c>
      <c r="G3036" s="72" t="s">
        <v>10</v>
      </c>
    </row>
    <row r="3037" spans="3:7" ht="15" thickBot="1" x14ac:dyDescent="0.35">
      <c r="C3037" s="70">
        <v>43180</v>
      </c>
      <c r="D3037" s="71">
        <v>0.33165509259259257</v>
      </c>
      <c r="E3037" s="72" t="s">
        <v>9</v>
      </c>
      <c r="F3037" s="72">
        <v>44</v>
      </c>
      <c r="G3037" s="72" t="s">
        <v>10</v>
      </c>
    </row>
    <row r="3038" spans="3:7" ht="15" thickBot="1" x14ac:dyDescent="0.35">
      <c r="C3038" s="70">
        <v>43180</v>
      </c>
      <c r="D3038" s="71">
        <v>0.33201388888888889</v>
      </c>
      <c r="E3038" s="72" t="s">
        <v>9</v>
      </c>
      <c r="F3038" s="72">
        <v>47</v>
      </c>
      <c r="G3038" s="72" t="s">
        <v>10</v>
      </c>
    </row>
    <row r="3039" spans="3:7" ht="15" thickBot="1" x14ac:dyDescent="0.35">
      <c r="C3039" s="70">
        <v>43180</v>
      </c>
      <c r="D3039" s="71">
        <v>0.33238425925925924</v>
      </c>
      <c r="E3039" s="72" t="s">
        <v>9</v>
      </c>
      <c r="F3039" s="72">
        <v>42</v>
      </c>
      <c r="G3039" s="72" t="s">
        <v>21</v>
      </c>
    </row>
    <row r="3040" spans="3:7" ht="15" thickBot="1" x14ac:dyDescent="0.35">
      <c r="C3040" s="70">
        <v>43180</v>
      </c>
      <c r="D3040" s="71">
        <v>0.33309027777777778</v>
      </c>
      <c r="E3040" s="72" t="s">
        <v>9</v>
      </c>
      <c r="F3040" s="72">
        <v>47</v>
      </c>
      <c r="G3040" s="72" t="s">
        <v>10</v>
      </c>
    </row>
    <row r="3041" spans="3:7" ht="15" thickBot="1" x14ac:dyDescent="0.35">
      <c r="C3041" s="70">
        <v>43180</v>
      </c>
      <c r="D3041" s="71">
        <v>0.33321759259259259</v>
      </c>
      <c r="E3041" s="72" t="s">
        <v>9</v>
      </c>
      <c r="F3041" s="72">
        <v>38</v>
      </c>
      <c r="G3041" s="72" t="s">
        <v>10</v>
      </c>
    </row>
    <row r="3042" spans="3:7" ht="15" thickBot="1" x14ac:dyDescent="0.35">
      <c r="C3042" s="70">
        <v>43180</v>
      </c>
      <c r="D3042" s="71">
        <v>0.3342013888888889</v>
      </c>
      <c r="E3042" s="72" t="s">
        <v>9</v>
      </c>
      <c r="F3042" s="72">
        <v>32</v>
      </c>
      <c r="G3042" s="72" t="s">
        <v>10</v>
      </c>
    </row>
    <row r="3043" spans="3:7" ht="15" thickBot="1" x14ac:dyDescent="0.35">
      <c r="C3043" s="70">
        <v>43180</v>
      </c>
      <c r="D3043" s="71">
        <v>0.33456018518518515</v>
      </c>
      <c r="E3043" s="72" t="s">
        <v>9</v>
      </c>
      <c r="F3043" s="72">
        <v>26</v>
      </c>
      <c r="G3043" s="72" t="s">
        <v>10</v>
      </c>
    </row>
    <row r="3044" spans="3:7" ht="15" thickBot="1" x14ac:dyDescent="0.35">
      <c r="C3044" s="70">
        <v>43180</v>
      </c>
      <c r="D3044" s="71">
        <v>0.33468750000000003</v>
      </c>
      <c r="E3044" s="72" t="s">
        <v>9</v>
      </c>
      <c r="F3044" s="72">
        <v>48</v>
      </c>
      <c r="G3044" s="72" t="s">
        <v>10</v>
      </c>
    </row>
    <row r="3045" spans="3:7" ht="15" thickBot="1" x14ac:dyDescent="0.35">
      <c r="C3045" s="70">
        <v>43180</v>
      </c>
      <c r="D3045" s="71">
        <v>0.33506944444444442</v>
      </c>
      <c r="E3045" s="72" t="s">
        <v>9</v>
      </c>
      <c r="F3045" s="72">
        <v>28</v>
      </c>
      <c r="G3045" s="72" t="s">
        <v>21</v>
      </c>
    </row>
    <row r="3046" spans="3:7" ht="15" thickBot="1" x14ac:dyDescent="0.35">
      <c r="C3046" s="70">
        <v>43180</v>
      </c>
      <c r="D3046" s="71">
        <v>0.33554398148148151</v>
      </c>
      <c r="E3046" s="72" t="s">
        <v>9</v>
      </c>
      <c r="F3046" s="72">
        <v>34</v>
      </c>
      <c r="G3046" s="72" t="s">
        <v>10</v>
      </c>
    </row>
    <row r="3047" spans="3:7" ht="15" thickBot="1" x14ac:dyDescent="0.35">
      <c r="C3047" s="70">
        <v>43180</v>
      </c>
      <c r="D3047" s="71">
        <v>0.33583333333333337</v>
      </c>
      <c r="E3047" s="72" t="s">
        <v>9</v>
      </c>
      <c r="F3047" s="72">
        <v>44</v>
      </c>
      <c r="G3047" s="72" t="s">
        <v>10</v>
      </c>
    </row>
    <row r="3048" spans="3:7" ht="15" thickBot="1" x14ac:dyDescent="0.35">
      <c r="C3048" s="70">
        <v>43180</v>
      </c>
      <c r="D3048" s="71">
        <v>0.33684027777777775</v>
      </c>
      <c r="E3048" s="72" t="s">
        <v>9</v>
      </c>
      <c r="F3048" s="72">
        <v>28</v>
      </c>
      <c r="G3048" s="72" t="s">
        <v>21</v>
      </c>
    </row>
    <row r="3049" spans="3:7" ht="15" thickBot="1" x14ac:dyDescent="0.35">
      <c r="C3049" s="70">
        <v>43180</v>
      </c>
      <c r="D3049" s="71">
        <v>0.33775462962962965</v>
      </c>
      <c r="E3049" s="72" t="s">
        <v>9</v>
      </c>
      <c r="F3049" s="72">
        <v>41</v>
      </c>
      <c r="G3049" s="72" t="s">
        <v>10</v>
      </c>
    </row>
    <row r="3050" spans="3:7" ht="15" thickBot="1" x14ac:dyDescent="0.35">
      <c r="C3050" s="70">
        <v>43180</v>
      </c>
      <c r="D3050" s="71">
        <v>0.3382175925925926</v>
      </c>
      <c r="E3050" s="72" t="s">
        <v>9</v>
      </c>
      <c r="F3050" s="72">
        <v>20</v>
      </c>
      <c r="G3050" s="72" t="s">
        <v>10</v>
      </c>
    </row>
    <row r="3051" spans="3:7" ht="15" thickBot="1" x14ac:dyDescent="0.35">
      <c r="C3051" s="70">
        <v>43180</v>
      </c>
      <c r="D3051" s="71">
        <v>0.33837962962962959</v>
      </c>
      <c r="E3051" s="72" t="s">
        <v>9</v>
      </c>
      <c r="F3051" s="72">
        <v>31</v>
      </c>
      <c r="G3051" s="72" t="s">
        <v>21</v>
      </c>
    </row>
    <row r="3052" spans="3:7" ht="15" thickBot="1" x14ac:dyDescent="0.35">
      <c r="C3052" s="70">
        <v>43180</v>
      </c>
      <c r="D3052" s="71">
        <v>0.33870370370370373</v>
      </c>
      <c r="E3052" s="72" t="s">
        <v>9</v>
      </c>
      <c r="F3052" s="72">
        <v>48</v>
      </c>
      <c r="G3052" s="72" t="s">
        <v>10</v>
      </c>
    </row>
    <row r="3053" spans="3:7" ht="15" thickBot="1" x14ac:dyDescent="0.35">
      <c r="C3053" s="70">
        <v>43180</v>
      </c>
      <c r="D3053" s="71">
        <v>0.33908564814814812</v>
      </c>
      <c r="E3053" s="72" t="s">
        <v>9</v>
      </c>
      <c r="F3053" s="72">
        <v>36</v>
      </c>
      <c r="G3053" s="72" t="s">
        <v>10</v>
      </c>
    </row>
    <row r="3054" spans="3:7" ht="15" thickBot="1" x14ac:dyDescent="0.35">
      <c r="C3054" s="70">
        <v>43180</v>
      </c>
      <c r="D3054" s="71">
        <v>0.33929398148148149</v>
      </c>
      <c r="E3054" s="72" t="s">
        <v>9</v>
      </c>
      <c r="F3054" s="72">
        <v>26</v>
      </c>
      <c r="G3054" s="72" t="s">
        <v>21</v>
      </c>
    </row>
    <row r="3055" spans="3:7" ht="15" thickBot="1" x14ac:dyDescent="0.35">
      <c r="C3055" s="70">
        <v>43180</v>
      </c>
      <c r="D3055" s="71">
        <v>0.34061342592592592</v>
      </c>
      <c r="E3055" s="72" t="s">
        <v>9</v>
      </c>
      <c r="F3055" s="72">
        <v>28</v>
      </c>
      <c r="G3055" s="72" t="s">
        <v>21</v>
      </c>
    </row>
    <row r="3056" spans="3:7" ht="15" thickBot="1" x14ac:dyDescent="0.35">
      <c r="C3056" s="70">
        <v>43180</v>
      </c>
      <c r="D3056" s="71">
        <v>0.34096064814814814</v>
      </c>
      <c r="E3056" s="72" t="s">
        <v>9</v>
      </c>
      <c r="F3056" s="72">
        <v>16</v>
      </c>
      <c r="G3056" s="72" t="s">
        <v>21</v>
      </c>
    </row>
    <row r="3057" spans="3:7" ht="15" thickBot="1" x14ac:dyDescent="0.35">
      <c r="C3057" s="70">
        <v>43180</v>
      </c>
      <c r="D3057" s="71">
        <v>0.34177083333333336</v>
      </c>
      <c r="E3057" s="72" t="s">
        <v>9</v>
      </c>
      <c r="F3057" s="72">
        <v>33</v>
      </c>
      <c r="G3057" s="72" t="s">
        <v>21</v>
      </c>
    </row>
    <row r="3058" spans="3:7" ht="15" thickBot="1" x14ac:dyDescent="0.35">
      <c r="C3058" s="70">
        <v>43180</v>
      </c>
      <c r="D3058" s="71">
        <v>0.34181712962962968</v>
      </c>
      <c r="E3058" s="72" t="s">
        <v>9</v>
      </c>
      <c r="F3058" s="72">
        <v>28</v>
      </c>
      <c r="G3058" s="72" t="s">
        <v>21</v>
      </c>
    </row>
    <row r="3059" spans="3:7" ht="15" thickBot="1" x14ac:dyDescent="0.35">
      <c r="C3059" s="70">
        <v>43180</v>
      </c>
      <c r="D3059" s="71">
        <v>0.34184027777777781</v>
      </c>
      <c r="E3059" s="72" t="s">
        <v>9</v>
      </c>
      <c r="F3059" s="72">
        <v>17</v>
      </c>
      <c r="G3059" s="72" t="s">
        <v>10</v>
      </c>
    </row>
    <row r="3060" spans="3:7" ht="15" thickBot="1" x14ac:dyDescent="0.35">
      <c r="C3060" s="70">
        <v>43180</v>
      </c>
      <c r="D3060" s="71">
        <v>0.3420138888888889</v>
      </c>
      <c r="E3060" s="72" t="s">
        <v>9</v>
      </c>
      <c r="F3060" s="72">
        <v>18</v>
      </c>
      <c r="G3060" s="72" t="s">
        <v>10</v>
      </c>
    </row>
    <row r="3061" spans="3:7" ht="15" thickBot="1" x14ac:dyDescent="0.35">
      <c r="C3061" s="70">
        <v>43180</v>
      </c>
      <c r="D3061" s="71">
        <v>0.34234953703703702</v>
      </c>
      <c r="E3061" s="72" t="s">
        <v>9</v>
      </c>
      <c r="F3061" s="72">
        <v>35</v>
      </c>
      <c r="G3061" s="72" t="s">
        <v>10</v>
      </c>
    </row>
    <row r="3062" spans="3:7" ht="15" thickBot="1" x14ac:dyDescent="0.35">
      <c r="C3062" s="70">
        <v>43180</v>
      </c>
      <c r="D3062" s="71">
        <v>0.34243055555555557</v>
      </c>
      <c r="E3062" s="72" t="s">
        <v>9</v>
      </c>
      <c r="F3062" s="72">
        <v>41</v>
      </c>
      <c r="G3062" s="72" t="s">
        <v>10</v>
      </c>
    </row>
    <row r="3063" spans="3:7" ht="15" thickBot="1" x14ac:dyDescent="0.35">
      <c r="C3063" s="70">
        <v>43180</v>
      </c>
      <c r="D3063" s="71">
        <v>0.34255787037037039</v>
      </c>
      <c r="E3063" s="72" t="s">
        <v>9</v>
      </c>
      <c r="F3063" s="72">
        <v>56</v>
      </c>
      <c r="G3063" s="72" t="s">
        <v>10</v>
      </c>
    </row>
    <row r="3064" spans="3:7" ht="15" thickBot="1" x14ac:dyDescent="0.35">
      <c r="C3064" s="70">
        <v>43180</v>
      </c>
      <c r="D3064" s="71">
        <v>0.34319444444444441</v>
      </c>
      <c r="E3064" s="72" t="s">
        <v>9</v>
      </c>
      <c r="F3064" s="72">
        <v>48</v>
      </c>
      <c r="G3064" s="72" t="s">
        <v>10</v>
      </c>
    </row>
    <row r="3065" spans="3:7" ht="15" thickBot="1" x14ac:dyDescent="0.35">
      <c r="C3065" s="70">
        <v>43180</v>
      </c>
      <c r="D3065" s="71">
        <v>0.34412037037037035</v>
      </c>
      <c r="E3065" s="72" t="s">
        <v>9</v>
      </c>
      <c r="F3065" s="72">
        <v>35</v>
      </c>
      <c r="G3065" s="72" t="s">
        <v>10</v>
      </c>
    </row>
    <row r="3066" spans="3:7" ht="15" thickBot="1" x14ac:dyDescent="0.35">
      <c r="C3066" s="70">
        <v>43180</v>
      </c>
      <c r="D3066" s="71">
        <v>0.34854166666666669</v>
      </c>
      <c r="E3066" s="72" t="s">
        <v>9</v>
      </c>
      <c r="F3066" s="72">
        <v>31</v>
      </c>
      <c r="G3066" s="72" t="s">
        <v>21</v>
      </c>
    </row>
    <row r="3067" spans="3:7" ht="15" thickBot="1" x14ac:dyDescent="0.35">
      <c r="C3067" s="70">
        <v>43180</v>
      </c>
      <c r="D3067" s="71">
        <v>0.34932870370370367</v>
      </c>
      <c r="E3067" s="72" t="s">
        <v>9</v>
      </c>
      <c r="F3067" s="72">
        <v>48</v>
      </c>
      <c r="G3067" s="72" t="s">
        <v>10</v>
      </c>
    </row>
    <row r="3068" spans="3:7" ht="15" thickBot="1" x14ac:dyDescent="0.35">
      <c r="C3068" s="70">
        <v>43180</v>
      </c>
      <c r="D3068" s="71">
        <v>0.34944444444444445</v>
      </c>
      <c r="E3068" s="72" t="s">
        <v>9</v>
      </c>
      <c r="F3068" s="72">
        <v>20</v>
      </c>
      <c r="G3068" s="72" t="s">
        <v>21</v>
      </c>
    </row>
    <row r="3069" spans="3:7" ht="15" thickBot="1" x14ac:dyDescent="0.35">
      <c r="C3069" s="70">
        <v>43180</v>
      </c>
      <c r="D3069" s="71">
        <v>0.35023148148148148</v>
      </c>
      <c r="E3069" s="72" t="s">
        <v>9</v>
      </c>
      <c r="F3069" s="72">
        <v>33</v>
      </c>
      <c r="G3069" s="72" t="s">
        <v>10</v>
      </c>
    </row>
    <row r="3070" spans="3:7" ht="15" thickBot="1" x14ac:dyDescent="0.35">
      <c r="C3070" s="70">
        <v>43180</v>
      </c>
      <c r="D3070" s="71">
        <v>0.35033564814814816</v>
      </c>
      <c r="E3070" s="72" t="s">
        <v>9</v>
      </c>
      <c r="F3070" s="72">
        <v>27</v>
      </c>
      <c r="G3070" s="72" t="s">
        <v>21</v>
      </c>
    </row>
    <row r="3071" spans="3:7" ht="15" thickBot="1" x14ac:dyDescent="0.35">
      <c r="C3071" s="70">
        <v>43180</v>
      </c>
      <c r="D3071" s="71">
        <v>0.35167824074074078</v>
      </c>
      <c r="E3071" s="72" t="s">
        <v>9</v>
      </c>
      <c r="F3071" s="72">
        <v>35</v>
      </c>
      <c r="G3071" s="72" t="s">
        <v>21</v>
      </c>
    </row>
    <row r="3072" spans="3:7" ht="15" thickBot="1" x14ac:dyDescent="0.35">
      <c r="C3072" s="70">
        <v>43180</v>
      </c>
      <c r="D3072" s="71">
        <v>0.35376157407407405</v>
      </c>
      <c r="E3072" s="72" t="s">
        <v>9</v>
      </c>
      <c r="F3072" s="72">
        <v>35</v>
      </c>
      <c r="G3072" s="72" t="s">
        <v>10</v>
      </c>
    </row>
    <row r="3073" spans="3:7" ht="15" thickBot="1" x14ac:dyDescent="0.35">
      <c r="C3073" s="70">
        <v>43180</v>
      </c>
      <c r="D3073" s="71">
        <v>0.35487268518518517</v>
      </c>
      <c r="E3073" s="72" t="s">
        <v>9</v>
      </c>
      <c r="F3073" s="72">
        <v>37</v>
      </c>
      <c r="G3073" s="72" t="s">
        <v>10</v>
      </c>
    </row>
    <row r="3074" spans="3:7" ht="15" thickBot="1" x14ac:dyDescent="0.35">
      <c r="C3074" s="70">
        <v>43180</v>
      </c>
      <c r="D3074" s="71">
        <v>0.35574074074074075</v>
      </c>
      <c r="E3074" s="72" t="s">
        <v>9</v>
      </c>
      <c r="F3074" s="72">
        <v>27</v>
      </c>
      <c r="G3074" s="72" t="s">
        <v>21</v>
      </c>
    </row>
    <row r="3075" spans="3:7" ht="15" thickBot="1" x14ac:dyDescent="0.35">
      <c r="C3075" s="70">
        <v>43180</v>
      </c>
      <c r="D3075" s="71">
        <v>0.35975694444444445</v>
      </c>
      <c r="E3075" s="72" t="s">
        <v>9</v>
      </c>
      <c r="F3075" s="72">
        <v>35</v>
      </c>
      <c r="G3075" s="72" t="s">
        <v>21</v>
      </c>
    </row>
    <row r="3076" spans="3:7" ht="15" thickBot="1" x14ac:dyDescent="0.35">
      <c r="C3076" s="70">
        <v>43180</v>
      </c>
      <c r="D3076" s="71">
        <v>0.35981481481481481</v>
      </c>
      <c r="E3076" s="72" t="s">
        <v>9</v>
      </c>
      <c r="F3076" s="72">
        <v>45</v>
      </c>
      <c r="G3076" s="72" t="s">
        <v>10</v>
      </c>
    </row>
    <row r="3077" spans="3:7" ht="15" thickBot="1" x14ac:dyDescent="0.35">
      <c r="C3077" s="70">
        <v>43180</v>
      </c>
      <c r="D3077" s="71">
        <v>0.36016203703703703</v>
      </c>
      <c r="E3077" s="72" t="s">
        <v>9</v>
      </c>
      <c r="F3077" s="72">
        <v>34</v>
      </c>
      <c r="G3077" s="72" t="s">
        <v>10</v>
      </c>
    </row>
    <row r="3078" spans="3:7" ht="15" thickBot="1" x14ac:dyDescent="0.35">
      <c r="C3078" s="70">
        <v>43180</v>
      </c>
      <c r="D3078" s="71">
        <v>0.36018518518518516</v>
      </c>
      <c r="E3078" s="72" t="s">
        <v>9</v>
      </c>
      <c r="F3078" s="72">
        <v>38</v>
      </c>
      <c r="G3078" s="72" t="s">
        <v>10</v>
      </c>
    </row>
    <row r="3079" spans="3:7" ht="15" thickBot="1" x14ac:dyDescent="0.35">
      <c r="C3079" s="70">
        <v>43180</v>
      </c>
      <c r="D3079" s="71">
        <v>0.36097222222222225</v>
      </c>
      <c r="E3079" s="72" t="s">
        <v>9</v>
      </c>
      <c r="F3079" s="72">
        <v>33</v>
      </c>
      <c r="G3079" s="72" t="s">
        <v>21</v>
      </c>
    </row>
    <row r="3080" spans="3:7" ht="15" thickBot="1" x14ac:dyDescent="0.35">
      <c r="C3080" s="70">
        <v>43180</v>
      </c>
      <c r="D3080" s="71">
        <v>0.36200231481481482</v>
      </c>
      <c r="E3080" s="72" t="s">
        <v>9</v>
      </c>
      <c r="F3080" s="72">
        <v>36</v>
      </c>
      <c r="G3080" s="72" t="s">
        <v>10</v>
      </c>
    </row>
    <row r="3081" spans="3:7" ht="15" thickBot="1" x14ac:dyDescent="0.35">
      <c r="C3081" s="70">
        <v>43180</v>
      </c>
      <c r="D3081" s="71">
        <v>0.36282407407407408</v>
      </c>
      <c r="E3081" s="72" t="s">
        <v>9</v>
      </c>
      <c r="F3081" s="72">
        <v>30</v>
      </c>
      <c r="G3081" s="72" t="s">
        <v>21</v>
      </c>
    </row>
    <row r="3082" spans="3:7" ht="15" thickBot="1" x14ac:dyDescent="0.35">
      <c r="C3082" s="70">
        <v>43180</v>
      </c>
      <c r="D3082" s="71">
        <v>0.3639236111111111</v>
      </c>
      <c r="E3082" s="72" t="s">
        <v>9</v>
      </c>
      <c r="F3082" s="72">
        <v>37</v>
      </c>
      <c r="G3082" s="72" t="s">
        <v>10</v>
      </c>
    </row>
    <row r="3083" spans="3:7" ht="15" thickBot="1" x14ac:dyDescent="0.35">
      <c r="C3083" s="70">
        <v>43180</v>
      </c>
      <c r="D3083" s="71">
        <v>0.36527777777777781</v>
      </c>
      <c r="E3083" s="72" t="s">
        <v>9</v>
      </c>
      <c r="F3083" s="72">
        <v>38</v>
      </c>
      <c r="G3083" s="72" t="s">
        <v>10</v>
      </c>
    </row>
    <row r="3084" spans="3:7" ht="15" thickBot="1" x14ac:dyDescent="0.35">
      <c r="C3084" s="70">
        <v>43180</v>
      </c>
      <c r="D3084" s="71">
        <v>0.36575231481481479</v>
      </c>
      <c r="E3084" s="72" t="s">
        <v>9</v>
      </c>
      <c r="F3084" s="72">
        <v>24</v>
      </c>
      <c r="G3084" s="72" t="s">
        <v>21</v>
      </c>
    </row>
    <row r="3085" spans="3:7" ht="15" thickBot="1" x14ac:dyDescent="0.35">
      <c r="C3085" s="70">
        <v>43180</v>
      </c>
      <c r="D3085" s="71">
        <v>0.3663541666666667</v>
      </c>
      <c r="E3085" s="72" t="s">
        <v>9</v>
      </c>
      <c r="F3085" s="72">
        <v>43</v>
      </c>
      <c r="G3085" s="72" t="s">
        <v>10</v>
      </c>
    </row>
    <row r="3086" spans="3:7" ht="15" thickBot="1" x14ac:dyDescent="0.35">
      <c r="C3086" s="70">
        <v>43180</v>
      </c>
      <c r="D3086" s="71">
        <v>0.3694560185185185</v>
      </c>
      <c r="E3086" s="72" t="s">
        <v>9</v>
      </c>
      <c r="F3086" s="72">
        <v>23</v>
      </c>
      <c r="G3086" s="72" t="s">
        <v>21</v>
      </c>
    </row>
    <row r="3087" spans="3:7" ht="15" thickBot="1" x14ac:dyDescent="0.35">
      <c r="C3087" s="70">
        <v>43180</v>
      </c>
      <c r="D3087" s="71">
        <v>0.37144675925925924</v>
      </c>
      <c r="E3087" s="72" t="s">
        <v>9</v>
      </c>
      <c r="F3087" s="72">
        <v>37</v>
      </c>
      <c r="G3087" s="72" t="s">
        <v>21</v>
      </c>
    </row>
    <row r="3088" spans="3:7" ht="15" thickBot="1" x14ac:dyDescent="0.35">
      <c r="C3088" s="70">
        <v>43180</v>
      </c>
      <c r="D3088" s="71">
        <v>0.37290509259259258</v>
      </c>
      <c r="E3088" s="72" t="s">
        <v>9</v>
      </c>
      <c r="F3088" s="72">
        <v>56</v>
      </c>
      <c r="G3088" s="72" t="s">
        <v>10</v>
      </c>
    </row>
    <row r="3089" spans="3:7" ht="15" thickBot="1" x14ac:dyDescent="0.35">
      <c r="C3089" s="70">
        <v>43180</v>
      </c>
      <c r="D3089" s="71">
        <v>0.37658564814814816</v>
      </c>
      <c r="E3089" s="72" t="s">
        <v>9</v>
      </c>
      <c r="F3089" s="72">
        <v>15</v>
      </c>
      <c r="G3089" s="72" t="s">
        <v>21</v>
      </c>
    </row>
    <row r="3090" spans="3:7" ht="15" thickBot="1" x14ac:dyDescent="0.35">
      <c r="C3090" s="70">
        <v>43180</v>
      </c>
      <c r="D3090" s="71">
        <v>0.37664351851851857</v>
      </c>
      <c r="E3090" s="72" t="s">
        <v>9</v>
      </c>
      <c r="F3090" s="72">
        <v>15</v>
      </c>
      <c r="G3090" s="72" t="s">
        <v>21</v>
      </c>
    </row>
    <row r="3091" spans="3:7" ht="15" thickBot="1" x14ac:dyDescent="0.35">
      <c r="C3091" s="70">
        <v>43180</v>
      </c>
      <c r="D3091" s="71">
        <v>0.37667824074074074</v>
      </c>
      <c r="E3091" s="72" t="s">
        <v>9</v>
      </c>
      <c r="F3091" s="72">
        <v>14</v>
      </c>
      <c r="G3091" s="72" t="s">
        <v>21</v>
      </c>
    </row>
    <row r="3092" spans="3:7" ht="15" thickBot="1" x14ac:dyDescent="0.35">
      <c r="C3092" s="70">
        <v>43180</v>
      </c>
      <c r="D3092" s="71">
        <v>0.37828703703703703</v>
      </c>
      <c r="E3092" s="72" t="s">
        <v>9</v>
      </c>
      <c r="F3092" s="72">
        <v>38</v>
      </c>
      <c r="G3092" s="72" t="s">
        <v>10</v>
      </c>
    </row>
    <row r="3093" spans="3:7" ht="15" thickBot="1" x14ac:dyDescent="0.35">
      <c r="C3093" s="70">
        <v>43180</v>
      </c>
      <c r="D3093" s="71">
        <v>0.38207175925925929</v>
      </c>
      <c r="E3093" s="72" t="s">
        <v>9</v>
      </c>
      <c r="F3093" s="72">
        <v>48</v>
      </c>
      <c r="G3093" s="72" t="s">
        <v>21</v>
      </c>
    </row>
    <row r="3094" spans="3:7" ht="15" thickBot="1" x14ac:dyDescent="0.35">
      <c r="C3094" s="70">
        <v>43180</v>
      </c>
      <c r="D3094" s="71">
        <v>0.38526620370370374</v>
      </c>
      <c r="E3094" s="72" t="s">
        <v>9</v>
      </c>
      <c r="F3094" s="72">
        <v>23</v>
      </c>
      <c r="G3094" s="72" t="s">
        <v>21</v>
      </c>
    </row>
    <row r="3095" spans="3:7" ht="15" thickBot="1" x14ac:dyDescent="0.35">
      <c r="C3095" s="70">
        <v>43180</v>
      </c>
      <c r="D3095" s="71">
        <v>0.38592592592592595</v>
      </c>
      <c r="E3095" s="72" t="s">
        <v>9</v>
      </c>
      <c r="F3095" s="72">
        <v>28</v>
      </c>
      <c r="G3095" s="72" t="s">
        <v>21</v>
      </c>
    </row>
    <row r="3096" spans="3:7" ht="15" thickBot="1" x14ac:dyDescent="0.35">
      <c r="C3096" s="70">
        <v>43180</v>
      </c>
      <c r="D3096" s="71">
        <v>0.38938657407407407</v>
      </c>
      <c r="E3096" s="72" t="s">
        <v>9</v>
      </c>
      <c r="F3096" s="72">
        <v>33</v>
      </c>
      <c r="G3096" s="72" t="s">
        <v>21</v>
      </c>
    </row>
    <row r="3097" spans="3:7" ht="15" thickBot="1" x14ac:dyDescent="0.35">
      <c r="C3097" s="70">
        <v>43180</v>
      </c>
      <c r="D3097" s="71">
        <v>0.39047453703703705</v>
      </c>
      <c r="E3097" s="72" t="s">
        <v>9</v>
      </c>
      <c r="F3097" s="72">
        <v>48</v>
      </c>
      <c r="G3097" s="72" t="s">
        <v>21</v>
      </c>
    </row>
    <row r="3098" spans="3:7" ht="15" thickBot="1" x14ac:dyDescent="0.35">
      <c r="C3098" s="70">
        <v>43180</v>
      </c>
      <c r="D3098" s="71">
        <v>0.39303240740740741</v>
      </c>
      <c r="E3098" s="72" t="s">
        <v>9</v>
      </c>
      <c r="F3098" s="72">
        <v>41</v>
      </c>
      <c r="G3098" s="72" t="s">
        <v>21</v>
      </c>
    </row>
    <row r="3099" spans="3:7" ht="15" thickBot="1" x14ac:dyDescent="0.35">
      <c r="C3099" s="70">
        <v>43180</v>
      </c>
      <c r="D3099" s="71">
        <v>0.39597222222222223</v>
      </c>
      <c r="E3099" s="72" t="s">
        <v>9</v>
      </c>
      <c r="F3099" s="72">
        <v>37</v>
      </c>
      <c r="G3099" s="72" t="s">
        <v>21</v>
      </c>
    </row>
    <row r="3100" spans="3:7" ht="15" thickBot="1" x14ac:dyDescent="0.35">
      <c r="C3100" s="70">
        <v>43180</v>
      </c>
      <c r="D3100" s="71">
        <v>0.39922453703703703</v>
      </c>
      <c r="E3100" s="72" t="s">
        <v>9</v>
      </c>
      <c r="F3100" s="72">
        <v>25</v>
      </c>
      <c r="G3100" s="72" t="s">
        <v>21</v>
      </c>
    </row>
    <row r="3101" spans="3:7" ht="15" thickBot="1" x14ac:dyDescent="0.35">
      <c r="C3101" s="70">
        <v>43180</v>
      </c>
      <c r="D3101" s="71">
        <v>0.39990740740740738</v>
      </c>
      <c r="E3101" s="72" t="s">
        <v>9</v>
      </c>
      <c r="F3101" s="72">
        <v>20</v>
      </c>
      <c r="G3101" s="72" t="s">
        <v>21</v>
      </c>
    </row>
    <row r="3102" spans="3:7" ht="15" thickBot="1" x14ac:dyDescent="0.35">
      <c r="C3102" s="70">
        <v>43180</v>
      </c>
      <c r="D3102" s="71">
        <v>0.40016203703703707</v>
      </c>
      <c r="E3102" s="72" t="s">
        <v>9</v>
      </c>
      <c r="F3102" s="72">
        <v>43</v>
      </c>
      <c r="G3102" s="72" t="s">
        <v>10</v>
      </c>
    </row>
    <row r="3103" spans="3:7" ht="15" thickBot="1" x14ac:dyDescent="0.35">
      <c r="C3103" s="70">
        <v>43180</v>
      </c>
      <c r="D3103" s="71">
        <v>0.4004861111111111</v>
      </c>
      <c r="E3103" s="72" t="s">
        <v>9</v>
      </c>
      <c r="F3103" s="72">
        <v>31</v>
      </c>
      <c r="G3103" s="72" t="s">
        <v>21</v>
      </c>
    </row>
    <row r="3104" spans="3:7" ht="15" thickBot="1" x14ac:dyDescent="0.35">
      <c r="C3104" s="70">
        <v>43180</v>
      </c>
      <c r="D3104" s="71">
        <v>0.40143518518518517</v>
      </c>
      <c r="E3104" s="72" t="s">
        <v>9</v>
      </c>
      <c r="F3104" s="72">
        <v>24</v>
      </c>
      <c r="G3104" s="72" t="s">
        <v>21</v>
      </c>
    </row>
    <row r="3105" spans="3:7" ht="15" thickBot="1" x14ac:dyDescent="0.35">
      <c r="C3105" s="70">
        <v>43180</v>
      </c>
      <c r="D3105" s="71">
        <v>0.4017013888888889</v>
      </c>
      <c r="E3105" s="72" t="s">
        <v>9</v>
      </c>
      <c r="F3105" s="72">
        <v>29</v>
      </c>
      <c r="G3105" s="72" t="s">
        <v>21</v>
      </c>
    </row>
    <row r="3106" spans="3:7" ht="15" thickBot="1" x14ac:dyDescent="0.35">
      <c r="C3106" s="70">
        <v>43180</v>
      </c>
      <c r="D3106" s="71">
        <v>0.40230324074074075</v>
      </c>
      <c r="E3106" s="72" t="s">
        <v>9</v>
      </c>
      <c r="F3106" s="72">
        <v>35</v>
      </c>
      <c r="G3106" s="72" t="s">
        <v>10</v>
      </c>
    </row>
    <row r="3107" spans="3:7" ht="15" thickBot="1" x14ac:dyDescent="0.35">
      <c r="C3107" s="70">
        <v>43180</v>
      </c>
      <c r="D3107" s="71">
        <v>0.40347222222222223</v>
      </c>
      <c r="E3107" s="72" t="s">
        <v>9</v>
      </c>
      <c r="F3107" s="72">
        <v>41</v>
      </c>
      <c r="G3107" s="72" t="s">
        <v>10</v>
      </c>
    </row>
    <row r="3108" spans="3:7" ht="15" thickBot="1" x14ac:dyDescent="0.35">
      <c r="C3108" s="70">
        <v>43180</v>
      </c>
      <c r="D3108" s="71">
        <v>0.40421296296296294</v>
      </c>
      <c r="E3108" s="72" t="s">
        <v>9</v>
      </c>
      <c r="F3108" s="72">
        <v>28</v>
      </c>
      <c r="G3108" s="72" t="s">
        <v>10</v>
      </c>
    </row>
    <row r="3109" spans="3:7" ht="15" thickBot="1" x14ac:dyDescent="0.35">
      <c r="C3109" s="70">
        <v>43180</v>
      </c>
      <c r="D3109" s="71">
        <v>0.40443287037037035</v>
      </c>
      <c r="E3109" s="72" t="s">
        <v>9</v>
      </c>
      <c r="F3109" s="72">
        <v>27</v>
      </c>
      <c r="G3109" s="72" t="s">
        <v>21</v>
      </c>
    </row>
    <row r="3110" spans="3:7" ht="15" thickBot="1" x14ac:dyDescent="0.35">
      <c r="C3110" s="70">
        <v>43180</v>
      </c>
      <c r="D3110" s="71">
        <v>0.40493055555555557</v>
      </c>
      <c r="E3110" s="72" t="s">
        <v>9</v>
      </c>
      <c r="F3110" s="72">
        <v>31</v>
      </c>
      <c r="G3110" s="72" t="s">
        <v>21</v>
      </c>
    </row>
    <row r="3111" spans="3:7" ht="15" thickBot="1" x14ac:dyDescent="0.35">
      <c r="C3111" s="70">
        <v>43180</v>
      </c>
      <c r="D3111" s="71">
        <v>0.40505787037037039</v>
      </c>
      <c r="E3111" s="72" t="s">
        <v>9</v>
      </c>
      <c r="F3111" s="72">
        <v>31</v>
      </c>
      <c r="G3111" s="72" t="s">
        <v>10</v>
      </c>
    </row>
    <row r="3112" spans="3:7" ht="15" thickBot="1" x14ac:dyDescent="0.35">
      <c r="C3112" s="70">
        <v>43180</v>
      </c>
      <c r="D3112" s="71">
        <v>0.40528935185185189</v>
      </c>
      <c r="E3112" s="72" t="s">
        <v>9</v>
      </c>
      <c r="F3112" s="72">
        <v>38</v>
      </c>
      <c r="G3112" s="72" t="s">
        <v>10</v>
      </c>
    </row>
    <row r="3113" spans="3:7" ht="15" thickBot="1" x14ac:dyDescent="0.35">
      <c r="C3113" s="70">
        <v>43180</v>
      </c>
      <c r="D3113" s="71">
        <v>0.40543981481481484</v>
      </c>
      <c r="E3113" s="72" t="s">
        <v>9</v>
      </c>
      <c r="F3113" s="72">
        <v>49</v>
      </c>
      <c r="G3113" s="72" t="s">
        <v>10</v>
      </c>
    </row>
    <row r="3114" spans="3:7" ht="15" thickBot="1" x14ac:dyDescent="0.35">
      <c r="C3114" s="70">
        <v>43180</v>
      </c>
      <c r="D3114" s="71">
        <v>0.40674768518518517</v>
      </c>
      <c r="E3114" s="72" t="s">
        <v>9</v>
      </c>
      <c r="F3114" s="72">
        <v>25</v>
      </c>
      <c r="G3114" s="72" t="s">
        <v>21</v>
      </c>
    </row>
    <row r="3115" spans="3:7" ht="15" thickBot="1" x14ac:dyDescent="0.35">
      <c r="C3115" s="70">
        <v>43180</v>
      </c>
      <c r="D3115" s="71">
        <v>0.41</v>
      </c>
      <c r="E3115" s="72" t="s">
        <v>9</v>
      </c>
      <c r="F3115" s="72">
        <v>46</v>
      </c>
      <c r="G3115" s="72" t="s">
        <v>10</v>
      </c>
    </row>
    <row r="3116" spans="3:7" ht="15" thickBot="1" x14ac:dyDescent="0.35">
      <c r="C3116" s="70">
        <v>43180</v>
      </c>
      <c r="D3116" s="71">
        <v>0.41195601851851849</v>
      </c>
      <c r="E3116" s="72" t="s">
        <v>9</v>
      </c>
      <c r="F3116" s="72">
        <v>30</v>
      </c>
      <c r="G3116" s="72" t="s">
        <v>10</v>
      </c>
    </row>
    <row r="3117" spans="3:7" ht="15" thickBot="1" x14ac:dyDescent="0.35">
      <c r="C3117" s="70">
        <v>43180</v>
      </c>
      <c r="D3117" s="71">
        <v>0.41255787037037034</v>
      </c>
      <c r="E3117" s="72" t="s">
        <v>9</v>
      </c>
      <c r="F3117" s="72">
        <v>24</v>
      </c>
      <c r="G3117" s="72" t="s">
        <v>21</v>
      </c>
    </row>
    <row r="3118" spans="3:7" ht="15" thickBot="1" x14ac:dyDescent="0.35">
      <c r="C3118" s="70">
        <v>43180</v>
      </c>
      <c r="D3118" s="71">
        <v>0.41356481481481483</v>
      </c>
      <c r="E3118" s="72" t="s">
        <v>9</v>
      </c>
      <c r="F3118" s="72">
        <v>43</v>
      </c>
      <c r="G3118" s="72" t="s">
        <v>10</v>
      </c>
    </row>
    <row r="3119" spans="3:7" ht="15" thickBot="1" x14ac:dyDescent="0.35">
      <c r="C3119" s="70">
        <v>43180</v>
      </c>
      <c r="D3119" s="71">
        <v>0.41362268518518519</v>
      </c>
      <c r="E3119" s="72" t="s">
        <v>9</v>
      </c>
      <c r="F3119" s="72">
        <v>50</v>
      </c>
      <c r="G3119" s="72" t="s">
        <v>10</v>
      </c>
    </row>
    <row r="3120" spans="3:7" ht="15" thickBot="1" x14ac:dyDescent="0.35">
      <c r="C3120" s="70">
        <v>43180</v>
      </c>
      <c r="D3120" s="71">
        <v>0.41365740740740736</v>
      </c>
      <c r="E3120" s="72" t="s">
        <v>9</v>
      </c>
      <c r="F3120" s="72">
        <v>26</v>
      </c>
      <c r="G3120" s="72" t="s">
        <v>21</v>
      </c>
    </row>
    <row r="3121" spans="3:7" ht="15" thickBot="1" x14ac:dyDescent="0.35">
      <c r="C3121" s="70">
        <v>43180</v>
      </c>
      <c r="D3121" s="71">
        <v>0.41388888888888892</v>
      </c>
      <c r="E3121" s="72" t="s">
        <v>9</v>
      </c>
      <c r="F3121" s="72">
        <v>45</v>
      </c>
      <c r="G3121" s="72" t="s">
        <v>10</v>
      </c>
    </row>
    <row r="3122" spans="3:7" ht="15" thickBot="1" x14ac:dyDescent="0.35">
      <c r="C3122" s="70">
        <v>43180</v>
      </c>
      <c r="D3122" s="71">
        <v>0.41396990740740741</v>
      </c>
      <c r="E3122" s="72" t="s">
        <v>9</v>
      </c>
      <c r="F3122" s="72">
        <v>44</v>
      </c>
      <c r="G3122" s="72" t="s">
        <v>10</v>
      </c>
    </row>
    <row r="3123" spans="3:7" ht="15" thickBot="1" x14ac:dyDescent="0.35">
      <c r="C3123" s="70">
        <v>43180</v>
      </c>
      <c r="D3123" s="71">
        <v>0.41493055555555558</v>
      </c>
      <c r="E3123" s="72" t="s">
        <v>9</v>
      </c>
      <c r="F3123" s="72">
        <v>23</v>
      </c>
      <c r="G3123" s="72" t="s">
        <v>21</v>
      </c>
    </row>
    <row r="3124" spans="3:7" ht="15" thickBot="1" x14ac:dyDescent="0.35">
      <c r="C3124" s="70">
        <v>43180</v>
      </c>
      <c r="D3124" s="71">
        <v>0.41700231481481481</v>
      </c>
      <c r="E3124" s="72" t="s">
        <v>9</v>
      </c>
      <c r="F3124" s="72">
        <v>41</v>
      </c>
      <c r="G3124" s="72" t="s">
        <v>10</v>
      </c>
    </row>
    <row r="3125" spans="3:7" ht="15" thickBot="1" x14ac:dyDescent="0.35">
      <c r="C3125" s="70">
        <v>43180</v>
      </c>
      <c r="D3125" s="71">
        <v>0.41740740740740739</v>
      </c>
      <c r="E3125" s="72" t="s">
        <v>9</v>
      </c>
      <c r="F3125" s="72">
        <v>36</v>
      </c>
      <c r="G3125" s="72" t="s">
        <v>10</v>
      </c>
    </row>
    <row r="3126" spans="3:7" ht="15" thickBot="1" x14ac:dyDescent="0.35">
      <c r="C3126" s="70">
        <v>43180</v>
      </c>
      <c r="D3126" s="71">
        <v>0.41781249999999998</v>
      </c>
      <c r="E3126" s="72" t="s">
        <v>9</v>
      </c>
      <c r="F3126" s="72">
        <v>40</v>
      </c>
      <c r="G3126" s="72" t="s">
        <v>10</v>
      </c>
    </row>
    <row r="3127" spans="3:7" ht="15" thickBot="1" x14ac:dyDescent="0.35">
      <c r="C3127" s="70">
        <v>43180</v>
      </c>
      <c r="D3127" s="71">
        <v>0.41811342592592587</v>
      </c>
      <c r="E3127" s="72" t="s">
        <v>9</v>
      </c>
      <c r="F3127" s="72">
        <v>27</v>
      </c>
      <c r="G3127" s="72" t="s">
        <v>21</v>
      </c>
    </row>
    <row r="3128" spans="3:7" ht="15" thickBot="1" x14ac:dyDescent="0.35">
      <c r="C3128" s="70">
        <v>43180</v>
      </c>
      <c r="D3128" s="71">
        <v>0.42271990740740745</v>
      </c>
      <c r="E3128" s="72" t="s">
        <v>9</v>
      </c>
      <c r="F3128" s="72">
        <v>41</v>
      </c>
      <c r="G3128" s="72" t="s">
        <v>10</v>
      </c>
    </row>
    <row r="3129" spans="3:7" ht="15" thickBot="1" x14ac:dyDescent="0.35">
      <c r="C3129" s="70">
        <v>43180</v>
      </c>
      <c r="D3129" s="71">
        <v>0.42850694444444448</v>
      </c>
      <c r="E3129" s="72" t="s">
        <v>9</v>
      </c>
      <c r="F3129" s="72">
        <v>49</v>
      </c>
      <c r="G3129" s="72" t="s">
        <v>10</v>
      </c>
    </row>
    <row r="3130" spans="3:7" ht="15" thickBot="1" x14ac:dyDescent="0.35">
      <c r="C3130" s="70">
        <v>43180</v>
      </c>
      <c r="D3130" s="71">
        <v>0.43119212962962966</v>
      </c>
      <c r="E3130" s="72" t="s">
        <v>9</v>
      </c>
      <c r="F3130" s="72">
        <v>33</v>
      </c>
      <c r="G3130" s="72" t="s">
        <v>10</v>
      </c>
    </row>
    <row r="3131" spans="3:7" ht="15" thickBot="1" x14ac:dyDescent="0.35">
      <c r="C3131" s="70">
        <v>43180</v>
      </c>
      <c r="D3131" s="71">
        <v>0.4347569444444444</v>
      </c>
      <c r="E3131" s="72" t="s">
        <v>9</v>
      </c>
      <c r="F3131" s="72">
        <v>30</v>
      </c>
      <c r="G3131" s="72" t="s">
        <v>21</v>
      </c>
    </row>
    <row r="3132" spans="3:7" ht="15" thickBot="1" x14ac:dyDescent="0.35">
      <c r="C3132" s="70">
        <v>43180</v>
      </c>
      <c r="D3132" s="71">
        <v>0.43870370370370365</v>
      </c>
      <c r="E3132" s="72" t="s">
        <v>9</v>
      </c>
      <c r="F3132" s="72">
        <v>40</v>
      </c>
      <c r="G3132" s="72" t="s">
        <v>10</v>
      </c>
    </row>
    <row r="3133" spans="3:7" ht="15" thickBot="1" x14ac:dyDescent="0.35">
      <c r="C3133" s="70">
        <v>43180</v>
      </c>
      <c r="D3133" s="71">
        <v>0.44277777777777777</v>
      </c>
      <c r="E3133" s="72" t="s">
        <v>9</v>
      </c>
      <c r="F3133" s="72">
        <v>40</v>
      </c>
      <c r="G3133" s="72" t="s">
        <v>10</v>
      </c>
    </row>
    <row r="3134" spans="3:7" ht="15" thickBot="1" x14ac:dyDescent="0.35">
      <c r="C3134" s="70">
        <v>43180</v>
      </c>
      <c r="D3134" s="71">
        <v>0.44460648148148146</v>
      </c>
      <c r="E3134" s="72" t="s">
        <v>9</v>
      </c>
      <c r="F3134" s="72">
        <v>47</v>
      </c>
      <c r="G3134" s="72" t="s">
        <v>10</v>
      </c>
    </row>
    <row r="3135" spans="3:7" ht="15" thickBot="1" x14ac:dyDescent="0.35">
      <c r="C3135" s="70">
        <v>43180</v>
      </c>
      <c r="D3135" s="71">
        <v>0.44577546296296294</v>
      </c>
      <c r="E3135" s="72" t="s">
        <v>9</v>
      </c>
      <c r="F3135" s="72">
        <v>31</v>
      </c>
      <c r="G3135" s="72" t="s">
        <v>21</v>
      </c>
    </row>
    <row r="3136" spans="3:7" ht="15" thickBot="1" x14ac:dyDescent="0.35">
      <c r="C3136" s="70">
        <v>43180</v>
      </c>
      <c r="D3136" s="71">
        <v>0.45111111111111107</v>
      </c>
      <c r="E3136" s="72" t="s">
        <v>9</v>
      </c>
      <c r="F3136" s="72">
        <v>38</v>
      </c>
      <c r="G3136" s="72" t="s">
        <v>10</v>
      </c>
    </row>
    <row r="3137" spans="3:7" ht="15" thickBot="1" x14ac:dyDescent="0.35">
      <c r="C3137" s="70">
        <v>43180</v>
      </c>
      <c r="D3137" s="71">
        <v>0.45612268518518517</v>
      </c>
      <c r="E3137" s="72" t="s">
        <v>9</v>
      </c>
      <c r="F3137" s="72">
        <v>30</v>
      </c>
      <c r="G3137" s="72" t="s">
        <v>21</v>
      </c>
    </row>
    <row r="3138" spans="3:7" ht="15" thickBot="1" x14ac:dyDescent="0.35">
      <c r="C3138" s="70">
        <v>43180</v>
      </c>
      <c r="D3138" s="71">
        <v>0.45923611111111112</v>
      </c>
      <c r="E3138" s="72" t="s">
        <v>9</v>
      </c>
      <c r="F3138" s="72">
        <v>21</v>
      </c>
      <c r="G3138" s="72" t="s">
        <v>21</v>
      </c>
    </row>
    <row r="3139" spans="3:7" ht="15" thickBot="1" x14ac:dyDescent="0.35">
      <c r="C3139" s="70">
        <v>43180</v>
      </c>
      <c r="D3139" s="71">
        <v>0.45967592592592593</v>
      </c>
      <c r="E3139" s="72" t="s">
        <v>9</v>
      </c>
      <c r="F3139" s="72">
        <v>39</v>
      </c>
      <c r="G3139" s="72" t="s">
        <v>10</v>
      </c>
    </row>
    <row r="3140" spans="3:7" ht="15" thickBot="1" x14ac:dyDescent="0.35">
      <c r="C3140" s="70">
        <v>43180</v>
      </c>
      <c r="D3140" s="71">
        <v>0.46375000000000005</v>
      </c>
      <c r="E3140" s="72" t="s">
        <v>9</v>
      </c>
      <c r="F3140" s="72">
        <v>25</v>
      </c>
      <c r="G3140" s="72" t="s">
        <v>21</v>
      </c>
    </row>
    <row r="3141" spans="3:7" ht="15" thickBot="1" x14ac:dyDescent="0.35">
      <c r="C3141" s="70">
        <v>43180</v>
      </c>
      <c r="D3141" s="71">
        <v>0.46604166666666669</v>
      </c>
      <c r="E3141" s="72" t="s">
        <v>9</v>
      </c>
      <c r="F3141" s="72">
        <v>42</v>
      </c>
      <c r="G3141" s="72" t="s">
        <v>10</v>
      </c>
    </row>
    <row r="3142" spans="3:7" ht="15" thickBot="1" x14ac:dyDescent="0.35">
      <c r="C3142" s="70">
        <v>43180</v>
      </c>
      <c r="D3142" s="71">
        <v>0.46825231481481483</v>
      </c>
      <c r="E3142" s="72" t="s">
        <v>9</v>
      </c>
      <c r="F3142" s="72">
        <v>44</v>
      </c>
      <c r="G3142" s="72" t="s">
        <v>10</v>
      </c>
    </row>
    <row r="3143" spans="3:7" ht="15" thickBot="1" x14ac:dyDescent="0.35">
      <c r="C3143" s="70">
        <v>43180</v>
      </c>
      <c r="D3143" s="71">
        <v>0.46835648148148151</v>
      </c>
      <c r="E3143" s="72" t="s">
        <v>9</v>
      </c>
      <c r="F3143" s="72">
        <v>33</v>
      </c>
      <c r="G3143" s="72" t="s">
        <v>10</v>
      </c>
    </row>
    <row r="3144" spans="3:7" ht="15" thickBot="1" x14ac:dyDescent="0.35">
      <c r="C3144" s="70">
        <v>43180</v>
      </c>
      <c r="D3144" s="71">
        <v>0.47561342592592593</v>
      </c>
      <c r="E3144" s="72" t="s">
        <v>9</v>
      </c>
      <c r="F3144" s="72">
        <v>36</v>
      </c>
      <c r="G3144" s="72" t="s">
        <v>10</v>
      </c>
    </row>
    <row r="3145" spans="3:7" ht="15" thickBot="1" x14ac:dyDescent="0.35">
      <c r="C3145" s="70">
        <v>43180</v>
      </c>
      <c r="D3145" s="71">
        <v>0.47667824074074078</v>
      </c>
      <c r="E3145" s="72" t="s">
        <v>9</v>
      </c>
      <c r="F3145" s="72">
        <v>27</v>
      </c>
      <c r="G3145" s="72" t="s">
        <v>21</v>
      </c>
    </row>
    <row r="3146" spans="3:7" ht="15" thickBot="1" x14ac:dyDescent="0.35">
      <c r="C3146" s="70">
        <v>43180</v>
      </c>
      <c r="D3146" s="71">
        <v>0.47734953703703703</v>
      </c>
      <c r="E3146" s="72" t="s">
        <v>9</v>
      </c>
      <c r="F3146" s="72">
        <v>29</v>
      </c>
      <c r="G3146" s="72" t="s">
        <v>10</v>
      </c>
    </row>
    <row r="3147" spans="3:7" ht="15" thickBot="1" x14ac:dyDescent="0.35">
      <c r="C3147" s="70">
        <v>43180</v>
      </c>
      <c r="D3147" s="71">
        <v>0.48025462962962967</v>
      </c>
      <c r="E3147" s="72" t="s">
        <v>9</v>
      </c>
      <c r="F3147" s="72">
        <v>33</v>
      </c>
      <c r="G3147" s="72" t="s">
        <v>10</v>
      </c>
    </row>
    <row r="3148" spans="3:7" ht="15" thickBot="1" x14ac:dyDescent="0.35">
      <c r="C3148" s="70">
        <v>43180</v>
      </c>
      <c r="D3148" s="71">
        <v>0.48116898148148146</v>
      </c>
      <c r="E3148" s="72" t="s">
        <v>9</v>
      </c>
      <c r="F3148" s="72">
        <v>24</v>
      </c>
      <c r="G3148" s="72" t="s">
        <v>10</v>
      </c>
    </row>
    <row r="3149" spans="3:7" ht="15" thickBot="1" x14ac:dyDescent="0.35">
      <c r="C3149" s="70">
        <v>43180</v>
      </c>
      <c r="D3149" s="71">
        <v>0.48140046296296296</v>
      </c>
      <c r="E3149" s="72" t="s">
        <v>9</v>
      </c>
      <c r="F3149" s="72">
        <v>39</v>
      </c>
      <c r="G3149" s="72" t="s">
        <v>10</v>
      </c>
    </row>
    <row r="3150" spans="3:7" ht="15" thickBot="1" x14ac:dyDescent="0.35">
      <c r="C3150" s="70">
        <v>43180</v>
      </c>
      <c r="D3150" s="71">
        <v>0.49144675925925929</v>
      </c>
      <c r="E3150" s="72" t="s">
        <v>9</v>
      </c>
      <c r="F3150" s="72">
        <v>37</v>
      </c>
      <c r="G3150" s="72" t="s">
        <v>10</v>
      </c>
    </row>
    <row r="3151" spans="3:7" ht="15" thickBot="1" x14ac:dyDescent="0.35">
      <c r="C3151" s="70">
        <v>43180</v>
      </c>
      <c r="D3151" s="71">
        <v>0.4918865740740741</v>
      </c>
      <c r="E3151" s="72" t="s">
        <v>9</v>
      </c>
      <c r="F3151" s="72">
        <v>17</v>
      </c>
      <c r="G3151" s="72" t="s">
        <v>21</v>
      </c>
    </row>
    <row r="3152" spans="3:7" ht="15" thickBot="1" x14ac:dyDescent="0.35">
      <c r="C3152" s="70">
        <v>43180</v>
      </c>
      <c r="D3152" s="71">
        <v>0.4928819444444445</v>
      </c>
      <c r="E3152" s="72" t="s">
        <v>9</v>
      </c>
      <c r="F3152" s="72">
        <v>27</v>
      </c>
      <c r="G3152" s="72" t="s">
        <v>21</v>
      </c>
    </row>
    <row r="3153" spans="3:7" ht="15" thickBot="1" x14ac:dyDescent="0.35">
      <c r="C3153" s="70">
        <v>43180</v>
      </c>
      <c r="D3153" s="71">
        <v>0.49304398148148149</v>
      </c>
      <c r="E3153" s="72" t="s">
        <v>9</v>
      </c>
      <c r="F3153" s="72">
        <v>28</v>
      </c>
      <c r="G3153" s="72" t="s">
        <v>21</v>
      </c>
    </row>
    <row r="3154" spans="3:7" ht="15" thickBot="1" x14ac:dyDescent="0.35">
      <c r="C3154" s="70">
        <v>43180</v>
      </c>
      <c r="D3154" s="71">
        <v>0.49537037037037041</v>
      </c>
      <c r="E3154" s="72" t="s">
        <v>9</v>
      </c>
      <c r="F3154" s="72">
        <v>26</v>
      </c>
      <c r="G3154" s="72" t="s">
        <v>21</v>
      </c>
    </row>
    <row r="3155" spans="3:7" ht="15" thickBot="1" x14ac:dyDescent="0.35">
      <c r="C3155" s="70">
        <v>43180</v>
      </c>
      <c r="D3155" s="71">
        <v>0.49560185185185185</v>
      </c>
      <c r="E3155" s="72" t="s">
        <v>9</v>
      </c>
      <c r="F3155" s="72">
        <v>19</v>
      </c>
      <c r="G3155" s="72" t="s">
        <v>21</v>
      </c>
    </row>
    <row r="3156" spans="3:7" ht="15" thickBot="1" x14ac:dyDescent="0.35">
      <c r="C3156" s="70">
        <v>43180</v>
      </c>
      <c r="D3156" s="71">
        <v>0.49754629629629626</v>
      </c>
      <c r="E3156" s="72" t="s">
        <v>9</v>
      </c>
      <c r="F3156" s="72">
        <v>32</v>
      </c>
      <c r="G3156" s="72" t="s">
        <v>21</v>
      </c>
    </row>
    <row r="3157" spans="3:7" ht="15" thickBot="1" x14ac:dyDescent="0.35">
      <c r="C3157" s="70">
        <v>43180</v>
      </c>
      <c r="D3157" s="71">
        <v>0.50160879629629629</v>
      </c>
      <c r="E3157" s="72" t="s">
        <v>9</v>
      </c>
      <c r="F3157" s="72">
        <v>21</v>
      </c>
      <c r="G3157" s="72" t="s">
        <v>21</v>
      </c>
    </row>
    <row r="3158" spans="3:7" ht="15" thickBot="1" x14ac:dyDescent="0.35">
      <c r="C3158" s="70">
        <v>43180</v>
      </c>
      <c r="D3158" s="71">
        <v>0.50328703703703703</v>
      </c>
      <c r="E3158" s="72" t="s">
        <v>9</v>
      </c>
      <c r="F3158" s="72">
        <v>37</v>
      </c>
      <c r="G3158" s="72" t="s">
        <v>21</v>
      </c>
    </row>
    <row r="3159" spans="3:7" ht="15" thickBot="1" x14ac:dyDescent="0.35">
      <c r="C3159" s="70">
        <v>43180</v>
      </c>
      <c r="D3159" s="71">
        <v>0.50337962962962968</v>
      </c>
      <c r="E3159" s="72" t="s">
        <v>9</v>
      </c>
      <c r="F3159" s="72">
        <v>31</v>
      </c>
      <c r="G3159" s="72" t="s">
        <v>21</v>
      </c>
    </row>
    <row r="3160" spans="3:7" ht="15" thickBot="1" x14ac:dyDescent="0.35">
      <c r="C3160" s="70">
        <v>43180</v>
      </c>
      <c r="D3160" s="71">
        <v>0.50901620370370371</v>
      </c>
      <c r="E3160" s="72" t="s">
        <v>9</v>
      </c>
      <c r="F3160" s="72">
        <v>44</v>
      </c>
      <c r="G3160" s="72" t="s">
        <v>10</v>
      </c>
    </row>
    <row r="3161" spans="3:7" ht="15" thickBot="1" x14ac:dyDescent="0.35">
      <c r="C3161" s="70">
        <v>43180</v>
      </c>
      <c r="D3161" s="71">
        <v>0.5093981481481481</v>
      </c>
      <c r="E3161" s="72" t="s">
        <v>9</v>
      </c>
      <c r="F3161" s="72">
        <v>23</v>
      </c>
      <c r="G3161" s="72" t="s">
        <v>10</v>
      </c>
    </row>
    <row r="3162" spans="3:7" ht="15" thickBot="1" x14ac:dyDescent="0.35">
      <c r="C3162" s="70">
        <v>43180</v>
      </c>
      <c r="D3162" s="71">
        <v>0.50973379629629634</v>
      </c>
      <c r="E3162" s="72" t="s">
        <v>9</v>
      </c>
      <c r="F3162" s="72">
        <v>22</v>
      </c>
      <c r="G3162" s="72" t="s">
        <v>10</v>
      </c>
    </row>
    <row r="3163" spans="3:7" ht="15" thickBot="1" x14ac:dyDescent="0.35">
      <c r="C3163" s="70">
        <v>43180</v>
      </c>
      <c r="D3163" s="71">
        <v>0.51163194444444449</v>
      </c>
      <c r="E3163" s="72" t="s">
        <v>9</v>
      </c>
      <c r="F3163" s="72">
        <v>24</v>
      </c>
      <c r="G3163" s="72" t="s">
        <v>21</v>
      </c>
    </row>
    <row r="3164" spans="3:7" ht="15" thickBot="1" x14ac:dyDescent="0.35">
      <c r="C3164" s="70">
        <v>43180</v>
      </c>
      <c r="D3164" s="71">
        <v>0.51215277777777779</v>
      </c>
      <c r="E3164" s="72" t="s">
        <v>9</v>
      </c>
      <c r="F3164" s="72">
        <v>40</v>
      </c>
      <c r="G3164" s="72" t="s">
        <v>21</v>
      </c>
    </row>
    <row r="3165" spans="3:7" ht="15" thickBot="1" x14ac:dyDescent="0.35">
      <c r="C3165" s="70">
        <v>43180</v>
      </c>
      <c r="D3165" s="71">
        <v>0.51224537037037032</v>
      </c>
      <c r="E3165" s="72" t="s">
        <v>9</v>
      </c>
      <c r="F3165" s="72">
        <v>28</v>
      </c>
      <c r="G3165" s="72" t="s">
        <v>10</v>
      </c>
    </row>
    <row r="3166" spans="3:7" ht="15" thickBot="1" x14ac:dyDescent="0.35">
      <c r="C3166" s="70">
        <v>43180</v>
      </c>
      <c r="D3166" s="71">
        <v>0.51364583333333336</v>
      </c>
      <c r="E3166" s="72" t="s">
        <v>9</v>
      </c>
      <c r="F3166" s="72">
        <v>41</v>
      </c>
      <c r="G3166" s="72" t="s">
        <v>10</v>
      </c>
    </row>
    <row r="3167" spans="3:7" ht="15" thickBot="1" x14ac:dyDescent="0.35">
      <c r="C3167" s="70">
        <v>43180</v>
      </c>
      <c r="D3167" s="71">
        <v>0.513738425925926</v>
      </c>
      <c r="E3167" s="72" t="s">
        <v>9</v>
      </c>
      <c r="F3167" s="72">
        <v>26</v>
      </c>
      <c r="G3167" s="72" t="s">
        <v>21</v>
      </c>
    </row>
    <row r="3168" spans="3:7" ht="15" thickBot="1" x14ac:dyDescent="0.35">
      <c r="C3168" s="70">
        <v>43180</v>
      </c>
      <c r="D3168" s="71">
        <v>0.51412037037037039</v>
      </c>
      <c r="E3168" s="72" t="s">
        <v>9</v>
      </c>
      <c r="F3168" s="72">
        <v>27</v>
      </c>
      <c r="G3168" s="72" t="s">
        <v>21</v>
      </c>
    </row>
    <row r="3169" spans="3:7" ht="15" thickBot="1" x14ac:dyDescent="0.35">
      <c r="C3169" s="70">
        <v>43180</v>
      </c>
      <c r="D3169" s="71">
        <v>0.51415509259259262</v>
      </c>
      <c r="E3169" s="72" t="s">
        <v>9</v>
      </c>
      <c r="F3169" s="72">
        <v>27</v>
      </c>
      <c r="G3169" s="72" t="s">
        <v>21</v>
      </c>
    </row>
    <row r="3170" spans="3:7" ht="15" thickBot="1" x14ac:dyDescent="0.35">
      <c r="C3170" s="70">
        <v>43180</v>
      </c>
      <c r="D3170" s="71">
        <v>0.51417824074074081</v>
      </c>
      <c r="E3170" s="72" t="s">
        <v>9</v>
      </c>
      <c r="F3170" s="72">
        <v>19</v>
      </c>
      <c r="G3170" s="72" t="s">
        <v>21</v>
      </c>
    </row>
    <row r="3171" spans="3:7" ht="15" thickBot="1" x14ac:dyDescent="0.35">
      <c r="C3171" s="70">
        <v>43180</v>
      </c>
      <c r="D3171" s="71">
        <v>0.51418981481481485</v>
      </c>
      <c r="E3171" s="72" t="s">
        <v>9</v>
      </c>
      <c r="F3171" s="72">
        <v>20</v>
      </c>
      <c r="G3171" s="72" t="s">
        <v>21</v>
      </c>
    </row>
    <row r="3172" spans="3:7" ht="15" thickBot="1" x14ac:dyDescent="0.35">
      <c r="C3172" s="70">
        <v>43180</v>
      </c>
      <c r="D3172" s="71">
        <v>0.51418981481481485</v>
      </c>
      <c r="E3172" s="72" t="s">
        <v>9</v>
      </c>
      <c r="F3172" s="72">
        <v>23</v>
      </c>
      <c r="G3172" s="72" t="s">
        <v>21</v>
      </c>
    </row>
    <row r="3173" spans="3:7" ht="15" thickBot="1" x14ac:dyDescent="0.35">
      <c r="C3173" s="70">
        <v>43180</v>
      </c>
      <c r="D3173" s="71">
        <v>0.51560185185185181</v>
      </c>
      <c r="E3173" s="72" t="s">
        <v>9</v>
      </c>
      <c r="F3173" s="72">
        <v>44</v>
      </c>
      <c r="G3173" s="72" t="s">
        <v>10</v>
      </c>
    </row>
    <row r="3174" spans="3:7" ht="15" thickBot="1" x14ac:dyDescent="0.35">
      <c r="C3174" s="70">
        <v>43180</v>
      </c>
      <c r="D3174" s="71">
        <v>0.51613425925925926</v>
      </c>
      <c r="E3174" s="72" t="s">
        <v>9</v>
      </c>
      <c r="F3174" s="72">
        <v>34</v>
      </c>
      <c r="G3174" s="72" t="s">
        <v>10</v>
      </c>
    </row>
    <row r="3175" spans="3:7" ht="15" thickBot="1" x14ac:dyDescent="0.35">
      <c r="C3175" s="70">
        <v>43180</v>
      </c>
      <c r="D3175" s="71">
        <v>0.51618055555555553</v>
      </c>
      <c r="E3175" s="72" t="s">
        <v>9</v>
      </c>
      <c r="F3175" s="72">
        <v>26</v>
      </c>
      <c r="G3175" s="72" t="s">
        <v>21</v>
      </c>
    </row>
    <row r="3176" spans="3:7" ht="15" thickBot="1" x14ac:dyDescent="0.35">
      <c r="C3176" s="70">
        <v>43180</v>
      </c>
      <c r="D3176" s="71">
        <v>0.51978009259259261</v>
      </c>
      <c r="E3176" s="72" t="s">
        <v>9</v>
      </c>
      <c r="F3176" s="72">
        <v>18</v>
      </c>
      <c r="G3176" s="72" t="s">
        <v>10</v>
      </c>
    </row>
    <row r="3177" spans="3:7" ht="15" thickBot="1" x14ac:dyDescent="0.35">
      <c r="C3177" s="70">
        <v>43180</v>
      </c>
      <c r="D3177" s="71">
        <v>0.52002314814814821</v>
      </c>
      <c r="E3177" s="72" t="s">
        <v>9</v>
      </c>
      <c r="F3177" s="72">
        <v>45</v>
      </c>
      <c r="G3177" s="72" t="s">
        <v>10</v>
      </c>
    </row>
    <row r="3178" spans="3:7" ht="15" thickBot="1" x14ac:dyDescent="0.35">
      <c r="C3178" s="70">
        <v>43180</v>
      </c>
      <c r="D3178" s="71">
        <v>0.52120370370370372</v>
      </c>
      <c r="E3178" s="72" t="s">
        <v>9</v>
      </c>
      <c r="F3178" s="72">
        <v>35</v>
      </c>
      <c r="G3178" s="72" t="s">
        <v>10</v>
      </c>
    </row>
    <row r="3179" spans="3:7" ht="15" thickBot="1" x14ac:dyDescent="0.35">
      <c r="C3179" s="70">
        <v>43180</v>
      </c>
      <c r="D3179" s="71">
        <v>0.52133101851851849</v>
      </c>
      <c r="E3179" s="72" t="s">
        <v>9</v>
      </c>
      <c r="F3179" s="72">
        <v>31</v>
      </c>
      <c r="G3179" s="72" t="s">
        <v>10</v>
      </c>
    </row>
    <row r="3180" spans="3:7" ht="15" thickBot="1" x14ac:dyDescent="0.35">
      <c r="C3180" s="70">
        <v>43180</v>
      </c>
      <c r="D3180" s="71">
        <v>0.5229166666666667</v>
      </c>
      <c r="E3180" s="72" t="s">
        <v>9</v>
      </c>
      <c r="F3180" s="72">
        <v>42</v>
      </c>
      <c r="G3180" s="72" t="s">
        <v>10</v>
      </c>
    </row>
    <row r="3181" spans="3:7" ht="15" thickBot="1" x14ac:dyDescent="0.35">
      <c r="C3181" s="70">
        <v>43180</v>
      </c>
      <c r="D3181" s="71">
        <v>0.52384259259259258</v>
      </c>
      <c r="E3181" s="72" t="s">
        <v>9</v>
      </c>
      <c r="F3181" s="72">
        <v>33</v>
      </c>
      <c r="G3181" s="72" t="s">
        <v>21</v>
      </c>
    </row>
    <row r="3182" spans="3:7" ht="15" thickBot="1" x14ac:dyDescent="0.35">
      <c r="C3182" s="70">
        <v>43180</v>
      </c>
      <c r="D3182" s="71">
        <v>0.52532407407407411</v>
      </c>
      <c r="E3182" s="72" t="s">
        <v>9</v>
      </c>
      <c r="F3182" s="72">
        <v>30</v>
      </c>
      <c r="G3182" s="72" t="s">
        <v>10</v>
      </c>
    </row>
    <row r="3183" spans="3:7" ht="15" thickBot="1" x14ac:dyDescent="0.35">
      <c r="C3183" s="70">
        <v>43180</v>
      </c>
      <c r="D3183" s="71">
        <v>0.52755787037037039</v>
      </c>
      <c r="E3183" s="72" t="s">
        <v>9</v>
      </c>
      <c r="F3183" s="72">
        <v>28</v>
      </c>
      <c r="G3183" s="72" t="s">
        <v>21</v>
      </c>
    </row>
    <row r="3184" spans="3:7" ht="15" thickBot="1" x14ac:dyDescent="0.35">
      <c r="C3184" s="70">
        <v>43180</v>
      </c>
      <c r="D3184" s="71">
        <v>0.53013888888888883</v>
      </c>
      <c r="E3184" s="72" t="s">
        <v>9</v>
      </c>
      <c r="F3184" s="72">
        <v>35</v>
      </c>
      <c r="G3184" s="72" t="s">
        <v>10</v>
      </c>
    </row>
    <row r="3185" spans="3:7" ht="15" thickBot="1" x14ac:dyDescent="0.35">
      <c r="C3185" s="70">
        <v>43180</v>
      </c>
      <c r="D3185" s="71">
        <v>0.53280092592592598</v>
      </c>
      <c r="E3185" s="72" t="s">
        <v>9</v>
      </c>
      <c r="F3185" s="72">
        <v>35</v>
      </c>
      <c r="G3185" s="72" t="s">
        <v>21</v>
      </c>
    </row>
    <row r="3186" spans="3:7" ht="15" thickBot="1" x14ac:dyDescent="0.35">
      <c r="C3186" s="70">
        <v>43180</v>
      </c>
      <c r="D3186" s="71">
        <v>0.53325231481481483</v>
      </c>
      <c r="E3186" s="72" t="s">
        <v>9</v>
      </c>
      <c r="F3186" s="72">
        <v>38</v>
      </c>
      <c r="G3186" s="72" t="s">
        <v>10</v>
      </c>
    </row>
    <row r="3187" spans="3:7" ht="15" thickBot="1" x14ac:dyDescent="0.35">
      <c r="C3187" s="70">
        <v>43180</v>
      </c>
      <c r="D3187" s="71">
        <v>0.5333796296296297</v>
      </c>
      <c r="E3187" s="72" t="s">
        <v>9</v>
      </c>
      <c r="F3187" s="72">
        <v>40</v>
      </c>
      <c r="G3187" s="72" t="s">
        <v>10</v>
      </c>
    </row>
    <row r="3188" spans="3:7" ht="15" thickBot="1" x14ac:dyDescent="0.35">
      <c r="C3188" s="70">
        <v>43180</v>
      </c>
      <c r="D3188" s="71">
        <v>0.53475694444444444</v>
      </c>
      <c r="E3188" s="72" t="s">
        <v>9</v>
      </c>
      <c r="F3188" s="72">
        <v>29</v>
      </c>
      <c r="G3188" s="72" t="s">
        <v>21</v>
      </c>
    </row>
    <row r="3189" spans="3:7" ht="15" thickBot="1" x14ac:dyDescent="0.35">
      <c r="C3189" s="70">
        <v>43180</v>
      </c>
      <c r="D3189" s="71">
        <v>0.53613425925925928</v>
      </c>
      <c r="E3189" s="72" t="s">
        <v>9</v>
      </c>
      <c r="F3189" s="72">
        <v>25</v>
      </c>
      <c r="G3189" s="72" t="s">
        <v>21</v>
      </c>
    </row>
    <row r="3190" spans="3:7" ht="15" thickBot="1" x14ac:dyDescent="0.35">
      <c r="C3190" s="70">
        <v>43180</v>
      </c>
      <c r="D3190" s="71">
        <v>0.53797453703703701</v>
      </c>
      <c r="E3190" s="72" t="s">
        <v>9</v>
      </c>
      <c r="F3190" s="72">
        <v>36</v>
      </c>
      <c r="G3190" s="72" t="s">
        <v>10</v>
      </c>
    </row>
    <row r="3191" spans="3:7" ht="15" thickBot="1" x14ac:dyDescent="0.35">
      <c r="C3191" s="70">
        <v>43180</v>
      </c>
      <c r="D3191" s="71">
        <v>0.53920138888888891</v>
      </c>
      <c r="E3191" s="72" t="s">
        <v>9</v>
      </c>
      <c r="F3191" s="72">
        <v>24</v>
      </c>
      <c r="G3191" s="72" t="s">
        <v>21</v>
      </c>
    </row>
    <row r="3192" spans="3:7" ht="15" thickBot="1" x14ac:dyDescent="0.35">
      <c r="C3192" s="70">
        <v>43180</v>
      </c>
      <c r="D3192" s="71">
        <v>0.53929398148148155</v>
      </c>
      <c r="E3192" s="72" t="s">
        <v>9</v>
      </c>
      <c r="F3192" s="72">
        <v>33</v>
      </c>
      <c r="G3192" s="72" t="s">
        <v>21</v>
      </c>
    </row>
    <row r="3193" spans="3:7" ht="15" thickBot="1" x14ac:dyDescent="0.35">
      <c r="C3193" s="70">
        <v>43180</v>
      </c>
      <c r="D3193" s="71">
        <v>0.54249999999999998</v>
      </c>
      <c r="E3193" s="72" t="s">
        <v>9</v>
      </c>
      <c r="F3193" s="72">
        <v>44</v>
      </c>
      <c r="G3193" s="72" t="s">
        <v>10</v>
      </c>
    </row>
    <row r="3194" spans="3:7" ht="15" thickBot="1" x14ac:dyDescent="0.35">
      <c r="C3194" s="70">
        <v>43180</v>
      </c>
      <c r="D3194" s="71">
        <v>0.54326388888888888</v>
      </c>
      <c r="E3194" s="72" t="s">
        <v>9</v>
      </c>
      <c r="F3194" s="72">
        <v>34</v>
      </c>
      <c r="G3194" s="72" t="s">
        <v>10</v>
      </c>
    </row>
    <row r="3195" spans="3:7" ht="15" thickBot="1" x14ac:dyDescent="0.35">
      <c r="C3195" s="70">
        <v>43180</v>
      </c>
      <c r="D3195" s="71">
        <v>0.54729166666666662</v>
      </c>
      <c r="E3195" s="72" t="s">
        <v>9</v>
      </c>
      <c r="F3195" s="72">
        <v>25</v>
      </c>
      <c r="G3195" s="72" t="s">
        <v>21</v>
      </c>
    </row>
    <row r="3196" spans="3:7" ht="15" thickBot="1" x14ac:dyDescent="0.35">
      <c r="C3196" s="70">
        <v>43180</v>
      </c>
      <c r="D3196" s="71">
        <v>0.55008101851851854</v>
      </c>
      <c r="E3196" s="72" t="s">
        <v>9</v>
      </c>
      <c r="F3196" s="72">
        <v>44</v>
      </c>
      <c r="G3196" s="72" t="s">
        <v>10</v>
      </c>
    </row>
    <row r="3197" spans="3:7" ht="15" thickBot="1" x14ac:dyDescent="0.35">
      <c r="C3197" s="70">
        <v>43180</v>
      </c>
      <c r="D3197" s="71">
        <v>0.5508333333333334</v>
      </c>
      <c r="E3197" s="72" t="s">
        <v>9</v>
      </c>
      <c r="F3197" s="72">
        <v>46</v>
      </c>
      <c r="G3197" s="72" t="s">
        <v>10</v>
      </c>
    </row>
    <row r="3198" spans="3:7" ht="15" thickBot="1" x14ac:dyDescent="0.35">
      <c r="C3198" s="70">
        <v>43180</v>
      </c>
      <c r="D3198" s="71">
        <v>0.55188657407407404</v>
      </c>
      <c r="E3198" s="72" t="s">
        <v>9</v>
      </c>
      <c r="F3198" s="72">
        <v>32</v>
      </c>
      <c r="G3198" s="72" t="s">
        <v>10</v>
      </c>
    </row>
    <row r="3199" spans="3:7" ht="15" thickBot="1" x14ac:dyDescent="0.35">
      <c r="C3199" s="70">
        <v>43180</v>
      </c>
      <c r="D3199" s="71">
        <v>0.55289351851851853</v>
      </c>
      <c r="E3199" s="72" t="s">
        <v>9</v>
      </c>
      <c r="F3199" s="72">
        <v>26</v>
      </c>
      <c r="G3199" s="72" t="s">
        <v>21</v>
      </c>
    </row>
    <row r="3200" spans="3:7" ht="15" thickBot="1" x14ac:dyDescent="0.35">
      <c r="C3200" s="70">
        <v>43180</v>
      </c>
      <c r="D3200" s="71">
        <v>0.55395833333333333</v>
      </c>
      <c r="E3200" s="72" t="s">
        <v>9</v>
      </c>
      <c r="F3200" s="72">
        <v>23</v>
      </c>
      <c r="G3200" s="72" t="s">
        <v>21</v>
      </c>
    </row>
    <row r="3201" spans="3:7" ht="15" thickBot="1" x14ac:dyDescent="0.35">
      <c r="C3201" s="70">
        <v>43180</v>
      </c>
      <c r="D3201" s="71">
        <v>0.55495370370370367</v>
      </c>
      <c r="E3201" s="72" t="s">
        <v>9</v>
      </c>
      <c r="F3201" s="72">
        <v>40</v>
      </c>
      <c r="G3201" s="72" t="s">
        <v>10</v>
      </c>
    </row>
    <row r="3202" spans="3:7" ht="15" thickBot="1" x14ac:dyDescent="0.35">
      <c r="C3202" s="70">
        <v>43180</v>
      </c>
      <c r="D3202" s="71">
        <v>0.556574074074074</v>
      </c>
      <c r="E3202" s="72" t="s">
        <v>9</v>
      </c>
      <c r="F3202" s="72">
        <v>48</v>
      </c>
      <c r="G3202" s="72" t="s">
        <v>10</v>
      </c>
    </row>
    <row r="3203" spans="3:7" ht="15" thickBot="1" x14ac:dyDescent="0.35">
      <c r="C3203" s="70">
        <v>43180</v>
      </c>
      <c r="D3203" s="71">
        <v>0.55736111111111108</v>
      </c>
      <c r="E3203" s="72" t="s">
        <v>9</v>
      </c>
      <c r="F3203" s="72">
        <v>27</v>
      </c>
      <c r="G3203" s="72" t="s">
        <v>21</v>
      </c>
    </row>
    <row r="3204" spans="3:7" ht="15" thickBot="1" x14ac:dyDescent="0.35">
      <c r="C3204" s="70">
        <v>43180</v>
      </c>
      <c r="D3204" s="71">
        <v>0.55787037037037035</v>
      </c>
      <c r="E3204" s="72" t="s">
        <v>9</v>
      </c>
      <c r="F3204" s="72">
        <v>26</v>
      </c>
      <c r="G3204" s="72" t="s">
        <v>21</v>
      </c>
    </row>
    <row r="3205" spans="3:7" ht="15" thickBot="1" x14ac:dyDescent="0.35">
      <c r="C3205" s="70">
        <v>43180</v>
      </c>
      <c r="D3205" s="71">
        <v>0.55826388888888889</v>
      </c>
      <c r="E3205" s="72" t="s">
        <v>9</v>
      </c>
      <c r="F3205" s="72">
        <v>25</v>
      </c>
      <c r="G3205" s="72" t="s">
        <v>21</v>
      </c>
    </row>
    <row r="3206" spans="3:7" ht="15" thickBot="1" x14ac:dyDescent="0.35">
      <c r="C3206" s="70">
        <v>43180</v>
      </c>
      <c r="D3206" s="71">
        <v>0.55888888888888888</v>
      </c>
      <c r="E3206" s="72" t="s">
        <v>9</v>
      </c>
      <c r="F3206" s="72">
        <v>42</v>
      </c>
      <c r="G3206" s="72" t="s">
        <v>10</v>
      </c>
    </row>
    <row r="3207" spans="3:7" ht="15" thickBot="1" x14ac:dyDescent="0.35">
      <c r="C3207" s="70">
        <v>43180</v>
      </c>
      <c r="D3207" s="71">
        <v>0.56035879629629626</v>
      </c>
      <c r="E3207" s="72" t="s">
        <v>9</v>
      </c>
      <c r="F3207" s="72">
        <v>31</v>
      </c>
      <c r="G3207" s="72" t="s">
        <v>21</v>
      </c>
    </row>
    <row r="3208" spans="3:7" ht="15" thickBot="1" x14ac:dyDescent="0.35">
      <c r="C3208" s="70">
        <v>43180</v>
      </c>
      <c r="D3208" s="71">
        <v>0.56193287037037043</v>
      </c>
      <c r="E3208" s="72" t="s">
        <v>9</v>
      </c>
      <c r="F3208" s="72">
        <v>24</v>
      </c>
      <c r="G3208" s="72" t="s">
        <v>21</v>
      </c>
    </row>
    <row r="3209" spans="3:7" ht="15" thickBot="1" x14ac:dyDescent="0.35">
      <c r="C3209" s="70">
        <v>43180</v>
      </c>
      <c r="D3209" s="71">
        <v>0.56201388888888892</v>
      </c>
      <c r="E3209" s="72" t="s">
        <v>9</v>
      </c>
      <c r="F3209" s="72">
        <v>35</v>
      </c>
      <c r="G3209" s="72" t="s">
        <v>10</v>
      </c>
    </row>
    <row r="3210" spans="3:7" ht="15" thickBot="1" x14ac:dyDescent="0.35">
      <c r="C3210" s="70">
        <v>43180</v>
      </c>
      <c r="D3210" s="71">
        <v>0.56282407407407409</v>
      </c>
      <c r="E3210" s="72" t="s">
        <v>9</v>
      </c>
      <c r="F3210" s="72">
        <v>35</v>
      </c>
      <c r="G3210" s="72" t="s">
        <v>10</v>
      </c>
    </row>
    <row r="3211" spans="3:7" ht="15" thickBot="1" x14ac:dyDescent="0.35">
      <c r="C3211" s="70">
        <v>43180</v>
      </c>
      <c r="D3211" s="71">
        <v>0.56297453703703704</v>
      </c>
      <c r="E3211" s="72" t="s">
        <v>9</v>
      </c>
      <c r="F3211" s="72">
        <v>40</v>
      </c>
      <c r="G3211" s="72" t="s">
        <v>10</v>
      </c>
    </row>
    <row r="3212" spans="3:7" ht="15" thickBot="1" x14ac:dyDescent="0.35">
      <c r="C3212" s="70">
        <v>43180</v>
      </c>
      <c r="D3212" s="71">
        <v>0.56390046296296303</v>
      </c>
      <c r="E3212" s="72" t="s">
        <v>9</v>
      </c>
      <c r="F3212" s="72">
        <v>48</v>
      </c>
      <c r="G3212" s="72" t="s">
        <v>10</v>
      </c>
    </row>
    <row r="3213" spans="3:7" ht="15" thickBot="1" x14ac:dyDescent="0.35">
      <c r="C3213" s="70">
        <v>43180</v>
      </c>
      <c r="D3213" s="71">
        <v>0.56479166666666669</v>
      </c>
      <c r="E3213" s="72" t="s">
        <v>9</v>
      </c>
      <c r="F3213" s="72">
        <v>33</v>
      </c>
      <c r="G3213" s="72" t="s">
        <v>10</v>
      </c>
    </row>
    <row r="3214" spans="3:7" ht="15" thickBot="1" x14ac:dyDescent="0.35">
      <c r="C3214" s="70">
        <v>43180</v>
      </c>
      <c r="D3214" s="71">
        <v>0.56753472222222223</v>
      </c>
      <c r="E3214" s="72" t="s">
        <v>9</v>
      </c>
      <c r="F3214" s="72">
        <v>33</v>
      </c>
      <c r="G3214" s="72" t="s">
        <v>21</v>
      </c>
    </row>
    <row r="3215" spans="3:7" ht="15" thickBot="1" x14ac:dyDescent="0.35">
      <c r="C3215" s="70">
        <v>43180</v>
      </c>
      <c r="D3215" s="71">
        <v>0.56859953703703703</v>
      </c>
      <c r="E3215" s="72" t="s">
        <v>9</v>
      </c>
      <c r="F3215" s="72">
        <v>33</v>
      </c>
      <c r="G3215" s="72" t="s">
        <v>10</v>
      </c>
    </row>
    <row r="3216" spans="3:7" ht="15" thickBot="1" x14ac:dyDescent="0.35">
      <c r="C3216" s="70">
        <v>43180</v>
      </c>
      <c r="D3216" s="71">
        <v>0.56861111111111107</v>
      </c>
      <c r="E3216" s="72" t="s">
        <v>9</v>
      </c>
      <c r="F3216" s="72">
        <v>33</v>
      </c>
      <c r="G3216" s="72" t="s">
        <v>10</v>
      </c>
    </row>
    <row r="3217" spans="3:7" ht="15" thickBot="1" x14ac:dyDescent="0.35">
      <c r="C3217" s="70">
        <v>43180</v>
      </c>
      <c r="D3217" s="71">
        <v>0.57121527777777781</v>
      </c>
      <c r="E3217" s="72" t="s">
        <v>9</v>
      </c>
      <c r="F3217" s="72">
        <v>38</v>
      </c>
      <c r="G3217" s="72" t="s">
        <v>21</v>
      </c>
    </row>
    <row r="3218" spans="3:7" ht="15" thickBot="1" x14ac:dyDescent="0.35">
      <c r="C3218" s="70">
        <v>43180</v>
      </c>
      <c r="D3218" s="71">
        <v>0.57671296296296293</v>
      </c>
      <c r="E3218" s="72" t="s">
        <v>9</v>
      </c>
      <c r="F3218" s="72">
        <v>42</v>
      </c>
      <c r="G3218" s="72" t="s">
        <v>10</v>
      </c>
    </row>
    <row r="3219" spans="3:7" ht="15" thickBot="1" x14ac:dyDescent="0.35">
      <c r="C3219" s="70">
        <v>43180</v>
      </c>
      <c r="D3219" s="71">
        <v>0.57674768518518515</v>
      </c>
      <c r="E3219" s="72" t="s">
        <v>9</v>
      </c>
      <c r="F3219" s="72">
        <v>31</v>
      </c>
      <c r="G3219" s="72" t="s">
        <v>21</v>
      </c>
    </row>
    <row r="3220" spans="3:7" ht="15" thickBot="1" x14ac:dyDescent="0.35">
      <c r="C3220" s="70">
        <v>43180</v>
      </c>
      <c r="D3220" s="71">
        <v>0.57732638888888888</v>
      </c>
      <c r="E3220" s="72" t="s">
        <v>9</v>
      </c>
      <c r="F3220" s="72">
        <v>36</v>
      </c>
      <c r="G3220" s="72" t="s">
        <v>10</v>
      </c>
    </row>
    <row r="3221" spans="3:7" ht="15" thickBot="1" x14ac:dyDescent="0.35">
      <c r="C3221" s="70">
        <v>43180</v>
      </c>
      <c r="D3221" s="71">
        <v>0.57747685185185182</v>
      </c>
      <c r="E3221" s="72" t="s">
        <v>9</v>
      </c>
      <c r="F3221" s="72">
        <v>25</v>
      </c>
      <c r="G3221" s="72" t="s">
        <v>21</v>
      </c>
    </row>
    <row r="3222" spans="3:7" ht="15" thickBot="1" x14ac:dyDescent="0.35">
      <c r="C3222" s="70">
        <v>43180</v>
      </c>
      <c r="D3222" s="71">
        <v>0.57795138888888886</v>
      </c>
      <c r="E3222" s="72" t="s">
        <v>9</v>
      </c>
      <c r="F3222" s="72">
        <v>24</v>
      </c>
      <c r="G3222" s="72" t="s">
        <v>21</v>
      </c>
    </row>
    <row r="3223" spans="3:7" ht="15" thickBot="1" x14ac:dyDescent="0.35">
      <c r="C3223" s="70">
        <v>43180</v>
      </c>
      <c r="D3223" s="71">
        <v>0.57832175925925922</v>
      </c>
      <c r="E3223" s="72" t="s">
        <v>9</v>
      </c>
      <c r="F3223" s="72">
        <v>25</v>
      </c>
      <c r="G3223" s="72" t="s">
        <v>21</v>
      </c>
    </row>
    <row r="3224" spans="3:7" ht="15" thickBot="1" x14ac:dyDescent="0.35">
      <c r="C3224" s="70">
        <v>43180</v>
      </c>
      <c r="D3224" s="71">
        <v>0.57922453703703702</v>
      </c>
      <c r="E3224" s="72" t="s">
        <v>9</v>
      </c>
      <c r="F3224" s="72">
        <v>35</v>
      </c>
      <c r="G3224" s="72" t="s">
        <v>10</v>
      </c>
    </row>
    <row r="3225" spans="3:7" ht="15" thickBot="1" x14ac:dyDescent="0.35">
      <c r="C3225" s="70">
        <v>43180</v>
      </c>
      <c r="D3225" s="71">
        <v>0.57967592592592598</v>
      </c>
      <c r="E3225" s="72" t="s">
        <v>9</v>
      </c>
      <c r="F3225" s="72">
        <v>45</v>
      </c>
      <c r="G3225" s="72" t="s">
        <v>10</v>
      </c>
    </row>
    <row r="3226" spans="3:7" ht="15" thickBot="1" x14ac:dyDescent="0.35">
      <c r="C3226" s="70">
        <v>43180</v>
      </c>
      <c r="D3226" s="71">
        <v>0.58193287037037034</v>
      </c>
      <c r="E3226" s="72" t="s">
        <v>9</v>
      </c>
      <c r="F3226" s="72">
        <v>49</v>
      </c>
      <c r="G3226" s="72" t="s">
        <v>10</v>
      </c>
    </row>
    <row r="3227" spans="3:7" ht="15" thickBot="1" x14ac:dyDescent="0.35">
      <c r="C3227" s="70">
        <v>43180</v>
      </c>
      <c r="D3227" s="71">
        <v>0.58215277777777774</v>
      </c>
      <c r="E3227" s="72" t="s">
        <v>9</v>
      </c>
      <c r="F3227" s="72">
        <v>43</v>
      </c>
      <c r="G3227" s="72" t="s">
        <v>21</v>
      </c>
    </row>
    <row r="3228" spans="3:7" ht="15" thickBot="1" x14ac:dyDescent="0.35">
      <c r="C3228" s="70">
        <v>43180</v>
      </c>
      <c r="D3228" s="71">
        <v>0.58298611111111109</v>
      </c>
      <c r="E3228" s="72" t="s">
        <v>9</v>
      </c>
      <c r="F3228" s="72">
        <v>38</v>
      </c>
      <c r="G3228" s="72" t="s">
        <v>10</v>
      </c>
    </row>
    <row r="3229" spans="3:7" ht="15" thickBot="1" x14ac:dyDescent="0.35">
      <c r="C3229" s="70">
        <v>43180</v>
      </c>
      <c r="D3229" s="71">
        <v>0.58456018518518515</v>
      </c>
      <c r="E3229" s="72" t="s">
        <v>9</v>
      </c>
      <c r="F3229" s="72">
        <v>27</v>
      </c>
      <c r="G3229" s="72" t="s">
        <v>21</v>
      </c>
    </row>
    <row r="3230" spans="3:7" ht="15" thickBot="1" x14ac:dyDescent="0.35">
      <c r="C3230" s="70">
        <v>43180</v>
      </c>
      <c r="D3230" s="71">
        <v>0.58630787037037035</v>
      </c>
      <c r="E3230" s="72" t="s">
        <v>9</v>
      </c>
      <c r="F3230" s="72">
        <v>22</v>
      </c>
      <c r="G3230" s="72" t="s">
        <v>10</v>
      </c>
    </row>
    <row r="3231" spans="3:7" ht="15" thickBot="1" x14ac:dyDescent="0.35">
      <c r="C3231" s="70">
        <v>43180</v>
      </c>
      <c r="D3231" s="71">
        <v>0.59026620370370375</v>
      </c>
      <c r="E3231" s="72" t="s">
        <v>9</v>
      </c>
      <c r="F3231" s="72">
        <v>23</v>
      </c>
      <c r="G3231" s="72" t="s">
        <v>21</v>
      </c>
    </row>
    <row r="3232" spans="3:7" ht="15" thickBot="1" x14ac:dyDescent="0.35">
      <c r="C3232" s="70">
        <v>43180</v>
      </c>
      <c r="D3232" s="71">
        <v>0.59195601851851853</v>
      </c>
      <c r="E3232" s="72" t="s">
        <v>9</v>
      </c>
      <c r="F3232" s="72">
        <v>32</v>
      </c>
      <c r="G3232" s="72" t="s">
        <v>21</v>
      </c>
    </row>
    <row r="3233" spans="3:7" ht="15" thickBot="1" x14ac:dyDescent="0.35">
      <c r="C3233" s="70">
        <v>43180</v>
      </c>
      <c r="D3233" s="71">
        <v>0.59233796296296293</v>
      </c>
      <c r="E3233" s="72" t="s">
        <v>9</v>
      </c>
      <c r="F3233" s="72">
        <v>47</v>
      </c>
      <c r="G3233" s="72" t="s">
        <v>21</v>
      </c>
    </row>
    <row r="3234" spans="3:7" ht="15" thickBot="1" x14ac:dyDescent="0.35">
      <c r="C3234" s="70">
        <v>43180</v>
      </c>
      <c r="D3234" s="71">
        <v>0.59252314814814822</v>
      </c>
      <c r="E3234" s="72" t="s">
        <v>9</v>
      </c>
      <c r="F3234" s="72">
        <v>27</v>
      </c>
      <c r="G3234" s="72" t="s">
        <v>21</v>
      </c>
    </row>
    <row r="3235" spans="3:7" ht="15" thickBot="1" x14ac:dyDescent="0.35">
      <c r="C3235" s="70">
        <v>43180</v>
      </c>
      <c r="D3235" s="71">
        <v>0.59256944444444448</v>
      </c>
      <c r="E3235" s="72" t="s">
        <v>9</v>
      </c>
      <c r="F3235" s="72">
        <v>52</v>
      </c>
      <c r="G3235" s="72" t="s">
        <v>10</v>
      </c>
    </row>
    <row r="3236" spans="3:7" ht="15" thickBot="1" x14ac:dyDescent="0.35">
      <c r="C3236" s="70">
        <v>43180</v>
      </c>
      <c r="D3236" s="71">
        <v>0.59403935185185186</v>
      </c>
      <c r="E3236" s="72" t="s">
        <v>9</v>
      </c>
      <c r="F3236" s="72">
        <v>34</v>
      </c>
      <c r="G3236" s="72" t="s">
        <v>21</v>
      </c>
    </row>
    <row r="3237" spans="3:7" ht="15" thickBot="1" x14ac:dyDescent="0.35">
      <c r="C3237" s="70">
        <v>43180</v>
      </c>
      <c r="D3237" s="71">
        <v>0.59450231481481486</v>
      </c>
      <c r="E3237" s="72" t="s">
        <v>9</v>
      </c>
      <c r="F3237" s="72">
        <v>28</v>
      </c>
      <c r="G3237" s="72" t="s">
        <v>21</v>
      </c>
    </row>
    <row r="3238" spans="3:7" ht="15" thickBot="1" x14ac:dyDescent="0.35">
      <c r="C3238" s="70">
        <v>43180</v>
      </c>
      <c r="D3238" s="71">
        <v>0.59502314814814816</v>
      </c>
      <c r="E3238" s="72" t="s">
        <v>9</v>
      </c>
      <c r="F3238" s="72">
        <v>25</v>
      </c>
      <c r="G3238" s="72" t="s">
        <v>21</v>
      </c>
    </row>
    <row r="3239" spans="3:7" ht="15" thickBot="1" x14ac:dyDescent="0.35">
      <c r="C3239" s="70">
        <v>43180</v>
      </c>
      <c r="D3239" s="71">
        <v>0.5957175925925926</v>
      </c>
      <c r="E3239" s="72" t="s">
        <v>9</v>
      </c>
      <c r="F3239" s="72">
        <v>45</v>
      </c>
      <c r="G3239" s="72" t="s">
        <v>10</v>
      </c>
    </row>
    <row r="3240" spans="3:7" ht="15" thickBot="1" x14ac:dyDescent="0.35">
      <c r="C3240" s="70">
        <v>43180</v>
      </c>
      <c r="D3240" s="71">
        <v>0.59641203703703705</v>
      </c>
      <c r="E3240" s="72" t="s">
        <v>9</v>
      </c>
      <c r="F3240" s="72">
        <v>36</v>
      </c>
      <c r="G3240" s="72" t="s">
        <v>21</v>
      </c>
    </row>
    <row r="3241" spans="3:7" ht="15" thickBot="1" x14ac:dyDescent="0.35">
      <c r="C3241" s="70">
        <v>43180</v>
      </c>
      <c r="D3241" s="71">
        <v>0.5980092592592593</v>
      </c>
      <c r="E3241" s="72" t="s">
        <v>9</v>
      </c>
      <c r="F3241" s="72">
        <v>48</v>
      </c>
      <c r="G3241" s="72" t="s">
        <v>21</v>
      </c>
    </row>
    <row r="3242" spans="3:7" ht="15" thickBot="1" x14ac:dyDescent="0.35">
      <c r="C3242" s="70">
        <v>43180</v>
      </c>
      <c r="D3242" s="71">
        <v>0.59983796296296299</v>
      </c>
      <c r="E3242" s="72" t="s">
        <v>9</v>
      </c>
      <c r="F3242" s="72">
        <v>31</v>
      </c>
      <c r="G3242" s="72" t="s">
        <v>21</v>
      </c>
    </row>
    <row r="3243" spans="3:7" ht="15" thickBot="1" x14ac:dyDescent="0.35">
      <c r="C3243" s="70">
        <v>43180</v>
      </c>
      <c r="D3243" s="71">
        <v>0.6058796296296296</v>
      </c>
      <c r="E3243" s="72" t="s">
        <v>9</v>
      </c>
      <c r="F3243" s="72">
        <v>22</v>
      </c>
      <c r="G3243" s="72" t="s">
        <v>21</v>
      </c>
    </row>
    <row r="3244" spans="3:7" ht="15" thickBot="1" x14ac:dyDescent="0.35">
      <c r="C3244" s="70">
        <v>43180</v>
      </c>
      <c r="D3244" s="71">
        <v>0.60671296296296295</v>
      </c>
      <c r="E3244" s="72" t="s">
        <v>9</v>
      </c>
      <c r="F3244" s="72">
        <v>44</v>
      </c>
      <c r="G3244" s="72" t="s">
        <v>21</v>
      </c>
    </row>
    <row r="3245" spans="3:7" ht="15" thickBot="1" x14ac:dyDescent="0.35">
      <c r="C3245" s="70">
        <v>43180</v>
      </c>
      <c r="D3245" s="71">
        <v>0.60675925925925933</v>
      </c>
      <c r="E3245" s="72" t="s">
        <v>9</v>
      </c>
      <c r="F3245" s="72">
        <v>47</v>
      </c>
      <c r="G3245" s="72" t="s">
        <v>10</v>
      </c>
    </row>
    <row r="3246" spans="3:7" ht="15" thickBot="1" x14ac:dyDescent="0.35">
      <c r="C3246" s="70">
        <v>43180</v>
      </c>
      <c r="D3246" s="71">
        <v>0.6072453703703703</v>
      </c>
      <c r="E3246" s="72" t="s">
        <v>9</v>
      </c>
      <c r="F3246" s="72">
        <v>29</v>
      </c>
      <c r="G3246" s="72" t="s">
        <v>21</v>
      </c>
    </row>
    <row r="3247" spans="3:7" ht="15" thickBot="1" x14ac:dyDescent="0.35">
      <c r="C3247" s="70">
        <v>43180</v>
      </c>
      <c r="D3247" s="71">
        <v>0.60729166666666667</v>
      </c>
      <c r="E3247" s="72" t="s">
        <v>9</v>
      </c>
      <c r="F3247" s="72">
        <v>23</v>
      </c>
      <c r="G3247" s="72" t="s">
        <v>21</v>
      </c>
    </row>
    <row r="3248" spans="3:7" ht="15" thickBot="1" x14ac:dyDescent="0.35">
      <c r="C3248" s="70">
        <v>43180</v>
      </c>
      <c r="D3248" s="71">
        <v>0.60868055555555556</v>
      </c>
      <c r="E3248" s="72" t="s">
        <v>9</v>
      </c>
      <c r="F3248" s="72">
        <v>26</v>
      </c>
      <c r="G3248" s="72" t="s">
        <v>21</v>
      </c>
    </row>
    <row r="3249" spans="3:7" ht="15" thickBot="1" x14ac:dyDescent="0.35">
      <c r="C3249" s="70">
        <v>43180</v>
      </c>
      <c r="D3249" s="71">
        <v>0.60880787037037043</v>
      </c>
      <c r="E3249" s="72" t="s">
        <v>9</v>
      </c>
      <c r="F3249" s="72">
        <v>23</v>
      </c>
      <c r="G3249" s="72" t="s">
        <v>21</v>
      </c>
    </row>
    <row r="3250" spans="3:7" ht="15" thickBot="1" x14ac:dyDescent="0.35">
      <c r="C3250" s="70">
        <v>43180</v>
      </c>
      <c r="D3250" s="71">
        <v>0.6092129629629629</v>
      </c>
      <c r="E3250" s="72" t="s">
        <v>9</v>
      </c>
      <c r="F3250" s="72">
        <v>43</v>
      </c>
      <c r="G3250" s="72" t="s">
        <v>10</v>
      </c>
    </row>
    <row r="3251" spans="3:7" ht="15" thickBot="1" x14ac:dyDescent="0.35">
      <c r="C3251" s="70">
        <v>43180</v>
      </c>
      <c r="D3251" s="71">
        <v>0.61115740740740743</v>
      </c>
      <c r="E3251" s="72" t="s">
        <v>9</v>
      </c>
      <c r="F3251" s="72">
        <v>31</v>
      </c>
      <c r="G3251" s="72" t="s">
        <v>21</v>
      </c>
    </row>
    <row r="3252" spans="3:7" ht="15" thickBot="1" x14ac:dyDescent="0.35">
      <c r="C3252" s="70">
        <v>43180</v>
      </c>
      <c r="D3252" s="71">
        <v>0.6111805555555555</v>
      </c>
      <c r="E3252" s="72" t="s">
        <v>9</v>
      </c>
      <c r="F3252" s="72">
        <v>33</v>
      </c>
      <c r="G3252" s="72" t="s">
        <v>21</v>
      </c>
    </row>
    <row r="3253" spans="3:7" ht="15" thickBot="1" x14ac:dyDescent="0.35">
      <c r="C3253" s="70">
        <v>43180</v>
      </c>
      <c r="D3253" s="71">
        <v>0.61119212962962965</v>
      </c>
      <c r="E3253" s="72" t="s">
        <v>9</v>
      </c>
      <c r="F3253" s="72">
        <v>26</v>
      </c>
      <c r="G3253" s="72" t="s">
        <v>21</v>
      </c>
    </row>
    <row r="3254" spans="3:7" ht="15" thickBot="1" x14ac:dyDescent="0.35">
      <c r="C3254" s="70">
        <v>43180</v>
      </c>
      <c r="D3254" s="71">
        <v>0.61120370370370369</v>
      </c>
      <c r="E3254" s="72" t="s">
        <v>9</v>
      </c>
      <c r="F3254" s="72">
        <v>23</v>
      </c>
      <c r="G3254" s="72" t="s">
        <v>21</v>
      </c>
    </row>
    <row r="3255" spans="3:7" ht="15" thickBot="1" x14ac:dyDescent="0.35">
      <c r="C3255" s="70">
        <v>43180</v>
      </c>
      <c r="D3255" s="71">
        <v>0.61130787037037038</v>
      </c>
      <c r="E3255" s="72" t="s">
        <v>9</v>
      </c>
      <c r="F3255" s="72">
        <v>46</v>
      </c>
      <c r="G3255" s="72" t="s">
        <v>10</v>
      </c>
    </row>
    <row r="3256" spans="3:7" ht="15" thickBot="1" x14ac:dyDescent="0.35">
      <c r="C3256" s="70">
        <v>43180</v>
      </c>
      <c r="D3256" s="71">
        <v>0.61203703703703705</v>
      </c>
      <c r="E3256" s="72" t="s">
        <v>9</v>
      </c>
      <c r="F3256" s="72">
        <v>26</v>
      </c>
      <c r="G3256" s="72" t="s">
        <v>21</v>
      </c>
    </row>
    <row r="3257" spans="3:7" ht="15" thickBot="1" x14ac:dyDescent="0.35">
      <c r="C3257" s="70">
        <v>43180</v>
      </c>
      <c r="D3257" s="71">
        <v>0.61248842592592589</v>
      </c>
      <c r="E3257" s="72" t="s">
        <v>9</v>
      </c>
      <c r="F3257" s="72">
        <v>18</v>
      </c>
      <c r="G3257" s="72" t="s">
        <v>21</v>
      </c>
    </row>
    <row r="3258" spans="3:7" ht="15" thickBot="1" x14ac:dyDescent="0.35">
      <c r="C3258" s="70">
        <v>43180</v>
      </c>
      <c r="D3258" s="71">
        <v>0.61534722222222216</v>
      </c>
      <c r="E3258" s="72" t="s">
        <v>9</v>
      </c>
      <c r="F3258" s="72">
        <v>21</v>
      </c>
      <c r="G3258" s="72" t="s">
        <v>21</v>
      </c>
    </row>
    <row r="3259" spans="3:7" ht="15" thickBot="1" x14ac:dyDescent="0.35">
      <c r="C3259" s="70">
        <v>43180</v>
      </c>
      <c r="D3259" s="71">
        <v>0.61545138888888895</v>
      </c>
      <c r="E3259" s="72" t="s">
        <v>9</v>
      </c>
      <c r="F3259" s="72">
        <v>25</v>
      </c>
      <c r="G3259" s="72" t="s">
        <v>21</v>
      </c>
    </row>
    <row r="3260" spans="3:7" ht="15" thickBot="1" x14ac:dyDescent="0.35">
      <c r="C3260" s="70">
        <v>43180</v>
      </c>
      <c r="D3260" s="71">
        <v>0.61561342592592594</v>
      </c>
      <c r="E3260" s="72" t="s">
        <v>9</v>
      </c>
      <c r="F3260" s="72">
        <v>42</v>
      </c>
      <c r="G3260" s="72" t="s">
        <v>10</v>
      </c>
    </row>
    <row r="3261" spans="3:7" ht="15" thickBot="1" x14ac:dyDescent="0.35">
      <c r="C3261" s="70">
        <v>43180</v>
      </c>
      <c r="D3261" s="71">
        <v>0.61645833333333333</v>
      </c>
      <c r="E3261" s="72" t="s">
        <v>9</v>
      </c>
      <c r="F3261" s="72">
        <v>29</v>
      </c>
      <c r="G3261" s="72" t="s">
        <v>21</v>
      </c>
    </row>
    <row r="3262" spans="3:7" ht="15" thickBot="1" x14ac:dyDescent="0.35">
      <c r="C3262" s="70">
        <v>43180</v>
      </c>
      <c r="D3262" s="71">
        <v>0.61678240740740742</v>
      </c>
      <c r="E3262" s="72" t="s">
        <v>9</v>
      </c>
      <c r="F3262" s="72">
        <v>49</v>
      </c>
      <c r="G3262" s="72" t="s">
        <v>21</v>
      </c>
    </row>
    <row r="3263" spans="3:7" ht="15" thickBot="1" x14ac:dyDescent="0.35">
      <c r="C3263" s="70">
        <v>43180</v>
      </c>
      <c r="D3263" s="71">
        <v>0.61782407407407403</v>
      </c>
      <c r="E3263" s="72" t="s">
        <v>9</v>
      </c>
      <c r="F3263" s="72">
        <v>36</v>
      </c>
      <c r="G3263" s="72" t="s">
        <v>10</v>
      </c>
    </row>
    <row r="3264" spans="3:7" ht="15" thickBot="1" x14ac:dyDescent="0.35">
      <c r="C3264" s="70">
        <v>43180</v>
      </c>
      <c r="D3264" s="71">
        <v>0.62012731481481487</v>
      </c>
      <c r="E3264" s="72" t="s">
        <v>9</v>
      </c>
      <c r="F3264" s="72">
        <v>31</v>
      </c>
      <c r="G3264" s="72" t="s">
        <v>21</v>
      </c>
    </row>
    <row r="3265" spans="3:7" ht="15" thickBot="1" x14ac:dyDescent="0.35">
      <c r="C3265" s="70">
        <v>43180</v>
      </c>
      <c r="D3265" s="71">
        <v>0.62043981481481481</v>
      </c>
      <c r="E3265" s="72" t="s">
        <v>9</v>
      </c>
      <c r="F3265" s="72">
        <v>36</v>
      </c>
      <c r="G3265" s="72" t="s">
        <v>10</v>
      </c>
    </row>
    <row r="3266" spans="3:7" ht="15" thickBot="1" x14ac:dyDescent="0.35">
      <c r="C3266" s="70">
        <v>43180</v>
      </c>
      <c r="D3266" s="71">
        <v>0.62399305555555562</v>
      </c>
      <c r="E3266" s="72" t="s">
        <v>9</v>
      </c>
      <c r="F3266" s="72">
        <v>29</v>
      </c>
      <c r="G3266" s="72" t="s">
        <v>21</v>
      </c>
    </row>
    <row r="3267" spans="3:7" ht="15" thickBot="1" x14ac:dyDescent="0.35">
      <c r="C3267" s="70">
        <v>43180</v>
      </c>
      <c r="D3267" s="71">
        <v>0.62663194444444448</v>
      </c>
      <c r="E3267" s="72" t="s">
        <v>9</v>
      </c>
      <c r="F3267" s="72">
        <v>18</v>
      </c>
      <c r="G3267" s="72" t="s">
        <v>21</v>
      </c>
    </row>
    <row r="3268" spans="3:7" ht="15" thickBot="1" x14ac:dyDescent="0.35">
      <c r="C3268" s="70">
        <v>43180</v>
      </c>
      <c r="D3268" s="71">
        <v>0.62766203703703705</v>
      </c>
      <c r="E3268" s="72" t="s">
        <v>9</v>
      </c>
      <c r="F3268" s="72">
        <v>33</v>
      </c>
      <c r="G3268" s="72" t="s">
        <v>10</v>
      </c>
    </row>
    <row r="3269" spans="3:7" ht="15" thickBot="1" x14ac:dyDescent="0.35">
      <c r="C3269" s="70">
        <v>43180</v>
      </c>
      <c r="D3269" s="71">
        <v>0.63037037037037036</v>
      </c>
      <c r="E3269" s="72" t="s">
        <v>9</v>
      </c>
      <c r="F3269" s="72">
        <v>33</v>
      </c>
      <c r="G3269" s="72" t="s">
        <v>21</v>
      </c>
    </row>
    <row r="3270" spans="3:7" ht="15" thickBot="1" x14ac:dyDescent="0.35">
      <c r="C3270" s="70">
        <v>43180</v>
      </c>
      <c r="D3270" s="71">
        <v>0.63074074074074071</v>
      </c>
      <c r="E3270" s="72" t="s">
        <v>9</v>
      </c>
      <c r="F3270" s="72">
        <v>42</v>
      </c>
      <c r="G3270" s="72" t="s">
        <v>10</v>
      </c>
    </row>
    <row r="3271" spans="3:7" ht="15" thickBot="1" x14ac:dyDescent="0.35">
      <c r="C3271" s="70">
        <v>43180</v>
      </c>
      <c r="D3271" s="71">
        <v>0.6321296296296296</v>
      </c>
      <c r="E3271" s="72" t="s">
        <v>9</v>
      </c>
      <c r="F3271" s="72">
        <v>50</v>
      </c>
      <c r="G3271" s="72" t="s">
        <v>10</v>
      </c>
    </row>
    <row r="3272" spans="3:7" ht="15" thickBot="1" x14ac:dyDescent="0.35">
      <c r="C3272" s="70">
        <v>43180</v>
      </c>
      <c r="D3272" s="71">
        <v>0.63318287037037035</v>
      </c>
      <c r="E3272" s="72" t="s">
        <v>9</v>
      </c>
      <c r="F3272" s="72">
        <v>28</v>
      </c>
      <c r="G3272" s="72" t="s">
        <v>21</v>
      </c>
    </row>
    <row r="3273" spans="3:7" ht="15" thickBot="1" x14ac:dyDescent="0.35">
      <c r="C3273" s="70">
        <v>43180</v>
      </c>
      <c r="D3273" s="71">
        <v>0.6341782407407407</v>
      </c>
      <c r="E3273" s="72" t="s">
        <v>9</v>
      </c>
      <c r="F3273" s="72">
        <v>35</v>
      </c>
      <c r="G3273" s="72" t="s">
        <v>10</v>
      </c>
    </row>
    <row r="3274" spans="3:7" ht="15" thickBot="1" x14ac:dyDescent="0.35">
      <c r="C3274" s="70">
        <v>43180</v>
      </c>
      <c r="D3274" s="71">
        <v>0.63436342592592598</v>
      </c>
      <c r="E3274" s="72" t="s">
        <v>9</v>
      </c>
      <c r="F3274" s="72">
        <v>32</v>
      </c>
      <c r="G3274" s="72" t="s">
        <v>10</v>
      </c>
    </row>
    <row r="3275" spans="3:7" ht="15" thickBot="1" x14ac:dyDescent="0.35">
      <c r="C3275" s="70">
        <v>43180</v>
      </c>
      <c r="D3275" s="71">
        <v>0.63440972222222225</v>
      </c>
      <c r="E3275" s="72" t="s">
        <v>9</v>
      </c>
      <c r="F3275" s="72">
        <v>31</v>
      </c>
      <c r="G3275" s="72" t="s">
        <v>10</v>
      </c>
    </row>
    <row r="3276" spans="3:7" ht="15" thickBot="1" x14ac:dyDescent="0.35">
      <c r="C3276" s="70">
        <v>43180</v>
      </c>
      <c r="D3276" s="71">
        <v>0.63442129629629629</v>
      </c>
      <c r="E3276" s="72" t="s">
        <v>9</v>
      </c>
      <c r="F3276" s="72">
        <v>25</v>
      </c>
      <c r="G3276" s="72" t="s">
        <v>21</v>
      </c>
    </row>
    <row r="3277" spans="3:7" ht="15" thickBot="1" x14ac:dyDescent="0.35">
      <c r="C3277" s="70">
        <v>43180</v>
      </c>
      <c r="D3277" s="71">
        <v>0.63704861111111111</v>
      </c>
      <c r="E3277" s="72" t="s">
        <v>9</v>
      </c>
      <c r="F3277" s="72">
        <v>27</v>
      </c>
      <c r="G3277" s="72" t="s">
        <v>21</v>
      </c>
    </row>
    <row r="3278" spans="3:7" ht="15" thickBot="1" x14ac:dyDescent="0.35">
      <c r="C3278" s="70">
        <v>43180</v>
      </c>
      <c r="D3278" s="71">
        <v>0.63709490740740737</v>
      </c>
      <c r="E3278" s="72" t="s">
        <v>9</v>
      </c>
      <c r="F3278" s="72">
        <v>61</v>
      </c>
      <c r="G3278" s="72" t="s">
        <v>21</v>
      </c>
    </row>
    <row r="3279" spans="3:7" ht="15" thickBot="1" x14ac:dyDescent="0.35">
      <c r="C3279" s="70">
        <v>43180</v>
      </c>
      <c r="D3279" s="71">
        <v>0.6386574074074074</v>
      </c>
      <c r="E3279" s="72" t="s">
        <v>9</v>
      </c>
      <c r="F3279" s="72">
        <v>19</v>
      </c>
      <c r="G3279" s="72" t="s">
        <v>21</v>
      </c>
    </row>
    <row r="3280" spans="3:7" ht="15" thickBot="1" x14ac:dyDescent="0.35">
      <c r="C3280" s="70">
        <v>43180</v>
      </c>
      <c r="D3280" s="71">
        <v>0.63878472222222216</v>
      </c>
      <c r="E3280" s="72" t="s">
        <v>9</v>
      </c>
      <c r="F3280" s="72">
        <v>31</v>
      </c>
      <c r="G3280" s="72" t="s">
        <v>21</v>
      </c>
    </row>
    <row r="3281" spans="3:7" ht="15" thickBot="1" x14ac:dyDescent="0.35">
      <c r="C3281" s="70">
        <v>43180</v>
      </c>
      <c r="D3281" s="71">
        <v>0.6416087962962963</v>
      </c>
      <c r="E3281" s="72" t="s">
        <v>9</v>
      </c>
      <c r="F3281" s="72">
        <v>26</v>
      </c>
      <c r="G3281" s="72" t="s">
        <v>21</v>
      </c>
    </row>
    <row r="3282" spans="3:7" ht="15" thickBot="1" x14ac:dyDescent="0.35">
      <c r="C3282" s="70">
        <v>43180</v>
      </c>
      <c r="D3282" s="71">
        <v>0.64342592592592596</v>
      </c>
      <c r="E3282" s="72" t="s">
        <v>9</v>
      </c>
      <c r="F3282" s="72">
        <v>42</v>
      </c>
      <c r="G3282" s="72" t="s">
        <v>10</v>
      </c>
    </row>
    <row r="3283" spans="3:7" ht="15" thickBot="1" x14ac:dyDescent="0.35">
      <c r="C3283" s="70">
        <v>43180</v>
      </c>
      <c r="D3283" s="71">
        <v>0.64539351851851856</v>
      </c>
      <c r="E3283" s="72" t="s">
        <v>9</v>
      </c>
      <c r="F3283" s="72">
        <v>25</v>
      </c>
      <c r="G3283" s="72" t="s">
        <v>10</v>
      </c>
    </row>
    <row r="3284" spans="3:7" ht="15" thickBot="1" x14ac:dyDescent="0.35">
      <c r="C3284" s="70">
        <v>43180</v>
      </c>
      <c r="D3284" s="71">
        <v>0.64571759259259254</v>
      </c>
      <c r="E3284" s="72" t="s">
        <v>9</v>
      </c>
      <c r="F3284" s="72">
        <v>44</v>
      </c>
      <c r="G3284" s="72" t="s">
        <v>10</v>
      </c>
    </row>
    <row r="3285" spans="3:7" ht="15" thickBot="1" x14ac:dyDescent="0.35">
      <c r="C3285" s="70">
        <v>43180</v>
      </c>
      <c r="D3285" s="71">
        <v>0.64667824074074076</v>
      </c>
      <c r="E3285" s="72" t="s">
        <v>9</v>
      </c>
      <c r="F3285" s="72">
        <v>28</v>
      </c>
      <c r="G3285" s="72" t="s">
        <v>21</v>
      </c>
    </row>
    <row r="3286" spans="3:7" ht="15" thickBot="1" x14ac:dyDescent="0.35">
      <c r="C3286" s="70">
        <v>43180</v>
      </c>
      <c r="D3286" s="71">
        <v>0.64675925925925926</v>
      </c>
      <c r="E3286" s="72" t="s">
        <v>9</v>
      </c>
      <c r="F3286" s="72">
        <v>28</v>
      </c>
      <c r="G3286" s="72" t="s">
        <v>21</v>
      </c>
    </row>
    <row r="3287" spans="3:7" ht="15" thickBot="1" x14ac:dyDescent="0.35">
      <c r="C3287" s="70">
        <v>43180</v>
      </c>
      <c r="D3287" s="71">
        <v>0.64894675925925926</v>
      </c>
      <c r="E3287" s="72" t="s">
        <v>9</v>
      </c>
      <c r="F3287" s="72">
        <v>27</v>
      </c>
      <c r="G3287" s="72" t="s">
        <v>21</v>
      </c>
    </row>
    <row r="3288" spans="3:7" ht="15" thickBot="1" x14ac:dyDescent="0.35">
      <c r="C3288" s="70">
        <v>43180</v>
      </c>
      <c r="D3288" s="71">
        <v>0.64957175925925925</v>
      </c>
      <c r="E3288" s="72" t="s">
        <v>9</v>
      </c>
      <c r="F3288" s="72">
        <v>25</v>
      </c>
      <c r="G3288" s="72" t="s">
        <v>21</v>
      </c>
    </row>
    <row r="3289" spans="3:7" ht="15" thickBot="1" x14ac:dyDescent="0.35">
      <c r="C3289" s="70">
        <v>43180</v>
      </c>
      <c r="D3289" s="71">
        <v>0.65031249999999996</v>
      </c>
      <c r="E3289" s="72" t="s">
        <v>9</v>
      </c>
      <c r="F3289" s="72">
        <v>43</v>
      </c>
      <c r="G3289" s="72" t="s">
        <v>21</v>
      </c>
    </row>
    <row r="3290" spans="3:7" ht="15" thickBot="1" x14ac:dyDescent="0.35">
      <c r="C3290" s="70">
        <v>43180</v>
      </c>
      <c r="D3290" s="71">
        <v>0.65267361111111111</v>
      </c>
      <c r="E3290" s="72" t="s">
        <v>9</v>
      </c>
      <c r="F3290" s="72">
        <v>30</v>
      </c>
      <c r="G3290" s="72" t="s">
        <v>21</v>
      </c>
    </row>
    <row r="3291" spans="3:7" ht="15" thickBot="1" x14ac:dyDescent="0.35">
      <c r="C3291" s="70">
        <v>43180</v>
      </c>
      <c r="D3291" s="71">
        <v>0.65299768518518519</v>
      </c>
      <c r="E3291" s="72" t="s">
        <v>9</v>
      </c>
      <c r="F3291" s="72">
        <v>25</v>
      </c>
      <c r="G3291" s="72" t="s">
        <v>21</v>
      </c>
    </row>
    <row r="3292" spans="3:7" ht="15" thickBot="1" x14ac:dyDescent="0.35">
      <c r="C3292" s="70">
        <v>43180</v>
      </c>
      <c r="D3292" s="71">
        <v>0.65312500000000007</v>
      </c>
      <c r="E3292" s="72" t="s">
        <v>9</v>
      </c>
      <c r="F3292" s="72">
        <v>24</v>
      </c>
      <c r="G3292" s="72" t="s">
        <v>21</v>
      </c>
    </row>
    <row r="3293" spans="3:7" ht="15" thickBot="1" x14ac:dyDescent="0.35">
      <c r="C3293" s="70">
        <v>43180</v>
      </c>
      <c r="D3293" s="71">
        <v>0.65335648148148151</v>
      </c>
      <c r="E3293" s="72" t="s">
        <v>9</v>
      </c>
      <c r="F3293" s="72">
        <v>38</v>
      </c>
      <c r="G3293" s="72" t="s">
        <v>21</v>
      </c>
    </row>
    <row r="3294" spans="3:7" ht="15" thickBot="1" x14ac:dyDescent="0.35">
      <c r="C3294" s="70">
        <v>43180</v>
      </c>
      <c r="D3294" s="71">
        <v>0.65346064814814808</v>
      </c>
      <c r="E3294" s="72" t="s">
        <v>9</v>
      </c>
      <c r="F3294" s="72">
        <v>31</v>
      </c>
      <c r="G3294" s="72" t="s">
        <v>10</v>
      </c>
    </row>
    <row r="3295" spans="3:7" ht="15" thickBot="1" x14ac:dyDescent="0.35">
      <c r="C3295" s="70">
        <v>43180</v>
      </c>
      <c r="D3295" s="71">
        <v>0.65408564814814818</v>
      </c>
      <c r="E3295" s="72" t="s">
        <v>9</v>
      </c>
      <c r="F3295" s="72">
        <v>41</v>
      </c>
      <c r="G3295" s="72" t="s">
        <v>10</v>
      </c>
    </row>
    <row r="3296" spans="3:7" ht="15" thickBot="1" x14ac:dyDescent="0.35">
      <c r="C3296" s="70">
        <v>43180</v>
      </c>
      <c r="D3296" s="71">
        <v>0.65546296296296302</v>
      </c>
      <c r="E3296" s="72" t="s">
        <v>9</v>
      </c>
      <c r="F3296" s="72">
        <v>25</v>
      </c>
      <c r="G3296" s="72" t="s">
        <v>21</v>
      </c>
    </row>
    <row r="3297" spans="3:7" ht="15" thickBot="1" x14ac:dyDescent="0.35">
      <c r="C3297" s="70">
        <v>43180</v>
      </c>
      <c r="D3297" s="71">
        <v>0.65662037037037035</v>
      </c>
      <c r="E3297" s="72" t="s">
        <v>9</v>
      </c>
      <c r="F3297" s="72">
        <v>32</v>
      </c>
      <c r="G3297" s="72" t="s">
        <v>10</v>
      </c>
    </row>
    <row r="3298" spans="3:7" ht="15" thickBot="1" x14ac:dyDescent="0.35">
      <c r="C3298" s="70">
        <v>43180</v>
      </c>
      <c r="D3298" s="71">
        <v>0.65744212962962967</v>
      </c>
      <c r="E3298" s="72" t="s">
        <v>9</v>
      </c>
      <c r="F3298" s="72">
        <v>32</v>
      </c>
      <c r="G3298" s="72" t="s">
        <v>10</v>
      </c>
    </row>
    <row r="3299" spans="3:7" ht="15" thickBot="1" x14ac:dyDescent="0.35">
      <c r="C3299" s="70">
        <v>43180</v>
      </c>
      <c r="D3299" s="71">
        <v>0.65858796296296296</v>
      </c>
      <c r="E3299" s="72" t="s">
        <v>9</v>
      </c>
      <c r="F3299" s="72">
        <v>33</v>
      </c>
      <c r="G3299" s="72" t="s">
        <v>21</v>
      </c>
    </row>
    <row r="3300" spans="3:7" ht="15" thickBot="1" x14ac:dyDescent="0.35">
      <c r="C3300" s="70">
        <v>43180</v>
      </c>
      <c r="D3300" s="71">
        <v>0.65881944444444451</v>
      </c>
      <c r="E3300" s="72" t="s">
        <v>9</v>
      </c>
      <c r="F3300" s="72">
        <v>30</v>
      </c>
      <c r="G3300" s="72" t="s">
        <v>21</v>
      </c>
    </row>
    <row r="3301" spans="3:7" ht="15" thickBot="1" x14ac:dyDescent="0.35">
      <c r="C3301" s="70">
        <v>43180</v>
      </c>
      <c r="D3301" s="71">
        <v>0.6600462962962963</v>
      </c>
      <c r="E3301" s="72" t="s">
        <v>9</v>
      </c>
      <c r="F3301" s="72">
        <v>41</v>
      </c>
      <c r="G3301" s="72" t="s">
        <v>10</v>
      </c>
    </row>
    <row r="3302" spans="3:7" ht="15" thickBot="1" x14ac:dyDescent="0.35">
      <c r="C3302" s="70">
        <v>43180</v>
      </c>
      <c r="D3302" s="71">
        <v>0.66094907407407411</v>
      </c>
      <c r="E3302" s="72" t="s">
        <v>9</v>
      </c>
      <c r="F3302" s="72">
        <v>36</v>
      </c>
      <c r="G3302" s="72" t="s">
        <v>10</v>
      </c>
    </row>
    <row r="3303" spans="3:7" ht="15" thickBot="1" x14ac:dyDescent="0.35">
      <c r="C3303" s="70">
        <v>43180</v>
      </c>
      <c r="D3303" s="71">
        <v>0.66189814814814818</v>
      </c>
      <c r="E3303" s="72" t="s">
        <v>9</v>
      </c>
      <c r="F3303" s="72">
        <v>24</v>
      </c>
      <c r="G3303" s="72" t="s">
        <v>10</v>
      </c>
    </row>
    <row r="3304" spans="3:7" ht="15" thickBot="1" x14ac:dyDescent="0.35">
      <c r="C3304" s="70">
        <v>43180</v>
      </c>
      <c r="D3304" s="71">
        <v>0.66214120370370366</v>
      </c>
      <c r="E3304" s="72" t="s">
        <v>9</v>
      </c>
      <c r="F3304" s="72">
        <v>30</v>
      </c>
      <c r="G3304" s="72" t="s">
        <v>21</v>
      </c>
    </row>
    <row r="3305" spans="3:7" ht="15" thickBot="1" x14ac:dyDescent="0.35">
      <c r="C3305" s="70">
        <v>43180</v>
      </c>
      <c r="D3305" s="71">
        <v>0.66248842592592594</v>
      </c>
      <c r="E3305" s="72" t="s">
        <v>9</v>
      </c>
      <c r="F3305" s="72">
        <v>29</v>
      </c>
      <c r="G3305" s="72" t="s">
        <v>21</v>
      </c>
    </row>
    <row r="3306" spans="3:7" ht="15" thickBot="1" x14ac:dyDescent="0.35">
      <c r="C3306" s="70">
        <v>43180</v>
      </c>
      <c r="D3306" s="71">
        <v>0.66340277777777779</v>
      </c>
      <c r="E3306" s="72" t="s">
        <v>9</v>
      </c>
      <c r="F3306" s="72">
        <v>29</v>
      </c>
      <c r="G3306" s="72" t="s">
        <v>21</v>
      </c>
    </row>
    <row r="3307" spans="3:7" ht="15" thickBot="1" x14ac:dyDescent="0.35">
      <c r="C3307" s="70">
        <v>43180</v>
      </c>
      <c r="D3307" s="71">
        <v>0.66353009259259255</v>
      </c>
      <c r="E3307" s="72" t="s">
        <v>9</v>
      </c>
      <c r="F3307" s="72">
        <v>26</v>
      </c>
      <c r="G3307" s="72" t="s">
        <v>21</v>
      </c>
    </row>
    <row r="3308" spans="3:7" ht="15" thickBot="1" x14ac:dyDescent="0.35">
      <c r="C3308" s="70">
        <v>43180</v>
      </c>
      <c r="D3308" s="71">
        <v>0.66412037037037031</v>
      </c>
      <c r="E3308" s="72" t="s">
        <v>9</v>
      </c>
      <c r="F3308" s="72">
        <v>28</v>
      </c>
      <c r="G3308" s="72" t="s">
        <v>10</v>
      </c>
    </row>
    <row r="3309" spans="3:7" ht="15" thickBot="1" x14ac:dyDescent="0.35">
      <c r="C3309" s="70">
        <v>43180</v>
      </c>
      <c r="D3309" s="71">
        <v>0.66471064814814818</v>
      </c>
      <c r="E3309" s="72" t="s">
        <v>9</v>
      </c>
      <c r="F3309" s="72">
        <v>45</v>
      </c>
      <c r="G3309" s="72" t="s">
        <v>21</v>
      </c>
    </row>
    <row r="3310" spans="3:7" ht="15" thickBot="1" x14ac:dyDescent="0.35">
      <c r="C3310" s="70">
        <v>43180</v>
      </c>
      <c r="D3310" s="71">
        <v>0.66561342592592598</v>
      </c>
      <c r="E3310" s="72" t="s">
        <v>9</v>
      </c>
      <c r="F3310" s="72">
        <v>31</v>
      </c>
      <c r="G3310" s="72" t="s">
        <v>10</v>
      </c>
    </row>
    <row r="3311" spans="3:7" ht="15" thickBot="1" x14ac:dyDescent="0.35">
      <c r="C3311" s="70">
        <v>43180</v>
      </c>
      <c r="D3311" s="71">
        <v>0.66605324074074079</v>
      </c>
      <c r="E3311" s="72" t="s">
        <v>9</v>
      </c>
      <c r="F3311" s="72">
        <v>51</v>
      </c>
      <c r="G3311" s="72" t="s">
        <v>10</v>
      </c>
    </row>
    <row r="3312" spans="3:7" ht="15" thickBot="1" x14ac:dyDescent="0.35">
      <c r="C3312" s="70">
        <v>43180</v>
      </c>
      <c r="D3312" s="71">
        <v>0.66620370370370374</v>
      </c>
      <c r="E3312" s="72" t="s">
        <v>9</v>
      </c>
      <c r="F3312" s="72">
        <v>28</v>
      </c>
      <c r="G3312" s="72" t="s">
        <v>21</v>
      </c>
    </row>
    <row r="3313" spans="3:7" ht="15" thickBot="1" x14ac:dyDescent="0.35">
      <c r="C3313" s="70">
        <v>43180</v>
      </c>
      <c r="D3313" s="71">
        <v>0.66700231481481476</v>
      </c>
      <c r="E3313" s="72" t="s">
        <v>9</v>
      </c>
      <c r="F3313" s="72">
        <v>47</v>
      </c>
      <c r="G3313" s="72" t="s">
        <v>21</v>
      </c>
    </row>
    <row r="3314" spans="3:7" ht="15" thickBot="1" x14ac:dyDescent="0.35">
      <c r="C3314" s="70">
        <v>43180</v>
      </c>
      <c r="D3314" s="71">
        <v>0.66766203703703697</v>
      </c>
      <c r="E3314" s="72" t="s">
        <v>9</v>
      </c>
      <c r="F3314" s="72">
        <v>30</v>
      </c>
      <c r="G3314" s="72" t="s">
        <v>21</v>
      </c>
    </row>
    <row r="3315" spans="3:7" ht="15" thickBot="1" x14ac:dyDescent="0.35">
      <c r="C3315" s="70">
        <v>43180</v>
      </c>
      <c r="D3315" s="71">
        <v>0.66773148148148154</v>
      </c>
      <c r="E3315" s="72" t="s">
        <v>9</v>
      </c>
      <c r="F3315" s="72">
        <v>38</v>
      </c>
      <c r="G3315" s="72" t="s">
        <v>10</v>
      </c>
    </row>
    <row r="3316" spans="3:7" ht="15" thickBot="1" x14ac:dyDescent="0.35">
      <c r="C3316" s="70">
        <v>43180</v>
      </c>
      <c r="D3316" s="71">
        <v>0.66796296296296298</v>
      </c>
      <c r="E3316" s="72" t="s">
        <v>9</v>
      </c>
      <c r="F3316" s="72">
        <v>35</v>
      </c>
      <c r="G3316" s="72" t="s">
        <v>21</v>
      </c>
    </row>
    <row r="3317" spans="3:7" ht="15" thickBot="1" x14ac:dyDescent="0.35">
      <c r="C3317" s="70">
        <v>43180</v>
      </c>
      <c r="D3317" s="71">
        <v>0.66810185185185178</v>
      </c>
      <c r="E3317" s="72" t="s">
        <v>9</v>
      </c>
      <c r="F3317" s="72">
        <v>31</v>
      </c>
      <c r="G3317" s="72" t="s">
        <v>21</v>
      </c>
    </row>
    <row r="3318" spans="3:7" ht="15" thickBot="1" x14ac:dyDescent="0.35">
      <c r="C3318" s="70">
        <v>43180</v>
      </c>
      <c r="D3318" s="71">
        <v>0.66825231481481484</v>
      </c>
      <c r="E3318" s="72" t="s">
        <v>9</v>
      </c>
      <c r="F3318" s="72">
        <v>47</v>
      </c>
      <c r="G3318" s="72" t="s">
        <v>10</v>
      </c>
    </row>
    <row r="3319" spans="3:7" ht="15" thickBot="1" x14ac:dyDescent="0.35">
      <c r="C3319" s="70">
        <v>43180</v>
      </c>
      <c r="D3319" s="71">
        <v>0.6688425925925926</v>
      </c>
      <c r="E3319" s="72" t="s">
        <v>9</v>
      </c>
      <c r="F3319" s="72">
        <v>24</v>
      </c>
      <c r="G3319" s="72" t="s">
        <v>21</v>
      </c>
    </row>
    <row r="3320" spans="3:7" ht="15" thickBot="1" x14ac:dyDescent="0.35">
      <c r="C3320" s="70">
        <v>43180</v>
      </c>
      <c r="D3320" s="71">
        <v>0.66890046296296291</v>
      </c>
      <c r="E3320" s="72" t="s">
        <v>9</v>
      </c>
      <c r="F3320" s="72">
        <v>37</v>
      </c>
      <c r="G3320" s="72" t="s">
        <v>10</v>
      </c>
    </row>
    <row r="3321" spans="3:7" ht="15" thickBot="1" x14ac:dyDescent="0.35">
      <c r="C3321" s="70">
        <v>43180</v>
      </c>
      <c r="D3321" s="71">
        <v>0.66959490740740746</v>
      </c>
      <c r="E3321" s="72" t="s">
        <v>9</v>
      </c>
      <c r="F3321" s="72">
        <v>40</v>
      </c>
      <c r="G3321" s="72" t="s">
        <v>10</v>
      </c>
    </row>
    <row r="3322" spans="3:7" ht="15" thickBot="1" x14ac:dyDescent="0.35">
      <c r="C3322" s="70">
        <v>43180</v>
      </c>
      <c r="D3322" s="71">
        <v>0.6696643518518518</v>
      </c>
      <c r="E3322" s="72" t="s">
        <v>9</v>
      </c>
      <c r="F3322" s="72">
        <v>38</v>
      </c>
      <c r="G3322" s="72" t="s">
        <v>21</v>
      </c>
    </row>
    <row r="3323" spans="3:7" ht="15" thickBot="1" x14ac:dyDescent="0.35">
      <c r="C3323" s="70">
        <v>43180</v>
      </c>
      <c r="D3323" s="71">
        <v>0.66999999999999993</v>
      </c>
      <c r="E3323" s="72" t="s">
        <v>9</v>
      </c>
      <c r="F3323" s="72">
        <v>41</v>
      </c>
      <c r="G3323" s="72" t="s">
        <v>10</v>
      </c>
    </row>
    <row r="3324" spans="3:7" ht="15" thickBot="1" x14ac:dyDescent="0.35">
      <c r="C3324" s="70">
        <v>43180</v>
      </c>
      <c r="D3324" s="71">
        <v>0.67062499999999992</v>
      </c>
      <c r="E3324" s="72" t="s">
        <v>9</v>
      </c>
      <c r="F3324" s="72">
        <v>53</v>
      </c>
      <c r="G3324" s="72" t="s">
        <v>10</v>
      </c>
    </row>
    <row r="3325" spans="3:7" ht="15" thickBot="1" x14ac:dyDescent="0.35">
      <c r="C3325" s="70">
        <v>43180</v>
      </c>
      <c r="D3325" s="71">
        <v>0.67084490740740732</v>
      </c>
      <c r="E3325" s="72" t="s">
        <v>9</v>
      </c>
      <c r="F3325" s="72">
        <v>27</v>
      </c>
      <c r="G3325" s="72" t="s">
        <v>21</v>
      </c>
    </row>
    <row r="3326" spans="3:7" ht="15" thickBot="1" x14ac:dyDescent="0.35">
      <c r="C3326" s="70">
        <v>43180</v>
      </c>
      <c r="D3326" s="71">
        <v>0.67129629629629628</v>
      </c>
      <c r="E3326" s="72" t="s">
        <v>9</v>
      </c>
      <c r="F3326" s="72">
        <v>38</v>
      </c>
      <c r="G3326" s="72" t="s">
        <v>21</v>
      </c>
    </row>
    <row r="3327" spans="3:7" ht="15" thickBot="1" x14ac:dyDescent="0.35">
      <c r="C3327" s="70">
        <v>43180</v>
      </c>
      <c r="D3327" s="71">
        <v>0.67145833333333327</v>
      </c>
      <c r="E3327" s="72" t="s">
        <v>9</v>
      </c>
      <c r="F3327" s="72">
        <v>25</v>
      </c>
      <c r="G3327" s="72" t="s">
        <v>21</v>
      </c>
    </row>
    <row r="3328" spans="3:7" ht="15" thickBot="1" x14ac:dyDescent="0.35">
      <c r="C3328" s="70">
        <v>43180</v>
      </c>
      <c r="D3328" s="71">
        <v>0.67214120370370367</v>
      </c>
      <c r="E3328" s="72" t="s">
        <v>9</v>
      </c>
      <c r="F3328" s="72">
        <v>33</v>
      </c>
      <c r="G3328" s="72" t="s">
        <v>21</v>
      </c>
    </row>
    <row r="3329" spans="3:7" ht="15" thickBot="1" x14ac:dyDescent="0.35">
      <c r="C3329" s="70">
        <v>43180</v>
      </c>
      <c r="D3329" s="71">
        <v>0.67222222222222217</v>
      </c>
      <c r="E3329" s="72" t="s">
        <v>9</v>
      </c>
      <c r="F3329" s="72">
        <v>43</v>
      </c>
      <c r="G3329" s="72" t="s">
        <v>10</v>
      </c>
    </row>
    <row r="3330" spans="3:7" ht="15" thickBot="1" x14ac:dyDescent="0.35">
      <c r="C3330" s="70">
        <v>43180</v>
      </c>
      <c r="D3330" s="71">
        <v>0.67321759259259262</v>
      </c>
      <c r="E3330" s="72" t="s">
        <v>9</v>
      </c>
      <c r="F3330" s="72">
        <v>40</v>
      </c>
      <c r="G3330" s="72" t="s">
        <v>10</v>
      </c>
    </row>
    <row r="3331" spans="3:7" ht="15" thickBot="1" x14ac:dyDescent="0.35">
      <c r="C3331" s="70">
        <v>43180</v>
      </c>
      <c r="D3331" s="71">
        <v>0.67434027777777772</v>
      </c>
      <c r="E3331" s="72" t="s">
        <v>9</v>
      </c>
      <c r="F3331" s="72">
        <v>39</v>
      </c>
      <c r="G3331" s="72" t="s">
        <v>10</v>
      </c>
    </row>
    <row r="3332" spans="3:7" ht="15" thickBot="1" x14ac:dyDescent="0.35">
      <c r="C3332" s="70">
        <v>43180</v>
      </c>
      <c r="D3332" s="71">
        <v>0.67473379629629626</v>
      </c>
      <c r="E3332" s="72" t="s">
        <v>9</v>
      </c>
      <c r="F3332" s="72">
        <v>39</v>
      </c>
      <c r="G3332" s="72" t="s">
        <v>10</v>
      </c>
    </row>
    <row r="3333" spans="3:7" ht="15" thickBot="1" x14ac:dyDescent="0.35">
      <c r="C3333" s="70">
        <v>43180</v>
      </c>
      <c r="D3333" s="71">
        <v>0.67491898148148144</v>
      </c>
      <c r="E3333" s="72" t="s">
        <v>9</v>
      </c>
      <c r="F3333" s="72">
        <v>34</v>
      </c>
      <c r="G3333" s="72" t="s">
        <v>10</v>
      </c>
    </row>
    <row r="3334" spans="3:7" ht="15" thickBot="1" x14ac:dyDescent="0.35">
      <c r="C3334" s="70">
        <v>43180</v>
      </c>
      <c r="D3334" s="71">
        <v>0.67516203703703714</v>
      </c>
      <c r="E3334" s="72" t="s">
        <v>9</v>
      </c>
      <c r="F3334" s="72">
        <v>50</v>
      </c>
      <c r="G3334" s="72" t="s">
        <v>21</v>
      </c>
    </row>
    <row r="3335" spans="3:7" ht="15" thickBot="1" x14ac:dyDescent="0.35">
      <c r="C3335" s="70">
        <v>43180</v>
      </c>
      <c r="D3335" s="71">
        <v>0.67527777777777775</v>
      </c>
      <c r="E3335" s="72" t="s">
        <v>9</v>
      </c>
      <c r="F3335" s="72">
        <v>29</v>
      </c>
      <c r="G3335" s="72" t="s">
        <v>21</v>
      </c>
    </row>
    <row r="3336" spans="3:7" ht="15" thickBot="1" x14ac:dyDescent="0.35">
      <c r="C3336" s="70">
        <v>43180</v>
      </c>
      <c r="D3336" s="71">
        <v>0.67540509259259263</v>
      </c>
      <c r="E3336" s="72" t="s">
        <v>9</v>
      </c>
      <c r="F3336" s="72">
        <v>35</v>
      </c>
      <c r="G3336" s="72" t="s">
        <v>21</v>
      </c>
    </row>
    <row r="3337" spans="3:7" ht="15" thickBot="1" x14ac:dyDescent="0.35">
      <c r="C3337" s="70">
        <v>43180</v>
      </c>
      <c r="D3337" s="71">
        <v>0.67557870370370365</v>
      </c>
      <c r="E3337" s="72" t="s">
        <v>9</v>
      </c>
      <c r="F3337" s="72">
        <v>50</v>
      </c>
      <c r="G3337" s="72" t="s">
        <v>10</v>
      </c>
    </row>
    <row r="3338" spans="3:7" ht="15" thickBot="1" x14ac:dyDescent="0.35">
      <c r="C3338" s="70">
        <v>43180</v>
      </c>
      <c r="D3338" s="71">
        <v>0.67650462962962965</v>
      </c>
      <c r="E3338" s="72" t="s">
        <v>9</v>
      </c>
      <c r="F3338" s="72">
        <v>48</v>
      </c>
      <c r="G3338" s="72" t="s">
        <v>10</v>
      </c>
    </row>
    <row r="3339" spans="3:7" ht="15" thickBot="1" x14ac:dyDescent="0.35">
      <c r="C3339" s="70">
        <v>43180</v>
      </c>
      <c r="D3339" s="71">
        <v>0.67710648148148145</v>
      </c>
      <c r="E3339" s="72" t="s">
        <v>9</v>
      </c>
      <c r="F3339" s="72">
        <v>42</v>
      </c>
      <c r="G3339" s="72" t="s">
        <v>21</v>
      </c>
    </row>
    <row r="3340" spans="3:7" ht="15" thickBot="1" x14ac:dyDescent="0.35">
      <c r="C3340" s="70">
        <v>43180</v>
      </c>
      <c r="D3340" s="71">
        <v>0.67748842592592595</v>
      </c>
      <c r="E3340" s="72" t="s">
        <v>9</v>
      </c>
      <c r="F3340" s="72">
        <v>41</v>
      </c>
      <c r="G3340" s="72" t="s">
        <v>10</v>
      </c>
    </row>
    <row r="3341" spans="3:7" ht="15" thickBot="1" x14ac:dyDescent="0.35">
      <c r="C3341" s="70">
        <v>43180</v>
      </c>
      <c r="D3341" s="71">
        <v>0.67869212962962966</v>
      </c>
      <c r="E3341" s="72" t="s">
        <v>9</v>
      </c>
      <c r="F3341" s="72">
        <v>44</v>
      </c>
      <c r="G3341" s="72" t="s">
        <v>10</v>
      </c>
    </row>
    <row r="3342" spans="3:7" ht="15" thickBot="1" x14ac:dyDescent="0.35">
      <c r="C3342" s="70">
        <v>43180</v>
      </c>
      <c r="D3342" s="71">
        <v>0.67893518518518514</v>
      </c>
      <c r="E3342" s="72" t="s">
        <v>9</v>
      </c>
      <c r="F3342" s="72">
        <v>36</v>
      </c>
      <c r="G3342" s="72" t="s">
        <v>21</v>
      </c>
    </row>
    <row r="3343" spans="3:7" ht="15" thickBot="1" x14ac:dyDescent="0.35">
      <c r="C3343" s="70">
        <v>43180</v>
      </c>
      <c r="D3343" s="71">
        <v>0.67921296296296296</v>
      </c>
      <c r="E3343" s="72" t="s">
        <v>9</v>
      </c>
      <c r="F3343" s="72">
        <v>21</v>
      </c>
      <c r="G3343" s="72" t="s">
        <v>10</v>
      </c>
    </row>
    <row r="3344" spans="3:7" ht="15" thickBot="1" x14ac:dyDescent="0.35">
      <c r="C3344" s="70">
        <v>43180</v>
      </c>
      <c r="D3344" s="71">
        <v>0.67923611111111104</v>
      </c>
      <c r="E3344" s="72" t="s">
        <v>9</v>
      </c>
      <c r="F3344" s="72">
        <v>13</v>
      </c>
      <c r="G3344" s="72" t="s">
        <v>10</v>
      </c>
    </row>
    <row r="3345" spans="3:7" ht="15" thickBot="1" x14ac:dyDescent="0.35">
      <c r="C3345" s="70">
        <v>43180</v>
      </c>
      <c r="D3345" s="71">
        <v>0.67951388888888886</v>
      </c>
      <c r="E3345" s="72" t="s">
        <v>9</v>
      </c>
      <c r="F3345" s="72">
        <v>17</v>
      </c>
      <c r="G3345" s="72" t="s">
        <v>21</v>
      </c>
    </row>
    <row r="3346" spans="3:7" ht="15" thickBot="1" x14ac:dyDescent="0.35">
      <c r="C3346" s="70">
        <v>43180</v>
      </c>
      <c r="D3346" s="71">
        <v>0.6802083333333333</v>
      </c>
      <c r="E3346" s="72" t="s">
        <v>9</v>
      </c>
      <c r="F3346" s="72">
        <v>40</v>
      </c>
      <c r="G3346" s="72" t="s">
        <v>10</v>
      </c>
    </row>
    <row r="3347" spans="3:7" ht="15" thickBot="1" x14ac:dyDescent="0.35">
      <c r="C3347" s="70">
        <v>43180</v>
      </c>
      <c r="D3347" s="71">
        <v>0.6805092592592592</v>
      </c>
      <c r="E3347" s="72" t="s">
        <v>9</v>
      </c>
      <c r="F3347" s="72">
        <v>41</v>
      </c>
      <c r="G3347" s="72" t="s">
        <v>21</v>
      </c>
    </row>
    <row r="3348" spans="3:7" ht="15" thickBot="1" x14ac:dyDescent="0.35">
      <c r="C3348" s="70">
        <v>43180</v>
      </c>
      <c r="D3348" s="71">
        <v>0.68125000000000002</v>
      </c>
      <c r="E3348" s="72" t="s">
        <v>9</v>
      </c>
      <c r="F3348" s="72">
        <v>31</v>
      </c>
      <c r="G3348" s="72" t="s">
        <v>21</v>
      </c>
    </row>
    <row r="3349" spans="3:7" ht="15" thickBot="1" x14ac:dyDescent="0.35">
      <c r="C3349" s="70">
        <v>43180</v>
      </c>
      <c r="D3349" s="71">
        <v>0.68173611111111121</v>
      </c>
      <c r="E3349" s="72" t="s">
        <v>9</v>
      </c>
      <c r="F3349" s="72">
        <v>27</v>
      </c>
      <c r="G3349" s="72" t="s">
        <v>21</v>
      </c>
    </row>
    <row r="3350" spans="3:7" ht="15" thickBot="1" x14ac:dyDescent="0.35">
      <c r="C3350" s="70">
        <v>43180</v>
      </c>
      <c r="D3350" s="71">
        <v>0.68194444444444446</v>
      </c>
      <c r="E3350" s="72" t="s">
        <v>9</v>
      </c>
      <c r="F3350" s="72">
        <v>37</v>
      </c>
      <c r="G3350" s="72" t="s">
        <v>21</v>
      </c>
    </row>
    <row r="3351" spans="3:7" ht="15" thickBot="1" x14ac:dyDescent="0.35">
      <c r="C3351" s="70">
        <v>43180</v>
      </c>
      <c r="D3351" s="71">
        <v>0.6821990740740741</v>
      </c>
      <c r="E3351" s="72" t="s">
        <v>9</v>
      </c>
      <c r="F3351" s="72">
        <v>46</v>
      </c>
      <c r="G3351" s="72" t="s">
        <v>21</v>
      </c>
    </row>
    <row r="3352" spans="3:7" ht="15" thickBot="1" x14ac:dyDescent="0.35">
      <c r="C3352" s="70">
        <v>43180</v>
      </c>
      <c r="D3352" s="71">
        <v>0.68299768518518522</v>
      </c>
      <c r="E3352" s="72" t="s">
        <v>9</v>
      </c>
      <c r="F3352" s="72">
        <v>26</v>
      </c>
      <c r="G3352" s="72" t="s">
        <v>21</v>
      </c>
    </row>
    <row r="3353" spans="3:7" ht="15" thickBot="1" x14ac:dyDescent="0.35">
      <c r="C3353" s="70">
        <v>43180</v>
      </c>
      <c r="D3353" s="71">
        <v>0.68309027777777775</v>
      </c>
      <c r="E3353" s="72" t="s">
        <v>9</v>
      </c>
      <c r="F3353" s="72">
        <v>25</v>
      </c>
      <c r="G3353" s="72" t="s">
        <v>21</v>
      </c>
    </row>
    <row r="3354" spans="3:7" ht="15" thickBot="1" x14ac:dyDescent="0.35">
      <c r="C3354" s="70">
        <v>43180</v>
      </c>
      <c r="D3354" s="71">
        <v>0.68398148148148152</v>
      </c>
      <c r="E3354" s="72" t="s">
        <v>9</v>
      </c>
      <c r="F3354" s="72">
        <v>49</v>
      </c>
      <c r="G3354" s="72" t="s">
        <v>10</v>
      </c>
    </row>
    <row r="3355" spans="3:7" ht="15" thickBot="1" x14ac:dyDescent="0.35">
      <c r="C3355" s="70">
        <v>43180</v>
      </c>
      <c r="D3355" s="71">
        <v>0.68425925925925923</v>
      </c>
      <c r="E3355" s="72" t="s">
        <v>9</v>
      </c>
      <c r="F3355" s="72">
        <v>50</v>
      </c>
      <c r="G3355" s="72" t="s">
        <v>10</v>
      </c>
    </row>
    <row r="3356" spans="3:7" ht="15" thickBot="1" x14ac:dyDescent="0.35">
      <c r="C3356" s="70">
        <v>43180</v>
      </c>
      <c r="D3356" s="71">
        <v>0.68586805555555552</v>
      </c>
      <c r="E3356" s="72" t="s">
        <v>9</v>
      </c>
      <c r="F3356" s="72">
        <v>34</v>
      </c>
      <c r="G3356" s="72" t="s">
        <v>10</v>
      </c>
    </row>
    <row r="3357" spans="3:7" ht="15" thickBot="1" x14ac:dyDescent="0.35">
      <c r="C3357" s="70">
        <v>43180</v>
      </c>
      <c r="D3357" s="71">
        <v>0.68629629629629629</v>
      </c>
      <c r="E3357" s="72" t="s">
        <v>9</v>
      </c>
      <c r="F3357" s="72">
        <v>36</v>
      </c>
      <c r="G3357" s="72" t="s">
        <v>10</v>
      </c>
    </row>
    <row r="3358" spans="3:7" ht="15" thickBot="1" x14ac:dyDescent="0.35">
      <c r="C3358" s="70">
        <v>43180</v>
      </c>
      <c r="D3358" s="71">
        <v>0.68686342592592586</v>
      </c>
      <c r="E3358" s="72" t="s">
        <v>9</v>
      </c>
      <c r="F3358" s="72">
        <v>26</v>
      </c>
      <c r="G3358" s="72" t="s">
        <v>21</v>
      </c>
    </row>
    <row r="3359" spans="3:7" ht="15" thickBot="1" x14ac:dyDescent="0.35">
      <c r="C3359" s="70">
        <v>43180</v>
      </c>
      <c r="D3359" s="71">
        <v>0.6871990740740741</v>
      </c>
      <c r="E3359" s="72" t="s">
        <v>9</v>
      </c>
      <c r="F3359" s="72">
        <v>32</v>
      </c>
      <c r="G3359" s="72" t="s">
        <v>21</v>
      </c>
    </row>
    <row r="3360" spans="3:7" ht="15" thickBot="1" x14ac:dyDescent="0.35">
      <c r="C3360" s="70">
        <v>43180</v>
      </c>
      <c r="D3360" s="71">
        <v>0.68741898148148151</v>
      </c>
      <c r="E3360" s="72" t="s">
        <v>9</v>
      </c>
      <c r="F3360" s="72">
        <v>33</v>
      </c>
      <c r="G3360" s="72" t="s">
        <v>21</v>
      </c>
    </row>
    <row r="3361" spans="3:7" ht="15" thickBot="1" x14ac:dyDescent="0.35">
      <c r="C3361" s="70">
        <v>43180</v>
      </c>
      <c r="D3361" s="71">
        <v>0.68756944444444434</v>
      </c>
      <c r="E3361" s="72" t="s">
        <v>9</v>
      </c>
      <c r="F3361" s="72">
        <v>40</v>
      </c>
      <c r="G3361" s="72" t="s">
        <v>10</v>
      </c>
    </row>
    <row r="3362" spans="3:7" ht="15" thickBot="1" x14ac:dyDescent="0.35">
      <c r="C3362" s="70">
        <v>43180</v>
      </c>
      <c r="D3362" s="71">
        <v>0.68785879629629632</v>
      </c>
      <c r="E3362" s="72" t="s">
        <v>9</v>
      </c>
      <c r="F3362" s="72">
        <v>27</v>
      </c>
      <c r="G3362" s="72" t="s">
        <v>21</v>
      </c>
    </row>
    <row r="3363" spans="3:7" ht="15" thickBot="1" x14ac:dyDescent="0.35">
      <c r="C3363" s="70">
        <v>43180</v>
      </c>
      <c r="D3363" s="71">
        <v>0.68803240740740745</v>
      </c>
      <c r="E3363" s="72" t="s">
        <v>9</v>
      </c>
      <c r="F3363" s="72">
        <v>41</v>
      </c>
      <c r="G3363" s="72" t="s">
        <v>10</v>
      </c>
    </row>
    <row r="3364" spans="3:7" ht="15" thickBot="1" x14ac:dyDescent="0.35">
      <c r="C3364" s="70">
        <v>43180</v>
      </c>
      <c r="D3364" s="71">
        <v>0.6884837962962963</v>
      </c>
      <c r="E3364" s="72" t="s">
        <v>9</v>
      </c>
      <c r="F3364" s="72">
        <v>51</v>
      </c>
      <c r="G3364" s="72" t="s">
        <v>10</v>
      </c>
    </row>
    <row r="3365" spans="3:7" ht="15" thickBot="1" x14ac:dyDescent="0.35">
      <c r="C3365" s="70">
        <v>43180</v>
      </c>
      <c r="D3365" s="71">
        <v>0.68854166666666661</v>
      </c>
      <c r="E3365" s="72" t="s">
        <v>9</v>
      </c>
      <c r="F3365" s="72">
        <v>25</v>
      </c>
      <c r="G3365" s="72" t="s">
        <v>21</v>
      </c>
    </row>
    <row r="3366" spans="3:7" ht="15" thickBot="1" x14ac:dyDescent="0.35">
      <c r="C3366" s="70">
        <v>43180</v>
      </c>
      <c r="D3366" s="71">
        <v>0.68959490740740748</v>
      </c>
      <c r="E3366" s="72" t="s">
        <v>9</v>
      </c>
      <c r="F3366" s="72">
        <v>31</v>
      </c>
      <c r="G3366" s="72" t="s">
        <v>10</v>
      </c>
    </row>
    <row r="3367" spans="3:7" ht="15" thickBot="1" x14ac:dyDescent="0.35">
      <c r="C3367" s="70">
        <v>43180</v>
      </c>
      <c r="D3367" s="71">
        <v>0.68965277777777778</v>
      </c>
      <c r="E3367" s="72" t="s">
        <v>9</v>
      </c>
      <c r="F3367" s="72">
        <v>26</v>
      </c>
      <c r="G3367" s="72" t="s">
        <v>21</v>
      </c>
    </row>
    <row r="3368" spans="3:7" ht="15" thickBot="1" x14ac:dyDescent="0.35">
      <c r="C3368" s="70">
        <v>43180</v>
      </c>
      <c r="D3368" s="71">
        <v>0.69056712962962974</v>
      </c>
      <c r="E3368" s="72" t="s">
        <v>9</v>
      </c>
      <c r="F3368" s="72">
        <v>41</v>
      </c>
      <c r="G3368" s="72" t="s">
        <v>10</v>
      </c>
    </row>
    <row r="3369" spans="3:7" ht="15" thickBot="1" x14ac:dyDescent="0.35">
      <c r="C3369" s="70">
        <v>43180</v>
      </c>
      <c r="D3369" s="71">
        <v>0.69096064814814817</v>
      </c>
      <c r="E3369" s="72" t="s">
        <v>9</v>
      </c>
      <c r="F3369" s="72">
        <v>29</v>
      </c>
      <c r="G3369" s="72" t="s">
        <v>21</v>
      </c>
    </row>
    <row r="3370" spans="3:7" ht="15" thickBot="1" x14ac:dyDescent="0.35">
      <c r="C3370" s="70">
        <v>43180</v>
      </c>
      <c r="D3370" s="71">
        <v>0.69165509259259261</v>
      </c>
      <c r="E3370" s="72" t="s">
        <v>9</v>
      </c>
      <c r="F3370" s="72">
        <v>35</v>
      </c>
      <c r="G3370" s="72" t="s">
        <v>21</v>
      </c>
    </row>
    <row r="3371" spans="3:7" ht="15" thickBot="1" x14ac:dyDescent="0.35">
      <c r="C3371" s="70">
        <v>43180</v>
      </c>
      <c r="D3371" s="71">
        <v>0.69314814814814818</v>
      </c>
      <c r="E3371" s="72" t="s">
        <v>9</v>
      </c>
      <c r="F3371" s="72">
        <v>40</v>
      </c>
      <c r="G3371" s="72" t="s">
        <v>21</v>
      </c>
    </row>
    <row r="3372" spans="3:7" ht="15" thickBot="1" x14ac:dyDescent="0.35">
      <c r="C3372" s="70">
        <v>43180</v>
      </c>
      <c r="D3372" s="71">
        <v>0.69398148148148142</v>
      </c>
      <c r="E3372" s="72" t="s">
        <v>9</v>
      </c>
      <c r="F3372" s="72">
        <v>48</v>
      </c>
      <c r="G3372" s="72" t="s">
        <v>10</v>
      </c>
    </row>
    <row r="3373" spans="3:7" ht="15" thickBot="1" x14ac:dyDescent="0.35">
      <c r="C3373" s="70">
        <v>43180</v>
      </c>
      <c r="D3373" s="71">
        <v>0.69400462962962972</v>
      </c>
      <c r="E3373" s="72" t="s">
        <v>9</v>
      </c>
      <c r="F3373" s="72">
        <v>48</v>
      </c>
      <c r="G3373" s="72" t="s">
        <v>21</v>
      </c>
    </row>
    <row r="3374" spans="3:7" ht="15" thickBot="1" x14ac:dyDescent="0.35">
      <c r="C3374" s="70">
        <v>43180</v>
      </c>
      <c r="D3374" s="71">
        <v>0.69413194444444448</v>
      </c>
      <c r="E3374" s="72" t="s">
        <v>9</v>
      </c>
      <c r="F3374" s="72">
        <v>37</v>
      </c>
      <c r="G3374" s="72" t="s">
        <v>10</v>
      </c>
    </row>
    <row r="3375" spans="3:7" ht="15" thickBot="1" x14ac:dyDescent="0.35">
      <c r="C3375" s="70">
        <v>43180</v>
      </c>
      <c r="D3375" s="71">
        <v>0.69515046296296301</v>
      </c>
      <c r="E3375" s="72" t="s">
        <v>9</v>
      </c>
      <c r="F3375" s="72">
        <v>41</v>
      </c>
      <c r="G3375" s="72" t="s">
        <v>21</v>
      </c>
    </row>
    <row r="3376" spans="3:7" ht="15" thickBot="1" x14ac:dyDescent="0.35">
      <c r="C3376" s="70">
        <v>43180</v>
      </c>
      <c r="D3376" s="71">
        <v>0.69518518518518524</v>
      </c>
      <c r="E3376" s="72" t="s">
        <v>9</v>
      </c>
      <c r="F3376" s="72">
        <v>30</v>
      </c>
      <c r="G3376" s="72" t="s">
        <v>21</v>
      </c>
    </row>
    <row r="3377" spans="3:7" ht="15" thickBot="1" x14ac:dyDescent="0.35">
      <c r="C3377" s="70">
        <v>43180</v>
      </c>
      <c r="D3377" s="71">
        <v>0.6961342592592592</v>
      </c>
      <c r="E3377" s="72" t="s">
        <v>9</v>
      </c>
      <c r="F3377" s="72">
        <v>35</v>
      </c>
      <c r="G3377" s="72" t="s">
        <v>21</v>
      </c>
    </row>
    <row r="3378" spans="3:7" ht="15" thickBot="1" x14ac:dyDescent="0.35">
      <c r="C3378" s="70">
        <v>43180</v>
      </c>
      <c r="D3378" s="71">
        <v>0.69633101851851853</v>
      </c>
      <c r="E3378" s="72" t="s">
        <v>9</v>
      </c>
      <c r="F3378" s="72">
        <v>30</v>
      </c>
      <c r="G3378" s="72" t="s">
        <v>21</v>
      </c>
    </row>
    <row r="3379" spans="3:7" ht="15" thickBot="1" x14ac:dyDescent="0.35">
      <c r="C3379" s="70">
        <v>43180</v>
      </c>
      <c r="D3379" s="71">
        <v>0.69781249999999995</v>
      </c>
      <c r="E3379" s="72" t="s">
        <v>9</v>
      </c>
      <c r="F3379" s="72">
        <v>30</v>
      </c>
      <c r="G3379" s="72" t="s">
        <v>21</v>
      </c>
    </row>
    <row r="3380" spans="3:7" ht="15" thickBot="1" x14ac:dyDescent="0.35">
      <c r="C3380" s="70">
        <v>43180</v>
      </c>
      <c r="D3380" s="71">
        <v>0.69805555555555554</v>
      </c>
      <c r="E3380" s="72" t="s">
        <v>9</v>
      </c>
      <c r="F3380" s="72">
        <v>27</v>
      </c>
      <c r="G3380" s="72" t="s">
        <v>21</v>
      </c>
    </row>
    <row r="3381" spans="3:7" ht="15" thickBot="1" x14ac:dyDescent="0.35">
      <c r="C3381" s="70">
        <v>43180</v>
      </c>
      <c r="D3381" s="71">
        <v>0.69821759259259253</v>
      </c>
      <c r="E3381" s="72" t="s">
        <v>9</v>
      </c>
      <c r="F3381" s="72">
        <v>48</v>
      </c>
      <c r="G3381" s="72" t="s">
        <v>10</v>
      </c>
    </row>
    <row r="3382" spans="3:7" ht="15" thickBot="1" x14ac:dyDescent="0.35">
      <c r="C3382" s="70">
        <v>43180</v>
      </c>
      <c r="D3382" s="71">
        <v>0.69877314814814817</v>
      </c>
      <c r="E3382" s="72" t="s">
        <v>9</v>
      </c>
      <c r="F3382" s="72">
        <v>38</v>
      </c>
      <c r="G3382" s="72" t="s">
        <v>21</v>
      </c>
    </row>
    <row r="3383" spans="3:7" ht="15" thickBot="1" x14ac:dyDescent="0.35">
      <c r="C3383" s="70">
        <v>43180</v>
      </c>
      <c r="D3383" s="71">
        <v>0.69884259259259263</v>
      </c>
      <c r="E3383" s="72" t="s">
        <v>9</v>
      </c>
      <c r="F3383" s="72">
        <v>40</v>
      </c>
      <c r="G3383" s="72" t="s">
        <v>21</v>
      </c>
    </row>
    <row r="3384" spans="3:7" ht="15" thickBot="1" x14ac:dyDescent="0.35">
      <c r="C3384" s="70">
        <v>43180</v>
      </c>
      <c r="D3384" s="71">
        <v>0.69988425925925923</v>
      </c>
      <c r="E3384" s="72" t="s">
        <v>9</v>
      </c>
      <c r="F3384" s="72">
        <v>27</v>
      </c>
      <c r="G3384" s="72" t="s">
        <v>21</v>
      </c>
    </row>
    <row r="3385" spans="3:7" ht="15" thickBot="1" x14ac:dyDescent="0.35">
      <c r="C3385" s="70">
        <v>43180</v>
      </c>
      <c r="D3385" s="71">
        <v>0.69995370370370369</v>
      </c>
      <c r="E3385" s="72" t="s">
        <v>9</v>
      </c>
      <c r="F3385" s="72">
        <v>37</v>
      </c>
      <c r="G3385" s="72" t="s">
        <v>10</v>
      </c>
    </row>
    <row r="3386" spans="3:7" ht="15" thickBot="1" x14ac:dyDescent="0.35">
      <c r="C3386" s="70">
        <v>43180</v>
      </c>
      <c r="D3386" s="71">
        <v>0.70013888888888898</v>
      </c>
      <c r="E3386" s="72" t="s">
        <v>9</v>
      </c>
      <c r="F3386" s="72">
        <v>27</v>
      </c>
      <c r="G3386" s="72" t="s">
        <v>10</v>
      </c>
    </row>
    <row r="3387" spans="3:7" ht="15" thickBot="1" x14ac:dyDescent="0.35">
      <c r="C3387" s="70">
        <v>43180</v>
      </c>
      <c r="D3387" s="71">
        <v>0.70094907407407403</v>
      </c>
      <c r="E3387" s="72" t="s">
        <v>9</v>
      </c>
      <c r="F3387" s="72">
        <v>31</v>
      </c>
      <c r="G3387" s="72" t="s">
        <v>21</v>
      </c>
    </row>
    <row r="3388" spans="3:7" ht="15" thickBot="1" x14ac:dyDescent="0.35">
      <c r="C3388" s="70">
        <v>43180</v>
      </c>
      <c r="D3388" s="71">
        <v>0.70174768518518515</v>
      </c>
      <c r="E3388" s="72" t="s">
        <v>9</v>
      </c>
      <c r="F3388" s="72">
        <v>32</v>
      </c>
      <c r="G3388" s="72" t="s">
        <v>21</v>
      </c>
    </row>
    <row r="3389" spans="3:7" ht="15" thickBot="1" x14ac:dyDescent="0.35">
      <c r="C3389" s="70">
        <v>43180</v>
      </c>
      <c r="D3389" s="71">
        <v>0.7029050925925926</v>
      </c>
      <c r="E3389" s="72" t="s">
        <v>9</v>
      </c>
      <c r="F3389" s="72">
        <v>50</v>
      </c>
      <c r="G3389" s="72" t="s">
        <v>21</v>
      </c>
    </row>
    <row r="3390" spans="3:7" ht="15" thickBot="1" x14ac:dyDescent="0.35">
      <c r="C3390" s="70">
        <v>43180</v>
      </c>
      <c r="D3390" s="71">
        <v>0.70311342592592585</v>
      </c>
      <c r="E3390" s="72" t="s">
        <v>9</v>
      </c>
      <c r="F3390" s="72">
        <v>28</v>
      </c>
      <c r="G3390" s="72" t="s">
        <v>21</v>
      </c>
    </row>
    <row r="3391" spans="3:7" ht="15" thickBot="1" x14ac:dyDescent="0.35">
      <c r="C3391" s="70">
        <v>43180</v>
      </c>
      <c r="D3391" s="71">
        <v>0.70329861111111114</v>
      </c>
      <c r="E3391" s="72" t="s">
        <v>9</v>
      </c>
      <c r="F3391" s="72">
        <v>39</v>
      </c>
      <c r="G3391" s="72" t="s">
        <v>10</v>
      </c>
    </row>
    <row r="3392" spans="3:7" ht="15" thickBot="1" x14ac:dyDescent="0.35">
      <c r="C3392" s="70">
        <v>43180</v>
      </c>
      <c r="D3392" s="71">
        <v>0.70371527777777787</v>
      </c>
      <c r="E3392" s="72" t="s">
        <v>9</v>
      </c>
      <c r="F3392" s="72">
        <v>49</v>
      </c>
      <c r="G3392" s="72" t="s">
        <v>21</v>
      </c>
    </row>
    <row r="3393" spans="3:7" ht="15" thickBot="1" x14ac:dyDescent="0.35">
      <c r="C3393" s="70">
        <v>43180</v>
      </c>
      <c r="D3393" s="71">
        <v>0.70584490740740735</v>
      </c>
      <c r="E3393" s="72" t="s">
        <v>9</v>
      </c>
      <c r="F3393" s="72">
        <v>28</v>
      </c>
      <c r="G3393" s="72" t="s">
        <v>21</v>
      </c>
    </row>
    <row r="3394" spans="3:7" ht="15" thickBot="1" x14ac:dyDescent="0.35">
      <c r="C3394" s="70">
        <v>43180</v>
      </c>
      <c r="D3394" s="71">
        <v>0.70627314814814823</v>
      </c>
      <c r="E3394" s="72" t="s">
        <v>9</v>
      </c>
      <c r="F3394" s="72">
        <v>40</v>
      </c>
      <c r="G3394" s="72" t="s">
        <v>10</v>
      </c>
    </row>
    <row r="3395" spans="3:7" ht="15" thickBot="1" x14ac:dyDescent="0.35">
      <c r="C3395" s="70">
        <v>43180</v>
      </c>
      <c r="D3395" s="71">
        <v>0.7064583333333333</v>
      </c>
      <c r="E3395" s="72" t="s">
        <v>9</v>
      </c>
      <c r="F3395" s="72">
        <v>39</v>
      </c>
      <c r="G3395" s="72" t="s">
        <v>10</v>
      </c>
    </row>
    <row r="3396" spans="3:7" ht="15" thickBot="1" x14ac:dyDescent="0.35">
      <c r="C3396" s="70">
        <v>43180</v>
      </c>
      <c r="D3396" s="71">
        <v>0.70659722222222221</v>
      </c>
      <c r="E3396" s="72" t="s">
        <v>9</v>
      </c>
      <c r="F3396" s="72">
        <v>28</v>
      </c>
      <c r="G3396" s="72" t="s">
        <v>21</v>
      </c>
    </row>
    <row r="3397" spans="3:7" ht="15" thickBot="1" x14ac:dyDescent="0.35">
      <c r="C3397" s="70">
        <v>43180</v>
      </c>
      <c r="D3397" s="71">
        <v>0.70668981481481474</v>
      </c>
      <c r="E3397" s="72" t="s">
        <v>9</v>
      </c>
      <c r="F3397" s="72">
        <v>30</v>
      </c>
      <c r="G3397" s="72" t="s">
        <v>21</v>
      </c>
    </row>
    <row r="3398" spans="3:7" ht="15" thickBot="1" x14ac:dyDescent="0.35">
      <c r="C3398" s="70">
        <v>43180</v>
      </c>
      <c r="D3398" s="71">
        <v>0.70734953703703696</v>
      </c>
      <c r="E3398" s="72" t="s">
        <v>9</v>
      </c>
      <c r="F3398" s="72">
        <v>39</v>
      </c>
      <c r="G3398" s="72" t="s">
        <v>21</v>
      </c>
    </row>
    <row r="3399" spans="3:7" ht="15" thickBot="1" x14ac:dyDescent="0.35">
      <c r="C3399" s="70">
        <v>43180</v>
      </c>
      <c r="D3399" s="71">
        <v>0.70813657407407404</v>
      </c>
      <c r="E3399" s="72" t="s">
        <v>9</v>
      </c>
      <c r="F3399" s="72">
        <v>40</v>
      </c>
      <c r="G3399" s="72" t="s">
        <v>21</v>
      </c>
    </row>
    <row r="3400" spans="3:7" ht="15" thickBot="1" x14ac:dyDescent="0.35">
      <c r="C3400" s="70">
        <v>43180</v>
      </c>
      <c r="D3400" s="71">
        <v>0.70864583333333331</v>
      </c>
      <c r="E3400" s="72" t="s">
        <v>9</v>
      </c>
      <c r="F3400" s="72">
        <v>31</v>
      </c>
      <c r="G3400" s="72" t="s">
        <v>21</v>
      </c>
    </row>
    <row r="3401" spans="3:7" ht="15" thickBot="1" x14ac:dyDescent="0.35">
      <c r="C3401" s="70">
        <v>43180</v>
      </c>
      <c r="D3401" s="71">
        <v>0.70879629629629637</v>
      </c>
      <c r="E3401" s="72" t="s">
        <v>9</v>
      </c>
      <c r="F3401" s="72">
        <v>33</v>
      </c>
      <c r="G3401" s="72" t="s">
        <v>21</v>
      </c>
    </row>
    <row r="3402" spans="3:7" ht="15" thickBot="1" x14ac:dyDescent="0.35">
      <c r="C3402" s="70">
        <v>43180</v>
      </c>
      <c r="D3402" s="71">
        <v>0.70903935185185185</v>
      </c>
      <c r="E3402" s="72" t="s">
        <v>9</v>
      </c>
      <c r="F3402" s="72">
        <v>47</v>
      </c>
      <c r="G3402" s="72" t="s">
        <v>10</v>
      </c>
    </row>
    <row r="3403" spans="3:7" ht="15" thickBot="1" x14ac:dyDescent="0.35">
      <c r="C3403" s="70">
        <v>43180</v>
      </c>
      <c r="D3403" s="71">
        <v>0.71030092592592586</v>
      </c>
      <c r="E3403" s="72" t="s">
        <v>9</v>
      </c>
      <c r="F3403" s="72">
        <v>44</v>
      </c>
      <c r="G3403" s="72" t="s">
        <v>10</v>
      </c>
    </row>
    <row r="3404" spans="3:7" ht="15" thickBot="1" x14ac:dyDescent="0.35">
      <c r="C3404" s="70">
        <v>43180</v>
      </c>
      <c r="D3404" s="71">
        <v>0.71061342592592591</v>
      </c>
      <c r="E3404" s="72" t="s">
        <v>9</v>
      </c>
      <c r="F3404" s="72">
        <v>38</v>
      </c>
      <c r="G3404" s="72" t="s">
        <v>21</v>
      </c>
    </row>
    <row r="3405" spans="3:7" ht="15" thickBot="1" x14ac:dyDescent="0.35">
      <c r="C3405" s="70">
        <v>43180</v>
      </c>
      <c r="D3405" s="71">
        <v>0.71069444444444452</v>
      </c>
      <c r="E3405" s="72" t="s">
        <v>9</v>
      </c>
      <c r="F3405" s="72">
        <v>47</v>
      </c>
      <c r="G3405" s="72" t="s">
        <v>21</v>
      </c>
    </row>
    <row r="3406" spans="3:7" ht="15" thickBot="1" x14ac:dyDescent="0.35">
      <c r="C3406" s="70">
        <v>43180</v>
      </c>
      <c r="D3406" s="71">
        <v>0.71155092592592595</v>
      </c>
      <c r="E3406" s="72" t="s">
        <v>9</v>
      </c>
      <c r="F3406" s="72">
        <v>37</v>
      </c>
      <c r="G3406" s="72" t="s">
        <v>21</v>
      </c>
    </row>
    <row r="3407" spans="3:7" ht="15" thickBot="1" x14ac:dyDescent="0.35">
      <c r="C3407" s="70">
        <v>43180</v>
      </c>
      <c r="D3407" s="71">
        <v>0.71223379629629635</v>
      </c>
      <c r="E3407" s="72" t="s">
        <v>9</v>
      </c>
      <c r="F3407" s="72">
        <v>54</v>
      </c>
      <c r="G3407" s="72" t="s">
        <v>21</v>
      </c>
    </row>
    <row r="3408" spans="3:7" ht="15" thickBot="1" x14ac:dyDescent="0.35">
      <c r="C3408" s="70">
        <v>43180</v>
      </c>
      <c r="D3408" s="71">
        <v>0.71233796296296292</v>
      </c>
      <c r="E3408" s="72" t="s">
        <v>9</v>
      </c>
      <c r="F3408" s="72">
        <v>39</v>
      </c>
      <c r="G3408" s="72" t="s">
        <v>21</v>
      </c>
    </row>
    <row r="3409" spans="3:7" ht="15" thickBot="1" x14ac:dyDescent="0.35">
      <c r="C3409" s="70">
        <v>43180</v>
      </c>
      <c r="D3409" s="71">
        <v>0.71328703703703711</v>
      </c>
      <c r="E3409" s="72" t="s">
        <v>9</v>
      </c>
      <c r="F3409" s="72">
        <v>48</v>
      </c>
      <c r="G3409" s="72" t="s">
        <v>21</v>
      </c>
    </row>
    <row r="3410" spans="3:7" ht="15" thickBot="1" x14ac:dyDescent="0.35">
      <c r="C3410" s="70">
        <v>43180</v>
      </c>
      <c r="D3410" s="71">
        <v>0.71333333333333337</v>
      </c>
      <c r="E3410" s="72" t="s">
        <v>9</v>
      </c>
      <c r="F3410" s="72">
        <v>45</v>
      </c>
      <c r="G3410" s="72" t="s">
        <v>10</v>
      </c>
    </row>
    <row r="3411" spans="3:7" ht="15" thickBot="1" x14ac:dyDescent="0.35">
      <c r="C3411" s="70">
        <v>43180</v>
      </c>
      <c r="D3411" s="71">
        <v>0.71386574074074083</v>
      </c>
      <c r="E3411" s="72" t="s">
        <v>9</v>
      </c>
      <c r="F3411" s="72">
        <v>31</v>
      </c>
      <c r="G3411" s="72" t="s">
        <v>10</v>
      </c>
    </row>
    <row r="3412" spans="3:7" ht="15" thickBot="1" x14ac:dyDescent="0.35">
      <c r="C3412" s="70">
        <v>43180</v>
      </c>
      <c r="D3412" s="71">
        <v>0.71548611111111116</v>
      </c>
      <c r="E3412" s="72" t="s">
        <v>9</v>
      </c>
      <c r="F3412" s="72">
        <v>45</v>
      </c>
      <c r="G3412" s="72" t="s">
        <v>10</v>
      </c>
    </row>
    <row r="3413" spans="3:7" ht="15" thickBot="1" x14ac:dyDescent="0.35">
      <c r="C3413" s="70">
        <v>43180</v>
      </c>
      <c r="D3413" s="71">
        <v>0.71579861111111109</v>
      </c>
      <c r="E3413" s="72" t="s">
        <v>9</v>
      </c>
      <c r="F3413" s="72">
        <v>58</v>
      </c>
      <c r="G3413" s="72" t="s">
        <v>10</v>
      </c>
    </row>
    <row r="3414" spans="3:7" ht="15" thickBot="1" x14ac:dyDescent="0.35">
      <c r="C3414" s="70">
        <v>43180</v>
      </c>
      <c r="D3414" s="71">
        <v>0.71597222222222223</v>
      </c>
      <c r="E3414" s="72" t="s">
        <v>9</v>
      </c>
      <c r="F3414" s="72">
        <v>45</v>
      </c>
      <c r="G3414" s="72" t="s">
        <v>21</v>
      </c>
    </row>
    <row r="3415" spans="3:7" ht="15" thickBot="1" x14ac:dyDescent="0.35">
      <c r="C3415" s="70">
        <v>43180</v>
      </c>
      <c r="D3415" s="71">
        <v>0.71670138888888879</v>
      </c>
      <c r="E3415" s="72" t="s">
        <v>9</v>
      </c>
      <c r="F3415" s="72">
        <v>44</v>
      </c>
      <c r="G3415" s="72" t="s">
        <v>21</v>
      </c>
    </row>
    <row r="3416" spans="3:7" ht="15" thickBot="1" x14ac:dyDescent="0.35">
      <c r="C3416" s="70">
        <v>43180</v>
      </c>
      <c r="D3416" s="71">
        <v>0.71703703703703703</v>
      </c>
      <c r="E3416" s="72" t="s">
        <v>9</v>
      </c>
      <c r="F3416" s="72">
        <v>42</v>
      </c>
      <c r="G3416" s="72" t="s">
        <v>21</v>
      </c>
    </row>
    <row r="3417" spans="3:7" ht="15" thickBot="1" x14ac:dyDescent="0.35">
      <c r="C3417" s="70">
        <v>43180</v>
      </c>
      <c r="D3417" s="71">
        <v>0.71787037037037038</v>
      </c>
      <c r="E3417" s="72" t="s">
        <v>9</v>
      </c>
      <c r="F3417" s="72">
        <v>32</v>
      </c>
      <c r="G3417" s="72" t="s">
        <v>21</v>
      </c>
    </row>
    <row r="3418" spans="3:7" ht="15" thickBot="1" x14ac:dyDescent="0.35">
      <c r="C3418" s="70">
        <v>43180</v>
      </c>
      <c r="D3418" s="71">
        <v>0.71902777777777782</v>
      </c>
      <c r="E3418" s="72" t="s">
        <v>9</v>
      </c>
      <c r="F3418" s="72">
        <v>42</v>
      </c>
      <c r="G3418" s="72" t="s">
        <v>21</v>
      </c>
    </row>
    <row r="3419" spans="3:7" ht="15" thickBot="1" x14ac:dyDescent="0.35">
      <c r="C3419" s="70">
        <v>43180</v>
      </c>
      <c r="D3419" s="71">
        <v>0.71967592592592589</v>
      </c>
      <c r="E3419" s="72" t="s">
        <v>9</v>
      </c>
      <c r="F3419" s="72">
        <v>39</v>
      </c>
      <c r="G3419" s="72" t="s">
        <v>21</v>
      </c>
    </row>
    <row r="3420" spans="3:7" ht="15" thickBot="1" x14ac:dyDescent="0.35">
      <c r="C3420" s="70">
        <v>43180</v>
      </c>
      <c r="D3420" s="71">
        <v>0.71976851851851853</v>
      </c>
      <c r="E3420" s="72" t="s">
        <v>9</v>
      </c>
      <c r="F3420" s="72">
        <v>28</v>
      </c>
      <c r="G3420" s="72" t="s">
        <v>21</v>
      </c>
    </row>
    <row r="3421" spans="3:7" ht="15" thickBot="1" x14ac:dyDescent="0.35">
      <c r="C3421" s="70">
        <v>43180</v>
      </c>
      <c r="D3421" s="71">
        <v>0.72038194444444448</v>
      </c>
      <c r="E3421" s="72" t="s">
        <v>9</v>
      </c>
      <c r="F3421" s="72">
        <v>32</v>
      </c>
      <c r="G3421" s="72" t="s">
        <v>21</v>
      </c>
    </row>
    <row r="3422" spans="3:7" ht="15" thickBot="1" x14ac:dyDescent="0.35">
      <c r="C3422" s="70">
        <v>43180</v>
      </c>
      <c r="D3422" s="71">
        <v>0.7208796296296297</v>
      </c>
      <c r="E3422" s="72" t="s">
        <v>9</v>
      </c>
      <c r="F3422" s="72">
        <v>37</v>
      </c>
      <c r="G3422" s="72" t="s">
        <v>21</v>
      </c>
    </row>
    <row r="3423" spans="3:7" ht="15" thickBot="1" x14ac:dyDescent="0.35">
      <c r="C3423" s="70">
        <v>43180</v>
      </c>
      <c r="D3423" s="71">
        <v>0.72255787037037045</v>
      </c>
      <c r="E3423" s="72" t="s">
        <v>9</v>
      </c>
      <c r="F3423" s="72">
        <v>36</v>
      </c>
      <c r="G3423" s="72" t="s">
        <v>21</v>
      </c>
    </row>
    <row r="3424" spans="3:7" ht="15" thickBot="1" x14ac:dyDescent="0.35">
      <c r="C3424" s="70">
        <v>43180</v>
      </c>
      <c r="D3424" s="71">
        <v>0.72454861111111113</v>
      </c>
      <c r="E3424" s="72" t="s">
        <v>9</v>
      </c>
      <c r="F3424" s="72">
        <v>50</v>
      </c>
      <c r="G3424" s="72" t="s">
        <v>21</v>
      </c>
    </row>
    <row r="3425" spans="3:7" ht="15" thickBot="1" x14ac:dyDescent="0.35">
      <c r="C3425" s="70">
        <v>43180</v>
      </c>
      <c r="D3425" s="71">
        <v>0.72459490740740751</v>
      </c>
      <c r="E3425" s="72" t="s">
        <v>9</v>
      </c>
      <c r="F3425" s="72">
        <v>36</v>
      </c>
      <c r="G3425" s="72" t="s">
        <v>10</v>
      </c>
    </row>
    <row r="3426" spans="3:7" ht="15" thickBot="1" x14ac:dyDescent="0.35">
      <c r="C3426" s="70">
        <v>43180</v>
      </c>
      <c r="D3426" s="71">
        <v>0.72520833333333334</v>
      </c>
      <c r="E3426" s="72" t="s">
        <v>9</v>
      </c>
      <c r="F3426" s="72">
        <v>40</v>
      </c>
      <c r="G3426" s="72" t="s">
        <v>21</v>
      </c>
    </row>
    <row r="3427" spans="3:7" ht="15" thickBot="1" x14ac:dyDescent="0.35">
      <c r="C3427" s="70">
        <v>43180</v>
      </c>
      <c r="D3427" s="71">
        <v>0.7286921296296297</v>
      </c>
      <c r="E3427" s="72" t="s">
        <v>9</v>
      </c>
      <c r="F3427" s="72">
        <v>39</v>
      </c>
      <c r="G3427" s="72" t="s">
        <v>10</v>
      </c>
    </row>
    <row r="3428" spans="3:7" ht="15" thickBot="1" x14ac:dyDescent="0.35">
      <c r="C3428" s="70">
        <v>43180</v>
      </c>
      <c r="D3428" s="71">
        <v>0.73018518518518516</v>
      </c>
      <c r="E3428" s="72" t="s">
        <v>9</v>
      </c>
      <c r="F3428" s="72">
        <v>50</v>
      </c>
      <c r="G3428" s="72" t="s">
        <v>10</v>
      </c>
    </row>
    <row r="3429" spans="3:7" ht="15" thickBot="1" x14ac:dyDescent="0.35">
      <c r="C3429" s="70">
        <v>43180</v>
      </c>
      <c r="D3429" s="71">
        <v>0.73033564814814822</v>
      </c>
      <c r="E3429" s="72" t="s">
        <v>9</v>
      </c>
      <c r="F3429" s="72">
        <v>28</v>
      </c>
      <c r="G3429" s="72" t="s">
        <v>21</v>
      </c>
    </row>
    <row r="3430" spans="3:7" ht="15" thickBot="1" x14ac:dyDescent="0.35">
      <c r="C3430" s="70">
        <v>43180</v>
      </c>
      <c r="D3430" s="71">
        <v>0.73054398148148147</v>
      </c>
      <c r="E3430" s="72" t="s">
        <v>9</v>
      </c>
      <c r="F3430" s="72">
        <v>48</v>
      </c>
      <c r="G3430" s="72" t="s">
        <v>10</v>
      </c>
    </row>
    <row r="3431" spans="3:7" ht="15" thickBot="1" x14ac:dyDescent="0.35">
      <c r="C3431" s="70">
        <v>43180</v>
      </c>
      <c r="D3431" s="71">
        <v>0.73072916666666676</v>
      </c>
      <c r="E3431" s="72" t="s">
        <v>9</v>
      </c>
      <c r="F3431" s="72">
        <v>52</v>
      </c>
      <c r="G3431" s="72" t="s">
        <v>10</v>
      </c>
    </row>
    <row r="3432" spans="3:7" ht="15" thickBot="1" x14ac:dyDescent="0.35">
      <c r="C3432" s="70">
        <v>43180</v>
      </c>
      <c r="D3432" s="71">
        <v>0.73075231481481484</v>
      </c>
      <c r="E3432" s="72" t="s">
        <v>9</v>
      </c>
      <c r="F3432" s="72">
        <v>48</v>
      </c>
      <c r="G3432" s="72" t="s">
        <v>21</v>
      </c>
    </row>
    <row r="3433" spans="3:7" ht="15" thickBot="1" x14ac:dyDescent="0.35">
      <c r="C3433" s="70">
        <v>43180</v>
      </c>
      <c r="D3433" s="71">
        <v>0.73197916666666663</v>
      </c>
      <c r="E3433" s="72" t="s">
        <v>9</v>
      </c>
      <c r="F3433" s="72">
        <v>46</v>
      </c>
      <c r="G3433" s="72" t="s">
        <v>21</v>
      </c>
    </row>
    <row r="3434" spans="3:7" ht="15" thickBot="1" x14ac:dyDescent="0.35">
      <c r="C3434" s="70">
        <v>43180</v>
      </c>
      <c r="D3434" s="71">
        <v>0.73372685185185194</v>
      </c>
      <c r="E3434" s="72" t="s">
        <v>9</v>
      </c>
      <c r="F3434" s="72">
        <v>41</v>
      </c>
      <c r="G3434" s="72" t="s">
        <v>10</v>
      </c>
    </row>
    <row r="3435" spans="3:7" ht="15" thickBot="1" x14ac:dyDescent="0.35">
      <c r="C3435" s="70">
        <v>43180</v>
      </c>
      <c r="D3435" s="71">
        <v>0.73422453703703694</v>
      </c>
      <c r="E3435" s="72" t="s">
        <v>9</v>
      </c>
      <c r="F3435" s="72">
        <v>54</v>
      </c>
      <c r="G3435" s="72" t="s">
        <v>10</v>
      </c>
    </row>
    <row r="3436" spans="3:7" ht="15" thickBot="1" x14ac:dyDescent="0.35">
      <c r="C3436" s="70">
        <v>43180</v>
      </c>
      <c r="D3436" s="71">
        <v>0.7350578703703704</v>
      </c>
      <c r="E3436" s="72" t="s">
        <v>9</v>
      </c>
      <c r="F3436" s="72">
        <v>31</v>
      </c>
      <c r="G3436" s="72" t="s">
        <v>21</v>
      </c>
    </row>
    <row r="3437" spans="3:7" ht="15" thickBot="1" x14ac:dyDescent="0.35">
      <c r="C3437" s="70">
        <v>43180</v>
      </c>
      <c r="D3437" s="71">
        <v>0.73734953703703709</v>
      </c>
      <c r="E3437" s="72" t="s">
        <v>9</v>
      </c>
      <c r="F3437" s="72">
        <v>39</v>
      </c>
      <c r="G3437" s="72" t="s">
        <v>21</v>
      </c>
    </row>
    <row r="3438" spans="3:7" ht="15" thickBot="1" x14ac:dyDescent="0.35">
      <c r="C3438" s="70">
        <v>43180</v>
      </c>
      <c r="D3438" s="71">
        <v>0.7374074074074074</v>
      </c>
      <c r="E3438" s="72" t="s">
        <v>9</v>
      </c>
      <c r="F3438" s="72">
        <v>41</v>
      </c>
      <c r="G3438" s="72" t="s">
        <v>10</v>
      </c>
    </row>
    <row r="3439" spans="3:7" ht="15" thickBot="1" x14ac:dyDescent="0.35">
      <c r="C3439" s="70">
        <v>43180</v>
      </c>
      <c r="D3439" s="71">
        <v>0.73918981481481483</v>
      </c>
      <c r="E3439" s="72" t="s">
        <v>9</v>
      </c>
      <c r="F3439" s="72">
        <v>40</v>
      </c>
      <c r="G3439" s="72" t="s">
        <v>10</v>
      </c>
    </row>
    <row r="3440" spans="3:7" ht="15" thickBot="1" x14ac:dyDescent="0.35">
      <c r="C3440" s="70">
        <v>43180</v>
      </c>
      <c r="D3440" s="71">
        <v>0.73954861111111114</v>
      </c>
      <c r="E3440" s="72" t="s">
        <v>9</v>
      </c>
      <c r="F3440" s="72">
        <v>30</v>
      </c>
      <c r="G3440" s="72" t="s">
        <v>10</v>
      </c>
    </row>
    <row r="3441" spans="3:7" ht="15" thickBot="1" x14ac:dyDescent="0.35">
      <c r="C3441" s="70">
        <v>43180</v>
      </c>
      <c r="D3441" s="71">
        <v>0.74119212962962966</v>
      </c>
      <c r="E3441" s="72" t="s">
        <v>9</v>
      </c>
      <c r="F3441" s="72">
        <v>40</v>
      </c>
      <c r="G3441" s="72" t="s">
        <v>21</v>
      </c>
    </row>
    <row r="3442" spans="3:7" ht="15" thickBot="1" x14ac:dyDescent="0.35">
      <c r="C3442" s="70">
        <v>43180</v>
      </c>
      <c r="D3442" s="71">
        <v>0.74138888888888888</v>
      </c>
      <c r="E3442" s="72" t="s">
        <v>9</v>
      </c>
      <c r="F3442" s="72">
        <v>34</v>
      </c>
      <c r="G3442" s="72" t="s">
        <v>21</v>
      </c>
    </row>
    <row r="3443" spans="3:7" ht="15" thickBot="1" x14ac:dyDescent="0.35">
      <c r="C3443" s="70">
        <v>43180</v>
      </c>
      <c r="D3443" s="71">
        <v>0.74144675925925929</v>
      </c>
      <c r="E3443" s="72" t="s">
        <v>9</v>
      </c>
      <c r="F3443" s="72">
        <v>38</v>
      </c>
      <c r="G3443" s="72" t="s">
        <v>10</v>
      </c>
    </row>
    <row r="3444" spans="3:7" ht="15" thickBot="1" x14ac:dyDescent="0.35">
      <c r="C3444" s="70">
        <v>43180</v>
      </c>
      <c r="D3444" s="71">
        <v>0.74151620370370364</v>
      </c>
      <c r="E3444" s="72" t="s">
        <v>9</v>
      </c>
      <c r="F3444" s="72">
        <v>40</v>
      </c>
      <c r="G3444" s="72" t="s">
        <v>21</v>
      </c>
    </row>
    <row r="3445" spans="3:7" ht="15" thickBot="1" x14ac:dyDescent="0.35">
      <c r="C3445" s="70">
        <v>43180</v>
      </c>
      <c r="D3445" s="71">
        <v>0.74340277777777775</v>
      </c>
      <c r="E3445" s="72" t="s">
        <v>9</v>
      </c>
      <c r="F3445" s="72">
        <v>33</v>
      </c>
      <c r="G3445" s="72" t="s">
        <v>10</v>
      </c>
    </row>
    <row r="3446" spans="3:7" ht="15" thickBot="1" x14ac:dyDescent="0.35">
      <c r="C3446" s="70">
        <v>43180</v>
      </c>
      <c r="D3446" s="71">
        <v>0.74393518518518509</v>
      </c>
      <c r="E3446" s="72" t="s">
        <v>9</v>
      </c>
      <c r="F3446" s="72">
        <v>49</v>
      </c>
      <c r="G3446" s="72" t="s">
        <v>10</v>
      </c>
    </row>
    <row r="3447" spans="3:7" ht="15" thickBot="1" x14ac:dyDescent="0.35">
      <c r="C3447" s="70">
        <v>43180</v>
      </c>
      <c r="D3447" s="71">
        <v>0.74510416666666668</v>
      </c>
      <c r="E3447" s="72" t="s">
        <v>9</v>
      </c>
      <c r="F3447" s="72">
        <v>42</v>
      </c>
      <c r="G3447" s="72" t="s">
        <v>21</v>
      </c>
    </row>
    <row r="3448" spans="3:7" ht="15" thickBot="1" x14ac:dyDescent="0.35">
      <c r="C3448" s="70">
        <v>43180</v>
      </c>
      <c r="D3448" s="71">
        <v>0.75142361111111111</v>
      </c>
      <c r="E3448" s="72" t="s">
        <v>9</v>
      </c>
      <c r="F3448" s="72">
        <v>47</v>
      </c>
      <c r="G3448" s="72" t="s">
        <v>10</v>
      </c>
    </row>
    <row r="3449" spans="3:7" ht="15" thickBot="1" x14ac:dyDescent="0.35">
      <c r="C3449" s="70">
        <v>43180</v>
      </c>
      <c r="D3449" s="71">
        <v>0.75165509259259267</v>
      </c>
      <c r="E3449" s="72" t="s">
        <v>9</v>
      </c>
      <c r="F3449" s="72">
        <v>37</v>
      </c>
      <c r="G3449" s="72" t="s">
        <v>10</v>
      </c>
    </row>
    <row r="3450" spans="3:7" ht="15" thickBot="1" x14ac:dyDescent="0.35">
      <c r="C3450" s="70">
        <v>43180</v>
      </c>
      <c r="D3450" s="71">
        <v>0.7527314814814815</v>
      </c>
      <c r="E3450" s="72" t="s">
        <v>9</v>
      </c>
      <c r="F3450" s="72">
        <v>50</v>
      </c>
      <c r="G3450" s="72" t="s">
        <v>21</v>
      </c>
    </row>
    <row r="3451" spans="3:7" ht="15" thickBot="1" x14ac:dyDescent="0.35">
      <c r="C3451" s="70">
        <v>43180</v>
      </c>
      <c r="D3451" s="71">
        <v>0.75535879629629632</v>
      </c>
      <c r="E3451" s="72" t="s">
        <v>9</v>
      </c>
      <c r="F3451" s="72">
        <v>48</v>
      </c>
      <c r="G3451" s="72" t="s">
        <v>10</v>
      </c>
    </row>
    <row r="3452" spans="3:7" ht="15" thickBot="1" x14ac:dyDescent="0.35">
      <c r="C3452" s="70">
        <v>43180</v>
      </c>
      <c r="D3452" s="71">
        <v>0.75754629629629633</v>
      </c>
      <c r="E3452" s="72" t="s">
        <v>9</v>
      </c>
      <c r="F3452" s="72">
        <v>31</v>
      </c>
      <c r="G3452" s="72" t="s">
        <v>21</v>
      </c>
    </row>
    <row r="3453" spans="3:7" ht="15" thickBot="1" x14ac:dyDescent="0.35">
      <c r="C3453" s="70">
        <v>43180</v>
      </c>
      <c r="D3453" s="71">
        <v>0.75840277777777787</v>
      </c>
      <c r="E3453" s="72" t="s">
        <v>9</v>
      </c>
      <c r="F3453" s="72">
        <v>39</v>
      </c>
      <c r="G3453" s="72" t="s">
        <v>10</v>
      </c>
    </row>
    <row r="3454" spans="3:7" ht="15" thickBot="1" x14ac:dyDescent="0.35">
      <c r="C3454" s="70">
        <v>43180</v>
      </c>
      <c r="D3454" s="71">
        <v>0.76138888888888889</v>
      </c>
      <c r="E3454" s="72" t="s">
        <v>9</v>
      </c>
      <c r="F3454" s="72">
        <v>31</v>
      </c>
      <c r="G3454" s="72" t="s">
        <v>21</v>
      </c>
    </row>
    <row r="3455" spans="3:7" ht="15" thickBot="1" x14ac:dyDescent="0.35">
      <c r="C3455" s="70">
        <v>43180</v>
      </c>
      <c r="D3455" s="71">
        <v>0.76144675925925931</v>
      </c>
      <c r="E3455" s="72" t="s">
        <v>9</v>
      </c>
      <c r="F3455" s="72">
        <v>32</v>
      </c>
      <c r="G3455" s="72" t="s">
        <v>21</v>
      </c>
    </row>
    <row r="3456" spans="3:7" ht="15" thickBot="1" x14ac:dyDescent="0.35">
      <c r="C3456" s="70">
        <v>43180</v>
      </c>
      <c r="D3456" s="71">
        <v>0.76186342592592593</v>
      </c>
      <c r="E3456" s="72" t="s">
        <v>9</v>
      </c>
      <c r="F3456" s="72">
        <v>50</v>
      </c>
      <c r="G3456" s="72" t="s">
        <v>10</v>
      </c>
    </row>
    <row r="3457" spans="3:7" ht="15" thickBot="1" x14ac:dyDescent="0.35">
      <c r="C3457" s="70">
        <v>43180</v>
      </c>
      <c r="D3457" s="71">
        <v>0.76283564814814808</v>
      </c>
      <c r="E3457" s="72" t="s">
        <v>9</v>
      </c>
      <c r="F3457" s="72">
        <v>34</v>
      </c>
      <c r="G3457" s="72" t="s">
        <v>21</v>
      </c>
    </row>
    <row r="3458" spans="3:7" ht="15" thickBot="1" x14ac:dyDescent="0.35">
      <c r="C3458" s="70">
        <v>43180</v>
      </c>
      <c r="D3458" s="71">
        <v>0.76312500000000005</v>
      </c>
      <c r="E3458" s="72" t="s">
        <v>9</v>
      </c>
      <c r="F3458" s="72">
        <v>37</v>
      </c>
      <c r="G3458" s="72" t="s">
        <v>21</v>
      </c>
    </row>
    <row r="3459" spans="3:7" ht="15" thickBot="1" x14ac:dyDescent="0.35">
      <c r="C3459" s="70">
        <v>43180</v>
      </c>
      <c r="D3459" s="71">
        <v>0.7632175925925927</v>
      </c>
      <c r="E3459" s="72" t="s">
        <v>9</v>
      </c>
      <c r="F3459" s="72">
        <v>30</v>
      </c>
      <c r="G3459" s="72" t="s">
        <v>10</v>
      </c>
    </row>
    <row r="3460" spans="3:7" ht="15" thickBot="1" x14ac:dyDescent="0.35">
      <c r="C3460" s="70">
        <v>43180</v>
      </c>
      <c r="D3460" s="71">
        <v>0.76331018518518512</v>
      </c>
      <c r="E3460" s="72" t="s">
        <v>9</v>
      </c>
      <c r="F3460" s="72">
        <v>33</v>
      </c>
      <c r="G3460" s="72" t="s">
        <v>21</v>
      </c>
    </row>
    <row r="3461" spans="3:7" ht="15" thickBot="1" x14ac:dyDescent="0.35">
      <c r="C3461" s="70">
        <v>43180</v>
      </c>
      <c r="D3461" s="71">
        <v>0.76347222222222222</v>
      </c>
      <c r="E3461" s="72" t="s">
        <v>9</v>
      </c>
      <c r="F3461" s="72">
        <v>37</v>
      </c>
      <c r="G3461" s="72" t="s">
        <v>21</v>
      </c>
    </row>
    <row r="3462" spans="3:7" ht="15" thickBot="1" x14ac:dyDescent="0.35">
      <c r="C3462" s="70">
        <v>43180</v>
      </c>
      <c r="D3462" s="71">
        <v>0.7666087962962963</v>
      </c>
      <c r="E3462" s="72" t="s">
        <v>9</v>
      </c>
      <c r="F3462" s="72">
        <v>54</v>
      </c>
      <c r="G3462" s="72" t="s">
        <v>21</v>
      </c>
    </row>
    <row r="3463" spans="3:7" ht="15" thickBot="1" x14ac:dyDescent="0.35">
      <c r="C3463" s="70">
        <v>43180</v>
      </c>
      <c r="D3463" s="71">
        <v>0.7678356481481482</v>
      </c>
      <c r="E3463" s="72" t="s">
        <v>9</v>
      </c>
      <c r="F3463" s="72">
        <v>50</v>
      </c>
      <c r="G3463" s="72" t="s">
        <v>10</v>
      </c>
    </row>
    <row r="3464" spans="3:7" ht="15" thickBot="1" x14ac:dyDescent="0.35">
      <c r="C3464" s="70">
        <v>43180</v>
      </c>
      <c r="D3464" s="71">
        <v>0.76802083333333337</v>
      </c>
      <c r="E3464" s="72" t="s">
        <v>9</v>
      </c>
      <c r="F3464" s="72">
        <v>44</v>
      </c>
      <c r="G3464" s="72" t="s">
        <v>10</v>
      </c>
    </row>
    <row r="3465" spans="3:7" ht="15" thickBot="1" x14ac:dyDescent="0.35">
      <c r="C3465" s="70">
        <v>43180</v>
      </c>
      <c r="D3465" s="71">
        <v>0.76961805555555562</v>
      </c>
      <c r="E3465" s="72" t="s">
        <v>9</v>
      </c>
      <c r="F3465" s="72">
        <v>35</v>
      </c>
      <c r="G3465" s="72" t="s">
        <v>21</v>
      </c>
    </row>
    <row r="3466" spans="3:7" ht="15" thickBot="1" x14ac:dyDescent="0.35">
      <c r="C3466" s="70">
        <v>43180</v>
      </c>
      <c r="D3466" s="71">
        <v>0.77</v>
      </c>
      <c r="E3466" s="72" t="s">
        <v>9</v>
      </c>
      <c r="F3466" s="72">
        <v>42</v>
      </c>
      <c r="G3466" s="72" t="s">
        <v>21</v>
      </c>
    </row>
    <row r="3467" spans="3:7" ht="15" thickBot="1" x14ac:dyDescent="0.35">
      <c r="C3467" s="70">
        <v>43180</v>
      </c>
      <c r="D3467" s="71">
        <v>0.77054398148148151</v>
      </c>
      <c r="E3467" s="72" t="s">
        <v>9</v>
      </c>
      <c r="F3467" s="72">
        <v>37</v>
      </c>
      <c r="G3467" s="72" t="s">
        <v>10</v>
      </c>
    </row>
    <row r="3468" spans="3:7" ht="15" thickBot="1" x14ac:dyDescent="0.35">
      <c r="C3468" s="70">
        <v>43180</v>
      </c>
      <c r="D3468" s="71">
        <v>0.77240740740740732</v>
      </c>
      <c r="E3468" s="72" t="s">
        <v>9</v>
      </c>
      <c r="F3468" s="72">
        <v>47</v>
      </c>
      <c r="G3468" s="72" t="s">
        <v>21</v>
      </c>
    </row>
    <row r="3469" spans="3:7" ht="15" thickBot="1" x14ac:dyDescent="0.35">
      <c r="C3469" s="70">
        <v>43180</v>
      </c>
      <c r="D3469" s="71">
        <v>0.77432870370370377</v>
      </c>
      <c r="E3469" s="72" t="s">
        <v>9</v>
      </c>
      <c r="F3469" s="72">
        <v>48</v>
      </c>
      <c r="G3469" s="72" t="s">
        <v>21</v>
      </c>
    </row>
    <row r="3470" spans="3:7" ht="15" thickBot="1" x14ac:dyDescent="0.35">
      <c r="C3470" s="70">
        <v>43180</v>
      </c>
      <c r="D3470" s="71">
        <v>0.77476851851851858</v>
      </c>
      <c r="E3470" s="72" t="s">
        <v>9</v>
      </c>
      <c r="F3470" s="72">
        <v>31</v>
      </c>
      <c r="G3470" s="72" t="s">
        <v>10</v>
      </c>
    </row>
    <row r="3471" spans="3:7" ht="15" thickBot="1" x14ac:dyDescent="0.35">
      <c r="C3471" s="70">
        <v>43180</v>
      </c>
      <c r="D3471" s="71">
        <v>0.77501157407407406</v>
      </c>
      <c r="E3471" s="72" t="s">
        <v>9</v>
      </c>
      <c r="F3471" s="72">
        <v>40</v>
      </c>
      <c r="G3471" s="72" t="s">
        <v>21</v>
      </c>
    </row>
    <row r="3472" spans="3:7" ht="15" thickBot="1" x14ac:dyDescent="0.35">
      <c r="C3472" s="70">
        <v>43180</v>
      </c>
      <c r="D3472" s="71">
        <v>0.77689814814814817</v>
      </c>
      <c r="E3472" s="72" t="s">
        <v>9</v>
      </c>
      <c r="F3472" s="72">
        <v>38</v>
      </c>
      <c r="G3472" s="72" t="s">
        <v>21</v>
      </c>
    </row>
    <row r="3473" spans="3:7" ht="15" thickBot="1" x14ac:dyDescent="0.35">
      <c r="C3473" s="70">
        <v>43180</v>
      </c>
      <c r="D3473" s="71">
        <v>0.77806712962962965</v>
      </c>
      <c r="E3473" s="72" t="s">
        <v>9</v>
      </c>
      <c r="F3473" s="72">
        <v>51</v>
      </c>
      <c r="G3473" s="72" t="s">
        <v>10</v>
      </c>
    </row>
    <row r="3474" spans="3:7" ht="15" thickBot="1" x14ac:dyDescent="0.35">
      <c r="C3474" s="70">
        <v>43180</v>
      </c>
      <c r="D3474" s="71">
        <v>0.77840277777777767</v>
      </c>
      <c r="E3474" s="72" t="s">
        <v>9</v>
      </c>
      <c r="F3474" s="72">
        <v>47</v>
      </c>
      <c r="G3474" s="72" t="s">
        <v>10</v>
      </c>
    </row>
    <row r="3475" spans="3:7" ht="15" thickBot="1" x14ac:dyDescent="0.35">
      <c r="C3475" s="70">
        <v>43180</v>
      </c>
      <c r="D3475" s="71">
        <v>0.77880787037037036</v>
      </c>
      <c r="E3475" s="72" t="s">
        <v>9</v>
      </c>
      <c r="F3475" s="72">
        <v>30</v>
      </c>
      <c r="G3475" s="72" t="s">
        <v>21</v>
      </c>
    </row>
    <row r="3476" spans="3:7" ht="15" thickBot="1" x14ac:dyDescent="0.35">
      <c r="C3476" s="70">
        <v>43180</v>
      </c>
      <c r="D3476" s="71">
        <v>0.78010416666666671</v>
      </c>
      <c r="E3476" s="72" t="s">
        <v>9</v>
      </c>
      <c r="F3476" s="72">
        <v>49</v>
      </c>
      <c r="G3476" s="72" t="s">
        <v>21</v>
      </c>
    </row>
    <row r="3477" spans="3:7" ht="15" thickBot="1" x14ac:dyDescent="0.35">
      <c r="C3477" s="70">
        <v>43180</v>
      </c>
      <c r="D3477" s="71">
        <v>0.78016203703703713</v>
      </c>
      <c r="E3477" s="72" t="s">
        <v>9</v>
      </c>
      <c r="F3477" s="72">
        <v>38</v>
      </c>
      <c r="G3477" s="72" t="s">
        <v>10</v>
      </c>
    </row>
    <row r="3478" spans="3:7" ht="15" thickBot="1" x14ac:dyDescent="0.35">
      <c r="C3478" s="70">
        <v>43180</v>
      </c>
      <c r="D3478" s="71">
        <v>0.78071759259259255</v>
      </c>
      <c r="E3478" s="72" t="s">
        <v>9</v>
      </c>
      <c r="F3478" s="72">
        <v>30</v>
      </c>
      <c r="G3478" s="72" t="s">
        <v>21</v>
      </c>
    </row>
    <row r="3479" spans="3:7" ht="15" thickBot="1" x14ac:dyDescent="0.35">
      <c r="C3479" s="70">
        <v>43180</v>
      </c>
      <c r="D3479" s="71">
        <v>0.78153935185185175</v>
      </c>
      <c r="E3479" s="72" t="s">
        <v>9</v>
      </c>
      <c r="F3479" s="72">
        <v>55</v>
      </c>
      <c r="G3479" s="72" t="s">
        <v>21</v>
      </c>
    </row>
    <row r="3480" spans="3:7" ht="15" thickBot="1" x14ac:dyDescent="0.35">
      <c r="C3480" s="70">
        <v>43180</v>
      </c>
      <c r="D3480" s="71">
        <v>0.78172453703703704</v>
      </c>
      <c r="E3480" s="72" t="s">
        <v>9</v>
      </c>
      <c r="F3480" s="72">
        <v>34</v>
      </c>
      <c r="G3480" s="72" t="s">
        <v>21</v>
      </c>
    </row>
    <row r="3481" spans="3:7" ht="15" thickBot="1" x14ac:dyDescent="0.35">
      <c r="C3481" s="70">
        <v>43180</v>
      </c>
      <c r="D3481" s="71">
        <v>0.7819328703703704</v>
      </c>
      <c r="E3481" s="72" t="s">
        <v>9</v>
      </c>
      <c r="F3481" s="72">
        <v>39</v>
      </c>
      <c r="G3481" s="72" t="s">
        <v>21</v>
      </c>
    </row>
    <row r="3482" spans="3:7" ht="15" thickBot="1" x14ac:dyDescent="0.35">
      <c r="C3482" s="70">
        <v>43180</v>
      </c>
      <c r="D3482" s="71">
        <v>0.7822337962962963</v>
      </c>
      <c r="E3482" s="72" t="s">
        <v>9</v>
      </c>
      <c r="F3482" s="72">
        <v>40</v>
      </c>
      <c r="G3482" s="72" t="s">
        <v>21</v>
      </c>
    </row>
    <row r="3483" spans="3:7" ht="15" thickBot="1" x14ac:dyDescent="0.35">
      <c r="C3483" s="70">
        <v>43180</v>
      </c>
      <c r="D3483" s="71">
        <v>0.78299768518518509</v>
      </c>
      <c r="E3483" s="72" t="s">
        <v>9</v>
      </c>
      <c r="F3483" s="72">
        <v>29</v>
      </c>
      <c r="G3483" s="72" t="s">
        <v>21</v>
      </c>
    </row>
    <row r="3484" spans="3:7" ht="15" thickBot="1" x14ac:dyDescent="0.35">
      <c r="C3484" s="70">
        <v>43180</v>
      </c>
      <c r="D3484" s="71">
        <v>0.78374999999999995</v>
      </c>
      <c r="E3484" s="72" t="s">
        <v>9</v>
      </c>
      <c r="F3484" s="72">
        <v>43</v>
      </c>
      <c r="G3484" s="72" t="s">
        <v>10</v>
      </c>
    </row>
    <row r="3485" spans="3:7" ht="15" thickBot="1" x14ac:dyDescent="0.35">
      <c r="C3485" s="70">
        <v>43180</v>
      </c>
      <c r="D3485" s="71">
        <v>0.78479166666666667</v>
      </c>
      <c r="E3485" s="72" t="s">
        <v>9</v>
      </c>
      <c r="F3485" s="72">
        <v>47</v>
      </c>
      <c r="G3485" s="72" t="s">
        <v>21</v>
      </c>
    </row>
    <row r="3486" spans="3:7" ht="15" thickBot="1" x14ac:dyDescent="0.35">
      <c r="C3486" s="70">
        <v>43180</v>
      </c>
      <c r="D3486" s="71">
        <v>0.78537037037037039</v>
      </c>
      <c r="E3486" s="72" t="s">
        <v>9</v>
      </c>
      <c r="F3486" s="72">
        <v>31</v>
      </c>
      <c r="G3486" s="72" t="s">
        <v>21</v>
      </c>
    </row>
    <row r="3487" spans="3:7" ht="15" thickBot="1" x14ac:dyDescent="0.35">
      <c r="C3487" s="70">
        <v>43180</v>
      </c>
      <c r="D3487" s="71">
        <v>0.78615740740740747</v>
      </c>
      <c r="E3487" s="72" t="s">
        <v>9</v>
      </c>
      <c r="F3487" s="72">
        <v>35</v>
      </c>
      <c r="G3487" s="72" t="s">
        <v>10</v>
      </c>
    </row>
    <row r="3488" spans="3:7" ht="15" thickBot="1" x14ac:dyDescent="0.35">
      <c r="C3488" s="70">
        <v>43180</v>
      </c>
      <c r="D3488" s="71">
        <v>0.78748842592592594</v>
      </c>
      <c r="E3488" s="72" t="s">
        <v>9</v>
      </c>
      <c r="F3488" s="72">
        <v>56</v>
      </c>
      <c r="G3488" s="72" t="s">
        <v>21</v>
      </c>
    </row>
    <row r="3489" spans="3:7" ht="15" thickBot="1" x14ac:dyDescent="0.35">
      <c r="C3489" s="70">
        <v>43180</v>
      </c>
      <c r="D3489" s="71">
        <v>0.78754629629629624</v>
      </c>
      <c r="E3489" s="72" t="s">
        <v>9</v>
      </c>
      <c r="F3489" s="72">
        <v>15</v>
      </c>
      <c r="G3489" s="72" t="s">
        <v>10</v>
      </c>
    </row>
    <row r="3490" spans="3:7" ht="15" thickBot="1" x14ac:dyDescent="0.35">
      <c r="C3490" s="70">
        <v>43180</v>
      </c>
      <c r="D3490" s="71">
        <v>0.79057870370370376</v>
      </c>
      <c r="E3490" s="72" t="s">
        <v>9</v>
      </c>
      <c r="F3490" s="72">
        <v>29</v>
      </c>
      <c r="G3490" s="72" t="s">
        <v>21</v>
      </c>
    </row>
    <row r="3491" spans="3:7" ht="15" thickBot="1" x14ac:dyDescent="0.35">
      <c r="C3491" s="70">
        <v>43180</v>
      </c>
      <c r="D3491" s="71">
        <v>0.79072916666666659</v>
      </c>
      <c r="E3491" s="72" t="s">
        <v>9</v>
      </c>
      <c r="F3491" s="72">
        <v>19</v>
      </c>
      <c r="G3491" s="72" t="s">
        <v>21</v>
      </c>
    </row>
    <row r="3492" spans="3:7" ht="15" thickBot="1" x14ac:dyDescent="0.35">
      <c r="C3492" s="70">
        <v>43180</v>
      </c>
      <c r="D3492" s="71">
        <v>0.79493055555555558</v>
      </c>
      <c r="E3492" s="72" t="s">
        <v>9</v>
      </c>
      <c r="F3492" s="72">
        <v>44</v>
      </c>
      <c r="G3492" s="72" t="s">
        <v>21</v>
      </c>
    </row>
    <row r="3493" spans="3:7" ht="15" thickBot="1" x14ac:dyDescent="0.35">
      <c r="C3493" s="70">
        <v>43180</v>
      </c>
      <c r="D3493" s="71">
        <v>0.79501157407407408</v>
      </c>
      <c r="E3493" s="72" t="s">
        <v>9</v>
      </c>
      <c r="F3493" s="72">
        <v>42</v>
      </c>
      <c r="G3493" s="72" t="s">
        <v>10</v>
      </c>
    </row>
    <row r="3494" spans="3:7" ht="15" thickBot="1" x14ac:dyDescent="0.35">
      <c r="C3494" s="70">
        <v>43180</v>
      </c>
      <c r="D3494" s="71">
        <v>0.79541666666666666</v>
      </c>
      <c r="E3494" s="72" t="s">
        <v>9</v>
      </c>
      <c r="F3494" s="72">
        <v>38</v>
      </c>
      <c r="G3494" s="72" t="s">
        <v>21</v>
      </c>
    </row>
    <row r="3495" spans="3:7" ht="15" thickBot="1" x14ac:dyDescent="0.35">
      <c r="C3495" s="70">
        <v>43180</v>
      </c>
      <c r="D3495" s="71">
        <v>0.79607638888888888</v>
      </c>
      <c r="E3495" s="72" t="s">
        <v>9</v>
      </c>
      <c r="F3495" s="72">
        <v>41</v>
      </c>
      <c r="G3495" s="72" t="s">
        <v>10</v>
      </c>
    </row>
    <row r="3496" spans="3:7" ht="15" thickBot="1" x14ac:dyDescent="0.35">
      <c r="C3496" s="70">
        <v>43180</v>
      </c>
      <c r="D3496" s="71">
        <v>0.7961111111111111</v>
      </c>
      <c r="E3496" s="72" t="s">
        <v>9</v>
      </c>
      <c r="F3496" s="72">
        <v>43</v>
      </c>
      <c r="G3496" s="72" t="s">
        <v>21</v>
      </c>
    </row>
    <row r="3497" spans="3:7" ht="15" thickBot="1" x14ac:dyDescent="0.35">
      <c r="C3497" s="70">
        <v>43180</v>
      </c>
      <c r="D3497" s="71">
        <v>0.79811342592592593</v>
      </c>
      <c r="E3497" s="72" t="s">
        <v>9</v>
      </c>
      <c r="F3497" s="72">
        <v>62</v>
      </c>
      <c r="G3497" s="72" t="s">
        <v>10</v>
      </c>
    </row>
    <row r="3498" spans="3:7" ht="15" thickBot="1" x14ac:dyDescent="0.35">
      <c r="C3498" s="70">
        <v>43180</v>
      </c>
      <c r="D3498" s="71">
        <v>0.79954861111111108</v>
      </c>
      <c r="E3498" s="72" t="s">
        <v>9</v>
      </c>
      <c r="F3498" s="72">
        <v>48</v>
      </c>
      <c r="G3498" s="72" t="s">
        <v>10</v>
      </c>
    </row>
    <row r="3499" spans="3:7" ht="15" thickBot="1" x14ac:dyDescent="0.35">
      <c r="C3499" s="70">
        <v>43180</v>
      </c>
      <c r="D3499" s="71">
        <v>0.80511574074074066</v>
      </c>
      <c r="E3499" s="72" t="s">
        <v>9</v>
      </c>
      <c r="F3499" s="72">
        <v>32</v>
      </c>
      <c r="G3499" s="72" t="s">
        <v>10</v>
      </c>
    </row>
    <row r="3500" spans="3:7" ht="15" thickBot="1" x14ac:dyDescent="0.35">
      <c r="C3500" s="70">
        <v>43180</v>
      </c>
      <c r="D3500" s="71">
        <v>0.80710648148148145</v>
      </c>
      <c r="E3500" s="72" t="s">
        <v>9</v>
      </c>
      <c r="F3500" s="72">
        <v>43</v>
      </c>
      <c r="G3500" s="72" t="s">
        <v>10</v>
      </c>
    </row>
    <row r="3501" spans="3:7" ht="15" thickBot="1" x14ac:dyDescent="0.35">
      <c r="C3501" s="70">
        <v>43180</v>
      </c>
      <c r="D3501" s="71">
        <v>0.80918981481481478</v>
      </c>
      <c r="E3501" s="72" t="s">
        <v>9</v>
      </c>
      <c r="F3501" s="72">
        <v>46</v>
      </c>
      <c r="G3501" s="72" t="s">
        <v>21</v>
      </c>
    </row>
    <row r="3502" spans="3:7" ht="15" thickBot="1" x14ac:dyDescent="0.35">
      <c r="C3502" s="70">
        <v>43180</v>
      </c>
      <c r="D3502" s="71">
        <v>0.80923611111111116</v>
      </c>
      <c r="E3502" s="72" t="s">
        <v>9</v>
      </c>
      <c r="F3502" s="72">
        <v>45</v>
      </c>
      <c r="G3502" s="72" t="s">
        <v>10</v>
      </c>
    </row>
    <row r="3503" spans="3:7" ht="15" thickBot="1" x14ac:dyDescent="0.35">
      <c r="C3503" s="70">
        <v>43180</v>
      </c>
      <c r="D3503" s="71">
        <v>0.80944444444444441</v>
      </c>
      <c r="E3503" s="72" t="s">
        <v>9</v>
      </c>
      <c r="F3503" s="72">
        <v>45</v>
      </c>
      <c r="G3503" s="72" t="s">
        <v>10</v>
      </c>
    </row>
    <row r="3504" spans="3:7" ht="15" thickBot="1" x14ac:dyDescent="0.35">
      <c r="C3504" s="70">
        <v>43180</v>
      </c>
      <c r="D3504" s="71">
        <v>0.81023148148148139</v>
      </c>
      <c r="E3504" s="72" t="s">
        <v>9</v>
      </c>
      <c r="F3504" s="72">
        <v>46</v>
      </c>
      <c r="G3504" s="72" t="s">
        <v>21</v>
      </c>
    </row>
    <row r="3505" spans="3:7" ht="15" thickBot="1" x14ac:dyDescent="0.35">
      <c r="C3505" s="70">
        <v>43180</v>
      </c>
      <c r="D3505" s="71">
        <v>0.81372685185185178</v>
      </c>
      <c r="E3505" s="72" t="s">
        <v>9</v>
      </c>
      <c r="F3505" s="72">
        <v>35</v>
      </c>
      <c r="G3505" s="72" t="s">
        <v>21</v>
      </c>
    </row>
    <row r="3506" spans="3:7" ht="15" thickBot="1" x14ac:dyDescent="0.35">
      <c r="C3506" s="70">
        <v>43180</v>
      </c>
      <c r="D3506" s="71">
        <v>0.81405092592592598</v>
      </c>
      <c r="E3506" s="72" t="s">
        <v>9</v>
      </c>
      <c r="F3506" s="72">
        <v>56</v>
      </c>
      <c r="G3506" s="72" t="s">
        <v>10</v>
      </c>
    </row>
    <row r="3507" spans="3:7" ht="15" thickBot="1" x14ac:dyDescent="0.35">
      <c r="C3507" s="70">
        <v>43180</v>
      </c>
      <c r="D3507" s="71">
        <v>0.82042824074074072</v>
      </c>
      <c r="E3507" s="72" t="s">
        <v>9</v>
      </c>
      <c r="F3507" s="72">
        <v>42</v>
      </c>
      <c r="G3507" s="72" t="s">
        <v>21</v>
      </c>
    </row>
    <row r="3508" spans="3:7" ht="15" thickBot="1" x14ac:dyDescent="0.35">
      <c r="C3508" s="70">
        <v>43180</v>
      </c>
      <c r="D3508" s="71">
        <v>0.82047453703703699</v>
      </c>
      <c r="E3508" s="72" t="s">
        <v>9</v>
      </c>
      <c r="F3508" s="72">
        <v>41</v>
      </c>
      <c r="G3508" s="72" t="s">
        <v>10</v>
      </c>
    </row>
    <row r="3509" spans="3:7" ht="15" thickBot="1" x14ac:dyDescent="0.35">
      <c r="C3509" s="70">
        <v>43180</v>
      </c>
      <c r="D3509" s="71">
        <v>0.82068287037037047</v>
      </c>
      <c r="E3509" s="72" t="s">
        <v>9</v>
      </c>
      <c r="F3509" s="72">
        <v>40</v>
      </c>
      <c r="G3509" s="72" t="s">
        <v>10</v>
      </c>
    </row>
    <row r="3510" spans="3:7" ht="15" thickBot="1" x14ac:dyDescent="0.35">
      <c r="C3510" s="70">
        <v>43180</v>
      </c>
      <c r="D3510" s="71">
        <v>0.82106481481481486</v>
      </c>
      <c r="E3510" s="72" t="s">
        <v>9</v>
      </c>
      <c r="F3510" s="72">
        <v>51</v>
      </c>
      <c r="G3510" s="72" t="s">
        <v>21</v>
      </c>
    </row>
    <row r="3511" spans="3:7" ht="15" thickBot="1" x14ac:dyDescent="0.35">
      <c r="C3511" s="70">
        <v>43180</v>
      </c>
      <c r="D3511" s="71">
        <v>0.82190972222222225</v>
      </c>
      <c r="E3511" s="72" t="s">
        <v>9</v>
      </c>
      <c r="F3511" s="72">
        <v>61</v>
      </c>
      <c r="G3511" s="72" t="s">
        <v>10</v>
      </c>
    </row>
    <row r="3512" spans="3:7" ht="15" thickBot="1" x14ac:dyDescent="0.35">
      <c r="C3512" s="70">
        <v>43180</v>
      </c>
      <c r="D3512" s="71">
        <v>0.82481481481481478</v>
      </c>
      <c r="E3512" s="72" t="s">
        <v>9</v>
      </c>
      <c r="F3512" s="72">
        <v>32</v>
      </c>
      <c r="G3512" s="72" t="s">
        <v>21</v>
      </c>
    </row>
    <row r="3513" spans="3:7" ht="15" thickBot="1" x14ac:dyDescent="0.35">
      <c r="C3513" s="70">
        <v>43180</v>
      </c>
      <c r="D3513" s="71">
        <v>0.82570601851851855</v>
      </c>
      <c r="E3513" s="72" t="s">
        <v>9</v>
      </c>
      <c r="F3513" s="72">
        <v>43</v>
      </c>
      <c r="G3513" s="72" t="s">
        <v>21</v>
      </c>
    </row>
    <row r="3514" spans="3:7" ht="15" thickBot="1" x14ac:dyDescent="0.35">
      <c r="C3514" s="70">
        <v>43180</v>
      </c>
      <c r="D3514" s="71">
        <v>0.82769675925925934</v>
      </c>
      <c r="E3514" s="72" t="s">
        <v>9</v>
      </c>
      <c r="F3514" s="72">
        <v>59</v>
      </c>
      <c r="G3514" s="72" t="s">
        <v>10</v>
      </c>
    </row>
    <row r="3515" spans="3:7" ht="15" thickBot="1" x14ac:dyDescent="0.35">
      <c r="C3515" s="70">
        <v>43180</v>
      </c>
      <c r="D3515" s="71">
        <v>0.82956018518518526</v>
      </c>
      <c r="E3515" s="72" t="s">
        <v>9</v>
      </c>
      <c r="F3515" s="72">
        <v>37</v>
      </c>
      <c r="G3515" s="72" t="s">
        <v>10</v>
      </c>
    </row>
    <row r="3516" spans="3:7" ht="15" thickBot="1" x14ac:dyDescent="0.35">
      <c r="C3516" s="70">
        <v>43180</v>
      </c>
      <c r="D3516" s="71">
        <v>0.83173611111111112</v>
      </c>
      <c r="E3516" s="72" t="s">
        <v>9</v>
      </c>
      <c r="F3516" s="72">
        <v>28</v>
      </c>
      <c r="G3516" s="72" t="s">
        <v>21</v>
      </c>
    </row>
    <row r="3517" spans="3:7" ht="15" thickBot="1" x14ac:dyDescent="0.35">
      <c r="C3517" s="70">
        <v>43180</v>
      </c>
      <c r="D3517" s="71">
        <v>0.83253472222222225</v>
      </c>
      <c r="E3517" s="72" t="s">
        <v>9</v>
      </c>
      <c r="F3517" s="72">
        <v>29</v>
      </c>
      <c r="G3517" s="72" t="s">
        <v>21</v>
      </c>
    </row>
    <row r="3518" spans="3:7" ht="15" thickBot="1" x14ac:dyDescent="0.35">
      <c r="C3518" s="70">
        <v>43180</v>
      </c>
      <c r="D3518" s="71">
        <v>0.8377430555555555</v>
      </c>
      <c r="E3518" s="72" t="s">
        <v>9</v>
      </c>
      <c r="F3518" s="72">
        <v>35</v>
      </c>
      <c r="G3518" s="72" t="s">
        <v>21</v>
      </c>
    </row>
    <row r="3519" spans="3:7" ht="15" thickBot="1" x14ac:dyDescent="0.35">
      <c r="C3519" s="70">
        <v>43180</v>
      </c>
      <c r="D3519" s="71">
        <v>0.83940972222222221</v>
      </c>
      <c r="E3519" s="72" t="s">
        <v>9</v>
      </c>
      <c r="F3519" s="72">
        <v>54</v>
      </c>
      <c r="G3519" s="72" t="s">
        <v>10</v>
      </c>
    </row>
    <row r="3520" spans="3:7" ht="15" thickBot="1" x14ac:dyDescent="0.35">
      <c r="C3520" s="70">
        <v>43180</v>
      </c>
      <c r="D3520" s="71">
        <v>0.84155092592592595</v>
      </c>
      <c r="E3520" s="72" t="s">
        <v>9</v>
      </c>
      <c r="F3520" s="72">
        <v>43</v>
      </c>
      <c r="G3520" s="72" t="s">
        <v>21</v>
      </c>
    </row>
    <row r="3521" spans="3:7" ht="15" thickBot="1" x14ac:dyDescent="0.35">
      <c r="C3521" s="70">
        <v>43180</v>
      </c>
      <c r="D3521" s="71">
        <v>0.8419444444444445</v>
      </c>
      <c r="E3521" s="72" t="s">
        <v>9</v>
      </c>
      <c r="F3521" s="72">
        <v>24</v>
      </c>
      <c r="G3521" s="72" t="s">
        <v>10</v>
      </c>
    </row>
    <row r="3522" spans="3:7" ht="15" thickBot="1" x14ac:dyDescent="0.35">
      <c r="C3522" s="70">
        <v>43180</v>
      </c>
      <c r="D3522" s="71">
        <v>0.84281249999999996</v>
      </c>
      <c r="E3522" s="72" t="s">
        <v>9</v>
      </c>
      <c r="F3522" s="72">
        <v>30</v>
      </c>
      <c r="G3522" s="72" t="s">
        <v>21</v>
      </c>
    </row>
    <row r="3523" spans="3:7" ht="15" thickBot="1" x14ac:dyDescent="0.35">
      <c r="C3523" s="70">
        <v>43180</v>
      </c>
      <c r="D3523" s="71">
        <v>0.84342592592592591</v>
      </c>
      <c r="E3523" s="72" t="s">
        <v>9</v>
      </c>
      <c r="F3523" s="72">
        <v>43</v>
      </c>
      <c r="G3523" s="72" t="s">
        <v>21</v>
      </c>
    </row>
    <row r="3524" spans="3:7" ht="15" thickBot="1" x14ac:dyDescent="0.35">
      <c r="C3524" s="70">
        <v>43180</v>
      </c>
      <c r="D3524" s="71">
        <v>0.84390046296296306</v>
      </c>
      <c r="E3524" s="72" t="s">
        <v>9</v>
      </c>
      <c r="F3524" s="72">
        <v>57</v>
      </c>
      <c r="G3524" s="72" t="s">
        <v>21</v>
      </c>
    </row>
    <row r="3525" spans="3:7" ht="15" thickBot="1" x14ac:dyDescent="0.35">
      <c r="C3525" s="70">
        <v>43180</v>
      </c>
      <c r="D3525" s="71">
        <v>0.84542824074074074</v>
      </c>
      <c r="E3525" s="72" t="s">
        <v>9</v>
      </c>
      <c r="F3525" s="72">
        <v>43</v>
      </c>
      <c r="G3525" s="72" t="s">
        <v>10</v>
      </c>
    </row>
    <row r="3526" spans="3:7" ht="15" thickBot="1" x14ac:dyDescent="0.35">
      <c r="C3526" s="70">
        <v>43180</v>
      </c>
      <c r="D3526" s="71">
        <v>0.84614583333333337</v>
      </c>
      <c r="E3526" s="72" t="s">
        <v>9</v>
      </c>
      <c r="F3526" s="72">
        <v>44</v>
      </c>
      <c r="G3526" s="72" t="s">
        <v>21</v>
      </c>
    </row>
    <row r="3527" spans="3:7" ht="15" thickBot="1" x14ac:dyDescent="0.35">
      <c r="C3527" s="70">
        <v>43180</v>
      </c>
      <c r="D3527" s="71">
        <v>0.84655092592592596</v>
      </c>
      <c r="E3527" s="72" t="s">
        <v>9</v>
      </c>
      <c r="F3527" s="72">
        <v>40</v>
      </c>
      <c r="G3527" s="72" t="s">
        <v>10</v>
      </c>
    </row>
    <row r="3528" spans="3:7" ht="15" thickBot="1" x14ac:dyDescent="0.35">
      <c r="C3528" s="70">
        <v>43180</v>
      </c>
      <c r="D3528" s="71">
        <v>0.8475462962962963</v>
      </c>
      <c r="E3528" s="72" t="s">
        <v>9</v>
      </c>
      <c r="F3528" s="72">
        <v>34</v>
      </c>
      <c r="G3528" s="72" t="s">
        <v>21</v>
      </c>
    </row>
    <row r="3529" spans="3:7" ht="15" thickBot="1" x14ac:dyDescent="0.35">
      <c r="C3529" s="70">
        <v>43180</v>
      </c>
      <c r="D3529" s="71">
        <v>0.84862268518518524</v>
      </c>
      <c r="E3529" s="72" t="s">
        <v>9</v>
      </c>
      <c r="F3529" s="72">
        <v>40</v>
      </c>
      <c r="G3529" s="72" t="s">
        <v>21</v>
      </c>
    </row>
    <row r="3530" spans="3:7" ht="15" thickBot="1" x14ac:dyDescent="0.35">
      <c r="C3530" s="70">
        <v>43180</v>
      </c>
      <c r="D3530" s="71">
        <v>0.84976851851851853</v>
      </c>
      <c r="E3530" s="72" t="s">
        <v>9</v>
      </c>
      <c r="F3530" s="72">
        <v>33</v>
      </c>
      <c r="G3530" s="72" t="s">
        <v>21</v>
      </c>
    </row>
    <row r="3531" spans="3:7" ht="15" thickBot="1" x14ac:dyDescent="0.35">
      <c r="C3531" s="70">
        <v>43180</v>
      </c>
      <c r="D3531" s="71">
        <v>0.84984953703703703</v>
      </c>
      <c r="E3531" s="72" t="s">
        <v>9</v>
      </c>
      <c r="F3531" s="72">
        <v>43</v>
      </c>
      <c r="G3531" s="72" t="s">
        <v>10</v>
      </c>
    </row>
    <row r="3532" spans="3:7" ht="15" thickBot="1" x14ac:dyDescent="0.35">
      <c r="C3532" s="70">
        <v>43180</v>
      </c>
      <c r="D3532" s="71">
        <v>0.85273148148148159</v>
      </c>
      <c r="E3532" s="72" t="s">
        <v>9</v>
      </c>
      <c r="F3532" s="72">
        <v>37</v>
      </c>
      <c r="G3532" s="72" t="s">
        <v>21</v>
      </c>
    </row>
    <row r="3533" spans="3:7" ht="15" thickBot="1" x14ac:dyDescent="0.35">
      <c r="C3533" s="70">
        <v>43180</v>
      </c>
      <c r="D3533" s="71">
        <v>0.85564814814814805</v>
      </c>
      <c r="E3533" s="72" t="s">
        <v>9</v>
      </c>
      <c r="F3533" s="72">
        <v>30</v>
      </c>
      <c r="G3533" s="72" t="s">
        <v>21</v>
      </c>
    </row>
    <row r="3534" spans="3:7" ht="15" thickBot="1" x14ac:dyDescent="0.35">
      <c r="C3534" s="70">
        <v>43180</v>
      </c>
      <c r="D3534" s="71">
        <v>0.85574074074074069</v>
      </c>
      <c r="E3534" s="72" t="s">
        <v>9</v>
      </c>
      <c r="F3534" s="72">
        <v>43</v>
      </c>
      <c r="G3534" s="72" t="s">
        <v>21</v>
      </c>
    </row>
    <row r="3535" spans="3:7" ht="15" thickBot="1" x14ac:dyDescent="0.35">
      <c r="C3535" s="70">
        <v>43180</v>
      </c>
      <c r="D3535" s="71">
        <v>0.85739583333333336</v>
      </c>
      <c r="E3535" s="72" t="s">
        <v>9</v>
      </c>
      <c r="F3535" s="72">
        <v>51</v>
      </c>
      <c r="G3535" s="72" t="s">
        <v>21</v>
      </c>
    </row>
    <row r="3536" spans="3:7" ht="15" thickBot="1" x14ac:dyDescent="0.35">
      <c r="C3536" s="70">
        <v>43180</v>
      </c>
      <c r="D3536" s="71">
        <v>0.86033564814814811</v>
      </c>
      <c r="E3536" s="72" t="s">
        <v>9</v>
      </c>
      <c r="F3536" s="72">
        <v>37</v>
      </c>
      <c r="G3536" s="72" t="s">
        <v>21</v>
      </c>
    </row>
    <row r="3537" spans="3:7" ht="15" thickBot="1" x14ac:dyDescent="0.35">
      <c r="C3537" s="70">
        <v>43180</v>
      </c>
      <c r="D3537" s="71">
        <v>0.86197916666666663</v>
      </c>
      <c r="E3537" s="72" t="s">
        <v>9</v>
      </c>
      <c r="F3537" s="72">
        <v>45</v>
      </c>
      <c r="G3537" s="72" t="s">
        <v>10</v>
      </c>
    </row>
    <row r="3538" spans="3:7" ht="15" thickBot="1" x14ac:dyDescent="0.35">
      <c r="C3538" s="70">
        <v>43180</v>
      </c>
      <c r="D3538" s="71">
        <v>0.86380787037037043</v>
      </c>
      <c r="E3538" s="72" t="s">
        <v>9</v>
      </c>
      <c r="F3538" s="72">
        <v>60</v>
      </c>
      <c r="G3538" s="72" t="s">
        <v>21</v>
      </c>
    </row>
    <row r="3539" spans="3:7" ht="15" thickBot="1" x14ac:dyDescent="0.35">
      <c r="C3539" s="70">
        <v>43180</v>
      </c>
      <c r="D3539" s="71">
        <v>0.86552083333333341</v>
      </c>
      <c r="E3539" s="72" t="s">
        <v>9</v>
      </c>
      <c r="F3539" s="72">
        <v>44</v>
      </c>
      <c r="G3539" s="72" t="s">
        <v>21</v>
      </c>
    </row>
    <row r="3540" spans="3:7" ht="15" thickBot="1" x14ac:dyDescent="0.35">
      <c r="C3540" s="70">
        <v>43180</v>
      </c>
      <c r="D3540" s="71">
        <v>0.86773148148148149</v>
      </c>
      <c r="E3540" s="72" t="s">
        <v>9</v>
      </c>
      <c r="F3540" s="72">
        <v>56</v>
      </c>
      <c r="G3540" s="72" t="s">
        <v>10</v>
      </c>
    </row>
    <row r="3541" spans="3:7" ht="15" thickBot="1" x14ac:dyDescent="0.35">
      <c r="C3541" s="70">
        <v>43180</v>
      </c>
      <c r="D3541" s="71">
        <v>0.86903935185185188</v>
      </c>
      <c r="E3541" s="72" t="s">
        <v>9</v>
      </c>
      <c r="F3541" s="72">
        <v>51</v>
      </c>
      <c r="G3541" s="72" t="s">
        <v>10</v>
      </c>
    </row>
    <row r="3542" spans="3:7" ht="15" thickBot="1" x14ac:dyDescent="0.35">
      <c r="C3542" s="70">
        <v>43180</v>
      </c>
      <c r="D3542" s="71">
        <v>0.87089120370370365</v>
      </c>
      <c r="E3542" s="72" t="s">
        <v>9</v>
      </c>
      <c r="F3542" s="72">
        <v>35</v>
      </c>
      <c r="G3542" s="72" t="s">
        <v>21</v>
      </c>
    </row>
    <row r="3543" spans="3:7" ht="15" thickBot="1" x14ac:dyDescent="0.35">
      <c r="C3543" s="70">
        <v>43180</v>
      </c>
      <c r="D3543" s="71">
        <v>0.87096064814814811</v>
      </c>
      <c r="E3543" s="72" t="s">
        <v>9</v>
      </c>
      <c r="F3543" s="72">
        <v>24</v>
      </c>
      <c r="G3543" s="72" t="s">
        <v>10</v>
      </c>
    </row>
    <row r="3544" spans="3:7" ht="15" thickBot="1" x14ac:dyDescent="0.35">
      <c r="C3544" s="70">
        <v>43180</v>
      </c>
      <c r="D3544" s="71">
        <v>0.87109953703703702</v>
      </c>
      <c r="E3544" s="72" t="s">
        <v>9</v>
      </c>
      <c r="F3544" s="72">
        <v>47</v>
      </c>
      <c r="G3544" s="72" t="s">
        <v>21</v>
      </c>
    </row>
    <row r="3545" spans="3:7" ht="15" thickBot="1" x14ac:dyDescent="0.35">
      <c r="C3545" s="70">
        <v>43180</v>
      </c>
      <c r="D3545" s="71">
        <v>0.87140046296296303</v>
      </c>
      <c r="E3545" s="72" t="s">
        <v>9</v>
      </c>
      <c r="F3545" s="72">
        <v>46</v>
      </c>
      <c r="G3545" s="72" t="s">
        <v>21</v>
      </c>
    </row>
    <row r="3546" spans="3:7" ht="15" thickBot="1" x14ac:dyDescent="0.35">
      <c r="C3546" s="70">
        <v>43180</v>
      </c>
      <c r="D3546" s="71">
        <v>0.87141203703703696</v>
      </c>
      <c r="E3546" s="72" t="s">
        <v>9</v>
      </c>
      <c r="F3546" s="72">
        <v>15</v>
      </c>
      <c r="G3546" s="72" t="s">
        <v>21</v>
      </c>
    </row>
    <row r="3547" spans="3:7" ht="15" thickBot="1" x14ac:dyDescent="0.35">
      <c r="C3547" s="70">
        <v>43180</v>
      </c>
      <c r="D3547" s="71">
        <v>0.87263888888888896</v>
      </c>
      <c r="E3547" s="72" t="s">
        <v>9</v>
      </c>
      <c r="F3547" s="72">
        <v>34</v>
      </c>
      <c r="G3547" s="72" t="s">
        <v>21</v>
      </c>
    </row>
    <row r="3548" spans="3:7" ht="15" thickBot="1" x14ac:dyDescent="0.35">
      <c r="C3548" s="70">
        <v>43180</v>
      </c>
      <c r="D3548" s="71">
        <v>0.87730324074074073</v>
      </c>
      <c r="E3548" s="72" t="s">
        <v>9</v>
      </c>
      <c r="F3548" s="72">
        <v>43</v>
      </c>
      <c r="G3548" s="72" t="s">
        <v>10</v>
      </c>
    </row>
    <row r="3549" spans="3:7" ht="15" thickBot="1" x14ac:dyDescent="0.35">
      <c r="C3549" s="70">
        <v>43180</v>
      </c>
      <c r="D3549" s="71">
        <v>0.87894675925925936</v>
      </c>
      <c r="E3549" s="72" t="s">
        <v>9</v>
      </c>
      <c r="F3549" s="72">
        <v>44</v>
      </c>
      <c r="G3549" s="72" t="s">
        <v>21</v>
      </c>
    </row>
    <row r="3550" spans="3:7" ht="15" thickBot="1" x14ac:dyDescent="0.35">
      <c r="C3550" s="70">
        <v>43180</v>
      </c>
      <c r="D3550" s="71">
        <v>0.88005787037037031</v>
      </c>
      <c r="E3550" s="72" t="s">
        <v>9</v>
      </c>
      <c r="F3550" s="72">
        <v>26</v>
      </c>
      <c r="G3550" s="72" t="s">
        <v>10</v>
      </c>
    </row>
    <row r="3551" spans="3:7" ht="15" thickBot="1" x14ac:dyDescent="0.35">
      <c r="C3551" s="70">
        <v>43180</v>
      </c>
      <c r="D3551" s="71">
        <v>0.89181712962962967</v>
      </c>
      <c r="E3551" s="72" t="s">
        <v>9</v>
      </c>
      <c r="F3551" s="72">
        <v>37</v>
      </c>
      <c r="G3551" s="72" t="s">
        <v>21</v>
      </c>
    </row>
    <row r="3552" spans="3:7" ht="15" thickBot="1" x14ac:dyDescent="0.35">
      <c r="C3552" s="70">
        <v>43180</v>
      </c>
      <c r="D3552" s="71">
        <v>0.8940393518518519</v>
      </c>
      <c r="E3552" s="72" t="s">
        <v>9</v>
      </c>
      <c r="F3552" s="72">
        <v>45</v>
      </c>
      <c r="G3552" s="72" t="s">
        <v>10</v>
      </c>
    </row>
    <row r="3553" spans="3:7" ht="15" thickBot="1" x14ac:dyDescent="0.35">
      <c r="C3553" s="70">
        <v>43180</v>
      </c>
      <c r="D3553" s="71">
        <v>0.89542824074074068</v>
      </c>
      <c r="E3553" s="72" t="s">
        <v>9</v>
      </c>
      <c r="F3553" s="72">
        <v>31</v>
      </c>
      <c r="G3553" s="72" t="s">
        <v>21</v>
      </c>
    </row>
    <row r="3554" spans="3:7" ht="15" thickBot="1" x14ac:dyDescent="0.35">
      <c r="C3554" s="70">
        <v>43180</v>
      </c>
      <c r="D3554" s="71">
        <v>0.89555555555555555</v>
      </c>
      <c r="E3554" s="72" t="s">
        <v>9</v>
      </c>
      <c r="F3554" s="72">
        <v>27</v>
      </c>
      <c r="G3554" s="72" t="s">
        <v>21</v>
      </c>
    </row>
    <row r="3555" spans="3:7" ht="15" thickBot="1" x14ac:dyDescent="0.35">
      <c r="C3555" s="70">
        <v>43180</v>
      </c>
      <c r="D3555" s="71">
        <v>0.89680555555555552</v>
      </c>
      <c r="E3555" s="72" t="s">
        <v>9</v>
      </c>
      <c r="F3555" s="72">
        <v>35</v>
      </c>
      <c r="G3555" s="72" t="s">
        <v>21</v>
      </c>
    </row>
    <row r="3556" spans="3:7" ht="15" thickBot="1" x14ac:dyDescent="0.35">
      <c r="C3556" s="70">
        <v>43180</v>
      </c>
      <c r="D3556" s="71">
        <v>0.89827546296296301</v>
      </c>
      <c r="E3556" s="72" t="s">
        <v>9</v>
      </c>
      <c r="F3556" s="72">
        <v>43</v>
      </c>
      <c r="G3556" s="72" t="s">
        <v>10</v>
      </c>
    </row>
    <row r="3557" spans="3:7" ht="15" thickBot="1" x14ac:dyDescent="0.35">
      <c r="C3557" s="70">
        <v>43180</v>
      </c>
      <c r="D3557" s="71">
        <v>0.8992013888888889</v>
      </c>
      <c r="E3557" s="72" t="s">
        <v>9</v>
      </c>
      <c r="F3557" s="72">
        <v>32</v>
      </c>
      <c r="G3557" s="72" t="s">
        <v>21</v>
      </c>
    </row>
    <row r="3558" spans="3:7" ht="15" thickBot="1" x14ac:dyDescent="0.35">
      <c r="C3558" s="70">
        <v>43180</v>
      </c>
      <c r="D3558" s="71">
        <v>0.90487268518518515</v>
      </c>
      <c r="E3558" s="72" t="s">
        <v>9</v>
      </c>
      <c r="F3558" s="72">
        <v>46</v>
      </c>
      <c r="G3558" s="72" t="s">
        <v>10</v>
      </c>
    </row>
    <row r="3559" spans="3:7" ht="15" thickBot="1" x14ac:dyDescent="0.35">
      <c r="C3559" s="70">
        <v>43180</v>
      </c>
      <c r="D3559" s="71">
        <v>0.90704861111111112</v>
      </c>
      <c r="E3559" s="72" t="s">
        <v>9</v>
      </c>
      <c r="F3559" s="72">
        <v>32</v>
      </c>
      <c r="G3559" s="72" t="s">
        <v>21</v>
      </c>
    </row>
    <row r="3560" spans="3:7" ht="15" thickBot="1" x14ac:dyDescent="0.35">
      <c r="C3560" s="70">
        <v>43180</v>
      </c>
      <c r="D3560" s="71">
        <v>0.90839120370370363</v>
      </c>
      <c r="E3560" s="72" t="s">
        <v>9</v>
      </c>
      <c r="F3560" s="72">
        <v>47</v>
      </c>
      <c r="G3560" s="72" t="s">
        <v>10</v>
      </c>
    </row>
    <row r="3561" spans="3:7" ht="15" thickBot="1" x14ac:dyDescent="0.35">
      <c r="C3561" s="70">
        <v>43180</v>
      </c>
      <c r="D3561" s="71">
        <v>0.91108796296296291</v>
      </c>
      <c r="E3561" s="72" t="s">
        <v>9</v>
      </c>
      <c r="F3561" s="72">
        <v>18</v>
      </c>
      <c r="G3561" s="72" t="s">
        <v>21</v>
      </c>
    </row>
    <row r="3562" spans="3:7" ht="15" thickBot="1" x14ac:dyDescent="0.35">
      <c r="C3562" s="70">
        <v>43180</v>
      </c>
      <c r="D3562" s="71">
        <v>0.9132407407407408</v>
      </c>
      <c r="E3562" s="72" t="s">
        <v>9</v>
      </c>
      <c r="F3562" s="72">
        <v>30</v>
      </c>
      <c r="G3562" s="72" t="s">
        <v>21</v>
      </c>
    </row>
    <row r="3563" spans="3:7" ht="15" thickBot="1" x14ac:dyDescent="0.35">
      <c r="C3563" s="70">
        <v>43180</v>
      </c>
      <c r="D3563" s="71">
        <v>0.91331018518518514</v>
      </c>
      <c r="E3563" s="72" t="s">
        <v>9</v>
      </c>
      <c r="F3563" s="72">
        <v>45</v>
      </c>
      <c r="G3563" s="72" t="s">
        <v>21</v>
      </c>
    </row>
    <row r="3564" spans="3:7" ht="15" thickBot="1" x14ac:dyDescent="0.35">
      <c r="C3564" s="70">
        <v>43180</v>
      </c>
      <c r="D3564" s="71">
        <v>0.91443287037037047</v>
      </c>
      <c r="E3564" s="72" t="s">
        <v>9</v>
      </c>
      <c r="F3564" s="72">
        <v>40</v>
      </c>
      <c r="G3564" s="72" t="s">
        <v>10</v>
      </c>
    </row>
    <row r="3565" spans="3:7" ht="15" thickBot="1" x14ac:dyDescent="0.35">
      <c r="C3565" s="70">
        <v>43180</v>
      </c>
      <c r="D3565" s="71">
        <v>0.91726851851851843</v>
      </c>
      <c r="E3565" s="72" t="s">
        <v>9</v>
      </c>
      <c r="F3565" s="72">
        <v>36</v>
      </c>
      <c r="G3565" s="72" t="s">
        <v>21</v>
      </c>
    </row>
    <row r="3566" spans="3:7" ht="15" thickBot="1" x14ac:dyDescent="0.35">
      <c r="C3566" s="70">
        <v>43180</v>
      </c>
      <c r="D3566" s="71">
        <v>0.919988425925926</v>
      </c>
      <c r="E3566" s="72" t="s">
        <v>9</v>
      </c>
      <c r="F3566" s="72">
        <v>35</v>
      </c>
      <c r="G3566" s="72" t="s">
        <v>10</v>
      </c>
    </row>
    <row r="3567" spans="3:7" ht="15" thickBot="1" x14ac:dyDescent="0.35">
      <c r="C3567" s="70">
        <v>43180</v>
      </c>
      <c r="D3567" s="71">
        <v>0.92151620370370368</v>
      </c>
      <c r="E3567" s="72" t="s">
        <v>9</v>
      </c>
      <c r="F3567" s="72">
        <v>44</v>
      </c>
      <c r="G3567" s="72" t="s">
        <v>21</v>
      </c>
    </row>
    <row r="3568" spans="3:7" ht="15" thickBot="1" x14ac:dyDescent="0.35">
      <c r="C3568" s="70">
        <v>43180</v>
      </c>
      <c r="D3568" s="71">
        <v>0.92995370370370367</v>
      </c>
      <c r="E3568" s="72" t="s">
        <v>9</v>
      </c>
      <c r="F3568" s="72">
        <v>40</v>
      </c>
      <c r="G3568" s="72" t="s">
        <v>21</v>
      </c>
    </row>
    <row r="3569" spans="3:7" ht="15" thickBot="1" x14ac:dyDescent="0.35">
      <c r="C3569" s="70">
        <v>43180</v>
      </c>
      <c r="D3569" s="71">
        <v>0.93002314814814813</v>
      </c>
      <c r="E3569" s="72" t="s">
        <v>9</v>
      </c>
      <c r="F3569" s="72">
        <v>34</v>
      </c>
      <c r="G3569" s="72" t="s">
        <v>21</v>
      </c>
    </row>
    <row r="3570" spans="3:7" ht="15" thickBot="1" x14ac:dyDescent="0.35">
      <c r="C3570" s="70">
        <v>43180</v>
      </c>
      <c r="D3570" s="71">
        <v>0.93996527777777772</v>
      </c>
      <c r="E3570" s="72" t="s">
        <v>9</v>
      </c>
      <c r="F3570" s="72">
        <v>52</v>
      </c>
      <c r="G3570" s="72" t="s">
        <v>10</v>
      </c>
    </row>
    <row r="3571" spans="3:7" ht="15" thickBot="1" x14ac:dyDescent="0.35">
      <c r="C3571" s="70">
        <v>43180</v>
      </c>
      <c r="D3571" s="71">
        <v>0.94245370370370374</v>
      </c>
      <c r="E3571" s="72" t="s">
        <v>9</v>
      </c>
      <c r="F3571" s="72">
        <v>36</v>
      </c>
      <c r="G3571" s="72" t="s">
        <v>21</v>
      </c>
    </row>
    <row r="3572" spans="3:7" ht="15" thickBot="1" x14ac:dyDescent="0.35">
      <c r="C3572" s="70">
        <v>43180</v>
      </c>
      <c r="D3572" s="71">
        <v>0.94251157407407404</v>
      </c>
      <c r="E3572" s="72" t="s">
        <v>9</v>
      </c>
      <c r="F3572" s="72">
        <v>42</v>
      </c>
      <c r="G3572" s="72" t="s">
        <v>10</v>
      </c>
    </row>
    <row r="3573" spans="3:7" ht="15" thickBot="1" x14ac:dyDescent="0.35">
      <c r="C3573" s="70">
        <v>43180</v>
      </c>
      <c r="D3573" s="71">
        <v>0.97081018518518514</v>
      </c>
      <c r="E3573" s="72" t="s">
        <v>9</v>
      </c>
      <c r="F3573" s="72">
        <v>71</v>
      </c>
      <c r="G3573" s="72" t="s">
        <v>21</v>
      </c>
    </row>
    <row r="3574" spans="3:7" ht="15" thickBot="1" x14ac:dyDescent="0.35">
      <c r="C3574" s="70">
        <v>43180</v>
      </c>
      <c r="D3574" s="71">
        <v>0.97086805555555555</v>
      </c>
      <c r="E3574" s="72" t="s">
        <v>9</v>
      </c>
      <c r="F3574" s="72">
        <v>44</v>
      </c>
      <c r="G3574" s="72" t="s">
        <v>10</v>
      </c>
    </row>
    <row r="3575" spans="3:7" ht="15" thickBot="1" x14ac:dyDescent="0.35">
      <c r="C3575" s="70">
        <v>43180</v>
      </c>
      <c r="D3575" s="71">
        <v>0.98159722222222223</v>
      </c>
      <c r="E3575" s="72" t="s">
        <v>9</v>
      </c>
      <c r="F3575" s="72">
        <v>51</v>
      </c>
      <c r="G3575" s="72" t="s">
        <v>21</v>
      </c>
    </row>
    <row r="3576" spans="3:7" ht="15" thickBot="1" x14ac:dyDescent="0.35">
      <c r="C3576" s="70">
        <v>43180</v>
      </c>
      <c r="D3576" s="71">
        <v>0.98474537037037047</v>
      </c>
      <c r="E3576" s="72" t="s">
        <v>9</v>
      </c>
      <c r="F3576" s="72">
        <v>27</v>
      </c>
      <c r="G3576" s="72" t="s">
        <v>21</v>
      </c>
    </row>
    <row r="3577" spans="3:7" ht="15" thickBot="1" x14ac:dyDescent="0.35">
      <c r="C3577" s="70">
        <v>43181</v>
      </c>
      <c r="D3577" s="71">
        <v>0.17644675925925926</v>
      </c>
      <c r="E3577" s="72" t="s">
        <v>9</v>
      </c>
      <c r="F3577" s="72">
        <v>55</v>
      </c>
      <c r="G3577" s="72" t="s">
        <v>10</v>
      </c>
    </row>
    <row r="3578" spans="3:7" ht="15" thickBot="1" x14ac:dyDescent="0.35">
      <c r="C3578" s="70">
        <v>43181</v>
      </c>
      <c r="D3578" s="71">
        <v>0.21385416666666668</v>
      </c>
      <c r="E3578" s="72" t="s">
        <v>9</v>
      </c>
      <c r="F3578" s="72">
        <v>45</v>
      </c>
      <c r="G3578" s="72" t="s">
        <v>10</v>
      </c>
    </row>
    <row r="3579" spans="3:7" ht="15" thickBot="1" x14ac:dyDescent="0.35">
      <c r="C3579" s="70">
        <v>43181</v>
      </c>
      <c r="D3579" s="71">
        <v>0.21567129629629631</v>
      </c>
      <c r="E3579" s="72" t="s">
        <v>9</v>
      </c>
      <c r="F3579" s="72">
        <v>38</v>
      </c>
      <c r="G3579" s="72" t="s">
        <v>10</v>
      </c>
    </row>
    <row r="3580" spans="3:7" ht="15" thickBot="1" x14ac:dyDescent="0.35">
      <c r="C3580" s="70">
        <v>43181</v>
      </c>
      <c r="D3580" s="71">
        <v>0.22521990740740741</v>
      </c>
      <c r="E3580" s="72" t="s">
        <v>9</v>
      </c>
      <c r="F3580" s="72">
        <v>34</v>
      </c>
      <c r="G3580" s="72" t="s">
        <v>10</v>
      </c>
    </row>
    <row r="3581" spans="3:7" ht="15" thickBot="1" x14ac:dyDescent="0.35">
      <c r="C3581" s="70">
        <v>43181</v>
      </c>
      <c r="D3581" s="71">
        <v>0.23329861111111114</v>
      </c>
      <c r="E3581" s="72" t="s">
        <v>9</v>
      </c>
      <c r="F3581" s="72">
        <v>37</v>
      </c>
      <c r="G3581" s="72" t="s">
        <v>21</v>
      </c>
    </row>
    <row r="3582" spans="3:7" ht="15" thickBot="1" x14ac:dyDescent="0.35">
      <c r="C3582" s="70">
        <v>43181</v>
      </c>
      <c r="D3582" s="71">
        <v>0.23716435185185183</v>
      </c>
      <c r="E3582" s="72" t="s">
        <v>9</v>
      </c>
      <c r="F3582" s="72">
        <v>36</v>
      </c>
      <c r="G3582" s="72" t="s">
        <v>10</v>
      </c>
    </row>
    <row r="3583" spans="3:7" ht="15" thickBot="1" x14ac:dyDescent="0.35">
      <c r="C3583" s="70">
        <v>43181</v>
      </c>
      <c r="D3583" s="71">
        <v>0.23809027777777778</v>
      </c>
      <c r="E3583" s="72" t="s">
        <v>9</v>
      </c>
      <c r="F3583" s="72">
        <v>38</v>
      </c>
      <c r="G3583" s="72" t="s">
        <v>10</v>
      </c>
    </row>
    <row r="3584" spans="3:7" ht="15" thickBot="1" x14ac:dyDescent="0.35">
      <c r="C3584" s="70">
        <v>43181</v>
      </c>
      <c r="D3584" s="71">
        <v>0.23847222222222222</v>
      </c>
      <c r="E3584" s="72" t="s">
        <v>9</v>
      </c>
      <c r="F3584" s="72">
        <v>40</v>
      </c>
      <c r="G3584" s="72" t="s">
        <v>10</v>
      </c>
    </row>
    <row r="3585" spans="3:7" ht="15" thickBot="1" x14ac:dyDescent="0.35">
      <c r="C3585" s="70">
        <v>43181</v>
      </c>
      <c r="D3585" s="71">
        <v>0.23923611111111112</v>
      </c>
      <c r="E3585" s="72" t="s">
        <v>9</v>
      </c>
      <c r="F3585" s="72">
        <v>32</v>
      </c>
      <c r="G3585" s="72" t="s">
        <v>10</v>
      </c>
    </row>
    <row r="3586" spans="3:7" ht="15" thickBot="1" x14ac:dyDescent="0.35">
      <c r="C3586" s="70">
        <v>43181</v>
      </c>
      <c r="D3586" s="71">
        <v>0.24439814814814817</v>
      </c>
      <c r="E3586" s="72" t="s">
        <v>9</v>
      </c>
      <c r="F3586" s="72">
        <v>35</v>
      </c>
      <c r="G3586" s="72" t="s">
        <v>21</v>
      </c>
    </row>
    <row r="3587" spans="3:7" ht="15" thickBot="1" x14ac:dyDescent="0.35">
      <c r="C3587" s="70">
        <v>43181</v>
      </c>
      <c r="D3587" s="71">
        <v>0.24694444444444444</v>
      </c>
      <c r="E3587" s="72" t="s">
        <v>9</v>
      </c>
      <c r="F3587" s="72">
        <v>42</v>
      </c>
      <c r="G3587" s="72" t="s">
        <v>10</v>
      </c>
    </row>
    <row r="3588" spans="3:7" ht="15" thickBot="1" x14ac:dyDescent="0.35">
      <c r="C3588" s="70">
        <v>43181</v>
      </c>
      <c r="D3588" s="71">
        <v>0.24976851851851853</v>
      </c>
      <c r="E3588" s="72" t="s">
        <v>9</v>
      </c>
      <c r="F3588" s="72">
        <v>38</v>
      </c>
      <c r="G3588" s="72" t="s">
        <v>10</v>
      </c>
    </row>
    <row r="3589" spans="3:7" ht="15" thickBot="1" x14ac:dyDescent="0.35">
      <c r="C3589" s="70">
        <v>43181</v>
      </c>
      <c r="D3589" s="71">
        <v>0.2532638888888889</v>
      </c>
      <c r="E3589" s="72" t="s">
        <v>9</v>
      </c>
      <c r="F3589" s="72">
        <v>33</v>
      </c>
      <c r="G3589" s="72" t="s">
        <v>10</v>
      </c>
    </row>
    <row r="3590" spans="3:7" ht="15" thickBot="1" x14ac:dyDescent="0.35">
      <c r="C3590" s="70">
        <v>43181</v>
      </c>
      <c r="D3590" s="71">
        <v>0.25524305555555554</v>
      </c>
      <c r="E3590" s="72" t="s">
        <v>9</v>
      </c>
      <c r="F3590" s="72">
        <v>40</v>
      </c>
      <c r="G3590" s="72" t="s">
        <v>10</v>
      </c>
    </row>
    <row r="3591" spans="3:7" ht="15" thickBot="1" x14ac:dyDescent="0.35">
      <c r="C3591" s="70">
        <v>43181</v>
      </c>
      <c r="D3591" s="71">
        <v>0.25731481481481483</v>
      </c>
      <c r="E3591" s="72" t="s">
        <v>9</v>
      </c>
      <c r="F3591" s="72">
        <v>46</v>
      </c>
      <c r="G3591" s="72" t="s">
        <v>21</v>
      </c>
    </row>
    <row r="3592" spans="3:7" ht="15" thickBot="1" x14ac:dyDescent="0.35">
      <c r="C3592" s="70">
        <v>43181</v>
      </c>
      <c r="D3592" s="71">
        <v>0.25796296296296295</v>
      </c>
      <c r="E3592" s="72" t="s">
        <v>9</v>
      </c>
      <c r="F3592" s="72">
        <v>50</v>
      </c>
      <c r="G3592" s="72" t="s">
        <v>10</v>
      </c>
    </row>
    <row r="3593" spans="3:7" ht="15" thickBot="1" x14ac:dyDescent="0.35">
      <c r="C3593" s="70">
        <v>43181</v>
      </c>
      <c r="D3593" s="71">
        <v>0.2613773148148148</v>
      </c>
      <c r="E3593" s="72" t="s">
        <v>9</v>
      </c>
      <c r="F3593" s="72">
        <v>36</v>
      </c>
      <c r="G3593" s="72" t="s">
        <v>10</v>
      </c>
    </row>
    <row r="3594" spans="3:7" ht="15" thickBot="1" x14ac:dyDescent="0.35">
      <c r="C3594" s="70">
        <v>43181</v>
      </c>
      <c r="D3594" s="71">
        <v>0.26243055555555556</v>
      </c>
      <c r="E3594" s="72" t="s">
        <v>9</v>
      </c>
      <c r="F3594" s="72">
        <v>47</v>
      </c>
      <c r="G3594" s="72" t="s">
        <v>10</v>
      </c>
    </row>
    <row r="3595" spans="3:7" ht="15" thickBot="1" x14ac:dyDescent="0.35">
      <c r="C3595" s="70">
        <v>43181</v>
      </c>
      <c r="D3595" s="71">
        <v>0.26409722222222221</v>
      </c>
      <c r="E3595" s="72" t="s">
        <v>9</v>
      </c>
      <c r="F3595" s="72">
        <v>26</v>
      </c>
      <c r="G3595" s="72" t="s">
        <v>21</v>
      </c>
    </row>
    <row r="3596" spans="3:7" ht="15" thickBot="1" x14ac:dyDescent="0.35">
      <c r="C3596" s="70">
        <v>43181</v>
      </c>
      <c r="D3596" s="71">
        <v>0.26435185185185184</v>
      </c>
      <c r="E3596" s="72" t="s">
        <v>9</v>
      </c>
      <c r="F3596" s="72">
        <v>41</v>
      </c>
      <c r="G3596" s="72" t="s">
        <v>10</v>
      </c>
    </row>
    <row r="3597" spans="3:7" ht="15" thickBot="1" x14ac:dyDescent="0.35">
      <c r="C3597" s="70">
        <v>43181</v>
      </c>
      <c r="D3597" s="71">
        <v>0.26755787037037038</v>
      </c>
      <c r="E3597" s="72" t="s">
        <v>9</v>
      </c>
      <c r="F3597" s="72">
        <v>44</v>
      </c>
      <c r="G3597" s="72" t="s">
        <v>10</v>
      </c>
    </row>
    <row r="3598" spans="3:7" ht="15" thickBot="1" x14ac:dyDescent="0.35">
      <c r="C3598" s="70">
        <v>43181</v>
      </c>
      <c r="D3598" s="71">
        <v>0.26967592592592593</v>
      </c>
      <c r="E3598" s="72" t="s">
        <v>9</v>
      </c>
      <c r="F3598" s="72">
        <v>42</v>
      </c>
      <c r="G3598" s="72" t="s">
        <v>10</v>
      </c>
    </row>
    <row r="3599" spans="3:7" ht="15" thickBot="1" x14ac:dyDescent="0.35">
      <c r="C3599" s="70">
        <v>43181</v>
      </c>
      <c r="D3599" s="71">
        <v>0.27127314814814812</v>
      </c>
      <c r="E3599" s="72" t="s">
        <v>9</v>
      </c>
      <c r="F3599" s="72">
        <v>41</v>
      </c>
      <c r="G3599" s="72" t="s">
        <v>10</v>
      </c>
    </row>
    <row r="3600" spans="3:7" ht="15" thickBot="1" x14ac:dyDescent="0.35">
      <c r="C3600" s="70">
        <v>43181</v>
      </c>
      <c r="D3600" s="71">
        <v>0.27150462962962962</v>
      </c>
      <c r="E3600" s="72" t="s">
        <v>9</v>
      </c>
      <c r="F3600" s="72">
        <v>41</v>
      </c>
      <c r="G3600" s="72" t="s">
        <v>10</v>
      </c>
    </row>
    <row r="3601" spans="3:7" ht="15" thickBot="1" x14ac:dyDescent="0.35">
      <c r="C3601" s="70">
        <v>43181</v>
      </c>
      <c r="D3601" s="71">
        <v>0.27252314814814815</v>
      </c>
      <c r="E3601" s="72" t="s">
        <v>9</v>
      </c>
      <c r="F3601" s="72">
        <v>39</v>
      </c>
      <c r="G3601" s="72" t="s">
        <v>10</v>
      </c>
    </row>
    <row r="3602" spans="3:7" ht="15" thickBot="1" x14ac:dyDescent="0.35">
      <c r="C3602" s="70">
        <v>43181</v>
      </c>
      <c r="D3602" s="71">
        <v>0.27256944444444448</v>
      </c>
      <c r="E3602" s="72" t="s">
        <v>9</v>
      </c>
      <c r="F3602" s="72">
        <v>35</v>
      </c>
      <c r="G3602" s="72" t="s">
        <v>21</v>
      </c>
    </row>
    <row r="3603" spans="3:7" ht="15" thickBot="1" x14ac:dyDescent="0.35">
      <c r="C3603" s="70">
        <v>43181</v>
      </c>
      <c r="D3603" s="71">
        <v>0.27314814814814814</v>
      </c>
      <c r="E3603" s="72" t="s">
        <v>9</v>
      </c>
      <c r="F3603" s="72">
        <v>37</v>
      </c>
      <c r="G3603" s="72" t="s">
        <v>21</v>
      </c>
    </row>
    <row r="3604" spans="3:7" ht="15" thickBot="1" x14ac:dyDescent="0.35">
      <c r="C3604" s="70">
        <v>43181</v>
      </c>
      <c r="D3604" s="71">
        <v>0.27379629629629632</v>
      </c>
      <c r="E3604" s="72" t="s">
        <v>9</v>
      </c>
      <c r="F3604" s="72">
        <v>36</v>
      </c>
      <c r="G3604" s="72" t="s">
        <v>21</v>
      </c>
    </row>
    <row r="3605" spans="3:7" ht="15" thickBot="1" x14ac:dyDescent="0.35">
      <c r="C3605" s="70">
        <v>43181</v>
      </c>
      <c r="D3605" s="71">
        <v>0.27391203703703704</v>
      </c>
      <c r="E3605" s="72" t="s">
        <v>9</v>
      </c>
      <c r="F3605" s="72">
        <v>33</v>
      </c>
      <c r="G3605" s="72" t="s">
        <v>21</v>
      </c>
    </row>
    <row r="3606" spans="3:7" ht="15" thickBot="1" x14ac:dyDescent="0.35">
      <c r="C3606" s="70">
        <v>43181</v>
      </c>
      <c r="D3606" s="71">
        <v>0.27456018518518516</v>
      </c>
      <c r="E3606" s="72" t="s">
        <v>9</v>
      </c>
      <c r="F3606" s="72">
        <v>37</v>
      </c>
      <c r="G3606" s="72" t="s">
        <v>10</v>
      </c>
    </row>
    <row r="3607" spans="3:7" ht="15" thickBot="1" x14ac:dyDescent="0.35">
      <c r="C3607" s="70">
        <v>43181</v>
      </c>
      <c r="D3607" s="71">
        <v>0.2746527777777778</v>
      </c>
      <c r="E3607" s="72" t="s">
        <v>9</v>
      </c>
      <c r="F3607" s="72">
        <v>33</v>
      </c>
      <c r="G3607" s="72" t="s">
        <v>21</v>
      </c>
    </row>
    <row r="3608" spans="3:7" ht="15" thickBot="1" x14ac:dyDescent="0.35">
      <c r="C3608" s="70">
        <v>43181</v>
      </c>
      <c r="D3608" s="71">
        <v>0.27474537037037039</v>
      </c>
      <c r="E3608" s="72" t="s">
        <v>9</v>
      </c>
      <c r="F3608" s="72">
        <v>35</v>
      </c>
      <c r="G3608" s="72" t="s">
        <v>10</v>
      </c>
    </row>
    <row r="3609" spans="3:7" ht="15" thickBot="1" x14ac:dyDescent="0.35">
      <c r="C3609" s="70">
        <v>43181</v>
      </c>
      <c r="D3609" s="71">
        <v>0.27480324074074075</v>
      </c>
      <c r="E3609" s="72" t="s">
        <v>9</v>
      </c>
      <c r="F3609" s="72">
        <v>25</v>
      </c>
      <c r="G3609" s="72" t="s">
        <v>21</v>
      </c>
    </row>
    <row r="3610" spans="3:7" ht="15" thickBot="1" x14ac:dyDescent="0.35">
      <c r="C3610" s="70">
        <v>43181</v>
      </c>
      <c r="D3610" s="71">
        <v>0.27521990740740737</v>
      </c>
      <c r="E3610" s="72" t="s">
        <v>9</v>
      </c>
      <c r="F3610" s="72">
        <v>33</v>
      </c>
      <c r="G3610" s="72" t="s">
        <v>10</v>
      </c>
    </row>
    <row r="3611" spans="3:7" ht="15" thickBot="1" x14ac:dyDescent="0.35">
      <c r="C3611" s="70">
        <v>43181</v>
      </c>
      <c r="D3611" s="71">
        <v>0.27557870370370369</v>
      </c>
      <c r="E3611" s="72" t="s">
        <v>9</v>
      </c>
      <c r="F3611" s="72">
        <v>28</v>
      </c>
      <c r="G3611" s="72" t="s">
        <v>21</v>
      </c>
    </row>
    <row r="3612" spans="3:7" ht="15" thickBot="1" x14ac:dyDescent="0.35">
      <c r="C3612" s="70">
        <v>43181</v>
      </c>
      <c r="D3612" s="71">
        <v>0.27619212962962963</v>
      </c>
      <c r="E3612" s="72" t="s">
        <v>9</v>
      </c>
      <c r="F3612" s="72">
        <v>37</v>
      </c>
      <c r="G3612" s="72" t="s">
        <v>10</v>
      </c>
    </row>
    <row r="3613" spans="3:7" ht="15" thickBot="1" x14ac:dyDescent="0.35">
      <c r="C3613" s="70">
        <v>43181</v>
      </c>
      <c r="D3613" s="71">
        <v>0.27724537037037039</v>
      </c>
      <c r="E3613" s="72" t="s">
        <v>9</v>
      </c>
      <c r="F3613" s="72">
        <v>39</v>
      </c>
      <c r="G3613" s="72" t="s">
        <v>10</v>
      </c>
    </row>
    <row r="3614" spans="3:7" ht="15" thickBot="1" x14ac:dyDescent="0.35">
      <c r="C3614" s="70">
        <v>43181</v>
      </c>
      <c r="D3614" s="71">
        <v>0.27726851851851853</v>
      </c>
      <c r="E3614" s="72" t="s">
        <v>9</v>
      </c>
      <c r="F3614" s="72">
        <v>32</v>
      </c>
      <c r="G3614" s="72" t="s">
        <v>21</v>
      </c>
    </row>
    <row r="3615" spans="3:7" ht="15" thickBot="1" x14ac:dyDescent="0.35">
      <c r="C3615" s="70">
        <v>43181</v>
      </c>
      <c r="D3615" s="71">
        <v>0.27763888888888888</v>
      </c>
      <c r="E3615" s="72" t="s">
        <v>9</v>
      </c>
      <c r="F3615" s="72">
        <v>39</v>
      </c>
      <c r="G3615" s="72" t="s">
        <v>10</v>
      </c>
    </row>
    <row r="3616" spans="3:7" ht="15" thickBot="1" x14ac:dyDescent="0.35">
      <c r="C3616" s="70">
        <v>43181</v>
      </c>
      <c r="D3616" s="71">
        <v>0.27815972222222224</v>
      </c>
      <c r="E3616" s="72" t="s">
        <v>9</v>
      </c>
      <c r="F3616" s="72">
        <v>42</v>
      </c>
      <c r="G3616" s="72" t="s">
        <v>10</v>
      </c>
    </row>
    <row r="3617" spans="3:7" ht="15" thickBot="1" x14ac:dyDescent="0.35">
      <c r="C3617" s="70">
        <v>43181</v>
      </c>
      <c r="D3617" s="71">
        <v>0.2786689814814815</v>
      </c>
      <c r="E3617" s="72" t="s">
        <v>9</v>
      </c>
      <c r="F3617" s="72">
        <v>23</v>
      </c>
      <c r="G3617" s="72" t="s">
        <v>21</v>
      </c>
    </row>
    <row r="3618" spans="3:7" ht="15" thickBot="1" x14ac:dyDescent="0.35">
      <c r="C3618" s="70">
        <v>43181</v>
      </c>
      <c r="D3618" s="71">
        <v>0.2799537037037037</v>
      </c>
      <c r="E3618" s="72" t="s">
        <v>9</v>
      </c>
      <c r="F3618" s="72">
        <v>33</v>
      </c>
      <c r="G3618" s="72" t="s">
        <v>10</v>
      </c>
    </row>
    <row r="3619" spans="3:7" ht="15" thickBot="1" x14ac:dyDescent="0.35">
      <c r="C3619" s="70">
        <v>43181</v>
      </c>
      <c r="D3619" s="71">
        <v>0.28024305555555556</v>
      </c>
      <c r="E3619" s="72" t="s">
        <v>9</v>
      </c>
      <c r="F3619" s="72">
        <v>39</v>
      </c>
      <c r="G3619" s="72" t="s">
        <v>10</v>
      </c>
    </row>
    <row r="3620" spans="3:7" ht="15" thickBot="1" x14ac:dyDescent="0.35">
      <c r="C3620" s="70">
        <v>43181</v>
      </c>
      <c r="D3620" s="71">
        <v>0.28031250000000002</v>
      </c>
      <c r="E3620" s="72" t="s">
        <v>9</v>
      </c>
      <c r="F3620" s="72">
        <v>40</v>
      </c>
      <c r="G3620" s="72" t="s">
        <v>10</v>
      </c>
    </row>
    <row r="3621" spans="3:7" ht="15" thickBot="1" x14ac:dyDescent="0.35">
      <c r="C3621" s="70">
        <v>43181</v>
      </c>
      <c r="D3621" s="71">
        <v>0.28046296296296297</v>
      </c>
      <c r="E3621" s="72" t="s">
        <v>9</v>
      </c>
      <c r="F3621" s="72">
        <v>44</v>
      </c>
      <c r="G3621" s="72" t="s">
        <v>10</v>
      </c>
    </row>
    <row r="3622" spans="3:7" ht="15" thickBot="1" x14ac:dyDescent="0.35">
      <c r="C3622" s="70">
        <v>43181</v>
      </c>
      <c r="D3622" s="71">
        <v>0.28111111111111109</v>
      </c>
      <c r="E3622" s="72" t="s">
        <v>9</v>
      </c>
      <c r="F3622" s="72">
        <v>35</v>
      </c>
      <c r="G3622" s="72" t="s">
        <v>10</v>
      </c>
    </row>
    <row r="3623" spans="3:7" ht="15" thickBot="1" x14ac:dyDescent="0.35">
      <c r="C3623" s="70">
        <v>43181</v>
      </c>
      <c r="D3623" s="71">
        <v>0.28123842592592591</v>
      </c>
      <c r="E3623" s="72" t="s">
        <v>9</v>
      </c>
      <c r="F3623" s="72">
        <v>42</v>
      </c>
      <c r="G3623" s="72" t="s">
        <v>10</v>
      </c>
    </row>
    <row r="3624" spans="3:7" ht="15" thickBot="1" x14ac:dyDescent="0.35">
      <c r="C3624" s="70">
        <v>43181</v>
      </c>
      <c r="D3624" s="71">
        <v>0.28141203703703704</v>
      </c>
      <c r="E3624" s="72" t="s">
        <v>9</v>
      </c>
      <c r="F3624" s="72">
        <v>35</v>
      </c>
      <c r="G3624" s="72" t="s">
        <v>10</v>
      </c>
    </row>
    <row r="3625" spans="3:7" ht="15" thickBot="1" x14ac:dyDescent="0.35">
      <c r="C3625" s="70">
        <v>43181</v>
      </c>
      <c r="D3625" s="71">
        <v>0.28152777777777777</v>
      </c>
      <c r="E3625" s="72" t="s">
        <v>9</v>
      </c>
      <c r="F3625" s="72">
        <v>48</v>
      </c>
      <c r="G3625" s="72" t="s">
        <v>21</v>
      </c>
    </row>
    <row r="3626" spans="3:7" ht="15" thickBot="1" x14ac:dyDescent="0.35">
      <c r="C3626" s="70">
        <v>43181</v>
      </c>
      <c r="D3626" s="71">
        <v>0.28175925925925926</v>
      </c>
      <c r="E3626" s="72" t="s">
        <v>9</v>
      </c>
      <c r="F3626" s="72">
        <v>17</v>
      </c>
      <c r="G3626" s="72" t="s">
        <v>21</v>
      </c>
    </row>
    <row r="3627" spans="3:7" ht="15" thickBot="1" x14ac:dyDescent="0.35">
      <c r="C3627" s="70">
        <v>43181</v>
      </c>
      <c r="D3627" s="71">
        <v>0.28217592592592594</v>
      </c>
      <c r="E3627" s="72" t="s">
        <v>9</v>
      </c>
      <c r="F3627" s="72">
        <v>28</v>
      </c>
      <c r="G3627" s="72" t="s">
        <v>10</v>
      </c>
    </row>
    <row r="3628" spans="3:7" ht="15" thickBot="1" x14ac:dyDescent="0.35">
      <c r="C3628" s="70">
        <v>43181</v>
      </c>
      <c r="D3628" s="71">
        <v>0.28256944444444443</v>
      </c>
      <c r="E3628" s="72" t="s">
        <v>9</v>
      </c>
      <c r="F3628" s="72">
        <v>38</v>
      </c>
      <c r="G3628" s="72" t="s">
        <v>10</v>
      </c>
    </row>
    <row r="3629" spans="3:7" ht="15" thickBot="1" x14ac:dyDescent="0.35">
      <c r="C3629" s="70">
        <v>43181</v>
      </c>
      <c r="D3629" s="71">
        <v>0.28315972222222224</v>
      </c>
      <c r="E3629" s="72" t="s">
        <v>9</v>
      </c>
      <c r="F3629" s="72">
        <v>39</v>
      </c>
      <c r="G3629" s="72" t="s">
        <v>21</v>
      </c>
    </row>
    <row r="3630" spans="3:7" ht="15" thickBot="1" x14ac:dyDescent="0.35">
      <c r="C3630" s="70">
        <v>43181</v>
      </c>
      <c r="D3630" s="71">
        <v>0.28349537037037037</v>
      </c>
      <c r="E3630" s="72" t="s">
        <v>9</v>
      </c>
      <c r="F3630" s="72">
        <v>27</v>
      </c>
      <c r="G3630" s="72" t="s">
        <v>10</v>
      </c>
    </row>
    <row r="3631" spans="3:7" ht="15" thickBot="1" x14ac:dyDescent="0.35">
      <c r="C3631" s="70">
        <v>43181</v>
      </c>
      <c r="D3631" s="71">
        <v>0.28373842592592591</v>
      </c>
      <c r="E3631" s="72" t="s">
        <v>9</v>
      </c>
      <c r="F3631" s="72">
        <v>48</v>
      </c>
      <c r="G3631" s="72" t="s">
        <v>10</v>
      </c>
    </row>
    <row r="3632" spans="3:7" ht="15" thickBot="1" x14ac:dyDescent="0.35">
      <c r="C3632" s="70">
        <v>43181</v>
      </c>
      <c r="D3632" s="71">
        <v>0.28452546296296294</v>
      </c>
      <c r="E3632" s="72" t="s">
        <v>9</v>
      </c>
      <c r="F3632" s="72">
        <v>45</v>
      </c>
      <c r="G3632" s="72" t="s">
        <v>10</v>
      </c>
    </row>
    <row r="3633" spans="3:7" ht="15" thickBot="1" x14ac:dyDescent="0.35">
      <c r="C3633" s="70">
        <v>43181</v>
      </c>
      <c r="D3633" s="71">
        <v>0.28542824074074075</v>
      </c>
      <c r="E3633" s="72" t="s">
        <v>9</v>
      </c>
      <c r="F3633" s="72">
        <v>35</v>
      </c>
      <c r="G3633" s="72" t="s">
        <v>10</v>
      </c>
    </row>
    <row r="3634" spans="3:7" ht="15" thickBot="1" x14ac:dyDescent="0.35">
      <c r="C3634" s="70">
        <v>43181</v>
      </c>
      <c r="D3634" s="71">
        <v>0.28548611111111111</v>
      </c>
      <c r="E3634" s="72" t="s">
        <v>9</v>
      </c>
      <c r="F3634" s="72">
        <v>26</v>
      </c>
      <c r="G3634" s="72" t="s">
        <v>21</v>
      </c>
    </row>
    <row r="3635" spans="3:7" ht="15" thickBot="1" x14ac:dyDescent="0.35">
      <c r="C3635" s="70">
        <v>43181</v>
      </c>
      <c r="D3635" s="71">
        <v>0.28665509259259259</v>
      </c>
      <c r="E3635" s="72" t="s">
        <v>9</v>
      </c>
      <c r="F3635" s="72">
        <v>37</v>
      </c>
      <c r="G3635" s="72" t="s">
        <v>10</v>
      </c>
    </row>
    <row r="3636" spans="3:7" ht="15" thickBot="1" x14ac:dyDescent="0.35">
      <c r="C3636" s="70">
        <v>43181</v>
      </c>
      <c r="D3636" s="71">
        <v>0.28700231481481481</v>
      </c>
      <c r="E3636" s="72" t="s">
        <v>9</v>
      </c>
      <c r="F3636" s="72">
        <v>29</v>
      </c>
      <c r="G3636" s="72" t="s">
        <v>21</v>
      </c>
    </row>
    <row r="3637" spans="3:7" ht="15" thickBot="1" x14ac:dyDescent="0.35">
      <c r="C3637" s="70">
        <v>43181</v>
      </c>
      <c r="D3637" s="71">
        <v>0.28738425925925926</v>
      </c>
      <c r="E3637" s="72" t="s">
        <v>9</v>
      </c>
      <c r="F3637" s="72">
        <v>28</v>
      </c>
      <c r="G3637" s="72" t="s">
        <v>10</v>
      </c>
    </row>
    <row r="3638" spans="3:7" ht="15" thickBot="1" x14ac:dyDescent="0.35">
      <c r="C3638" s="70">
        <v>43181</v>
      </c>
      <c r="D3638" s="71">
        <v>0.28791666666666665</v>
      </c>
      <c r="E3638" s="72" t="s">
        <v>9</v>
      </c>
      <c r="F3638" s="72">
        <v>43</v>
      </c>
      <c r="G3638" s="72" t="s">
        <v>10</v>
      </c>
    </row>
    <row r="3639" spans="3:7" ht="15" thickBot="1" x14ac:dyDescent="0.35">
      <c r="C3639" s="70">
        <v>43181</v>
      </c>
      <c r="D3639" s="71">
        <v>0.28880787037037037</v>
      </c>
      <c r="E3639" s="72" t="s">
        <v>9</v>
      </c>
      <c r="F3639" s="72">
        <v>41</v>
      </c>
      <c r="G3639" s="72" t="s">
        <v>10</v>
      </c>
    </row>
    <row r="3640" spans="3:7" ht="15" thickBot="1" x14ac:dyDescent="0.35">
      <c r="C3640" s="70">
        <v>43181</v>
      </c>
      <c r="D3640" s="71">
        <v>0.28923611111111108</v>
      </c>
      <c r="E3640" s="72" t="s">
        <v>9</v>
      </c>
      <c r="F3640" s="72">
        <v>39</v>
      </c>
      <c r="G3640" s="72" t="s">
        <v>21</v>
      </c>
    </row>
    <row r="3641" spans="3:7" ht="15" thickBot="1" x14ac:dyDescent="0.35">
      <c r="C3641" s="70">
        <v>43181</v>
      </c>
      <c r="D3641" s="71">
        <v>0.28960648148148149</v>
      </c>
      <c r="E3641" s="72" t="s">
        <v>9</v>
      </c>
      <c r="F3641" s="72">
        <v>39</v>
      </c>
      <c r="G3641" s="72" t="s">
        <v>10</v>
      </c>
    </row>
    <row r="3642" spans="3:7" ht="15" thickBot="1" x14ac:dyDescent="0.35">
      <c r="C3642" s="70">
        <v>43181</v>
      </c>
      <c r="D3642" s="71">
        <v>0.29050925925925924</v>
      </c>
      <c r="E3642" s="72" t="s">
        <v>9</v>
      </c>
      <c r="F3642" s="72">
        <v>32</v>
      </c>
      <c r="G3642" s="72" t="s">
        <v>21</v>
      </c>
    </row>
    <row r="3643" spans="3:7" ht="15" thickBot="1" x14ac:dyDescent="0.35">
      <c r="C3643" s="70">
        <v>43181</v>
      </c>
      <c r="D3643" s="71">
        <v>0.29072916666666665</v>
      </c>
      <c r="E3643" s="72" t="s">
        <v>9</v>
      </c>
      <c r="F3643" s="72">
        <v>38</v>
      </c>
      <c r="G3643" s="72" t="s">
        <v>21</v>
      </c>
    </row>
    <row r="3644" spans="3:7" ht="15" thickBot="1" x14ac:dyDescent="0.35">
      <c r="C3644" s="70">
        <v>43181</v>
      </c>
      <c r="D3644" s="71">
        <v>0.29094907407407405</v>
      </c>
      <c r="E3644" s="72" t="s">
        <v>9</v>
      </c>
      <c r="F3644" s="72">
        <v>40</v>
      </c>
      <c r="G3644" s="72" t="s">
        <v>10</v>
      </c>
    </row>
    <row r="3645" spans="3:7" ht="15" thickBot="1" x14ac:dyDescent="0.35">
      <c r="C3645" s="70">
        <v>43181</v>
      </c>
      <c r="D3645" s="71">
        <v>0.29137731481481483</v>
      </c>
      <c r="E3645" s="72" t="s">
        <v>9</v>
      </c>
      <c r="F3645" s="72">
        <v>26</v>
      </c>
      <c r="G3645" s="72" t="s">
        <v>21</v>
      </c>
    </row>
    <row r="3646" spans="3:7" ht="15" thickBot="1" x14ac:dyDescent="0.35">
      <c r="C3646" s="70">
        <v>43181</v>
      </c>
      <c r="D3646" s="71">
        <v>0.29237268518518517</v>
      </c>
      <c r="E3646" s="72" t="s">
        <v>9</v>
      </c>
      <c r="F3646" s="72">
        <v>50</v>
      </c>
      <c r="G3646" s="72" t="s">
        <v>21</v>
      </c>
    </row>
    <row r="3647" spans="3:7" ht="15" thickBot="1" x14ac:dyDescent="0.35">
      <c r="C3647" s="70">
        <v>43181</v>
      </c>
      <c r="D3647" s="71">
        <v>0.29302083333333334</v>
      </c>
      <c r="E3647" s="72" t="s">
        <v>9</v>
      </c>
      <c r="F3647" s="72">
        <v>34</v>
      </c>
      <c r="G3647" s="72" t="s">
        <v>21</v>
      </c>
    </row>
    <row r="3648" spans="3:7" ht="15" thickBot="1" x14ac:dyDescent="0.35">
      <c r="C3648" s="70">
        <v>43181</v>
      </c>
      <c r="D3648" s="71">
        <v>0.2930902777777778</v>
      </c>
      <c r="E3648" s="72" t="s">
        <v>9</v>
      </c>
      <c r="F3648" s="72">
        <v>44</v>
      </c>
      <c r="G3648" s="72" t="s">
        <v>10</v>
      </c>
    </row>
    <row r="3649" spans="3:7" ht="15" thickBot="1" x14ac:dyDescent="0.35">
      <c r="C3649" s="70">
        <v>43181</v>
      </c>
      <c r="D3649" s="71">
        <v>0.29420138888888886</v>
      </c>
      <c r="E3649" s="72" t="s">
        <v>9</v>
      </c>
      <c r="F3649" s="72">
        <v>39</v>
      </c>
      <c r="G3649" s="72" t="s">
        <v>10</v>
      </c>
    </row>
    <row r="3650" spans="3:7" ht="15" thickBot="1" x14ac:dyDescent="0.35">
      <c r="C3650" s="70">
        <v>43181</v>
      </c>
      <c r="D3650" s="71">
        <v>0.29439814814814813</v>
      </c>
      <c r="E3650" s="72" t="s">
        <v>9</v>
      </c>
      <c r="F3650" s="72">
        <v>39</v>
      </c>
      <c r="G3650" s="72" t="s">
        <v>10</v>
      </c>
    </row>
    <row r="3651" spans="3:7" ht="15" thickBot="1" x14ac:dyDescent="0.35">
      <c r="C3651" s="70">
        <v>43181</v>
      </c>
      <c r="D3651" s="71">
        <v>0.29461805555555559</v>
      </c>
      <c r="E3651" s="72" t="s">
        <v>9</v>
      </c>
      <c r="F3651" s="72">
        <v>36</v>
      </c>
      <c r="G3651" s="72" t="s">
        <v>21</v>
      </c>
    </row>
    <row r="3652" spans="3:7" ht="15" thickBot="1" x14ac:dyDescent="0.35">
      <c r="C3652" s="70">
        <v>43181</v>
      </c>
      <c r="D3652" s="71">
        <v>0.2949074074074074</v>
      </c>
      <c r="E3652" s="72" t="s">
        <v>9</v>
      </c>
      <c r="F3652" s="72">
        <v>37</v>
      </c>
      <c r="G3652" s="72" t="s">
        <v>10</v>
      </c>
    </row>
    <row r="3653" spans="3:7" ht="15" thickBot="1" x14ac:dyDescent="0.35">
      <c r="C3653" s="70">
        <v>43181</v>
      </c>
      <c r="D3653" s="71">
        <v>0.2950578703703704</v>
      </c>
      <c r="E3653" s="72" t="s">
        <v>9</v>
      </c>
      <c r="F3653" s="72">
        <v>28</v>
      </c>
      <c r="G3653" s="72" t="s">
        <v>21</v>
      </c>
    </row>
    <row r="3654" spans="3:7" ht="15" thickBot="1" x14ac:dyDescent="0.35">
      <c r="C3654" s="70">
        <v>43181</v>
      </c>
      <c r="D3654" s="71">
        <v>0.29586805555555556</v>
      </c>
      <c r="E3654" s="72" t="s">
        <v>9</v>
      </c>
      <c r="F3654" s="72">
        <v>41</v>
      </c>
      <c r="G3654" s="72" t="s">
        <v>10</v>
      </c>
    </row>
    <row r="3655" spans="3:7" ht="15" thickBot="1" x14ac:dyDescent="0.35">
      <c r="C3655" s="70">
        <v>43181</v>
      </c>
      <c r="D3655" s="71">
        <v>0.29678240740740741</v>
      </c>
      <c r="E3655" s="72" t="s">
        <v>9</v>
      </c>
      <c r="F3655" s="72">
        <v>42</v>
      </c>
      <c r="G3655" s="72" t="s">
        <v>10</v>
      </c>
    </row>
    <row r="3656" spans="3:7" ht="15" thickBot="1" x14ac:dyDescent="0.35">
      <c r="C3656" s="70">
        <v>43181</v>
      </c>
      <c r="D3656" s="71">
        <v>0.29692129629629632</v>
      </c>
      <c r="E3656" s="72" t="s">
        <v>9</v>
      </c>
      <c r="F3656" s="72">
        <v>25</v>
      </c>
      <c r="G3656" s="72" t="s">
        <v>21</v>
      </c>
    </row>
    <row r="3657" spans="3:7" ht="15" thickBot="1" x14ac:dyDescent="0.35">
      <c r="C3657" s="70">
        <v>43181</v>
      </c>
      <c r="D3657" s="71">
        <v>0.29712962962962963</v>
      </c>
      <c r="E3657" s="72" t="s">
        <v>9</v>
      </c>
      <c r="F3657" s="72">
        <v>45</v>
      </c>
      <c r="G3657" s="72" t="s">
        <v>10</v>
      </c>
    </row>
    <row r="3658" spans="3:7" ht="15" thickBot="1" x14ac:dyDescent="0.35">
      <c r="C3658" s="70">
        <v>43181</v>
      </c>
      <c r="D3658" s="71">
        <v>0.29840277777777779</v>
      </c>
      <c r="E3658" s="72" t="s">
        <v>9</v>
      </c>
      <c r="F3658" s="72">
        <v>36</v>
      </c>
      <c r="G3658" s="72" t="s">
        <v>10</v>
      </c>
    </row>
    <row r="3659" spans="3:7" ht="15" thickBot="1" x14ac:dyDescent="0.35">
      <c r="C3659" s="70">
        <v>43181</v>
      </c>
      <c r="D3659" s="71">
        <v>0.29935185185185187</v>
      </c>
      <c r="E3659" s="72" t="s">
        <v>9</v>
      </c>
      <c r="F3659" s="72">
        <v>44</v>
      </c>
      <c r="G3659" s="72" t="s">
        <v>21</v>
      </c>
    </row>
    <row r="3660" spans="3:7" ht="15" thickBot="1" x14ac:dyDescent="0.35">
      <c r="C3660" s="70">
        <v>43181</v>
      </c>
      <c r="D3660" s="71">
        <v>0.30026620370370372</v>
      </c>
      <c r="E3660" s="72" t="s">
        <v>9</v>
      </c>
      <c r="F3660" s="72">
        <v>21</v>
      </c>
      <c r="G3660" s="72" t="s">
        <v>21</v>
      </c>
    </row>
    <row r="3661" spans="3:7" ht="15" thickBot="1" x14ac:dyDescent="0.35">
      <c r="C3661" s="70">
        <v>43181</v>
      </c>
      <c r="D3661" s="71">
        <v>0.30038194444444444</v>
      </c>
      <c r="E3661" s="72" t="s">
        <v>9</v>
      </c>
      <c r="F3661" s="72">
        <v>24</v>
      </c>
      <c r="G3661" s="72" t="s">
        <v>21</v>
      </c>
    </row>
    <row r="3662" spans="3:7" ht="15" thickBot="1" x14ac:dyDescent="0.35">
      <c r="C3662" s="70">
        <v>43181</v>
      </c>
      <c r="D3662" s="71">
        <v>0.30077546296296298</v>
      </c>
      <c r="E3662" s="72" t="s">
        <v>9</v>
      </c>
      <c r="F3662" s="72">
        <v>26</v>
      </c>
      <c r="G3662" s="72" t="s">
        <v>10</v>
      </c>
    </row>
    <row r="3663" spans="3:7" ht="15" thickBot="1" x14ac:dyDescent="0.35">
      <c r="C3663" s="70">
        <v>43181</v>
      </c>
      <c r="D3663" s="71">
        <v>0.30108796296296297</v>
      </c>
      <c r="E3663" s="72" t="s">
        <v>9</v>
      </c>
      <c r="F3663" s="72">
        <v>37</v>
      </c>
      <c r="G3663" s="72" t="s">
        <v>21</v>
      </c>
    </row>
    <row r="3664" spans="3:7" ht="15" thickBot="1" x14ac:dyDescent="0.35">
      <c r="C3664" s="70">
        <v>43181</v>
      </c>
      <c r="D3664" s="71">
        <v>0.30125000000000002</v>
      </c>
      <c r="E3664" s="72" t="s">
        <v>9</v>
      </c>
      <c r="F3664" s="72">
        <v>37</v>
      </c>
      <c r="G3664" s="72" t="s">
        <v>10</v>
      </c>
    </row>
    <row r="3665" spans="3:7" ht="15" thickBot="1" x14ac:dyDescent="0.35">
      <c r="C3665" s="70">
        <v>43181</v>
      </c>
      <c r="D3665" s="71">
        <v>0.30125000000000002</v>
      </c>
      <c r="E3665" s="72" t="s">
        <v>9</v>
      </c>
      <c r="F3665" s="72">
        <v>24</v>
      </c>
      <c r="G3665" s="72" t="s">
        <v>10</v>
      </c>
    </row>
    <row r="3666" spans="3:7" ht="15" thickBot="1" x14ac:dyDescent="0.35">
      <c r="C3666" s="70">
        <v>43181</v>
      </c>
      <c r="D3666" s="71">
        <v>0.30127314814814815</v>
      </c>
      <c r="E3666" s="72" t="s">
        <v>9</v>
      </c>
      <c r="F3666" s="72">
        <v>36</v>
      </c>
      <c r="G3666" s="72" t="s">
        <v>10</v>
      </c>
    </row>
    <row r="3667" spans="3:7" ht="15" thickBot="1" x14ac:dyDescent="0.35">
      <c r="C3667" s="70">
        <v>43181</v>
      </c>
      <c r="D3667" s="71">
        <v>0.30155092592592592</v>
      </c>
      <c r="E3667" s="72" t="s">
        <v>9</v>
      </c>
      <c r="F3667" s="72">
        <v>45</v>
      </c>
      <c r="G3667" s="72" t="s">
        <v>10</v>
      </c>
    </row>
    <row r="3668" spans="3:7" ht="15" thickBot="1" x14ac:dyDescent="0.35">
      <c r="C3668" s="70">
        <v>43181</v>
      </c>
      <c r="D3668" s="71">
        <v>0.30201388888888886</v>
      </c>
      <c r="E3668" s="72" t="s">
        <v>9</v>
      </c>
      <c r="F3668" s="72">
        <v>36</v>
      </c>
      <c r="G3668" s="72" t="s">
        <v>10</v>
      </c>
    </row>
    <row r="3669" spans="3:7" ht="15" thickBot="1" x14ac:dyDescent="0.35">
      <c r="C3669" s="70">
        <v>43181</v>
      </c>
      <c r="D3669" s="71">
        <v>0.30292824074074071</v>
      </c>
      <c r="E3669" s="72" t="s">
        <v>9</v>
      </c>
      <c r="F3669" s="72">
        <v>26</v>
      </c>
      <c r="G3669" s="72" t="s">
        <v>21</v>
      </c>
    </row>
    <row r="3670" spans="3:7" ht="15" thickBot="1" x14ac:dyDescent="0.35">
      <c r="C3670" s="70">
        <v>43181</v>
      </c>
      <c r="D3670" s="71">
        <v>0.30300925925925926</v>
      </c>
      <c r="E3670" s="72" t="s">
        <v>9</v>
      </c>
      <c r="F3670" s="72">
        <v>37</v>
      </c>
      <c r="G3670" s="72" t="s">
        <v>10</v>
      </c>
    </row>
    <row r="3671" spans="3:7" ht="15" thickBot="1" x14ac:dyDescent="0.35">
      <c r="C3671" s="70">
        <v>43181</v>
      </c>
      <c r="D3671" s="71">
        <v>0.30313657407407407</v>
      </c>
      <c r="E3671" s="72" t="s">
        <v>9</v>
      </c>
      <c r="F3671" s="72">
        <v>30</v>
      </c>
      <c r="G3671" s="72" t="s">
        <v>10</v>
      </c>
    </row>
    <row r="3672" spans="3:7" ht="15" thickBot="1" x14ac:dyDescent="0.35">
      <c r="C3672" s="70">
        <v>43181</v>
      </c>
      <c r="D3672" s="71">
        <v>0.30359953703703707</v>
      </c>
      <c r="E3672" s="72" t="s">
        <v>9</v>
      </c>
      <c r="F3672" s="72">
        <v>45</v>
      </c>
      <c r="G3672" s="72" t="s">
        <v>21</v>
      </c>
    </row>
    <row r="3673" spans="3:7" ht="15" thickBot="1" x14ac:dyDescent="0.35">
      <c r="C3673" s="70">
        <v>43181</v>
      </c>
      <c r="D3673" s="71">
        <v>0.30396990740740742</v>
      </c>
      <c r="E3673" s="72" t="s">
        <v>9</v>
      </c>
      <c r="F3673" s="72">
        <v>37</v>
      </c>
      <c r="G3673" s="72" t="s">
        <v>10</v>
      </c>
    </row>
    <row r="3674" spans="3:7" ht="15" thickBot="1" x14ac:dyDescent="0.35">
      <c r="C3674" s="70">
        <v>43181</v>
      </c>
      <c r="D3674" s="71">
        <v>0.30399305555555556</v>
      </c>
      <c r="E3674" s="72" t="s">
        <v>9</v>
      </c>
      <c r="F3674" s="72">
        <v>26</v>
      </c>
      <c r="G3674" s="72" t="s">
        <v>21</v>
      </c>
    </row>
    <row r="3675" spans="3:7" ht="15" thickBot="1" x14ac:dyDescent="0.35">
      <c r="C3675" s="70">
        <v>43181</v>
      </c>
      <c r="D3675" s="71">
        <v>0.3041550925925926</v>
      </c>
      <c r="E3675" s="72" t="s">
        <v>9</v>
      </c>
      <c r="F3675" s="72">
        <v>37</v>
      </c>
      <c r="G3675" s="72" t="s">
        <v>10</v>
      </c>
    </row>
    <row r="3676" spans="3:7" ht="15" thickBot="1" x14ac:dyDescent="0.35">
      <c r="C3676" s="70">
        <v>43181</v>
      </c>
      <c r="D3676" s="71">
        <v>0.30449074074074073</v>
      </c>
      <c r="E3676" s="72" t="s">
        <v>9</v>
      </c>
      <c r="F3676" s="72">
        <v>34</v>
      </c>
      <c r="G3676" s="72" t="s">
        <v>10</v>
      </c>
    </row>
    <row r="3677" spans="3:7" ht="15" thickBot="1" x14ac:dyDescent="0.35">
      <c r="C3677" s="70">
        <v>43181</v>
      </c>
      <c r="D3677" s="71">
        <v>0.30459490740740741</v>
      </c>
      <c r="E3677" s="72" t="s">
        <v>9</v>
      </c>
      <c r="F3677" s="72">
        <v>43</v>
      </c>
      <c r="G3677" s="72" t="s">
        <v>10</v>
      </c>
    </row>
    <row r="3678" spans="3:7" ht="15" thickBot="1" x14ac:dyDescent="0.35">
      <c r="C3678" s="70">
        <v>43181</v>
      </c>
      <c r="D3678" s="71">
        <v>0.3055208333333333</v>
      </c>
      <c r="E3678" s="72" t="s">
        <v>9</v>
      </c>
      <c r="F3678" s="72">
        <v>45</v>
      </c>
      <c r="G3678" s="72" t="s">
        <v>10</v>
      </c>
    </row>
    <row r="3679" spans="3:7" ht="15" thickBot="1" x14ac:dyDescent="0.35">
      <c r="C3679" s="70">
        <v>43181</v>
      </c>
      <c r="D3679" s="71">
        <v>0.3065046296296296</v>
      </c>
      <c r="E3679" s="72" t="s">
        <v>9</v>
      </c>
      <c r="F3679" s="72">
        <v>34</v>
      </c>
      <c r="G3679" s="72" t="s">
        <v>21</v>
      </c>
    </row>
    <row r="3680" spans="3:7" ht="15" thickBot="1" x14ac:dyDescent="0.35">
      <c r="C3680" s="70">
        <v>43181</v>
      </c>
      <c r="D3680" s="71">
        <v>0.3066550925925926</v>
      </c>
      <c r="E3680" s="72" t="s">
        <v>9</v>
      </c>
      <c r="F3680" s="72">
        <v>26</v>
      </c>
      <c r="G3680" s="72" t="s">
        <v>21</v>
      </c>
    </row>
    <row r="3681" spans="3:7" ht="15" thickBot="1" x14ac:dyDescent="0.35">
      <c r="C3681" s="70">
        <v>43181</v>
      </c>
      <c r="D3681" s="71">
        <v>0.3069675925925926</v>
      </c>
      <c r="E3681" s="72" t="s">
        <v>9</v>
      </c>
      <c r="F3681" s="72">
        <v>40</v>
      </c>
      <c r="G3681" s="72" t="s">
        <v>10</v>
      </c>
    </row>
    <row r="3682" spans="3:7" ht="15" thickBot="1" x14ac:dyDescent="0.35">
      <c r="C3682" s="70">
        <v>43181</v>
      </c>
      <c r="D3682" s="71">
        <v>0.30766203703703704</v>
      </c>
      <c r="E3682" s="72" t="s">
        <v>9</v>
      </c>
      <c r="F3682" s="72">
        <v>31</v>
      </c>
      <c r="G3682" s="72" t="s">
        <v>21</v>
      </c>
    </row>
    <row r="3683" spans="3:7" ht="15" thickBot="1" x14ac:dyDescent="0.35">
      <c r="C3683" s="70">
        <v>43181</v>
      </c>
      <c r="D3683" s="71">
        <v>0.30774305555555553</v>
      </c>
      <c r="E3683" s="72" t="s">
        <v>9</v>
      </c>
      <c r="F3683" s="72">
        <v>35</v>
      </c>
      <c r="G3683" s="72" t="s">
        <v>10</v>
      </c>
    </row>
    <row r="3684" spans="3:7" ht="15" thickBot="1" x14ac:dyDescent="0.35">
      <c r="C3684" s="70">
        <v>43181</v>
      </c>
      <c r="D3684" s="71">
        <v>0.3079513888888889</v>
      </c>
      <c r="E3684" s="72" t="s">
        <v>9</v>
      </c>
      <c r="F3684" s="72">
        <v>34</v>
      </c>
      <c r="G3684" s="72" t="s">
        <v>10</v>
      </c>
    </row>
    <row r="3685" spans="3:7" ht="15" thickBot="1" x14ac:dyDescent="0.35">
      <c r="C3685" s="70">
        <v>43181</v>
      </c>
      <c r="D3685" s="71">
        <v>0.31047453703703703</v>
      </c>
      <c r="E3685" s="72" t="s">
        <v>9</v>
      </c>
      <c r="F3685" s="72">
        <v>39</v>
      </c>
      <c r="G3685" s="72" t="s">
        <v>10</v>
      </c>
    </row>
    <row r="3686" spans="3:7" ht="15" thickBot="1" x14ac:dyDescent="0.35">
      <c r="C3686" s="70">
        <v>43181</v>
      </c>
      <c r="D3686" s="71">
        <v>0.31092592592592594</v>
      </c>
      <c r="E3686" s="72" t="s">
        <v>9</v>
      </c>
      <c r="F3686" s="72">
        <v>34</v>
      </c>
      <c r="G3686" s="72" t="s">
        <v>10</v>
      </c>
    </row>
    <row r="3687" spans="3:7" ht="15" thickBot="1" x14ac:dyDescent="0.35">
      <c r="C3687" s="70">
        <v>43181</v>
      </c>
      <c r="D3687" s="71">
        <v>0.31106481481481479</v>
      </c>
      <c r="E3687" s="72" t="s">
        <v>9</v>
      </c>
      <c r="F3687" s="72">
        <v>26</v>
      </c>
      <c r="G3687" s="72" t="s">
        <v>21</v>
      </c>
    </row>
    <row r="3688" spans="3:7" ht="15" thickBot="1" x14ac:dyDescent="0.35">
      <c r="C3688" s="70">
        <v>43181</v>
      </c>
      <c r="D3688" s="71">
        <v>0.31152777777777779</v>
      </c>
      <c r="E3688" s="72" t="s">
        <v>9</v>
      </c>
      <c r="F3688" s="72">
        <v>33</v>
      </c>
      <c r="G3688" s="72" t="s">
        <v>10</v>
      </c>
    </row>
    <row r="3689" spans="3:7" ht="15" thickBot="1" x14ac:dyDescent="0.35">
      <c r="C3689" s="70">
        <v>43181</v>
      </c>
      <c r="D3689" s="71">
        <v>0.31218750000000001</v>
      </c>
      <c r="E3689" s="72" t="s">
        <v>9</v>
      </c>
      <c r="F3689" s="72">
        <v>34</v>
      </c>
      <c r="G3689" s="72" t="s">
        <v>10</v>
      </c>
    </row>
    <row r="3690" spans="3:7" ht="15" thickBot="1" x14ac:dyDescent="0.35">
      <c r="C3690" s="70">
        <v>43181</v>
      </c>
      <c r="D3690" s="71">
        <v>0.31245370370370368</v>
      </c>
      <c r="E3690" s="72" t="s">
        <v>9</v>
      </c>
      <c r="F3690" s="72">
        <v>35</v>
      </c>
      <c r="G3690" s="72" t="s">
        <v>10</v>
      </c>
    </row>
    <row r="3691" spans="3:7" ht="15" thickBot="1" x14ac:dyDescent="0.35">
      <c r="C3691" s="70">
        <v>43181</v>
      </c>
      <c r="D3691" s="71">
        <v>0.31276620370370373</v>
      </c>
      <c r="E3691" s="72" t="s">
        <v>9</v>
      </c>
      <c r="F3691" s="72">
        <v>26</v>
      </c>
      <c r="G3691" s="72" t="s">
        <v>21</v>
      </c>
    </row>
    <row r="3692" spans="3:7" ht="15" thickBot="1" x14ac:dyDescent="0.35">
      <c r="C3692" s="70">
        <v>43181</v>
      </c>
      <c r="D3692" s="71">
        <v>0.31281249999999999</v>
      </c>
      <c r="E3692" s="72" t="s">
        <v>9</v>
      </c>
      <c r="F3692" s="72">
        <v>27</v>
      </c>
      <c r="G3692" s="72" t="s">
        <v>21</v>
      </c>
    </row>
    <row r="3693" spans="3:7" ht="15" thickBot="1" x14ac:dyDescent="0.35">
      <c r="C3693" s="70">
        <v>43181</v>
      </c>
      <c r="D3693" s="71">
        <v>0.31368055555555557</v>
      </c>
      <c r="E3693" s="72" t="s">
        <v>9</v>
      </c>
      <c r="F3693" s="72">
        <v>37</v>
      </c>
      <c r="G3693" s="72" t="s">
        <v>10</v>
      </c>
    </row>
    <row r="3694" spans="3:7" ht="15" thickBot="1" x14ac:dyDescent="0.35">
      <c r="C3694" s="70">
        <v>43181</v>
      </c>
      <c r="D3694" s="71">
        <v>0.31467592592592591</v>
      </c>
      <c r="E3694" s="72" t="s">
        <v>9</v>
      </c>
      <c r="F3694" s="72">
        <v>30</v>
      </c>
      <c r="G3694" s="72" t="s">
        <v>21</v>
      </c>
    </row>
    <row r="3695" spans="3:7" ht="15" thickBot="1" x14ac:dyDescent="0.35">
      <c r="C3695" s="70">
        <v>43181</v>
      </c>
      <c r="D3695" s="71">
        <v>0.31484953703703705</v>
      </c>
      <c r="E3695" s="72" t="s">
        <v>9</v>
      </c>
      <c r="F3695" s="72">
        <v>38</v>
      </c>
      <c r="G3695" s="72" t="s">
        <v>10</v>
      </c>
    </row>
    <row r="3696" spans="3:7" ht="15" thickBot="1" x14ac:dyDescent="0.35">
      <c r="C3696" s="70">
        <v>43181</v>
      </c>
      <c r="D3696" s="71">
        <v>0.31534722222222222</v>
      </c>
      <c r="E3696" s="72" t="s">
        <v>9</v>
      </c>
      <c r="F3696" s="72">
        <v>33</v>
      </c>
      <c r="G3696" s="72" t="s">
        <v>21</v>
      </c>
    </row>
    <row r="3697" spans="3:7" ht="15" thickBot="1" x14ac:dyDescent="0.35">
      <c r="C3697" s="70">
        <v>43181</v>
      </c>
      <c r="D3697" s="71">
        <v>0.31660879629629629</v>
      </c>
      <c r="E3697" s="72" t="s">
        <v>9</v>
      </c>
      <c r="F3697" s="72">
        <v>30</v>
      </c>
      <c r="G3697" s="72" t="s">
        <v>10</v>
      </c>
    </row>
    <row r="3698" spans="3:7" ht="15" thickBot="1" x14ac:dyDescent="0.35">
      <c r="C3698" s="70">
        <v>43181</v>
      </c>
      <c r="D3698" s="71">
        <v>0.31755787037037037</v>
      </c>
      <c r="E3698" s="72" t="s">
        <v>9</v>
      </c>
      <c r="F3698" s="72">
        <v>18</v>
      </c>
      <c r="G3698" s="72" t="s">
        <v>21</v>
      </c>
    </row>
    <row r="3699" spans="3:7" ht="15" thickBot="1" x14ac:dyDescent="0.35">
      <c r="C3699" s="70">
        <v>43181</v>
      </c>
      <c r="D3699" s="71">
        <v>0.31866898148148148</v>
      </c>
      <c r="E3699" s="72" t="s">
        <v>9</v>
      </c>
      <c r="F3699" s="72">
        <v>36</v>
      </c>
      <c r="G3699" s="72" t="s">
        <v>10</v>
      </c>
    </row>
    <row r="3700" spans="3:7" ht="15" thickBot="1" x14ac:dyDescent="0.35">
      <c r="C3700" s="70">
        <v>43181</v>
      </c>
      <c r="D3700" s="71">
        <v>0.3216087962962963</v>
      </c>
      <c r="E3700" s="72" t="s">
        <v>9</v>
      </c>
      <c r="F3700" s="72">
        <v>34</v>
      </c>
      <c r="G3700" s="72" t="s">
        <v>10</v>
      </c>
    </row>
    <row r="3701" spans="3:7" ht="15" thickBot="1" x14ac:dyDescent="0.35">
      <c r="C3701" s="70">
        <v>43181</v>
      </c>
      <c r="D3701" s="71">
        <v>0.32216435185185183</v>
      </c>
      <c r="E3701" s="72" t="s">
        <v>9</v>
      </c>
      <c r="F3701" s="72">
        <v>16</v>
      </c>
      <c r="G3701" s="72" t="s">
        <v>21</v>
      </c>
    </row>
    <row r="3702" spans="3:7" ht="15" thickBot="1" x14ac:dyDescent="0.35">
      <c r="C3702" s="70">
        <v>43181</v>
      </c>
      <c r="D3702" s="71">
        <v>0.32307870370370367</v>
      </c>
      <c r="E3702" s="72" t="s">
        <v>9</v>
      </c>
      <c r="F3702" s="72">
        <v>25</v>
      </c>
      <c r="G3702" s="72" t="s">
        <v>10</v>
      </c>
    </row>
    <row r="3703" spans="3:7" ht="15" thickBot="1" x14ac:dyDescent="0.35">
      <c r="C3703" s="70">
        <v>43181</v>
      </c>
      <c r="D3703" s="71">
        <v>0.32310185185185186</v>
      </c>
      <c r="E3703" s="72" t="s">
        <v>9</v>
      </c>
      <c r="F3703" s="72">
        <v>42</v>
      </c>
      <c r="G3703" s="72" t="s">
        <v>21</v>
      </c>
    </row>
    <row r="3704" spans="3:7" ht="15" thickBot="1" x14ac:dyDescent="0.35">
      <c r="C3704" s="70">
        <v>43181</v>
      </c>
      <c r="D3704" s="71">
        <v>0.32378472222222221</v>
      </c>
      <c r="E3704" s="72" t="s">
        <v>9</v>
      </c>
      <c r="F3704" s="72">
        <v>44</v>
      </c>
      <c r="G3704" s="72" t="s">
        <v>21</v>
      </c>
    </row>
    <row r="3705" spans="3:7" ht="15" thickBot="1" x14ac:dyDescent="0.35">
      <c r="C3705" s="70">
        <v>43181</v>
      </c>
      <c r="D3705" s="71">
        <v>0.3238773148148148</v>
      </c>
      <c r="E3705" s="72" t="s">
        <v>9</v>
      </c>
      <c r="F3705" s="72">
        <v>27</v>
      </c>
      <c r="G3705" s="72" t="s">
        <v>21</v>
      </c>
    </row>
    <row r="3706" spans="3:7" ht="15" thickBot="1" x14ac:dyDescent="0.35">
      <c r="C3706" s="70">
        <v>43181</v>
      </c>
      <c r="D3706" s="71">
        <v>0.32407407407407407</v>
      </c>
      <c r="E3706" s="72" t="s">
        <v>9</v>
      </c>
      <c r="F3706" s="72">
        <v>28</v>
      </c>
      <c r="G3706" s="72" t="s">
        <v>10</v>
      </c>
    </row>
    <row r="3707" spans="3:7" ht="15" thickBot="1" x14ac:dyDescent="0.35">
      <c r="C3707" s="70">
        <v>43181</v>
      </c>
      <c r="D3707" s="71">
        <v>0.32490740740740742</v>
      </c>
      <c r="E3707" s="72" t="s">
        <v>9</v>
      </c>
      <c r="F3707" s="72">
        <v>46</v>
      </c>
      <c r="G3707" s="72" t="s">
        <v>10</v>
      </c>
    </row>
    <row r="3708" spans="3:7" ht="15" thickBot="1" x14ac:dyDescent="0.35">
      <c r="C3708" s="70">
        <v>43181</v>
      </c>
      <c r="D3708" s="71">
        <v>0.32692129629629629</v>
      </c>
      <c r="E3708" s="72" t="s">
        <v>9</v>
      </c>
      <c r="F3708" s="72">
        <v>37</v>
      </c>
      <c r="G3708" s="72" t="s">
        <v>10</v>
      </c>
    </row>
    <row r="3709" spans="3:7" ht="15" thickBot="1" x14ac:dyDescent="0.35">
      <c r="C3709" s="70">
        <v>43181</v>
      </c>
      <c r="D3709" s="71">
        <v>0.32711805555555556</v>
      </c>
      <c r="E3709" s="72" t="s">
        <v>9</v>
      </c>
      <c r="F3709" s="72">
        <v>38</v>
      </c>
      <c r="G3709" s="72" t="s">
        <v>10</v>
      </c>
    </row>
    <row r="3710" spans="3:7" ht="15" thickBot="1" x14ac:dyDescent="0.35">
      <c r="C3710" s="70">
        <v>43181</v>
      </c>
      <c r="D3710" s="71">
        <v>0.32755787037037037</v>
      </c>
      <c r="E3710" s="72" t="s">
        <v>9</v>
      </c>
      <c r="F3710" s="72">
        <v>51</v>
      </c>
      <c r="G3710" s="72" t="s">
        <v>10</v>
      </c>
    </row>
    <row r="3711" spans="3:7" ht="15" thickBot="1" x14ac:dyDescent="0.35">
      <c r="C3711" s="70">
        <v>43181</v>
      </c>
      <c r="D3711" s="71">
        <v>0.32775462962962965</v>
      </c>
      <c r="E3711" s="72" t="s">
        <v>9</v>
      </c>
      <c r="F3711" s="72">
        <v>44</v>
      </c>
      <c r="G3711" s="72" t="s">
        <v>10</v>
      </c>
    </row>
    <row r="3712" spans="3:7" ht="15" thickBot="1" x14ac:dyDescent="0.35">
      <c r="C3712" s="70">
        <v>43181</v>
      </c>
      <c r="D3712" s="71">
        <v>0.32782407407407405</v>
      </c>
      <c r="E3712" s="72" t="s">
        <v>9</v>
      </c>
      <c r="F3712" s="72">
        <v>45</v>
      </c>
      <c r="G3712" s="72" t="s">
        <v>10</v>
      </c>
    </row>
    <row r="3713" spans="3:7" ht="15" thickBot="1" x14ac:dyDescent="0.35">
      <c r="C3713" s="70">
        <v>43181</v>
      </c>
      <c r="D3713" s="71">
        <v>0.32930555555555557</v>
      </c>
      <c r="E3713" s="72" t="s">
        <v>9</v>
      </c>
      <c r="F3713" s="72">
        <v>44</v>
      </c>
      <c r="G3713" s="72" t="s">
        <v>10</v>
      </c>
    </row>
    <row r="3714" spans="3:7" ht="15" thickBot="1" x14ac:dyDescent="0.35">
      <c r="C3714" s="70">
        <v>43181</v>
      </c>
      <c r="D3714" s="71">
        <v>0.32969907407407406</v>
      </c>
      <c r="E3714" s="72" t="s">
        <v>9</v>
      </c>
      <c r="F3714" s="72">
        <v>29</v>
      </c>
      <c r="G3714" s="72" t="s">
        <v>10</v>
      </c>
    </row>
    <row r="3715" spans="3:7" ht="15" thickBot="1" x14ac:dyDescent="0.35">
      <c r="C3715" s="70">
        <v>43181</v>
      </c>
      <c r="D3715" s="71">
        <v>0.33083333333333331</v>
      </c>
      <c r="E3715" s="72" t="s">
        <v>9</v>
      </c>
      <c r="F3715" s="72">
        <v>29</v>
      </c>
      <c r="G3715" s="72" t="s">
        <v>21</v>
      </c>
    </row>
    <row r="3716" spans="3:7" ht="15" thickBot="1" x14ac:dyDescent="0.35">
      <c r="C3716" s="70">
        <v>43181</v>
      </c>
      <c r="D3716" s="71">
        <v>0.33170138888888889</v>
      </c>
      <c r="E3716" s="72" t="s">
        <v>9</v>
      </c>
      <c r="F3716" s="72">
        <v>28</v>
      </c>
      <c r="G3716" s="72" t="s">
        <v>21</v>
      </c>
    </row>
    <row r="3717" spans="3:7" ht="15" thickBot="1" x14ac:dyDescent="0.35">
      <c r="C3717" s="70">
        <v>43181</v>
      </c>
      <c r="D3717" s="71">
        <v>0.33179398148148148</v>
      </c>
      <c r="E3717" s="72" t="s">
        <v>9</v>
      </c>
      <c r="F3717" s="72">
        <v>41</v>
      </c>
      <c r="G3717" s="72" t="s">
        <v>21</v>
      </c>
    </row>
    <row r="3718" spans="3:7" ht="15" thickBot="1" x14ac:dyDescent="0.35">
      <c r="C3718" s="70">
        <v>43181</v>
      </c>
      <c r="D3718" s="71">
        <v>0.33209490740740738</v>
      </c>
      <c r="E3718" s="72" t="s">
        <v>9</v>
      </c>
      <c r="F3718" s="72">
        <v>45</v>
      </c>
      <c r="G3718" s="72" t="s">
        <v>10</v>
      </c>
    </row>
    <row r="3719" spans="3:7" ht="15" thickBot="1" x14ac:dyDescent="0.35">
      <c r="C3719" s="70">
        <v>43181</v>
      </c>
      <c r="D3719" s="71">
        <v>0.33260416666666665</v>
      </c>
      <c r="E3719" s="72" t="s">
        <v>9</v>
      </c>
      <c r="F3719" s="72">
        <v>35</v>
      </c>
      <c r="G3719" s="72" t="s">
        <v>10</v>
      </c>
    </row>
    <row r="3720" spans="3:7" ht="15" thickBot="1" x14ac:dyDescent="0.35">
      <c r="C3720" s="70">
        <v>43181</v>
      </c>
      <c r="D3720" s="71">
        <v>0.33300925925925923</v>
      </c>
      <c r="E3720" s="72" t="s">
        <v>9</v>
      </c>
      <c r="F3720" s="72">
        <v>31</v>
      </c>
      <c r="G3720" s="72" t="s">
        <v>21</v>
      </c>
    </row>
    <row r="3721" spans="3:7" ht="15" thickBot="1" x14ac:dyDescent="0.35">
      <c r="C3721" s="70">
        <v>43181</v>
      </c>
      <c r="D3721" s="71">
        <v>0.33333333333333331</v>
      </c>
      <c r="E3721" s="72" t="s">
        <v>9</v>
      </c>
      <c r="F3721" s="72">
        <v>28</v>
      </c>
      <c r="G3721" s="72" t="s">
        <v>21</v>
      </c>
    </row>
    <row r="3722" spans="3:7" ht="15" thickBot="1" x14ac:dyDescent="0.35">
      <c r="C3722" s="70">
        <v>43181</v>
      </c>
      <c r="D3722" s="71">
        <v>0.3336689814814815</v>
      </c>
      <c r="E3722" s="72" t="s">
        <v>9</v>
      </c>
      <c r="F3722" s="72">
        <v>28</v>
      </c>
      <c r="G3722" s="72" t="s">
        <v>21</v>
      </c>
    </row>
    <row r="3723" spans="3:7" ht="15" thickBot="1" x14ac:dyDescent="0.35">
      <c r="C3723" s="70">
        <v>43181</v>
      </c>
      <c r="D3723" s="71">
        <v>0.33408564814814817</v>
      </c>
      <c r="E3723" s="72" t="s">
        <v>9</v>
      </c>
      <c r="F3723" s="72">
        <v>44</v>
      </c>
      <c r="G3723" s="72" t="s">
        <v>21</v>
      </c>
    </row>
    <row r="3724" spans="3:7" ht="15" thickBot="1" x14ac:dyDescent="0.35">
      <c r="C3724" s="70">
        <v>43181</v>
      </c>
      <c r="D3724" s="71">
        <v>0.33487268518518515</v>
      </c>
      <c r="E3724" s="72" t="s">
        <v>9</v>
      </c>
      <c r="F3724" s="72">
        <v>43</v>
      </c>
      <c r="G3724" s="72" t="s">
        <v>10</v>
      </c>
    </row>
    <row r="3725" spans="3:7" ht="15" thickBot="1" x14ac:dyDescent="0.35">
      <c r="C3725" s="70">
        <v>43181</v>
      </c>
      <c r="D3725" s="71">
        <v>0.3354861111111111</v>
      </c>
      <c r="E3725" s="72" t="s">
        <v>9</v>
      </c>
      <c r="F3725" s="72">
        <v>45</v>
      </c>
      <c r="G3725" s="72" t="s">
        <v>10</v>
      </c>
    </row>
    <row r="3726" spans="3:7" ht="15" thickBot="1" x14ac:dyDescent="0.35">
      <c r="C3726" s="70">
        <v>43181</v>
      </c>
      <c r="D3726" s="71">
        <v>0.33659722222222221</v>
      </c>
      <c r="E3726" s="72" t="s">
        <v>9</v>
      </c>
      <c r="F3726" s="72">
        <v>30</v>
      </c>
      <c r="G3726" s="72" t="s">
        <v>10</v>
      </c>
    </row>
    <row r="3727" spans="3:7" ht="15" thickBot="1" x14ac:dyDescent="0.35">
      <c r="C3727" s="70">
        <v>43181</v>
      </c>
      <c r="D3727" s="71">
        <v>0.33736111111111106</v>
      </c>
      <c r="E3727" s="72" t="s">
        <v>9</v>
      </c>
      <c r="F3727" s="72">
        <v>35</v>
      </c>
      <c r="G3727" s="72" t="s">
        <v>10</v>
      </c>
    </row>
    <row r="3728" spans="3:7" ht="15" thickBot="1" x14ac:dyDescent="0.35">
      <c r="C3728" s="70">
        <v>43181</v>
      </c>
      <c r="D3728" s="71">
        <v>0.3374537037037037</v>
      </c>
      <c r="E3728" s="72" t="s">
        <v>9</v>
      </c>
      <c r="F3728" s="72">
        <v>32</v>
      </c>
      <c r="G3728" s="72" t="s">
        <v>10</v>
      </c>
    </row>
    <row r="3729" spans="3:7" ht="15" thickBot="1" x14ac:dyDescent="0.35">
      <c r="C3729" s="70">
        <v>43181</v>
      </c>
      <c r="D3729" s="71">
        <v>0.33871527777777777</v>
      </c>
      <c r="E3729" s="72" t="s">
        <v>9</v>
      </c>
      <c r="F3729" s="72">
        <v>42</v>
      </c>
      <c r="G3729" s="72" t="s">
        <v>10</v>
      </c>
    </row>
    <row r="3730" spans="3:7" ht="15" thickBot="1" x14ac:dyDescent="0.35">
      <c r="C3730" s="70">
        <v>43181</v>
      </c>
      <c r="D3730" s="71">
        <v>0.3392013888888889</v>
      </c>
      <c r="E3730" s="72" t="s">
        <v>9</v>
      </c>
      <c r="F3730" s="72">
        <v>40</v>
      </c>
      <c r="G3730" s="72" t="s">
        <v>10</v>
      </c>
    </row>
    <row r="3731" spans="3:7" ht="15" thickBot="1" x14ac:dyDescent="0.35">
      <c r="C3731" s="70">
        <v>43181</v>
      </c>
      <c r="D3731" s="71">
        <v>0.3394212962962963</v>
      </c>
      <c r="E3731" s="72" t="s">
        <v>9</v>
      </c>
      <c r="F3731" s="72">
        <v>39</v>
      </c>
      <c r="G3731" s="72" t="s">
        <v>10</v>
      </c>
    </row>
    <row r="3732" spans="3:7" ht="15" thickBot="1" x14ac:dyDescent="0.35">
      <c r="C3732" s="70">
        <v>43181</v>
      </c>
      <c r="D3732" s="71">
        <v>0.33984953703703707</v>
      </c>
      <c r="E3732" s="72" t="s">
        <v>9</v>
      </c>
      <c r="F3732" s="72">
        <v>30</v>
      </c>
      <c r="G3732" s="72" t="s">
        <v>10</v>
      </c>
    </row>
    <row r="3733" spans="3:7" ht="15" thickBot="1" x14ac:dyDescent="0.35">
      <c r="C3733" s="70">
        <v>43181</v>
      </c>
      <c r="D3733" s="71">
        <v>0.3402662037037037</v>
      </c>
      <c r="E3733" s="72" t="s">
        <v>9</v>
      </c>
      <c r="F3733" s="72">
        <v>24</v>
      </c>
      <c r="G3733" s="72" t="s">
        <v>10</v>
      </c>
    </row>
    <row r="3734" spans="3:7" ht="15" thickBot="1" x14ac:dyDescent="0.35">
      <c r="C3734" s="70">
        <v>43181</v>
      </c>
      <c r="D3734" s="71">
        <v>0.34040509259259261</v>
      </c>
      <c r="E3734" s="72" t="s">
        <v>9</v>
      </c>
      <c r="F3734" s="72">
        <v>40</v>
      </c>
      <c r="G3734" s="72" t="s">
        <v>10</v>
      </c>
    </row>
    <row r="3735" spans="3:7" ht="15" thickBot="1" x14ac:dyDescent="0.35">
      <c r="C3735" s="70">
        <v>43181</v>
      </c>
      <c r="D3735" s="71">
        <v>0.34182870370370372</v>
      </c>
      <c r="E3735" s="72" t="s">
        <v>9</v>
      </c>
      <c r="F3735" s="72">
        <v>38</v>
      </c>
      <c r="G3735" s="72" t="s">
        <v>10</v>
      </c>
    </row>
    <row r="3736" spans="3:7" ht="15" thickBot="1" x14ac:dyDescent="0.35">
      <c r="C3736" s="70">
        <v>43181</v>
      </c>
      <c r="D3736" s="71">
        <v>0.34217592592592588</v>
      </c>
      <c r="E3736" s="72" t="s">
        <v>9</v>
      </c>
      <c r="F3736" s="72">
        <v>29</v>
      </c>
      <c r="G3736" s="72" t="s">
        <v>10</v>
      </c>
    </row>
    <row r="3737" spans="3:7" ht="15" thickBot="1" x14ac:dyDescent="0.35">
      <c r="C3737" s="70">
        <v>43181</v>
      </c>
      <c r="D3737" s="71">
        <v>0.34273148148148147</v>
      </c>
      <c r="E3737" s="72" t="s">
        <v>9</v>
      </c>
      <c r="F3737" s="72">
        <v>38</v>
      </c>
      <c r="G3737" s="72" t="s">
        <v>10</v>
      </c>
    </row>
    <row r="3738" spans="3:7" ht="15" thickBot="1" x14ac:dyDescent="0.35">
      <c r="C3738" s="70">
        <v>43181</v>
      </c>
      <c r="D3738" s="71">
        <v>0.34385416666666663</v>
      </c>
      <c r="E3738" s="72" t="s">
        <v>9</v>
      </c>
      <c r="F3738" s="72">
        <v>41</v>
      </c>
      <c r="G3738" s="72" t="s">
        <v>10</v>
      </c>
    </row>
    <row r="3739" spans="3:7" ht="15" thickBot="1" x14ac:dyDescent="0.35">
      <c r="C3739" s="70">
        <v>43181</v>
      </c>
      <c r="D3739" s="71">
        <v>0.34415509259259264</v>
      </c>
      <c r="E3739" s="72" t="s">
        <v>9</v>
      </c>
      <c r="F3739" s="72">
        <v>35</v>
      </c>
      <c r="G3739" s="72" t="s">
        <v>21</v>
      </c>
    </row>
    <row r="3740" spans="3:7" ht="15" thickBot="1" x14ac:dyDescent="0.35">
      <c r="C3740" s="70">
        <v>43181</v>
      </c>
      <c r="D3740" s="71">
        <v>0.34422453703703698</v>
      </c>
      <c r="E3740" s="72" t="s">
        <v>9</v>
      </c>
      <c r="F3740" s="72">
        <v>36</v>
      </c>
      <c r="G3740" s="72" t="s">
        <v>21</v>
      </c>
    </row>
    <row r="3741" spans="3:7" ht="15" thickBot="1" x14ac:dyDescent="0.35">
      <c r="C3741" s="70">
        <v>43181</v>
      </c>
      <c r="D3741" s="71">
        <v>0.3442708333333333</v>
      </c>
      <c r="E3741" s="72" t="s">
        <v>9</v>
      </c>
      <c r="F3741" s="72">
        <v>33</v>
      </c>
      <c r="G3741" s="72" t="s">
        <v>10</v>
      </c>
    </row>
    <row r="3742" spans="3:7" ht="15" thickBot="1" x14ac:dyDescent="0.35">
      <c r="C3742" s="70">
        <v>43181</v>
      </c>
      <c r="D3742" s="71">
        <v>0.34459490740740745</v>
      </c>
      <c r="E3742" s="72" t="s">
        <v>9</v>
      </c>
      <c r="F3742" s="72">
        <v>26</v>
      </c>
      <c r="G3742" s="72" t="s">
        <v>21</v>
      </c>
    </row>
    <row r="3743" spans="3:7" ht="15" thickBot="1" x14ac:dyDescent="0.35">
      <c r="C3743" s="70">
        <v>43181</v>
      </c>
      <c r="D3743" s="71">
        <v>0.34604166666666664</v>
      </c>
      <c r="E3743" s="72" t="s">
        <v>9</v>
      </c>
      <c r="F3743" s="72">
        <v>40</v>
      </c>
      <c r="G3743" s="72" t="s">
        <v>10</v>
      </c>
    </row>
    <row r="3744" spans="3:7" ht="15" thickBot="1" x14ac:dyDescent="0.35">
      <c r="C3744" s="70">
        <v>43181</v>
      </c>
      <c r="D3744" s="71">
        <v>0.34620370370370374</v>
      </c>
      <c r="E3744" s="72" t="s">
        <v>9</v>
      </c>
      <c r="F3744" s="72">
        <v>32</v>
      </c>
      <c r="G3744" s="72" t="s">
        <v>21</v>
      </c>
    </row>
    <row r="3745" spans="3:7" ht="15" thickBot="1" x14ac:dyDescent="0.35">
      <c r="C3745" s="70">
        <v>43181</v>
      </c>
      <c r="D3745" s="71">
        <v>0.34843750000000001</v>
      </c>
      <c r="E3745" s="72" t="s">
        <v>9</v>
      </c>
      <c r="F3745" s="72">
        <v>42</v>
      </c>
      <c r="G3745" s="72" t="s">
        <v>21</v>
      </c>
    </row>
    <row r="3746" spans="3:7" ht="15" thickBot="1" x14ac:dyDescent="0.35">
      <c r="C3746" s="70">
        <v>43181</v>
      </c>
      <c r="D3746" s="71">
        <v>0.34855324074074073</v>
      </c>
      <c r="E3746" s="72" t="s">
        <v>9</v>
      </c>
      <c r="F3746" s="72">
        <v>23</v>
      </c>
      <c r="G3746" s="72" t="s">
        <v>21</v>
      </c>
    </row>
    <row r="3747" spans="3:7" ht="15" thickBot="1" x14ac:dyDescent="0.35">
      <c r="C3747" s="70">
        <v>43181</v>
      </c>
      <c r="D3747" s="71">
        <v>0.3492939814814815</v>
      </c>
      <c r="E3747" s="72" t="s">
        <v>9</v>
      </c>
      <c r="F3747" s="72">
        <v>24</v>
      </c>
      <c r="G3747" s="72" t="s">
        <v>21</v>
      </c>
    </row>
    <row r="3748" spans="3:7" ht="15" thickBot="1" x14ac:dyDescent="0.35">
      <c r="C3748" s="70">
        <v>43181</v>
      </c>
      <c r="D3748" s="71">
        <v>0.34938657407407409</v>
      </c>
      <c r="E3748" s="72" t="s">
        <v>9</v>
      </c>
      <c r="F3748" s="72">
        <v>27</v>
      </c>
      <c r="G3748" s="72" t="s">
        <v>21</v>
      </c>
    </row>
    <row r="3749" spans="3:7" ht="15" thickBot="1" x14ac:dyDescent="0.35">
      <c r="C3749" s="70">
        <v>43181</v>
      </c>
      <c r="D3749" s="71">
        <v>0.34954861111111107</v>
      </c>
      <c r="E3749" s="72" t="s">
        <v>9</v>
      </c>
      <c r="F3749" s="72">
        <v>41</v>
      </c>
      <c r="G3749" s="72" t="s">
        <v>21</v>
      </c>
    </row>
    <row r="3750" spans="3:7" ht="15" thickBot="1" x14ac:dyDescent="0.35">
      <c r="C3750" s="70">
        <v>43181</v>
      </c>
      <c r="D3750" s="71">
        <v>0.35052083333333334</v>
      </c>
      <c r="E3750" s="72" t="s">
        <v>9</v>
      </c>
      <c r="F3750" s="72">
        <v>26</v>
      </c>
      <c r="G3750" s="72" t="s">
        <v>21</v>
      </c>
    </row>
    <row r="3751" spans="3:7" ht="15" thickBot="1" x14ac:dyDescent="0.35">
      <c r="C3751" s="70">
        <v>43181</v>
      </c>
      <c r="D3751" s="71">
        <v>0.35136574074074073</v>
      </c>
      <c r="E3751" s="72" t="s">
        <v>9</v>
      </c>
      <c r="F3751" s="72">
        <v>39</v>
      </c>
      <c r="G3751" s="72" t="s">
        <v>21</v>
      </c>
    </row>
    <row r="3752" spans="3:7" ht="15" thickBot="1" x14ac:dyDescent="0.35">
      <c r="C3752" s="70">
        <v>43181</v>
      </c>
      <c r="D3752" s="71">
        <v>0.35166666666666663</v>
      </c>
      <c r="E3752" s="72" t="s">
        <v>9</v>
      </c>
      <c r="F3752" s="72">
        <v>33</v>
      </c>
      <c r="G3752" s="72" t="s">
        <v>10</v>
      </c>
    </row>
    <row r="3753" spans="3:7" ht="15" thickBot="1" x14ac:dyDescent="0.35">
      <c r="C3753" s="70">
        <v>43181</v>
      </c>
      <c r="D3753" s="71">
        <v>0.35233796296296299</v>
      </c>
      <c r="E3753" s="72" t="s">
        <v>9</v>
      </c>
      <c r="F3753" s="72">
        <v>25</v>
      </c>
      <c r="G3753" s="72" t="s">
        <v>21</v>
      </c>
    </row>
    <row r="3754" spans="3:7" ht="15" thickBot="1" x14ac:dyDescent="0.35">
      <c r="C3754" s="70">
        <v>43181</v>
      </c>
      <c r="D3754" s="71">
        <v>0.3532986111111111</v>
      </c>
      <c r="E3754" s="72" t="s">
        <v>9</v>
      </c>
      <c r="F3754" s="72">
        <v>36</v>
      </c>
      <c r="G3754" s="72" t="s">
        <v>21</v>
      </c>
    </row>
    <row r="3755" spans="3:7" ht="15" thickBot="1" x14ac:dyDescent="0.35">
      <c r="C3755" s="70">
        <v>43181</v>
      </c>
      <c r="D3755" s="71">
        <v>0.35499999999999998</v>
      </c>
      <c r="E3755" s="72" t="s">
        <v>9</v>
      </c>
      <c r="F3755" s="72">
        <v>36</v>
      </c>
      <c r="G3755" s="72" t="s">
        <v>10</v>
      </c>
    </row>
    <row r="3756" spans="3:7" ht="15" thickBot="1" x14ac:dyDescent="0.35">
      <c r="C3756" s="70">
        <v>43181</v>
      </c>
      <c r="D3756" s="71">
        <v>0.35501157407407408</v>
      </c>
      <c r="E3756" s="72" t="s">
        <v>9</v>
      </c>
      <c r="F3756" s="72">
        <v>16</v>
      </c>
      <c r="G3756" s="72" t="s">
        <v>10</v>
      </c>
    </row>
    <row r="3757" spans="3:7" ht="15" thickBot="1" x14ac:dyDescent="0.35">
      <c r="C3757" s="70">
        <v>43181</v>
      </c>
      <c r="D3757" s="71">
        <v>0.35502314814814812</v>
      </c>
      <c r="E3757" s="72" t="s">
        <v>9</v>
      </c>
      <c r="F3757" s="72">
        <v>21</v>
      </c>
      <c r="G3757" s="72" t="s">
        <v>10</v>
      </c>
    </row>
    <row r="3758" spans="3:7" ht="15" thickBot="1" x14ac:dyDescent="0.35">
      <c r="C3758" s="70">
        <v>43181</v>
      </c>
      <c r="D3758" s="71">
        <v>0.3551273148148148</v>
      </c>
      <c r="E3758" s="72" t="s">
        <v>9</v>
      </c>
      <c r="F3758" s="72">
        <v>19</v>
      </c>
      <c r="G3758" s="72" t="s">
        <v>21</v>
      </c>
    </row>
    <row r="3759" spans="3:7" ht="15" thickBot="1" x14ac:dyDescent="0.35">
      <c r="C3759" s="70">
        <v>43181</v>
      </c>
      <c r="D3759" s="71">
        <v>0.35635416666666669</v>
      </c>
      <c r="E3759" s="72" t="s">
        <v>9</v>
      </c>
      <c r="F3759" s="72">
        <v>35</v>
      </c>
      <c r="G3759" s="72" t="s">
        <v>21</v>
      </c>
    </row>
    <row r="3760" spans="3:7" ht="15" thickBot="1" x14ac:dyDescent="0.35">
      <c r="C3760" s="70">
        <v>43181</v>
      </c>
      <c r="D3760" s="71">
        <v>0.35721064814814812</v>
      </c>
      <c r="E3760" s="72" t="s">
        <v>9</v>
      </c>
      <c r="F3760" s="72">
        <v>41</v>
      </c>
      <c r="G3760" s="72" t="s">
        <v>10</v>
      </c>
    </row>
    <row r="3761" spans="3:7" ht="15" thickBot="1" x14ac:dyDescent="0.35">
      <c r="C3761" s="70">
        <v>43181</v>
      </c>
      <c r="D3761" s="71">
        <v>0.35781250000000003</v>
      </c>
      <c r="E3761" s="72" t="s">
        <v>9</v>
      </c>
      <c r="F3761" s="72">
        <v>41</v>
      </c>
      <c r="G3761" s="72" t="s">
        <v>10</v>
      </c>
    </row>
    <row r="3762" spans="3:7" ht="15" thickBot="1" x14ac:dyDescent="0.35">
      <c r="C3762" s="70">
        <v>43181</v>
      </c>
      <c r="D3762" s="71">
        <v>0.36357638888888894</v>
      </c>
      <c r="E3762" s="72" t="s">
        <v>9</v>
      </c>
      <c r="F3762" s="72">
        <v>24</v>
      </c>
      <c r="G3762" s="72" t="s">
        <v>21</v>
      </c>
    </row>
    <row r="3763" spans="3:7" ht="15" thickBot="1" x14ac:dyDescent="0.35">
      <c r="C3763" s="70">
        <v>43181</v>
      </c>
      <c r="D3763" s="71">
        <v>0.36445601851851855</v>
      </c>
      <c r="E3763" s="72" t="s">
        <v>9</v>
      </c>
      <c r="F3763" s="72">
        <v>27</v>
      </c>
      <c r="G3763" s="72" t="s">
        <v>10</v>
      </c>
    </row>
    <row r="3764" spans="3:7" ht="15" thickBot="1" x14ac:dyDescent="0.35">
      <c r="C3764" s="70">
        <v>43181</v>
      </c>
      <c r="D3764" s="71">
        <v>0.36512731481481481</v>
      </c>
      <c r="E3764" s="72" t="s">
        <v>9</v>
      </c>
      <c r="F3764" s="72">
        <v>41</v>
      </c>
      <c r="G3764" s="72" t="s">
        <v>10</v>
      </c>
    </row>
    <row r="3765" spans="3:7" ht="15" thickBot="1" x14ac:dyDescent="0.35">
      <c r="C3765" s="70">
        <v>43181</v>
      </c>
      <c r="D3765" s="71">
        <v>0.3682407407407407</v>
      </c>
      <c r="E3765" s="72" t="s">
        <v>9</v>
      </c>
      <c r="F3765" s="72">
        <v>37</v>
      </c>
      <c r="G3765" s="72" t="s">
        <v>10</v>
      </c>
    </row>
    <row r="3766" spans="3:7" ht="15" thickBot="1" x14ac:dyDescent="0.35">
      <c r="C3766" s="70">
        <v>43181</v>
      </c>
      <c r="D3766" s="71">
        <v>0.37162037037037038</v>
      </c>
      <c r="E3766" s="72" t="s">
        <v>9</v>
      </c>
      <c r="F3766" s="72">
        <v>44</v>
      </c>
      <c r="G3766" s="72" t="s">
        <v>10</v>
      </c>
    </row>
    <row r="3767" spans="3:7" ht="15" thickBot="1" x14ac:dyDescent="0.35">
      <c r="C3767" s="70">
        <v>43181</v>
      </c>
      <c r="D3767" s="71">
        <v>0.37290509259259258</v>
      </c>
      <c r="E3767" s="72" t="s">
        <v>9</v>
      </c>
      <c r="F3767" s="72">
        <v>23</v>
      </c>
      <c r="G3767" s="72" t="s">
        <v>21</v>
      </c>
    </row>
    <row r="3768" spans="3:7" ht="15" thickBot="1" x14ac:dyDescent="0.35">
      <c r="C3768" s="70">
        <v>43181</v>
      </c>
      <c r="D3768" s="71">
        <v>0.3730324074074074</v>
      </c>
      <c r="E3768" s="72" t="s">
        <v>9</v>
      </c>
      <c r="F3768" s="72">
        <v>36</v>
      </c>
      <c r="G3768" s="72" t="s">
        <v>10</v>
      </c>
    </row>
    <row r="3769" spans="3:7" ht="15" thickBot="1" x14ac:dyDescent="0.35">
      <c r="C3769" s="70">
        <v>43181</v>
      </c>
      <c r="D3769" s="71">
        <v>0.37368055555555557</v>
      </c>
      <c r="E3769" s="72" t="s">
        <v>9</v>
      </c>
      <c r="F3769" s="72">
        <v>16</v>
      </c>
      <c r="G3769" s="72" t="s">
        <v>21</v>
      </c>
    </row>
    <row r="3770" spans="3:7" ht="15" thickBot="1" x14ac:dyDescent="0.35">
      <c r="C3770" s="70">
        <v>43181</v>
      </c>
      <c r="D3770" s="71">
        <v>0.3757523148148148</v>
      </c>
      <c r="E3770" s="72" t="s">
        <v>9</v>
      </c>
      <c r="F3770" s="72">
        <v>24</v>
      </c>
      <c r="G3770" s="72" t="s">
        <v>10</v>
      </c>
    </row>
    <row r="3771" spans="3:7" ht="15" thickBot="1" x14ac:dyDescent="0.35">
      <c r="C3771" s="70">
        <v>43181</v>
      </c>
      <c r="D3771" s="71">
        <v>0.37643518518518521</v>
      </c>
      <c r="E3771" s="72" t="s">
        <v>9</v>
      </c>
      <c r="F3771" s="72">
        <v>46</v>
      </c>
      <c r="G3771" s="72" t="s">
        <v>10</v>
      </c>
    </row>
    <row r="3772" spans="3:7" ht="15" thickBot="1" x14ac:dyDescent="0.35">
      <c r="C3772" s="70">
        <v>43181</v>
      </c>
      <c r="D3772" s="71">
        <v>0.37659722222222225</v>
      </c>
      <c r="E3772" s="72" t="s">
        <v>9</v>
      </c>
      <c r="F3772" s="72">
        <v>27</v>
      </c>
      <c r="G3772" s="72" t="s">
        <v>10</v>
      </c>
    </row>
    <row r="3773" spans="3:7" ht="15" thickBot="1" x14ac:dyDescent="0.35">
      <c r="C3773" s="70">
        <v>43181</v>
      </c>
      <c r="D3773" s="71">
        <v>0.3790162037037037</v>
      </c>
      <c r="E3773" s="72" t="s">
        <v>9</v>
      </c>
      <c r="F3773" s="72">
        <v>38</v>
      </c>
      <c r="G3773" s="72" t="s">
        <v>10</v>
      </c>
    </row>
    <row r="3774" spans="3:7" ht="15" thickBot="1" x14ac:dyDescent="0.35">
      <c r="C3774" s="70">
        <v>43181</v>
      </c>
      <c r="D3774" s="71">
        <v>0.37969907407407405</v>
      </c>
      <c r="E3774" s="72" t="s">
        <v>9</v>
      </c>
      <c r="F3774" s="72">
        <v>37</v>
      </c>
      <c r="G3774" s="72" t="s">
        <v>21</v>
      </c>
    </row>
    <row r="3775" spans="3:7" ht="15" thickBot="1" x14ac:dyDescent="0.35">
      <c r="C3775" s="70">
        <v>43181</v>
      </c>
      <c r="D3775" s="71">
        <v>0.38050925925925921</v>
      </c>
      <c r="E3775" s="72" t="s">
        <v>9</v>
      </c>
      <c r="F3775" s="72">
        <v>42</v>
      </c>
      <c r="G3775" s="72" t="s">
        <v>10</v>
      </c>
    </row>
    <row r="3776" spans="3:7" ht="15" thickBot="1" x14ac:dyDescent="0.35">
      <c r="C3776" s="70">
        <v>43181</v>
      </c>
      <c r="D3776" s="71">
        <v>0.38290509259259259</v>
      </c>
      <c r="E3776" s="72" t="s">
        <v>9</v>
      </c>
      <c r="F3776" s="72">
        <v>44</v>
      </c>
      <c r="G3776" s="72" t="s">
        <v>10</v>
      </c>
    </row>
    <row r="3777" spans="3:7" ht="15" thickBot="1" x14ac:dyDescent="0.35">
      <c r="C3777" s="70">
        <v>43181</v>
      </c>
      <c r="D3777" s="71">
        <v>0.38922453703703702</v>
      </c>
      <c r="E3777" s="72" t="s">
        <v>9</v>
      </c>
      <c r="F3777" s="72">
        <v>43</v>
      </c>
      <c r="G3777" s="72" t="s">
        <v>10</v>
      </c>
    </row>
    <row r="3778" spans="3:7" ht="15" thickBot="1" x14ac:dyDescent="0.35">
      <c r="C3778" s="70">
        <v>43181</v>
      </c>
      <c r="D3778" s="71">
        <v>0.39093749999999999</v>
      </c>
      <c r="E3778" s="72" t="s">
        <v>9</v>
      </c>
      <c r="F3778" s="72">
        <v>36</v>
      </c>
      <c r="G3778" s="72" t="s">
        <v>10</v>
      </c>
    </row>
    <row r="3779" spans="3:7" ht="15" thickBot="1" x14ac:dyDescent="0.35">
      <c r="C3779" s="70">
        <v>43181</v>
      </c>
      <c r="D3779" s="71">
        <v>0.39206018518518521</v>
      </c>
      <c r="E3779" s="72" t="s">
        <v>9</v>
      </c>
      <c r="F3779" s="72">
        <v>25</v>
      </c>
      <c r="G3779" s="72" t="s">
        <v>21</v>
      </c>
    </row>
    <row r="3780" spans="3:7" ht="15" thickBot="1" x14ac:dyDescent="0.35">
      <c r="C3780" s="70">
        <v>43181</v>
      </c>
      <c r="D3780" s="71">
        <v>0.39468750000000002</v>
      </c>
      <c r="E3780" s="72" t="s">
        <v>9</v>
      </c>
      <c r="F3780" s="72">
        <v>47</v>
      </c>
      <c r="G3780" s="72" t="s">
        <v>21</v>
      </c>
    </row>
    <row r="3781" spans="3:7" ht="15" thickBot="1" x14ac:dyDescent="0.35">
      <c r="C3781" s="70">
        <v>43181</v>
      </c>
      <c r="D3781" s="71">
        <v>0.40028935185185183</v>
      </c>
      <c r="E3781" s="72" t="s">
        <v>9</v>
      </c>
      <c r="F3781" s="72">
        <v>44</v>
      </c>
      <c r="G3781" s="72" t="s">
        <v>10</v>
      </c>
    </row>
    <row r="3782" spans="3:7" ht="15" thickBot="1" x14ac:dyDescent="0.35">
      <c r="C3782" s="70">
        <v>43181</v>
      </c>
      <c r="D3782" s="71">
        <v>0.40077546296296296</v>
      </c>
      <c r="E3782" s="72" t="s">
        <v>9</v>
      </c>
      <c r="F3782" s="72">
        <v>31</v>
      </c>
      <c r="G3782" s="72" t="s">
        <v>21</v>
      </c>
    </row>
    <row r="3783" spans="3:7" ht="15" thickBot="1" x14ac:dyDescent="0.35">
      <c r="C3783" s="70">
        <v>43181</v>
      </c>
      <c r="D3783" s="71">
        <v>0.40082175925925928</v>
      </c>
      <c r="E3783" s="72" t="s">
        <v>9</v>
      </c>
      <c r="F3783" s="72">
        <v>42</v>
      </c>
      <c r="G3783" s="72" t="s">
        <v>10</v>
      </c>
    </row>
    <row r="3784" spans="3:7" ht="15" thickBot="1" x14ac:dyDescent="0.35">
      <c r="C3784" s="70">
        <v>43181</v>
      </c>
      <c r="D3784" s="71">
        <v>0.40219907407407413</v>
      </c>
      <c r="E3784" s="72" t="s">
        <v>9</v>
      </c>
      <c r="F3784" s="72">
        <v>37</v>
      </c>
      <c r="G3784" s="72" t="s">
        <v>10</v>
      </c>
    </row>
    <row r="3785" spans="3:7" ht="15" thickBot="1" x14ac:dyDescent="0.35">
      <c r="C3785" s="70">
        <v>43181</v>
      </c>
      <c r="D3785" s="71">
        <v>0.40290509259259261</v>
      </c>
      <c r="E3785" s="72" t="s">
        <v>9</v>
      </c>
      <c r="F3785" s="72">
        <v>53</v>
      </c>
      <c r="G3785" s="72" t="s">
        <v>10</v>
      </c>
    </row>
    <row r="3786" spans="3:7" ht="15" thickBot="1" x14ac:dyDescent="0.35">
      <c r="C3786" s="70">
        <v>43181</v>
      </c>
      <c r="D3786" s="71">
        <v>0.40318287037037037</v>
      </c>
      <c r="E3786" s="72" t="s">
        <v>9</v>
      </c>
      <c r="F3786" s="72">
        <v>34</v>
      </c>
      <c r="G3786" s="72" t="s">
        <v>10</v>
      </c>
    </row>
    <row r="3787" spans="3:7" ht="15" thickBot="1" x14ac:dyDescent="0.35">
      <c r="C3787" s="70">
        <v>43181</v>
      </c>
      <c r="D3787" s="71">
        <v>0.40653935185185186</v>
      </c>
      <c r="E3787" s="72" t="s">
        <v>9</v>
      </c>
      <c r="F3787" s="72">
        <v>44</v>
      </c>
      <c r="G3787" s="72" t="s">
        <v>21</v>
      </c>
    </row>
    <row r="3788" spans="3:7" ht="15" thickBot="1" x14ac:dyDescent="0.35">
      <c r="C3788" s="70">
        <v>43181</v>
      </c>
      <c r="D3788" s="71">
        <v>0.40668981481481481</v>
      </c>
      <c r="E3788" s="72" t="s">
        <v>9</v>
      </c>
      <c r="F3788" s="72">
        <v>23</v>
      </c>
      <c r="G3788" s="72" t="s">
        <v>21</v>
      </c>
    </row>
    <row r="3789" spans="3:7" ht="15" thickBot="1" x14ac:dyDescent="0.35">
      <c r="C3789" s="70">
        <v>43181</v>
      </c>
      <c r="D3789" s="71">
        <v>0.40915509259259258</v>
      </c>
      <c r="E3789" s="72" t="s">
        <v>9</v>
      </c>
      <c r="F3789" s="72">
        <v>48</v>
      </c>
      <c r="G3789" s="72" t="s">
        <v>10</v>
      </c>
    </row>
    <row r="3790" spans="3:7" ht="15" thickBot="1" x14ac:dyDescent="0.35">
      <c r="C3790" s="70">
        <v>43181</v>
      </c>
      <c r="D3790" s="71">
        <v>0.41100694444444441</v>
      </c>
      <c r="E3790" s="72" t="s">
        <v>9</v>
      </c>
      <c r="F3790" s="72">
        <v>28</v>
      </c>
      <c r="G3790" s="72" t="s">
        <v>21</v>
      </c>
    </row>
    <row r="3791" spans="3:7" ht="15" thickBot="1" x14ac:dyDescent="0.35">
      <c r="C3791" s="70">
        <v>43181</v>
      </c>
      <c r="D3791" s="71">
        <v>0.41253472222222221</v>
      </c>
      <c r="E3791" s="72" t="s">
        <v>9</v>
      </c>
      <c r="F3791" s="72">
        <v>46</v>
      </c>
      <c r="G3791" s="72" t="s">
        <v>10</v>
      </c>
    </row>
    <row r="3792" spans="3:7" ht="15" thickBot="1" x14ac:dyDescent="0.35">
      <c r="C3792" s="70">
        <v>43181</v>
      </c>
      <c r="D3792" s="71">
        <v>0.41453703703703698</v>
      </c>
      <c r="E3792" s="72" t="s">
        <v>9</v>
      </c>
      <c r="F3792" s="72">
        <v>27</v>
      </c>
      <c r="G3792" s="72" t="s">
        <v>21</v>
      </c>
    </row>
    <row r="3793" spans="3:7" ht="15" thickBot="1" x14ac:dyDescent="0.35">
      <c r="C3793" s="70">
        <v>43181</v>
      </c>
      <c r="D3793" s="71">
        <v>0.41559027777777779</v>
      </c>
      <c r="E3793" s="72" t="s">
        <v>9</v>
      </c>
      <c r="F3793" s="72">
        <v>24</v>
      </c>
      <c r="G3793" s="72" t="s">
        <v>21</v>
      </c>
    </row>
    <row r="3794" spans="3:7" ht="15" thickBot="1" x14ac:dyDescent="0.35">
      <c r="C3794" s="70">
        <v>43181</v>
      </c>
      <c r="D3794" s="71">
        <v>0.42049768518518515</v>
      </c>
      <c r="E3794" s="72" t="s">
        <v>9</v>
      </c>
      <c r="F3794" s="72">
        <v>26</v>
      </c>
      <c r="G3794" s="72" t="s">
        <v>21</v>
      </c>
    </row>
    <row r="3795" spans="3:7" ht="15" thickBot="1" x14ac:dyDescent="0.35">
      <c r="C3795" s="70">
        <v>43181</v>
      </c>
      <c r="D3795" s="71">
        <v>0.42462962962962963</v>
      </c>
      <c r="E3795" s="72" t="s">
        <v>9</v>
      </c>
      <c r="F3795" s="72">
        <v>34</v>
      </c>
      <c r="G3795" s="72" t="s">
        <v>10</v>
      </c>
    </row>
    <row r="3796" spans="3:7" ht="15" thickBot="1" x14ac:dyDescent="0.35">
      <c r="C3796" s="70">
        <v>43181</v>
      </c>
      <c r="D3796" s="71">
        <v>0.42576388888888889</v>
      </c>
      <c r="E3796" s="72" t="s">
        <v>9</v>
      </c>
      <c r="F3796" s="72">
        <v>34</v>
      </c>
      <c r="G3796" s="72" t="s">
        <v>21</v>
      </c>
    </row>
    <row r="3797" spans="3:7" ht="15" thickBot="1" x14ac:dyDescent="0.35">
      <c r="C3797" s="70">
        <v>43181</v>
      </c>
      <c r="D3797" s="71">
        <v>0.42577546296296293</v>
      </c>
      <c r="E3797" s="72" t="s">
        <v>9</v>
      </c>
      <c r="F3797" s="72">
        <v>14</v>
      </c>
      <c r="G3797" s="72" t="s">
        <v>21</v>
      </c>
    </row>
    <row r="3798" spans="3:7" ht="15" thickBot="1" x14ac:dyDescent="0.35">
      <c r="C3798" s="70">
        <v>43181</v>
      </c>
      <c r="D3798" s="71">
        <v>0.42577546296296293</v>
      </c>
      <c r="E3798" s="72" t="s">
        <v>9</v>
      </c>
      <c r="F3798" s="72">
        <v>19</v>
      </c>
      <c r="G3798" s="72" t="s">
        <v>21</v>
      </c>
    </row>
    <row r="3799" spans="3:7" ht="15" thickBot="1" x14ac:dyDescent="0.35">
      <c r="C3799" s="70">
        <v>43181</v>
      </c>
      <c r="D3799" s="71">
        <v>0.42707175925925928</v>
      </c>
      <c r="E3799" s="72" t="s">
        <v>9</v>
      </c>
      <c r="F3799" s="72">
        <v>43</v>
      </c>
      <c r="G3799" s="72" t="s">
        <v>10</v>
      </c>
    </row>
    <row r="3800" spans="3:7" ht="15" thickBot="1" x14ac:dyDescent="0.35">
      <c r="C3800" s="70">
        <v>43181</v>
      </c>
      <c r="D3800" s="71">
        <v>0.42969907407407404</v>
      </c>
      <c r="E3800" s="72" t="s">
        <v>9</v>
      </c>
      <c r="F3800" s="72">
        <v>43</v>
      </c>
      <c r="G3800" s="72" t="s">
        <v>10</v>
      </c>
    </row>
    <row r="3801" spans="3:7" ht="15" thickBot="1" x14ac:dyDescent="0.35">
      <c r="C3801" s="70">
        <v>43181</v>
      </c>
      <c r="D3801" s="71">
        <v>0.43016203703703698</v>
      </c>
      <c r="E3801" s="72" t="s">
        <v>9</v>
      </c>
      <c r="F3801" s="72">
        <v>29</v>
      </c>
      <c r="G3801" s="72" t="s">
        <v>10</v>
      </c>
    </row>
    <row r="3802" spans="3:7" ht="15" thickBot="1" x14ac:dyDescent="0.35">
      <c r="C3802" s="70">
        <v>43181</v>
      </c>
      <c r="D3802" s="71">
        <v>0.43148148148148152</v>
      </c>
      <c r="E3802" s="72" t="s">
        <v>9</v>
      </c>
      <c r="F3802" s="72">
        <v>25</v>
      </c>
      <c r="G3802" s="72" t="s">
        <v>10</v>
      </c>
    </row>
    <row r="3803" spans="3:7" ht="15" thickBot="1" x14ac:dyDescent="0.35">
      <c r="C3803" s="70">
        <v>43181</v>
      </c>
      <c r="D3803" s="71">
        <v>0.43297453703703703</v>
      </c>
      <c r="E3803" s="72" t="s">
        <v>9</v>
      </c>
      <c r="F3803" s="72">
        <v>35</v>
      </c>
      <c r="G3803" s="72" t="s">
        <v>21</v>
      </c>
    </row>
    <row r="3804" spans="3:7" ht="15" thickBot="1" x14ac:dyDescent="0.35">
      <c r="C3804" s="70">
        <v>43181</v>
      </c>
      <c r="D3804" s="71">
        <v>0.43392361111111111</v>
      </c>
      <c r="E3804" s="72" t="s">
        <v>9</v>
      </c>
      <c r="F3804" s="72">
        <v>33</v>
      </c>
      <c r="G3804" s="72" t="s">
        <v>21</v>
      </c>
    </row>
    <row r="3805" spans="3:7" ht="15" thickBot="1" x14ac:dyDescent="0.35">
      <c r="C3805" s="70">
        <v>43181</v>
      </c>
      <c r="D3805" s="71">
        <v>0.43396990740740743</v>
      </c>
      <c r="E3805" s="72" t="s">
        <v>9</v>
      </c>
      <c r="F3805" s="72">
        <v>50</v>
      </c>
      <c r="G3805" s="72" t="s">
        <v>10</v>
      </c>
    </row>
    <row r="3806" spans="3:7" ht="15" thickBot="1" x14ac:dyDescent="0.35">
      <c r="C3806" s="70">
        <v>43181</v>
      </c>
      <c r="D3806" s="71">
        <v>0.43653935185185189</v>
      </c>
      <c r="E3806" s="72" t="s">
        <v>9</v>
      </c>
      <c r="F3806" s="72">
        <v>37</v>
      </c>
      <c r="G3806" s="72" t="s">
        <v>21</v>
      </c>
    </row>
    <row r="3807" spans="3:7" ht="15" thickBot="1" x14ac:dyDescent="0.35">
      <c r="C3807" s="70">
        <v>43181</v>
      </c>
      <c r="D3807" s="71">
        <v>0.43739583333333337</v>
      </c>
      <c r="E3807" s="72" t="s">
        <v>9</v>
      </c>
      <c r="F3807" s="72">
        <v>25</v>
      </c>
      <c r="G3807" s="72" t="s">
        <v>21</v>
      </c>
    </row>
    <row r="3808" spans="3:7" ht="15" thickBot="1" x14ac:dyDescent="0.35">
      <c r="C3808" s="70">
        <v>43181</v>
      </c>
      <c r="D3808" s="71">
        <v>0.44299768518518517</v>
      </c>
      <c r="E3808" s="72" t="s">
        <v>9</v>
      </c>
      <c r="F3808" s="72">
        <v>24</v>
      </c>
      <c r="G3808" s="72" t="s">
        <v>10</v>
      </c>
    </row>
    <row r="3809" spans="3:7" ht="15" thickBot="1" x14ac:dyDescent="0.35">
      <c r="C3809" s="70">
        <v>43181</v>
      </c>
      <c r="D3809" s="71">
        <v>0.4450115740740741</v>
      </c>
      <c r="E3809" s="72" t="s">
        <v>9</v>
      </c>
      <c r="F3809" s="72">
        <v>40</v>
      </c>
      <c r="G3809" s="72" t="s">
        <v>10</v>
      </c>
    </row>
    <row r="3810" spans="3:7" ht="15" thickBot="1" x14ac:dyDescent="0.35">
      <c r="C3810" s="70">
        <v>43181</v>
      </c>
      <c r="D3810" s="71">
        <v>0.44570601851851849</v>
      </c>
      <c r="E3810" s="72" t="s">
        <v>9</v>
      </c>
      <c r="F3810" s="72">
        <v>43</v>
      </c>
      <c r="G3810" s="72" t="s">
        <v>10</v>
      </c>
    </row>
    <row r="3811" spans="3:7" ht="15" thickBot="1" x14ac:dyDescent="0.35">
      <c r="C3811" s="70">
        <v>43181</v>
      </c>
      <c r="D3811" s="71">
        <v>0.4486342592592592</v>
      </c>
      <c r="E3811" s="72" t="s">
        <v>9</v>
      </c>
      <c r="F3811" s="72">
        <v>35</v>
      </c>
      <c r="G3811" s="72" t="s">
        <v>10</v>
      </c>
    </row>
    <row r="3812" spans="3:7" ht="15" thickBot="1" x14ac:dyDescent="0.35">
      <c r="C3812" s="70">
        <v>43181</v>
      </c>
      <c r="D3812" s="71">
        <v>0.4490277777777778</v>
      </c>
      <c r="E3812" s="72" t="s">
        <v>9</v>
      </c>
      <c r="F3812" s="72">
        <v>34</v>
      </c>
      <c r="G3812" s="72" t="s">
        <v>10</v>
      </c>
    </row>
    <row r="3813" spans="3:7" ht="15" thickBot="1" x14ac:dyDescent="0.35">
      <c r="C3813" s="70">
        <v>43181</v>
      </c>
      <c r="D3813" s="71">
        <v>0.45246527777777779</v>
      </c>
      <c r="E3813" s="72" t="s">
        <v>9</v>
      </c>
      <c r="F3813" s="72">
        <v>34</v>
      </c>
      <c r="G3813" s="72" t="s">
        <v>21</v>
      </c>
    </row>
    <row r="3814" spans="3:7" ht="15" thickBot="1" x14ac:dyDescent="0.35">
      <c r="C3814" s="70">
        <v>43181</v>
      </c>
      <c r="D3814" s="71">
        <v>0.45249999999999996</v>
      </c>
      <c r="E3814" s="72" t="s">
        <v>9</v>
      </c>
      <c r="F3814" s="72">
        <v>30</v>
      </c>
      <c r="G3814" s="72" t="s">
        <v>21</v>
      </c>
    </row>
    <row r="3815" spans="3:7" ht="15" thickBot="1" x14ac:dyDescent="0.35">
      <c r="C3815" s="70">
        <v>43181</v>
      </c>
      <c r="D3815" s="71">
        <v>0.45578703703703699</v>
      </c>
      <c r="E3815" s="72" t="s">
        <v>9</v>
      </c>
      <c r="F3815" s="72">
        <v>23</v>
      </c>
      <c r="G3815" s="72" t="s">
        <v>21</v>
      </c>
    </row>
    <row r="3816" spans="3:7" ht="15" thickBot="1" x14ac:dyDescent="0.35">
      <c r="C3816" s="70">
        <v>43181</v>
      </c>
      <c r="D3816" s="71">
        <v>0.45583333333333331</v>
      </c>
      <c r="E3816" s="72" t="s">
        <v>9</v>
      </c>
      <c r="F3816" s="72">
        <v>45</v>
      </c>
      <c r="G3816" s="72" t="s">
        <v>10</v>
      </c>
    </row>
    <row r="3817" spans="3:7" ht="15" thickBot="1" x14ac:dyDescent="0.35">
      <c r="C3817" s="70">
        <v>43181</v>
      </c>
      <c r="D3817" s="71">
        <v>0.45646990740740739</v>
      </c>
      <c r="E3817" s="72" t="s">
        <v>9</v>
      </c>
      <c r="F3817" s="72">
        <v>21</v>
      </c>
      <c r="G3817" s="72" t="s">
        <v>10</v>
      </c>
    </row>
    <row r="3818" spans="3:7" ht="15" thickBot="1" x14ac:dyDescent="0.35">
      <c r="C3818" s="70">
        <v>43181</v>
      </c>
      <c r="D3818" s="71">
        <v>0.45768518518518514</v>
      </c>
      <c r="E3818" s="72" t="s">
        <v>9</v>
      </c>
      <c r="F3818" s="72">
        <v>36</v>
      </c>
      <c r="G3818" s="72" t="s">
        <v>10</v>
      </c>
    </row>
    <row r="3819" spans="3:7" ht="15" thickBot="1" x14ac:dyDescent="0.35">
      <c r="C3819" s="70">
        <v>43181</v>
      </c>
      <c r="D3819" s="71">
        <v>0.45995370370370375</v>
      </c>
      <c r="E3819" s="72" t="s">
        <v>9</v>
      </c>
      <c r="F3819" s="72">
        <v>23</v>
      </c>
      <c r="G3819" s="72" t="s">
        <v>21</v>
      </c>
    </row>
    <row r="3820" spans="3:7" ht="15" thickBot="1" x14ac:dyDescent="0.35">
      <c r="C3820" s="70">
        <v>43181</v>
      </c>
      <c r="D3820" s="71">
        <v>0.46128472222222222</v>
      </c>
      <c r="E3820" s="72" t="s">
        <v>9</v>
      </c>
      <c r="F3820" s="72">
        <v>37</v>
      </c>
      <c r="G3820" s="72" t="s">
        <v>21</v>
      </c>
    </row>
    <row r="3821" spans="3:7" ht="15" thickBot="1" x14ac:dyDescent="0.35">
      <c r="C3821" s="70">
        <v>43181</v>
      </c>
      <c r="D3821" s="71">
        <v>0.4613888888888889</v>
      </c>
      <c r="E3821" s="72" t="s">
        <v>9</v>
      </c>
      <c r="F3821" s="72">
        <v>39</v>
      </c>
      <c r="G3821" s="72" t="s">
        <v>10</v>
      </c>
    </row>
    <row r="3822" spans="3:7" ht="15" thickBot="1" x14ac:dyDescent="0.35">
      <c r="C3822" s="70">
        <v>43181</v>
      </c>
      <c r="D3822" s="71">
        <v>0.46270833333333333</v>
      </c>
      <c r="E3822" s="72" t="s">
        <v>9</v>
      </c>
      <c r="F3822" s="72">
        <v>47</v>
      </c>
      <c r="G3822" s="72" t="s">
        <v>10</v>
      </c>
    </row>
    <row r="3823" spans="3:7" ht="15" thickBot="1" x14ac:dyDescent="0.35">
      <c r="C3823" s="70">
        <v>43181</v>
      </c>
      <c r="D3823" s="71">
        <v>0.46324074074074079</v>
      </c>
      <c r="E3823" s="72" t="s">
        <v>9</v>
      </c>
      <c r="F3823" s="72">
        <v>38</v>
      </c>
      <c r="G3823" s="72" t="s">
        <v>10</v>
      </c>
    </row>
    <row r="3824" spans="3:7" ht="15" thickBot="1" x14ac:dyDescent="0.35">
      <c r="C3824" s="70">
        <v>43181</v>
      </c>
      <c r="D3824" s="71">
        <v>0.46614583333333331</v>
      </c>
      <c r="E3824" s="72" t="s">
        <v>9</v>
      </c>
      <c r="F3824" s="72">
        <v>30</v>
      </c>
      <c r="G3824" s="72" t="s">
        <v>21</v>
      </c>
    </row>
    <row r="3825" spans="3:7" ht="15" thickBot="1" x14ac:dyDescent="0.35">
      <c r="C3825" s="70">
        <v>43181</v>
      </c>
      <c r="D3825" s="71">
        <v>0.4690509259259259</v>
      </c>
      <c r="E3825" s="72" t="s">
        <v>9</v>
      </c>
      <c r="F3825" s="72">
        <v>50</v>
      </c>
      <c r="G3825" s="72" t="s">
        <v>10</v>
      </c>
    </row>
    <row r="3826" spans="3:7" ht="15" thickBot="1" x14ac:dyDescent="0.35">
      <c r="C3826" s="70">
        <v>43181</v>
      </c>
      <c r="D3826" s="71">
        <v>0.47377314814814814</v>
      </c>
      <c r="E3826" s="72" t="s">
        <v>9</v>
      </c>
      <c r="F3826" s="72">
        <v>39</v>
      </c>
      <c r="G3826" s="72" t="s">
        <v>21</v>
      </c>
    </row>
    <row r="3827" spans="3:7" ht="15" thickBot="1" x14ac:dyDescent="0.35">
      <c r="C3827" s="70">
        <v>43181</v>
      </c>
      <c r="D3827" s="71">
        <v>0.47383101851851855</v>
      </c>
      <c r="E3827" s="72" t="s">
        <v>9</v>
      </c>
      <c r="F3827" s="72">
        <v>21</v>
      </c>
      <c r="G3827" s="72" t="s">
        <v>10</v>
      </c>
    </row>
    <row r="3828" spans="3:7" ht="15" thickBot="1" x14ac:dyDescent="0.35">
      <c r="C3828" s="70">
        <v>43181</v>
      </c>
      <c r="D3828" s="71">
        <v>0.47408564814814813</v>
      </c>
      <c r="E3828" s="72" t="s">
        <v>9</v>
      </c>
      <c r="F3828" s="72">
        <v>26</v>
      </c>
      <c r="G3828" s="72" t="s">
        <v>21</v>
      </c>
    </row>
    <row r="3829" spans="3:7" ht="15" thickBot="1" x14ac:dyDescent="0.35">
      <c r="C3829" s="70">
        <v>43181</v>
      </c>
      <c r="D3829" s="71">
        <v>0.4748148148148148</v>
      </c>
      <c r="E3829" s="72" t="s">
        <v>9</v>
      </c>
      <c r="F3829" s="72">
        <v>40</v>
      </c>
      <c r="G3829" s="72" t="s">
        <v>21</v>
      </c>
    </row>
    <row r="3830" spans="3:7" ht="15" thickBot="1" x14ac:dyDescent="0.35">
      <c r="C3830" s="70">
        <v>43181</v>
      </c>
      <c r="D3830" s="71">
        <v>0.47487268518518522</v>
      </c>
      <c r="E3830" s="72" t="s">
        <v>9</v>
      </c>
      <c r="F3830" s="72">
        <v>41</v>
      </c>
      <c r="G3830" s="72" t="s">
        <v>10</v>
      </c>
    </row>
    <row r="3831" spans="3:7" ht="15" thickBot="1" x14ac:dyDescent="0.35">
      <c r="C3831" s="70">
        <v>43181</v>
      </c>
      <c r="D3831" s="71">
        <v>0.47802083333333334</v>
      </c>
      <c r="E3831" s="72" t="s">
        <v>9</v>
      </c>
      <c r="F3831" s="72">
        <v>48</v>
      </c>
      <c r="G3831" s="72" t="s">
        <v>10</v>
      </c>
    </row>
    <row r="3832" spans="3:7" ht="15" thickBot="1" x14ac:dyDescent="0.35">
      <c r="C3832" s="70">
        <v>43181</v>
      </c>
      <c r="D3832" s="71">
        <v>0.47822916666666665</v>
      </c>
      <c r="E3832" s="72" t="s">
        <v>9</v>
      </c>
      <c r="F3832" s="72">
        <v>51</v>
      </c>
      <c r="G3832" s="72" t="s">
        <v>21</v>
      </c>
    </row>
    <row r="3833" spans="3:7" ht="15" thickBot="1" x14ac:dyDescent="0.35">
      <c r="C3833" s="70">
        <v>43181</v>
      </c>
      <c r="D3833" s="71">
        <v>0.48009259259259257</v>
      </c>
      <c r="E3833" s="72" t="s">
        <v>9</v>
      </c>
      <c r="F3833" s="72">
        <v>29</v>
      </c>
      <c r="G3833" s="72" t="s">
        <v>10</v>
      </c>
    </row>
    <row r="3834" spans="3:7" ht="15" thickBot="1" x14ac:dyDescent="0.35">
      <c r="C3834" s="70">
        <v>43181</v>
      </c>
      <c r="D3834" s="71">
        <v>0.48114583333333333</v>
      </c>
      <c r="E3834" s="72" t="s">
        <v>9</v>
      </c>
      <c r="F3834" s="72">
        <v>36</v>
      </c>
      <c r="G3834" s="72" t="s">
        <v>10</v>
      </c>
    </row>
    <row r="3835" spans="3:7" ht="15" thickBot="1" x14ac:dyDescent="0.35">
      <c r="C3835" s="70">
        <v>43181</v>
      </c>
      <c r="D3835" s="71">
        <v>0.48349537037037038</v>
      </c>
      <c r="E3835" s="72" t="s">
        <v>9</v>
      </c>
      <c r="F3835" s="72">
        <v>48</v>
      </c>
      <c r="G3835" s="72" t="s">
        <v>10</v>
      </c>
    </row>
    <row r="3836" spans="3:7" ht="15" thickBot="1" x14ac:dyDescent="0.35">
      <c r="C3836" s="70">
        <v>43181</v>
      </c>
      <c r="D3836" s="71">
        <v>0.48377314814814815</v>
      </c>
      <c r="E3836" s="72" t="s">
        <v>9</v>
      </c>
      <c r="F3836" s="72">
        <v>34</v>
      </c>
      <c r="G3836" s="72" t="s">
        <v>21</v>
      </c>
    </row>
    <row r="3837" spans="3:7" ht="15" thickBot="1" x14ac:dyDescent="0.35">
      <c r="C3837" s="70">
        <v>43181</v>
      </c>
      <c r="D3837" s="71">
        <v>0.48631944444444447</v>
      </c>
      <c r="E3837" s="72" t="s">
        <v>9</v>
      </c>
      <c r="F3837" s="72">
        <v>43</v>
      </c>
      <c r="G3837" s="72" t="s">
        <v>10</v>
      </c>
    </row>
    <row r="3838" spans="3:7" ht="15" thickBot="1" x14ac:dyDescent="0.35">
      <c r="C3838" s="70">
        <v>43181</v>
      </c>
      <c r="D3838" s="71">
        <v>0.48814814814814816</v>
      </c>
      <c r="E3838" s="72" t="s">
        <v>9</v>
      </c>
      <c r="F3838" s="72">
        <v>32</v>
      </c>
      <c r="G3838" s="72" t="s">
        <v>21</v>
      </c>
    </row>
    <row r="3839" spans="3:7" ht="15" thickBot="1" x14ac:dyDescent="0.35">
      <c r="C3839" s="70">
        <v>43181</v>
      </c>
      <c r="D3839" s="71">
        <v>0.4887037037037037</v>
      </c>
      <c r="E3839" s="72" t="s">
        <v>9</v>
      </c>
      <c r="F3839" s="72">
        <v>50</v>
      </c>
      <c r="G3839" s="72" t="s">
        <v>10</v>
      </c>
    </row>
    <row r="3840" spans="3:7" ht="15" thickBot="1" x14ac:dyDescent="0.35">
      <c r="C3840" s="70">
        <v>43181</v>
      </c>
      <c r="D3840" s="71">
        <v>0.48988425925925921</v>
      </c>
      <c r="E3840" s="72" t="s">
        <v>9</v>
      </c>
      <c r="F3840" s="72">
        <v>27</v>
      </c>
      <c r="G3840" s="72" t="s">
        <v>21</v>
      </c>
    </row>
    <row r="3841" spans="3:7" ht="15" thickBot="1" x14ac:dyDescent="0.35">
      <c r="C3841" s="70">
        <v>43181</v>
      </c>
      <c r="D3841" s="71">
        <v>0.49155092592592592</v>
      </c>
      <c r="E3841" s="72" t="s">
        <v>9</v>
      </c>
      <c r="F3841" s="72">
        <v>26</v>
      </c>
      <c r="G3841" s="72" t="s">
        <v>21</v>
      </c>
    </row>
    <row r="3842" spans="3:7" ht="15" thickBot="1" x14ac:dyDescent="0.35">
      <c r="C3842" s="70">
        <v>43181</v>
      </c>
      <c r="D3842" s="71">
        <v>0.49211805555555554</v>
      </c>
      <c r="E3842" s="72" t="s">
        <v>9</v>
      </c>
      <c r="F3842" s="72">
        <v>28</v>
      </c>
      <c r="G3842" s="72" t="s">
        <v>21</v>
      </c>
    </row>
    <row r="3843" spans="3:7" ht="15" thickBot="1" x14ac:dyDescent="0.35">
      <c r="C3843" s="70">
        <v>43181</v>
      </c>
      <c r="D3843" s="71">
        <v>0.49212962962962964</v>
      </c>
      <c r="E3843" s="72" t="s">
        <v>9</v>
      </c>
      <c r="F3843" s="72">
        <v>23</v>
      </c>
      <c r="G3843" s="72" t="s">
        <v>21</v>
      </c>
    </row>
    <row r="3844" spans="3:7" ht="15" thickBot="1" x14ac:dyDescent="0.35">
      <c r="C3844" s="70">
        <v>43181</v>
      </c>
      <c r="D3844" s="71">
        <v>0.49214120370370368</v>
      </c>
      <c r="E3844" s="72" t="s">
        <v>9</v>
      </c>
      <c r="F3844" s="72">
        <v>28</v>
      </c>
      <c r="G3844" s="72" t="s">
        <v>21</v>
      </c>
    </row>
    <row r="3845" spans="3:7" ht="15" thickBot="1" x14ac:dyDescent="0.35">
      <c r="C3845" s="70">
        <v>43181</v>
      </c>
      <c r="D3845" s="71">
        <v>0.49491898148148145</v>
      </c>
      <c r="E3845" s="72" t="s">
        <v>9</v>
      </c>
      <c r="F3845" s="72">
        <v>39</v>
      </c>
      <c r="G3845" s="72" t="s">
        <v>10</v>
      </c>
    </row>
    <row r="3846" spans="3:7" ht="15" thickBot="1" x14ac:dyDescent="0.35">
      <c r="C3846" s="70">
        <v>43181</v>
      </c>
      <c r="D3846" s="71">
        <v>0.49631944444444448</v>
      </c>
      <c r="E3846" s="72" t="s">
        <v>9</v>
      </c>
      <c r="F3846" s="72">
        <v>43</v>
      </c>
      <c r="G3846" s="72" t="s">
        <v>10</v>
      </c>
    </row>
    <row r="3847" spans="3:7" ht="15" thickBot="1" x14ac:dyDescent="0.35">
      <c r="C3847" s="70">
        <v>43181</v>
      </c>
      <c r="D3847" s="71">
        <v>0.49893518518518515</v>
      </c>
      <c r="E3847" s="72" t="s">
        <v>9</v>
      </c>
      <c r="F3847" s="72">
        <v>31</v>
      </c>
      <c r="G3847" s="72" t="s">
        <v>21</v>
      </c>
    </row>
    <row r="3848" spans="3:7" ht="15" thickBot="1" x14ac:dyDescent="0.35">
      <c r="C3848" s="70">
        <v>43181</v>
      </c>
      <c r="D3848" s="71">
        <v>0.49986111111111109</v>
      </c>
      <c r="E3848" s="72" t="s">
        <v>9</v>
      </c>
      <c r="F3848" s="72">
        <v>38</v>
      </c>
      <c r="G3848" s="72" t="s">
        <v>21</v>
      </c>
    </row>
    <row r="3849" spans="3:7" ht="15" thickBot="1" x14ac:dyDescent="0.35">
      <c r="C3849" s="70">
        <v>43181</v>
      </c>
      <c r="D3849" s="71">
        <v>0.50035879629629632</v>
      </c>
      <c r="E3849" s="72" t="s">
        <v>9</v>
      </c>
      <c r="F3849" s="72">
        <v>39</v>
      </c>
      <c r="G3849" s="72" t="s">
        <v>10</v>
      </c>
    </row>
    <row r="3850" spans="3:7" ht="15" thickBot="1" x14ac:dyDescent="0.35">
      <c r="C3850" s="70">
        <v>43181</v>
      </c>
      <c r="D3850" s="71">
        <v>0.50344907407407413</v>
      </c>
      <c r="E3850" s="72" t="s">
        <v>9</v>
      </c>
      <c r="F3850" s="72">
        <v>44</v>
      </c>
      <c r="G3850" s="72" t="s">
        <v>21</v>
      </c>
    </row>
    <row r="3851" spans="3:7" ht="15" thickBot="1" x14ac:dyDescent="0.35">
      <c r="C3851" s="70">
        <v>43181</v>
      </c>
      <c r="D3851" s="71">
        <v>0.50350694444444444</v>
      </c>
      <c r="E3851" s="72" t="s">
        <v>9</v>
      </c>
      <c r="F3851" s="72">
        <v>35</v>
      </c>
      <c r="G3851" s="72" t="s">
        <v>10</v>
      </c>
    </row>
    <row r="3852" spans="3:7" ht="15" thickBot="1" x14ac:dyDescent="0.35">
      <c r="C3852" s="70">
        <v>43181</v>
      </c>
      <c r="D3852" s="71">
        <v>0.50383101851851853</v>
      </c>
      <c r="E3852" s="72" t="s">
        <v>9</v>
      </c>
      <c r="F3852" s="72">
        <v>45</v>
      </c>
      <c r="G3852" s="72" t="s">
        <v>10</v>
      </c>
    </row>
    <row r="3853" spans="3:7" ht="15" thickBot="1" x14ac:dyDescent="0.35">
      <c r="C3853" s="70">
        <v>43181</v>
      </c>
      <c r="D3853" s="71">
        <v>0.50471064814814814</v>
      </c>
      <c r="E3853" s="72" t="s">
        <v>9</v>
      </c>
      <c r="F3853" s="72">
        <v>23</v>
      </c>
      <c r="G3853" s="72" t="s">
        <v>21</v>
      </c>
    </row>
    <row r="3854" spans="3:7" ht="15" thickBot="1" x14ac:dyDescent="0.35">
      <c r="C3854" s="70">
        <v>43181</v>
      </c>
      <c r="D3854" s="71">
        <v>0.50516203703703699</v>
      </c>
      <c r="E3854" s="72" t="s">
        <v>9</v>
      </c>
      <c r="F3854" s="72">
        <v>27</v>
      </c>
      <c r="G3854" s="72" t="s">
        <v>21</v>
      </c>
    </row>
    <row r="3855" spans="3:7" ht="15" thickBot="1" x14ac:dyDescent="0.35">
      <c r="C3855" s="70">
        <v>43181</v>
      </c>
      <c r="D3855" s="71">
        <v>0.50629629629629636</v>
      </c>
      <c r="E3855" s="72" t="s">
        <v>9</v>
      </c>
      <c r="F3855" s="72">
        <v>32</v>
      </c>
      <c r="G3855" s="72" t="s">
        <v>21</v>
      </c>
    </row>
    <row r="3856" spans="3:7" ht="15" thickBot="1" x14ac:dyDescent="0.35">
      <c r="C3856" s="70">
        <v>43181</v>
      </c>
      <c r="D3856" s="71">
        <v>0.5095601851851852</v>
      </c>
      <c r="E3856" s="72" t="s">
        <v>9</v>
      </c>
      <c r="F3856" s="72">
        <v>59</v>
      </c>
      <c r="G3856" s="72" t="s">
        <v>10</v>
      </c>
    </row>
    <row r="3857" spans="3:7" ht="15" thickBot="1" x14ac:dyDescent="0.35">
      <c r="C3857" s="70">
        <v>43181</v>
      </c>
      <c r="D3857" s="71">
        <v>0.50991898148148151</v>
      </c>
      <c r="E3857" s="72" t="s">
        <v>9</v>
      </c>
      <c r="F3857" s="72">
        <v>40</v>
      </c>
      <c r="G3857" s="72" t="s">
        <v>21</v>
      </c>
    </row>
    <row r="3858" spans="3:7" ht="15" thickBot="1" x14ac:dyDescent="0.35">
      <c r="C3858" s="70">
        <v>43181</v>
      </c>
      <c r="D3858" s="71">
        <v>0.51569444444444446</v>
      </c>
      <c r="E3858" s="72" t="s">
        <v>9</v>
      </c>
      <c r="F3858" s="72">
        <v>38</v>
      </c>
      <c r="G3858" s="72" t="s">
        <v>21</v>
      </c>
    </row>
    <row r="3859" spans="3:7" ht="15" thickBot="1" x14ac:dyDescent="0.35">
      <c r="C3859" s="70">
        <v>43181</v>
      </c>
      <c r="D3859" s="71">
        <v>0.51679398148148148</v>
      </c>
      <c r="E3859" s="72" t="s">
        <v>9</v>
      </c>
      <c r="F3859" s="72">
        <v>43</v>
      </c>
      <c r="G3859" s="72" t="s">
        <v>10</v>
      </c>
    </row>
    <row r="3860" spans="3:7" ht="15" thickBot="1" x14ac:dyDescent="0.35">
      <c r="C3860" s="70">
        <v>43181</v>
      </c>
      <c r="D3860" s="71">
        <v>0.51687499999999997</v>
      </c>
      <c r="E3860" s="72" t="s">
        <v>9</v>
      </c>
      <c r="F3860" s="72">
        <v>37</v>
      </c>
      <c r="G3860" s="72" t="s">
        <v>21</v>
      </c>
    </row>
    <row r="3861" spans="3:7" ht="15" thickBot="1" x14ac:dyDescent="0.35">
      <c r="C3861" s="70">
        <v>43181</v>
      </c>
      <c r="D3861" s="71">
        <v>0.51877314814814812</v>
      </c>
      <c r="E3861" s="72" t="s">
        <v>9</v>
      </c>
      <c r="F3861" s="72">
        <v>33</v>
      </c>
      <c r="G3861" s="72" t="s">
        <v>21</v>
      </c>
    </row>
    <row r="3862" spans="3:7" ht="15" thickBot="1" x14ac:dyDescent="0.35">
      <c r="C3862" s="70">
        <v>43181</v>
      </c>
      <c r="D3862" s="71">
        <v>0.51890046296296299</v>
      </c>
      <c r="E3862" s="72" t="s">
        <v>9</v>
      </c>
      <c r="F3862" s="72">
        <v>27</v>
      </c>
      <c r="G3862" s="72" t="s">
        <v>21</v>
      </c>
    </row>
    <row r="3863" spans="3:7" ht="15" thickBot="1" x14ac:dyDescent="0.35">
      <c r="C3863" s="70">
        <v>43181</v>
      </c>
      <c r="D3863" s="71">
        <v>0.51924768518518516</v>
      </c>
      <c r="E3863" s="72" t="s">
        <v>9</v>
      </c>
      <c r="F3863" s="72">
        <v>36</v>
      </c>
      <c r="G3863" s="72" t="s">
        <v>10</v>
      </c>
    </row>
    <row r="3864" spans="3:7" ht="15" thickBot="1" x14ac:dyDescent="0.35">
      <c r="C3864" s="70">
        <v>43181</v>
      </c>
      <c r="D3864" s="71">
        <v>0.52188657407407402</v>
      </c>
      <c r="E3864" s="72" t="s">
        <v>9</v>
      </c>
      <c r="F3864" s="72">
        <v>42</v>
      </c>
      <c r="G3864" s="72" t="s">
        <v>10</v>
      </c>
    </row>
    <row r="3865" spans="3:7" ht="15" thickBot="1" x14ac:dyDescent="0.35">
      <c r="C3865" s="70">
        <v>43181</v>
      </c>
      <c r="D3865" s="71">
        <v>0.52260416666666665</v>
      </c>
      <c r="E3865" s="72" t="s">
        <v>9</v>
      </c>
      <c r="F3865" s="72">
        <v>46</v>
      </c>
      <c r="G3865" s="72" t="s">
        <v>10</v>
      </c>
    </row>
    <row r="3866" spans="3:7" ht="15" thickBot="1" x14ac:dyDescent="0.35">
      <c r="C3866" s="70">
        <v>43181</v>
      </c>
      <c r="D3866" s="71">
        <v>0.52311342592592591</v>
      </c>
      <c r="E3866" s="72" t="s">
        <v>9</v>
      </c>
      <c r="F3866" s="72">
        <v>35</v>
      </c>
      <c r="G3866" s="72" t="s">
        <v>10</v>
      </c>
    </row>
    <row r="3867" spans="3:7" ht="15" thickBot="1" x14ac:dyDescent="0.35">
      <c r="C3867" s="70">
        <v>43181</v>
      </c>
      <c r="D3867" s="71">
        <v>0.52828703703703705</v>
      </c>
      <c r="E3867" s="72" t="s">
        <v>9</v>
      </c>
      <c r="F3867" s="72">
        <v>25</v>
      </c>
      <c r="G3867" s="72" t="s">
        <v>21</v>
      </c>
    </row>
    <row r="3868" spans="3:7" ht="15" thickBot="1" x14ac:dyDescent="0.35">
      <c r="C3868" s="70">
        <v>43181</v>
      </c>
      <c r="D3868" s="71">
        <v>0.52872685185185186</v>
      </c>
      <c r="E3868" s="72" t="s">
        <v>9</v>
      </c>
      <c r="F3868" s="72">
        <v>42</v>
      </c>
      <c r="G3868" s="72" t="s">
        <v>10</v>
      </c>
    </row>
    <row r="3869" spans="3:7" ht="15" thickBot="1" x14ac:dyDescent="0.35">
      <c r="C3869" s="70">
        <v>43181</v>
      </c>
      <c r="D3869" s="71">
        <v>0.53180555555555553</v>
      </c>
      <c r="E3869" s="72" t="s">
        <v>9</v>
      </c>
      <c r="F3869" s="72">
        <v>33</v>
      </c>
      <c r="G3869" s="72" t="s">
        <v>21</v>
      </c>
    </row>
    <row r="3870" spans="3:7" ht="15" thickBot="1" x14ac:dyDescent="0.35">
      <c r="C3870" s="70">
        <v>43181</v>
      </c>
      <c r="D3870" s="71">
        <v>0.53357638888888892</v>
      </c>
      <c r="E3870" s="72" t="s">
        <v>9</v>
      </c>
      <c r="F3870" s="72">
        <v>30</v>
      </c>
      <c r="G3870" s="72" t="s">
        <v>21</v>
      </c>
    </row>
    <row r="3871" spans="3:7" ht="15" thickBot="1" x14ac:dyDescent="0.35">
      <c r="C3871" s="70">
        <v>43181</v>
      </c>
      <c r="D3871" s="71">
        <v>0.53414351851851849</v>
      </c>
      <c r="E3871" s="72" t="s">
        <v>9</v>
      </c>
      <c r="F3871" s="72">
        <v>39</v>
      </c>
      <c r="G3871" s="72" t="s">
        <v>10</v>
      </c>
    </row>
    <row r="3872" spans="3:7" ht="15" thickBot="1" x14ac:dyDescent="0.35">
      <c r="C3872" s="70">
        <v>43181</v>
      </c>
      <c r="D3872" s="71">
        <v>0.53467592592592594</v>
      </c>
      <c r="E3872" s="72" t="s">
        <v>9</v>
      </c>
      <c r="F3872" s="72">
        <v>41</v>
      </c>
      <c r="G3872" s="72" t="s">
        <v>10</v>
      </c>
    </row>
    <row r="3873" spans="3:7" ht="15" thickBot="1" x14ac:dyDescent="0.35">
      <c r="C3873" s="70">
        <v>43181</v>
      </c>
      <c r="D3873" s="71">
        <v>0.53521990740740744</v>
      </c>
      <c r="E3873" s="72" t="s">
        <v>9</v>
      </c>
      <c r="F3873" s="72">
        <v>43</v>
      </c>
      <c r="G3873" s="72" t="s">
        <v>21</v>
      </c>
    </row>
    <row r="3874" spans="3:7" ht="15" thickBot="1" x14ac:dyDescent="0.35">
      <c r="C3874" s="70">
        <v>43181</v>
      </c>
      <c r="D3874" s="71">
        <v>0.53995370370370377</v>
      </c>
      <c r="E3874" s="72" t="s">
        <v>9</v>
      </c>
      <c r="F3874" s="72">
        <v>40</v>
      </c>
      <c r="G3874" s="72" t="s">
        <v>10</v>
      </c>
    </row>
    <row r="3875" spans="3:7" ht="15" thickBot="1" x14ac:dyDescent="0.35">
      <c r="C3875" s="70">
        <v>43181</v>
      </c>
      <c r="D3875" s="71">
        <v>0.54233796296296299</v>
      </c>
      <c r="E3875" s="72" t="s">
        <v>9</v>
      </c>
      <c r="F3875" s="72">
        <v>26</v>
      </c>
      <c r="G3875" s="72" t="s">
        <v>21</v>
      </c>
    </row>
    <row r="3876" spans="3:7" ht="15" thickBot="1" x14ac:dyDescent="0.35">
      <c r="C3876" s="70">
        <v>43181</v>
      </c>
      <c r="D3876" s="71">
        <v>0.54241898148148149</v>
      </c>
      <c r="E3876" s="72" t="s">
        <v>9</v>
      </c>
      <c r="F3876" s="72">
        <v>33</v>
      </c>
      <c r="G3876" s="72" t="s">
        <v>10</v>
      </c>
    </row>
    <row r="3877" spans="3:7" ht="15" thickBot="1" x14ac:dyDescent="0.35">
      <c r="C3877" s="70">
        <v>43181</v>
      </c>
      <c r="D3877" s="71">
        <v>0.5451273148148148</v>
      </c>
      <c r="E3877" s="72" t="s">
        <v>9</v>
      </c>
      <c r="F3877" s="72">
        <v>27</v>
      </c>
      <c r="G3877" s="72" t="s">
        <v>21</v>
      </c>
    </row>
    <row r="3878" spans="3:7" ht="15" thickBot="1" x14ac:dyDescent="0.35">
      <c r="C3878" s="70">
        <v>43181</v>
      </c>
      <c r="D3878" s="71">
        <v>0.54929398148148145</v>
      </c>
      <c r="E3878" s="72" t="s">
        <v>9</v>
      </c>
      <c r="F3878" s="72">
        <v>28</v>
      </c>
      <c r="G3878" s="72" t="s">
        <v>21</v>
      </c>
    </row>
    <row r="3879" spans="3:7" ht="15" thickBot="1" x14ac:dyDescent="0.35">
      <c r="C3879" s="70">
        <v>43181</v>
      </c>
      <c r="D3879" s="71">
        <v>0.54939814814814814</v>
      </c>
      <c r="E3879" s="72" t="s">
        <v>9</v>
      </c>
      <c r="F3879" s="72">
        <v>23</v>
      </c>
      <c r="G3879" s="72" t="s">
        <v>21</v>
      </c>
    </row>
    <row r="3880" spans="3:7" ht="15" thickBot="1" x14ac:dyDescent="0.35">
      <c r="C3880" s="70">
        <v>43181</v>
      </c>
      <c r="D3880" s="71">
        <v>0.55218749999999994</v>
      </c>
      <c r="E3880" s="72" t="s">
        <v>9</v>
      </c>
      <c r="F3880" s="72">
        <v>26</v>
      </c>
      <c r="G3880" s="72" t="s">
        <v>21</v>
      </c>
    </row>
    <row r="3881" spans="3:7" ht="15" thickBot="1" x14ac:dyDescent="0.35">
      <c r="C3881" s="70">
        <v>43181</v>
      </c>
      <c r="D3881" s="71">
        <v>0.55318287037037039</v>
      </c>
      <c r="E3881" s="72" t="s">
        <v>9</v>
      </c>
      <c r="F3881" s="72">
        <v>15</v>
      </c>
      <c r="G3881" s="72" t="s">
        <v>21</v>
      </c>
    </row>
    <row r="3882" spans="3:7" ht="15" thickBot="1" x14ac:dyDescent="0.35">
      <c r="C3882" s="70">
        <v>43181</v>
      </c>
      <c r="D3882" s="71">
        <v>0.55339120370370376</v>
      </c>
      <c r="E3882" s="72" t="s">
        <v>9</v>
      </c>
      <c r="F3882" s="72">
        <v>26</v>
      </c>
      <c r="G3882" s="72" t="s">
        <v>21</v>
      </c>
    </row>
    <row r="3883" spans="3:7" ht="15" thickBot="1" x14ac:dyDescent="0.35">
      <c r="C3883" s="70">
        <v>43181</v>
      </c>
      <c r="D3883" s="71">
        <v>0.55391203703703706</v>
      </c>
      <c r="E3883" s="72" t="s">
        <v>9</v>
      </c>
      <c r="F3883" s="72">
        <v>39</v>
      </c>
      <c r="G3883" s="72" t="s">
        <v>10</v>
      </c>
    </row>
    <row r="3884" spans="3:7" ht="15" thickBot="1" x14ac:dyDescent="0.35">
      <c r="C3884" s="70">
        <v>43181</v>
      </c>
      <c r="D3884" s="71">
        <v>0.55395833333333333</v>
      </c>
      <c r="E3884" s="72" t="s">
        <v>9</v>
      </c>
      <c r="F3884" s="72">
        <v>44</v>
      </c>
      <c r="G3884" s="72" t="s">
        <v>10</v>
      </c>
    </row>
    <row r="3885" spans="3:7" ht="15" thickBot="1" x14ac:dyDescent="0.35">
      <c r="C3885" s="70">
        <v>43181</v>
      </c>
      <c r="D3885" s="71">
        <v>0.55488425925925922</v>
      </c>
      <c r="E3885" s="72" t="s">
        <v>9</v>
      </c>
      <c r="F3885" s="72">
        <v>25</v>
      </c>
      <c r="G3885" s="72" t="s">
        <v>10</v>
      </c>
    </row>
    <row r="3886" spans="3:7" ht="15" thickBot="1" x14ac:dyDescent="0.35">
      <c r="C3886" s="70">
        <v>43181</v>
      </c>
      <c r="D3886" s="71">
        <v>0.55559027777777781</v>
      </c>
      <c r="E3886" s="72" t="s">
        <v>9</v>
      </c>
      <c r="F3886" s="72">
        <v>23</v>
      </c>
      <c r="G3886" s="72" t="s">
        <v>21</v>
      </c>
    </row>
    <row r="3887" spans="3:7" ht="15" thickBot="1" x14ac:dyDescent="0.35">
      <c r="C3887" s="70">
        <v>43181</v>
      </c>
      <c r="D3887" s="71">
        <v>0.55737268518518512</v>
      </c>
      <c r="E3887" s="72" t="s">
        <v>9</v>
      </c>
      <c r="F3887" s="72">
        <v>40</v>
      </c>
      <c r="G3887" s="72" t="s">
        <v>10</v>
      </c>
    </row>
    <row r="3888" spans="3:7" ht="15" thickBot="1" x14ac:dyDescent="0.35">
      <c r="C3888" s="70">
        <v>43181</v>
      </c>
      <c r="D3888" s="71">
        <v>0.55814814814814817</v>
      </c>
      <c r="E3888" s="72" t="s">
        <v>9</v>
      </c>
      <c r="F3888" s="72">
        <v>30</v>
      </c>
      <c r="G3888" s="72" t="s">
        <v>10</v>
      </c>
    </row>
    <row r="3889" spans="3:7" ht="15" thickBot="1" x14ac:dyDescent="0.35">
      <c r="C3889" s="70">
        <v>43181</v>
      </c>
      <c r="D3889" s="71">
        <v>0.55962962962962959</v>
      </c>
      <c r="E3889" s="72" t="s">
        <v>9</v>
      </c>
      <c r="F3889" s="72">
        <v>22</v>
      </c>
      <c r="G3889" s="72" t="s">
        <v>21</v>
      </c>
    </row>
    <row r="3890" spans="3:7" ht="15" thickBot="1" x14ac:dyDescent="0.35">
      <c r="C3890" s="70">
        <v>43181</v>
      </c>
      <c r="D3890" s="71">
        <v>0.56079861111111107</v>
      </c>
      <c r="E3890" s="72" t="s">
        <v>9</v>
      </c>
      <c r="F3890" s="72">
        <v>26</v>
      </c>
      <c r="G3890" s="72" t="s">
        <v>21</v>
      </c>
    </row>
    <row r="3891" spans="3:7" ht="15" thickBot="1" x14ac:dyDescent="0.35">
      <c r="C3891" s="70">
        <v>43181</v>
      </c>
      <c r="D3891" s="71">
        <v>0.56105324074074081</v>
      </c>
      <c r="E3891" s="72" t="s">
        <v>9</v>
      </c>
      <c r="F3891" s="72">
        <v>31</v>
      </c>
      <c r="G3891" s="72" t="s">
        <v>21</v>
      </c>
    </row>
    <row r="3892" spans="3:7" ht="15" thickBot="1" x14ac:dyDescent="0.35">
      <c r="C3892" s="70">
        <v>43181</v>
      </c>
      <c r="D3892" s="71">
        <v>0.56239583333333332</v>
      </c>
      <c r="E3892" s="72" t="s">
        <v>9</v>
      </c>
      <c r="F3892" s="72">
        <v>39</v>
      </c>
      <c r="G3892" s="72" t="s">
        <v>10</v>
      </c>
    </row>
    <row r="3893" spans="3:7" ht="15" thickBot="1" x14ac:dyDescent="0.35">
      <c r="C3893" s="70">
        <v>43181</v>
      </c>
      <c r="D3893" s="71">
        <v>0.56410879629629629</v>
      </c>
      <c r="E3893" s="72" t="s">
        <v>9</v>
      </c>
      <c r="F3893" s="72">
        <v>33</v>
      </c>
      <c r="G3893" s="72" t="s">
        <v>10</v>
      </c>
    </row>
    <row r="3894" spans="3:7" ht="15" thickBot="1" x14ac:dyDescent="0.35">
      <c r="C3894" s="70">
        <v>43181</v>
      </c>
      <c r="D3894" s="71">
        <v>0.56414351851851852</v>
      </c>
      <c r="E3894" s="72" t="s">
        <v>9</v>
      </c>
      <c r="F3894" s="72">
        <v>33</v>
      </c>
      <c r="G3894" s="72" t="s">
        <v>10</v>
      </c>
    </row>
    <row r="3895" spans="3:7" ht="15" thickBot="1" x14ac:dyDescent="0.35">
      <c r="C3895" s="70">
        <v>43181</v>
      </c>
      <c r="D3895" s="71">
        <v>0.56545138888888891</v>
      </c>
      <c r="E3895" s="72" t="s">
        <v>9</v>
      </c>
      <c r="F3895" s="72">
        <v>25</v>
      </c>
      <c r="G3895" s="72" t="s">
        <v>10</v>
      </c>
    </row>
    <row r="3896" spans="3:7" ht="15" thickBot="1" x14ac:dyDescent="0.35">
      <c r="C3896" s="70">
        <v>43181</v>
      </c>
      <c r="D3896" s="71">
        <v>0.56606481481481474</v>
      </c>
      <c r="E3896" s="72" t="s">
        <v>9</v>
      </c>
      <c r="F3896" s="72">
        <v>34</v>
      </c>
      <c r="G3896" s="72" t="s">
        <v>10</v>
      </c>
    </row>
    <row r="3897" spans="3:7" ht="15" thickBot="1" x14ac:dyDescent="0.35">
      <c r="C3897" s="70">
        <v>43181</v>
      </c>
      <c r="D3897" s="71">
        <v>0.56615740740740739</v>
      </c>
      <c r="E3897" s="72" t="s">
        <v>9</v>
      </c>
      <c r="F3897" s="72">
        <v>34</v>
      </c>
      <c r="G3897" s="72" t="s">
        <v>10</v>
      </c>
    </row>
    <row r="3898" spans="3:7" ht="15" thickBot="1" x14ac:dyDescent="0.35">
      <c r="C3898" s="70">
        <v>43181</v>
      </c>
      <c r="D3898" s="71">
        <v>0.57016203703703705</v>
      </c>
      <c r="E3898" s="72" t="s">
        <v>9</v>
      </c>
      <c r="F3898" s="72">
        <v>53</v>
      </c>
      <c r="G3898" s="72" t="s">
        <v>21</v>
      </c>
    </row>
    <row r="3899" spans="3:7" ht="15" thickBot="1" x14ac:dyDescent="0.35">
      <c r="C3899" s="70">
        <v>43181</v>
      </c>
      <c r="D3899" s="71">
        <v>0.57289351851851855</v>
      </c>
      <c r="E3899" s="72" t="s">
        <v>9</v>
      </c>
      <c r="F3899" s="72">
        <v>33</v>
      </c>
      <c r="G3899" s="72" t="s">
        <v>21</v>
      </c>
    </row>
    <row r="3900" spans="3:7" ht="15" thickBot="1" x14ac:dyDescent="0.35">
      <c r="C3900" s="70">
        <v>43181</v>
      </c>
      <c r="D3900" s="71">
        <v>0.57388888888888889</v>
      </c>
      <c r="E3900" s="72" t="s">
        <v>9</v>
      </c>
      <c r="F3900" s="72">
        <v>31</v>
      </c>
      <c r="G3900" s="72" t="s">
        <v>10</v>
      </c>
    </row>
    <row r="3901" spans="3:7" ht="15" thickBot="1" x14ac:dyDescent="0.35">
      <c r="C3901" s="70">
        <v>43181</v>
      </c>
      <c r="D3901" s="71">
        <v>0.57459490740740737</v>
      </c>
      <c r="E3901" s="72" t="s">
        <v>9</v>
      </c>
      <c r="F3901" s="72">
        <v>30</v>
      </c>
      <c r="G3901" s="72" t="s">
        <v>21</v>
      </c>
    </row>
    <row r="3902" spans="3:7" ht="15" thickBot="1" x14ac:dyDescent="0.35">
      <c r="C3902" s="70">
        <v>43181</v>
      </c>
      <c r="D3902" s="71">
        <v>0.57541666666666669</v>
      </c>
      <c r="E3902" s="72" t="s">
        <v>9</v>
      </c>
      <c r="F3902" s="72">
        <v>47</v>
      </c>
      <c r="G3902" s="72" t="s">
        <v>21</v>
      </c>
    </row>
    <row r="3903" spans="3:7" ht="15" thickBot="1" x14ac:dyDescent="0.35">
      <c r="C3903" s="70">
        <v>43181</v>
      </c>
      <c r="D3903" s="71">
        <v>0.57575231481481481</v>
      </c>
      <c r="E3903" s="72" t="s">
        <v>9</v>
      </c>
      <c r="F3903" s="72">
        <v>28</v>
      </c>
      <c r="G3903" s="72" t="s">
        <v>21</v>
      </c>
    </row>
    <row r="3904" spans="3:7" ht="15" thickBot="1" x14ac:dyDescent="0.35">
      <c r="C3904" s="70">
        <v>43181</v>
      </c>
      <c r="D3904" s="71">
        <v>0.57673611111111112</v>
      </c>
      <c r="E3904" s="72" t="s">
        <v>9</v>
      </c>
      <c r="F3904" s="72">
        <v>25</v>
      </c>
      <c r="G3904" s="72" t="s">
        <v>21</v>
      </c>
    </row>
    <row r="3905" spans="3:7" ht="15" thickBot="1" x14ac:dyDescent="0.35">
      <c r="C3905" s="70">
        <v>43181</v>
      </c>
      <c r="D3905" s="71">
        <v>0.57697916666666671</v>
      </c>
      <c r="E3905" s="72" t="s">
        <v>9</v>
      </c>
      <c r="F3905" s="72">
        <v>28</v>
      </c>
      <c r="G3905" s="72" t="s">
        <v>21</v>
      </c>
    </row>
    <row r="3906" spans="3:7" ht="15" thickBot="1" x14ac:dyDescent="0.35">
      <c r="C3906" s="70">
        <v>43181</v>
      </c>
      <c r="D3906" s="71">
        <v>0.57870370370370372</v>
      </c>
      <c r="E3906" s="72" t="s">
        <v>9</v>
      </c>
      <c r="F3906" s="72">
        <v>29</v>
      </c>
      <c r="G3906" s="72" t="s">
        <v>21</v>
      </c>
    </row>
    <row r="3907" spans="3:7" ht="15" thickBot="1" x14ac:dyDescent="0.35">
      <c r="C3907" s="70">
        <v>43181</v>
      </c>
      <c r="D3907" s="71">
        <v>0.58126157407407408</v>
      </c>
      <c r="E3907" s="72" t="s">
        <v>9</v>
      </c>
      <c r="F3907" s="72">
        <v>38</v>
      </c>
      <c r="G3907" s="72" t="s">
        <v>10</v>
      </c>
    </row>
    <row r="3908" spans="3:7" ht="15" thickBot="1" x14ac:dyDescent="0.35">
      <c r="C3908" s="70">
        <v>43181</v>
      </c>
      <c r="D3908" s="71">
        <v>0.58303240740740747</v>
      </c>
      <c r="E3908" s="72" t="s">
        <v>9</v>
      </c>
      <c r="F3908" s="72">
        <v>28</v>
      </c>
      <c r="G3908" s="72" t="s">
        <v>21</v>
      </c>
    </row>
    <row r="3909" spans="3:7" ht="15" thickBot="1" x14ac:dyDescent="0.35">
      <c r="C3909" s="70">
        <v>43181</v>
      </c>
      <c r="D3909" s="71">
        <v>0.58348379629629632</v>
      </c>
      <c r="E3909" s="72" t="s">
        <v>9</v>
      </c>
      <c r="F3909" s="72">
        <v>40</v>
      </c>
      <c r="G3909" s="72" t="s">
        <v>10</v>
      </c>
    </row>
    <row r="3910" spans="3:7" ht="15" thickBot="1" x14ac:dyDescent="0.35">
      <c r="C3910" s="70">
        <v>43181</v>
      </c>
      <c r="D3910" s="71">
        <v>0.58498842592592593</v>
      </c>
      <c r="E3910" s="72" t="s">
        <v>9</v>
      </c>
      <c r="F3910" s="72">
        <v>53</v>
      </c>
      <c r="G3910" s="72" t="s">
        <v>10</v>
      </c>
    </row>
    <row r="3911" spans="3:7" ht="15" thickBot="1" x14ac:dyDescent="0.35">
      <c r="C3911" s="70">
        <v>43181</v>
      </c>
      <c r="D3911" s="71">
        <v>0.58634259259259258</v>
      </c>
      <c r="E3911" s="72" t="s">
        <v>9</v>
      </c>
      <c r="F3911" s="72">
        <v>28</v>
      </c>
      <c r="G3911" s="72" t="s">
        <v>21</v>
      </c>
    </row>
    <row r="3912" spans="3:7" ht="15" thickBot="1" x14ac:dyDescent="0.35">
      <c r="C3912" s="70">
        <v>43181</v>
      </c>
      <c r="D3912" s="71">
        <v>0.58737268518518515</v>
      </c>
      <c r="E3912" s="72" t="s">
        <v>9</v>
      </c>
      <c r="F3912" s="72">
        <v>48</v>
      </c>
      <c r="G3912" s="72" t="s">
        <v>21</v>
      </c>
    </row>
    <row r="3913" spans="3:7" ht="15" thickBot="1" x14ac:dyDescent="0.35">
      <c r="C3913" s="70">
        <v>43181</v>
      </c>
      <c r="D3913" s="71">
        <v>0.58827546296296296</v>
      </c>
      <c r="E3913" s="72" t="s">
        <v>9</v>
      </c>
      <c r="F3913" s="72">
        <v>52</v>
      </c>
      <c r="G3913" s="72" t="s">
        <v>10</v>
      </c>
    </row>
    <row r="3914" spans="3:7" ht="15" thickBot="1" x14ac:dyDescent="0.35">
      <c r="C3914" s="70">
        <v>43181</v>
      </c>
      <c r="D3914" s="71">
        <v>0.58905092592592589</v>
      </c>
      <c r="E3914" s="72" t="s">
        <v>9</v>
      </c>
      <c r="F3914" s="72">
        <v>30</v>
      </c>
      <c r="G3914" s="72" t="s">
        <v>10</v>
      </c>
    </row>
    <row r="3915" spans="3:7" ht="15" thickBot="1" x14ac:dyDescent="0.35">
      <c r="C3915" s="70">
        <v>43181</v>
      </c>
      <c r="D3915" s="71">
        <v>0.59126157407407409</v>
      </c>
      <c r="E3915" s="72" t="s">
        <v>9</v>
      </c>
      <c r="F3915" s="72">
        <v>55</v>
      </c>
      <c r="G3915" s="72" t="s">
        <v>10</v>
      </c>
    </row>
    <row r="3916" spans="3:7" ht="15" thickBot="1" x14ac:dyDescent="0.35">
      <c r="C3916" s="70">
        <v>43181</v>
      </c>
      <c r="D3916" s="71">
        <v>0.59288194444444442</v>
      </c>
      <c r="E3916" s="72" t="s">
        <v>9</v>
      </c>
      <c r="F3916" s="72">
        <v>25</v>
      </c>
      <c r="G3916" s="72" t="s">
        <v>21</v>
      </c>
    </row>
    <row r="3917" spans="3:7" ht="15" thickBot="1" x14ac:dyDescent="0.35">
      <c r="C3917" s="70">
        <v>43181</v>
      </c>
      <c r="D3917" s="71">
        <v>0.59376157407407404</v>
      </c>
      <c r="E3917" s="72" t="s">
        <v>9</v>
      </c>
      <c r="F3917" s="72">
        <v>28</v>
      </c>
      <c r="G3917" s="72" t="s">
        <v>21</v>
      </c>
    </row>
    <row r="3918" spans="3:7" ht="15" thickBot="1" x14ac:dyDescent="0.35">
      <c r="C3918" s="70">
        <v>43181</v>
      </c>
      <c r="D3918" s="71">
        <v>0.59385416666666668</v>
      </c>
      <c r="E3918" s="72" t="s">
        <v>9</v>
      </c>
      <c r="F3918" s="72">
        <v>30</v>
      </c>
      <c r="G3918" s="72" t="s">
        <v>21</v>
      </c>
    </row>
    <row r="3919" spans="3:7" ht="15" thickBot="1" x14ac:dyDescent="0.35">
      <c r="C3919" s="70">
        <v>43181</v>
      </c>
      <c r="D3919" s="71">
        <v>0.59462962962962962</v>
      </c>
      <c r="E3919" s="72" t="s">
        <v>9</v>
      </c>
      <c r="F3919" s="72">
        <v>32</v>
      </c>
      <c r="G3919" s="72" t="s">
        <v>10</v>
      </c>
    </row>
    <row r="3920" spans="3:7" ht="15" thickBot="1" x14ac:dyDescent="0.35">
      <c r="C3920" s="70">
        <v>43181</v>
      </c>
      <c r="D3920" s="71">
        <v>0.59625000000000006</v>
      </c>
      <c r="E3920" s="72" t="s">
        <v>9</v>
      </c>
      <c r="F3920" s="72">
        <v>27</v>
      </c>
      <c r="G3920" s="72" t="s">
        <v>21</v>
      </c>
    </row>
    <row r="3921" spans="3:7" ht="15" thickBot="1" x14ac:dyDescent="0.35">
      <c r="C3921" s="70">
        <v>43181</v>
      </c>
      <c r="D3921" s="71">
        <v>0.59686342592592589</v>
      </c>
      <c r="E3921" s="72" t="s">
        <v>9</v>
      </c>
      <c r="F3921" s="72">
        <v>32</v>
      </c>
      <c r="G3921" s="72" t="s">
        <v>10</v>
      </c>
    </row>
    <row r="3922" spans="3:7" ht="15" thickBot="1" x14ac:dyDescent="0.35">
      <c r="C3922" s="70">
        <v>43181</v>
      </c>
      <c r="D3922" s="71">
        <v>0.59710648148148149</v>
      </c>
      <c r="E3922" s="72" t="s">
        <v>9</v>
      </c>
      <c r="F3922" s="72">
        <v>31</v>
      </c>
      <c r="G3922" s="72" t="s">
        <v>21</v>
      </c>
    </row>
    <row r="3923" spans="3:7" ht="15" thickBot="1" x14ac:dyDescent="0.35">
      <c r="C3923" s="70">
        <v>43181</v>
      </c>
      <c r="D3923" s="71">
        <v>0.59744212962962961</v>
      </c>
      <c r="E3923" s="72" t="s">
        <v>9</v>
      </c>
      <c r="F3923" s="72">
        <v>45</v>
      </c>
      <c r="G3923" s="72" t="s">
        <v>21</v>
      </c>
    </row>
    <row r="3924" spans="3:7" ht="15" thickBot="1" x14ac:dyDescent="0.35">
      <c r="C3924" s="70">
        <v>43181</v>
      </c>
      <c r="D3924" s="71">
        <v>0.59777777777777785</v>
      </c>
      <c r="E3924" s="72" t="s">
        <v>9</v>
      </c>
      <c r="F3924" s="72">
        <v>46</v>
      </c>
      <c r="G3924" s="72" t="s">
        <v>10</v>
      </c>
    </row>
    <row r="3925" spans="3:7" ht="15" thickBot="1" x14ac:dyDescent="0.35">
      <c r="C3925" s="70">
        <v>43181</v>
      </c>
      <c r="D3925" s="71">
        <v>0.59888888888888892</v>
      </c>
      <c r="E3925" s="72" t="s">
        <v>9</v>
      </c>
      <c r="F3925" s="72">
        <v>28</v>
      </c>
      <c r="G3925" s="72" t="s">
        <v>21</v>
      </c>
    </row>
    <row r="3926" spans="3:7" ht="15" thickBot="1" x14ac:dyDescent="0.35">
      <c r="C3926" s="70">
        <v>43181</v>
      </c>
      <c r="D3926" s="71">
        <v>0.5998148148148148</v>
      </c>
      <c r="E3926" s="72" t="s">
        <v>9</v>
      </c>
      <c r="F3926" s="72">
        <v>46</v>
      </c>
      <c r="G3926" s="72" t="s">
        <v>10</v>
      </c>
    </row>
    <row r="3927" spans="3:7" ht="15" thickBot="1" x14ac:dyDescent="0.35">
      <c r="C3927" s="70">
        <v>43181</v>
      </c>
      <c r="D3927" s="71">
        <v>0.60100694444444447</v>
      </c>
      <c r="E3927" s="72" t="s">
        <v>9</v>
      </c>
      <c r="F3927" s="72">
        <v>40</v>
      </c>
      <c r="G3927" s="72" t="s">
        <v>21</v>
      </c>
    </row>
    <row r="3928" spans="3:7" ht="15" thickBot="1" x14ac:dyDescent="0.35">
      <c r="C3928" s="70">
        <v>43181</v>
      </c>
      <c r="D3928" s="71">
        <v>0.60114583333333338</v>
      </c>
      <c r="E3928" s="72" t="s">
        <v>9</v>
      </c>
      <c r="F3928" s="72">
        <v>25</v>
      </c>
      <c r="G3928" s="72" t="s">
        <v>21</v>
      </c>
    </row>
    <row r="3929" spans="3:7" ht="15" thickBot="1" x14ac:dyDescent="0.35">
      <c r="C3929" s="70">
        <v>43181</v>
      </c>
      <c r="D3929" s="71">
        <v>0.60133101851851845</v>
      </c>
      <c r="E3929" s="72" t="s">
        <v>9</v>
      </c>
      <c r="F3929" s="72">
        <v>51</v>
      </c>
      <c r="G3929" s="72" t="s">
        <v>10</v>
      </c>
    </row>
    <row r="3930" spans="3:7" ht="15" thickBot="1" x14ac:dyDescent="0.35">
      <c r="C3930" s="70">
        <v>43181</v>
      </c>
      <c r="D3930" s="71">
        <v>0.60379629629629628</v>
      </c>
      <c r="E3930" s="72" t="s">
        <v>9</v>
      </c>
      <c r="F3930" s="72">
        <v>34</v>
      </c>
      <c r="G3930" s="72" t="s">
        <v>10</v>
      </c>
    </row>
    <row r="3931" spans="3:7" ht="15" thickBot="1" x14ac:dyDescent="0.35">
      <c r="C3931" s="70">
        <v>43181</v>
      </c>
      <c r="D3931" s="71">
        <v>0.60685185185185186</v>
      </c>
      <c r="E3931" s="72" t="s">
        <v>9</v>
      </c>
      <c r="F3931" s="72">
        <v>29</v>
      </c>
      <c r="G3931" s="72" t="s">
        <v>21</v>
      </c>
    </row>
    <row r="3932" spans="3:7" ht="15" thickBot="1" x14ac:dyDescent="0.35">
      <c r="C3932" s="70">
        <v>43181</v>
      </c>
      <c r="D3932" s="71">
        <v>0.60890046296296296</v>
      </c>
      <c r="E3932" s="72" t="s">
        <v>9</v>
      </c>
      <c r="F3932" s="72">
        <v>25</v>
      </c>
      <c r="G3932" s="72" t="s">
        <v>21</v>
      </c>
    </row>
    <row r="3933" spans="3:7" ht="15" thickBot="1" x14ac:dyDescent="0.35">
      <c r="C3933" s="70">
        <v>43181</v>
      </c>
      <c r="D3933" s="71">
        <v>0.60947916666666668</v>
      </c>
      <c r="E3933" s="72" t="s">
        <v>9</v>
      </c>
      <c r="F3933" s="72">
        <v>42</v>
      </c>
      <c r="G3933" s="72" t="s">
        <v>10</v>
      </c>
    </row>
    <row r="3934" spans="3:7" ht="15" thickBot="1" x14ac:dyDescent="0.35">
      <c r="C3934" s="70">
        <v>43181</v>
      </c>
      <c r="D3934" s="71">
        <v>0.60982638888888896</v>
      </c>
      <c r="E3934" s="72" t="s">
        <v>9</v>
      </c>
      <c r="F3934" s="72">
        <v>23</v>
      </c>
      <c r="G3934" s="72" t="s">
        <v>21</v>
      </c>
    </row>
    <row r="3935" spans="3:7" ht="15" thickBot="1" x14ac:dyDescent="0.35">
      <c r="C3935" s="70">
        <v>43181</v>
      </c>
      <c r="D3935" s="71">
        <v>0.61122685185185188</v>
      </c>
      <c r="E3935" s="72" t="s">
        <v>9</v>
      </c>
      <c r="F3935" s="72">
        <v>28</v>
      </c>
      <c r="G3935" s="72" t="s">
        <v>21</v>
      </c>
    </row>
    <row r="3936" spans="3:7" ht="15" thickBot="1" x14ac:dyDescent="0.35">
      <c r="C3936" s="70">
        <v>43181</v>
      </c>
      <c r="D3936" s="71">
        <v>0.61361111111111111</v>
      </c>
      <c r="E3936" s="72" t="s">
        <v>9</v>
      </c>
      <c r="F3936" s="72">
        <v>28</v>
      </c>
      <c r="G3936" s="72" t="s">
        <v>21</v>
      </c>
    </row>
    <row r="3937" spans="3:7" ht="15" thickBot="1" x14ac:dyDescent="0.35">
      <c r="C3937" s="70">
        <v>43181</v>
      </c>
      <c r="D3937" s="71">
        <v>0.61423611111111109</v>
      </c>
      <c r="E3937" s="72" t="s">
        <v>9</v>
      </c>
      <c r="F3937" s="72">
        <v>38</v>
      </c>
      <c r="G3937" s="72" t="s">
        <v>10</v>
      </c>
    </row>
    <row r="3938" spans="3:7" ht="15" thickBot="1" x14ac:dyDescent="0.35">
      <c r="C3938" s="70">
        <v>43181</v>
      </c>
      <c r="D3938" s="71">
        <v>0.61561342592592594</v>
      </c>
      <c r="E3938" s="72" t="s">
        <v>9</v>
      </c>
      <c r="F3938" s="72">
        <v>53</v>
      </c>
      <c r="G3938" s="72" t="s">
        <v>10</v>
      </c>
    </row>
    <row r="3939" spans="3:7" ht="15" thickBot="1" x14ac:dyDescent="0.35">
      <c r="C3939" s="70">
        <v>43181</v>
      </c>
      <c r="D3939" s="71">
        <v>0.6170254629629629</v>
      </c>
      <c r="E3939" s="72" t="s">
        <v>9</v>
      </c>
      <c r="F3939" s="72">
        <v>48</v>
      </c>
      <c r="G3939" s="72" t="s">
        <v>10</v>
      </c>
    </row>
    <row r="3940" spans="3:7" ht="15" thickBot="1" x14ac:dyDescent="0.35">
      <c r="C3940" s="70">
        <v>43181</v>
      </c>
      <c r="D3940" s="71">
        <v>0.61717592592592596</v>
      </c>
      <c r="E3940" s="72" t="s">
        <v>9</v>
      </c>
      <c r="F3940" s="72">
        <v>30</v>
      </c>
      <c r="G3940" s="72" t="s">
        <v>10</v>
      </c>
    </row>
    <row r="3941" spans="3:7" ht="15" thickBot="1" x14ac:dyDescent="0.35">
      <c r="C3941" s="70">
        <v>43181</v>
      </c>
      <c r="D3941" s="71">
        <v>0.61747685185185186</v>
      </c>
      <c r="E3941" s="72" t="s">
        <v>9</v>
      </c>
      <c r="F3941" s="72">
        <v>57</v>
      </c>
      <c r="G3941" s="72" t="s">
        <v>10</v>
      </c>
    </row>
    <row r="3942" spans="3:7" ht="15" thickBot="1" x14ac:dyDescent="0.35">
      <c r="C3942" s="70">
        <v>43181</v>
      </c>
      <c r="D3942" s="71">
        <v>0.61799768518518516</v>
      </c>
      <c r="E3942" s="72" t="s">
        <v>9</v>
      </c>
      <c r="F3942" s="72">
        <v>31</v>
      </c>
      <c r="G3942" s="72" t="s">
        <v>10</v>
      </c>
    </row>
    <row r="3943" spans="3:7" ht="15" thickBot="1" x14ac:dyDescent="0.35">
      <c r="C3943" s="70">
        <v>43181</v>
      </c>
      <c r="D3943" s="71">
        <v>0.61894675925925924</v>
      </c>
      <c r="E3943" s="72" t="s">
        <v>9</v>
      </c>
      <c r="F3943" s="72">
        <v>30</v>
      </c>
      <c r="G3943" s="72" t="s">
        <v>21</v>
      </c>
    </row>
    <row r="3944" spans="3:7" ht="15" thickBot="1" x14ac:dyDescent="0.35">
      <c r="C3944" s="70">
        <v>43181</v>
      </c>
      <c r="D3944" s="71">
        <v>0.61935185185185182</v>
      </c>
      <c r="E3944" s="72" t="s">
        <v>9</v>
      </c>
      <c r="F3944" s="72">
        <v>42</v>
      </c>
      <c r="G3944" s="72" t="s">
        <v>10</v>
      </c>
    </row>
    <row r="3945" spans="3:7" ht="15" thickBot="1" x14ac:dyDescent="0.35">
      <c r="C3945" s="70">
        <v>43181</v>
      </c>
      <c r="D3945" s="71">
        <v>0.62010416666666668</v>
      </c>
      <c r="E3945" s="72" t="s">
        <v>9</v>
      </c>
      <c r="F3945" s="72">
        <v>42</v>
      </c>
      <c r="G3945" s="72" t="s">
        <v>10</v>
      </c>
    </row>
    <row r="3946" spans="3:7" ht="15" thickBot="1" x14ac:dyDescent="0.35">
      <c r="C3946" s="70">
        <v>43181</v>
      </c>
      <c r="D3946" s="71">
        <v>0.62129629629629635</v>
      </c>
      <c r="E3946" s="72" t="s">
        <v>9</v>
      </c>
      <c r="F3946" s="72">
        <v>39</v>
      </c>
      <c r="G3946" s="72" t="s">
        <v>21</v>
      </c>
    </row>
    <row r="3947" spans="3:7" ht="15" thickBot="1" x14ac:dyDescent="0.35">
      <c r="C3947" s="70">
        <v>43181</v>
      </c>
      <c r="D3947" s="71">
        <v>0.62601851851851853</v>
      </c>
      <c r="E3947" s="72" t="s">
        <v>9</v>
      </c>
      <c r="F3947" s="72">
        <v>29</v>
      </c>
      <c r="G3947" s="72" t="s">
        <v>21</v>
      </c>
    </row>
    <row r="3948" spans="3:7" ht="15" thickBot="1" x14ac:dyDescent="0.35">
      <c r="C3948" s="70">
        <v>43181</v>
      </c>
      <c r="D3948" s="71">
        <v>0.62646990740740738</v>
      </c>
      <c r="E3948" s="72" t="s">
        <v>9</v>
      </c>
      <c r="F3948" s="72">
        <v>28</v>
      </c>
      <c r="G3948" s="72" t="s">
        <v>21</v>
      </c>
    </row>
    <row r="3949" spans="3:7" ht="15" thickBot="1" x14ac:dyDescent="0.35">
      <c r="C3949" s="70">
        <v>43181</v>
      </c>
      <c r="D3949" s="71">
        <v>0.62667824074074074</v>
      </c>
      <c r="E3949" s="72" t="s">
        <v>9</v>
      </c>
      <c r="F3949" s="72">
        <v>36</v>
      </c>
      <c r="G3949" s="72" t="s">
        <v>10</v>
      </c>
    </row>
    <row r="3950" spans="3:7" ht="15" thickBot="1" x14ac:dyDescent="0.35">
      <c r="C3950" s="70">
        <v>43181</v>
      </c>
      <c r="D3950" s="71">
        <v>0.62682870370370369</v>
      </c>
      <c r="E3950" s="72" t="s">
        <v>9</v>
      </c>
      <c r="F3950" s="72">
        <v>29</v>
      </c>
      <c r="G3950" s="72" t="s">
        <v>21</v>
      </c>
    </row>
    <row r="3951" spans="3:7" ht="15" thickBot="1" x14ac:dyDescent="0.35">
      <c r="C3951" s="70">
        <v>43181</v>
      </c>
      <c r="D3951" s="71">
        <v>0.62685185185185188</v>
      </c>
      <c r="E3951" s="72" t="s">
        <v>9</v>
      </c>
      <c r="F3951" s="72">
        <v>31</v>
      </c>
      <c r="G3951" s="72" t="s">
        <v>21</v>
      </c>
    </row>
    <row r="3952" spans="3:7" ht="15" thickBot="1" x14ac:dyDescent="0.35">
      <c r="C3952" s="70">
        <v>43181</v>
      </c>
      <c r="D3952" s="71">
        <v>0.62753472222222217</v>
      </c>
      <c r="E3952" s="72" t="s">
        <v>9</v>
      </c>
      <c r="F3952" s="72">
        <v>32</v>
      </c>
      <c r="G3952" s="72" t="s">
        <v>21</v>
      </c>
    </row>
    <row r="3953" spans="3:7" ht="15" thickBot="1" x14ac:dyDescent="0.35">
      <c r="C3953" s="70">
        <v>43181</v>
      </c>
      <c r="D3953" s="71">
        <v>0.62787037037037041</v>
      </c>
      <c r="E3953" s="72" t="s">
        <v>9</v>
      </c>
      <c r="F3953" s="72">
        <v>45</v>
      </c>
      <c r="G3953" s="72" t="s">
        <v>10</v>
      </c>
    </row>
    <row r="3954" spans="3:7" ht="15" thickBot="1" x14ac:dyDescent="0.35">
      <c r="C3954" s="70">
        <v>43181</v>
      </c>
      <c r="D3954" s="71">
        <v>0.62818287037037035</v>
      </c>
      <c r="E3954" s="72" t="s">
        <v>9</v>
      </c>
      <c r="F3954" s="72">
        <v>51</v>
      </c>
      <c r="G3954" s="72" t="s">
        <v>10</v>
      </c>
    </row>
    <row r="3955" spans="3:7" ht="15" thickBot="1" x14ac:dyDescent="0.35">
      <c r="C3955" s="70">
        <v>43181</v>
      </c>
      <c r="D3955" s="71">
        <v>0.6291782407407408</v>
      </c>
      <c r="E3955" s="72" t="s">
        <v>9</v>
      </c>
      <c r="F3955" s="72">
        <v>32</v>
      </c>
      <c r="G3955" s="72" t="s">
        <v>21</v>
      </c>
    </row>
    <row r="3956" spans="3:7" ht="15" thickBot="1" x14ac:dyDescent="0.35">
      <c r="C3956" s="70">
        <v>43181</v>
      </c>
      <c r="D3956" s="71">
        <v>0.63230324074074074</v>
      </c>
      <c r="E3956" s="72" t="s">
        <v>9</v>
      </c>
      <c r="F3956" s="72">
        <v>41</v>
      </c>
      <c r="G3956" s="72" t="s">
        <v>10</v>
      </c>
    </row>
    <row r="3957" spans="3:7" ht="15" thickBot="1" x14ac:dyDescent="0.35">
      <c r="C3957" s="70">
        <v>43181</v>
      </c>
      <c r="D3957" s="71">
        <v>0.63289351851851849</v>
      </c>
      <c r="E3957" s="72" t="s">
        <v>9</v>
      </c>
      <c r="F3957" s="72">
        <v>40</v>
      </c>
      <c r="G3957" s="72" t="s">
        <v>10</v>
      </c>
    </row>
    <row r="3958" spans="3:7" ht="15" thickBot="1" x14ac:dyDescent="0.35">
      <c r="C3958" s="70">
        <v>43181</v>
      </c>
      <c r="D3958" s="71">
        <v>0.63362268518518516</v>
      </c>
      <c r="E3958" s="72" t="s">
        <v>9</v>
      </c>
      <c r="F3958" s="72">
        <v>19</v>
      </c>
      <c r="G3958" s="72" t="s">
        <v>21</v>
      </c>
    </row>
    <row r="3959" spans="3:7" ht="15" thickBot="1" x14ac:dyDescent="0.35">
      <c r="C3959" s="70">
        <v>43181</v>
      </c>
      <c r="D3959" s="71">
        <v>0.63405092592592593</v>
      </c>
      <c r="E3959" s="72" t="s">
        <v>9</v>
      </c>
      <c r="F3959" s="72">
        <v>29</v>
      </c>
      <c r="G3959" s="72" t="s">
        <v>21</v>
      </c>
    </row>
    <row r="3960" spans="3:7" ht="15" thickBot="1" x14ac:dyDescent="0.35">
      <c r="C3960" s="70">
        <v>43181</v>
      </c>
      <c r="D3960" s="71">
        <v>0.6341782407407407</v>
      </c>
      <c r="E3960" s="72" t="s">
        <v>9</v>
      </c>
      <c r="F3960" s="72">
        <v>46</v>
      </c>
      <c r="G3960" s="72" t="s">
        <v>10</v>
      </c>
    </row>
    <row r="3961" spans="3:7" ht="15" thickBot="1" x14ac:dyDescent="0.35">
      <c r="C3961" s="70">
        <v>43181</v>
      </c>
      <c r="D3961" s="71">
        <v>0.63431712962962961</v>
      </c>
      <c r="E3961" s="72" t="s">
        <v>9</v>
      </c>
      <c r="F3961" s="72">
        <v>26</v>
      </c>
      <c r="G3961" s="72" t="s">
        <v>21</v>
      </c>
    </row>
    <row r="3962" spans="3:7" ht="15" thickBot="1" x14ac:dyDescent="0.35">
      <c r="C3962" s="70">
        <v>43181</v>
      </c>
      <c r="D3962" s="71">
        <v>0.63546296296296301</v>
      </c>
      <c r="E3962" s="72" t="s">
        <v>9</v>
      </c>
      <c r="F3962" s="72">
        <v>35</v>
      </c>
      <c r="G3962" s="72" t="s">
        <v>21</v>
      </c>
    </row>
    <row r="3963" spans="3:7" ht="15" thickBot="1" x14ac:dyDescent="0.35">
      <c r="C3963" s="70">
        <v>43181</v>
      </c>
      <c r="D3963" s="71">
        <v>0.63552083333333331</v>
      </c>
      <c r="E3963" s="72" t="s">
        <v>9</v>
      </c>
      <c r="F3963" s="72">
        <v>39</v>
      </c>
      <c r="G3963" s="72" t="s">
        <v>10</v>
      </c>
    </row>
    <row r="3964" spans="3:7" ht="15" thickBot="1" x14ac:dyDescent="0.35">
      <c r="C3964" s="70">
        <v>43181</v>
      </c>
      <c r="D3964" s="71">
        <v>0.63568287037037041</v>
      </c>
      <c r="E3964" s="72" t="s">
        <v>9</v>
      </c>
      <c r="F3964" s="72">
        <v>39</v>
      </c>
      <c r="G3964" s="72" t="s">
        <v>10</v>
      </c>
    </row>
    <row r="3965" spans="3:7" ht="15" thickBot="1" x14ac:dyDescent="0.35">
      <c r="C3965" s="70">
        <v>43181</v>
      </c>
      <c r="D3965" s="71">
        <v>0.63612268518518522</v>
      </c>
      <c r="E3965" s="72" t="s">
        <v>9</v>
      </c>
      <c r="F3965" s="72">
        <v>38</v>
      </c>
      <c r="G3965" s="72" t="s">
        <v>10</v>
      </c>
    </row>
    <row r="3966" spans="3:7" ht="15" thickBot="1" x14ac:dyDescent="0.35">
      <c r="C3966" s="70">
        <v>43181</v>
      </c>
      <c r="D3966" s="71">
        <v>0.6366087962962963</v>
      </c>
      <c r="E3966" s="72" t="s">
        <v>9</v>
      </c>
      <c r="F3966" s="72">
        <v>39</v>
      </c>
      <c r="G3966" s="72" t="s">
        <v>10</v>
      </c>
    </row>
    <row r="3967" spans="3:7" ht="15" thickBot="1" x14ac:dyDescent="0.35">
      <c r="C3967" s="70">
        <v>43181</v>
      </c>
      <c r="D3967" s="71">
        <v>0.63806712962962964</v>
      </c>
      <c r="E3967" s="72" t="s">
        <v>9</v>
      </c>
      <c r="F3967" s="72">
        <v>39</v>
      </c>
      <c r="G3967" s="72" t="s">
        <v>10</v>
      </c>
    </row>
    <row r="3968" spans="3:7" ht="15" thickBot="1" x14ac:dyDescent="0.35">
      <c r="C3968" s="70">
        <v>43181</v>
      </c>
      <c r="D3968" s="71">
        <v>0.63851851851851849</v>
      </c>
      <c r="E3968" s="72" t="s">
        <v>9</v>
      </c>
      <c r="F3968" s="72">
        <v>34</v>
      </c>
      <c r="G3968" s="72" t="s">
        <v>21</v>
      </c>
    </row>
    <row r="3969" spans="3:7" ht="15" thickBot="1" x14ac:dyDescent="0.35">
      <c r="C3969" s="70">
        <v>43181</v>
      </c>
      <c r="D3969" s="71">
        <v>0.63917824074074081</v>
      </c>
      <c r="E3969" s="72" t="s">
        <v>9</v>
      </c>
      <c r="F3969" s="72">
        <v>42</v>
      </c>
      <c r="G3969" s="72" t="s">
        <v>21</v>
      </c>
    </row>
    <row r="3970" spans="3:7" ht="15" thickBot="1" x14ac:dyDescent="0.35">
      <c r="C3970" s="70">
        <v>43181</v>
      </c>
      <c r="D3970" s="71">
        <v>0.63975694444444442</v>
      </c>
      <c r="E3970" s="72" t="s">
        <v>9</v>
      </c>
      <c r="F3970" s="72">
        <v>39</v>
      </c>
      <c r="G3970" s="72" t="s">
        <v>21</v>
      </c>
    </row>
    <row r="3971" spans="3:7" ht="15" thickBot="1" x14ac:dyDescent="0.35">
      <c r="C3971" s="70">
        <v>43181</v>
      </c>
      <c r="D3971" s="71">
        <v>0.63979166666666665</v>
      </c>
      <c r="E3971" s="72" t="s">
        <v>9</v>
      </c>
      <c r="F3971" s="72">
        <v>44</v>
      </c>
      <c r="G3971" s="72" t="s">
        <v>10</v>
      </c>
    </row>
    <row r="3972" spans="3:7" ht="15" thickBot="1" x14ac:dyDescent="0.35">
      <c r="C3972" s="70">
        <v>43181</v>
      </c>
      <c r="D3972" s="71">
        <v>0.64049768518518524</v>
      </c>
      <c r="E3972" s="72" t="s">
        <v>9</v>
      </c>
      <c r="F3972" s="72">
        <v>33</v>
      </c>
      <c r="G3972" s="72" t="s">
        <v>10</v>
      </c>
    </row>
    <row r="3973" spans="3:7" ht="15" thickBot="1" x14ac:dyDescent="0.35">
      <c r="C3973" s="70">
        <v>43181</v>
      </c>
      <c r="D3973" s="71">
        <v>0.64109953703703704</v>
      </c>
      <c r="E3973" s="72" t="s">
        <v>9</v>
      </c>
      <c r="F3973" s="72">
        <v>27</v>
      </c>
      <c r="G3973" s="72" t="s">
        <v>21</v>
      </c>
    </row>
    <row r="3974" spans="3:7" ht="15" thickBot="1" x14ac:dyDescent="0.35">
      <c r="C3974" s="70">
        <v>43181</v>
      </c>
      <c r="D3974" s="71">
        <v>0.64124999999999999</v>
      </c>
      <c r="E3974" s="72" t="s">
        <v>9</v>
      </c>
      <c r="F3974" s="72">
        <v>36</v>
      </c>
      <c r="G3974" s="72" t="s">
        <v>10</v>
      </c>
    </row>
    <row r="3975" spans="3:7" ht="15" thickBot="1" x14ac:dyDescent="0.35">
      <c r="C3975" s="70">
        <v>43181</v>
      </c>
      <c r="D3975" s="71">
        <v>0.64152777777777781</v>
      </c>
      <c r="E3975" s="72" t="s">
        <v>9</v>
      </c>
      <c r="F3975" s="72">
        <v>27</v>
      </c>
      <c r="G3975" s="72" t="s">
        <v>21</v>
      </c>
    </row>
    <row r="3976" spans="3:7" ht="15" thickBot="1" x14ac:dyDescent="0.35">
      <c r="C3976" s="70">
        <v>43181</v>
      </c>
      <c r="D3976" s="71">
        <v>0.64204861111111111</v>
      </c>
      <c r="E3976" s="72" t="s">
        <v>9</v>
      </c>
      <c r="F3976" s="72">
        <v>26</v>
      </c>
      <c r="G3976" s="72" t="s">
        <v>21</v>
      </c>
    </row>
    <row r="3977" spans="3:7" ht="15" thickBot="1" x14ac:dyDescent="0.35">
      <c r="C3977" s="70">
        <v>43181</v>
      </c>
      <c r="D3977" s="71">
        <v>0.64383101851851854</v>
      </c>
      <c r="E3977" s="72" t="s">
        <v>9</v>
      </c>
      <c r="F3977" s="72">
        <v>25</v>
      </c>
      <c r="G3977" s="72" t="s">
        <v>21</v>
      </c>
    </row>
    <row r="3978" spans="3:7" ht="15" thickBot="1" x14ac:dyDescent="0.35">
      <c r="C3978" s="70">
        <v>43181</v>
      </c>
      <c r="D3978" s="71">
        <v>0.64635416666666667</v>
      </c>
      <c r="E3978" s="72" t="s">
        <v>9</v>
      </c>
      <c r="F3978" s="72">
        <v>34</v>
      </c>
      <c r="G3978" s="72" t="s">
        <v>10</v>
      </c>
    </row>
    <row r="3979" spans="3:7" ht="15" thickBot="1" x14ac:dyDescent="0.35">
      <c r="C3979" s="70">
        <v>43181</v>
      </c>
      <c r="D3979" s="71">
        <v>0.64700231481481485</v>
      </c>
      <c r="E3979" s="72" t="s">
        <v>9</v>
      </c>
      <c r="F3979" s="72">
        <v>41</v>
      </c>
      <c r="G3979" s="72" t="s">
        <v>10</v>
      </c>
    </row>
    <row r="3980" spans="3:7" ht="15" thickBot="1" x14ac:dyDescent="0.35">
      <c r="C3980" s="70">
        <v>43181</v>
      </c>
      <c r="D3980" s="71">
        <v>0.6491203703703704</v>
      </c>
      <c r="E3980" s="72" t="s">
        <v>9</v>
      </c>
      <c r="F3980" s="72">
        <v>26</v>
      </c>
      <c r="G3980" s="72" t="s">
        <v>21</v>
      </c>
    </row>
    <row r="3981" spans="3:7" ht="15" thickBot="1" x14ac:dyDescent="0.35">
      <c r="C3981" s="70">
        <v>43181</v>
      </c>
      <c r="D3981" s="71">
        <v>0.64928240740740739</v>
      </c>
      <c r="E3981" s="72" t="s">
        <v>9</v>
      </c>
      <c r="F3981" s="72">
        <v>20</v>
      </c>
      <c r="G3981" s="72" t="s">
        <v>21</v>
      </c>
    </row>
    <row r="3982" spans="3:7" ht="15" thickBot="1" x14ac:dyDescent="0.35">
      <c r="C3982" s="70">
        <v>43181</v>
      </c>
      <c r="D3982" s="71">
        <v>0.64937500000000004</v>
      </c>
      <c r="E3982" s="72" t="s">
        <v>9</v>
      </c>
      <c r="F3982" s="72">
        <v>17</v>
      </c>
      <c r="G3982" s="72" t="s">
        <v>21</v>
      </c>
    </row>
    <row r="3983" spans="3:7" ht="15" thickBot="1" x14ac:dyDescent="0.35">
      <c r="C3983" s="70">
        <v>43181</v>
      </c>
      <c r="D3983" s="71">
        <v>0.65008101851851852</v>
      </c>
      <c r="E3983" s="72" t="s">
        <v>9</v>
      </c>
      <c r="F3983" s="72">
        <v>31</v>
      </c>
      <c r="G3983" s="72" t="s">
        <v>21</v>
      </c>
    </row>
    <row r="3984" spans="3:7" ht="15" thickBot="1" x14ac:dyDescent="0.35">
      <c r="C3984" s="70">
        <v>43181</v>
      </c>
      <c r="D3984" s="71">
        <v>0.65013888888888893</v>
      </c>
      <c r="E3984" s="72" t="s">
        <v>9</v>
      </c>
      <c r="F3984" s="72">
        <v>28</v>
      </c>
      <c r="G3984" s="72" t="s">
        <v>21</v>
      </c>
    </row>
    <row r="3985" spans="3:7" ht="15" thickBot="1" x14ac:dyDescent="0.35">
      <c r="C3985" s="70">
        <v>43181</v>
      </c>
      <c r="D3985" s="71">
        <v>0.65042824074074079</v>
      </c>
      <c r="E3985" s="72" t="s">
        <v>9</v>
      </c>
      <c r="F3985" s="72">
        <v>37</v>
      </c>
      <c r="G3985" s="72" t="s">
        <v>21</v>
      </c>
    </row>
    <row r="3986" spans="3:7" ht="15" thickBot="1" x14ac:dyDescent="0.35">
      <c r="C3986" s="70">
        <v>43181</v>
      </c>
      <c r="D3986" s="71">
        <v>0.65093750000000006</v>
      </c>
      <c r="E3986" s="72" t="s">
        <v>9</v>
      </c>
      <c r="F3986" s="72">
        <v>42</v>
      </c>
      <c r="G3986" s="72" t="s">
        <v>10</v>
      </c>
    </row>
    <row r="3987" spans="3:7" ht="15" thickBot="1" x14ac:dyDescent="0.35">
      <c r="C3987" s="70">
        <v>43181</v>
      </c>
      <c r="D3987" s="71">
        <v>0.65221064814814811</v>
      </c>
      <c r="E3987" s="72" t="s">
        <v>9</v>
      </c>
      <c r="F3987" s="72">
        <v>29</v>
      </c>
      <c r="G3987" s="72" t="s">
        <v>21</v>
      </c>
    </row>
    <row r="3988" spans="3:7" ht="15" thickBot="1" x14ac:dyDescent="0.35">
      <c r="C3988" s="70">
        <v>43181</v>
      </c>
      <c r="D3988" s="71">
        <v>0.65224537037037034</v>
      </c>
      <c r="E3988" s="72" t="s">
        <v>9</v>
      </c>
      <c r="F3988" s="72">
        <v>36</v>
      </c>
      <c r="G3988" s="72" t="s">
        <v>10</v>
      </c>
    </row>
    <row r="3989" spans="3:7" ht="15" thickBot="1" x14ac:dyDescent="0.35">
      <c r="C3989" s="70">
        <v>43181</v>
      </c>
      <c r="D3989" s="71">
        <v>0.65306712962962965</v>
      </c>
      <c r="E3989" s="72" t="s">
        <v>9</v>
      </c>
      <c r="F3989" s="72">
        <v>50</v>
      </c>
      <c r="G3989" s="72" t="s">
        <v>10</v>
      </c>
    </row>
    <row r="3990" spans="3:7" ht="15" thickBot="1" x14ac:dyDescent="0.35">
      <c r="C3990" s="70">
        <v>43181</v>
      </c>
      <c r="D3990" s="71">
        <v>0.65353009259259254</v>
      </c>
      <c r="E3990" s="72" t="s">
        <v>9</v>
      </c>
      <c r="F3990" s="72">
        <v>60</v>
      </c>
      <c r="G3990" s="72" t="s">
        <v>10</v>
      </c>
    </row>
    <row r="3991" spans="3:7" ht="15" thickBot="1" x14ac:dyDescent="0.35">
      <c r="C3991" s="70">
        <v>43181</v>
      </c>
      <c r="D3991" s="71">
        <v>0.65423611111111113</v>
      </c>
      <c r="E3991" s="72" t="s">
        <v>9</v>
      </c>
      <c r="F3991" s="72">
        <v>31</v>
      </c>
      <c r="G3991" s="72" t="s">
        <v>21</v>
      </c>
    </row>
    <row r="3992" spans="3:7" ht="15" thickBot="1" x14ac:dyDescent="0.35">
      <c r="C3992" s="70">
        <v>43181</v>
      </c>
      <c r="D3992" s="71">
        <v>0.65515046296296298</v>
      </c>
      <c r="E3992" s="72" t="s">
        <v>9</v>
      </c>
      <c r="F3992" s="72">
        <v>22</v>
      </c>
      <c r="G3992" s="72" t="s">
        <v>21</v>
      </c>
    </row>
    <row r="3993" spans="3:7" ht="15" thickBot="1" x14ac:dyDescent="0.35">
      <c r="C3993" s="70">
        <v>43181</v>
      </c>
      <c r="D3993" s="71">
        <v>0.6551851851851852</v>
      </c>
      <c r="E3993" s="72" t="s">
        <v>9</v>
      </c>
      <c r="F3993" s="72">
        <v>51</v>
      </c>
      <c r="G3993" s="72" t="s">
        <v>10</v>
      </c>
    </row>
    <row r="3994" spans="3:7" ht="15" thickBot="1" x14ac:dyDescent="0.35">
      <c r="C3994" s="70">
        <v>43181</v>
      </c>
      <c r="D3994" s="71">
        <v>0.65599537037037037</v>
      </c>
      <c r="E3994" s="72" t="s">
        <v>9</v>
      </c>
      <c r="F3994" s="72">
        <v>43</v>
      </c>
      <c r="G3994" s="72" t="s">
        <v>10</v>
      </c>
    </row>
    <row r="3995" spans="3:7" ht="15" thickBot="1" x14ac:dyDescent="0.35">
      <c r="C3995" s="70">
        <v>43181</v>
      </c>
      <c r="D3995" s="71">
        <v>0.65666666666666662</v>
      </c>
      <c r="E3995" s="72" t="s">
        <v>9</v>
      </c>
      <c r="F3995" s="72">
        <v>40</v>
      </c>
      <c r="G3995" s="72" t="s">
        <v>10</v>
      </c>
    </row>
    <row r="3996" spans="3:7" ht="15" thickBot="1" x14ac:dyDescent="0.35">
      <c r="C3996" s="70">
        <v>43181</v>
      </c>
      <c r="D3996" s="71">
        <v>0.65667824074074077</v>
      </c>
      <c r="E3996" s="72" t="s">
        <v>9</v>
      </c>
      <c r="F3996" s="72">
        <v>37</v>
      </c>
      <c r="G3996" s="72" t="s">
        <v>10</v>
      </c>
    </row>
    <row r="3997" spans="3:7" ht="15" thickBot="1" x14ac:dyDescent="0.35">
      <c r="C3997" s="70">
        <v>43181</v>
      </c>
      <c r="D3997" s="71">
        <v>0.65668981481481481</v>
      </c>
      <c r="E3997" s="72" t="s">
        <v>9</v>
      </c>
      <c r="F3997" s="72">
        <v>35</v>
      </c>
      <c r="G3997" s="72" t="s">
        <v>10</v>
      </c>
    </row>
    <row r="3998" spans="3:7" ht="15" thickBot="1" x14ac:dyDescent="0.35">
      <c r="C3998" s="70">
        <v>43181</v>
      </c>
      <c r="D3998" s="71">
        <v>0.65711805555555558</v>
      </c>
      <c r="E3998" s="72" t="s">
        <v>9</v>
      </c>
      <c r="F3998" s="72">
        <v>38</v>
      </c>
      <c r="G3998" s="72" t="s">
        <v>10</v>
      </c>
    </row>
    <row r="3999" spans="3:7" ht="15" thickBot="1" x14ac:dyDescent="0.35">
      <c r="C3999" s="70">
        <v>43181</v>
      </c>
      <c r="D3999" s="71">
        <v>0.6572337962962963</v>
      </c>
      <c r="E3999" s="72" t="s">
        <v>9</v>
      </c>
      <c r="F3999" s="72">
        <v>34</v>
      </c>
      <c r="G3999" s="72" t="s">
        <v>10</v>
      </c>
    </row>
    <row r="4000" spans="3:7" ht="15" thickBot="1" x14ac:dyDescent="0.35">
      <c r="C4000" s="70">
        <v>43181</v>
      </c>
      <c r="D4000" s="71">
        <v>0.65787037037037044</v>
      </c>
      <c r="E4000" s="72" t="s">
        <v>9</v>
      </c>
      <c r="F4000" s="72">
        <v>57</v>
      </c>
      <c r="G4000" s="72" t="s">
        <v>10</v>
      </c>
    </row>
    <row r="4001" spans="3:7" ht="15" thickBot="1" x14ac:dyDescent="0.35">
      <c r="C4001" s="70">
        <v>43181</v>
      </c>
      <c r="D4001" s="71">
        <v>0.65792824074074074</v>
      </c>
      <c r="E4001" s="72" t="s">
        <v>9</v>
      </c>
      <c r="F4001" s="72">
        <v>51</v>
      </c>
      <c r="G4001" s="72" t="s">
        <v>10</v>
      </c>
    </row>
    <row r="4002" spans="3:7" ht="15" thickBot="1" x14ac:dyDescent="0.35">
      <c r="C4002" s="70">
        <v>43181</v>
      </c>
      <c r="D4002" s="71">
        <v>0.65795138888888893</v>
      </c>
      <c r="E4002" s="72" t="s">
        <v>9</v>
      </c>
      <c r="F4002" s="72">
        <v>30</v>
      </c>
      <c r="G4002" s="72" t="s">
        <v>21</v>
      </c>
    </row>
    <row r="4003" spans="3:7" ht="15" thickBot="1" x14ac:dyDescent="0.35">
      <c r="C4003" s="70">
        <v>43181</v>
      </c>
      <c r="D4003" s="71">
        <v>0.65866898148148145</v>
      </c>
      <c r="E4003" s="72" t="s">
        <v>9</v>
      </c>
      <c r="F4003" s="72">
        <v>31</v>
      </c>
      <c r="G4003" s="72" t="s">
        <v>10</v>
      </c>
    </row>
    <row r="4004" spans="3:7" ht="15" thickBot="1" x14ac:dyDescent="0.35">
      <c r="C4004" s="70">
        <v>43181</v>
      </c>
      <c r="D4004" s="71">
        <v>0.65907407407407403</v>
      </c>
      <c r="E4004" s="72" t="s">
        <v>9</v>
      </c>
      <c r="F4004" s="72">
        <v>34</v>
      </c>
      <c r="G4004" s="72" t="s">
        <v>21</v>
      </c>
    </row>
    <row r="4005" spans="3:7" ht="15" thickBot="1" x14ac:dyDescent="0.35">
      <c r="C4005" s="70">
        <v>43181</v>
      </c>
      <c r="D4005" s="71">
        <v>0.66061342592592587</v>
      </c>
      <c r="E4005" s="72" t="s">
        <v>9</v>
      </c>
      <c r="F4005" s="72">
        <v>42</v>
      </c>
      <c r="G4005" s="72" t="s">
        <v>10</v>
      </c>
    </row>
    <row r="4006" spans="3:7" ht="15" thickBot="1" x14ac:dyDescent="0.35">
      <c r="C4006" s="70">
        <v>43181</v>
      </c>
      <c r="D4006" s="71">
        <v>0.66160879629629632</v>
      </c>
      <c r="E4006" s="72" t="s">
        <v>9</v>
      </c>
      <c r="F4006" s="72">
        <v>31</v>
      </c>
      <c r="G4006" s="72" t="s">
        <v>21</v>
      </c>
    </row>
    <row r="4007" spans="3:7" ht="15" thickBot="1" x14ac:dyDescent="0.35">
      <c r="C4007" s="70">
        <v>43181</v>
      </c>
      <c r="D4007" s="71">
        <v>0.66311342592592593</v>
      </c>
      <c r="E4007" s="72" t="s">
        <v>9</v>
      </c>
      <c r="F4007" s="72">
        <v>35</v>
      </c>
      <c r="G4007" s="72" t="s">
        <v>21</v>
      </c>
    </row>
    <row r="4008" spans="3:7" ht="15" thickBot="1" x14ac:dyDescent="0.35">
      <c r="C4008" s="70">
        <v>43181</v>
      </c>
      <c r="D4008" s="71">
        <v>0.66336805555555556</v>
      </c>
      <c r="E4008" s="72" t="s">
        <v>9</v>
      </c>
      <c r="F4008" s="72">
        <v>26</v>
      </c>
      <c r="G4008" s="72" t="s">
        <v>21</v>
      </c>
    </row>
    <row r="4009" spans="3:7" ht="15" thickBot="1" x14ac:dyDescent="0.35">
      <c r="C4009" s="70">
        <v>43181</v>
      </c>
      <c r="D4009" s="71">
        <v>0.66439814814814813</v>
      </c>
      <c r="E4009" s="72" t="s">
        <v>9</v>
      </c>
      <c r="F4009" s="72">
        <v>29</v>
      </c>
      <c r="G4009" s="72" t="s">
        <v>21</v>
      </c>
    </row>
    <row r="4010" spans="3:7" ht="15" thickBot="1" x14ac:dyDescent="0.35">
      <c r="C4010" s="70">
        <v>43181</v>
      </c>
      <c r="D4010" s="71">
        <v>0.66446759259259258</v>
      </c>
      <c r="E4010" s="72" t="s">
        <v>9</v>
      </c>
      <c r="F4010" s="72">
        <v>35</v>
      </c>
      <c r="G4010" s="72" t="s">
        <v>10</v>
      </c>
    </row>
    <row r="4011" spans="3:7" ht="15" thickBot="1" x14ac:dyDescent="0.35">
      <c r="C4011" s="70">
        <v>43181</v>
      </c>
      <c r="D4011" s="71">
        <v>0.66498842592592589</v>
      </c>
      <c r="E4011" s="72" t="s">
        <v>9</v>
      </c>
      <c r="F4011" s="72">
        <v>43</v>
      </c>
      <c r="G4011" s="72" t="s">
        <v>10</v>
      </c>
    </row>
    <row r="4012" spans="3:7" ht="15" thickBot="1" x14ac:dyDescent="0.35">
      <c r="C4012" s="70">
        <v>43181</v>
      </c>
      <c r="D4012" s="71">
        <v>0.66636574074074073</v>
      </c>
      <c r="E4012" s="72" t="s">
        <v>9</v>
      </c>
      <c r="F4012" s="72">
        <v>26</v>
      </c>
      <c r="G4012" s="72" t="s">
        <v>21</v>
      </c>
    </row>
    <row r="4013" spans="3:7" ht="15" thickBot="1" x14ac:dyDescent="0.35">
      <c r="C4013" s="70">
        <v>43181</v>
      </c>
      <c r="D4013" s="71">
        <v>0.66677083333333342</v>
      </c>
      <c r="E4013" s="72" t="s">
        <v>9</v>
      </c>
      <c r="F4013" s="72">
        <v>43</v>
      </c>
      <c r="G4013" s="72" t="s">
        <v>21</v>
      </c>
    </row>
    <row r="4014" spans="3:7" ht="15" thickBot="1" x14ac:dyDescent="0.35">
      <c r="C4014" s="70">
        <v>43181</v>
      </c>
      <c r="D4014" s="71">
        <v>0.66921296296296295</v>
      </c>
      <c r="E4014" s="72" t="s">
        <v>9</v>
      </c>
      <c r="F4014" s="72">
        <v>33</v>
      </c>
      <c r="G4014" s="72" t="s">
        <v>10</v>
      </c>
    </row>
    <row r="4015" spans="3:7" ht="15" thickBot="1" x14ac:dyDescent="0.35">
      <c r="C4015" s="70">
        <v>43181</v>
      </c>
      <c r="D4015" s="71">
        <v>0.66988425925925921</v>
      </c>
      <c r="E4015" s="72" t="s">
        <v>9</v>
      </c>
      <c r="F4015" s="72">
        <v>47</v>
      </c>
      <c r="G4015" s="72" t="s">
        <v>10</v>
      </c>
    </row>
    <row r="4016" spans="3:7" ht="15" thickBot="1" x14ac:dyDescent="0.35">
      <c r="C4016" s="70">
        <v>43181</v>
      </c>
      <c r="D4016" s="71">
        <v>0.66995370370370377</v>
      </c>
      <c r="E4016" s="72" t="s">
        <v>9</v>
      </c>
      <c r="F4016" s="72">
        <v>53</v>
      </c>
      <c r="G4016" s="72" t="s">
        <v>10</v>
      </c>
    </row>
    <row r="4017" spans="3:7" ht="15" thickBot="1" x14ac:dyDescent="0.35">
      <c r="C4017" s="70">
        <v>43181</v>
      </c>
      <c r="D4017" s="71">
        <v>0.67052083333333334</v>
      </c>
      <c r="E4017" s="72" t="s">
        <v>9</v>
      </c>
      <c r="F4017" s="72">
        <v>42</v>
      </c>
      <c r="G4017" s="72" t="s">
        <v>10</v>
      </c>
    </row>
    <row r="4018" spans="3:7" ht="15" thickBot="1" x14ac:dyDescent="0.35">
      <c r="C4018" s="70">
        <v>43181</v>
      </c>
      <c r="D4018" s="71">
        <v>0.67055555555555557</v>
      </c>
      <c r="E4018" s="72" t="s">
        <v>9</v>
      </c>
      <c r="F4018" s="72">
        <v>26</v>
      </c>
      <c r="G4018" s="72" t="s">
        <v>21</v>
      </c>
    </row>
    <row r="4019" spans="3:7" ht="15" thickBot="1" x14ac:dyDescent="0.35">
      <c r="C4019" s="70">
        <v>43181</v>
      </c>
      <c r="D4019" s="71">
        <v>0.67063657407407407</v>
      </c>
      <c r="E4019" s="72" t="s">
        <v>9</v>
      </c>
      <c r="F4019" s="72">
        <v>23</v>
      </c>
      <c r="G4019" s="72" t="s">
        <v>21</v>
      </c>
    </row>
    <row r="4020" spans="3:7" ht="15" thickBot="1" x14ac:dyDescent="0.35">
      <c r="C4020" s="70">
        <v>43181</v>
      </c>
      <c r="D4020" s="71">
        <v>0.67075231481481479</v>
      </c>
      <c r="E4020" s="72" t="s">
        <v>9</v>
      </c>
      <c r="F4020" s="72">
        <v>29</v>
      </c>
      <c r="G4020" s="72" t="s">
        <v>21</v>
      </c>
    </row>
    <row r="4021" spans="3:7" ht="15" thickBot="1" x14ac:dyDescent="0.35">
      <c r="C4021" s="70">
        <v>43181</v>
      </c>
      <c r="D4021" s="71">
        <v>0.67083333333333339</v>
      </c>
      <c r="E4021" s="72" t="s">
        <v>9</v>
      </c>
      <c r="F4021" s="72">
        <v>27</v>
      </c>
      <c r="G4021" s="72" t="s">
        <v>21</v>
      </c>
    </row>
    <row r="4022" spans="3:7" ht="15" thickBot="1" x14ac:dyDescent="0.35">
      <c r="C4022" s="70">
        <v>43181</v>
      </c>
      <c r="D4022" s="71">
        <v>0.67115740740740737</v>
      </c>
      <c r="E4022" s="72" t="s">
        <v>9</v>
      </c>
      <c r="F4022" s="72">
        <v>30</v>
      </c>
      <c r="G4022" s="72" t="s">
        <v>21</v>
      </c>
    </row>
    <row r="4023" spans="3:7" ht="15" thickBot="1" x14ac:dyDescent="0.35">
      <c r="C4023" s="70">
        <v>43181</v>
      </c>
      <c r="D4023" s="71">
        <v>0.6713541666666667</v>
      </c>
      <c r="E4023" s="72" t="s">
        <v>9</v>
      </c>
      <c r="F4023" s="72">
        <v>35</v>
      </c>
      <c r="G4023" s="72" t="s">
        <v>21</v>
      </c>
    </row>
    <row r="4024" spans="3:7" ht="15" thickBot="1" x14ac:dyDescent="0.35">
      <c r="C4024" s="70">
        <v>43181</v>
      </c>
      <c r="D4024" s="71">
        <v>0.67146990740740742</v>
      </c>
      <c r="E4024" s="72" t="s">
        <v>9</v>
      </c>
      <c r="F4024" s="72">
        <v>38</v>
      </c>
      <c r="G4024" s="72" t="s">
        <v>10</v>
      </c>
    </row>
    <row r="4025" spans="3:7" ht="15" thickBot="1" x14ac:dyDescent="0.35">
      <c r="C4025" s="70">
        <v>43181</v>
      </c>
      <c r="D4025" s="71">
        <v>0.67160879629629633</v>
      </c>
      <c r="E4025" s="72" t="s">
        <v>9</v>
      </c>
      <c r="F4025" s="72">
        <v>43</v>
      </c>
      <c r="G4025" s="72" t="s">
        <v>21</v>
      </c>
    </row>
    <row r="4026" spans="3:7" ht="15" thickBot="1" x14ac:dyDescent="0.35">
      <c r="C4026" s="70">
        <v>43181</v>
      </c>
      <c r="D4026" s="71">
        <v>0.67201388888888891</v>
      </c>
      <c r="E4026" s="72" t="s">
        <v>9</v>
      </c>
      <c r="F4026" s="72">
        <v>33</v>
      </c>
      <c r="G4026" s="72" t="s">
        <v>21</v>
      </c>
    </row>
    <row r="4027" spans="3:7" ht="15" thickBot="1" x14ac:dyDescent="0.35">
      <c r="C4027" s="70">
        <v>43181</v>
      </c>
      <c r="D4027" s="71">
        <v>0.67437499999999995</v>
      </c>
      <c r="E4027" s="72" t="s">
        <v>9</v>
      </c>
      <c r="F4027" s="72">
        <v>27</v>
      </c>
      <c r="G4027" s="72" t="s">
        <v>21</v>
      </c>
    </row>
    <row r="4028" spans="3:7" ht="15" thickBot="1" x14ac:dyDescent="0.35">
      <c r="C4028" s="70">
        <v>43181</v>
      </c>
      <c r="D4028" s="71">
        <v>0.67465277777777777</v>
      </c>
      <c r="E4028" s="72" t="s">
        <v>9</v>
      </c>
      <c r="F4028" s="72">
        <v>43</v>
      </c>
      <c r="G4028" s="72" t="s">
        <v>21</v>
      </c>
    </row>
    <row r="4029" spans="3:7" ht="15" thickBot="1" x14ac:dyDescent="0.35">
      <c r="C4029" s="70">
        <v>43181</v>
      </c>
      <c r="D4029" s="71">
        <v>0.67467592592592596</v>
      </c>
      <c r="E4029" s="72" t="s">
        <v>9</v>
      </c>
      <c r="F4029" s="72">
        <v>38</v>
      </c>
      <c r="G4029" s="72" t="s">
        <v>21</v>
      </c>
    </row>
    <row r="4030" spans="3:7" ht="15" thickBot="1" x14ac:dyDescent="0.35">
      <c r="C4030" s="70">
        <v>43181</v>
      </c>
      <c r="D4030" s="71">
        <v>0.67472222222222211</v>
      </c>
      <c r="E4030" s="72" t="s">
        <v>9</v>
      </c>
      <c r="F4030" s="72">
        <v>28</v>
      </c>
      <c r="G4030" s="72" t="s">
        <v>21</v>
      </c>
    </row>
    <row r="4031" spans="3:7" ht="15" thickBot="1" x14ac:dyDescent="0.35">
      <c r="C4031" s="70">
        <v>43181</v>
      </c>
      <c r="D4031" s="71">
        <v>0.67618055555555545</v>
      </c>
      <c r="E4031" s="72" t="s">
        <v>9</v>
      </c>
      <c r="F4031" s="72">
        <v>42</v>
      </c>
      <c r="G4031" s="72" t="s">
        <v>21</v>
      </c>
    </row>
    <row r="4032" spans="3:7" ht="15" thickBot="1" x14ac:dyDescent="0.35">
      <c r="C4032" s="70">
        <v>43181</v>
      </c>
      <c r="D4032" s="71">
        <v>0.67628472222222225</v>
      </c>
      <c r="E4032" s="72" t="s">
        <v>9</v>
      </c>
      <c r="F4032" s="72">
        <v>38</v>
      </c>
      <c r="G4032" s="72" t="s">
        <v>21</v>
      </c>
    </row>
    <row r="4033" spans="3:7" ht="15" thickBot="1" x14ac:dyDescent="0.35">
      <c r="C4033" s="70">
        <v>43181</v>
      </c>
      <c r="D4033" s="71">
        <v>0.67671296296296291</v>
      </c>
      <c r="E4033" s="72" t="s">
        <v>9</v>
      </c>
      <c r="F4033" s="72">
        <v>27</v>
      </c>
      <c r="G4033" s="72" t="s">
        <v>21</v>
      </c>
    </row>
    <row r="4034" spans="3:7" ht="15" thickBot="1" x14ac:dyDescent="0.35">
      <c r="C4034" s="70">
        <v>43181</v>
      </c>
      <c r="D4034" s="71">
        <v>0.67767361111111113</v>
      </c>
      <c r="E4034" s="72" t="s">
        <v>9</v>
      </c>
      <c r="F4034" s="72">
        <v>38</v>
      </c>
      <c r="G4034" s="72" t="s">
        <v>21</v>
      </c>
    </row>
    <row r="4035" spans="3:7" ht="15" thickBot="1" x14ac:dyDescent="0.35">
      <c r="C4035" s="70">
        <v>43181</v>
      </c>
      <c r="D4035" s="71">
        <v>0.67906250000000001</v>
      </c>
      <c r="E4035" s="72" t="s">
        <v>9</v>
      </c>
      <c r="F4035" s="72">
        <v>33</v>
      </c>
      <c r="G4035" s="72" t="s">
        <v>10</v>
      </c>
    </row>
    <row r="4036" spans="3:7" ht="15" thickBot="1" x14ac:dyDescent="0.35">
      <c r="C4036" s="70">
        <v>43181</v>
      </c>
      <c r="D4036" s="71">
        <v>0.67947916666666675</v>
      </c>
      <c r="E4036" s="72" t="s">
        <v>9</v>
      </c>
      <c r="F4036" s="72">
        <v>28</v>
      </c>
      <c r="G4036" s="72" t="s">
        <v>21</v>
      </c>
    </row>
    <row r="4037" spans="3:7" ht="15" thickBot="1" x14ac:dyDescent="0.35">
      <c r="C4037" s="70">
        <v>43181</v>
      </c>
      <c r="D4037" s="71">
        <v>0.67988425925925933</v>
      </c>
      <c r="E4037" s="72" t="s">
        <v>9</v>
      </c>
      <c r="F4037" s="72">
        <v>34</v>
      </c>
      <c r="G4037" s="72" t="s">
        <v>21</v>
      </c>
    </row>
    <row r="4038" spans="3:7" ht="15" thickBot="1" x14ac:dyDescent="0.35">
      <c r="C4038" s="70">
        <v>43181</v>
      </c>
      <c r="D4038" s="71">
        <v>0.68001157407407409</v>
      </c>
      <c r="E4038" s="72" t="s">
        <v>9</v>
      </c>
      <c r="F4038" s="72">
        <v>25</v>
      </c>
      <c r="G4038" s="72" t="s">
        <v>21</v>
      </c>
    </row>
    <row r="4039" spans="3:7" ht="15" thickBot="1" x14ac:dyDescent="0.35">
      <c r="C4039" s="70">
        <v>43181</v>
      </c>
      <c r="D4039" s="71">
        <v>0.68048611111111112</v>
      </c>
      <c r="E4039" s="72" t="s">
        <v>9</v>
      </c>
      <c r="F4039" s="72">
        <v>32</v>
      </c>
      <c r="G4039" s="72" t="s">
        <v>21</v>
      </c>
    </row>
    <row r="4040" spans="3:7" ht="15" thickBot="1" x14ac:dyDescent="0.35">
      <c r="C4040" s="70">
        <v>43181</v>
      </c>
      <c r="D4040" s="71">
        <v>0.68099537037037028</v>
      </c>
      <c r="E4040" s="72" t="s">
        <v>9</v>
      </c>
      <c r="F4040" s="72">
        <v>38</v>
      </c>
      <c r="G4040" s="72" t="s">
        <v>10</v>
      </c>
    </row>
    <row r="4041" spans="3:7" ht="15" thickBot="1" x14ac:dyDescent="0.35">
      <c r="C4041" s="70">
        <v>43181</v>
      </c>
      <c r="D4041" s="71">
        <v>0.68155092592592592</v>
      </c>
      <c r="E4041" s="72" t="s">
        <v>9</v>
      </c>
      <c r="F4041" s="72">
        <v>43</v>
      </c>
      <c r="G4041" s="72" t="s">
        <v>21</v>
      </c>
    </row>
    <row r="4042" spans="3:7" ht="15" thickBot="1" x14ac:dyDescent="0.35">
      <c r="C4042" s="70">
        <v>43181</v>
      </c>
      <c r="D4042" s="71">
        <v>0.68162037037037038</v>
      </c>
      <c r="E4042" s="72" t="s">
        <v>9</v>
      </c>
      <c r="F4042" s="72">
        <v>37</v>
      </c>
      <c r="G4042" s="72" t="s">
        <v>21</v>
      </c>
    </row>
    <row r="4043" spans="3:7" ht="15" thickBot="1" x14ac:dyDescent="0.35">
      <c r="C4043" s="70">
        <v>43181</v>
      </c>
      <c r="D4043" s="71">
        <v>0.68206018518518519</v>
      </c>
      <c r="E4043" s="72" t="s">
        <v>9</v>
      </c>
      <c r="F4043" s="72">
        <v>53</v>
      </c>
      <c r="G4043" s="72" t="s">
        <v>21</v>
      </c>
    </row>
    <row r="4044" spans="3:7" ht="15" thickBot="1" x14ac:dyDescent="0.35">
      <c r="C4044" s="70">
        <v>43181</v>
      </c>
      <c r="D4044" s="71">
        <v>0.68258101851851849</v>
      </c>
      <c r="E4044" s="72" t="s">
        <v>9</v>
      </c>
      <c r="F4044" s="72">
        <v>42</v>
      </c>
      <c r="G4044" s="72" t="s">
        <v>21</v>
      </c>
    </row>
    <row r="4045" spans="3:7" ht="15" thickBot="1" x14ac:dyDescent="0.35">
      <c r="C4045" s="70">
        <v>43181</v>
      </c>
      <c r="D4045" s="71">
        <v>0.68266203703703709</v>
      </c>
      <c r="E4045" s="72" t="s">
        <v>9</v>
      </c>
      <c r="F4045" s="72">
        <v>35</v>
      </c>
      <c r="G4045" s="72" t="s">
        <v>21</v>
      </c>
    </row>
    <row r="4046" spans="3:7" ht="15" thickBot="1" x14ac:dyDescent="0.35">
      <c r="C4046" s="70">
        <v>43181</v>
      </c>
      <c r="D4046" s="71">
        <v>0.68325231481481474</v>
      </c>
      <c r="E4046" s="72" t="s">
        <v>9</v>
      </c>
      <c r="F4046" s="72">
        <v>38</v>
      </c>
      <c r="G4046" s="72" t="s">
        <v>21</v>
      </c>
    </row>
    <row r="4047" spans="3:7" ht="15" thickBot="1" x14ac:dyDescent="0.35">
      <c r="C4047" s="70">
        <v>43181</v>
      </c>
      <c r="D4047" s="71">
        <v>0.68355324074074064</v>
      </c>
      <c r="E4047" s="72" t="s">
        <v>9</v>
      </c>
      <c r="F4047" s="72">
        <v>25</v>
      </c>
      <c r="G4047" s="72" t="s">
        <v>21</v>
      </c>
    </row>
    <row r="4048" spans="3:7" ht="15" thickBot="1" x14ac:dyDescent="0.35">
      <c r="C4048" s="70">
        <v>43181</v>
      </c>
      <c r="D4048" s="71">
        <v>0.68366898148148147</v>
      </c>
      <c r="E4048" s="72" t="s">
        <v>9</v>
      </c>
      <c r="F4048" s="72">
        <v>23</v>
      </c>
      <c r="G4048" s="72" t="s">
        <v>21</v>
      </c>
    </row>
    <row r="4049" spans="3:7" ht="15" thickBot="1" x14ac:dyDescent="0.35">
      <c r="C4049" s="70">
        <v>43181</v>
      </c>
      <c r="D4049" s="71">
        <v>0.68380787037037039</v>
      </c>
      <c r="E4049" s="72" t="s">
        <v>9</v>
      </c>
      <c r="F4049" s="72">
        <v>53</v>
      </c>
      <c r="G4049" s="72" t="s">
        <v>10</v>
      </c>
    </row>
    <row r="4050" spans="3:7" ht="15" thickBot="1" x14ac:dyDescent="0.35">
      <c r="C4050" s="70">
        <v>43181</v>
      </c>
      <c r="D4050" s="71">
        <v>0.68484953703703699</v>
      </c>
      <c r="E4050" s="72" t="s">
        <v>9</v>
      </c>
      <c r="F4050" s="72">
        <v>30</v>
      </c>
      <c r="G4050" s="72" t="s">
        <v>21</v>
      </c>
    </row>
    <row r="4051" spans="3:7" ht="15" thickBot="1" x14ac:dyDescent="0.35">
      <c r="C4051" s="70">
        <v>43181</v>
      </c>
      <c r="D4051" s="71">
        <v>0.68525462962962969</v>
      </c>
      <c r="E4051" s="72" t="s">
        <v>9</v>
      </c>
      <c r="F4051" s="72">
        <v>44</v>
      </c>
      <c r="G4051" s="72" t="s">
        <v>10</v>
      </c>
    </row>
    <row r="4052" spans="3:7" ht="15" thickBot="1" x14ac:dyDescent="0.35">
      <c r="C4052" s="70">
        <v>43181</v>
      </c>
      <c r="D4052" s="71">
        <v>0.68629629629629629</v>
      </c>
      <c r="E4052" s="72" t="s">
        <v>9</v>
      </c>
      <c r="F4052" s="72">
        <v>40</v>
      </c>
      <c r="G4052" s="72" t="s">
        <v>21</v>
      </c>
    </row>
    <row r="4053" spans="3:7" ht="15" thickBot="1" x14ac:dyDescent="0.35">
      <c r="C4053" s="70">
        <v>43181</v>
      </c>
      <c r="D4053" s="71">
        <v>0.68636574074074075</v>
      </c>
      <c r="E4053" s="72" t="s">
        <v>9</v>
      </c>
      <c r="F4053" s="72">
        <v>39</v>
      </c>
      <c r="G4053" s="72" t="s">
        <v>21</v>
      </c>
    </row>
    <row r="4054" spans="3:7" ht="15" thickBot="1" x14ac:dyDescent="0.35">
      <c r="C4054" s="70">
        <v>43181</v>
      </c>
      <c r="D4054" s="71">
        <v>0.68722222222222218</v>
      </c>
      <c r="E4054" s="72" t="s">
        <v>9</v>
      </c>
      <c r="F4054" s="72">
        <v>42</v>
      </c>
      <c r="G4054" s="72" t="s">
        <v>10</v>
      </c>
    </row>
    <row r="4055" spans="3:7" ht="15" thickBot="1" x14ac:dyDescent="0.35">
      <c r="C4055" s="70">
        <v>43181</v>
      </c>
      <c r="D4055" s="71">
        <v>0.68748842592592585</v>
      </c>
      <c r="E4055" s="72" t="s">
        <v>9</v>
      </c>
      <c r="F4055" s="72">
        <v>29</v>
      </c>
      <c r="G4055" s="72" t="s">
        <v>21</v>
      </c>
    </row>
    <row r="4056" spans="3:7" ht="15" thickBot="1" x14ac:dyDescent="0.35">
      <c r="C4056" s="70">
        <v>43181</v>
      </c>
      <c r="D4056" s="71">
        <v>0.68788194444444439</v>
      </c>
      <c r="E4056" s="72" t="s">
        <v>9</v>
      </c>
      <c r="F4056" s="72">
        <v>22</v>
      </c>
      <c r="G4056" s="72" t="s">
        <v>10</v>
      </c>
    </row>
    <row r="4057" spans="3:7" ht="15" thickBot="1" x14ac:dyDescent="0.35">
      <c r="C4057" s="70">
        <v>43181</v>
      </c>
      <c r="D4057" s="71">
        <v>0.68797453703703704</v>
      </c>
      <c r="E4057" s="72" t="s">
        <v>9</v>
      </c>
      <c r="F4057" s="72">
        <v>29</v>
      </c>
      <c r="G4057" s="72" t="s">
        <v>10</v>
      </c>
    </row>
    <row r="4058" spans="3:7" ht="15" thickBot="1" x14ac:dyDescent="0.35">
      <c r="C4058" s="70">
        <v>43181</v>
      </c>
      <c r="D4058" s="71">
        <v>0.68804398148148149</v>
      </c>
      <c r="E4058" s="72" t="s">
        <v>9</v>
      </c>
      <c r="F4058" s="72">
        <v>50</v>
      </c>
      <c r="G4058" s="72" t="s">
        <v>10</v>
      </c>
    </row>
    <row r="4059" spans="3:7" ht="15" thickBot="1" x14ac:dyDescent="0.35">
      <c r="C4059" s="70">
        <v>43181</v>
      </c>
      <c r="D4059" s="71">
        <v>0.69024305555555554</v>
      </c>
      <c r="E4059" s="72" t="s">
        <v>9</v>
      </c>
      <c r="F4059" s="72">
        <v>19</v>
      </c>
      <c r="G4059" s="72" t="s">
        <v>10</v>
      </c>
    </row>
    <row r="4060" spans="3:7" ht="15" thickBot="1" x14ac:dyDescent="0.35">
      <c r="C4060" s="70">
        <v>43181</v>
      </c>
      <c r="D4060" s="71">
        <v>0.6903125</v>
      </c>
      <c r="E4060" s="72" t="s">
        <v>9</v>
      </c>
      <c r="F4060" s="72">
        <v>38</v>
      </c>
      <c r="G4060" s="72" t="s">
        <v>21</v>
      </c>
    </row>
    <row r="4061" spans="3:7" ht="15" thickBot="1" x14ac:dyDescent="0.35">
      <c r="C4061" s="70">
        <v>43181</v>
      </c>
      <c r="D4061" s="71">
        <v>0.69046296296296295</v>
      </c>
      <c r="E4061" s="72" t="s">
        <v>9</v>
      </c>
      <c r="F4061" s="72">
        <v>37</v>
      </c>
      <c r="G4061" s="72" t="s">
        <v>21</v>
      </c>
    </row>
    <row r="4062" spans="3:7" ht="15" thickBot="1" x14ac:dyDescent="0.35">
      <c r="C4062" s="70">
        <v>43181</v>
      </c>
      <c r="D4062" s="71">
        <v>0.69203703703703701</v>
      </c>
      <c r="E4062" s="72" t="s">
        <v>9</v>
      </c>
      <c r="F4062" s="72">
        <v>34</v>
      </c>
      <c r="G4062" s="72" t="s">
        <v>21</v>
      </c>
    </row>
    <row r="4063" spans="3:7" ht="15" thickBot="1" x14ac:dyDescent="0.35">
      <c r="C4063" s="70">
        <v>43181</v>
      </c>
      <c r="D4063" s="71">
        <v>0.69240740740740747</v>
      </c>
      <c r="E4063" s="72" t="s">
        <v>9</v>
      </c>
      <c r="F4063" s="72">
        <v>25</v>
      </c>
      <c r="G4063" s="72" t="s">
        <v>21</v>
      </c>
    </row>
    <row r="4064" spans="3:7" ht="15" thickBot="1" x14ac:dyDescent="0.35">
      <c r="C4064" s="70">
        <v>43181</v>
      </c>
      <c r="D4064" s="71">
        <v>0.69248842592592597</v>
      </c>
      <c r="E4064" s="72" t="s">
        <v>9</v>
      </c>
      <c r="F4064" s="72">
        <v>31</v>
      </c>
      <c r="G4064" s="72" t="s">
        <v>21</v>
      </c>
    </row>
    <row r="4065" spans="3:7" ht="15" thickBot="1" x14ac:dyDescent="0.35">
      <c r="C4065" s="70">
        <v>43181</v>
      </c>
      <c r="D4065" s="71">
        <v>0.69282407407407398</v>
      </c>
      <c r="E4065" s="72" t="s">
        <v>9</v>
      </c>
      <c r="F4065" s="72">
        <v>16</v>
      </c>
      <c r="G4065" s="72" t="s">
        <v>10</v>
      </c>
    </row>
    <row r="4066" spans="3:7" ht="15" thickBot="1" x14ac:dyDescent="0.35">
      <c r="C4066" s="70">
        <v>43181</v>
      </c>
      <c r="D4066" s="71">
        <v>0.69303240740740746</v>
      </c>
      <c r="E4066" s="72" t="s">
        <v>9</v>
      </c>
      <c r="F4066" s="72">
        <v>16</v>
      </c>
      <c r="G4066" s="72" t="s">
        <v>21</v>
      </c>
    </row>
    <row r="4067" spans="3:7" ht="15" thickBot="1" x14ac:dyDescent="0.35">
      <c r="C4067" s="70">
        <v>43181</v>
      </c>
      <c r="D4067" s="71">
        <v>0.69408564814814822</v>
      </c>
      <c r="E4067" s="72" t="s">
        <v>9</v>
      </c>
      <c r="F4067" s="72">
        <v>48</v>
      </c>
      <c r="G4067" s="72" t="s">
        <v>10</v>
      </c>
    </row>
    <row r="4068" spans="3:7" ht="15" thickBot="1" x14ac:dyDescent="0.35">
      <c r="C4068" s="70">
        <v>43181</v>
      </c>
      <c r="D4068" s="71">
        <v>0.69533564814814808</v>
      </c>
      <c r="E4068" s="72" t="s">
        <v>9</v>
      </c>
      <c r="F4068" s="72">
        <v>15</v>
      </c>
      <c r="G4068" s="72" t="s">
        <v>21</v>
      </c>
    </row>
    <row r="4069" spans="3:7" ht="15" thickBot="1" x14ac:dyDescent="0.35">
      <c r="C4069" s="70">
        <v>43181</v>
      </c>
      <c r="D4069" s="71">
        <v>0.69555555555555559</v>
      </c>
      <c r="E4069" s="72" t="s">
        <v>9</v>
      </c>
      <c r="F4069" s="72">
        <v>25</v>
      </c>
      <c r="G4069" s="72" t="s">
        <v>21</v>
      </c>
    </row>
    <row r="4070" spans="3:7" ht="15" thickBot="1" x14ac:dyDescent="0.35">
      <c r="C4070" s="70">
        <v>43181</v>
      </c>
      <c r="D4070" s="71">
        <v>0.69571759259259258</v>
      </c>
      <c r="E4070" s="72" t="s">
        <v>9</v>
      </c>
      <c r="F4070" s="72">
        <v>51</v>
      </c>
      <c r="G4070" s="72" t="s">
        <v>21</v>
      </c>
    </row>
    <row r="4071" spans="3:7" ht="15" thickBot="1" x14ac:dyDescent="0.35">
      <c r="C4071" s="70">
        <v>43181</v>
      </c>
      <c r="D4071" s="71">
        <v>0.69605324074074071</v>
      </c>
      <c r="E4071" s="72" t="s">
        <v>9</v>
      </c>
      <c r="F4071" s="72">
        <v>34</v>
      </c>
      <c r="G4071" s="72" t="s">
        <v>21</v>
      </c>
    </row>
    <row r="4072" spans="3:7" ht="15" thickBot="1" x14ac:dyDescent="0.35">
      <c r="C4072" s="70">
        <v>43181</v>
      </c>
      <c r="D4072" s="71">
        <v>0.69668981481481485</v>
      </c>
      <c r="E4072" s="72" t="s">
        <v>9</v>
      </c>
      <c r="F4072" s="72">
        <v>29</v>
      </c>
      <c r="G4072" s="72" t="s">
        <v>21</v>
      </c>
    </row>
    <row r="4073" spans="3:7" ht="15" thickBot="1" x14ac:dyDescent="0.35">
      <c r="C4073" s="70">
        <v>43181</v>
      </c>
      <c r="D4073" s="71">
        <v>0.69675925925925919</v>
      </c>
      <c r="E4073" s="72" t="s">
        <v>9</v>
      </c>
      <c r="F4073" s="72">
        <v>29</v>
      </c>
      <c r="G4073" s="72" t="s">
        <v>21</v>
      </c>
    </row>
    <row r="4074" spans="3:7" ht="15" thickBot="1" x14ac:dyDescent="0.35">
      <c r="C4074" s="70">
        <v>43181</v>
      </c>
      <c r="D4074" s="71">
        <v>0.69712962962962965</v>
      </c>
      <c r="E4074" s="72" t="s">
        <v>9</v>
      </c>
      <c r="F4074" s="72">
        <v>21</v>
      </c>
      <c r="G4074" s="72" t="s">
        <v>21</v>
      </c>
    </row>
    <row r="4075" spans="3:7" ht="15" thickBot="1" x14ac:dyDescent="0.35">
      <c r="C4075" s="70">
        <v>43181</v>
      </c>
      <c r="D4075" s="71">
        <v>0.69783564814814814</v>
      </c>
      <c r="E4075" s="72" t="s">
        <v>9</v>
      </c>
      <c r="F4075" s="72">
        <v>38</v>
      </c>
      <c r="G4075" s="72" t="s">
        <v>21</v>
      </c>
    </row>
    <row r="4076" spans="3:7" ht="15" thickBot="1" x14ac:dyDescent="0.35">
      <c r="C4076" s="70">
        <v>43181</v>
      </c>
      <c r="D4076" s="71">
        <v>0.69798611111111108</v>
      </c>
      <c r="E4076" s="72" t="s">
        <v>9</v>
      </c>
      <c r="F4076" s="72">
        <v>28</v>
      </c>
      <c r="G4076" s="72" t="s">
        <v>21</v>
      </c>
    </row>
    <row r="4077" spans="3:7" ht="15" thickBot="1" x14ac:dyDescent="0.35">
      <c r="C4077" s="70">
        <v>43181</v>
      </c>
      <c r="D4077" s="71">
        <v>0.69813657407407403</v>
      </c>
      <c r="E4077" s="72" t="s">
        <v>9</v>
      </c>
      <c r="F4077" s="72">
        <v>28</v>
      </c>
      <c r="G4077" s="72" t="s">
        <v>21</v>
      </c>
    </row>
    <row r="4078" spans="3:7" ht="15" thickBot="1" x14ac:dyDescent="0.35">
      <c r="C4078" s="70">
        <v>43181</v>
      </c>
      <c r="D4078" s="71">
        <v>0.69865740740740734</v>
      </c>
      <c r="E4078" s="72" t="s">
        <v>9</v>
      </c>
      <c r="F4078" s="72">
        <v>40</v>
      </c>
      <c r="G4078" s="72" t="s">
        <v>10</v>
      </c>
    </row>
    <row r="4079" spans="3:7" ht="15" thickBot="1" x14ac:dyDescent="0.35">
      <c r="C4079" s="70">
        <v>43181</v>
      </c>
      <c r="D4079" s="71">
        <v>0.69922453703703702</v>
      </c>
      <c r="E4079" s="72" t="s">
        <v>9</v>
      </c>
      <c r="F4079" s="72">
        <v>39</v>
      </c>
      <c r="G4079" s="72" t="s">
        <v>21</v>
      </c>
    </row>
    <row r="4080" spans="3:7" ht="15" thickBot="1" x14ac:dyDescent="0.35">
      <c r="C4080" s="70">
        <v>43181</v>
      </c>
      <c r="D4080" s="71">
        <v>0.70070601851851855</v>
      </c>
      <c r="E4080" s="72" t="s">
        <v>9</v>
      </c>
      <c r="F4080" s="72">
        <v>35</v>
      </c>
      <c r="G4080" s="72" t="s">
        <v>10</v>
      </c>
    </row>
    <row r="4081" spans="3:7" ht="15" thickBot="1" x14ac:dyDescent="0.35">
      <c r="C4081" s="70">
        <v>43181</v>
      </c>
      <c r="D4081" s="71">
        <v>0.70083333333333331</v>
      </c>
      <c r="E4081" s="72" t="s">
        <v>9</v>
      </c>
      <c r="F4081" s="72">
        <v>33</v>
      </c>
      <c r="G4081" s="72" t="s">
        <v>10</v>
      </c>
    </row>
    <row r="4082" spans="3:7" ht="15" thickBot="1" x14ac:dyDescent="0.35">
      <c r="C4082" s="70">
        <v>43181</v>
      </c>
      <c r="D4082" s="71">
        <v>0.70100694444444445</v>
      </c>
      <c r="E4082" s="72" t="s">
        <v>9</v>
      </c>
      <c r="F4082" s="72">
        <v>35</v>
      </c>
      <c r="G4082" s="72" t="s">
        <v>21</v>
      </c>
    </row>
    <row r="4083" spans="3:7" ht="15" thickBot="1" x14ac:dyDescent="0.35">
      <c r="C4083" s="70">
        <v>43181</v>
      </c>
      <c r="D4083" s="71">
        <v>0.70168981481481474</v>
      </c>
      <c r="E4083" s="72" t="s">
        <v>9</v>
      </c>
      <c r="F4083" s="72">
        <v>43</v>
      </c>
      <c r="G4083" s="72" t="s">
        <v>21</v>
      </c>
    </row>
    <row r="4084" spans="3:7" ht="15" thickBot="1" x14ac:dyDescent="0.35">
      <c r="C4084" s="70">
        <v>43181</v>
      </c>
      <c r="D4084" s="71">
        <v>0.7017592592592593</v>
      </c>
      <c r="E4084" s="72" t="s">
        <v>9</v>
      </c>
      <c r="F4084" s="72">
        <v>43</v>
      </c>
      <c r="G4084" s="72" t="s">
        <v>10</v>
      </c>
    </row>
    <row r="4085" spans="3:7" ht="15" thickBot="1" x14ac:dyDescent="0.35">
      <c r="C4085" s="70">
        <v>43181</v>
      </c>
      <c r="D4085" s="71">
        <v>0.70287037037037037</v>
      </c>
      <c r="E4085" s="72" t="s">
        <v>9</v>
      </c>
      <c r="F4085" s="72">
        <v>44</v>
      </c>
      <c r="G4085" s="72" t="s">
        <v>21</v>
      </c>
    </row>
    <row r="4086" spans="3:7" ht="15" thickBot="1" x14ac:dyDescent="0.35">
      <c r="C4086" s="70">
        <v>43181</v>
      </c>
      <c r="D4086" s="71">
        <v>0.70304398148148151</v>
      </c>
      <c r="E4086" s="72" t="s">
        <v>9</v>
      </c>
      <c r="F4086" s="72">
        <v>43</v>
      </c>
      <c r="G4086" s="72" t="s">
        <v>10</v>
      </c>
    </row>
    <row r="4087" spans="3:7" ht="15" thickBot="1" x14ac:dyDescent="0.35">
      <c r="C4087" s="70">
        <v>43181</v>
      </c>
      <c r="D4087" s="71">
        <v>0.7034259259259259</v>
      </c>
      <c r="E4087" s="72" t="s">
        <v>9</v>
      </c>
      <c r="F4087" s="72">
        <v>24</v>
      </c>
      <c r="G4087" s="72" t="s">
        <v>21</v>
      </c>
    </row>
    <row r="4088" spans="3:7" ht="15" thickBot="1" x14ac:dyDescent="0.35">
      <c r="C4088" s="70">
        <v>43181</v>
      </c>
      <c r="D4088" s="71">
        <v>0.70348379629629632</v>
      </c>
      <c r="E4088" s="72" t="s">
        <v>9</v>
      </c>
      <c r="F4088" s="72">
        <v>38</v>
      </c>
      <c r="G4088" s="72" t="s">
        <v>10</v>
      </c>
    </row>
    <row r="4089" spans="3:7" ht="15" thickBot="1" x14ac:dyDescent="0.35">
      <c r="C4089" s="70">
        <v>43181</v>
      </c>
      <c r="D4089" s="71">
        <v>0.70366898148148149</v>
      </c>
      <c r="E4089" s="72" t="s">
        <v>9</v>
      </c>
      <c r="F4089" s="72">
        <v>37</v>
      </c>
      <c r="G4089" s="72" t="s">
        <v>21</v>
      </c>
    </row>
    <row r="4090" spans="3:7" ht="15" thickBot="1" x14ac:dyDescent="0.35">
      <c r="C4090" s="70">
        <v>43181</v>
      </c>
      <c r="D4090" s="71">
        <v>0.70409722222222226</v>
      </c>
      <c r="E4090" s="72" t="s">
        <v>9</v>
      </c>
      <c r="F4090" s="72">
        <v>36</v>
      </c>
      <c r="G4090" s="72" t="s">
        <v>21</v>
      </c>
    </row>
    <row r="4091" spans="3:7" ht="15" thickBot="1" x14ac:dyDescent="0.35">
      <c r="C4091" s="70">
        <v>43181</v>
      </c>
      <c r="D4091" s="71">
        <v>0.7041898148148148</v>
      </c>
      <c r="E4091" s="72" t="s">
        <v>9</v>
      </c>
      <c r="F4091" s="72">
        <v>30</v>
      </c>
      <c r="G4091" s="72" t="s">
        <v>21</v>
      </c>
    </row>
    <row r="4092" spans="3:7" ht="15" thickBot="1" x14ac:dyDescent="0.35">
      <c r="C4092" s="70">
        <v>43181</v>
      </c>
      <c r="D4092" s="71">
        <v>0.70439814814814816</v>
      </c>
      <c r="E4092" s="72" t="s">
        <v>9</v>
      </c>
      <c r="F4092" s="72">
        <v>23</v>
      </c>
      <c r="G4092" s="72" t="s">
        <v>21</v>
      </c>
    </row>
    <row r="4093" spans="3:7" ht="15" thickBot="1" x14ac:dyDescent="0.35">
      <c r="C4093" s="70">
        <v>43181</v>
      </c>
      <c r="D4093" s="71">
        <v>0.7047106481481481</v>
      </c>
      <c r="E4093" s="72" t="s">
        <v>9</v>
      </c>
      <c r="F4093" s="72">
        <v>29</v>
      </c>
      <c r="G4093" s="72" t="s">
        <v>21</v>
      </c>
    </row>
    <row r="4094" spans="3:7" ht="15" thickBot="1" x14ac:dyDescent="0.35">
      <c r="C4094" s="70">
        <v>43181</v>
      </c>
      <c r="D4094" s="71">
        <v>0.70484953703703701</v>
      </c>
      <c r="E4094" s="72" t="s">
        <v>9</v>
      </c>
      <c r="F4094" s="72">
        <v>35</v>
      </c>
      <c r="G4094" s="72" t="s">
        <v>21</v>
      </c>
    </row>
    <row r="4095" spans="3:7" ht="15" thickBot="1" x14ac:dyDescent="0.35">
      <c r="C4095" s="70">
        <v>43181</v>
      </c>
      <c r="D4095" s="71">
        <v>0.70549768518518519</v>
      </c>
      <c r="E4095" s="72" t="s">
        <v>9</v>
      </c>
      <c r="F4095" s="72">
        <v>40</v>
      </c>
      <c r="G4095" s="72" t="s">
        <v>21</v>
      </c>
    </row>
    <row r="4096" spans="3:7" ht="15" thickBot="1" x14ac:dyDescent="0.35">
      <c r="C4096" s="70">
        <v>43181</v>
      </c>
      <c r="D4096" s="71">
        <v>0.70582175925925927</v>
      </c>
      <c r="E4096" s="72" t="s">
        <v>9</v>
      </c>
      <c r="F4096" s="72">
        <v>40</v>
      </c>
      <c r="G4096" s="72" t="s">
        <v>10</v>
      </c>
    </row>
    <row r="4097" spans="3:7" ht="15" thickBot="1" x14ac:dyDescent="0.35">
      <c r="C4097" s="70">
        <v>43181</v>
      </c>
      <c r="D4097" s="71">
        <v>0.70613425925925932</v>
      </c>
      <c r="E4097" s="72" t="s">
        <v>9</v>
      </c>
      <c r="F4097" s="72">
        <v>29</v>
      </c>
      <c r="G4097" s="72" t="s">
        <v>21</v>
      </c>
    </row>
    <row r="4098" spans="3:7" ht="15" thickBot="1" x14ac:dyDescent="0.35">
      <c r="C4098" s="70">
        <v>43181</v>
      </c>
      <c r="D4098" s="71">
        <v>0.70619212962962974</v>
      </c>
      <c r="E4098" s="72" t="s">
        <v>9</v>
      </c>
      <c r="F4098" s="72">
        <v>45</v>
      </c>
      <c r="G4098" s="72" t="s">
        <v>10</v>
      </c>
    </row>
    <row r="4099" spans="3:7" ht="15" thickBot="1" x14ac:dyDescent="0.35">
      <c r="C4099" s="70">
        <v>43181</v>
      </c>
      <c r="D4099" s="71">
        <v>0.70758101851851851</v>
      </c>
      <c r="E4099" s="72" t="s">
        <v>9</v>
      </c>
      <c r="F4099" s="72">
        <v>43</v>
      </c>
      <c r="G4099" s="72" t="s">
        <v>21</v>
      </c>
    </row>
    <row r="4100" spans="3:7" ht="15" thickBot="1" x14ac:dyDescent="0.35">
      <c r="C4100" s="70">
        <v>43181</v>
      </c>
      <c r="D4100" s="71">
        <v>0.70773148148148157</v>
      </c>
      <c r="E4100" s="72" t="s">
        <v>9</v>
      </c>
      <c r="F4100" s="72">
        <v>32</v>
      </c>
      <c r="G4100" s="72" t="s">
        <v>21</v>
      </c>
    </row>
    <row r="4101" spans="3:7" ht="15" thickBot="1" x14ac:dyDescent="0.35">
      <c r="C4101" s="70">
        <v>43181</v>
      </c>
      <c r="D4101" s="71">
        <v>0.7079050925925926</v>
      </c>
      <c r="E4101" s="72" t="s">
        <v>9</v>
      </c>
      <c r="F4101" s="72">
        <v>50</v>
      </c>
      <c r="G4101" s="72" t="s">
        <v>10</v>
      </c>
    </row>
    <row r="4102" spans="3:7" ht="15" thickBot="1" x14ac:dyDescent="0.35">
      <c r="C4102" s="70">
        <v>43181</v>
      </c>
      <c r="D4102" s="71">
        <v>0.7085069444444444</v>
      </c>
      <c r="E4102" s="72" t="s">
        <v>9</v>
      </c>
      <c r="F4102" s="72">
        <v>48</v>
      </c>
      <c r="G4102" s="72" t="s">
        <v>21</v>
      </c>
    </row>
    <row r="4103" spans="3:7" ht="15" thickBot="1" x14ac:dyDescent="0.35">
      <c r="C4103" s="70">
        <v>43181</v>
      </c>
      <c r="D4103" s="71">
        <v>0.70855324074074078</v>
      </c>
      <c r="E4103" s="72" t="s">
        <v>9</v>
      </c>
      <c r="F4103" s="72">
        <v>47</v>
      </c>
      <c r="G4103" s="72" t="s">
        <v>21</v>
      </c>
    </row>
    <row r="4104" spans="3:7" ht="15" thickBot="1" x14ac:dyDescent="0.35">
      <c r="C4104" s="70">
        <v>43181</v>
      </c>
      <c r="D4104" s="71">
        <v>0.70891203703703709</v>
      </c>
      <c r="E4104" s="72" t="s">
        <v>9</v>
      </c>
      <c r="F4104" s="72">
        <v>39</v>
      </c>
      <c r="G4104" s="72" t="s">
        <v>21</v>
      </c>
    </row>
    <row r="4105" spans="3:7" ht="15" thickBot="1" x14ac:dyDescent="0.35">
      <c r="C4105" s="70">
        <v>43181</v>
      </c>
      <c r="D4105" s="71">
        <v>0.70922453703703703</v>
      </c>
      <c r="E4105" s="72" t="s">
        <v>9</v>
      </c>
      <c r="F4105" s="72">
        <v>34</v>
      </c>
      <c r="G4105" s="72" t="s">
        <v>10</v>
      </c>
    </row>
    <row r="4106" spans="3:7" ht="15" thickBot="1" x14ac:dyDescent="0.35">
      <c r="C4106" s="70">
        <v>43181</v>
      </c>
      <c r="D4106" s="71">
        <v>0.70946759259259251</v>
      </c>
      <c r="E4106" s="72" t="s">
        <v>9</v>
      </c>
      <c r="F4106" s="72">
        <v>31</v>
      </c>
      <c r="G4106" s="72" t="s">
        <v>21</v>
      </c>
    </row>
    <row r="4107" spans="3:7" ht="15" thickBot="1" x14ac:dyDescent="0.35">
      <c r="C4107" s="70">
        <v>43181</v>
      </c>
      <c r="D4107" s="71">
        <v>0.71024305555555556</v>
      </c>
      <c r="E4107" s="72" t="s">
        <v>9</v>
      </c>
      <c r="F4107" s="72">
        <v>47</v>
      </c>
      <c r="G4107" s="72" t="s">
        <v>21</v>
      </c>
    </row>
    <row r="4108" spans="3:7" ht="15" thickBot="1" x14ac:dyDescent="0.35">
      <c r="C4108" s="70">
        <v>43181</v>
      </c>
      <c r="D4108" s="71">
        <v>0.71187500000000004</v>
      </c>
      <c r="E4108" s="72" t="s">
        <v>9</v>
      </c>
      <c r="F4108" s="72">
        <v>35</v>
      </c>
      <c r="G4108" s="72" t="s">
        <v>10</v>
      </c>
    </row>
    <row r="4109" spans="3:7" ht="15" thickBot="1" x14ac:dyDescent="0.35">
      <c r="C4109" s="70">
        <v>43181</v>
      </c>
      <c r="D4109" s="71">
        <v>0.7127430555555555</v>
      </c>
      <c r="E4109" s="72" t="s">
        <v>9</v>
      </c>
      <c r="F4109" s="72">
        <v>32</v>
      </c>
      <c r="G4109" s="72" t="s">
        <v>21</v>
      </c>
    </row>
    <row r="4110" spans="3:7" ht="15" thickBot="1" x14ac:dyDescent="0.35">
      <c r="C4110" s="70">
        <v>43181</v>
      </c>
      <c r="D4110" s="71">
        <v>0.712824074074074</v>
      </c>
      <c r="E4110" s="72" t="s">
        <v>9</v>
      </c>
      <c r="F4110" s="72">
        <v>33</v>
      </c>
      <c r="G4110" s="72" t="s">
        <v>21</v>
      </c>
    </row>
    <row r="4111" spans="3:7" ht="15" thickBot="1" x14ac:dyDescent="0.35">
      <c r="C4111" s="70">
        <v>43181</v>
      </c>
      <c r="D4111" s="71">
        <v>0.71289351851851857</v>
      </c>
      <c r="E4111" s="72" t="s">
        <v>9</v>
      </c>
      <c r="F4111" s="72">
        <v>33</v>
      </c>
      <c r="G4111" s="72" t="s">
        <v>10</v>
      </c>
    </row>
    <row r="4112" spans="3:7" ht="15" thickBot="1" x14ac:dyDescent="0.35">
      <c r="C4112" s="70">
        <v>43181</v>
      </c>
      <c r="D4112" s="71">
        <v>0.71307870370370363</v>
      </c>
      <c r="E4112" s="72" t="s">
        <v>9</v>
      </c>
      <c r="F4112" s="72">
        <v>39</v>
      </c>
      <c r="G4112" s="72" t="s">
        <v>21</v>
      </c>
    </row>
    <row r="4113" spans="3:7" ht="15" thickBot="1" x14ac:dyDescent="0.35">
      <c r="C4113" s="70">
        <v>43181</v>
      </c>
      <c r="D4113" s="71">
        <v>0.71318287037037031</v>
      </c>
      <c r="E4113" s="72" t="s">
        <v>9</v>
      </c>
      <c r="F4113" s="72">
        <v>15</v>
      </c>
      <c r="G4113" s="72" t="s">
        <v>10</v>
      </c>
    </row>
    <row r="4114" spans="3:7" ht="15" thickBot="1" x14ac:dyDescent="0.35">
      <c r="C4114" s="70">
        <v>43181</v>
      </c>
      <c r="D4114" s="71">
        <v>0.71412037037037035</v>
      </c>
      <c r="E4114" s="72" t="s">
        <v>9</v>
      </c>
      <c r="F4114" s="72">
        <v>44</v>
      </c>
      <c r="G4114" s="72" t="s">
        <v>10</v>
      </c>
    </row>
    <row r="4115" spans="3:7" ht="15" thickBot="1" x14ac:dyDescent="0.35">
      <c r="C4115" s="70">
        <v>43181</v>
      </c>
      <c r="D4115" s="71">
        <v>0.7149537037037037</v>
      </c>
      <c r="E4115" s="72" t="s">
        <v>9</v>
      </c>
      <c r="F4115" s="72">
        <v>40</v>
      </c>
      <c r="G4115" s="72" t="s">
        <v>21</v>
      </c>
    </row>
    <row r="4116" spans="3:7" ht="15" thickBot="1" x14ac:dyDescent="0.35">
      <c r="C4116" s="70">
        <v>43181</v>
      </c>
      <c r="D4116" s="71">
        <v>0.71556712962962965</v>
      </c>
      <c r="E4116" s="72" t="s">
        <v>9</v>
      </c>
      <c r="F4116" s="72">
        <v>35</v>
      </c>
      <c r="G4116" s="72" t="s">
        <v>21</v>
      </c>
    </row>
    <row r="4117" spans="3:7" ht="15" thickBot="1" x14ac:dyDescent="0.35">
      <c r="C4117" s="70">
        <v>43181</v>
      </c>
      <c r="D4117" s="71">
        <v>0.71591435185185182</v>
      </c>
      <c r="E4117" s="72" t="s">
        <v>9</v>
      </c>
      <c r="F4117" s="72">
        <v>43</v>
      </c>
      <c r="G4117" s="72" t="s">
        <v>21</v>
      </c>
    </row>
    <row r="4118" spans="3:7" ht="15" thickBot="1" x14ac:dyDescent="0.35">
      <c r="C4118" s="70">
        <v>43181</v>
      </c>
      <c r="D4118" s="71">
        <v>0.71597222222222223</v>
      </c>
      <c r="E4118" s="72" t="s">
        <v>9</v>
      </c>
      <c r="F4118" s="72">
        <v>38</v>
      </c>
      <c r="G4118" s="72" t="s">
        <v>21</v>
      </c>
    </row>
    <row r="4119" spans="3:7" ht="15" thickBot="1" x14ac:dyDescent="0.35">
      <c r="C4119" s="70">
        <v>43181</v>
      </c>
      <c r="D4119" s="71">
        <v>0.71650462962962969</v>
      </c>
      <c r="E4119" s="72" t="s">
        <v>9</v>
      </c>
      <c r="F4119" s="72">
        <v>29</v>
      </c>
      <c r="G4119" s="72" t="s">
        <v>21</v>
      </c>
    </row>
    <row r="4120" spans="3:7" ht="15" thickBot="1" x14ac:dyDescent="0.35">
      <c r="C4120" s="70">
        <v>43181</v>
      </c>
      <c r="D4120" s="71">
        <v>0.71876157407407415</v>
      </c>
      <c r="E4120" s="72" t="s">
        <v>9</v>
      </c>
      <c r="F4120" s="72">
        <v>51</v>
      </c>
      <c r="G4120" s="72" t="s">
        <v>10</v>
      </c>
    </row>
    <row r="4121" spans="3:7" ht="15" thickBot="1" x14ac:dyDescent="0.35">
      <c r="C4121" s="70">
        <v>43181</v>
      </c>
      <c r="D4121" s="71">
        <v>0.71902777777777782</v>
      </c>
      <c r="E4121" s="72" t="s">
        <v>9</v>
      </c>
      <c r="F4121" s="72">
        <v>33</v>
      </c>
      <c r="G4121" s="72" t="s">
        <v>10</v>
      </c>
    </row>
    <row r="4122" spans="3:7" ht="15" thickBot="1" x14ac:dyDescent="0.35">
      <c r="C4122" s="70">
        <v>43181</v>
      </c>
      <c r="D4122" s="71">
        <v>0.72056712962962965</v>
      </c>
      <c r="E4122" s="72" t="s">
        <v>9</v>
      </c>
      <c r="F4122" s="72">
        <v>33</v>
      </c>
      <c r="G4122" s="72" t="s">
        <v>10</v>
      </c>
    </row>
    <row r="4123" spans="3:7" ht="15" thickBot="1" x14ac:dyDescent="0.35">
      <c r="C4123" s="70">
        <v>43181</v>
      </c>
      <c r="D4123" s="71">
        <v>0.72244212962962961</v>
      </c>
      <c r="E4123" s="72" t="s">
        <v>9</v>
      </c>
      <c r="F4123" s="72">
        <v>42</v>
      </c>
      <c r="G4123" s="72" t="s">
        <v>21</v>
      </c>
    </row>
    <row r="4124" spans="3:7" ht="15" thickBot="1" x14ac:dyDescent="0.35">
      <c r="C4124" s="70">
        <v>43181</v>
      </c>
      <c r="D4124" s="71">
        <v>0.72251157407407407</v>
      </c>
      <c r="E4124" s="72" t="s">
        <v>9</v>
      </c>
      <c r="F4124" s="72">
        <v>38</v>
      </c>
      <c r="G4124" s="72" t="s">
        <v>10</v>
      </c>
    </row>
    <row r="4125" spans="3:7" ht="15" thickBot="1" x14ac:dyDescent="0.35">
      <c r="C4125" s="70">
        <v>43181</v>
      </c>
      <c r="D4125" s="71">
        <v>0.72290509259259261</v>
      </c>
      <c r="E4125" s="72" t="s">
        <v>9</v>
      </c>
      <c r="F4125" s="72">
        <v>38</v>
      </c>
      <c r="G4125" s="72" t="s">
        <v>21</v>
      </c>
    </row>
    <row r="4126" spans="3:7" ht="15" thickBot="1" x14ac:dyDescent="0.35">
      <c r="C4126" s="70">
        <v>43181</v>
      </c>
      <c r="D4126" s="71">
        <v>0.72313657407407417</v>
      </c>
      <c r="E4126" s="72" t="s">
        <v>9</v>
      </c>
      <c r="F4126" s="72">
        <v>38</v>
      </c>
      <c r="G4126" s="72" t="s">
        <v>21</v>
      </c>
    </row>
    <row r="4127" spans="3:7" ht="15" thickBot="1" x14ac:dyDescent="0.35">
      <c r="C4127" s="70">
        <v>43181</v>
      </c>
      <c r="D4127" s="71">
        <v>0.72343750000000007</v>
      </c>
      <c r="E4127" s="72" t="s">
        <v>9</v>
      </c>
      <c r="F4127" s="72">
        <v>50</v>
      </c>
      <c r="G4127" s="72" t="s">
        <v>10</v>
      </c>
    </row>
    <row r="4128" spans="3:7" ht="15" thickBot="1" x14ac:dyDescent="0.35">
      <c r="C4128" s="70">
        <v>43181</v>
      </c>
      <c r="D4128" s="71">
        <v>0.72440972222222222</v>
      </c>
      <c r="E4128" s="72" t="s">
        <v>9</v>
      </c>
      <c r="F4128" s="72">
        <v>50</v>
      </c>
      <c r="G4128" s="72" t="s">
        <v>21</v>
      </c>
    </row>
    <row r="4129" spans="3:7" ht="15" thickBot="1" x14ac:dyDescent="0.35">
      <c r="C4129" s="70">
        <v>43181</v>
      </c>
      <c r="D4129" s="71">
        <v>0.72581018518518514</v>
      </c>
      <c r="E4129" s="72" t="s">
        <v>9</v>
      </c>
      <c r="F4129" s="72">
        <v>41</v>
      </c>
      <c r="G4129" s="72" t="s">
        <v>21</v>
      </c>
    </row>
    <row r="4130" spans="3:7" ht="15" thickBot="1" x14ac:dyDescent="0.35">
      <c r="C4130" s="70">
        <v>43181</v>
      </c>
      <c r="D4130" s="71">
        <v>0.72649305555555566</v>
      </c>
      <c r="E4130" s="72" t="s">
        <v>9</v>
      </c>
      <c r="F4130" s="72">
        <v>40</v>
      </c>
      <c r="G4130" s="72" t="s">
        <v>21</v>
      </c>
    </row>
    <row r="4131" spans="3:7" ht="15" thickBot="1" x14ac:dyDescent="0.35">
      <c r="C4131" s="70">
        <v>43181</v>
      </c>
      <c r="D4131" s="71">
        <v>0.72756944444444438</v>
      </c>
      <c r="E4131" s="72" t="s">
        <v>9</v>
      </c>
      <c r="F4131" s="72">
        <v>45</v>
      </c>
      <c r="G4131" s="72" t="s">
        <v>10</v>
      </c>
    </row>
    <row r="4132" spans="3:7" ht="15" thickBot="1" x14ac:dyDescent="0.35">
      <c r="C4132" s="70">
        <v>43181</v>
      </c>
      <c r="D4132" s="71">
        <v>0.7299768518518519</v>
      </c>
      <c r="E4132" s="72" t="s">
        <v>9</v>
      </c>
      <c r="F4132" s="72">
        <v>53</v>
      </c>
      <c r="G4132" s="72" t="s">
        <v>21</v>
      </c>
    </row>
    <row r="4133" spans="3:7" ht="15" thickBot="1" x14ac:dyDescent="0.35">
      <c r="C4133" s="70">
        <v>43181</v>
      </c>
      <c r="D4133" s="71">
        <v>0.73093750000000002</v>
      </c>
      <c r="E4133" s="72" t="s">
        <v>9</v>
      </c>
      <c r="F4133" s="72">
        <v>32</v>
      </c>
      <c r="G4133" s="72" t="s">
        <v>21</v>
      </c>
    </row>
    <row r="4134" spans="3:7" ht="15" thickBot="1" x14ac:dyDescent="0.35">
      <c r="C4134" s="70">
        <v>43181</v>
      </c>
      <c r="D4134" s="71">
        <v>0.73103009259259266</v>
      </c>
      <c r="E4134" s="72" t="s">
        <v>9</v>
      </c>
      <c r="F4134" s="72">
        <v>36</v>
      </c>
      <c r="G4134" s="72" t="s">
        <v>10</v>
      </c>
    </row>
    <row r="4135" spans="3:7" ht="15" thickBot="1" x14ac:dyDescent="0.35">
      <c r="C4135" s="70">
        <v>43181</v>
      </c>
      <c r="D4135" s="71">
        <v>0.73125000000000007</v>
      </c>
      <c r="E4135" s="72" t="s">
        <v>9</v>
      </c>
      <c r="F4135" s="72">
        <v>29</v>
      </c>
      <c r="G4135" s="72" t="s">
        <v>21</v>
      </c>
    </row>
    <row r="4136" spans="3:7" ht="15" thickBot="1" x14ac:dyDescent="0.35">
      <c r="C4136" s="70">
        <v>43181</v>
      </c>
      <c r="D4136" s="71">
        <v>0.73149305555555555</v>
      </c>
      <c r="E4136" s="72" t="s">
        <v>9</v>
      </c>
      <c r="F4136" s="72">
        <v>41</v>
      </c>
      <c r="G4136" s="72" t="s">
        <v>10</v>
      </c>
    </row>
    <row r="4137" spans="3:7" ht="15" thickBot="1" x14ac:dyDescent="0.35">
      <c r="C4137" s="70">
        <v>43181</v>
      </c>
      <c r="D4137" s="71">
        <v>0.73204861111111119</v>
      </c>
      <c r="E4137" s="72" t="s">
        <v>9</v>
      </c>
      <c r="F4137" s="72">
        <v>41</v>
      </c>
      <c r="G4137" s="72" t="s">
        <v>10</v>
      </c>
    </row>
    <row r="4138" spans="3:7" ht="15" thickBot="1" x14ac:dyDescent="0.35">
      <c r="C4138" s="70">
        <v>43181</v>
      </c>
      <c r="D4138" s="71">
        <v>0.73305555555555557</v>
      </c>
      <c r="E4138" s="72" t="s">
        <v>9</v>
      </c>
      <c r="F4138" s="72">
        <v>41</v>
      </c>
      <c r="G4138" s="72" t="s">
        <v>21</v>
      </c>
    </row>
    <row r="4139" spans="3:7" ht="15" thickBot="1" x14ac:dyDescent="0.35">
      <c r="C4139" s="70">
        <v>43181</v>
      </c>
      <c r="D4139" s="71">
        <v>0.73311342592592599</v>
      </c>
      <c r="E4139" s="72" t="s">
        <v>9</v>
      </c>
      <c r="F4139" s="72">
        <v>46</v>
      </c>
      <c r="G4139" s="72" t="s">
        <v>10</v>
      </c>
    </row>
    <row r="4140" spans="3:7" ht="15" thickBot="1" x14ac:dyDescent="0.35">
      <c r="C4140" s="70">
        <v>43181</v>
      </c>
      <c r="D4140" s="71">
        <v>0.73422453703703694</v>
      </c>
      <c r="E4140" s="72" t="s">
        <v>9</v>
      </c>
      <c r="F4140" s="72">
        <v>42</v>
      </c>
      <c r="G4140" s="72" t="s">
        <v>21</v>
      </c>
    </row>
    <row r="4141" spans="3:7" ht="15" thickBot="1" x14ac:dyDescent="0.35">
      <c r="C4141" s="70">
        <v>43181</v>
      </c>
      <c r="D4141" s="71">
        <v>0.73430555555555566</v>
      </c>
      <c r="E4141" s="72" t="s">
        <v>9</v>
      </c>
      <c r="F4141" s="72">
        <v>48</v>
      </c>
      <c r="G4141" s="72" t="s">
        <v>21</v>
      </c>
    </row>
    <row r="4142" spans="3:7" ht="15" thickBot="1" x14ac:dyDescent="0.35">
      <c r="C4142" s="70">
        <v>43181</v>
      </c>
      <c r="D4142" s="71">
        <v>0.73563657407407401</v>
      </c>
      <c r="E4142" s="72" t="s">
        <v>9</v>
      </c>
      <c r="F4142" s="72">
        <v>51</v>
      </c>
      <c r="G4142" s="72" t="s">
        <v>10</v>
      </c>
    </row>
    <row r="4143" spans="3:7" ht="15" thickBot="1" x14ac:dyDescent="0.35">
      <c r="C4143" s="70">
        <v>43181</v>
      </c>
      <c r="D4143" s="71">
        <v>0.73672453703703711</v>
      </c>
      <c r="E4143" s="72" t="s">
        <v>9</v>
      </c>
      <c r="F4143" s="72">
        <v>33</v>
      </c>
      <c r="G4143" s="72" t="s">
        <v>21</v>
      </c>
    </row>
    <row r="4144" spans="3:7" ht="15" thickBot="1" x14ac:dyDescent="0.35">
      <c r="C4144" s="70">
        <v>43181</v>
      </c>
      <c r="D4144" s="71">
        <v>0.7367824074074073</v>
      </c>
      <c r="E4144" s="72" t="s">
        <v>9</v>
      </c>
      <c r="F4144" s="72">
        <v>46</v>
      </c>
      <c r="G4144" s="72" t="s">
        <v>10</v>
      </c>
    </row>
    <row r="4145" spans="3:7" ht="15" thickBot="1" x14ac:dyDescent="0.35">
      <c r="C4145" s="70">
        <v>43181</v>
      </c>
      <c r="D4145" s="71">
        <v>0.73733796296296295</v>
      </c>
      <c r="E4145" s="72" t="s">
        <v>9</v>
      </c>
      <c r="F4145" s="72">
        <v>36</v>
      </c>
      <c r="G4145" s="72" t="s">
        <v>21</v>
      </c>
    </row>
    <row r="4146" spans="3:7" ht="15" thickBot="1" x14ac:dyDescent="0.35">
      <c r="C4146" s="70">
        <v>43181</v>
      </c>
      <c r="D4146" s="71">
        <v>0.73855324074074069</v>
      </c>
      <c r="E4146" s="72" t="s">
        <v>9</v>
      </c>
      <c r="F4146" s="72">
        <v>30</v>
      </c>
      <c r="G4146" s="72" t="s">
        <v>21</v>
      </c>
    </row>
    <row r="4147" spans="3:7" ht="15" thickBot="1" x14ac:dyDescent="0.35">
      <c r="C4147" s="70">
        <v>43181</v>
      </c>
      <c r="D4147" s="71">
        <v>0.74216435185185192</v>
      </c>
      <c r="E4147" s="72" t="s">
        <v>9</v>
      </c>
      <c r="F4147" s="72">
        <v>38</v>
      </c>
      <c r="G4147" s="72" t="s">
        <v>10</v>
      </c>
    </row>
    <row r="4148" spans="3:7" ht="15" thickBot="1" x14ac:dyDescent="0.35">
      <c r="C4148" s="70">
        <v>43181</v>
      </c>
      <c r="D4148" s="71">
        <v>0.74259259259259258</v>
      </c>
      <c r="E4148" s="72" t="s">
        <v>9</v>
      </c>
      <c r="F4148" s="72">
        <v>38</v>
      </c>
      <c r="G4148" s="72" t="s">
        <v>21</v>
      </c>
    </row>
    <row r="4149" spans="3:7" ht="15" thickBot="1" x14ac:dyDescent="0.35">
      <c r="C4149" s="70">
        <v>43181</v>
      </c>
      <c r="D4149" s="71">
        <v>0.7440162037037038</v>
      </c>
      <c r="E4149" s="72" t="s">
        <v>9</v>
      </c>
      <c r="F4149" s="72">
        <v>62</v>
      </c>
      <c r="G4149" s="72" t="s">
        <v>10</v>
      </c>
    </row>
    <row r="4150" spans="3:7" ht="15" thickBot="1" x14ac:dyDescent="0.35">
      <c r="C4150" s="70">
        <v>43181</v>
      </c>
      <c r="D4150" s="71">
        <v>0.74494212962962969</v>
      </c>
      <c r="E4150" s="72" t="s">
        <v>9</v>
      </c>
      <c r="F4150" s="72">
        <v>41</v>
      </c>
      <c r="G4150" s="72" t="s">
        <v>10</v>
      </c>
    </row>
    <row r="4151" spans="3:7" ht="15" thickBot="1" x14ac:dyDescent="0.35">
      <c r="C4151" s="70">
        <v>43181</v>
      </c>
      <c r="D4151" s="71">
        <v>0.75064814814814806</v>
      </c>
      <c r="E4151" s="72" t="s">
        <v>9</v>
      </c>
      <c r="F4151" s="72">
        <v>42</v>
      </c>
      <c r="G4151" s="72" t="s">
        <v>21</v>
      </c>
    </row>
    <row r="4152" spans="3:7" ht="15" thickBot="1" x14ac:dyDescent="0.35">
      <c r="C4152" s="70">
        <v>43181</v>
      </c>
      <c r="D4152" s="71">
        <v>0.7530324074074074</v>
      </c>
      <c r="E4152" s="72" t="s">
        <v>9</v>
      </c>
      <c r="F4152" s="72">
        <v>33</v>
      </c>
      <c r="G4152" s="72" t="s">
        <v>10</v>
      </c>
    </row>
    <row r="4153" spans="3:7" ht="15" thickBot="1" x14ac:dyDescent="0.35">
      <c r="C4153" s="70">
        <v>43181</v>
      </c>
      <c r="D4153" s="71">
        <v>0.75549768518518512</v>
      </c>
      <c r="E4153" s="72" t="s">
        <v>9</v>
      </c>
      <c r="F4153" s="72">
        <v>52</v>
      </c>
      <c r="G4153" s="72" t="s">
        <v>10</v>
      </c>
    </row>
    <row r="4154" spans="3:7" ht="15" thickBot="1" x14ac:dyDescent="0.35">
      <c r="C4154" s="70">
        <v>43181</v>
      </c>
      <c r="D4154" s="71">
        <v>0.75583333333333336</v>
      </c>
      <c r="E4154" s="72" t="s">
        <v>9</v>
      </c>
      <c r="F4154" s="72">
        <v>27</v>
      </c>
      <c r="G4154" s="72" t="s">
        <v>21</v>
      </c>
    </row>
    <row r="4155" spans="3:7" ht="15" thickBot="1" x14ac:dyDescent="0.35">
      <c r="C4155" s="70">
        <v>43181</v>
      </c>
      <c r="D4155" s="71">
        <v>0.75618055555555552</v>
      </c>
      <c r="E4155" s="72" t="s">
        <v>9</v>
      </c>
      <c r="F4155" s="72">
        <v>32</v>
      </c>
      <c r="G4155" s="72" t="s">
        <v>21</v>
      </c>
    </row>
    <row r="4156" spans="3:7" ht="15" thickBot="1" x14ac:dyDescent="0.35">
      <c r="C4156" s="70">
        <v>43181</v>
      </c>
      <c r="D4156" s="71">
        <v>0.76155092592592588</v>
      </c>
      <c r="E4156" s="72" t="s">
        <v>9</v>
      </c>
      <c r="F4156" s="72">
        <v>43</v>
      </c>
      <c r="G4156" s="72" t="s">
        <v>21</v>
      </c>
    </row>
    <row r="4157" spans="3:7" ht="15" thickBot="1" x14ac:dyDescent="0.35">
      <c r="C4157" s="70">
        <v>43181</v>
      </c>
      <c r="D4157" s="71">
        <v>0.76778935185185182</v>
      </c>
      <c r="E4157" s="72" t="s">
        <v>9</v>
      </c>
      <c r="F4157" s="72">
        <v>31</v>
      </c>
      <c r="G4157" s="72" t="s">
        <v>21</v>
      </c>
    </row>
    <row r="4158" spans="3:7" ht="15" thickBot="1" x14ac:dyDescent="0.35">
      <c r="C4158" s="70">
        <v>43181</v>
      </c>
      <c r="D4158" s="71">
        <v>0.76785879629629628</v>
      </c>
      <c r="E4158" s="72" t="s">
        <v>9</v>
      </c>
      <c r="F4158" s="72">
        <v>35</v>
      </c>
      <c r="G4158" s="72" t="s">
        <v>10</v>
      </c>
    </row>
    <row r="4159" spans="3:7" ht="15" thickBot="1" x14ac:dyDescent="0.35">
      <c r="C4159" s="70">
        <v>43181</v>
      </c>
      <c r="D4159" s="71">
        <v>0.76846064814814818</v>
      </c>
      <c r="E4159" s="72" t="s">
        <v>9</v>
      </c>
      <c r="F4159" s="72">
        <v>51</v>
      </c>
      <c r="G4159" s="72" t="s">
        <v>21</v>
      </c>
    </row>
    <row r="4160" spans="3:7" ht="15" thickBot="1" x14ac:dyDescent="0.35">
      <c r="C4160" s="70">
        <v>43181</v>
      </c>
      <c r="D4160" s="71">
        <v>0.76866898148148144</v>
      </c>
      <c r="E4160" s="72" t="s">
        <v>9</v>
      </c>
      <c r="F4160" s="72">
        <v>41</v>
      </c>
      <c r="G4160" s="72" t="s">
        <v>10</v>
      </c>
    </row>
    <row r="4161" spans="3:7" ht="15" thickBot="1" x14ac:dyDescent="0.35">
      <c r="C4161" s="70">
        <v>43181</v>
      </c>
      <c r="D4161" s="71">
        <v>0.77170138888888884</v>
      </c>
      <c r="E4161" s="72" t="s">
        <v>9</v>
      </c>
      <c r="F4161" s="72">
        <v>62</v>
      </c>
      <c r="G4161" s="72" t="s">
        <v>10</v>
      </c>
    </row>
    <row r="4162" spans="3:7" ht="15" thickBot="1" x14ac:dyDescent="0.35">
      <c r="C4162" s="70">
        <v>43181</v>
      </c>
      <c r="D4162" s="71">
        <v>0.77337962962962958</v>
      </c>
      <c r="E4162" s="72" t="s">
        <v>9</v>
      </c>
      <c r="F4162" s="72">
        <v>46</v>
      </c>
      <c r="G4162" s="72" t="s">
        <v>21</v>
      </c>
    </row>
    <row r="4163" spans="3:7" ht="15" thickBot="1" x14ac:dyDescent="0.35">
      <c r="C4163" s="70">
        <v>43181</v>
      </c>
      <c r="D4163" s="71">
        <v>0.77415509259259263</v>
      </c>
      <c r="E4163" s="72" t="s">
        <v>9</v>
      </c>
      <c r="F4163" s="72">
        <v>44</v>
      </c>
      <c r="G4163" s="72" t="s">
        <v>21</v>
      </c>
    </row>
    <row r="4164" spans="3:7" ht="15" thickBot="1" x14ac:dyDescent="0.35">
      <c r="C4164" s="70">
        <v>43181</v>
      </c>
      <c r="D4164" s="71">
        <v>0.77603009259259259</v>
      </c>
      <c r="E4164" s="72" t="s">
        <v>9</v>
      </c>
      <c r="F4164" s="72">
        <v>48</v>
      </c>
      <c r="G4164" s="72" t="s">
        <v>10</v>
      </c>
    </row>
    <row r="4165" spans="3:7" ht="15" thickBot="1" x14ac:dyDescent="0.35">
      <c r="C4165" s="70">
        <v>43181</v>
      </c>
      <c r="D4165" s="71">
        <v>0.78043981481481473</v>
      </c>
      <c r="E4165" s="72" t="s">
        <v>9</v>
      </c>
      <c r="F4165" s="72">
        <v>39</v>
      </c>
      <c r="G4165" s="72" t="s">
        <v>10</v>
      </c>
    </row>
    <row r="4166" spans="3:7" ht="15" thickBot="1" x14ac:dyDescent="0.35">
      <c r="C4166" s="70">
        <v>43181</v>
      </c>
      <c r="D4166" s="71">
        <v>0.78159722222222217</v>
      </c>
      <c r="E4166" s="72" t="s">
        <v>9</v>
      </c>
      <c r="F4166" s="72">
        <v>35</v>
      </c>
      <c r="G4166" s="72" t="s">
        <v>21</v>
      </c>
    </row>
    <row r="4167" spans="3:7" ht="15" thickBot="1" x14ac:dyDescent="0.35">
      <c r="C4167" s="70">
        <v>43181</v>
      </c>
      <c r="D4167" s="71">
        <v>0.78174768518518523</v>
      </c>
      <c r="E4167" s="72" t="s">
        <v>9</v>
      </c>
      <c r="F4167" s="72">
        <v>33</v>
      </c>
      <c r="G4167" s="72" t="s">
        <v>21</v>
      </c>
    </row>
    <row r="4168" spans="3:7" ht="15" thickBot="1" x14ac:dyDescent="0.35">
      <c r="C4168" s="70">
        <v>43181</v>
      </c>
      <c r="D4168" s="71">
        <v>0.78439814814814823</v>
      </c>
      <c r="E4168" s="72" t="s">
        <v>9</v>
      </c>
      <c r="F4168" s="72">
        <v>26</v>
      </c>
      <c r="G4168" s="72" t="s">
        <v>21</v>
      </c>
    </row>
    <row r="4169" spans="3:7" ht="15" thickBot="1" x14ac:dyDescent="0.35">
      <c r="C4169" s="70">
        <v>43181</v>
      </c>
      <c r="D4169" s="71">
        <v>0.78450231481481481</v>
      </c>
      <c r="E4169" s="72" t="s">
        <v>9</v>
      </c>
      <c r="F4169" s="72">
        <v>31</v>
      </c>
      <c r="G4169" s="72" t="s">
        <v>21</v>
      </c>
    </row>
    <row r="4170" spans="3:7" ht="15" thickBot="1" x14ac:dyDescent="0.35">
      <c r="C4170" s="70">
        <v>43181</v>
      </c>
      <c r="D4170" s="71">
        <v>0.7847453703703704</v>
      </c>
      <c r="E4170" s="72" t="s">
        <v>9</v>
      </c>
      <c r="F4170" s="72">
        <v>17</v>
      </c>
      <c r="G4170" s="72" t="s">
        <v>10</v>
      </c>
    </row>
    <row r="4171" spans="3:7" ht="15" thickBot="1" x14ac:dyDescent="0.35">
      <c r="C4171" s="70">
        <v>43181</v>
      </c>
      <c r="D4171" s="71">
        <v>0.78549768518518526</v>
      </c>
      <c r="E4171" s="72" t="s">
        <v>9</v>
      </c>
      <c r="F4171" s="72">
        <v>35</v>
      </c>
      <c r="G4171" s="72" t="s">
        <v>10</v>
      </c>
    </row>
    <row r="4172" spans="3:7" ht="15" thickBot="1" x14ac:dyDescent="0.35">
      <c r="C4172" s="70">
        <v>43181</v>
      </c>
      <c r="D4172" s="71">
        <v>0.7896643518518518</v>
      </c>
      <c r="E4172" s="72" t="s">
        <v>9</v>
      </c>
      <c r="F4172" s="72">
        <v>35</v>
      </c>
      <c r="G4172" s="72" t="s">
        <v>21</v>
      </c>
    </row>
    <row r="4173" spans="3:7" ht="15" thickBot="1" x14ac:dyDescent="0.35">
      <c r="C4173" s="70">
        <v>43181</v>
      </c>
      <c r="D4173" s="71">
        <v>0.78998842592592589</v>
      </c>
      <c r="E4173" s="72" t="s">
        <v>9</v>
      </c>
      <c r="F4173" s="72">
        <v>40</v>
      </c>
      <c r="G4173" s="72" t="s">
        <v>21</v>
      </c>
    </row>
    <row r="4174" spans="3:7" ht="15" thickBot="1" x14ac:dyDescent="0.35">
      <c r="C4174" s="70">
        <v>43181</v>
      </c>
      <c r="D4174" s="71">
        <v>0.7906481481481481</v>
      </c>
      <c r="E4174" s="72" t="s">
        <v>9</v>
      </c>
      <c r="F4174" s="72">
        <v>52</v>
      </c>
      <c r="G4174" s="72" t="s">
        <v>21</v>
      </c>
    </row>
    <row r="4175" spans="3:7" ht="15" thickBot="1" x14ac:dyDescent="0.35">
      <c r="C4175" s="70">
        <v>43181</v>
      </c>
      <c r="D4175" s="71">
        <v>0.79266203703703697</v>
      </c>
      <c r="E4175" s="72" t="s">
        <v>9</v>
      </c>
      <c r="F4175" s="72">
        <v>34</v>
      </c>
      <c r="G4175" s="72" t="s">
        <v>21</v>
      </c>
    </row>
    <row r="4176" spans="3:7" ht="15" thickBot="1" x14ac:dyDescent="0.35">
      <c r="C4176" s="70">
        <v>43181</v>
      </c>
      <c r="D4176" s="71">
        <v>0.79410879629629638</v>
      </c>
      <c r="E4176" s="72" t="s">
        <v>9</v>
      </c>
      <c r="F4176" s="72">
        <v>45</v>
      </c>
      <c r="G4176" s="72" t="s">
        <v>21</v>
      </c>
    </row>
    <row r="4177" spans="3:7" ht="15" thickBot="1" x14ac:dyDescent="0.35">
      <c r="C4177" s="70">
        <v>43181</v>
      </c>
      <c r="D4177" s="71">
        <v>0.79453703703703704</v>
      </c>
      <c r="E4177" s="72" t="s">
        <v>9</v>
      </c>
      <c r="F4177" s="72">
        <v>42</v>
      </c>
      <c r="G4177" s="72" t="s">
        <v>10</v>
      </c>
    </row>
    <row r="4178" spans="3:7" ht="15" thickBot="1" x14ac:dyDescent="0.35">
      <c r="C4178" s="70">
        <v>43181</v>
      </c>
      <c r="D4178" s="71">
        <v>0.7949652777777777</v>
      </c>
      <c r="E4178" s="72" t="s">
        <v>9</v>
      </c>
      <c r="F4178" s="72">
        <v>35</v>
      </c>
      <c r="G4178" s="72" t="s">
        <v>10</v>
      </c>
    </row>
    <row r="4179" spans="3:7" ht="15" thickBot="1" x14ac:dyDescent="0.35">
      <c r="C4179" s="70">
        <v>43181</v>
      </c>
      <c r="D4179" s="71">
        <v>0.79523148148148148</v>
      </c>
      <c r="E4179" s="72" t="s">
        <v>9</v>
      </c>
      <c r="F4179" s="72">
        <v>42</v>
      </c>
      <c r="G4179" s="72" t="s">
        <v>10</v>
      </c>
    </row>
    <row r="4180" spans="3:7" ht="15" thickBot="1" x14ac:dyDescent="0.35">
      <c r="C4180" s="70">
        <v>43181</v>
      </c>
      <c r="D4180" s="71">
        <v>0.7952662037037036</v>
      </c>
      <c r="E4180" s="72" t="s">
        <v>9</v>
      </c>
      <c r="F4180" s="72">
        <v>27</v>
      </c>
      <c r="G4180" s="72" t="s">
        <v>21</v>
      </c>
    </row>
    <row r="4181" spans="3:7" ht="15" thickBot="1" x14ac:dyDescent="0.35">
      <c r="C4181" s="70">
        <v>43181</v>
      </c>
      <c r="D4181" s="71">
        <v>0.79556712962962972</v>
      </c>
      <c r="E4181" s="72" t="s">
        <v>9</v>
      </c>
      <c r="F4181" s="72">
        <v>46</v>
      </c>
      <c r="G4181" s="72" t="s">
        <v>10</v>
      </c>
    </row>
    <row r="4182" spans="3:7" ht="15" thickBot="1" x14ac:dyDescent="0.35">
      <c r="C4182" s="70">
        <v>43181</v>
      </c>
      <c r="D4182" s="71">
        <v>0.79923611111111115</v>
      </c>
      <c r="E4182" s="72" t="s">
        <v>9</v>
      </c>
      <c r="F4182" s="72">
        <v>41</v>
      </c>
      <c r="G4182" s="72" t="s">
        <v>10</v>
      </c>
    </row>
    <row r="4183" spans="3:7" ht="15" thickBot="1" x14ac:dyDescent="0.35">
      <c r="C4183" s="70">
        <v>43181</v>
      </c>
      <c r="D4183" s="71">
        <v>0.80047453703703697</v>
      </c>
      <c r="E4183" s="72" t="s">
        <v>9</v>
      </c>
      <c r="F4183" s="72">
        <v>56</v>
      </c>
      <c r="G4183" s="72" t="s">
        <v>10</v>
      </c>
    </row>
    <row r="4184" spans="3:7" ht="15" thickBot="1" x14ac:dyDescent="0.35">
      <c r="C4184" s="70">
        <v>43181</v>
      </c>
      <c r="D4184" s="71">
        <v>0.80060185185185195</v>
      </c>
      <c r="E4184" s="72" t="s">
        <v>9</v>
      </c>
      <c r="F4184" s="72">
        <v>48</v>
      </c>
      <c r="G4184" s="72" t="s">
        <v>21</v>
      </c>
    </row>
    <row r="4185" spans="3:7" ht="15" thickBot="1" x14ac:dyDescent="0.35">
      <c r="C4185" s="70">
        <v>43181</v>
      </c>
      <c r="D4185" s="71">
        <v>0.80105324074074069</v>
      </c>
      <c r="E4185" s="72" t="s">
        <v>9</v>
      </c>
      <c r="F4185" s="72">
        <v>58</v>
      </c>
      <c r="G4185" s="72" t="s">
        <v>10</v>
      </c>
    </row>
    <row r="4186" spans="3:7" ht="15" thickBot="1" x14ac:dyDescent="0.35">
      <c r="C4186" s="70">
        <v>43181</v>
      </c>
      <c r="D4186" s="71">
        <v>0.80115740740740737</v>
      </c>
      <c r="E4186" s="72" t="s">
        <v>9</v>
      </c>
      <c r="F4186" s="72">
        <v>38</v>
      </c>
      <c r="G4186" s="72" t="s">
        <v>10</v>
      </c>
    </row>
    <row r="4187" spans="3:7" ht="15" thickBot="1" x14ac:dyDescent="0.35">
      <c r="C4187" s="70">
        <v>43181</v>
      </c>
      <c r="D4187" s="71">
        <v>0.8019560185185185</v>
      </c>
      <c r="E4187" s="72" t="s">
        <v>9</v>
      </c>
      <c r="F4187" s="72">
        <v>36</v>
      </c>
      <c r="G4187" s="72" t="s">
        <v>21</v>
      </c>
    </row>
    <row r="4188" spans="3:7" ht="15" thickBot="1" x14ac:dyDescent="0.35">
      <c r="C4188" s="70">
        <v>43181</v>
      </c>
      <c r="D4188" s="71">
        <v>0.80237268518518512</v>
      </c>
      <c r="E4188" s="72" t="s">
        <v>9</v>
      </c>
      <c r="F4188" s="72">
        <v>28</v>
      </c>
      <c r="G4188" s="72" t="s">
        <v>10</v>
      </c>
    </row>
    <row r="4189" spans="3:7" ht="15" thickBot="1" x14ac:dyDescent="0.35">
      <c r="C4189" s="70">
        <v>43181</v>
      </c>
      <c r="D4189" s="71">
        <v>0.80275462962962962</v>
      </c>
      <c r="E4189" s="72" t="s">
        <v>9</v>
      </c>
      <c r="F4189" s="72">
        <v>41</v>
      </c>
      <c r="G4189" s="72" t="s">
        <v>10</v>
      </c>
    </row>
    <row r="4190" spans="3:7" ht="15" thickBot="1" x14ac:dyDescent="0.35">
      <c r="C4190" s="70">
        <v>43181</v>
      </c>
      <c r="D4190" s="71">
        <v>0.80494212962962963</v>
      </c>
      <c r="E4190" s="72" t="s">
        <v>9</v>
      </c>
      <c r="F4190" s="72">
        <v>18</v>
      </c>
      <c r="G4190" s="72" t="s">
        <v>21</v>
      </c>
    </row>
    <row r="4191" spans="3:7" ht="15" thickBot="1" x14ac:dyDescent="0.35">
      <c r="C4191" s="70">
        <v>43181</v>
      </c>
      <c r="D4191" s="71">
        <v>0.80613425925925919</v>
      </c>
      <c r="E4191" s="72" t="s">
        <v>9</v>
      </c>
      <c r="F4191" s="72">
        <v>38</v>
      </c>
      <c r="G4191" s="72" t="s">
        <v>21</v>
      </c>
    </row>
    <row r="4192" spans="3:7" ht="15" thickBot="1" x14ac:dyDescent="0.35">
      <c r="C4192" s="70">
        <v>43181</v>
      </c>
      <c r="D4192" s="71">
        <v>0.80636574074074074</v>
      </c>
      <c r="E4192" s="72" t="s">
        <v>9</v>
      </c>
      <c r="F4192" s="72">
        <v>34</v>
      </c>
      <c r="G4192" s="72" t="s">
        <v>21</v>
      </c>
    </row>
    <row r="4193" spans="3:7" ht="15" thickBot="1" x14ac:dyDescent="0.35">
      <c r="C4193" s="70">
        <v>43181</v>
      </c>
      <c r="D4193" s="71">
        <v>0.80826388888888889</v>
      </c>
      <c r="E4193" s="72" t="s">
        <v>9</v>
      </c>
      <c r="F4193" s="72">
        <v>46</v>
      </c>
      <c r="G4193" s="72" t="s">
        <v>21</v>
      </c>
    </row>
    <row r="4194" spans="3:7" ht="15" thickBot="1" x14ac:dyDescent="0.35">
      <c r="C4194" s="70">
        <v>43181</v>
      </c>
      <c r="D4194" s="71">
        <v>0.81119212962962972</v>
      </c>
      <c r="E4194" s="72" t="s">
        <v>9</v>
      </c>
      <c r="F4194" s="72">
        <v>33</v>
      </c>
      <c r="G4194" s="72" t="s">
        <v>21</v>
      </c>
    </row>
    <row r="4195" spans="3:7" ht="15" thickBot="1" x14ac:dyDescent="0.35">
      <c r="C4195" s="70">
        <v>43181</v>
      </c>
      <c r="D4195" s="71">
        <v>0.81122685185185184</v>
      </c>
      <c r="E4195" s="72" t="s">
        <v>9</v>
      </c>
      <c r="F4195" s="72">
        <v>49</v>
      </c>
      <c r="G4195" s="72" t="s">
        <v>10</v>
      </c>
    </row>
    <row r="4196" spans="3:7" ht="15" thickBot="1" x14ac:dyDescent="0.35">
      <c r="C4196" s="70">
        <v>43181</v>
      </c>
      <c r="D4196" s="71">
        <v>0.81443287037037038</v>
      </c>
      <c r="E4196" s="72" t="s">
        <v>9</v>
      </c>
      <c r="F4196" s="72">
        <v>41</v>
      </c>
      <c r="G4196" s="72" t="s">
        <v>10</v>
      </c>
    </row>
    <row r="4197" spans="3:7" ht="15" thickBot="1" x14ac:dyDescent="0.35">
      <c r="C4197" s="70">
        <v>43181</v>
      </c>
      <c r="D4197" s="71">
        <v>0.8152314814814815</v>
      </c>
      <c r="E4197" s="72" t="s">
        <v>9</v>
      </c>
      <c r="F4197" s="72">
        <v>47</v>
      </c>
      <c r="G4197" s="72" t="s">
        <v>10</v>
      </c>
    </row>
    <row r="4198" spans="3:7" ht="15" thickBot="1" x14ac:dyDescent="0.35">
      <c r="C4198" s="70">
        <v>43181</v>
      </c>
      <c r="D4198" s="71">
        <v>0.81671296296296303</v>
      </c>
      <c r="E4198" s="72" t="s">
        <v>9</v>
      </c>
      <c r="F4198" s="72">
        <v>30</v>
      </c>
      <c r="G4198" s="72" t="s">
        <v>21</v>
      </c>
    </row>
    <row r="4199" spans="3:7" ht="15" thickBot="1" x14ac:dyDescent="0.35">
      <c r="C4199" s="70">
        <v>43181</v>
      </c>
      <c r="D4199" s="71">
        <v>0.81744212962962959</v>
      </c>
      <c r="E4199" s="72" t="s">
        <v>9</v>
      </c>
      <c r="F4199" s="72">
        <v>37</v>
      </c>
      <c r="G4199" s="72" t="s">
        <v>21</v>
      </c>
    </row>
    <row r="4200" spans="3:7" ht="15" thickBot="1" x14ac:dyDescent="0.35">
      <c r="C4200" s="70">
        <v>43181</v>
      </c>
      <c r="D4200" s="71">
        <v>0.81752314814814808</v>
      </c>
      <c r="E4200" s="72" t="s">
        <v>9</v>
      </c>
      <c r="F4200" s="72">
        <v>41</v>
      </c>
      <c r="G4200" s="72" t="s">
        <v>21</v>
      </c>
    </row>
    <row r="4201" spans="3:7" ht="15" thickBot="1" x14ac:dyDescent="0.35">
      <c r="C4201" s="70">
        <v>43181</v>
      </c>
      <c r="D4201" s="71">
        <v>0.81766203703703699</v>
      </c>
      <c r="E4201" s="72" t="s">
        <v>9</v>
      </c>
      <c r="F4201" s="72">
        <v>47</v>
      </c>
      <c r="G4201" s="72" t="s">
        <v>21</v>
      </c>
    </row>
    <row r="4202" spans="3:7" ht="15" thickBot="1" x14ac:dyDescent="0.35">
      <c r="C4202" s="70">
        <v>43181</v>
      </c>
      <c r="D4202" s="71">
        <v>0.81795138888888896</v>
      </c>
      <c r="E4202" s="72" t="s">
        <v>9</v>
      </c>
      <c r="F4202" s="72">
        <v>45</v>
      </c>
      <c r="G4202" s="72" t="s">
        <v>21</v>
      </c>
    </row>
    <row r="4203" spans="3:7" ht="15" thickBot="1" x14ac:dyDescent="0.35">
      <c r="C4203" s="70">
        <v>43181</v>
      </c>
      <c r="D4203" s="71">
        <v>0.81854166666666661</v>
      </c>
      <c r="E4203" s="72" t="s">
        <v>9</v>
      </c>
      <c r="F4203" s="72">
        <v>63</v>
      </c>
      <c r="G4203" s="72" t="s">
        <v>10</v>
      </c>
    </row>
    <row r="4204" spans="3:7" ht="15" thickBot="1" x14ac:dyDescent="0.35">
      <c r="C4204" s="70">
        <v>43181</v>
      </c>
      <c r="D4204" s="71">
        <v>0.8190277777777778</v>
      </c>
      <c r="E4204" s="72" t="s">
        <v>9</v>
      </c>
      <c r="F4204" s="72">
        <v>33</v>
      </c>
      <c r="G4204" s="72" t="s">
        <v>21</v>
      </c>
    </row>
    <row r="4205" spans="3:7" ht="15" thickBot="1" x14ac:dyDescent="0.35">
      <c r="C4205" s="70">
        <v>43181</v>
      </c>
      <c r="D4205" s="71">
        <v>0.82369212962962957</v>
      </c>
      <c r="E4205" s="72" t="s">
        <v>9</v>
      </c>
      <c r="F4205" s="72">
        <v>43</v>
      </c>
      <c r="G4205" s="72" t="s">
        <v>21</v>
      </c>
    </row>
    <row r="4206" spans="3:7" ht="15" thickBot="1" x14ac:dyDescent="0.35">
      <c r="C4206" s="70">
        <v>43181</v>
      </c>
      <c r="D4206" s="71">
        <v>0.82379629629629625</v>
      </c>
      <c r="E4206" s="72" t="s">
        <v>9</v>
      </c>
      <c r="F4206" s="72">
        <v>34</v>
      </c>
      <c r="G4206" s="72" t="s">
        <v>10</v>
      </c>
    </row>
    <row r="4207" spans="3:7" ht="15" thickBot="1" x14ac:dyDescent="0.35">
      <c r="C4207" s="70">
        <v>43181</v>
      </c>
      <c r="D4207" s="71">
        <v>0.82605324074074071</v>
      </c>
      <c r="E4207" s="72" t="s">
        <v>9</v>
      </c>
      <c r="F4207" s="72">
        <v>27</v>
      </c>
      <c r="G4207" s="72" t="s">
        <v>21</v>
      </c>
    </row>
    <row r="4208" spans="3:7" ht="15" thickBot="1" x14ac:dyDescent="0.35">
      <c r="C4208" s="70">
        <v>43181</v>
      </c>
      <c r="D4208" s="71">
        <v>0.82613425925925921</v>
      </c>
      <c r="E4208" s="72" t="s">
        <v>9</v>
      </c>
      <c r="F4208" s="72">
        <v>39</v>
      </c>
      <c r="G4208" s="72" t="s">
        <v>21</v>
      </c>
    </row>
    <row r="4209" spans="3:7" ht="15" thickBot="1" x14ac:dyDescent="0.35">
      <c r="C4209" s="70">
        <v>43181</v>
      </c>
      <c r="D4209" s="71">
        <v>0.83090277777777777</v>
      </c>
      <c r="E4209" s="72" t="s">
        <v>9</v>
      </c>
      <c r="F4209" s="72">
        <v>39</v>
      </c>
      <c r="G4209" s="72" t="s">
        <v>10</v>
      </c>
    </row>
    <row r="4210" spans="3:7" ht="15" thickBot="1" x14ac:dyDescent="0.35">
      <c r="C4210" s="70">
        <v>43181</v>
      </c>
      <c r="D4210" s="71">
        <v>0.83146990740740734</v>
      </c>
      <c r="E4210" s="72" t="s">
        <v>9</v>
      </c>
      <c r="F4210" s="72">
        <v>22</v>
      </c>
      <c r="G4210" s="72" t="s">
        <v>21</v>
      </c>
    </row>
    <row r="4211" spans="3:7" ht="15" thickBot="1" x14ac:dyDescent="0.35">
      <c r="C4211" s="70">
        <v>43181</v>
      </c>
      <c r="D4211" s="71">
        <v>0.83481481481481479</v>
      </c>
      <c r="E4211" s="72" t="s">
        <v>9</v>
      </c>
      <c r="F4211" s="72">
        <v>30</v>
      </c>
      <c r="G4211" s="72" t="s">
        <v>10</v>
      </c>
    </row>
    <row r="4212" spans="3:7" ht="15" thickBot="1" x14ac:dyDescent="0.35">
      <c r="C4212" s="70">
        <v>43181</v>
      </c>
      <c r="D4212" s="71">
        <v>0.83618055555555548</v>
      </c>
      <c r="E4212" s="72" t="s">
        <v>9</v>
      </c>
      <c r="F4212" s="72">
        <v>35</v>
      </c>
      <c r="G4212" s="72" t="s">
        <v>21</v>
      </c>
    </row>
    <row r="4213" spans="3:7" ht="15" thickBot="1" x14ac:dyDescent="0.35">
      <c r="C4213" s="70">
        <v>43181</v>
      </c>
      <c r="D4213" s="71">
        <v>0.83855324074074078</v>
      </c>
      <c r="E4213" s="72" t="s">
        <v>9</v>
      </c>
      <c r="F4213" s="72">
        <v>41</v>
      </c>
      <c r="G4213" s="72" t="s">
        <v>21</v>
      </c>
    </row>
    <row r="4214" spans="3:7" ht="15" thickBot="1" x14ac:dyDescent="0.35">
      <c r="C4214" s="70">
        <v>43181</v>
      </c>
      <c r="D4214" s="71">
        <v>0.84428240740740745</v>
      </c>
      <c r="E4214" s="72" t="s">
        <v>9</v>
      </c>
      <c r="F4214" s="72">
        <v>54</v>
      </c>
      <c r="G4214" s="72" t="s">
        <v>21</v>
      </c>
    </row>
    <row r="4215" spans="3:7" ht="15" thickBot="1" x14ac:dyDescent="0.35">
      <c r="C4215" s="70">
        <v>43181</v>
      </c>
      <c r="D4215" s="71">
        <v>0.84895833333333337</v>
      </c>
      <c r="E4215" s="72" t="s">
        <v>9</v>
      </c>
      <c r="F4215" s="72">
        <v>32</v>
      </c>
      <c r="G4215" s="72" t="s">
        <v>21</v>
      </c>
    </row>
    <row r="4216" spans="3:7" ht="15" thickBot="1" x14ac:dyDescent="0.35">
      <c r="C4216" s="70">
        <v>43181</v>
      </c>
      <c r="D4216" s="71">
        <v>0.85061342592592604</v>
      </c>
      <c r="E4216" s="72" t="s">
        <v>9</v>
      </c>
      <c r="F4216" s="72">
        <v>34</v>
      </c>
      <c r="G4216" s="72" t="s">
        <v>10</v>
      </c>
    </row>
    <row r="4217" spans="3:7" ht="15" thickBot="1" x14ac:dyDescent="0.35">
      <c r="C4217" s="70">
        <v>43181</v>
      </c>
      <c r="D4217" s="71">
        <v>0.85091435185185194</v>
      </c>
      <c r="E4217" s="72" t="s">
        <v>9</v>
      </c>
      <c r="F4217" s="72">
        <v>37</v>
      </c>
      <c r="G4217" s="72" t="s">
        <v>21</v>
      </c>
    </row>
    <row r="4218" spans="3:7" ht="15" thickBot="1" x14ac:dyDescent="0.35">
      <c r="C4218" s="70">
        <v>43181</v>
      </c>
      <c r="D4218" s="71">
        <v>0.85192129629629632</v>
      </c>
      <c r="E4218" s="72" t="s">
        <v>9</v>
      </c>
      <c r="F4218" s="72">
        <v>28</v>
      </c>
      <c r="G4218" s="72" t="s">
        <v>21</v>
      </c>
    </row>
    <row r="4219" spans="3:7" ht="15" thickBot="1" x14ac:dyDescent="0.35">
      <c r="C4219" s="70">
        <v>43181</v>
      </c>
      <c r="D4219" s="71">
        <v>0.85427083333333342</v>
      </c>
      <c r="E4219" s="72" t="s">
        <v>9</v>
      </c>
      <c r="F4219" s="72">
        <v>40</v>
      </c>
      <c r="G4219" s="72" t="s">
        <v>21</v>
      </c>
    </row>
    <row r="4220" spans="3:7" ht="15" thickBot="1" x14ac:dyDescent="0.35">
      <c r="C4220" s="70">
        <v>43181</v>
      </c>
      <c r="D4220" s="71">
        <v>0.85520833333333324</v>
      </c>
      <c r="E4220" s="72" t="s">
        <v>9</v>
      </c>
      <c r="F4220" s="72">
        <v>29</v>
      </c>
      <c r="G4220" s="72" t="s">
        <v>21</v>
      </c>
    </row>
    <row r="4221" spans="3:7" ht="15" thickBot="1" x14ac:dyDescent="0.35">
      <c r="C4221" s="70">
        <v>43181</v>
      </c>
      <c r="D4221" s="71">
        <v>0.85895833333333327</v>
      </c>
      <c r="E4221" s="72" t="s">
        <v>9</v>
      </c>
      <c r="F4221" s="72">
        <v>36</v>
      </c>
      <c r="G4221" s="72" t="s">
        <v>10</v>
      </c>
    </row>
    <row r="4222" spans="3:7" ht="15" thickBot="1" x14ac:dyDescent="0.35">
      <c r="C4222" s="70">
        <v>43181</v>
      </c>
      <c r="D4222" s="71">
        <v>0.86214120370370362</v>
      </c>
      <c r="E4222" s="72" t="s">
        <v>9</v>
      </c>
      <c r="F4222" s="72">
        <v>35</v>
      </c>
      <c r="G4222" s="72" t="s">
        <v>21</v>
      </c>
    </row>
    <row r="4223" spans="3:7" ht="15" thickBot="1" x14ac:dyDescent="0.35">
      <c r="C4223" s="70">
        <v>43181</v>
      </c>
      <c r="D4223" s="71">
        <v>0.86373842592592587</v>
      </c>
      <c r="E4223" s="72" t="s">
        <v>9</v>
      </c>
      <c r="F4223" s="72">
        <v>30</v>
      </c>
      <c r="G4223" s="72" t="s">
        <v>21</v>
      </c>
    </row>
    <row r="4224" spans="3:7" ht="15" thickBot="1" x14ac:dyDescent="0.35">
      <c r="C4224" s="70">
        <v>43181</v>
      </c>
      <c r="D4224" s="71">
        <v>0.86474537037037036</v>
      </c>
      <c r="E4224" s="72" t="s">
        <v>9</v>
      </c>
      <c r="F4224" s="72">
        <v>34</v>
      </c>
      <c r="G4224" s="72" t="s">
        <v>21</v>
      </c>
    </row>
    <row r="4225" spans="3:7" ht="15" thickBot="1" x14ac:dyDescent="0.35">
      <c r="C4225" s="70">
        <v>43181</v>
      </c>
      <c r="D4225" s="71">
        <v>0.8650810185185186</v>
      </c>
      <c r="E4225" s="72" t="s">
        <v>9</v>
      </c>
      <c r="F4225" s="72">
        <v>37</v>
      </c>
      <c r="G4225" s="72" t="s">
        <v>21</v>
      </c>
    </row>
    <row r="4226" spans="3:7" ht="15" thickBot="1" x14ac:dyDescent="0.35">
      <c r="C4226" s="70">
        <v>43181</v>
      </c>
      <c r="D4226" s="71">
        <v>0.86583333333333334</v>
      </c>
      <c r="E4226" s="72" t="s">
        <v>9</v>
      </c>
      <c r="F4226" s="72">
        <v>30</v>
      </c>
      <c r="G4226" s="72" t="s">
        <v>10</v>
      </c>
    </row>
    <row r="4227" spans="3:7" ht="15" thickBot="1" x14ac:dyDescent="0.35">
      <c r="C4227" s="70">
        <v>43181</v>
      </c>
      <c r="D4227" s="71">
        <v>0.86597222222222225</v>
      </c>
      <c r="E4227" s="72" t="s">
        <v>9</v>
      </c>
      <c r="F4227" s="72">
        <v>34</v>
      </c>
      <c r="G4227" s="72" t="s">
        <v>21</v>
      </c>
    </row>
    <row r="4228" spans="3:7" ht="15" thickBot="1" x14ac:dyDescent="0.35">
      <c r="C4228" s="70">
        <v>43181</v>
      </c>
      <c r="D4228" s="71">
        <v>0.86621527777777774</v>
      </c>
      <c r="E4228" s="72" t="s">
        <v>9</v>
      </c>
      <c r="F4228" s="72">
        <v>45</v>
      </c>
      <c r="G4228" s="72" t="s">
        <v>10</v>
      </c>
    </row>
    <row r="4229" spans="3:7" ht="15" thickBot="1" x14ac:dyDescent="0.35">
      <c r="C4229" s="70">
        <v>43181</v>
      </c>
      <c r="D4229" s="71">
        <v>0.86829861111111117</v>
      </c>
      <c r="E4229" s="72" t="s">
        <v>9</v>
      </c>
      <c r="F4229" s="72">
        <v>42</v>
      </c>
      <c r="G4229" s="72" t="s">
        <v>10</v>
      </c>
    </row>
    <row r="4230" spans="3:7" ht="15" thickBot="1" x14ac:dyDescent="0.35">
      <c r="C4230" s="70">
        <v>43181</v>
      </c>
      <c r="D4230" s="71">
        <v>0.87030092592592589</v>
      </c>
      <c r="E4230" s="72" t="s">
        <v>9</v>
      </c>
      <c r="F4230" s="72">
        <v>51</v>
      </c>
      <c r="G4230" s="72" t="s">
        <v>10</v>
      </c>
    </row>
    <row r="4231" spans="3:7" ht="15" thickBot="1" x14ac:dyDescent="0.35">
      <c r="C4231" s="70">
        <v>43181</v>
      </c>
      <c r="D4231" s="71">
        <v>0.87114583333333329</v>
      </c>
      <c r="E4231" s="72" t="s">
        <v>9</v>
      </c>
      <c r="F4231" s="72">
        <v>43</v>
      </c>
      <c r="G4231" s="72" t="s">
        <v>21</v>
      </c>
    </row>
    <row r="4232" spans="3:7" ht="15" thickBot="1" x14ac:dyDescent="0.35">
      <c r="C4232" s="70">
        <v>43181</v>
      </c>
      <c r="D4232" s="71">
        <v>0.87297453703703709</v>
      </c>
      <c r="E4232" s="72" t="s">
        <v>9</v>
      </c>
      <c r="F4232" s="72">
        <v>29</v>
      </c>
      <c r="G4232" s="72" t="s">
        <v>10</v>
      </c>
    </row>
    <row r="4233" spans="3:7" ht="15" thickBot="1" x14ac:dyDescent="0.35">
      <c r="C4233" s="70">
        <v>43181</v>
      </c>
      <c r="D4233" s="71">
        <v>0.87335648148148148</v>
      </c>
      <c r="E4233" s="72" t="s">
        <v>9</v>
      </c>
      <c r="F4233" s="72">
        <v>38</v>
      </c>
      <c r="G4233" s="72" t="s">
        <v>21</v>
      </c>
    </row>
    <row r="4234" spans="3:7" ht="15" thickBot="1" x14ac:dyDescent="0.35">
      <c r="C4234" s="70">
        <v>43181</v>
      </c>
      <c r="D4234" s="71">
        <v>0.87473379629629633</v>
      </c>
      <c r="E4234" s="72" t="s">
        <v>9</v>
      </c>
      <c r="F4234" s="72">
        <v>33</v>
      </c>
      <c r="G4234" s="72" t="s">
        <v>21</v>
      </c>
    </row>
    <row r="4235" spans="3:7" ht="15" thickBot="1" x14ac:dyDescent="0.35">
      <c r="C4235" s="70">
        <v>43181</v>
      </c>
      <c r="D4235" s="71">
        <v>0.87501157407407415</v>
      </c>
      <c r="E4235" s="72" t="s">
        <v>9</v>
      </c>
      <c r="F4235" s="72">
        <v>42</v>
      </c>
      <c r="G4235" s="72" t="s">
        <v>10</v>
      </c>
    </row>
    <row r="4236" spans="3:7" ht="15" thickBot="1" x14ac:dyDescent="0.35">
      <c r="C4236" s="70">
        <v>43181</v>
      </c>
      <c r="D4236" s="71">
        <v>0.87528935185185175</v>
      </c>
      <c r="E4236" s="72" t="s">
        <v>9</v>
      </c>
      <c r="F4236" s="72">
        <v>39</v>
      </c>
      <c r="G4236" s="72" t="s">
        <v>21</v>
      </c>
    </row>
    <row r="4237" spans="3:7" ht="15" thickBot="1" x14ac:dyDescent="0.35">
      <c r="C4237" s="70">
        <v>43181</v>
      </c>
      <c r="D4237" s="71">
        <v>0.87651620370370376</v>
      </c>
      <c r="E4237" s="72" t="s">
        <v>9</v>
      </c>
      <c r="F4237" s="72">
        <v>54</v>
      </c>
      <c r="G4237" s="72" t="s">
        <v>21</v>
      </c>
    </row>
    <row r="4238" spans="3:7" ht="15" thickBot="1" x14ac:dyDescent="0.35">
      <c r="C4238" s="70">
        <v>43181</v>
      </c>
      <c r="D4238" s="71">
        <v>0.8765856481481481</v>
      </c>
      <c r="E4238" s="72" t="s">
        <v>9</v>
      </c>
      <c r="F4238" s="72">
        <v>31</v>
      </c>
      <c r="G4238" s="72" t="s">
        <v>10</v>
      </c>
    </row>
    <row r="4239" spans="3:7" ht="15" thickBot="1" x14ac:dyDescent="0.35">
      <c r="C4239" s="70">
        <v>43181</v>
      </c>
      <c r="D4239" s="71">
        <v>0.87788194444444445</v>
      </c>
      <c r="E4239" s="72" t="s">
        <v>9</v>
      </c>
      <c r="F4239" s="72">
        <v>39</v>
      </c>
      <c r="G4239" s="72" t="s">
        <v>21</v>
      </c>
    </row>
    <row r="4240" spans="3:7" ht="15" thickBot="1" x14ac:dyDescent="0.35">
      <c r="C4240" s="70">
        <v>43181</v>
      </c>
      <c r="D4240" s="71">
        <v>0.88481481481481483</v>
      </c>
      <c r="E4240" s="72" t="s">
        <v>9</v>
      </c>
      <c r="F4240" s="72">
        <v>37</v>
      </c>
      <c r="G4240" s="72" t="s">
        <v>10</v>
      </c>
    </row>
    <row r="4241" spans="3:7" ht="15" thickBot="1" x14ac:dyDescent="0.35">
      <c r="C4241" s="70">
        <v>43181</v>
      </c>
      <c r="D4241" s="71">
        <v>0.89457175925925936</v>
      </c>
      <c r="E4241" s="72" t="s">
        <v>9</v>
      </c>
      <c r="F4241" s="72">
        <v>48</v>
      </c>
      <c r="G4241" s="72" t="s">
        <v>21</v>
      </c>
    </row>
    <row r="4242" spans="3:7" ht="15" thickBot="1" x14ac:dyDescent="0.35">
      <c r="C4242" s="70">
        <v>43181</v>
      </c>
      <c r="D4242" s="71">
        <v>0.89462962962962955</v>
      </c>
      <c r="E4242" s="72" t="s">
        <v>9</v>
      </c>
      <c r="F4242" s="72">
        <v>50</v>
      </c>
      <c r="G4242" s="72" t="s">
        <v>10</v>
      </c>
    </row>
    <row r="4243" spans="3:7" ht="15" thickBot="1" x14ac:dyDescent="0.35">
      <c r="C4243" s="70">
        <v>43181</v>
      </c>
      <c r="D4243" s="71">
        <v>0.89687499999999998</v>
      </c>
      <c r="E4243" s="72" t="s">
        <v>9</v>
      </c>
      <c r="F4243" s="72">
        <v>39</v>
      </c>
      <c r="G4243" s="72" t="s">
        <v>21</v>
      </c>
    </row>
    <row r="4244" spans="3:7" ht="15" thickBot="1" x14ac:dyDescent="0.35">
      <c r="C4244" s="70">
        <v>43181</v>
      </c>
      <c r="D4244" s="71">
        <v>0.90203703703703697</v>
      </c>
      <c r="E4244" s="72" t="s">
        <v>9</v>
      </c>
      <c r="F4244" s="72">
        <v>55</v>
      </c>
      <c r="G4244" s="72" t="s">
        <v>10</v>
      </c>
    </row>
    <row r="4245" spans="3:7" ht="15" thickBot="1" x14ac:dyDescent="0.35">
      <c r="C4245" s="70">
        <v>43181</v>
      </c>
      <c r="D4245" s="71">
        <v>0.90226851851851853</v>
      </c>
      <c r="E4245" s="72" t="s">
        <v>9</v>
      </c>
      <c r="F4245" s="72">
        <v>24</v>
      </c>
      <c r="G4245" s="72" t="s">
        <v>10</v>
      </c>
    </row>
    <row r="4246" spans="3:7" ht="15" thickBot="1" x14ac:dyDescent="0.35">
      <c r="C4246" s="70">
        <v>43181</v>
      </c>
      <c r="D4246" s="71">
        <v>0.90439814814814812</v>
      </c>
      <c r="E4246" s="72" t="s">
        <v>9</v>
      </c>
      <c r="F4246" s="72">
        <v>32</v>
      </c>
      <c r="G4246" s="72" t="s">
        <v>21</v>
      </c>
    </row>
    <row r="4247" spans="3:7" ht="15" thickBot="1" x14ac:dyDescent="0.35">
      <c r="C4247" s="70">
        <v>43181</v>
      </c>
      <c r="D4247" s="71">
        <v>0.90995370370370365</v>
      </c>
      <c r="E4247" s="72" t="s">
        <v>9</v>
      </c>
      <c r="F4247" s="72">
        <v>46</v>
      </c>
      <c r="G4247" s="72" t="s">
        <v>21</v>
      </c>
    </row>
    <row r="4248" spans="3:7" ht="15" thickBot="1" x14ac:dyDescent="0.35">
      <c r="C4248" s="70">
        <v>43181</v>
      </c>
      <c r="D4248" s="71">
        <v>0.91145833333333337</v>
      </c>
      <c r="E4248" s="72" t="s">
        <v>9</v>
      </c>
      <c r="F4248" s="72">
        <v>42</v>
      </c>
      <c r="G4248" s="72" t="s">
        <v>21</v>
      </c>
    </row>
    <row r="4249" spans="3:7" ht="15" thickBot="1" x14ac:dyDescent="0.35">
      <c r="C4249" s="70">
        <v>43181</v>
      </c>
      <c r="D4249" s="71">
        <v>0.91991898148148143</v>
      </c>
      <c r="E4249" s="72" t="s">
        <v>9</v>
      </c>
      <c r="F4249" s="72">
        <v>40</v>
      </c>
      <c r="G4249" s="72" t="s">
        <v>21</v>
      </c>
    </row>
    <row r="4250" spans="3:7" ht="15" thickBot="1" x14ac:dyDescent="0.35">
      <c r="C4250" s="70">
        <v>43181</v>
      </c>
      <c r="D4250" s="71">
        <v>0.92003472222222227</v>
      </c>
      <c r="E4250" s="72" t="s">
        <v>9</v>
      </c>
      <c r="F4250" s="72">
        <v>36</v>
      </c>
      <c r="G4250" s="72" t="s">
        <v>21</v>
      </c>
    </row>
    <row r="4251" spans="3:7" ht="15" thickBot="1" x14ac:dyDescent="0.35">
      <c r="C4251" s="70">
        <v>43181</v>
      </c>
      <c r="D4251" s="71">
        <v>0.92275462962962962</v>
      </c>
      <c r="E4251" s="72" t="s">
        <v>9</v>
      </c>
      <c r="F4251" s="72">
        <v>32</v>
      </c>
      <c r="G4251" s="72" t="s">
        <v>21</v>
      </c>
    </row>
    <row r="4252" spans="3:7" ht="15" thickBot="1" x14ac:dyDescent="0.35">
      <c r="C4252" s="70">
        <v>43181</v>
      </c>
      <c r="D4252" s="71">
        <v>0.9305092592592592</v>
      </c>
      <c r="E4252" s="72" t="s">
        <v>9</v>
      </c>
      <c r="F4252" s="72">
        <v>49</v>
      </c>
      <c r="G4252" s="72" t="s">
        <v>10</v>
      </c>
    </row>
    <row r="4253" spans="3:7" ht="15" thickBot="1" x14ac:dyDescent="0.35">
      <c r="C4253" s="70">
        <v>43181</v>
      </c>
      <c r="D4253" s="71">
        <v>0.93098379629629635</v>
      </c>
      <c r="E4253" s="72" t="s">
        <v>9</v>
      </c>
      <c r="F4253" s="72">
        <v>46</v>
      </c>
      <c r="G4253" s="72" t="s">
        <v>21</v>
      </c>
    </row>
    <row r="4254" spans="3:7" ht="15" thickBot="1" x14ac:dyDescent="0.35">
      <c r="C4254" s="70">
        <v>43181</v>
      </c>
      <c r="D4254" s="71">
        <v>0.93106481481481485</v>
      </c>
      <c r="E4254" s="72" t="s">
        <v>9</v>
      </c>
      <c r="F4254" s="72">
        <v>38</v>
      </c>
      <c r="G4254" s="72" t="s">
        <v>21</v>
      </c>
    </row>
    <row r="4255" spans="3:7" ht="15" thickBot="1" x14ac:dyDescent="0.35">
      <c r="C4255" s="70">
        <v>43181</v>
      </c>
      <c r="D4255" s="71">
        <v>0.94170138888888888</v>
      </c>
      <c r="E4255" s="72" t="s">
        <v>9</v>
      </c>
      <c r="F4255" s="72">
        <v>40</v>
      </c>
      <c r="G4255" s="72" t="s">
        <v>21</v>
      </c>
    </row>
    <row r="4256" spans="3:7" ht="15" thickBot="1" x14ac:dyDescent="0.35">
      <c r="C4256" s="70">
        <v>43181</v>
      </c>
      <c r="D4256" s="71">
        <v>0.9417592592592593</v>
      </c>
      <c r="E4256" s="72" t="s">
        <v>9</v>
      </c>
      <c r="F4256" s="72">
        <v>48</v>
      </c>
      <c r="G4256" s="72" t="s">
        <v>21</v>
      </c>
    </row>
    <row r="4257" spans="3:7" ht="15" thickBot="1" x14ac:dyDescent="0.35">
      <c r="C4257" s="70">
        <v>43181</v>
      </c>
      <c r="D4257" s="71">
        <v>0.9544097222222222</v>
      </c>
      <c r="E4257" s="72" t="s">
        <v>9</v>
      </c>
      <c r="F4257" s="72">
        <v>43</v>
      </c>
      <c r="G4257" s="72" t="s">
        <v>21</v>
      </c>
    </row>
    <row r="4258" spans="3:7" ht="15" thickBot="1" x14ac:dyDescent="0.35">
      <c r="C4258" s="70">
        <v>43182</v>
      </c>
      <c r="D4258" s="71">
        <v>1.9594907407407405E-2</v>
      </c>
      <c r="E4258" s="72" t="s">
        <v>9</v>
      </c>
      <c r="F4258" s="72">
        <v>31</v>
      </c>
      <c r="G4258" s="72" t="s">
        <v>10</v>
      </c>
    </row>
    <row r="4259" spans="3:7" ht="15" thickBot="1" x14ac:dyDescent="0.35">
      <c r="C4259" s="70">
        <v>43182</v>
      </c>
      <c r="D4259" s="71">
        <v>0.15847222222222221</v>
      </c>
      <c r="E4259" s="72" t="s">
        <v>9</v>
      </c>
      <c r="F4259" s="72">
        <v>44</v>
      </c>
      <c r="G4259" s="72" t="s">
        <v>21</v>
      </c>
    </row>
    <row r="4260" spans="3:7" ht="15" thickBot="1" x14ac:dyDescent="0.35">
      <c r="C4260" s="70">
        <v>43182</v>
      </c>
      <c r="D4260" s="71">
        <v>0.16828703703703704</v>
      </c>
      <c r="E4260" s="72" t="s">
        <v>9</v>
      </c>
      <c r="F4260" s="72">
        <v>39</v>
      </c>
      <c r="G4260" s="72" t="s">
        <v>10</v>
      </c>
    </row>
    <row r="4261" spans="3:7" ht="15" thickBot="1" x14ac:dyDescent="0.35">
      <c r="C4261" s="70">
        <v>43182</v>
      </c>
      <c r="D4261" s="71">
        <v>0.17394675925925926</v>
      </c>
      <c r="E4261" s="72" t="s">
        <v>9</v>
      </c>
      <c r="F4261" s="72">
        <v>29</v>
      </c>
      <c r="G4261" s="72" t="s">
        <v>21</v>
      </c>
    </row>
    <row r="4262" spans="3:7" ht="15" thickBot="1" x14ac:dyDescent="0.35">
      <c r="C4262" s="70">
        <v>43182</v>
      </c>
      <c r="D4262" s="71">
        <v>0.1825</v>
      </c>
      <c r="E4262" s="72" t="s">
        <v>9</v>
      </c>
      <c r="F4262" s="72">
        <v>41</v>
      </c>
      <c r="G4262" s="72" t="s">
        <v>10</v>
      </c>
    </row>
    <row r="4263" spans="3:7" ht="15" thickBot="1" x14ac:dyDescent="0.35">
      <c r="C4263" s="70">
        <v>43182</v>
      </c>
      <c r="D4263" s="71">
        <v>0.18265046296296295</v>
      </c>
      <c r="E4263" s="72" t="s">
        <v>9</v>
      </c>
      <c r="F4263" s="72">
        <v>59</v>
      </c>
      <c r="G4263" s="72" t="s">
        <v>10</v>
      </c>
    </row>
    <row r="4264" spans="3:7" ht="15" thickBot="1" x14ac:dyDescent="0.35">
      <c r="C4264" s="70">
        <v>43182</v>
      </c>
      <c r="D4264" s="71">
        <v>0.20228009259259258</v>
      </c>
      <c r="E4264" s="72" t="s">
        <v>9</v>
      </c>
      <c r="F4264" s="72">
        <v>38</v>
      </c>
      <c r="G4264" s="72" t="s">
        <v>21</v>
      </c>
    </row>
    <row r="4265" spans="3:7" ht="15" thickBot="1" x14ac:dyDescent="0.35">
      <c r="C4265" s="70">
        <v>43182</v>
      </c>
      <c r="D4265" s="71">
        <v>0.20949074074074073</v>
      </c>
      <c r="E4265" s="72" t="s">
        <v>9</v>
      </c>
      <c r="F4265" s="72">
        <v>42</v>
      </c>
      <c r="G4265" s="72" t="s">
        <v>10</v>
      </c>
    </row>
    <row r="4266" spans="3:7" ht="15" thickBot="1" x14ac:dyDescent="0.35">
      <c r="C4266" s="70">
        <v>43182</v>
      </c>
      <c r="D4266" s="71">
        <v>0.21026620370370372</v>
      </c>
      <c r="E4266" s="72" t="s">
        <v>9</v>
      </c>
      <c r="F4266" s="72">
        <v>52</v>
      </c>
      <c r="G4266" s="72" t="s">
        <v>10</v>
      </c>
    </row>
    <row r="4267" spans="3:7" ht="15" thickBot="1" x14ac:dyDescent="0.35">
      <c r="C4267" s="70">
        <v>43182</v>
      </c>
      <c r="D4267" s="71">
        <v>0.21796296296296294</v>
      </c>
      <c r="E4267" s="72" t="s">
        <v>9</v>
      </c>
      <c r="F4267" s="72">
        <v>50</v>
      </c>
      <c r="G4267" s="72" t="s">
        <v>10</v>
      </c>
    </row>
    <row r="4268" spans="3:7" ht="15" thickBot="1" x14ac:dyDescent="0.35">
      <c r="C4268" s="70">
        <v>43182</v>
      </c>
      <c r="D4268" s="71">
        <v>0.22412037037037036</v>
      </c>
      <c r="E4268" s="72" t="s">
        <v>9</v>
      </c>
      <c r="F4268" s="72">
        <v>42</v>
      </c>
      <c r="G4268" s="72" t="s">
        <v>21</v>
      </c>
    </row>
    <row r="4269" spans="3:7" ht="15" thickBot="1" x14ac:dyDescent="0.35">
      <c r="C4269" s="70">
        <v>43182</v>
      </c>
      <c r="D4269" s="71">
        <v>0.22465277777777778</v>
      </c>
      <c r="E4269" s="72" t="s">
        <v>9</v>
      </c>
      <c r="F4269" s="72">
        <v>40</v>
      </c>
      <c r="G4269" s="72" t="s">
        <v>21</v>
      </c>
    </row>
    <row r="4270" spans="3:7" ht="15" thickBot="1" x14ac:dyDescent="0.35">
      <c r="C4270" s="70">
        <v>43182</v>
      </c>
      <c r="D4270" s="71">
        <v>0.22469907407407408</v>
      </c>
      <c r="E4270" s="72" t="s">
        <v>9</v>
      </c>
      <c r="F4270" s="72">
        <v>37</v>
      </c>
      <c r="G4270" s="72" t="s">
        <v>10</v>
      </c>
    </row>
    <row r="4271" spans="3:7" ht="15" thickBot="1" x14ac:dyDescent="0.35">
      <c r="C4271" s="70">
        <v>43182</v>
      </c>
      <c r="D4271" s="71">
        <v>0.22568287037037038</v>
      </c>
      <c r="E4271" s="72" t="s">
        <v>9</v>
      </c>
      <c r="F4271" s="72">
        <v>49</v>
      </c>
      <c r="G4271" s="72" t="s">
        <v>10</v>
      </c>
    </row>
    <row r="4272" spans="3:7" ht="15" thickBot="1" x14ac:dyDescent="0.35">
      <c r="C4272" s="70">
        <v>43182</v>
      </c>
      <c r="D4272" s="71">
        <v>0.23340277777777776</v>
      </c>
      <c r="E4272" s="72" t="s">
        <v>9</v>
      </c>
      <c r="F4272" s="72">
        <v>38</v>
      </c>
      <c r="G4272" s="72" t="s">
        <v>21</v>
      </c>
    </row>
    <row r="4273" spans="3:7" ht="15" thickBot="1" x14ac:dyDescent="0.35">
      <c r="C4273" s="70">
        <v>43182</v>
      </c>
      <c r="D4273" s="71">
        <v>0.23424768518518521</v>
      </c>
      <c r="E4273" s="72" t="s">
        <v>9</v>
      </c>
      <c r="F4273" s="72">
        <v>49</v>
      </c>
      <c r="G4273" s="72" t="s">
        <v>10</v>
      </c>
    </row>
    <row r="4274" spans="3:7" ht="15" thickBot="1" x14ac:dyDescent="0.35">
      <c r="C4274" s="70">
        <v>43182</v>
      </c>
      <c r="D4274" s="71">
        <v>0.23885416666666667</v>
      </c>
      <c r="E4274" s="72" t="s">
        <v>9</v>
      </c>
      <c r="F4274" s="72">
        <v>41</v>
      </c>
      <c r="G4274" s="72" t="s">
        <v>10</v>
      </c>
    </row>
    <row r="4275" spans="3:7" ht="15" thickBot="1" x14ac:dyDescent="0.35">
      <c r="C4275" s="70">
        <v>43182</v>
      </c>
      <c r="D4275" s="71">
        <v>0.2396412037037037</v>
      </c>
      <c r="E4275" s="72" t="s">
        <v>9</v>
      </c>
      <c r="F4275" s="72">
        <v>40</v>
      </c>
      <c r="G4275" s="72" t="s">
        <v>10</v>
      </c>
    </row>
    <row r="4276" spans="3:7" ht="15" thickBot="1" x14ac:dyDescent="0.35">
      <c r="C4276" s="70">
        <v>43182</v>
      </c>
      <c r="D4276" s="71">
        <v>0.24252314814814815</v>
      </c>
      <c r="E4276" s="72" t="s">
        <v>9</v>
      </c>
      <c r="F4276" s="72">
        <v>25</v>
      </c>
      <c r="G4276" s="72" t="s">
        <v>21</v>
      </c>
    </row>
    <row r="4277" spans="3:7" ht="15" thickBot="1" x14ac:dyDescent="0.35">
      <c r="C4277" s="70">
        <v>43182</v>
      </c>
      <c r="D4277" s="71">
        <v>0.25548611111111114</v>
      </c>
      <c r="E4277" s="72" t="s">
        <v>9</v>
      </c>
      <c r="F4277" s="72">
        <v>41</v>
      </c>
      <c r="G4277" s="72" t="s">
        <v>10</v>
      </c>
    </row>
    <row r="4278" spans="3:7" ht="15" thickBot="1" x14ac:dyDescent="0.35">
      <c r="C4278" s="70">
        <v>43182</v>
      </c>
      <c r="D4278" s="71">
        <v>0.25975694444444447</v>
      </c>
      <c r="E4278" s="72" t="s">
        <v>9</v>
      </c>
      <c r="F4278" s="72">
        <v>56</v>
      </c>
      <c r="G4278" s="72" t="s">
        <v>10</v>
      </c>
    </row>
    <row r="4279" spans="3:7" ht="15" thickBot="1" x14ac:dyDescent="0.35">
      <c r="C4279" s="70">
        <v>43182</v>
      </c>
      <c r="D4279" s="71">
        <v>0.26478009259259261</v>
      </c>
      <c r="E4279" s="72" t="s">
        <v>9</v>
      </c>
      <c r="F4279" s="72">
        <v>48</v>
      </c>
      <c r="G4279" s="72" t="s">
        <v>10</v>
      </c>
    </row>
    <row r="4280" spans="3:7" ht="15" thickBot="1" x14ac:dyDescent="0.35">
      <c r="C4280" s="70">
        <v>43182</v>
      </c>
      <c r="D4280" s="71">
        <v>0.26667824074074076</v>
      </c>
      <c r="E4280" s="72" t="s">
        <v>9</v>
      </c>
      <c r="F4280" s="72">
        <v>39</v>
      </c>
      <c r="G4280" s="72" t="s">
        <v>10</v>
      </c>
    </row>
    <row r="4281" spans="3:7" ht="15" thickBot="1" x14ac:dyDescent="0.35">
      <c r="C4281" s="70">
        <v>43182</v>
      </c>
      <c r="D4281" s="71">
        <v>0.26763888888888887</v>
      </c>
      <c r="E4281" s="72" t="s">
        <v>9</v>
      </c>
      <c r="F4281" s="72">
        <v>46</v>
      </c>
      <c r="G4281" s="72" t="s">
        <v>10</v>
      </c>
    </row>
    <row r="4282" spans="3:7" ht="15" thickBot="1" x14ac:dyDescent="0.35">
      <c r="C4282" s="70">
        <v>43182</v>
      </c>
      <c r="D4282" s="71">
        <v>0.26840277777777777</v>
      </c>
      <c r="E4282" s="72" t="s">
        <v>9</v>
      </c>
      <c r="F4282" s="72">
        <v>38</v>
      </c>
      <c r="G4282" s="72" t="s">
        <v>10</v>
      </c>
    </row>
    <row r="4283" spans="3:7" ht="15" thickBot="1" x14ac:dyDescent="0.35">
      <c r="C4283" s="70">
        <v>43182</v>
      </c>
      <c r="D4283" s="71">
        <v>0.26949074074074075</v>
      </c>
      <c r="E4283" s="72" t="s">
        <v>9</v>
      </c>
      <c r="F4283" s="72">
        <v>37</v>
      </c>
      <c r="G4283" s="72" t="s">
        <v>10</v>
      </c>
    </row>
    <row r="4284" spans="3:7" ht="15" thickBot="1" x14ac:dyDescent="0.35">
      <c r="C4284" s="70">
        <v>43182</v>
      </c>
      <c r="D4284" s="71">
        <v>0.26960648148148147</v>
      </c>
      <c r="E4284" s="72" t="s">
        <v>9</v>
      </c>
      <c r="F4284" s="72">
        <v>31</v>
      </c>
      <c r="G4284" s="72" t="s">
        <v>21</v>
      </c>
    </row>
    <row r="4285" spans="3:7" ht="15" thickBot="1" x14ac:dyDescent="0.35">
      <c r="C4285" s="70">
        <v>43182</v>
      </c>
      <c r="D4285" s="71">
        <v>0.27020833333333333</v>
      </c>
      <c r="E4285" s="72" t="s">
        <v>9</v>
      </c>
      <c r="F4285" s="72">
        <v>52</v>
      </c>
      <c r="G4285" s="72" t="s">
        <v>10</v>
      </c>
    </row>
    <row r="4286" spans="3:7" ht="15" thickBot="1" x14ac:dyDescent="0.35">
      <c r="C4286" s="70">
        <v>43182</v>
      </c>
      <c r="D4286" s="71">
        <v>0.27099537037037036</v>
      </c>
      <c r="E4286" s="72" t="s">
        <v>9</v>
      </c>
      <c r="F4286" s="72">
        <v>31</v>
      </c>
      <c r="G4286" s="72" t="s">
        <v>21</v>
      </c>
    </row>
    <row r="4287" spans="3:7" ht="15" thickBot="1" x14ac:dyDescent="0.35">
      <c r="C4287" s="70">
        <v>43182</v>
      </c>
      <c r="D4287" s="71">
        <v>0.27113425925925927</v>
      </c>
      <c r="E4287" s="72" t="s">
        <v>9</v>
      </c>
      <c r="F4287" s="72">
        <v>29</v>
      </c>
      <c r="G4287" s="72" t="s">
        <v>10</v>
      </c>
    </row>
    <row r="4288" spans="3:7" ht="15" thickBot="1" x14ac:dyDescent="0.35">
      <c r="C4288" s="70">
        <v>43182</v>
      </c>
      <c r="D4288" s="71">
        <v>0.27258101851851851</v>
      </c>
      <c r="E4288" s="72" t="s">
        <v>9</v>
      </c>
      <c r="F4288" s="72">
        <v>35</v>
      </c>
      <c r="G4288" s="72" t="s">
        <v>10</v>
      </c>
    </row>
    <row r="4289" spans="3:7" ht="15" thickBot="1" x14ac:dyDescent="0.35">
      <c r="C4289" s="70">
        <v>43182</v>
      </c>
      <c r="D4289" s="71">
        <v>0.27315972222222223</v>
      </c>
      <c r="E4289" s="72" t="s">
        <v>9</v>
      </c>
      <c r="F4289" s="72">
        <v>47</v>
      </c>
      <c r="G4289" s="72" t="s">
        <v>21</v>
      </c>
    </row>
    <row r="4290" spans="3:7" ht="15" thickBot="1" x14ac:dyDescent="0.35">
      <c r="C4290" s="70">
        <v>43182</v>
      </c>
      <c r="D4290" s="71">
        <v>0.2732060185185185</v>
      </c>
      <c r="E4290" s="72" t="s">
        <v>9</v>
      </c>
      <c r="F4290" s="72">
        <v>54</v>
      </c>
      <c r="G4290" s="72" t="s">
        <v>10</v>
      </c>
    </row>
    <row r="4291" spans="3:7" ht="15" thickBot="1" x14ac:dyDescent="0.35">
      <c r="C4291" s="70">
        <v>43182</v>
      </c>
      <c r="D4291" s="71">
        <v>0.27401620370370372</v>
      </c>
      <c r="E4291" s="72" t="s">
        <v>9</v>
      </c>
      <c r="F4291" s="72">
        <v>53</v>
      </c>
      <c r="G4291" s="72" t="s">
        <v>10</v>
      </c>
    </row>
    <row r="4292" spans="3:7" ht="15" thickBot="1" x14ac:dyDescent="0.35">
      <c r="C4292" s="70">
        <v>43182</v>
      </c>
      <c r="D4292" s="71">
        <v>0.27435185185185185</v>
      </c>
      <c r="E4292" s="72" t="s">
        <v>9</v>
      </c>
      <c r="F4292" s="72">
        <v>16</v>
      </c>
      <c r="G4292" s="72" t="s">
        <v>21</v>
      </c>
    </row>
    <row r="4293" spans="3:7" ht="15" thickBot="1" x14ac:dyDescent="0.35">
      <c r="C4293" s="70">
        <v>43182</v>
      </c>
      <c r="D4293" s="71">
        <v>0.27474537037037039</v>
      </c>
      <c r="E4293" s="72" t="s">
        <v>9</v>
      </c>
      <c r="F4293" s="72">
        <v>40</v>
      </c>
      <c r="G4293" s="72" t="s">
        <v>10</v>
      </c>
    </row>
    <row r="4294" spans="3:7" ht="15" thickBot="1" x14ac:dyDescent="0.35">
      <c r="C4294" s="70">
        <v>43182</v>
      </c>
      <c r="D4294" s="71">
        <v>0.27498842592592593</v>
      </c>
      <c r="E4294" s="72" t="s">
        <v>9</v>
      </c>
      <c r="F4294" s="72">
        <v>41</v>
      </c>
      <c r="G4294" s="72" t="s">
        <v>10</v>
      </c>
    </row>
    <row r="4295" spans="3:7" ht="15" thickBot="1" x14ac:dyDescent="0.35">
      <c r="C4295" s="70">
        <v>43182</v>
      </c>
      <c r="D4295" s="71">
        <v>0.27650462962962963</v>
      </c>
      <c r="E4295" s="72" t="s">
        <v>9</v>
      </c>
      <c r="F4295" s="72">
        <v>50</v>
      </c>
      <c r="G4295" s="72" t="s">
        <v>10</v>
      </c>
    </row>
    <row r="4296" spans="3:7" ht="15" thickBot="1" x14ac:dyDescent="0.35">
      <c r="C4296" s="70">
        <v>43182</v>
      </c>
      <c r="D4296" s="71">
        <v>0.27704861111111112</v>
      </c>
      <c r="E4296" s="72" t="s">
        <v>9</v>
      </c>
      <c r="F4296" s="72">
        <v>36</v>
      </c>
      <c r="G4296" s="72" t="s">
        <v>10</v>
      </c>
    </row>
    <row r="4297" spans="3:7" ht="15" thickBot="1" x14ac:dyDescent="0.35">
      <c r="C4297" s="70">
        <v>43182</v>
      </c>
      <c r="D4297" s="71">
        <v>0.27753472222222225</v>
      </c>
      <c r="E4297" s="72" t="s">
        <v>9</v>
      </c>
      <c r="F4297" s="72">
        <v>49</v>
      </c>
      <c r="G4297" s="72" t="s">
        <v>10</v>
      </c>
    </row>
    <row r="4298" spans="3:7" ht="15" thickBot="1" x14ac:dyDescent="0.35">
      <c r="C4298" s="70">
        <v>43182</v>
      </c>
      <c r="D4298" s="71">
        <v>0.27811342592592592</v>
      </c>
      <c r="E4298" s="72" t="s">
        <v>9</v>
      </c>
      <c r="F4298" s="72">
        <v>50</v>
      </c>
      <c r="G4298" s="72" t="s">
        <v>10</v>
      </c>
    </row>
    <row r="4299" spans="3:7" ht="15" thickBot="1" x14ac:dyDescent="0.35">
      <c r="C4299" s="70">
        <v>43182</v>
      </c>
      <c r="D4299" s="71">
        <v>0.27847222222222223</v>
      </c>
      <c r="E4299" s="72" t="s">
        <v>9</v>
      </c>
      <c r="F4299" s="72">
        <v>46</v>
      </c>
      <c r="G4299" s="72" t="s">
        <v>10</v>
      </c>
    </row>
    <row r="4300" spans="3:7" ht="15" thickBot="1" x14ac:dyDescent="0.35">
      <c r="C4300" s="70">
        <v>43182</v>
      </c>
      <c r="D4300" s="71">
        <v>0.27902777777777776</v>
      </c>
      <c r="E4300" s="72" t="s">
        <v>9</v>
      </c>
      <c r="F4300" s="72">
        <v>51</v>
      </c>
      <c r="G4300" s="72" t="s">
        <v>10</v>
      </c>
    </row>
    <row r="4301" spans="3:7" ht="15" thickBot="1" x14ac:dyDescent="0.35">
      <c r="C4301" s="70">
        <v>43182</v>
      </c>
      <c r="D4301" s="71">
        <v>0.27936342592592595</v>
      </c>
      <c r="E4301" s="72" t="s">
        <v>9</v>
      </c>
      <c r="F4301" s="72">
        <v>47</v>
      </c>
      <c r="G4301" s="72" t="s">
        <v>10</v>
      </c>
    </row>
    <row r="4302" spans="3:7" ht="15" thickBot="1" x14ac:dyDescent="0.35">
      <c r="C4302" s="70">
        <v>43182</v>
      </c>
      <c r="D4302" s="71">
        <v>0.2800347222222222</v>
      </c>
      <c r="E4302" s="72" t="s">
        <v>9</v>
      </c>
      <c r="F4302" s="72">
        <v>31</v>
      </c>
      <c r="G4302" s="72" t="s">
        <v>10</v>
      </c>
    </row>
    <row r="4303" spans="3:7" ht="15" thickBot="1" x14ac:dyDescent="0.35">
      <c r="C4303" s="70">
        <v>43182</v>
      </c>
      <c r="D4303" s="71">
        <v>0.28070601851851851</v>
      </c>
      <c r="E4303" s="72" t="s">
        <v>9</v>
      </c>
      <c r="F4303" s="72">
        <v>38</v>
      </c>
      <c r="G4303" s="72" t="s">
        <v>10</v>
      </c>
    </row>
    <row r="4304" spans="3:7" ht="15" thickBot="1" x14ac:dyDescent="0.35">
      <c r="C4304" s="70">
        <v>43182</v>
      </c>
      <c r="D4304" s="71">
        <v>0.28115740740740741</v>
      </c>
      <c r="E4304" s="72" t="s">
        <v>9</v>
      </c>
      <c r="F4304" s="72">
        <v>45</v>
      </c>
      <c r="G4304" s="72" t="s">
        <v>10</v>
      </c>
    </row>
    <row r="4305" spans="3:7" ht="15" thickBot="1" x14ac:dyDescent="0.35">
      <c r="C4305" s="70">
        <v>43182</v>
      </c>
      <c r="D4305" s="71">
        <v>0.28159722222222222</v>
      </c>
      <c r="E4305" s="72" t="s">
        <v>9</v>
      </c>
      <c r="F4305" s="72">
        <v>47</v>
      </c>
      <c r="G4305" s="72" t="s">
        <v>21</v>
      </c>
    </row>
    <row r="4306" spans="3:7" ht="15" thickBot="1" x14ac:dyDescent="0.35">
      <c r="C4306" s="70">
        <v>43182</v>
      </c>
      <c r="D4306" s="71">
        <v>0.28215277777777775</v>
      </c>
      <c r="E4306" s="72" t="s">
        <v>9</v>
      </c>
      <c r="F4306" s="72">
        <v>40</v>
      </c>
      <c r="G4306" s="72" t="s">
        <v>21</v>
      </c>
    </row>
    <row r="4307" spans="3:7" ht="15" thickBot="1" x14ac:dyDescent="0.35">
      <c r="C4307" s="70">
        <v>43182</v>
      </c>
      <c r="D4307" s="71">
        <v>0.28542824074074075</v>
      </c>
      <c r="E4307" s="72" t="s">
        <v>9</v>
      </c>
      <c r="F4307" s="72">
        <v>46</v>
      </c>
      <c r="G4307" s="72" t="s">
        <v>10</v>
      </c>
    </row>
    <row r="4308" spans="3:7" ht="15" thickBot="1" x14ac:dyDescent="0.35">
      <c r="C4308" s="70">
        <v>43182</v>
      </c>
      <c r="D4308" s="71">
        <v>0.28576388888888887</v>
      </c>
      <c r="E4308" s="72" t="s">
        <v>9</v>
      </c>
      <c r="F4308" s="72">
        <v>42</v>
      </c>
      <c r="G4308" s="72" t="s">
        <v>10</v>
      </c>
    </row>
    <row r="4309" spans="3:7" ht="15" thickBot="1" x14ac:dyDescent="0.35">
      <c r="C4309" s="70">
        <v>43182</v>
      </c>
      <c r="D4309" s="71">
        <v>0.28596064814814814</v>
      </c>
      <c r="E4309" s="72" t="s">
        <v>9</v>
      </c>
      <c r="F4309" s="72">
        <v>42</v>
      </c>
      <c r="G4309" s="72" t="s">
        <v>21</v>
      </c>
    </row>
    <row r="4310" spans="3:7" ht="15" thickBot="1" x14ac:dyDescent="0.35">
      <c r="C4310" s="70">
        <v>43182</v>
      </c>
      <c r="D4310" s="71">
        <v>0.28627314814814814</v>
      </c>
      <c r="E4310" s="72" t="s">
        <v>9</v>
      </c>
      <c r="F4310" s="72">
        <v>41</v>
      </c>
      <c r="G4310" s="72" t="s">
        <v>10</v>
      </c>
    </row>
    <row r="4311" spans="3:7" ht="15" thickBot="1" x14ac:dyDescent="0.35">
      <c r="C4311" s="70">
        <v>43182</v>
      </c>
      <c r="D4311" s="71">
        <v>0.28640046296296295</v>
      </c>
      <c r="E4311" s="72" t="s">
        <v>9</v>
      </c>
      <c r="F4311" s="72">
        <v>48</v>
      </c>
      <c r="G4311" s="72" t="s">
        <v>10</v>
      </c>
    </row>
    <row r="4312" spans="3:7" ht="15" thickBot="1" x14ac:dyDescent="0.35">
      <c r="C4312" s="70">
        <v>43182</v>
      </c>
      <c r="D4312" s="71">
        <v>0.287025462962963</v>
      </c>
      <c r="E4312" s="72" t="s">
        <v>9</v>
      </c>
      <c r="F4312" s="72">
        <v>29</v>
      </c>
      <c r="G4312" s="72" t="s">
        <v>21</v>
      </c>
    </row>
    <row r="4313" spans="3:7" ht="15" thickBot="1" x14ac:dyDescent="0.35">
      <c r="C4313" s="70">
        <v>43182</v>
      </c>
      <c r="D4313" s="71">
        <v>0.28737268518518516</v>
      </c>
      <c r="E4313" s="72" t="s">
        <v>9</v>
      </c>
      <c r="F4313" s="72">
        <v>50</v>
      </c>
      <c r="G4313" s="72" t="s">
        <v>10</v>
      </c>
    </row>
    <row r="4314" spans="3:7" ht="15" thickBot="1" x14ac:dyDescent="0.35">
      <c r="C4314" s="70">
        <v>43182</v>
      </c>
      <c r="D4314" s="71">
        <v>0.28803240740740738</v>
      </c>
      <c r="E4314" s="72" t="s">
        <v>9</v>
      </c>
      <c r="F4314" s="72">
        <v>39</v>
      </c>
      <c r="G4314" s="72" t="s">
        <v>10</v>
      </c>
    </row>
    <row r="4315" spans="3:7" ht="15" thickBot="1" x14ac:dyDescent="0.35">
      <c r="C4315" s="70">
        <v>43182</v>
      </c>
      <c r="D4315" s="71">
        <v>0.2882291666666667</v>
      </c>
      <c r="E4315" s="72" t="s">
        <v>9</v>
      </c>
      <c r="F4315" s="72">
        <v>39</v>
      </c>
      <c r="G4315" s="72" t="s">
        <v>10</v>
      </c>
    </row>
    <row r="4316" spans="3:7" ht="15" thickBot="1" x14ac:dyDescent="0.35">
      <c r="C4316" s="70">
        <v>43182</v>
      </c>
      <c r="D4316" s="71">
        <v>0.28848379629629628</v>
      </c>
      <c r="E4316" s="72" t="s">
        <v>9</v>
      </c>
      <c r="F4316" s="72">
        <v>51</v>
      </c>
      <c r="G4316" s="72" t="s">
        <v>10</v>
      </c>
    </row>
    <row r="4317" spans="3:7" ht="15" thickBot="1" x14ac:dyDescent="0.35">
      <c r="C4317" s="70">
        <v>43182</v>
      </c>
      <c r="D4317" s="71">
        <v>0.28876157407407405</v>
      </c>
      <c r="E4317" s="72" t="s">
        <v>9</v>
      </c>
      <c r="F4317" s="72">
        <v>45</v>
      </c>
      <c r="G4317" s="72" t="s">
        <v>10</v>
      </c>
    </row>
    <row r="4318" spans="3:7" ht="15" thickBot="1" x14ac:dyDescent="0.35">
      <c r="C4318" s="70">
        <v>43182</v>
      </c>
      <c r="D4318" s="71">
        <v>0.28880787037037037</v>
      </c>
      <c r="E4318" s="72" t="s">
        <v>9</v>
      </c>
      <c r="F4318" s="72">
        <v>35</v>
      </c>
      <c r="G4318" s="72" t="s">
        <v>21</v>
      </c>
    </row>
    <row r="4319" spans="3:7" ht="15" thickBot="1" x14ac:dyDescent="0.35">
      <c r="C4319" s="70">
        <v>43182</v>
      </c>
      <c r="D4319" s="71">
        <v>0.28972222222222221</v>
      </c>
      <c r="E4319" s="72" t="s">
        <v>9</v>
      </c>
      <c r="F4319" s="72">
        <v>37</v>
      </c>
      <c r="G4319" s="72" t="s">
        <v>21</v>
      </c>
    </row>
    <row r="4320" spans="3:7" ht="15" thickBot="1" x14ac:dyDescent="0.35">
      <c r="C4320" s="70">
        <v>43182</v>
      </c>
      <c r="D4320" s="71">
        <v>0.29003472222222221</v>
      </c>
      <c r="E4320" s="72" t="s">
        <v>9</v>
      </c>
      <c r="F4320" s="72">
        <v>50</v>
      </c>
      <c r="G4320" s="72" t="s">
        <v>21</v>
      </c>
    </row>
    <row r="4321" spans="3:7" ht="15" thickBot="1" x14ac:dyDescent="0.35">
      <c r="C4321" s="70">
        <v>43182</v>
      </c>
      <c r="D4321" s="71">
        <v>0.29040509259259256</v>
      </c>
      <c r="E4321" s="72" t="s">
        <v>9</v>
      </c>
      <c r="F4321" s="72">
        <v>29</v>
      </c>
      <c r="G4321" s="72" t="s">
        <v>21</v>
      </c>
    </row>
    <row r="4322" spans="3:7" ht="15" thickBot="1" x14ac:dyDescent="0.35">
      <c r="C4322" s="70">
        <v>43182</v>
      </c>
      <c r="D4322" s="71">
        <v>0.29046296296296298</v>
      </c>
      <c r="E4322" s="72" t="s">
        <v>9</v>
      </c>
      <c r="F4322" s="72">
        <v>42</v>
      </c>
      <c r="G4322" s="72" t="s">
        <v>10</v>
      </c>
    </row>
    <row r="4323" spans="3:7" ht="15" thickBot="1" x14ac:dyDescent="0.35">
      <c r="C4323" s="70">
        <v>43182</v>
      </c>
      <c r="D4323" s="71">
        <v>0.29100694444444447</v>
      </c>
      <c r="E4323" s="72" t="s">
        <v>9</v>
      </c>
      <c r="F4323" s="72">
        <v>38</v>
      </c>
      <c r="G4323" s="72" t="s">
        <v>10</v>
      </c>
    </row>
    <row r="4324" spans="3:7" ht="15" thickBot="1" x14ac:dyDescent="0.35">
      <c r="C4324" s="70">
        <v>43182</v>
      </c>
      <c r="D4324" s="71">
        <v>0.2913310185185185</v>
      </c>
      <c r="E4324" s="72" t="s">
        <v>9</v>
      </c>
      <c r="F4324" s="72">
        <v>34</v>
      </c>
      <c r="G4324" s="72" t="s">
        <v>10</v>
      </c>
    </row>
    <row r="4325" spans="3:7" ht="15" thickBot="1" x14ac:dyDescent="0.35">
      <c r="C4325" s="70">
        <v>43182</v>
      </c>
      <c r="D4325" s="71">
        <v>0.29152777777777777</v>
      </c>
      <c r="E4325" s="72" t="s">
        <v>9</v>
      </c>
      <c r="F4325" s="72">
        <v>50</v>
      </c>
      <c r="G4325" s="72" t="s">
        <v>10</v>
      </c>
    </row>
    <row r="4326" spans="3:7" ht="15" thickBot="1" x14ac:dyDescent="0.35">
      <c r="C4326" s="70">
        <v>43182</v>
      </c>
      <c r="D4326" s="71">
        <v>0.2925462962962963</v>
      </c>
      <c r="E4326" s="72" t="s">
        <v>9</v>
      </c>
      <c r="F4326" s="72">
        <v>35</v>
      </c>
      <c r="G4326" s="72" t="s">
        <v>21</v>
      </c>
    </row>
    <row r="4327" spans="3:7" ht="15" thickBot="1" x14ac:dyDescent="0.35">
      <c r="C4327" s="70">
        <v>43182</v>
      </c>
      <c r="D4327" s="71">
        <v>0.29265046296296299</v>
      </c>
      <c r="E4327" s="72" t="s">
        <v>9</v>
      </c>
      <c r="F4327" s="72">
        <v>28</v>
      </c>
      <c r="G4327" s="72" t="s">
        <v>21</v>
      </c>
    </row>
    <row r="4328" spans="3:7" ht="15" thickBot="1" x14ac:dyDescent="0.35">
      <c r="C4328" s="70">
        <v>43182</v>
      </c>
      <c r="D4328" s="71">
        <v>0.29337962962962966</v>
      </c>
      <c r="E4328" s="72" t="s">
        <v>9</v>
      </c>
      <c r="F4328" s="72">
        <v>46</v>
      </c>
      <c r="G4328" s="72" t="s">
        <v>10</v>
      </c>
    </row>
    <row r="4329" spans="3:7" ht="15" thickBot="1" x14ac:dyDescent="0.35">
      <c r="C4329" s="70">
        <v>43182</v>
      </c>
      <c r="D4329" s="71">
        <v>0.29417824074074073</v>
      </c>
      <c r="E4329" s="72" t="s">
        <v>9</v>
      </c>
      <c r="F4329" s="72">
        <v>44</v>
      </c>
      <c r="G4329" s="72" t="s">
        <v>10</v>
      </c>
    </row>
    <row r="4330" spans="3:7" ht="15" thickBot="1" x14ac:dyDescent="0.35">
      <c r="C4330" s="70">
        <v>43182</v>
      </c>
      <c r="D4330" s="71">
        <v>0.29537037037037034</v>
      </c>
      <c r="E4330" s="72" t="s">
        <v>9</v>
      </c>
      <c r="F4330" s="72">
        <v>41</v>
      </c>
      <c r="G4330" s="72" t="s">
        <v>10</v>
      </c>
    </row>
    <row r="4331" spans="3:7" ht="15" thickBot="1" x14ac:dyDescent="0.35">
      <c r="C4331" s="70">
        <v>43182</v>
      </c>
      <c r="D4331" s="71">
        <v>0.29631944444444441</v>
      </c>
      <c r="E4331" s="72" t="s">
        <v>9</v>
      </c>
      <c r="F4331" s="72">
        <v>29</v>
      </c>
      <c r="G4331" s="72" t="s">
        <v>21</v>
      </c>
    </row>
    <row r="4332" spans="3:7" ht="15" thickBot="1" x14ac:dyDescent="0.35">
      <c r="C4332" s="70">
        <v>43182</v>
      </c>
      <c r="D4332" s="71">
        <v>0.29640046296296296</v>
      </c>
      <c r="E4332" s="72" t="s">
        <v>9</v>
      </c>
      <c r="F4332" s="72">
        <v>52</v>
      </c>
      <c r="G4332" s="72" t="s">
        <v>10</v>
      </c>
    </row>
    <row r="4333" spans="3:7" ht="15" thickBot="1" x14ac:dyDescent="0.35">
      <c r="C4333" s="70">
        <v>43182</v>
      </c>
      <c r="D4333" s="71">
        <v>0.29648148148148151</v>
      </c>
      <c r="E4333" s="72" t="s">
        <v>9</v>
      </c>
      <c r="F4333" s="72">
        <v>39</v>
      </c>
      <c r="G4333" s="72" t="s">
        <v>21</v>
      </c>
    </row>
    <row r="4334" spans="3:7" ht="15" thickBot="1" x14ac:dyDescent="0.35">
      <c r="C4334" s="70">
        <v>43182</v>
      </c>
      <c r="D4334" s="71">
        <v>0.29694444444444446</v>
      </c>
      <c r="E4334" s="72" t="s">
        <v>9</v>
      </c>
      <c r="F4334" s="72">
        <v>35</v>
      </c>
      <c r="G4334" s="72" t="s">
        <v>21</v>
      </c>
    </row>
    <row r="4335" spans="3:7" ht="15" thickBot="1" x14ac:dyDescent="0.35">
      <c r="C4335" s="70">
        <v>43182</v>
      </c>
      <c r="D4335" s="71">
        <v>0.29718749999999999</v>
      </c>
      <c r="E4335" s="72" t="s">
        <v>9</v>
      </c>
      <c r="F4335" s="72">
        <v>32</v>
      </c>
      <c r="G4335" s="72" t="s">
        <v>21</v>
      </c>
    </row>
    <row r="4336" spans="3:7" ht="15" thickBot="1" x14ac:dyDescent="0.35">
      <c r="C4336" s="70">
        <v>43182</v>
      </c>
      <c r="D4336" s="71">
        <v>0.29768518518518522</v>
      </c>
      <c r="E4336" s="72" t="s">
        <v>9</v>
      </c>
      <c r="F4336" s="72">
        <v>44</v>
      </c>
      <c r="G4336" s="72" t="s">
        <v>10</v>
      </c>
    </row>
    <row r="4337" spans="3:7" ht="15" thickBot="1" x14ac:dyDescent="0.35">
      <c r="C4337" s="70">
        <v>43182</v>
      </c>
      <c r="D4337" s="71">
        <v>0.2983912037037037</v>
      </c>
      <c r="E4337" s="72" t="s">
        <v>9</v>
      </c>
      <c r="F4337" s="72">
        <v>41</v>
      </c>
      <c r="G4337" s="72" t="s">
        <v>10</v>
      </c>
    </row>
    <row r="4338" spans="3:7" ht="15" thickBot="1" x14ac:dyDescent="0.35">
      <c r="C4338" s="70">
        <v>43182</v>
      </c>
      <c r="D4338" s="71">
        <v>0.29848379629629629</v>
      </c>
      <c r="E4338" s="72" t="s">
        <v>9</v>
      </c>
      <c r="F4338" s="72">
        <v>34</v>
      </c>
      <c r="G4338" s="72" t="s">
        <v>10</v>
      </c>
    </row>
    <row r="4339" spans="3:7" ht="15" thickBot="1" x14ac:dyDescent="0.35">
      <c r="C4339" s="70">
        <v>43182</v>
      </c>
      <c r="D4339" s="71">
        <v>0.29859953703703707</v>
      </c>
      <c r="E4339" s="72" t="s">
        <v>9</v>
      </c>
      <c r="F4339" s="72">
        <v>36</v>
      </c>
      <c r="G4339" s="72" t="s">
        <v>10</v>
      </c>
    </row>
    <row r="4340" spans="3:7" ht="15" thickBot="1" x14ac:dyDescent="0.35">
      <c r="C4340" s="70">
        <v>43182</v>
      </c>
      <c r="D4340" s="71">
        <v>0.2986226851851852</v>
      </c>
      <c r="E4340" s="72" t="s">
        <v>9</v>
      </c>
      <c r="F4340" s="72">
        <v>36</v>
      </c>
      <c r="G4340" s="72" t="s">
        <v>21</v>
      </c>
    </row>
    <row r="4341" spans="3:7" ht="15" thickBot="1" x14ac:dyDescent="0.35">
      <c r="C4341" s="70">
        <v>43182</v>
      </c>
      <c r="D4341" s="71">
        <v>0.29876157407407405</v>
      </c>
      <c r="E4341" s="72" t="s">
        <v>9</v>
      </c>
      <c r="F4341" s="72">
        <v>38</v>
      </c>
      <c r="G4341" s="72" t="s">
        <v>10</v>
      </c>
    </row>
    <row r="4342" spans="3:7" ht="15" thickBot="1" x14ac:dyDescent="0.35">
      <c r="C4342" s="70">
        <v>43182</v>
      </c>
      <c r="D4342" s="71">
        <v>0.30002314814814818</v>
      </c>
      <c r="E4342" s="72" t="s">
        <v>9</v>
      </c>
      <c r="F4342" s="72">
        <v>34</v>
      </c>
      <c r="G4342" s="72" t="s">
        <v>10</v>
      </c>
    </row>
    <row r="4343" spans="3:7" ht="15" thickBot="1" x14ac:dyDescent="0.35">
      <c r="C4343" s="70">
        <v>43182</v>
      </c>
      <c r="D4343" s="71">
        <v>0.30017361111111113</v>
      </c>
      <c r="E4343" s="72" t="s">
        <v>9</v>
      </c>
      <c r="F4343" s="72">
        <v>24</v>
      </c>
      <c r="G4343" s="72" t="s">
        <v>21</v>
      </c>
    </row>
    <row r="4344" spans="3:7" ht="15" thickBot="1" x14ac:dyDescent="0.35">
      <c r="C4344" s="70">
        <v>43182</v>
      </c>
      <c r="D4344" s="71">
        <v>0.30037037037037034</v>
      </c>
      <c r="E4344" s="72" t="s">
        <v>9</v>
      </c>
      <c r="F4344" s="72">
        <v>41</v>
      </c>
      <c r="G4344" s="72" t="s">
        <v>10</v>
      </c>
    </row>
    <row r="4345" spans="3:7" ht="15" thickBot="1" x14ac:dyDescent="0.35">
      <c r="C4345" s="70">
        <v>43182</v>
      </c>
      <c r="D4345" s="71">
        <v>0.30056712962962961</v>
      </c>
      <c r="E4345" s="72" t="s">
        <v>9</v>
      </c>
      <c r="F4345" s="72">
        <v>36</v>
      </c>
      <c r="G4345" s="72" t="s">
        <v>10</v>
      </c>
    </row>
    <row r="4346" spans="3:7" ht="15" thickBot="1" x14ac:dyDescent="0.35">
      <c r="C4346" s="70">
        <v>43182</v>
      </c>
      <c r="D4346" s="71">
        <v>0.30096064814814816</v>
      </c>
      <c r="E4346" s="72" t="s">
        <v>9</v>
      </c>
      <c r="F4346" s="72">
        <v>40</v>
      </c>
      <c r="G4346" s="72" t="s">
        <v>10</v>
      </c>
    </row>
    <row r="4347" spans="3:7" ht="15" thickBot="1" x14ac:dyDescent="0.35">
      <c r="C4347" s="70">
        <v>43182</v>
      </c>
      <c r="D4347" s="71">
        <v>0.30151620370370369</v>
      </c>
      <c r="E4347" s="72" t="s">
        <v>9</v>
      </c>
      <c r="F4347" s="72">
        <v>42</v>
      </c>
      <c r="G4347" s="72" t="s">
        <v>10</v>
      </c>
    </row>
    <row r="4348" spans="3:7" ht="15" thickBot="1" x14ac:dyDescent="0.35">
      <c r="C4348" s="70">
        <v>43182</v>
      </c>
      <c r="D4348" s="71">
        <v>0.30168981481481483</v>
      </c>
      <c r="E4348" s="72" t="s">
        <v>9</v>
      </c>
      <c r="F4348" s="72">
        <v>36</v>
      </c>
      <c r="G4348" s="72" t="s">
        <v>10</v>
      </c>
    </row>
    <row r="4349" spans="3:7" ht="15" thickBot="1" x14ac:dyDescent="0.35">
      <c r="C4349" s="70">
        <v>43182</v>
      </c>
      <c r="D4349" s="71">
        <v>0.30214120370370373</v>
      </c>
      <c r="E4349" s="72" t="s">
        <v>9</v>
      </c>
      <c r="F4349" s="72">
        <v>62</v>
      </c>
      <c r="G4349" s="72" t="s">
        <v>10</v>
      </c>
    </row>
    <row r="4350" spans="3:7" ht="15" thickBot="1" x14ac:dyDescent="0.35">
      <c r="C4350" s="70">
        <v>43182</v>
      </c>
      <c r="D4350" s="71">
        <v>0.30223379629629626</v>
      </c>
      <c r="E4350" s="72" t="s">
        <v>9</v>
      </c>
      <c r="F4350" s="72">
        <v>25</v>
      </c>
      <c r="G4350" s="72" t="s">
        <v>21</v>
      </c>
    </row>
    <row r="4351" spans="3:7" ht="15" thickBot="1" x14ac:dyDescent="0.35">
      <c r="C4351" s="70">
        <v>43182</v>
      </c>
      <c r="D4351" s="71">
        <v>0.30255787037037035</v>
      </c>
      <c r="E4351" s="72" t="s">
        <v>9</v>
      </c>
      <c r="F4351" s="72">
        <v>20</v>
      </c>
      <c r="G4351" s="72" t="s">
        <v>10</v>
      </c>
    </row>
    <row r="4352" spans="3:7" ht="15" thickBot="1" x14ac:dyDescent="0.35">
      <c r="C4352" s="70">
        <v>43182</v>
      </c>
      <c r="D4352" s="71">
        <v>0.30273148148148149</v>
      </c>
      <c r="E4352" s="72" t="s">
        <v>9</v>
      </c>
      <c r="F4352" s="72">
        <v>39</v>
      </c>
      <c r="G4352" s="72" t="s">
        <v>10</v>
      </c>
    </row>
    <row r="4353" spans="3:7" ht="15" thickBot="1" x14ac:dyDescent="0.35">
      <c r="C4353" s="70">
        <v>43182</v>
      </c>
      <c r="D4353" s="71">
        <v>0.30312500000000003</v>
      </c>
      <c r="E4353" s="72" t="s">
        <v>9</v>
      </c>
      <c r="F4353" s="72">
        <v>26</v>
      </c>
      <c r="G4353" s="72" t="s">
        <v>21</v>
      </c>
    </row>
    <row r="4354" spans="3:7" ht="15" thickBot="1" x14ac:dyDescent="0.35">
      <c r="C4354" s="70">
        <v>43182</v>
      </c>
      <c r="D4354" s="71">
        <v>0.3031712962962963</v>
      </c>
      <c r="E4354" s="72" t="s">
        <v>9</v>
      </c>
      <c r="F4354" s="72">
        <v>47</v>
      </c>
      <c r="G4354" s="72" t="s">
        <v>10</v>
      </c>
    </row>
    <row r="4355" spans="3:7" ht="15" thickBot="1" x14ac:dyDescent="0.35">
      <c r="C4355" s="70">
        <v>43182</v>
      </c>
      <c r="D4355" s="71">
        <v>0.3038541666666667</v>
      </c>
      <c r="E4355" s="72" t="s">
        <v>9</v>
      </c>
      <c r="F4355" s="72">
        <v>44</v>
      </c>
      <c r="G4355" s="72" t="s">
        <v>10</v>
      </c>
    </row>
    <row r="4356" spans="3:7" ht="15" thickBot="1" x14ac:dyDescent="0.35">
      <c r="C4356" s="70">
        <v>43182</v>
      </c>
      <c r="D4356" s="71">
        <v>0.30481481481481482</v>
      </c>
      <c r="E4356" s="72" t="s">
        <v>9</v>
      </c>
      <c r="F4356" s="72">
        <v>31</v>
      </c>
      <c r="G4356" s="72" t="s">
        <v>10</v>
      </c>
    </row>
    <row r="4357" spans="3:7" ht="15" thickBot="1" x14ac:dyDescent="0.35">
      <c r="C4357" s="70">
        <v>43182</v>
      </c>
      <c r="D4357" s="71">
        <v>0.30535879629629631</v>
      </c>
      <c r="E4357" s="72" t="s">
        <v>9</v>
      </c>
      <c r="F4357" s="72">
        <v>45</v>
      </c>
      <c r="G4357" s="72" t="s">
        <v>10</v>
      </c>
    </row>
    <row r="4358" spans="3:7" ht="15" thickBot="1" x14ac:dyDescent="0.35">
      <c r="C4358" s="70">
        <v>43182</v>
      </c>
      <c r="D4358" s="71">
        <v>0.30578703703703702</v>
      </c>
      <c r="E4358" s="72" t="s">
        <v>9</v>
      </c>
      <c r="F4358" s="72">
        <v>31</v>
      </c>
      <c r="G4358" s="72" t="s">
        <v>21</v>
      </c>
    </row>
    <row r="4359" spans="3:7" ht="15" thickBot="1" x14ac:dyDescent="0.35">
      <c r="C4359" s="70">
        <v>43182</v>
      </c>
      <c r="D4359" s="71">
        <v>0.30586805555555557</v>
      </c>
      <c r="E4359" s="72" t="s">
        <v>9</v>
      </c>
      <c r="F4359" s="72">
        <v>33</v>
      </c>
      <c r="G4359" s="72" t="s">
        <v>10</v>
      </c>
    </row>
    <row r="4360" spans="3:7" ht="15" thickBot="1" x14ac:dyDescent="0.35">
      <c r="C4360" s="70">
        <v>43182</v>
      </c>
      <c r="D4360" s="71">
        <v>0.30692129629629633</v>
      </c>
      <c r="E4360" s="72" t="s">
        <v>9</v>
      </c>
      <c r="F4360" s="72">
        <v>33</v>
      </c>
      <c r="G4360" s="72" t="s">
        <v>10</v>
      </c>
    </row>
    <row r="4361" spans="3:7" ht="15" thickBot="1" x14ac:dyDescent="0.35">
      <c r="C4361" s="70">
        <v>43182</v>
      </c>
      <c r="D4361" s="71">
        <v>0.30702546296296296</v>
      </c>
      <c r="E4361" s="72" t="s">
        <v>9</v>
      </c>
      <c r="F4361" s="72">
        <v>47</v>
      </c>
      <c r="G4361" s="72" t="s">
        <v>10</v>
      </c>
    </row>
    <row r="4362" spans="3:7" ht="15" thickBot="1" x14ac:dyDescent="0.35">
      <c r="C4362" s="70">
        <v>43182</v>
      </c>
      <c r="D4362" s="71">
        <v>0.30773148148148149</v>
      </c>
      <c r="E4362" s="72" t="s">
        <v>9</v>
      </c>
      <c r="F4362" s="72">
        <v>33</v>
      </c>
      <c r="G4362" s="72" t="s">
        <v>10</v>
      </c>
    </row>
    <row r="4363" spans="3:7" ht="15" thickBot="1" x14ac:dyDescent="0.35">
      <c r="C4363" s="70">
        <v>43182</v>
      </c>
      <c r="D4363" s="71">
        <v>0.30798611111111113</v>
      </c>
      <c r="E4363" s="72" t="s">
        <v>9</v>
      </c>
      <c r="F4363" s="72">
        <v>39</v>
      </c>
      <c r="G4363" s="72" t="s">
        <v>10</v>
      </c>
    </row>
    <row r="4364" spans="3:7" ht="15" thickBot="1" x14ac:dyDescent="0.35">
      <c r="C4364" s="70">
        <v>43182</v>
      </c>
      <c r="D4364" s="71">
        <v>0.30837962962962961</v>
      </c>
      <c r="E4364" s="72" t="s">
        <v>9</v>
      </c>
      <c r="F4364" s="72">
        <v>33</v>
      </c>
      <c r="G4364" s="72" t="s">
        <v>21</v>
      </c>
    </row>
    <row r="4365" spans="3:7" ht="15" thickBot="1" x14ac:dyDescent="0.35">
      <c r="C4365" s="70">
        <v>43182</v>
      </c>
      <c r="D4365" s="71">
        <v>0.30855324074074075</v>
      </c>
      <c r="E4365" s="72" t="s">
        <v>9</v>
      </c>
      <c r="F4365" s="72">
        <v>22</v>
      </c>
      <c r="G4365" s="72" t="s">
        <v>21</v>
      </c>
    </row>
    <row r="4366" spans="3:7" ht="15" thickBot="1" x14ac:dyDescent="0.35">
      <c r="C4366" s="70">
        <v>43182</v>
      </c>
      <c r="D4366" s="71">
        <v>0.30865740740740738</v>
      </c>
      <c r="E4366" s="72" t="s">
        <v>9</v>
      </c>
      <c r="F4366" s="72">
        <v>38</v>
      </c>
      <c r="G4366" s="72" t="s">
        <v>10</v>
      </c>
    </row>
    <row r="4367" spans="3:7" ht="15" thickBot="1" x14ac:dyDescent="0.35">
      <c r="C4367" s="70">
        <v>43182</v>
      </c>
      <c r="D4367" s="71">
        <v>0.31012731481481481</v>
      </c>
      <c r="E4367" s="72" t="s">
        <v>9</v>
      </c>
      <c r="F4367" s="72">
        <v>41</v>
      </c>
      <c r="G4367" s="72" t="s">
        <v>10</v>
      </c>
    </row>
    <row r="4368" spans="3:7" ht="15" thickBot="1" x14ac:dyDescent="0.35">
      <c r="C4368" s="70">
        <v>43182</v>
      </c>
      <c r="D4368" s="71">
        <v>0.31026620370370367</v>
      </c>
      <c r="E4368" s="72" t="s">
        <v>9</v>
      </c>
      <c r="F4368" s="72">
        <v>34</v>
      </c>
      <c r="G4368" s="72" t="s">
        <v>10</v>
      </c>
    </row>
    <row r="4369" spans="3:7" ht="15" thickBot="1" x14ac:dyDescent="0.35">
      <c r="C4369" s="70">
        <v>43182</v>
      </c>
      <c r="D4369" s="71">
        <v>0.31085648148148148</v>
      </c>
      <c r="E4369" s="72" t="s">
        <v>9</v>
      </c>
      <c r="F4369" s="72">
        <v>33</v>
      </c>
      <c r="G4369" s="72" t="s">
        <v>21</v>
      </c>
    </row>
    <row r="4370" spans="3:7" ht="15" thickBot="1" x14ac:dyDescent="0.35">
      <c r="C4370" s="70">
        <v>43182</v>
      </c>
      <c r="D4370" s="71">
        <v>0.31321759259259258</v>
      </c>
      <c r="E4370" s="72" t="s">
        <v>9</v>
      </c>
      <c r="F4370" s="72">
        <v>27</v>
      </c>
      <c r="G4370" s="72" t="s">
        <v>21</v>
      </c>
    </row>
    <row r="4371" spans="3:7" ht="15" thickBot="1" x14ac:dyDescent="0.35">
      <c r="C4371" s="70">
        <v>43182</v>
      </c>
      <c r="D4371" s="71">
        <v>0.31327546296296299</v>
      </c>
      <c r="E4371" s="72" t="s">
        <v>9</v>
      </c>
      <c r="F4371" s="72">
        <v>41</v>
      </c>
      <c r="G4371" s="72" t="s">
        <v>10</v>
      </c>
    </row>
    <row r="4372" spans="3:7" ht="15" thickBot="1" x14ac:dyDescent="0.35">
      <c r="C4372" s="70">
        <v>43182</v>
      </c>
      <c r="D4372" s="71">
        <v>0.31408564814814816</v>
      </c>
      <c r="E4372" s="72" t="s">
        <v>9</v>
      </c>
      <c r="F4372" s="72">
        <v>33</v>
      </c>
      <c r="G4372" s="72" t="s">
        <v>21</v>
      </c>
    </row>
    <row r="4373" spans="3:7" ht="15" thickBot="1" x14ac:dyDescent="0.35">
      <c r="C4373" s="70">
        <v>43182</v>
      </c>
      <c r="D4373" s="71">
        <v>0.31428240740740737</v>
      </c>
      <c r="E4373" s="72" t="s">
        <v>9</v>
      </c>
      <c r="F4373" s="72">
        <v>27</v>
      </c>
      <c r="G4373" s="72" t="s">
        <v>10</v>
      </c>
    </row>
    <row r="4374" spans="3:7" ht="15" thickBot="1" x14ac:dyDescent="0.35">
      <c r="C4374" s="70">
        <v>43182</v>
      </c>
      <c r="D4374" s="71">
        <v>0.3160648148148148</v>
      </c>
      <c r="E4374" s="72" t="s">
        <v>9</v>
      </c>
      <c r="F4374" s="72">
        <v>46</v>
      </c>
      <c r="G4374" s="72" t="s">
        <v>10</v>
      </c>
    </row>
    <row r="4375" spans="3:7" ht="15" thickBot="1" x14ac:dyDescent="0.35">
      <c r="C4375" s="70">
        <v>43182</v>
      </c>
      <c r="D4375" s="71">
        <v>0.31707175925925929</v>
      </c>
      <c r="E4375" s="72" t="s">
        <v>9</v>
      </c>
      <c r="F4375" s="72">
        <v>37</v>
      </c>
      <c r="G4375" s="72" t="s">
        <v>10</v>
      </c>
    </row>
    <row r="4376" spans="3:7" ht="15" thickBot="1" x14ac:dyDescent="0.35">
      <c r="C4376" s="70">
        <v>43182</v>
      </c>
      <c r="D4376" s="71">
        <v>0.31715277777777778</v>
      </c>
      <c r="E4376" s="72" t="s">
        <v>9</v>
      </c>
      <c r="F4376" s="72">
        <v>43</v>
      </c>
      <c r="G4376" s="72" t="s">
        <v>21</v>
      </c>
    </row>
    <row r="4377" spans="3:7" ht="15" thickBot="1" x14ac:dyDescent="0.35">
      <c r="C4377" s="70">
        <v>43182</v>
      </c>
      <c r="D4377" s="71">
        <v>0.3185763888888889</v>
      </c>
      <c r="E4377" s="72" t="s">
        <v>9</v>
      </c>
      <c r="F4377" s="72">
        <v>33</v>
      </c>
      <c r="G4377" s="72" t="s">
        <v>10</v>
      </c>
    </row>
    <row r="4378" spans="3:7" ht="15" thickBot="1" x14ac:dyDescent="0.35">
      <c r="C4378" s="70">
        <v>43182</v>
      </c>
      <c r="D4378" s="71">
        <v>0.31896990740740744</v>
      </c>
      <c r="E4378" s="72" t="s">
        <v>9</v>
      </c>
      <c r="F4378" s="72">
        <v>48</v>
      </c>
      <c r="G4378" s="72" t="s">
        <v>10</v>
      </c>
    </row>
    <row r="4379" spans="3:7" ht="15" thickBot="1" x14ac:dyDescent="0.35">
      <c r="C4379" s="70">
        <v>43182</v>
      </c>
      <c r="D4379" s="71">
        <v>0.32012731481481482</v>
      </c>
      <c r="E4379" s="72" t="s">
        <v>9</v>
      </c>
      <c r="F4379" s="72">
        <v>17</v>
      </c>
      <c r="G4379" s="72" t="s">
        <v>21</v>
      </c>
    </row>
    <row r="4380" spans="3:7" ht="15" thickBot="1" x14ac:dyDescent="0.35">
      <c r="C4380" s="70">
        <v>43182</v>
      </c>
      <c r="D4380" s="71">
        <v>0.32075231481481481</v>
      </c>
      <c r="E4380" s="72" t="s">
        <v>9</v>
      </c>
      <c r="F4380" s="72">
        <v>43</v>
      </c>
      <c r="G4380" s="72" t="s">
        <v>10</v>
      </c>
    </row>
    <row r="4381" spans="3:7" ht="15" thickBot="1" x14ac:dyDescent="0.35">
      <c r="C4381" s="70">
        <v>43182</v>
      </c>
      <c r="D4381" s="71">
        <v>0.32112268518518516</v>
      </c>
      <c r="E4381" s="72" t="s">
        <v>9</v>
      </c>
      <c r="F4381" s="72">
        <v>26</v>
      </c>
      <c r="G4381" s="72" t="s">
        <v>10</v>
      </c>
    </row>
    <row r="4382" spans="3:7" ht="15" thickBot="1" x14ac:dyDescent="0.35">
      <c r="C4382" s="70">
        <v>43182</v>
      </c>
      <c r="D4382" s="71">
        <v>0.32133101851851853</v>
      </c>
      <c r="E4382" s="72" t="s">
        <v>9</v>
      </c>
      <c r="F4382" s="72">
        <v>42</v>
      </c>
      <c r="G4382" s="72" t="s">
        <v>10</v>
      </c>
    </row>
    <row r="4383" spans="3:7" ht="15" thickBot="1" x14ac:dyDescent="0.35">
      <c r="C4383" s="70">
        <v>43182</v>
      </c>
      <c r="D4383" s="71">
        <v>0.32193287037037038</v>
      </c>
      <c r="E4383" s="72" t="s">
        <v>9</v>
      </c>
      <c r="F4383" s="72">
        <v>31</v>
      </c>
      <c r="G4383" s="72" t="s">
        <v>10</v>
      </c>
    </row>
    <row r="4384" spans="3:7" ht="15" thickBot="1" x14ac:dyDescent="0.35">
      <c r="C4384" s="70">
        <v>43182</v>
      </c>
      <c r="D4384" s="71">
        <v>0.32299768518518518</v>
      </c>
      <c r="E4384" s="72" t="s">
        <v>9</v>
      </c>
      <c r="F4384" s="72">
        <v>39</v>
      </c>
      <c r="G4384" s="72" t="s">
        <v>10</v>
      </c>
    </row>
    <row r="4385" spans="3:7" ht="15" thickBot="1" x14ac:dyDescent="0.35">
      <c r="C4385" s="70">
        <v>43182</v>
      </c>
      <c r="D4385" s="71">
        <v>0.32368055555555558</v>
      </c>
      <c r="E4385" s="72" t="s">
        <v>9</v>
      </c>
      <c r="F4385" s="72">
        <v>41</v>
      </c>
      <c r="G4385" s="72" t="s">
        <v>10</v>
      </c>
    </row>
    <row r="4386" spans="3:7" ht="15" thickBot="1" x14ac:dyDescent="0.35">
      <c r="C4386" s="70">
        <v>43182</v>
      </c>
      <c r="D4386" s="71">
        <v>0.32391203703703703</v>
      </c>
      <c r="E4386" s="72" t="s">
        <v>9</v>
      </c>
      <c r="F4386" s="72">
        <v>50</v>
      </c>
      <c r="G4386" s="72" t="s">
        <v>10</v>
      </c>
    </row>
    <row r="4387" spans="3:7" ht="15" thickBot="1" x14ac:dyDescent="0.35">
      <c r="C4387" s="70">
        <v>43182</v>
      </c>
      <c r="D4387" s="71">
        <v>0.32832175925925927</v>
      </c>
      <c r="E4387" s="72" t="s">
        <v>9</v>
      </c>
      <c r="F4387" s="72">
        <v>36</v>
      </c>
      <c r="G4387" s="72" t="s">
        <v>10</v>
      </c>
    </row>
    <row r="4388" spans="3:7" ht="15" thickBot="1" x14ac:dyDescent="0.35">
      <c r="C4388" s="70">
        <v>43182</v>
      </c>
      <c r="D4388" s="71">
        <v>0.32976851851851852</v>
      </c>
      <c r="E4388" s="72" t="s">
        <v>9</v>
      </c>
      <c r="F4388" s="72">
        <v>46</v>
      </c>
      <c r="G4388" s="72" t="s">
        <v>10</v>
      </c>
    </row>
    <row r="4389" spans="3:7" ht="15" thickBot="1" x14ac:dyDescent="0.35">
      <c r="C4389" s="70">
        <v>43182</v>
      </c>
      <c r="D4389" s="71">
        <v>0.3301041666666667</v>
      </c>
      <c r="E4389" s="72" t="s">
        <v>9</v>
      </c>
      <c r="F4389" s="72">
        <v>55</v>
      </c>
      <c r="G4389" s="72" t="s">
        <v>10</v>
      </c>
    </row>
    <row r="4390" spans="3:7" ht="15" thickBot="1" x14ac:dyDescent="0.35">
      <c r="C4390" s="70">
        <v>43182</v>
      </c>
      <c r="D4390" s="71">
        <v>0.33107638888888885</v>
      </c>
      <c r="E4390" s="72" t="s">
        <v>9</v>
      </c>
      <c r="F4390" s="72">
        <v>34</v>
      </c>
      <c r="G4390" s="72" t="s">
        <v>21</v>
      </c>
    </row>
    <row r="4391" spans="3:7" ht="15" thickBot="1" x14ac:dyDescent="0.35">
      <c r="C4391" s="70">
        <v>43182</v>
      </c>
      <c r="D4391" s="71">
        <v>0.33112268518518517</v>
      </c>
      <c r="E4391" s="72" t="s">
        <v>9</v>
      </c>
      <c r="F4391" s="72">
        <v>46</v>
      </c>
      <c r="G4391" s="72" t="s">
        <v>10</v>
      </c>
    </row>
    <row r="4392" spans="3:7" ht="15" thickBot="1" x14ac:dyDescent="0.35">
      <c r="C4392" s="70">
        <v>43182</v>
      </c>
      <c r="D4392" s="71">
        <v>0.33181712962962967</v>
      </c>
      <c r="E4392" s="72" t="s">
        <v>9</v>
      </c>
      <c r="F4392" s="72">
        <v>33</v>
      </c>
      <c r="G4392" s="72" t="s">
        <v>10</v>
      </c>
    </row>
    <row r="4393" spans="3:7" ht="15" thickBot="1" x14ac:dyDescent="0.35">
      <c r="C4393" s="70">
        <v>43182</v>
      </c>
      <c r="D4393" s="71">
        <v>0.33238425925925924</v>
      </c>
      <c r="E4393" s="72" t="s">
        <v>9</v>
      </c>
      <c r="F4393" s="72">
        <v>20</v>
      </c>
      <c r="G4393" s="72" t="s">
        <v>21</v>
      </c>
    </row>
    <row r="4394" spans="3:7" ht="15" thickBot="1" x14ac:dyDescent="0.35">
      <c r="C4394" s="70">
        <v>43182</v>
      </c>
      <c r="D4394" s="71">
        <v>0.33263888888888887</v>
      </c>
      <c r="E4394" s="72" t="s">
        <v>9</v>
      </c>
      <c r="F4394" s="72">
        <v>57</v>
      </c>
      <c r="G4394" s="72" t="s">
        <v>10</v>
      </c>
    </row>
    <row r="4395" spans="3:7" ht="15" thickBot="1" x14ac:dyDescent="0.35">
      <c r="C4395" s="70">
        <v>43182</v>
      </c>
      <c r="D4395" s="71">
        <v>0.33390046296296294</v>
      </c>
      <c r="E4395" s="72" t="s">
        <v>9</v>
      </c>
      <c r="F4395" s="72">
        <v>37</v>
      </c>
      <c r="G4395" s="72" t="s">
        <v>10</v>
      </c>
    </row>
    <row r="4396" spans="3:7" ht="15" thickBot="1" x14ac:dyDescent="0.35">
      <c r="C4396" s="70">
        <v>43182</v>
      </c>
      <c r="D4396" s="71">
        <v>0.33408564814814817</v>
      </c>
      <c r="E4396" s="72" t="s">
        <v>9</v>
      </c>
      <c r="F4396" s="72">
        <v>40</v>
      </c>
      <c r="G4396" s="72" t="s">
        <v>10</v>
      </c>
    </row>
    <row r="4397" spans="3:7" ht="15" thickBot="1" x14ac:dyDescent="0.35">
      <c r="C4397" s="70">
        <v>43182</v>
      </c>
      <c r="D4397" s="71">
        <v>0.33453703703703702</v>
      </c>
      <c r="E4397" s="72" t="s">
        <v>9</v>
      </c>
      <c r="F4397" s="72">
        <v>34</v>
      </c>
      <c r="G4397" s="72" t="s">
        <v>10</v>
      </c>
    </row>
    <row r="4398" spans="3:7" ht="15" thickBot="1" x14ac:dyDescent="0.35">
      <c r="C4398" s="70">
        <v>43182</v>
      </c>
      <c r="D4398" s="71">
        <v>0.33471064814814816</v>
      </c>
      <c r="E4398" s="72" t="s">
        <v>9</v>
      </c>
      <c r="F4398" s="72">
        <v>41</v>
      </c>
      <c r="G4398" s="72" t="s">
        <v>10</v>
      </c>
    </row>
    <row r="4399" spans="3:7" ht="15" thickBot="1" x14ac:dyDescent="0.35">
      <c r="C4399" s="70">
        <v>43182</v>
      </c>
      <c r="D4399" s="71">
        <v>0.33499999999999996</v>
      </c>
      <c r="E4399" s="72" t="s">
        <v>9</v>
      </c>
      <c r="F4399" s="72">
        <v>48</v>
      </c>
      <c r="G4399" s="72" t="s">
        <v>10</v>
      </c>
    </row>
    <row r="4400" spans="3:7" ht="15" thickBot="1" x14ac:dyDescent="0.35">
      <c r="C4400" s="70">
        <v>43182</v>
      </c>
      <c r="D4400" s="71">
        <v>0.33513888888888888</v>
      </c>
      <c r="E4400" s="72" t="s">
        <v>9</v>
      </c>
      <c r="F4400" s="72">
        <v>42</v>
      </c>
      <c r="G4400" s="72" t="s">
        <v>10</v>
      </c>
    </row>
    <row r="4401" spans="3:7" ht="15" thickBot="1" x14ac:dyDescent="0.35">
      <c r="C4401" s="70">
        <v>43182</v>
      </c>
      <c r="D4401" s="71">
        <v>0.33528935185185182</v>
      </c>
      <c r="E4401" s="72" t="s">
        <v>9</v>
      </c>
      <c r="F4401" s="72">
        <v>32</v>
      </c>
      <c r="G4401" s="72" t="s">
        <v>21</v>
      </c>
    </row>
    <row r="4402" spans="3:7" ht="15" thickBot="1" x14ac:dyDescent="0.35">
      <c r="C4402" s="70">
        <v>43182</v>
      </c>
      <c r="D4402" s="71">
        <v>0.33535879629629628</v>
      </c>
      <c r="E4402" s="72" t="s">
        <v>9</v>
      </c>
      <c r="F4402" s="72">
        <v>36</v>
      </c>
      <c r="G4402" s="72" t="s">
        <v>21</v>
      </c>
    </row>
    <row r="4403" spans="3:7" ht="15" thickBot="1" x14ac:dyDescent="0.35">
      <c r="C4403" s="70">
        <v>43182</v>
      </c>
      <c r="D4403" s="71">
        <v>0.33597222222222217</v>
      </c>
      <c r="E4403" s="72" t="s">
        <v>9</v>
      </c>
      <c r="F4403" s="72">
        <v>22</v>
      </c>
      <c r="G4403" s="72" t="s">
        <v>21</v>
      </c>
    </row>
    <row r="4404" spans="3:7" ht="15" thickBot="1" x14ac:dyDescent="0.35">
      <c r="C4404" s="70">
        <v>43182</v>
      </c>
      <c r="D4404" s="71">
        <v>0.33701388888888889</v>
      </c>
      <c r="E4404" s="72" t="s">
        <v>9</v>
      </c>
      <c r="F4404" s="72">
        <v>38</v>
      </c>
      <c r="G4404" s="72" t="s">
        <v>10</v>
      </c>
    </row>
    <row r="4405" spans="3:7" ht="15" thickBot="1" x14ac:dyDescent="0.35">
      <c r="C4405" s="70">
        <v>43182</v>
      </c>
      <c r="D4405" s="71">
        <v>0.33778935185185183</v>
      </c>
      <c r="E4405" s="72" t="s">
        <v>9</v>
      </c>
      <c r="F4405" s="72">
        <v>56</v>
      </c>
      <c r="G4405" s="72" t="s">
        <v>10</v>
      </c>
    </row>
    <row r="4406" spans="3:7" ht="15" thickBot="1" x14ac:dyDescent="0.35">
      <c r="C4406" s="70">
        <v>43182</v>
      </c>
      <c r="D4406" s="71">
        <v>0.33837962962962959</v>
      </c>
      <c r="E4406" s="72" t="s">
        <v>9</v>
      </c>
      <c r="F4406" s="72">
        <v>25</v>
      </c>
      <c r="G4406" s="72" t="s">
        <v>21</v>
      </c>
    </row>
    <row r="4407" spans="3:7" ht="15" thickBot="1" x14ac:dyDescent="0.35">
      <c r="C4407" s="70">
        <v>43182</v>
      </c>
      <c r="D4407" s="71">
        <v>0.33871527777777777</v>
      </c>
      <c r="E4407" s="72" t="s">
        <v>9</v>
      </c>
      <c r="F4407" s="72">
        <v>17</v>
      </c>
      <c r="G4407" s="72" t="s">
        <v>10</v>
      </c>
    </row>
    <row r="4408" spans="3:7" ht="15" thickBot="1" x14ac:dyDescent="0.35">
      <c r="C4408" s="70">
        <v>43182</v>
      </c>
      <c r="D4408" s="71">
        <v>0.33872685185185186</v>
      </c>
      <c r="E4408" s="72" t="s">
        <v>9</v>
      </c>
      <c r="F4408" s="72">
        <v>36</v>
      </c>
      <c r="G4408" s="72" t="s">
        <v>10</v>
      </c>
    </row>
    <row r="4409" spans="3:7" ht="15" thickBot="1" x14ac:dyDescent="0.35">
      <c r="C4409" s="70">
        <v>43182</v>
      </c>
      <c r="D4409" s="71">
        <v>0.3387384259259259</v>
      </c>
      <c r="E4409" s="72" t="s">
        <v>9</v>
      </c>
      <c r="F4409" s="72">
        <v>31</v>
      </c>
      <c r="G4409" s="72" t="s">
        <v>10</v>
      </c>
    </row>
    <row r="4410" spans="3:7" ht="15" thickBot="1" x14ac:dyDescent="0.35">
      <c r="C4410" s="70">
        <v>43182</v>
      </c>
      <c r="D4410" s="71">
        <v>0.3394328703703704</v>
      </c>
      <c r="E4410" s="72" t="s">
        <v>9</v>
      </c>
      <c r="F4410" s="72">
        <v>45</v>
      </c>
      <c r="G4410" s="72" t="s">
        <v>10</v>
      </c>
    </row>
    <row r="4411" spans="3:7" ht="15" thickBot="1" x14ac:dyDescent="0.35">
      <c r="C4411" s="70">
        <v>43182</v>
      </c>
      <c r="D4411" s="71">
        <v>0.34061342592592592</v>
      </c>
      <c r="E4411" s="72" t="s">
        <v>9</v>
      </c>
      <c r="F4411" s="72">
        <v>34</v>
      </c>
      <c r="G4411" s="72" t="s">
        <v>21</v>
      </c>
    </row>
    <row r="4412" spans="3:7" ht="15" thickBot="1" x14ac:dyDescent="0.35">
      <c r="C4412" s="70">
        <v>43182</v>
      </c>
      <c r="D4412" s="71">
        <v>0.34075231481481483</v>
      </c>
      <c r="E4412" s="72" t="s">
        <v>9</v>
      </c>
      <c r="F4412" s="72">
        <v>40</v>
      </c>
      <c r="G4412" s="72" t="s">
        <v>10</v>
      </c>
    </row>
    <row r="4413" spans="3:7" ht="15" thickBot="1" x14ac:dyDescent="0.35">
      <c r="C4413" s="70">
        <v>43182</v>
      </c>
      <c r="D4413" s="71">
        <v>0.34187499999999998</v>
      </c>
      <c r="E4413" s="72" t="s">
        <v>9</v>
      </c>
      <c r="F4413" s="72">
        <v>36</v>
      </c>
      <c r="G4413" s="72" t="s">
        <v>10</v>
      </c>
    </row>
    <row r="4414" spans="3:7" ht="15" thickBot="1" x14ac:dyDescent="0.35">
      <c r="C4414" s="70">
        <v>43182</v>
      </c>
      <c r="D4414" s="71">
        <v>0.34309027777777779</v>
      </c>
      <c r="E4414" s="72" t="s">
        <v>9</v>
      </c>
      <c r="F4414" s="72">
        <v>38</v>
      </c>
      <c r="G4414" s="72" t="s">
        <v>10</v>
      </c>
    </row>
    <row r="4415" spans="3:7" ht="15" thickBot="1" x14ac:dyDescent="0.35">
      <c r="C4415" s="70">
        <v>43182</v>
      </c>
      <c r="D4415" s="71">
        <v>0.34400462962962958</v>
      </c>
      <c r="E4415" s="72" t="s">
        <v>9</v>
      </c>
      <c r="F4415" s="72">
        <v>35</v>
      </c>
      <c r="G4415" s="72" t="s">
        <v>10</v>
      </c>
    </row>
    <row r="4416" spans="3:7" ht="15" thickBot="1" x14ac:dyDescent="0.35">
      <c r="C4416" s="70">
        <v>43182</v>
      </c>
      <c r="D4416" s="71">
        <v>0.34424768518518517</v>
      </c>
      <c r="E4416" s="72" t="s">
        <v>9</v>
      </c>
      <c r="F4416" s="72">
        <v>24</v>
      </c>
      <c r="G4416" s="72" t="s">
        <v>21</v>
      </c>
    </row>
    <row r="4417" spans="3:7" ht="15" thickBot="1" x14ac:dyDescent="0.35">
      <c r="C4417" s="70">
        <v>43182</v>
      </c>
      <c r="D4417" s="71">
        <v>0.34430555555555559</v>
      </c>
      <c r="E4417" s="72" t="s">
        <v>9</v>
      </c>
      <c r="F4417" s="72">
        <v>45</v>
      </c>
      <c r="G4417" s="72" t="s">
        <v>10</v>
      </c>
    </row>
    <row r="4418" spans="3:7" ht="15" thickBot="1" x14ac:dyDescent="0.35">
      <c r="C4418" s="70">
        <v>43182</v>
      </c>
      <c r="D4418" s="71">
        <v>0.3446643518518519</v>
      </c>
      <c r="E4418" s="72" t="s">
        <v>9</v>
      </c>
      <c r="F4418" s="72">
        <v>42</v>
      </c>
      <c r="G4418" s="72" t="s">
        <v>10</v>
      </c>
    </row>
    <row r="4419" spans="3:7" ht="15" thickBot="1" x14ac:dyDescent="0.35">
      <c r="C4419" s="70">
        <v>43182</v>
      </c>
      <c r="D4419" s="71">
        <v>0.34513888888888888</v>
      </c>
      <c r="E4419" s="72" t="s">
        <v>9</v>
      </c>
      <c r="F4419" s="72">
        <v>50</v>
      </c>
      <c r="G4419" s="72" t="s">
        <v>10</v>
      </c>
    </row>
    <row r="4420" spans="3:7" ht="15" thickBot="1" x14ac:dyDescent="0.35">
      <c r="C4420" s="70">
        <v>43182</v>
      </c>
      <c r="D4420" s="71">
        <v>0.34577546296296297</v>
      </c>
      <c r="E4420" s="72" t="s">
        <v>9</v>
      </c>
      <c r="F4420" s="72">
        <v>38</v>
      </c>
      <c r="G4420" s="72" t="s">
        <v>21</v>
      </c>
    </row>
    <row r="4421" spans="3:7" ht="15" thickBot="1" x14ac:dyDescent="0.35">
      <c r="C4421" s="70">
        <v>43182</v>
      </c>
      <c r="D4421" s="71">
        <v>0.34697916666666667</v>
      </c>
      <c r="E4421" s="72" t="s">
        <v>9</v>
      </c>
      <c r="F4421" s="72">
        <v>29</v>
      </c>
      <c r="G4421" s="72" t="s">
        <v>21</v>
      </c>
    </row>
    <row r="4422" spans="3:7" ht="15" thickBot="1" x14ac:dyDescent="0.35">
      <c r="C4422" s="70">
        <v>43182</v>
      </c>
      <c r="D4422" s="71">
        <v>0.34877314814814814</v>
      </c>
      <c r="E4422" s="72" t="s">
        <v>9</v>
      </c>
      <c r="F4422" s="72">
        <v>32</v>
      </c>
      <c r="G4422" s="72" t="s">
        <v>21</v>
      </c>
    </row>
    <row r="4423" spans="3:7" ht="15" thickBot="1" x14ac:dyDescent="0.35">
      <c r="C4423" s="70">
        <v>43182</v>
      </c>
      <c r="D4423" s="71">
        <v>0.34913194444444445</v>
      </c>
      <c r="E4423" s="72" t="s">
        <v>9</v>
      </c>
      <c r="F4423" s="72">
        <v>26</v>
      </c>
      <c r="G4423" s="72" t="s">
        <v>21</v>
      </c>
    </row>
    <row r="4424" spans="3:7" ht="15" thickBot="1" x14ac:dyDescent="0.35">
      <c r="C4424" s="70">
        <v>43182</v>
      </c>
      <c r="D4424" s="71">
        <v>0.35060185185185189</v>
      </c>
      <c r="E4424" s="72" t="s">
        <v>9</v>
      </c>
      <c r="F4424" s="72">
        <v>31</v>
      </c>
      <c r="G4424" s="72" t="s">
        <v>21</v>
      </c>
    </row>
    <row r="4425" spans="3:7" ht="15" thickBot="1" x14ac:dyDescent="0.35">
      <c r="C4425" s="70">
        <v>43182</v>
      </c>
      <c r="D4425" s="71">
        <v>0.35313657407407412</v>
      </c>
      <c r="E4425" s="72" t="s">
        <v>9</v>
      </c>
      <c r="F4425" s="72">
        <v>45</v>
      </c>
      <c r="G4425" s="72" t="s">
        <v>10</v>
      </c>
    </row>
    <row r="4426" spans="3:7" ht="15" thickBot="1" x14ac:dyDescent="0.35">
      <c r="C4426" s="70">
        <v>43182</v>
      </c>
      <c r="D4426" s="71">
        <v>0.35392361111111109</v>
      </c>
      <c r="E4426" s="72" t="s">
        <v>9</v>
      </c>
      <c r="F4426" s="72">
        <v>49</v>
      </c>
      <c r="G4426" s="72" t="s">
        <v>10</v>
      </c>
    </row>
    <row r="4427" spans="3:7" ht="15" thickBot="1" x14ac:dyDescent="0.35">
      <c r="C4427" s="70">
        <v>43182</v>
      </c>
      <c r="D4427" s="71">
        <v>0.35569444444444448</v>
      </c>
      <c r="E4427" s="72" t="s">
        <v>9</v>
      </c>
      <c r="F4427" s="72">
        <v>27</v>
      </c>
      <c r="G4427" s="72" t="s">
        <v>21</v>
      </c>
    </row>
    <row r="4428" spans="3:7" ht="15" thickBot="1" x14ac:dyDescent="0.35">
      <c r="C4428" s="70">
        <v>43182</v>
      </c>
      <c r="D4428" s="71">
        <v>0.35576388888888894</v>
      </c>
      <c r="E4428" s="72" t="s">
        <v>9</v>
      </c>
      <c r="F4428" s="72">
        <v>27</v>
      </c>
      <c r="G4428" s="72" t="s">
        <v>10</v>
      </c>
    </row>
    <row r="4429" spans="3:7" ht="15" thickBot="1" x14ac:dyDescent="0.35">
      <c r="C4429" s="70">
        <v>43182</v>
      </c>
      <c r="D4429" s="71">
        <v>0.35877314814814815</v>
      </c>
      <c r="E4429" s="72" t="s">
        <v>9</v>
      </c>
      <c r="F4429" s="72">
        <v>39</v>
      </c>
      <c r="G4429" s="72" t="s">
        <v>21</v>
      </c>
    </row>
    <row r="4430" spans="3:7" ht="15" thickBot="1" x14ac:dyDescent="0.35">
      <c r="C4430" s="70">
        <v>43182</v>
      </c>
      <c r="D4430" s="71">
        <v>0.35936342592592596</v>
      </c>
      <c r="E4430" s="72" t="s">
        <v>9</v>
      </c>
      <c r="F4430" s="72">
        <v>34</v>
      </c>
      <c r="G4430" s="72" t="s">
        <v>10</v>
      </c>
    </row>
    <row r="4431" spans="3:7" ht="15" thickBot="1" x14ac:dyDescent="0.35">
      <c r="C4431" s="70">
        <v>43182</v>
      </c>
      <c r="D4431" s="71">
        <v>0.35991898148148144</v>
      </c>
      <c r="E4431" s="72" t="s">
        <v>9</v>
      </c>
      <c r="F4431" s="72">
        <v>31</v>
      </c>
      <c r="G4431" s="72" t="s">
        <v>21</v>
      </c>
    </row>
    <row r="4432" spans="3:7" ht="15" thickBot="1" x14ac:dyDescent="0.35">
      <c r="C4432" s="70">
        <v>43182</v>
      </c>
      <c r="D4432" s="71">
        <v>0.36030092592592594</v>
      </c>
      <c r="E4432" s="72" t="s">
        <v>9</v>
      </c>
      <c r="F4432" s="72">
        <v>28</v>
      </c>
      <c r="G4432" s="72" t="s">
        <v>21</v>
      </c>
    </row>
    <row r="4433" spans="3:7" ht="15" thickBot="1" x14ac:dyDescent="0.35">
      <c r="C4433" s="70">
        <v>43182</v>
      </c>
      <c r="D4433" s="71">
        <v>0.36083333333333334</v>
      </c>
      <c r="E4433" s="72" t="s">
        <v>9</v>
      </c>
      <c r="F4433" s="72">
        <v>45</v>
      </c>
      <c r="G4433" s="72" t="s">
        <v>10</v>
      </c>
    </row>
    <row r="4434" spans="3:7" ht="15" thickBot="1" x14ac:dyDescent="0.35">
      <c r="C4434" s="70">
        <v>43182</v>
      </c>
      <c r="D4434" s="71">
        <v>0.3621180555555556</v>
      </c>
      <c r="E4434" s="72" t="s">
        <v>9</v>
      </c>
      <c r="F4434" s="72">
        <v>26</v>
      </c>
      <c r="G4434" s="72" t="s">
        <v>21</v>
      </c>
    </row>
    <row r="4435" spans="3:7" ht="15" thickBot="1" x14ac:dyDescent="0.35">
      <c r="C4435" s="70">
        <v>43182</v>
      </c>
      <c r="D4435" s="71">
        <v>0.36479166666666668</v>
      </c>
      <c r="E4435" s="72" t="s">
        <v>9</v>
      </c>
      <c r="F4435" s="72">
        <v>46</v>
      </c>
      <c r="G4435" s="72" t="s">
        <v>10</v>
      </c>
    </row>
    <row r="4436" spans="3:7" ht="15" thickBot="1" x14ac:dyDescent="0.35">
      <c r="C4436" s="70">
        <v>43182</v>
      </c>
      <c r="D4436" s="71">
        <v>0.36496527777777782</v>
      </c>
      <c r="E4436" s="72" t="s">
        <v>9</v>
      </c>
      <c r="F4436" s="72">
        <v>53</v>
      </c>
      <c r="G4436" s="72" t="s">
        <v>10</v>
      </c>
    </row>
    <row r="4437" spans="3:7" ht="15" thickBot="1" x14ac:dyDescent="0.35">
      <c r="C4437" s="70">
        <v>43182</v>
      </c>
      <c r="D4437" s="71">
        <v>0.36769675925925926</v>
      </c>
      <c r="E4437" s="72" t="s">
        <v>9</v>
      </c>
      <c r="F4437" s="72">
        <v>23</v>
      </c>
      <c r="G4437" s="72" t="s">
        <v>21</v>
      </c>
    </row>
    <row r="4438" spans="3:7" ht="15" thickBot="1" x14ac:dyDescent="0.35">
      <c r="C4438" s="70">
        <v>43182</v>
      </c>
      <c r="D4438" s="71">
        <v>0.36806712962962962</v>
      </c>
      <c r="E4438" s="72" t="s">
        <v>9</v>
      </c>
      <c r="F4438" s="72">
        <v>31</v>
      </c>
      <c r="G4438" s="72" t="s">
        <v>10</v>
      </c>
    </row>
    <row r="4439" spans="3:7" ht="15" thickBot="1" x14ac:dyDescent="0.35">
      <c r="C4439" s="70">
        <v>43182</v>
      </c>
      <c r="D4439" s="71">
        <v>0.36853009259259256</v>
      </c>
      <c r="E4439" s="72" t="s">
        <v>9</v>
      </c>
      <c r="F4439" s="72">
        <v>38</v>
      </c>
      <c r="G4439" s="72" t="s">
        <v>10</v>
      </c>
    </row>
    <row r="4440" spans="3:7" ht="15" thickBot="1" x14ac:dyDescent="0.35">
      <c r="C4440" s="70">
        <v>43182</v>
      </c>
      <c r="D4440" s="71">
        <v>0.36894675925925924</v>
      </c>
      <c r="E4440" s="72" t="s">
        <v>9</v>
      </c>
      <c r="F4440" s="72">
        <v>27</v>
      </c>
      <c r="G4440" s="72" t="s">
        <v>21</v>
      </c>
    </row>
    <row r="4441" spans="3:7" ht="15" thickBot="1" x14ac:dyDescent="0.35">
      <c r="C4441" s="70">
        <v>43182</v>
      </c>
      <c r="D4441" s="71">
        <v>0.37072916666666672</v>
      </c>
      <c r="E4441" s="72" t="s">
        <v>9</v>
      </c>
      <c r="F4441" s="72">
        <v>41</v>
      </c>
      <c r="G4441" s="72" t="s">
        <v>10</v>
      </c>
    </row>
    <row r="4442" spans="3:7" ht="15" thickBot="1" x14ac:dyDescent="0.35">
      <c r="C4442" s="70">
        <v>43182</v>
      </c>
      <c r="D4442" s="71">
        <v>0.37152777777777773</v>
      </c>
      <c r="E4442" s="72" t="s">
        <v>9</v>
      </c>
      <c r="F4442" s="72">
        <v>24</v>
      </c>
      <c r="G4442" s="72" t="s">
        <v>21</v>
      </c>
    </row>
    <row r="4443" spans="3:7" ht="15" thickBot="1" x14ac:dyDescent="0.35">
      <c r="C4443" s="70">
        <v>43182</v>
      </c>
      <c r="D4443" s="71">
        <v>0.37379629629629635</v>
      </c>
      <c r="E4443" s="72" t="s">
        <v>9</v>
      </c>
      <c r="F4443" s="72">
        <v>35</v>
      </c>
      <c r="G4443" s="72" t="s">
        <v>10</v>
      </c>
    </row>
    <row r="4444" spans="3:7" ht="15" thickBot="1" x14ac:dyDescent="0.35">
      <c r="C4444" s="70">
        <v>43182</v>
      </c>
      <c r="D4444" s="71">
        <v>0.37494212962962964</v>
      </c>
      <c r="E4444" s="72" t="s">
        <v>9</v>
      </c>
      <c r="F4444" s="72">
        <v>26</v>
      </c>
      <c r="G4444" s="72" t="s">
        <v>21</v>
      </c>
    </row>
    <row r="4445" spans="3:7" ht="15" thickBot="1" x14ac:dyDescent="0.35">
      <c r="C4445" s="70">
        <v>43182</v>
      </c>
      <c r="D4445" s="71">
        <v>0.37564814814814818</v>
      </c>
      <c r="E4445" s="72" t="s">
        <v>9</v>
      </c>
      <c r="F4445" s="72">
        <v>34</v>
      </c>
      <c r="G4445" s="72" t="s">
        <v>10</v>
      </c>
    </row>
    <row r="4446" spans="3:7" ht="15" thickBot="1" x14ac:dyDescent="0.35">
      <c r="C4446" s="70">
        <v>43182</v>
      </c>
      <c r="D4446" s="71">
        <v>0.37585648148148149</v>
      </c>
      <c r="E4446" s="72" t="s">
        <v>9</v>
      </c>
      <c r="F4446" s="72">
        <v>47</v>
      </c>
      <c r="G4446" s="72" t="s">
        <v>10</v>
      </c>
    </row>
    <row r="4447" spans="3:7" ht="15" thickBot="1" x14ac:dyDescent="0.35">
      <c r="C4447" s="70">
        <v>43182</v>
      </c>
      <c r="D4447" s="71">
        <v>0.37658564814814816</v>
      </c>
      <c r="E4447" s="72" t="s">
        <v>9</v>
      </c>
      <c r="F4447" s="72">
        <v>30</v>
      </c>
      <c r="G4447" s="72" t="s">
        <v>21</v>
      </c>
    </row>
    <row r="4448" spans="3:7" ht="15" thickBot="1" x14ac:dyDescent="0.35">
      <c r="C4448" s="70">
        <v>43182</v>
      </c>
      <c r="D4448" s="71">
        <v>0.3818981481481481</v>
      </c>
      <c r="E4448" s="72" t="s">
        <v>9</v>
      </c>
      <c r="F4448" s="72">
        <v>43</v>
      </c>
      <c r="G4448" s="72" t="s">
        <v>10</v>
      </c>
    </row>
    <row r="4449" spans="3:7" ht="15" thickBot="1" x14ac:dyDescent="0.35">
      <c r="C4449" s="70">
        <v>43182</v>
      </c>
      <c r="D4449" s="71">
        <v>0.3843287037037037</v>
      </c>
      <c r="E4449" s="72" t="s">
        <v>9</v>
      </c>
      <c r="F4449" s="72">
        <v>24</v>
      </c>
      <c r="G4449" s="72" t="s">
        <v>21</v>
      </c>
    </row>
    <row r="4450" spans="3:7" ht="15" thickBot="1" x14ac:dyDescent="0.35">
      <c r="C4450" s="70">
        <v>43182</v>
      </c>
      <c r="D4450" s="71">
        <v>0.38482638888888893</v>
      </c>
      <c r="E4450" s="72" t="s">
        <v>9</v>
      </c>
      <c r="F4450" s="72">
        <v>28</v>
      </c>
      <c r="G4450" s="72" t="s">
        <v>21</v>
      </c>
    </row>
    <row r="4451" spans="3:7" ht="15" thickBot="1" x14ac:dyDescent="0.35">
      <c r="C4451" s="70">
        <v>43182</v>
      </c>
      <c r="D4451" s="71">
        <v>0.38533564814814819</v>
      </c>
      <c r="E4451" s="72" t="s">
        <v>9</v>
      </c>
      <c r="F4451" s="72">
        <v>36</v>
      </c>
      <c r="G4451" s="72" t="s">
        <v>21</v>
      </c>
    </row>
    <row r="4452" spans="3:7" ht="15" thickBot="1" x14ac:dyDescent="0.35">
      <c r="C4452" s="70">
        <v>43182</v>
      </c>
      <c r="D4452" s="71">
        <v>0.38540509259259265</v>
      </c>
      <c r="E4452" s="72" t="s">
        <v>9</v>
      </c>
      <c r="F4452" s="72">
        <v>38</v>
      </c>
      <c r="G4452" s="72" t="s">
        <v>10</v>
      </c>
    </row>
    <row r="4453" spans="3:7" ht="15" thickBot="1" x14ac:dyDescent="0.35">
      <c r="C4453" s="70">
        <v>43182</v>
      </c>
      <c r="D4453" s="71">
        <v>0.38667824074074075</v>
      </c>
      <c r="E4453" s="72" t="s">
        <v>9</v>
      </c>
      <c r="F4453" s="72">
        <v>39</v>
      </c>
      <c r="G4453" s="72" t="s">
        <v>10</v>
      </c>
    </row>
    <row r="4454" spans="3:7" x14ac:dyDescent="0.3">
      <c r="C4454" s="74">
        <v>43182</v>
      </c>
      <c r="D4454" s="75">
        <v>0.38773148148148145</v>
      </c>
      <c r="E4454" s="76" t="s">
        <v>9</v>
      </c>
      <c r="F4454" s="76">
        <v>16</v>
      </c>
      <c r="G4454" s="76" t="s">
        <v>21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48698-B4AA-4A1E-A93D-57D9D731FEB6}">
  <dimension ref="C4:U4008"/>
  <sheetViews>
    <sheetView workbookViewId="0"/>
  </sheetViews>
  <sheetFormatPr defaultRowHeight="14.4" x14ac:dyDescent="0.3"/>
  <cols>
    <col min="3" max="3" width="13" customWidth="1"/>
    <col min="4" max="4" width="11" customWidth="1"/>
    <col min="5" max="5" width="12.5546875" customWidth="1"/>
    <col min="7" max="7" width="11.5546875" customWidth="1"/>
    <col min="10" max="10" width="34.109375" customWidth="1"/>
  </cols>
  <sheetData>
    <row r="4" spans="3:21" ht="15" thickBot="1" x14ac:dyDescent="0.35">
      <c r="C4" s="78" t="s">
        <v>0</v>
      </c>
      <c r="D4" s="78" t="s">
        <v>1</v>
      </c>
      <c r="E4" s="78" t="s">
        <v>2</v>
      </c>
      <c r="F4" s="78" t="s">
        <v>3</v>
      </c>
      <c r="G4" s="78" t="s">
        <v>4</v>
      </c>
    </row>
    <row r="5" spans="3:21" ht="15" thickBot="1" x14ac:dyDescent="0.35">
      <c r="C5" s="79" t="s">
        <v>26</v>
      </c>
      <c r="D5" s="79">
        <v>15</v>
      </c>
      <c r="E5" s="80">
        <v>43188</v>
      </c>
      <c r="F5" s="81">
        <v>0.36162037037037037</v>
      </c>
      <c r="G5" s="82">
        <v>0.6</v>
      </c>
    </row>
    <row r="6" spans="3:21" x14ac:dyDescent="0.3">
      <c r="C6" s="83" t="s">
        <v>2</v>
      </c>
      <c r="D6" s="83" t="s">
        <v>3</v>
      </c>
      <c r="E6" s="83" t="s">
        <v>6</v>
      </c>
      <c r="F6" s="83" t="s">
        <v>7</v>
      </c>
      <c r="G6" s="83" t="s">
        <v>8</v>
      </c>
    </row>
    <row r="7" spans="3:21" ht="15" thickBot="1" x14ac:dyDescent="0.35">
      <c r="C7" s="84">
        <v>43182</v>
      </c>
      <c r="D7" s="85">
        <v>1.9594907407407405E-2</v>
      </c>
      <c r="E7" s="86" t="s">
        <v>9</v>
      </c>
      <c r="F7" s="86">
        <v>31</v>
      </c>
      <c r="G7" s="86" t="s">
        <v>10</v>
      </c>
    </row>
    <row r="8" spans="3:21" ht="15" thickBot="1" x14ac:dyDescent="0.35">
      <c r="C8" s="87">
        <v>43182</v>
      </c>
      <c r="D8" s="88">
        <v>0.15847222222222221</v>
      </c>
      <c r="E8" s="89" t="s">
        <v>9</v>
      </c>
      <c r="F8" s="89">
        <v>44</v>
      </c>
      <c r="G8" s="89" t="s">
        <v>21</v>
      </c>
    </row>
    <row r="9" spans="3:21" ht="15" thickBot="1" x14ac:dyDescent="0.35">
      <c r="C9" s="87">
        <v>43182</v>
      </c>
      <c r="D9" s="88">
        <v>0.16828703703703704</v>
      </c>
      <c r="E9" s="89" t="s">
        <v>9</v>
      </c>
      <c r="F9" s="89">
        <v>39</v>
      </c>
      <c r="G9" s="89" t="s">
        <v>10</v>
      </c>
      <c r="J9" t="s">
        <v>27</v>
      </c>
      <c r="K9" s="14">
        <f>T11</f>
        <v>4002</v>
      </c>
      <c r="L9" s="14"/>
      <c r="M9" s="9"/>
      <c r="N9" s="9"/>
      <c r="O9" s="9"/>
      <c r="P9" s="9"/>
      <c r="Q9" s="9"/>
      <c r="R9" s="9"/>
    </row>
    <row r="10" spans="3:21" ht="15" thickBot="1" x14ac:dyDescent="0.35">
      <c r="C10" s="87">
        <v>43182</v>
      </c>
      <c r="D10" s="88">
        <v>0.17394675925925926</v>
      </c>
      <c r="E10" s="89" t="s">
        <v>9</v>
      </c>
      <c r="F10" s="89">
        <v>29</v>
      </c>
      <c r="G10" s="89" t="s">
        <v>21</v>
      </c>
      <c r="K10" s="9" t="s">
        <v>85</v>
      </c>
      <c r="L10" s="9" t="s">
        <v>86</v>
      </c>
      <c r="M10" s="9" t="s">
        <v>87</v>
      </c>
      <c r="N10" s="9" t="s">
        <v>88</v>
      </c>
      <c r="O10" s="9" t="s">
        <v>89</v>
      </c>
      <c r="P10" s="9" t="s">
        <v>90</v>
      </c>
      <c r="Q10" s="9" t="s">
        <v>91</v>
      </c>
      <c r="R10" s="9"/>
      <c r="T10" s="9" t="s">
        <v>64</v>
      </c>
    </row>
    <row r="11" spans="3:21" ht="15" thickBot="1" x14ac:dyDescent="0.35">
      <c r="C11" s="87">
        <v>43182</v>
      </c>
      <c r="D11" s="88">
        <v>0.1825</v>
      </c>
      <c r="E11" s="89" t="s">
        <v>9</v>
      </c>
      <c r="F11" s="89">
        <v>41</v>
      </c>
      <c r="G11" s="89" t="s">
        <v>10</v>
      </c>
      <c r="J11" t="s">
        <v>22</v>
      </c>
      <c r="K11" s="14">
        <f>COUNTIFS($C$7:$C$4008, "=2018-03-23" )</f>
        <v>730</v>
      </c>
      <c r="L11" s="14">
        <f>COUNTIFS($C$7:$C$4008, "=2018-03-24" )</f>
        <v>544</v>
      </c>
      <c r="M11" s="14">
        <f>COUNTIFS($C$7:$C$4008, "=2018-03-25" )</f>
        <v>472</v>
      </c>
      <c r="N11" s="14">
        <f>COUNTIFS($C$7:$C$4008, "=2018-03-26" )</f>
        <v>747</v>
      </c>
      <c r="O11" s="14">
        <f>COUNTIFS($C$7:$C$4008, "=2018-03-27" )</f>
        <v>669</v>
      </c>
      <c r="P11" s="14">
        <f>COUNTIFS($C$7:$C$4008, "=2018-03-28" )</f>
        <v>698</v>
      </c>
      <c r="Q11" s="14">
        <f>COUNTIFS($C$7:$C$4008, "=2018-03-29" )</f>
        <v>142</v>
      </c>
      <c r="R11" s="14"/>
      <c r="T11" s="14">
        <f>SUM( K11:R11 )</f>
        <v>4002</v>
      </c>
    </row>
    <row r="12" spans="3:21" ht="15" thickBot="1" x14ac:dyDescent="0.35">
      <c r="C12" s="87">
        <v>43182</v>
      </c>
      <c r="D12" s="88">
        <v>0.18265046296296295</v>
      </c>
      <c r="E12" s="89" t="s">
        <v>9</v>
      </c>
      <c r="F12" s="89">
        <v>59</v>
      </c>
      <c r="G12" s="89" t="s">
        <v>10</v>
      </c>
      <c r="J12" t="s">
        <v>36</v>
      </c>
      <c r="K12" s="14">
        <f>COUNTIFS(C7:C4008, "=2018-03-23", D7:D4008, "&gt;07:00:00", D7:D4008, "&lt;17:00:00" )</f>
        <v>477</v>
      </c>
      <c r="L12" s="14">
        <f>COUNTIFS($C$7:$C$4008, "=2018-03-24", $D$7:$D$4008, "&gt;07:00:00", $D$7:$D$4008, "&lt;17:00:00" )</f>
        <v>387</v>
      </c>
      <c r="M12" s="14">
        <f>COUNTIFS($C$7:$C$4008, "=2018-03-25", $D$7:$D$4008, "&gt;07:00:00", $D$7:$D$4008, "&lt;17:00:00" )</f>
        <v>282</v>
      </c>
      <c r="N12" s="14">
        <f>COUNTIFS(C7:C4008, "=2018-03-26", D7:D4008, "&gt;07:00:00", D7:D4008, "&lt;17:00:00" )</f>
        <v>447</v>
      </c>
      <c r="O12" s="14">
        <f>COUNTIFS($C$7:$C$4008, "=2018-03-27", $D$7:$D$4008, "&gt;07:00:00", $D$7:$D$4008, "&lt;17:00:00" )</f>
        <v>443</v>
      </c>
      <c r="P12" s="14">
        <f>COUNTIFS($C$7:$C$4008, "=2018-03-28", $D$7:$D$4008, "&gt;07:00:00", $D$7:$D$4008, "&lt;17:00:00" )</f>
        <v>454</v>
      </c>
      <c r="Q12" s="14">
        <f>COUNTIFS($C$7:$C$4008, "=2018-03-29", $D$7:$D$4008, "&gt;07:00:00", $D$7:$D$4008, "&lt;17:00:00" )</f>
        <v>83</v>
      </c>
      <c r="R12" s="14"/>
      <c r="T12" s="14">
        <f>SUM( K12:R12 )</f>
        <v>2573</v>
      </c>
    </row>
    <row r="13" spans="3:21" ht="15" thickBot="1" x14ac:dyDescent="0.35">
      <c r="C13" s="87">
        <v>43182</v>
      </c>
      <c r="D13" s="88">
        <v>0.20228009259259258</v>
      </c>
      <c r="E13" s="89" t="s">
        <v>9</v>
      </c>
      <c r="F13" s="89">
        <v>38</v>
      </c>
      <c r="G13" s="89" t="s">
        <v>21</v>
      </c>
      <c r="J13" t="s">
        <v>37</v>
      </c>
      <c r="K13" s="14">
        <f>COUNTIFS($C$7:$C$4008, "=2018-03-23", $D$7:$D$4008, "&gt;07:00:00", $D$7:$D$4008, "&lt;17:00:00", $F$7:$F$4008, "&gt;30" )</f>
        <v>308</v>
      </c>
      <c r="L13" s="14">
        <f>COUNTIFS($C$7:$C$4008, "=2018-03-24", $D$7:$D$4008, "&gt;07:00:00", $D$7:$D$4008, "&lt;17:00:00", $F$7:$F$4008, "&gt;30" )</f>
        <v>357</v>
      </c>
      <c r="M13" s="14">
        <f>COUNTIFS($C$7:$C$4008, "=2018-03-25", $D$7:$D$4008, "&gt;07:00:00", $D$7:$D$4008, "&lt;17:00:00", $F$7:$F$4008, "&gt;30" )</f>
        <v>244</v>
      </c>
      <c r="N13" s="14">
        <f>COUNTIFS($C$7:$C$4008, "=2018-03-26", $D$7:$D$4008, "&gt;07:00:00", $D$7:$D$4008, "&lt;17:00:00", $F$7:$F$4008, "&gt;30" )</f>
        <v>292</v>
      </c>
      <c r="O13" s="14">
        <f>COUNTIFS($C$7:$C$4008, "=2018-03-27", $D$7:$D$4008, "&gt;07:00:00", $D$7:$D$4008, "&lt;17:00:00", $F$7:$F$4008, "&gt;30" )</f>
        <v>291</v>
      </c>
      <c r="P13" s="14">
        <f>COUNTIFS($C$7:$C$4008, "=2018-03-28", $D$7:$D$4008, "&gt;07:00:00", $D$7:$D$4008, "&lt;17:00:00", $F$7:$F$4008, "&gt;30" )</f>
        <v>306</v>
      </c>
      <c r="Q13" s="14">
        <f>COUNTIFS($C$7:$C$4008, "=2018-03-29", $D$7:$D$4008, "&gt;07:00:00", $D$7:$D$4008, "&lt;17:00:00", $F$7:$F$4008, "&gt;30" )</f>
        <v>61</v>
      </c>
      <c r="R13" s="14"/>
      <c r="T13" s="14">
        <f>SUM( K13:R13 )</f>
        <v>1859</v>
      </c>
      <c r="U13" s="54">
        <f>T13/T12</f>
        <v>0.72250291488534779</v>
      </c>
    </row>
    <row r="14" spans="3:21" ht="15" thickBot="1" x14ac:dyDescent="0.35">
      <c r="C14" s="87">
        <v>43182</v>
      </c>
      <c r="D14" s="88">
        <v>0.20949074074074073</v>
      </c>
      <c r="E14" s="89" t="s">
        <v>9</v>
      </c>
      <c r="F14" s="89">
        <v>42</v>
      </c>
      <c r="G14" s="89" t="s">
        <v>10</v>
      </c>
      <c r="J14" t="s">
        <v>50</v>
      </c>
      <c r="K14" s="14">
        <f>COUNTIFS($C$7:$C$4008, "=2018-03-23",  $F$7:$F$4008, "&gt;50" )</f>
        <v>47</v>
      </c>
      <c r="L14" s="14">
        <f>COUNTIFS($C$7:$C$4008, "=2018-03-24",  $F$7:$F$4008, "&gt;50" )</f>
        <v>71</v>
      </c>
      <c r="M14" s="14">
        <f>COUNTIFS($C$7:$C$4008, "=2018-03-25",  $F$7:$F$4008, "&gt;50" )</f>
        <v>68</v>
      </c>
      <c r="N14" s="14">
        <f>COUNTIFS($C$7:$C$4008, "=2018-03-26",  $F$7:$F$4008, "&gt;50" )</f>
        <v>62</v>
      </c>
      <c r="O14" s="14">
        <f>COUNTIFS($C$7:$C$4008, "=2018-03-27",  $F$7:$F$4008, "&gt;50" )</f>
        <v>38</v>
      </c>
      <c r="P14" s="14">
        <f>COUNTIFS($C$7:$C$4008, "=2018-03-28",  $F$7:$F$4008, "&gt;50" )</f>
        <v>50</v>
      </c>
      <c r="Q14" s="14">
        <f>COUNTIFS($C$7:$C$4008, "=2018-03-29",  $F$7:$F$4008, "&gt;50" )</f>
        <v>20</v>
      </c>
      <c r="R14" s="14"/>
      <c r="T14" s="14">
        <f>SUM( K14:R14 )</f>
        <v>356</v>
      </c>
      <c r="U14" s="55">
        <f>T14/T11</f>
        <v>8.8955522238880563E-2</v>
      </c>
    </row>
    <row r="15" spans="3:21" ht="15" thickBot="1" x14ac:dyDescent="0.35">
      <c r="C15" s="87">
        <v>43182</v>
      </c>
      <c r="D15" s="88">
        <v>0.21026620370370372</v>
      </c>
      <c r="E15" s="89" t="s">
        <v>9</v>
      </c>
      <c r="F15" s="89">
        <v>52</v>
      </c>
      <c r="G15" s="89" t="s">
        <v>10</v>
      </c>
    </row>
    <row r="16" spans="3:21" ht="15" thickBot="1" x14ac:dyDescent="0.35">
      <c r="C16" s="87">
        <v>43182</v>
      </c>
      <c r="D16" s="88">
        <v>0.21796296296296294</v>
      </c>
      <c r="E16" s="89" t="s">
        <v>9</v>
      </c>
      <c r="F16" s="89">
        <v>50</v>
      </c>
      <c r="G16" s="89" t="s">
        <v>10</v>
      </c>
    </row>
    <row r="17" spans="3:7" ht="15" thickBot="1" x14ac:dyDescent="0.35">
      <c r="C17" s="87">
        <v>43182</v>
      </c>
      <c r="D17" s="88">
        <v>0.22412037037037036</v>
      </c>
      <c r="E17" s="89" t="s">
        <v>9</v>
      </c>
      <c r="F17" s="89">
        <v>42</v>
      </c>
      <c r="G17" s="89" t="s">
        <v>21</v>
      </c>
    </row>
    <row r="18" spans="3:7" ht="15" thickBot="1" x14ac:dyDescent="0.35">
      <c r="C18" s="87">
        <v>43182</v>
      </c>
      <c r="D18" s="88">
        <v>0.22465277777777778</v>
      </c>
      <c r="E18" s="89" t="s">
        <v>9</v>
      </c>
      <c r="F18" s="89">
        <v>40</v>
      </c>
      <c r="G18" s="89" t="s">
        <v>21</v>
      </c>
    </row>
    <row r="19" spans="3:7" ht="15" thickBot="1" x14ac:dyDescent="0.35">
      <c r="C19" s="87">
        <v>43182</v>
      </c>
      <c r="D19" s="88">
        <v>0.22469907407407408</v>
      </c>
      <c r="E19" s="89" t="s">
        <v>9</v>
      </c>
      <c r="F19" s="89">
        <v>37</v>
      </c>
      <c r="G19" s="89" t="s">
        <v>10</v>
      </c>
    </row>
    <row r="20" spans="3:7" ht="15" thickBot="1" x14ac:dyDescent="0.35">
      <c r="C20" s="87">
        <v>43182</v>
      </c>
      <c r="D20" s="88">
        <v>0.22568287037037038</v>
      </c>
      <c r="E20" s="89" t="s">
        <v>9</v>
      </c>
      <c r="F20" s="89">
        <v>49</v>
      </c>
      <c r="G20" s="89" t="s">
        <v>10</v>
      </c>
    </row>
    <row r="21" spans="3:7" ht="15" thickBot="1" x14ac:dyDescent="0.35">
      <c r="C21" s="87">
        <v>43182</v>
      </c>
      <c r="D21" s="88">
        <v>0.23340277777777776</v>
      </c>
      <c r="E21" s="89" t="s">
        <v>9</v>
      </c>
      <c r="F21" s="89">
        <v>38</v>
      </c>
      <c r="G21" s="89" t="s">
        <v>21</v>
      </c>
    </row>
    <row r="22" spans="3:7" ht="15" thickBot="1" x14ac:dyDescent="0.35">
      <c r="C22" s="87">
        <v>43182</v>
      </c>
      <c r="D22" s="88">
        <v>0.23424768518518521</v>
      </c>
      <c r="E22" s="89" t="s">
        <v>9</v>
      </c>
      <c r="F22" s="89">
        <v>49</v>
      </c>
      <c r="G22" s="89" t="s">
        <v>10</v>
      </c>
    </row>
    <row r="23" spans="3:7" ht="15" thickBot="1" x14ac:dyDescent="0.35">
      <c r="C23" s="87">
        <v>43182</v>
      </c>
      <c r="D23" s="88">
        <v>0.23885416666666667</v>
      </c>
      <c r="E23" s="89" t="s">
        <v>9</v>
      </c>
      <c r="F23" s="89">
        <v>41</v>
      </c>
      <c r="G23" s="89" t="s">
        <v>10</v>
      </c>
    </row>
    <row r="24" spans="3:7" ht="15" thickBot="1" x14ac:dyDescent="0.35">
      <c r="C24" s="87">
        <v>43182</v>
      </c>
      <c r="D24" s="88">
        <v>0.2396412037037037</v>
      </c>
      <c r="E24" s="89" t="s">
        <v>9</v>
      </c>
      <c r="F24" s="89">
        <v>40</v>
      </c>
      <c r="G24" s="89" t="s">
        <v>10</v>
      </c>
    </row>
    <row r="25" spans="3:7" ht="15" thickBot="1" x14ac:dyDescent="0.35">
      <c r="C25" s="87">
        <v>43182</v>
      </c>
      <c r="D25" s="88">
        <v>0.24252314814814815</v>
      </c>
      <c r="E25" s="89" t="s">
        <v>9</v>
      </c>
      <c r="F25" s="89">
        <v>25</v>
      </c>
      <c r="G25" s="89" t="s">
        <v>21</v>
      </c>
    </row>
    <row r="26" spans="3:7" ht="15" thickBot="1" x14ac:dyDescent="0.35">
      <c r="C26" s="87">
        <v>43182</v>
      </c>
      <c r="D26" s="88">
        <v>0.25548611111111114</v>
      </c>
      <c r="E26" s="89" t="s">
        <v>9</v>
      </c>
      <c r="F26" s="89">
        <v>41</v>
      </c>
      <c r="G26" s="89" t="s">
        <v>10</v>
      </c>
    </row>
    <row r="27" spans="3:7" ht="15" thickBot="1" x14ac:dyDescent="0.35">
      <c r="C27" s="87">
        <v>43182</v>
      </c>
      <c r="D27" s="88">
        <v>0.25975694444444447</v>
      </c>
      <c r="E27" s="89" t="s">
        <v>9</v>
      </c>
      <c r="F27" s="89">
        <v>56</v>
      </c>
      <c r="G27" s="89" t="s">
        <v>10</v>
      </c>
    </row>
    <row r="28" spans="3:7" ht="15" thickBot="1" x14ac:dyDescent="0.35">
      <c r="C28" s="87">
        <v>43182</v>
      </c>
      <c r="D28" s="88">
        <v>0.26478009259259261</v>
      </c>
      <c r="E28" s="89" t="s">
        <v>9</v>
      </c>
      <c r="F28" s="89">
        <v>48</v>
      </c>
      <c r="G28" s="89" t="s">
        <v>10</v>
      </c>
    </row>
    <row r="29" spans="3:7" ht="15" thickBot="1" x14ac:dyDescent="0.35">
      <c r="C29" s="87">
        <v>43182</v>
      </c>
      <c r="D29" s="88">
        <v>0.26667824074074076</v>
      </c>
      <c r="E29" s="89" t="s">
        <v>9</v>
      </c>
      <c r="F29" s="89">
        <v>39</v>
      </c>
      <c r="G29" s="89" t="s">
        <v>10</v>
      </c>
    </row>
    <row r="30" spans="3:7" ht="15" thickBot="1" x14ac:dyDescent="0.35">
      <c r="C30" s="87">
        <v>43182</v>
      </c>
      <c r="D30" s="88">
        <v>0.26763888888888887</v>
      </c>
      <c r="E30" s="89" t="s">
        <v>9</v>
      </c>
      <c r="F30" s="89">
        <v>46</v>
      </c>
      <c r="G30" s="89" t="s">
        <v>10</v>
      </c>
    </row>
    <row r="31" spans="3:7" ht="15" thickBot="1" x14ac:dyDescent="0.35">
      <c r="C31" s="87">
        <v>43182</v>
      </c>
      <c r="D31" s="88">
        <v>0.26840277777777777</v>
      </c>
      <c r="E31" s="89" t="s">
        <v>9</v>
      </c>
      <c r="F31" s="89">
        <v>38</v>
      </c>
      <c r="G31" s="89" t="s">
        <v>10</v>
      </c>
    </row>
    <row r="32" spans="3:7" ht="15" thickBot="1" x14ac:dyDescent="0.35">
      <c r="C32" s="87">
        <v>43182</v>
      </c>
      <c r="D32" s="88">
        <v>0.26949074074074075</v>
      </c>
      <c r="E32" s="89" t="s">
        <v>9</v>
      </c>
      <c r="F32" s="89">
        <v>37</v>
      </c>
      <c r="G32" s="89" t="s">
        <v>10</v>
      </c>
    </row>
    <row r="33" spans="3:7" ht="15" thickBot="1" x14ac:dyDescent="0.35">
      <c r="C33" s="87">
        <v>43182</v>
      </c>
      <c r="D33" s="88">
        <v>0.26960648148148147</v>
      </c>
      <c r="E33" s="89" t="s">
        <v>9</v>
      </c>
      <c r="F33" s="89">
        <v>31</v>
      </c>
      <c r="G33" s="89" t="s">
        <v>21</v>
      </c>
    </row>
    <row r="34" spans="3:7" ht="15" thickBot="1" x14ac:dyDescent="0.35">
      <c r="C34" s="87">
        <v>43182</v>
      </c>
      <c r="D34" s="88">
        <v>0.27020833333333333</v>
      </c>
      <c r="E34" s="89" t="s">
        <v>9</v>
      </c>
      <c r="F34" s="89">
        <v>52</v>
      </c>
      <c r="G34" s="89" t="s">
        <v>10</v>
      </c>
    </row>
    <row r="35" spans="3:7" ht="15" thickBot="1" x14ac:dyDescent="0.35">
      <c r="C35" s="87">
        <v>43182</v>
      </c>
      <c r="D35" s="88">
        <v>0.27099537037037036</v>
      </c>
      <c r="E35" s="89" t="s">
        <v>9</v>
      </c>
      <c r="F35" s="89">
        <v>31</v>
      </c>
      <c r="G35" s="89" t="s">
        <v>21</v>
      </c>
    </row>
    <row r="36" spans="3:7" ht="15" thickBot="1" x14ac:dyDescent="0.35">
      <c r="C36" s="87">
        <v>43182</v>
      </c>
      <c r="D36" s="88">
        <v>0.27113425925925927</v>
      </c>
      <c r="E36" s="89" t="s">
        <v>9</v>
      </c>
      <c r="F36" s="89">
        <v>29</v>
      </c>
      <c r="G36" s="89" t="s">
        <v>10</v>
      </c>
    </row>
    <row r="37" spans="3:7" ht="15" thickBot="1" x14ac:dyDescent="0.35">
      <c r="C37" s="87">
        <v>43182</v>
      </c>
      <c r="D37" s="88">
        <v>0.27258101851851851</v>
      </c>
      <c r="E37" s="89" t="s">
        <v>9</v>
      </c>
      <c r="F37" s="89">
        <v>35</v>
      </c>
      <c r="G37" s="89" t="s">
        <v>10</v>
      </c>
    </row>
    <row r="38" spans="3:7" ht="15" thickBot="1" x14ac:dyDescent="0.35">
      <c r="C38" s="87">
        <v>43182</v>
      </c>
      <c r="D38" s="88">
        <v>0.27315972222222223</v>
      </c>
      <c r="E38" s="89" t="s">
        <v>9</v>
      </c>
      <c r="F38" s="89">
        <v>47</v>
      </c>
      <c r="G38" s="89" t="s">
        <v>21</v>
      </c>
    </row>
    <row r="39" spans="3:7" ht="15" thickBot="1" x14ac:dyDescent="0.35">
      <c r="C39" s="87">
        <v>43182</v>
      </c>
      <c r="D39" s="88">
        <v>0.2732060185185185</v>
      </c>
      <c r="E39" s="89" t="s">
        <v>9</v>
      </c>
      <c r="F39" s="89">
        <v>54</v>
      </c>
      <c r="G39" s="89" t="s">
        <v>10</v>
      </c>
    </row>
    <row r="40" spans="3:7" ht="15" thickBot="1" x14ac:dyDescent="0.35">
      <c r="C40" s="87">
        <v>43182</v>
      </c>
      <c r="D40" s="88">
        <v>0.27401620370370372</v>
      </c>
      <c r="E40" s="89" t="s">
        <v>9</v>
      </c>
      <c r="F40" s="89">
        <v>53</v>
      </c>
      <c r="G40" s="89" t="s">
        <v>10</v>
      </c>
    </row>
    <row r="41" spans="3:7" ht="15" thickBot="1" x14ac:dyDescent="0.35">
      <c r="C41" s="87">
        <v>43182</v>
      </c>
      <c r="D41" s="88">
        <v>0.27435185185185185</v>
      </c>
      <c r="E41" s="89" t="s">
        <v>9</v>
      </c>
      <c r="F41" s="89">
        <v>16</v>
      </c>
      <c r="G41" s="89" t="s">
        <v>21</v>
      </c>
    </row>
    <row r="42" spans="3:7" ht="15" thickBot="1" x14ac:dyDescent="0.35">
      <c r="C42" s="87">
        <v>43182</v>
      </c>
      <c r="D42" s="88">
        <v>0.27474537037037039</v>
      </c>
      <c r="E42" s="89" t="s">
        <v>9</v>
      </c>
      <c r="F42" s="89">
        <v>40</v>
      </c>
      <c r="G42" s="89" t="s">
        <v>10</v>
      </c>
    </row>
    <row r="43" spans="3:7" ht="15" thickBot="1" x14ac:dyDescent="0.35">
      <c r="C43" s="87">
        <v>43182</v>
      </c>
      <c r="D43" s="88">
        <v>0.27498842592592593</v>
      </c>
      <c r="E43" s="89" t="s">
        <v>9</v>
      </c>
      <c r="F43" s="89">
        <v>41</v>
      </c>
      <c r="G43" s="89" t="s">
        <v>10</v>
      </c>
    </row>
    <row r="44" spans="3:7" ht="15" thickBot="1" x14ac:dyDescent="0.35">
      <c r="C44" s="87">
        <v>43182</v>
      </c>
      <c r="D44" s="88">
        <v>0.27650462962962963</v>
      </c>
      <c r="E44" s="89" t="s">
        <v>9</v>
      </c>
      <c r="F44" s="89">
        <v>50</v>
      </c>
      <c r="G44" s="89" t="s">
        <v>10</v>
      </c>
    </row>
    <row r="45" spans="3:7" ht="15" thickBot="1" x14ac:dyDescent="0.35">
      <c r="C45" s="87">
        <v>43182</v>
      </c>
      <c r="D45" s="88">
        <v>0.27704861111111112</v>
      </c>
      <c r="E45" s="89" t="s">
        <v>9</v>
      </c>
      <c r="F45" s="89">
        <v>36</v>
      </c>
      <c r="G45" s="89" t="s">
        <v>10</v>
      </c>
    </row>
    <row r="46" spans="3:7" ht="15" thickBot="1" x14ac:dyDescent="0.35">
      <c r="C46" s="87">
        <v>43182</v>
      </c>
      <c r="D46" s="88">
        <v>0.27753472222222225</v>
      </c>
      <c r="E46" s="89" t="s">
        <v>9</v>
      </c>
      <c r="F46" s="89">
        <v>49</v>
      </c>
      <c r="G46" s="89" t="s">
        <v>10</v>
      </c>
    </row>
    <row r="47" spans="3:7" ht="15" thickBot="1" x14ac:dyDescent="0.35">
      <c r="C47" s="87">
        <v>43182</v>
      </c>
      <c r="D47" s="88">
        <v>0.27811342592592592</v>
      </c>
      <c r="E47" s="89" t="s">
        <v>9</v>
      </c>
      <c r="F47" s="89">
        <v>50</v>
      </c>
      <c r="G47" s="89" t="s">
        <v>10</v>
      </c>
    </row>
    <row r="48" spans="3:7" ht="15" thickBot="1" x14ac:dyDescent="0.35">
      <c r="C48" s="87">
        <v>43182</v>
      </c>
      <c r="D48" s="88">
        <v>0.27847222222222223</v>
      </c>
      <c r="E48" s="89" t="s">
        <v>9</v>
      </c>
      <c r="F48" s="89">
        <v>46</v>
      </c>
      <c r="G48" s="89" t="s">
        <v>10</v>
      </c>
    </row>
    <row r="49" spans="3:7" ht="15" thickBot="1" x14ac:dyDescent="0.35">
      <c r="C49" s="87">
        <v>43182</v>
      </c>
      <c r="D49" s="88">
        <v>0.27902777777777776</v>
      </c>
      <c r="E49" s="89" t="s">
        <v>9</v>
      </c>
      <c r="F49" s="89">
        <v>51</v>
      </c>
      <c r="G49" s="89" t="s">
        <v>10</v>
      </c>
    </row>
    <row r="50" spans="3:7" ht="15" thickBot="1" x14ac:dyDescent="0.35">
      <c r="C50" s="87">
        <v>43182</v>
      </c>
      <c r="D50" s="88">
        <v>0.27936342592592595</v>
      </c>
      <c r="E50" s="89" t="s">
        <v>9</v>
      </c>
      <c r="F50" s="89">
        <v>47</v>
      </c>
      <c r="G50" s="89" t="s">
        <v>10</v>
      </c>
    </row>
    <row r="51" spans="3:7" ht="15" thickBot="1" x14ac:dyDescent="0.35">
      <c r="C51" s="87">
        <v>43182</v>
      </c>
      <c r="D51" s="88">
        <v>0.2800347222222222</v>
      </c>
      <c r="E51" s="89" t="s">
        <v>9</v>
      </c>
      <c r="F51" s="89">
        <v>31</v>
      </c>
      <c r="G51" s="89" t="s">
        <v>10</v>
      </c>
    </row>
    <row r="52" spans="3:7" ht="15" thickBot="1" x14ac:dyDescent="0.35">
      <c r="C52" s="87">
        <v>43182</v>
      </c>
      <c r="D52" s="88">
        <v>0.28070601851851851</v>
      </c>
      <c r="E52" s="89" t="s">
        <v>9</v>
      </c>
      <c r="F52" s="89">
        <v>38</v>
      </c>
      <c r="G52" s="89" t="s">
        <v>10</v>
      </c>
    </row>
    <row r="53" spans="3:7" ht="15" thickBot="1" x14ac:dyDescent="0.35">
      <c r="C53" s="87">
        <v>43182</v>
      </c>
      <c r="D53" s="88">
        <v>0.28115740740740741</v>
      </c>
      <c r="E53" s="89" t="s">
        <v>9</v>
      </c>
      <c r="F53" s="89">
        <v>45</v>
      </c>
      <c r="G53" s="89" t="s">
        <v>10</v>
      </c>
    </row>
    <row r="54" spans="3:7" ht="15" thickBot="1" x14ac:dyDescent="0.35">
      <c r="C54" s="87">
        <v>43182</v>
      </c>
      <c r="D54" s="88">
        <v>0.28159722222222222</v>
      </c>
      <c r="E54" s="89" t="s">
        <v>9</v>
      </c>
      <c r="F54" s="89">
        <v>47</v>
      </c>
      <c r="G54" s="89" t="s">
        <v>21</v>
      </c>
    </row>
    <row r="55" spans="3:7" ht="15" thickBot="1" x14ac:dyDescent="0.35">
      <c r="C55" s="87">
        <v>43182</v>
      </c>
      <c r="D55" s="88">
        <v>0.28215277777777775</v>
      </c>
      <c r="E55" s="89" t="s">
        <v>9</v>
      </c>
      <c r="F55" s="89">
        <v>40</v>
      </c>
      <c r="G55" s="89" t="s">
        <v>21</v>
      </c>
    </row>
    <row r="56" spans="3:7" ht="15" thickBot="1" x14ac:dyDescent="0.35">
      <c r="C56" s="87">
        <v>43182</v>
      </c>
      <c r="D56" s="88">
        <v>0.28542824074074075</v>
      </c>
      <c r="E56" s="89" t="s">
        <v>9</v>
      </c>
      <c r="F56" s="89">
        <v>46</v>
      </c>
      <c r="G56" s="89" t="s">
        <v>10</v>
      </c>
    </row>
    <row r="57" spans="3:7" ht="15" thickBot="1" x14ac:dyDescent="0.35">
      <c r="C57" s="87">
        <v>43182</v>
      </c>
      <c r="D57" s="88">
        <v>0.28576388888888887</v>
      </c>
      <c r="E57" s="89" t="s">
        <v>9</v>
      </c>
      <c r="F57" s="89">
        <v>42</v>
      </c>
      <c r="G57" s="89" t="s">
        <v>10</v>
      </c>
    </row>
    <row r="58" spans="3:7" ht="15" thickBot="1" x14ac:dyDescent="0.35">
      <c r="C58" s="87">
        <v>43182</v>
      </c>
      <c r="D58" s="88">
        <v>0.28596064814814814</v>
      </c>
      <c r="E58" s="89" t="s">
        <v>9</v>
      </c>
      <c r="F58" s="89">
        <v>42</v>
      </c>
      <c r="G58" s="89" t="s">
        <v>21</v>
      </c>
    </row>
    <row r="59" spans="3:7" ht="15" thickBot="1" x14ac:dyDescent="0.35">
      <c r="C59" s="87">
        <v>43182</v>
      </c>
      <c r="D59" s="88">
        <v>0.28627314814814814</v>
      </c>
      <c r="E59" s="89" t="s">
        <v>9</v>
      </c>
      <c r="F59" s="89">
        <v>41</v>
      </c>
      <c r="G59" s="89" t="s">
        <v>10</v>
      </c>
    </row>
    <row r="60" spans="3:7" ht="15" thickBot="1" x14ac:dyDescent="0.35">
      <c r="C60" s="87">
        <v>43182</v>
      </c>
      <c r="D60" s="88">
        <v>0.28640046296296295</v>
      </c>
      <c r="E60" s="89" t="s">
        <v>9</v>
      </c>
      <c r="F60" s="89">
        <v>48</v>
      </c>
      <c r="G60" s="89" t="s">
        <v>10</v>
      </c>
    </row>
    <row r="61" spans="3:7" ht="15" thickBot="1" x14ac:dyDescent="0.35">
      <c r="C61" s="87">
        <v>43182</v>
      </c>
      <c r="D61" s="88">
        <v>0.287025462962963</v>
      </c>
      <c r="E61" s="89" t="s">
        <v>9</v>
      </c>
      <c r="F61" s="89">
        <v>29</v>
      </c>
      <c r="G61" s="89" t="s">
        <v>21</v>
      </c>
    </row>
    <row r="62" spans="3:7" ht="15" thickBot="1" x14ac:dyDescent="0.35">
      <c r="C62" s="87">
        <v>43182</v>
      </c>
      <c r="D62" s="88">
        <v>0.28737268518518516</v>
      </c>
      <c r="E62" s="89" t="s">
        <v>9</v>
      </c>
      <c r="F62" s="89">
        <v>50</v>
      </c>
      <c r="G62" s="89" t="s">
        <v>10</v>
      </c>
    </row>
    <row r="63" spans="3:7" ht="15" thickBot="1" x14ac:dyDescent="0.35">
      <c r="C63" s="87">
        <v>43182</v>
      </c>
      <c r="D63" s="88">
        <v>0.28803240740740738</v>
      </c>
      <c r="E63" s="89" t="s">
        <v>9</v>
      </c>
      <c r="F63" s="89">
        <v>39</v>
      </c>
      <c r="G63" s="89" t="s">
        <v>10</v>
      </c>
    </row>
    <row r="64" spans="3:7" ht="15" thickBot="1" x14ac:dyDescent="0.35">
      <c r="C64" s="87">
        <v>43182</v>
      </c>
      <c r="D64" s="88">
        <v>0.2882291666666667</v>
      </c>
      <c r="E64" s="89" t="s">
        <v>9</v>
      </c>
      <c r="F64" s="89">
        <v>39</v>
      </c>
      <c r="G64" s="89" t="s">
        <v>10</v>
      </c>
    </row>
    <row r="65" spans="3:7" ht="15" thickBot="1" x14ac:dyDescent="0.35">
      <c r="C65" s="87">
        <v>43182</v>
      </c>
      <c r="D65" s="88">
        <v>0.28848379629629628</v>
      </c>
      <c r="E65" s="89" t="s">
        <v>9</v>
      </c>
      <c r="F65" s="89">
        <v>51</v>
      </c>
      <c r="G65" s="89" t="s">
        <v>10</v>
      </c>
    </row>
    <row r="66" spans="3:7" ht="15" thickBot="1" x14ac:dyDescent="0.35">
      <c r="C66" s="87">
        <v>43182</v>
      </c>
      <c r="D66" s="88">
        <v>0.28876157407407405</v>
      </c>
      <c r="E66" s="89" t="s">
        <v>9</v>
      </c>
      <c r="F66" s="89">
        <v>45</v>
      </c>
      <c r="G66" s="89" t="s">
        <v>10</v>
      </c>
    </row>
    <row r="67" spans="3:7" ht="15" thickBot="1" x14ac:dyDescent="0.35">
      <c r="C67" s="87">
        <v>43182</v>
      </c>
      <c r="D67" s="88">
        <v>0.28880787037037037</v>
      </c>
      <c r="E67" s="89" t="s">
        <v>9</v>
      </c>
      <c r="F67" s="89">
        <v>35</v>
      </c>
      <c r="G67" s="89" t="s">
        <v>21</v>
      </c>
    </row>
    <row r="68" spans="3:7" ht="15" thickBot="1" x14ac:dyDescent="0.35">
      <c r="C68" s="87">
        <v>43182</v>
      </c>
      <c r="D68" s="88">
        <v>0.28972222222222221</v>
      </c>
      <c r="E68" s="89" t="s">
        <v>9</v>
      </c>
      <c r="F68" s="89">
        <v>37</v>
      </c>
      <c r="G68" s="89" t="s">
        <v>21</v>
      </c>
    </row>
    <row r="69" spans="3:7" ht="15" thickBot="1" x14ac:dyDescent="0.35">
      <c r="C69" s="87">
        <v>43182</v>
      </c>
      <c r="D69" s="88">
        <v>0.29003472222222221</v>
      </c>
      <c r="E69" s="89" t="s">
        <v>9</v>
      </c>
      <c r="F69" s="89">
        <v>50</v>
      </c>
      <c r="G69" s="89" t="s">
        <v>21</v>
      </c>
    </row>
    <row r="70" spans="3:7" ht="15" thickBot="1" x14ac:dyDescent="0.35">
      <c r="C70" s="87">
        <v>43182</v>
      </c>
      <c r="D70" s="88">
        <v>0.29040509259259256</v>
      </c>
      <c r="E70" s="89" t="s">
        <v>9</v>
      </c>
      <c r="F70" s="89">
        <v>29</v>
      </c>
      <c r="G70" s="89" t="s">
        <v>21</v>
      </c>
    </row>
    <row r="71" spans="3:7" ht="15" thickBot="1" x14ac:dyDescent="0.35">
      <c r="C71" s="87">
        <v>43182</v>
      </c>
      <c r="D71" s="88">
        <v>0.29046296296296298</v>
      </c>
      <c r="E71" s="89" t="s">
        <v>9</v>
      </c>
      <c r="F71" s="89">
        <v>42</v>
      </c>
      <c r="G71" s="89" t="s">
        <v>10</v>
      </c>
    </row>
    <row r="72" spans="3:7" ht="15" thickBot="1" x14ac:dyDescent="0.35">
      <c r="C72" s="87">
        <v>43182</v>
      </c>
      <c r="D72" s="88">
        <v>0.29100694444444447</v>
      </c>
      <c r="E72" s="89" t="s">
        <v>9</v>
      </c>
      <c r="F72" s="89">
        <v>38</v>
      </c>
      <c r="G72" s="89" t="s">
        <v>10</v>
      </c>
    </row>
    <row r="73" spans="3:7" ht="15" thickBot="1" x14ac:dyDescent="0.35">
      <c r="C73" s="87">
        <v>43182</v>
      </c>
      <c r="D73" s="88">
        <v>0.2913310185185185</v>
      </c>
      <c r="E73" s="89" t="s">
        <v>9</v>
      </c>
      <c r="F73" s="89">
        <v>34</v>
      </c>
      <c r="G73" s="89" t="s">
        <v>10</v>
      </c>
    </row>
    <row r="74" spans="3:7" ht="15" thickBot="1" x14ac:dyDescent="0.35">
      <c r="C74" s="87">
        <v>43182</v>
      </c>
      <c r="D74" s="88">
        <v>0.29152777777777777</v>
      </c>
      <c r="E74" s="89" t="s">
        <v>9</v>
      </c>
      <c r="F74" s="89">
        <v>50</v>
      </c>
      <c r="G74" s="89" t="s">
        <v>10</v>
      </c>
    </row>
    <row r="75" spans="3:7" ht="15" thickBot="1" x14ac:dyDescent="0.35">
      <c r="C75" s="87">
        <v>43182</v>
      </c>
      <c r="D75" s="88">
        <v>0.2925462962962963</v>
      </c>
      <c r="E75" s="89" t="s">
        <v>9</v>
      </c>
      <c r="F75" s="89">
        <v>35</v>
      </c>
      <c r="G75" s="89" t="s">
        <v>21</v>
      </c>
    </row>
    <row r="76" spans="3:7" ht="15" thickBot="1" x14ac:dyDescent="0.35">
      <c r="C76" s="87">
        <v>43182</v>
      </c>
      <c r="D76" s="88">
        <v>0.29265046296296299</v>
      </c>
      <c r="E76" s="89" t="s">
        <v>9</v>
      </c>
      <c r="F76" s="89">
        <v>28</v>
      </c>
      <c r="G76" s="89" t="s">
        <v>21</v>
      </c>
    </row>
    <row r="77" spans="3:7" ht="15" thickBot="1" x14ac:dyDescent="0.35">
      <c r="C77" s="87">
        <v>43182</v>
      </c>
      <c r="D77" s="88">
        <v>0.29337962962962966</v>
      </c>
      <c r="E77" s="89" t="s">
        <v>9</v>
      </c>
      <c r="F77" s="89">
        <v>46</v>
      </c>
      <c r="G77" s="89" t="s">
        <v>10</v>
      </c>
    </row>
    <row r="78" spans="3:7" ht="15" thickBot="1" x14ac:dyDescent="0.35">
      <c r="C78" s="87">
        <v>43182</v>
      </c>
      <c r="D78" s="88">
        <v>0.29417824074074073</v>
      </c>
      <c r="E78" s="89" t="s">
        <v>9</v>
      </c>
      <c r="F78" s="89">
        <v>44</v>
      </c>
      <c r="G78" s="89" t="s">
        <v>10</v>
      </c>
    </row>
    <row r="79" spans="3:7" ht="15" thickBot="1" x14ac:dyDescent="0.35">
      <c r="C79" s="87">
        <v>43182</v>
      </c>
      <c r="D79" s="88">
        <v>0.29537037037037034</v>
      </c>
      <c r="E79" s="89" t="s">
        <v>9</v>
      </c>
      <c r="F79" s="89">
        <v>41</v>
      </c>
      <c r="G79" s="89" t="s">
        <v>10</v>
      </c>
    </row>
    <row r="80" spans="3:7" ht="15" thickBot="1" x14ac:dyDescent="0.35">
      <c r="C80" s="87">
        <v>43182</v>
      </c>
      <c r="D80" s="88">
        <v>0.29631944444444441</v>
      </c>
      <c r="E80" s="89" t="s">
        <v>9</v>
      </c>
      <c r="F80" s="89">
        <v>29</v>
      </c>
      <c r="G80" s="89" t="s">
        <v>21</v>
      </c>
    </row>
    <row r="81" spans="3:7" ht="15" thickBot="1" x14ac:dyDescent="0.35">
      <c r="C81" s="87">
        <v>43182</v>
      </c>
      <c r="D81" s="88">
        <v>0.29640046296296296</v>
      </c>
      <c r="E81" s="89" t="s">
        <v>9</v>
      </c>
      <c r="F81" s="89">
        <v>52</v>
      </c>
      <c r="G81" s="89" t="s">
        <v>10</v>
      </c>
    </row>
    <row r="82" spans="3:7" ht="15" thickBot="1" x14ac:dyDescent="0.35">
      <c r="C82" s="87">
        <v>43182</v>
      </c>
      <c r="D82" s="88">
        <v>0.29648148148148151</v>
      </c>
      <c r="E82" s="89" t="s">
        <v>9</v>
      </c>
      <c r="F82" s="89">
        <v>39</v>
      </c>
      <c r="G82" s="89" t="s">
        <v>21</v>
      </c>
    </row>
    <row r="83" spans="3:7" ht="15" thickBot="1" x14ac:dyDescent="0.35">
      <c r="C83" s="87">
        <v>43182</v>
      </c>
      <c r="D83" s="88">
        <v>0.29694444444444446</v>
      </c>
      <c r="E83" s="89" t="s">
        <v>9</v>
      </c>
      <c r="F83" s="89">
        <v>35</v>
      </c>
      <c r="G83" s="89" t="s">
        <v>21</v>
      </c>
    </row>
    <row r="84" spans="3:7" ht="15" thickBot="1" x14ac:dyDescent="0.35">
      <c r="C84" s="87">
        <v>43182</v>
      </c>
      <c r="D84" s="88">
        <v>0.29718749999999999</v>
      </c>
      <c r="E84" s="89" t="s">
        <v>9</v>
      </c>
      <c r="F84" s="89">
        <v>32</v>
      </c>
      <c r="G84" s="89" t="s">
        <v>21</v>
      </c>
    </row>
    <row r="85" spans="3:7" ht="15" thickBot="1" x14ac:dyDescent="0.35">
      <c r="C85" s="87">
        <v>43182</v>
      </c>
      <c r="D85" s="88">
        <v>0.29768518518518522</v>
      </c>
      <c r="E85" s="89" t="s">
        <v>9</v>
      </c>
      <c r="F85" s="89">
        <v>44</v>
      </c>
      <c r="G85" s="89" t="s">
        <v>10</v>
      </c>
    </row>
    <row r="86" spans="3:7" ht="15" thickBot="1" x14ac:dyDescent="0.35">
      <c r="C86" s="87">
        <v>43182</v>
      </c>
      <c r="D86" s="88">
        <v>0.2983912037037037</v>
      </c>
      <c r="E86" s="89" t="s">
        <v>9</v>
      </c>
      <c r="F86" s="89">
        <v>41</v>
      </c>
      <c r="G86" s="89" t="s">
        <v>10</v>
      </c>
    </row>
    <row r="87" spans="3:7" ht="15" thickBot="1" x14ac:dyDescent="0.35">
      <c r="C87" s="87">
        <v>43182</v>
      </c>
      <c r="D87" s="88">
        <v>0.29848379629629629</v>
      </c>
      <c r="E87" s="89" t="s">
        <v>9</v>
      </c>
      <c r="F87" s="89">
        <v>34</v>
      </c>
      <c r="G87" s="89" t="s">
        <v>10</v>
      </c>
    </row>
    <row r="88" spans="3:7" ht="15" thickBot="1" x14ac:dyDescent="0.35">
      <c r="C88" s="87">
        <v>43182</v>
      </c>
      <c r="D88" s="88">
        <v>0.29859953703703707</v>
      </c>
      <c r="E88" s="89" t="s">
        <v>9</v>
      </c>
      <c r="F88" s="89">
        <v>36</v>
      </c>
      <c r="G88" s="89" t="s">
        <v>10</v>
      </c>
    </row>
    <row r="89" spans="3:7" ht="15" thickBot="1" x14ac:dyDescent="0.35">
      <c r="C89" s="87">
        <v>43182</v>
      </c>
      <c r="D89" s="88">
        <v>0.2986226851851852</v>
      </c>
      <c r="E89" s="89" t="s">
        <v>9</v>
      </c>
      <c r="F89" s="89">
        <v>36</v>
      </c>
      <c r="G89" s="89" t="s">
        <v>21</v>
      </c>
    </row>
    <row r="90" spans="3:7" ht="15" thickBot="1" x14ac:dyDescent="0.35">
      <c r="C90" s="87">
        <v>43182</v>
      </c>
      <c r="D90" s="88">
        <v>0.29876157407407405</v>
      </c>
      <c r="E90" s="89" t="s">
        <v>9</v>
      </c>
      <c r="F90" s="89">
        <v>38</v>
      </c>
      <c r="G90" s="89" t="s">
        <v>10</v>
      </c>
    </row>
    <row r="91" spans="3:7" ht="15" thickBot="1" x14ac:dyDescent="0.35">
      <c r="C91" s="87">
        <v>43182</v>
      </c>
      <c r="D91" s="88">
        <v>0.30002314814814818</v>
      </c>
      <c r="E91" s="89" t="s">
        <v>9</v>
      </c>
      <c r="F91" s="89">
        <v>34</v>
      </c>
      <c r="G91" s="89" t="s">
        <v>10</v>
      </c>
    </row>
    <row r="92" spans="3:7" ht="15" thickBot="1" x14ac:dyDescent="0.35">
      <c r="C92" s="87">
        <v>43182</v>
      </c>
      <c r="D92" s="88">
        <v>0.30017361111111113</v>
      </c>
      <c r="E92" s="89" t="s">
        <v>9</v>
      </c>
      <c r="F92" s="89">
        <v>24</v>
      </c>
      <c r="G92" s="89" t="s">
        <v>21</v>
      </c>
    </row>
    <row r="93" spans="3:7" ht="15" thickBot="1" x14ac:dyDescent="0.35">
      <c r="C93" s="87">
        <v>43182</v>
      </c>
      <c r="D93" s="88">
        <v>0.30037037037037034</v>
      </c>
      <c r="E93" s="89" t="s">
        <v>9</v>
      </c>
      <c r="F93" s="89">
        <v>41</v>
      </c>
      <c r="G93" s="89" t="s">
        <v>10</v>
      </c>
    </row>
    <row r="94" spans="3:7" ht="15" thickBot="1" x14ac:dyDescent="0.35">
      <c r="C94" s="87">
        <v>43182</v>
      </c>
      <c r="D94" s="88">
        <v>0.30056712962962961</v>
      </c>
      <c r="E94" s="89" t="s">
        <v>9</v>
      </c>
      <c r="F94" s="89">
        <v>36</v>
      </c>
      <c r="G94" s="89" t="s">
        <v>10</v>
      </c>
    </row>
    <row r="95" spans="3:7" ht="15" thickBot="1" x14ac:dyDescent="0.35">
      <c r="C95" s="87">
        <v>43182</v>
      </c>
      <c r="D95" s="88">
        <v>0.30096064814814816</v>
      </c>
      <c r="E95" s="89" t="s">
        <v>9</v>
      </c>
      <c r="F95" s="89">
        <v>40</v>
      </c>
      <c r="G95" s="89" t="s">
        <v>10</v>
      </c>
    </row>
    <row r="96" spans="3:7" ht="15" thickBot="1" x14ac:dyDescent="0.35">
      <c r="C96" s="87">
        <v>43182</v>
      </c>
      <c r="D96" s="88">
        <v>0.30151620370370369</v>
      </c>
      <c r="E96" s="89" t="s">
        <v>9</v>
      </c>
      <c r="F96" s="89">
        <v>42</v>
      </c>
      <c r="G96" s="89" t="s">
        <v>10</v>
      </c>
    </row>
    <row r="97" spans="3:7" ht="15" thickBot="1" x14ac:dyDescent="0.35">
      <c r="C97" s="87">
        <v>43182</v>
      </c>
      <c r="D97" s="88">
        <v>0.30168981481481483</v>
      </c>
      <c r="E97" s="89" t="s">
        <v>9</v>
      </c>
      <c r="F97" s="89">
        <v>36</v>
      </c>
      <c r="G97" s="89" t="s">
        <v>10</v>
      </c>
    </row>
    <row r="98" spans="3:7" ht="15" thickBot="1" x14ac:dyDescent="0.35">
      <c r="C98" s="87">
        <v>43182</v>
      </c>
      <c r="D98" s="88">
        <v>0.30214120370370373</v>
      </c>
      <c r="E98" s="89" t="s">
        <v>9</v>
      </c>
      <c r="F98" s="89">
        <v>62</v>
      </c>
      <c r="G98" s="89" t="s">
        <v>10</v>
      </c>
    </row>
    <row r="99" spans="3:7" ht="15" thickBot="1" x14ac:dyDescent="0.35">
      <c r="C99" s="87">
        <v>43182</v>
      </c>
      <c r="D99" s="88">
        <v>0.30223379629629626</v>
      </c>
      <c r="E99" s="89" t="s">
        <v>9</v>
      </c>
      <c r="F99" s="89">
        <v>25</v>
      </c>
      <c r="G99" s="89" t="s">
        <v>21</v>
      </c>
    </row>
    <row r="100" spans="3:7" ht="15" thickBot="1" x14ac:dyDescent="0.35">
      <c r="C100" s="87">
        <v>43182</v>
      </c>
      <c r="D100" s="88">
        <v>0.30255787037037035</v>
      </c>
      <c r="E100" s="89" t="s">
        <v>9</v>
      </c>
      <c r="F100" s="89">
        <v>20</v>
      </c>
      <c r="G100" s="89" t="s">
        <v>10</v>
      </c>
    </row>
    <row r="101" spans="3:7" ht="15" thickBot="1" x14ac:dyDescent="0.35">
      <c r="C101" s="87">
        <v>43182</v>
      </c>
      <c r="D101" s="88">
        <v>0.30273148148148149</v>
      </c>
      <c r="E101" s="89" t="s">
        <v>9</v>
      </c>
      <c r="F101" s="89">
        <v>39</v>
      </c>
      <c r="G101" s="89" t="s">
        <v>10</v>
      </c>
    </row>
    <row r="102" spans="3:7" ht="15" thickBot="1" x14ac:dyDescent="0.35">
      <c r="C102" s="87">
        <v>43182</v>
      </c>
      <c r="D102" s="88">
        <v>0.30312500000000003</v>
      </c>
      <c r="E102" s="89" t="s">
        <v>9</v>
      </c>
      <c r="F102" s="89">
        <v>26</v>
      </c>
      <c r="G102" s="89" t="s">
        <v>21</v>
      </c>
    </row>
    <row r="103" spans="3:7" ht="15" thickBot="1" x14ac:dyDescent="0.35">
      <c r="C103" s="87">
        <v>43182</v>
      </c>
      <c r="D103" s="88">
        <v>0.3031712962962963</v>
      </c>
      <c r="E103" s="89" t="s">
        <v>9</v>
      </c>
      <c r="F103" s="89">
        <v>47</v>
      </c>
      <c r="G103" s="89" t="s">
        <v>10</v>
      </c>
    </row>
    <row r="104" spans="3:7" ht="15" thickBot="1" x14ac:dyDescent="0.35">
      <c r="C104" s="87">
        <v>43182</v>
      </c>
      <c r="D104" s="88">
        <v>0.3038541666666667</v>
      </c>
      <c r="E104" s="89" t="s">
        <v>9</v>
      </c>
      <c r="F104" s="89">
        <v>44</v>
      </c>
      <c r="G104" s="89" t="s">
        <v>10</v>
      </c>
    </row>
    <row r="105" spans="3:7" ht="15" thickBot="1" x14ac:dyDescent="0.35">
      <c r="C105" s="87">
        <v>43182</v>
      </c>
      <c r="D105" s="88">
        <v>0.30481481481481482</v>
      </c>
      <c r="E105" s="89" t="s">
        <v>9</v>
      </c>
      <c r="F105" s="89">
        <v>31</v>
      </c>
      <c r="G105" s="89" t="s">
        <v>10</v>
      </c>
    </row>
    <row r="106" spans="3:7" ht="15" thickBot="1" x14ac:dyDescent="0.35">
      <c r="C106" s="87">
        <v>43182</v>
      </c>
      <c r="D106" s="88">
        <v>0.30535879629629631</v>
      </c>
      <c r="E106" s="89" t="s">
        <v>9</v>
      </c>
      <c r="F106" s="89">
        <v>45</v>
      </c>
      <c r="G106" s="89" t="s">
        <v>10</v>
      </c>
    </row>
    <row r="107" spans="3:7" ht="15" thickBot="1" x14ac:dyDescent="0.35">
      <c r="C107" s="87">
        <v>43182</v>
      </c>
      <c r="D107" s="88">
        <v>0.30578703703703702</v>
      </c>
      <c r="E107" s="89" t="s">
        <v>9</v>
      </c>
      <c r="F107" s="89">
        <v>31</v>
      </c>
      <c r="G107" s="89" t="s">
        <v>21</v>
      </c>
    </row>
    <row r="108" spans="3:7" ht="15" thickBot="1" x14ac:dyDescent="0.35">
      <c r="C108" s="87">
        <v>43182</v>
      </c>
      <c r="D108" s="88">
        <v>0.30586805555555557</v>
      </c>
      <c r="E108" s="89" t="s">
        <v>9</v>
      </c>
      <c r="F108" s="89">
        <v>33</v>
      </c>
      <c r="G108" s="89" t="s">
        <v>10</v>
      </c>
    </row>
    <row r="109" spans="3:7" ht="15" thickBot="1" x14ac:dyDescent="0.35">
      <c r="C109" s="87">
        <v>43182</v>
      </c>
      <c r="D109" s="88">
        <v>0.30692129629629633</v>
      </c>
      <c r="E109" s="89" t="s">
        <v>9</v>
      </c>
      <c r="F109" s="89">
        <v>33</v>
      </c>
      <c r="G109" s="89" t="s">
        <v>10</v>
      </c>
    </row>
    <row r="110" spans="3:7" ht="15" thickBot="1" x14ac:dyDescent="0.35">
      <c r="C110" s="87">
        <v>43182</v>
      </c>
      <c r="D110" s="88">
        <v>0.30702546296296296</v>
      </c>
      <c r="E110" s="89" t="s">
        <v>9</v>
      </c>
      <c r="F110" s="89">
        <v>47</v>
      </c>
      <c r="G110" s="89" t="s">
        <v>10</v>
      </c>
    </row>
    <row r="111" spans="3:7" ht="15" thickBot="1" x14ac:dyDescent="0.35">
      <c r="C111" s="87">
        <v>43182</v>
      </c>
      <c r="D111" s="88">
        <v>0.30773148148148149</v>
      </c>
      <c r="E111" s="89" t="s">
        <v>9</v>
      </c>
      <c r="F111" s="89">
        <v>33</v>
      </c>
      <c r="G111" s="89" t="s">
        <v>10</v>
      </c>
    </row>
    <row r="112" spans="3:7" ht="15" thickBot="1" x14ac:dyDescent="0.35">
      <c r="C112" s="87">
        <v>43182</v>
      </c>
      <c r="D112" s="88">
        <v>0.30798611111111113</v>
      </c>
      <c r="E112" s="89" t="s">
        <v>9</v>
      </c>
      <c r="F112" s="89">
        <v>39</v>
      </c>
      <c r="G112" s="89" t="s">
        <v>10</v>
      </c>
    </row>
    <row r="113" spans="3:7" ht="15" thickBot="1" x14ac:dyDescent="0.35">
      <c r="C113" s="87">
        <v>43182</v>
      </c>
      <c r="D113" s="88">
        <v>0.30837962962962961</v>
      </c>
      <c r="E113" s="89" t="s">
        <v>9</v>
      </c>
      <c r="F113" s="89">
        <v>33</v>
      </c>
      <c r="G113" s="89" t="s">
        <v>21</v>
      </c>
    </row>
    <row r="114" spans="3:7" ht="15" thickBot="1" x14ac:dyDescent="0.35">
      <c r="C114" s="87">
        <v>43182</v>
      </c>
      <c r="D114" s="88">
        <v>0.30855324074074075</v>
      </c>
      <c r="E114" s="89" t="s">
        <v>9</v>
      </c>
      <c r="F114" s="89">
        <v>22</v>
      </c>
      <c r="G114" s="89" t="s">
        <v>21</v>
      </c>
    </row>
    <row r="115" spans="3:7" ht="15" thickBot="1" x14ac:dyDescent="0.35">
      <c r="C115" s="87">
        <v>43182</v>
      </c>
      <c r="D115" s="88">
        <v>0.30865740740740738</v>
      </c>
      <c r="E115" s="89" t="s">
        <v>9</v>
      </c>
      <c r="F115" s="89">
        <v>38</v>
      </c>
      <c r="G115" s="89" t="s">
        <v>10</v>
      </c>
    </row>
    <row r="116" spans="3:7" ht="15" thickBot="1" x14ac:dyDescent="0.35">
      <c r="C116" s="87">
        <v>43182</v>
      </c>
      <c r="D116" s="88">
        <v>0.31012731481481481</v>
      </c>
      <c r="E116" s="89" t="s">
        <v>9</v>
      </c>
      <c r="F116" s="89">
        <v>41</v>
      </c>
      <c r="G116" s="89" t="s">
        <v>10</v>
      </c>
    </row>
    <row r="117" spans="3:7" ht="15" thickBot="1" x14ac:dyDescent="0.35">
      <c r="C117" s="87">
        <v>43182</v>
      </c>
      <c r="D117" s="88">
        <v>0.31026620370370367</v>
      </c>
      <c r="E117" s="89" t="s">
        <v>9</v>
      </c>
      <c r="F117" s="89">
        <v>34</v>
      </c>
      <c r="G117" s="89" t="s">
        <v>10</v>
      </c>
    </row>
    <row r="118" spans="3:7" ht="15" thickBot="1" x14ac:dyDescent="0.35">
      <c r="C118" s="87">
        <v>43182</v>
      </c>
      <c r="D118" s="88">
        <v>0.31085648148148148</v>
      </c>
      <c r="E118" s="89" t="s">
        <v>9</v>
      </c>
      <c r="F118" s="89">
        <v>33</v>
      </c>
      <c r="G118" s="89" t="s">
        <v>21</v>
      </c>
    </row>
    <row r="119" spans="3:7" ht="15" thickBot="1" x14ac:dyDescent="0.35">
      <c r="C119" s="87">
        <v>43182</v>
      </c>
      <c r="D119" s="88">
        <v>0.31321759259259258</v>
      </c>
      <c r="E119" s="89" t="s">
        <v>9</v>
      </c>
      <c r="F119" s="89">
        <v>27</v>
      </c>
      <c r="G119" s="89" t="s">
        <v>21</v>
      </c>
    </row>
    <row r="120" spans="3:7" ht="15" thickBot="1" x14ac:dyDescent="0.35">
      <c r="C120" s="87">
        <v>43182</v>
      </c>
      <c r="D120" s="88">
        <v>0.31327546296296299</v>
      </c>
      <c r="E120" s="89" t="s">
        <v>9</v>
      </c>
      <c r="F120" s="89">
        <v>41</v>
      </c>
      <c r="G120" s="89" t="s">
        <v>10</v>
      </c>
    </row>
    <row r="121" spans="3:7" ht="15" thickBot="1" x14ac:dyDescent="0.35">
      <c r="C121" s="87">
        <v>43182</v>
      </c>
      <c r="D121" s="88">
        <v>0.31408564814814816</v>
      </c>
      <c r="E121" s="89" t="s">
        <v>9</v>
      </c>
      <c r="F121" s="89">
        <v>33</v>
      </c>
      <c r="G121" s="89" t="s">
        <v>21</v>
      </c>
    </row>
    <row r="122" spans="3:7" ht="15" thickBot="1" x14ac:dyDescent="0.35">
      <c r="C122" s="87">
        <v>43182</v>
      </c>
      <c r="D122" s="88">
        <v>0.31428240740740737</v>
      </c>
      <c r="E122" s="89" t="s">
        <v>9</v>
      </c>
      <c r="F122" s="89">
        <v>27</v>
      </c>
      <c r="G122" s="89" t="s">
        <v>10</v>
      </c>
    </row>
    <row r="123" spans="3:7" ht="15" thickBot="1" x14ac:dyDescent="0.35">
      <c r="C123" s="87">
        <v>43182</v>
      </c>
      <c r="D123" s="88">
        <v>0.3160648148148148</v>
      </c>
      <c r="E123" s="89" t="s">
        <v>9</v>
      </c>
      <c r="F123" s="89">
        <v>46</v>
      </c>
      <c r="G123" s="89" t="s">
        <v>10</v>
      </c>
    </row>
    <row r="124" spans="3:7" ht="15" thickBot="1" x14ac:dyDescent="0.35">
      <c r="C124" s="87">
        <v>43182</v>
      </c>
      <c r="D124" s="88">
        <v>0.31707175925925929</v>
      </c>
      <c r="E124" s="89" t="s">
        <v>9</v>
      </c>
      <c r="F124" s="89">
        <v>37</v>
      </c>
      <c r="G124" s="89" t="s">
        <v>10</v>
      </c>
    </row>
    <row r="125" spans="3:7" ht="15" thickBot="1" x14ac:dyDescent="0.35">
      <c r="C125" s="87">
        <v>43182</v>
      </c>
      <c r="D125" s="88">
        <v>0.31715277777777778</v>
      </c>
      <c r="E125" s="89" t="s">
        <v>9</v>
      </c>
      <c r="F125" s="89">
        <v>43</v>
      </c>
      <c r="G125" s="89" t="s">
        <v>21</v>
      </c>
    </row>
    <row r="126" spans="3:7" ht="15" thickBot="1" x14ac:dyDescent="0.35">
      <c r="C126" s="87">
        <v>43182</v>
      </c>
      <c r="D126" s="88">
        <v>0.3185763888888889</v>
      </c>
      <c r="E126" s="89" t="s">
        <v>9</v>
      </c>
      <c r="F126" s="89">
        <v>33</v>
      </c>
      <c r="G126" s="89" t="s">
        <v>10</v>
      </c>
    </row>
    <row r="127" spans="3:7" ht="15" thickBot="1" x14ac:dyDescent="0.35">
      <c r="C127" s="87">
        <v>43182</v>
      </c>
      <c r="D127" s="88">
        <v>0.31896990740740744</v>
      </c>
      <c r="E127" s="89" t="s">
        <v>9</v>
      </c>
      <c r="F127" s="89">
        <v>48</v>
      </c>
      <c r="G127" s="89" t="s">
        <v>10</v>
      </c>
    </row>
    <row r="128" spans="3:7" ht="15" thickBot="1" x14ac:dyDescent="0.35">
      <c r="C128" s="87">
        <v>43182</v>
      </c>
      <c r="D128" s="88">
        <v>0.32012731481481482</v>
      </c>
      <c r="E128" s="89" t="s">
        <v>9</v>
      </c>
      <c r="F128" s="89">
        <v>17</v>
      </c>
      <c r="G128" s="89" t="s">
        <v>21</v>
      </c>
    </row>
    <row r="129" spans="3:7" ht="15" thickBot="1" x14ac:dyDescent="0.35">
      <c r="C129" s="87">
        <v>43182</v>
      </c>
      <c r="D129" s="88">
        <v>0.32075231481481481</v>
      </c>
      <c r="E129" s="89" t="s">
        <v>9</v>
      </c>
      <c r="F129" s="89">
        <v>43</v>
      </c>
      <c r="G129" s="89" t="s">
        <v>10</v>
      </c>
    </row>
    <row r="130" spans="3:7" ht="15" thickBot="1" x14ac:dyDescent="0.35">
      <c r="C130" s="87">
        <v>43182</v>
      </c>
      <c r="D130" s="88">
        <v>0.32112268518518516</v>
      </c>
      <c r="E130" s="89" t="s">
        <v>9</v>
      </c>
      <c r="F130" s="89">
        <v>26</v>
      </c>
      <c r="G130" s="89" t="s">
        <v>10</v>
      </c>
    </row>
    <row r="131" spans="3:7" ht="15" thickBot="1" x14ac:dyDescent="0.35">
      <c r="C131" s="87">
        <v>43182</v>
      </c>
      <c r="D131" s="88">
        <v>0.32133101851851853</v>
      </c>
      <c r="E131" s="89" t="s">
        <v>9</v>
      </c>
      <c r="F131" s="89">
        <v>42</v>
      </c>
      <c r="G131" s="89" t="s">
        <v>10</v>
      </c>
    </row>
    <row r="132" spans="3:7" ht="15" thickBot="1" x14ac:dyDescent="0.35">
      <c r="C132" s="87">
        <v>43182</v>
      </c>
      <c r="D132" s="88">
        <v>0.32193287037037038</v>
      </c>
      <c r="E132" s="89" t="s">
        <v>9</v>
      </c>
      <c r="F132" s="89">
        <v>31</v>
      </c>
      <c r="G132" s="89" t="s">
        <v>10</v>
      </c>
    </row>
    <row r="133" spans="3:7" ht="15" thickBot="1" x14ac:dyDescent="0.35">
      <c r="C133" s="87">
        <v>43182</v>
      </c>
      <c r="D133" s="88">
        <v>0.32299768518518518</v>
      </c>
      <c r="E133" s="89" t="s">
        <v>9</v>
      </c>
      <c r="F133" s="89">
        <v>39</v>
      </c>
      <c r="G133" s="89" t="s">
        <v>10</v>
      </c>
    </row>
    <row r="134" spans="3:7" ht="15" thickBot="1" x14ac:dyDescent="0.35">
      <c r="C134" s="87">
        <v>43182</v>
      </c>
      <c r="D134" s="88">
        <v>0.32368055555555558</v>
      </c>
      <c r="E134" s="89" t="s">
        <v>9</v>
      </c>
      <c r="F134" s="89">
        <v>41</v>
      </c>
      <c r="G134" s="89" t="s">
        <v>10</v>
      </c>
    </row>
    <row r="135" spans="3:7" ht="15" thickBot="1" x14ac:dyDescent="0.35">
      <c r="C135" s="87">
        <v>43182</v>
      </c>
      <c r="D135" s="88">
        <v>0.32391203703703703</v>
      </c>
      <c r="E135" s="89" t="s">
        <v>9</v>
      </c>
      <c r="F135" s="89">
        <v>50</v>
      </c>
      <c r="G135" s="89" t="s">
        <v>10</v>
      </c>
    </row>
    <row r="136" spans="3:7" ht="15" thickBot="1" x14ac:dyDescent="0.35">
      <c r="C136" s="87">
        <v>43182</v>
      </c>
      <c r="D136" s="88">
        <v>0.32832175925925927</v>
      </c>
      <c r="E136" s="89" t="s">
        <v>9</v>
      </c>
      <c r="F136" s="89">
        <v>36</v>
      </c>
      <c r="G136" s="89" t="s">
        <v>10</v>
      </c>
    </row>
    <row r="137" spans="3:7" ht="15" thickBot="1" x14ac:dyDescent="0.35">
      <c r="C137" s="87">
        <v>43182</v>
      </c>
      <c r="D137" s="88">
        <v>0.32976851851851852</v>
      </c>
      <c r="E137" s="89" t="s">
        <v>9</v>
      </c>
      <c r="F137" s="89">
        <v>46</v>
      </c>
      <c r="G137" s="89" t="s">
        <v>10</v>
      </c>
    </row>
    <row r="138" spans="3:7" ht="15" thickBot="1" x14ac:dyDescent="0.35">
      <c r="C138" s="87">
        <v>43182</v>
      </c>
      <c r="D138" s="88">
        <v>0.3301041666666667</v>
      </c>
      <c r="E138" s="89" t="s">
        <v>9</v>
      </c>
      <c r="F138" s="89">
        <v>55</v>
      </c>
      <c r="G138" s="89" t="s">
        <v>10</v>
      </c>
    </row>
    <row r="139" spans="3:7" ht="15" thickBot="1" x14ac:dyDescent="0.35">
      <c r="C139" s="87">
        <v>43182</v>
      </c>
      <c r="D139" s="88">
        <v>0.33107638888888885</v>
      </c>
      <c r="E139" s="89" t="s">
        <v>9</v>
      </c>
      <c r="F139" s="89">
        <v>34</v>
      </c>
      <c r="G139" s="89" t="s">
        <v>21</v>
      </c>
    </row>
    <row r="140" spans="3:7" ht="15" thickBot="1" x14ac:dyDescent="0.35">
      <c r="C140" s="87">
        <v>43182</v>
      </c>
      <c r="D140" s="88">
        <v>0.33112268518518517</v>
      </c>
      <c r="E140" s="89" t="s">
        <v>9</v>
      </c>
      <c r="F140" s="89">
        <v>46</v>
      </c>
      <c r="G140" s="89" t="s">
        <v>10</v>
      </c>
    </row>
    <row r="141" spans="3:7" ht="15" thickBot="1" x14ac:dyDescent="0.35">
      <c r="C141" s="87">
        <v>43182</v>
      </c>
      <c r="D141" s="88">
        <v>0.33181712962962967</v>
      </c>
      <c r="E141" s="89" t="s">
        <v>9</v>
      </c>
      <c r="F141" s="89">
        <v>33</v>
      </c>
      <c r="G141" s="89" t="s">
        <v>10</v>
      </c>
    </row>
    <row r="142" spans="3:7" ht="15" thickBot="1" x14ac:dyDescent="0.35">
      <c r="C142" s="87">
        <v>43182</v>
      </c>
      <c r="D142" s="88">
        <v>0.33238425925925924</v>
      </c>
      <c r="E142" s="89" t="s">
        <v>9</v>
      </c>
      <c r="F142" s="89">
        <v>20</v>
      </c>
      <c r="G142" s="89" t="s">
        <v>21</v>
      </c>
    </row>
    <row r="143" spans="3:7" ht="15" thickBot="1" x14ac:dyDescent="0.35">
      <c r="C143" s="87">
        <v>43182</v>
      </c>
      <c r="D143" s="88">
        <v>0.33263888888888887</v>
      </c>
      <c r="E143" s="89" t="s">
        <v>9</v>
      </c>
      <c r="F143" s="89">
        <v>57</v>
      </c>
      <c r="G143" s="89" t="s">
        <v>10</v>
      </c>
    </row>
    <row r="144" spans="3:7" ht="15" thickBot="1" x14ac:dyDescent="0.35">
      <c r="C144" s="87">
        <v>43182</v>
      </c>
      <c r="D144" s="88">
        <v>0.33390046296296294</v>
      </c>
      <c r="E144" s="89" t="s">
        <v>9</v>
      </c>
      <c r="F144" s="89">
        <v>37</v>
      </c>
      <c r="G144" s="89" t="s">
        <v>10</v>
      </c>
    </row>
    <row r="145" spans="3:7" ht="15" thickBot="1" x14ac:dyDescent="0.35">
      <c r="C145" s="87">
        <v>43182</v>
      </c>
      <c r="D145" s="88">
        <v>0.33408564814814817</v>
      </c>
      <c r="E145" s="89" t="s">
        <v>9</v>
      </c>
      <c r="F145" s="89">
        <v>40</v>
      </c>
      <c r="G145" s="89" t="s">
        <v>10</v>
      </c>
    </row>
    <row r="146" spans="3:7" ht="15" thickBot="1" x14ac:dyDescent="0.35">
      <c r="C146" s="87">
        <v>43182</v>
      </c>
      <c r="D146" s="88">
        <v>0.33453703703703702</v>
      </c>
      <c r="E146" s="89" t="s">
        <v>9</v>
      </c>
      <c r="F146" s="89">
        <v>34</v>
      </c>
      <c r="G146" s="89" t="s">
        <v>10</v>
      </c>
    </row>
    <row r="147" spans="3:7" ht="15" thickBot="1" x14ac:dyDescent="0.35">
      <c r="C147" s="87">
        <v>43182</v>
      </c>
      <c r="D147" s="88">
        <v>0.33471064814814816</v>
      </c>
      <c r="E147" s="89" t="s">
        <v>9</v>
      </c>
      <c r="F147" s="89">
        <v>41</v>
      </c>
      <c r="G147" s="89" t="s">
        <v>10</v>
      </c>
    </row>
    <row r="148" spans="3:7" ht="15" thickBot="1" x14ac:dyDescent="0.35">
      <c r="C148" s="87">
        <v>43182</v>
      </c>
      <c r="D148" s="88">
        <v>0.33499999999999996</v>
      </c>
      <c r="E148" s="89" t="s">
        <v>9</v>
      </c>
      <c r="F148" s="89">
        <v>48</v>
      </c>
      <c r="G148" s="89" t="s">
        <v>10</v>
      </c>
    </row>
    <row r="149" spans="3:7" ht="15" thickBot="1" x14ac:dyDescent="0.35">
      <c r="C149" s="87">
        <v>43182</v>
      </c>
      <c r="D149" s="88">
        <v>0.33513888888888888</v>
      </c>
      <c r="E149" s="89" t="s">
        <v>9</v>
      </c>
      <c r="F149" s="89">
        <v>42</v>
      </c>
      <c r="G149" s="89" t="s">
        <v>10</v>
      </c>
    </row>
    <row r="150" spans="3:7" ht="15" thickBot="1" x14ac:dyDescent="0.35">
      <c r="C150" s="87">
        <v>43182</v>
      </c>
      <c r="D150" s="88">
        <v>0.33528935185185182</v>
      </c>
      <c r="E150" s="89" t="s">
        <v>9</v>
      </c>
      <c r="F150" s="89">
        <v>32</v>
      </c>
      <c r="G150" s="89" t="s">
        <v>21</v>
      </c>
    </row>
    <row r="151" spans="3:7" ht="15" thickBot="1" x14ac:dyDescent="0.35">
      <c r="C151" s="87">
        <v>43182</v>
      </c>
      <c r="D151" s="88">
        <v>0.33535879629629628</v>
      </c>
      <c r="E151" s="89" t="s">
        <v>9</v>
      </c>
      <c r="F151" s="89">
        <v>36</v>
      </c>
      <c r="G151" s="89" t="s">
        <v>21</v>
      </c>
    </row>
    <row r="152" spans="3:7" ht="15" thickBot="1" x14ac:dyDescent="0.35">
      <c r="C152" s="87">
        <v>43182</v>
      </c>
      <c r="D152" s="88">
        <v>0.33597222222222217</v>
      </c>
      <c r="E152" s="89" t="s">
        <v>9</v>
      </c>
      <c r="F152" s="89">
        <v>22</v>
      </c>
      <c r="G152" s="89" t="s">
        <v>21</v>
      </c>
    </row>
    <row r="153" spans="3:7" ht="15" thickBot="1" x14ac:dyDescent="0.35">
      <c r="C153" s="87">
        <v>43182</v>
      </c>
      <c r="D153" s="88">
        <v>0.33701388888888889</v>
      </c>
      <c r="E153" s="89" t="s">
        <v>9</v>
      </c>
      <c r="F153" s="89">
        <v>38</v>
      </c>
      <c r="G153" s="89" t="s">
        <v>10</v>
      </c>
    </row>
    <row r="154" spans="3:7" ht="15" thickBot="1" x14ac:dyDescent="0.35">
      <c r="C154" s="87">
        <v>43182</v>
      </c>
      <c r="D154" s="88">
        <v>0.33778935185185183</v>
      </c>
      <c r="E154" s="89" t="s">
        <v>9</v>
      </c>
      <c r="F154" s="89">
        <v>56</v>
      </c>
      <c r="G154" s="89" t="s">
        <v>10</v>
      </c>
    </row>
    <row r="155" spans="3:7" ht="15" thickBot="1" x14ac:dyDescent="0.35">
      <c r="C155" s="87">
        <v>43182</v>
      </c>
      <c r="D155" s="88">
        <v>0.33837962962962959</v>
      </c>
      <c r="E155" s="89" t="s">
        <v>9</v>
      </c>
      <c r="F155" s="89">
        <v>25</v>
      </c>
      <c r="G155" s="89" t="s">
        <v>21</v>
      </c>
    </row>
    <row r="156" spans="3:7" ht="15" thickBot="1" x14ac:dyDescent="0.35">
      <c r="C156" s="87">
        <v>43182</v>
      </c>
      <c r="D156" s="88">
        <v>0.33871527777777777</v>
      </c>
      <c r="E156" s="89" t="s">
        <v>9</v>
      </c>
      <c r="F156" s="89">
        <v>17</v>
      </c>
      <c r="G156" s="89" t="s">
        <v>10</v>
      </c>
    </row>
    <row r="157" spans="3:7" ht="15" thickBot="1" x14ac:dyDescent="0.35">
      <c r="C157" s="87">
        <v>43182</v>
      </c>
      <c r="D157" s="88">
        <v>0.33872685185185186</v>
      </c>
      <c r="E157" s="89" t="s">
        <v>9</v>
      </c>
      <c r="F157" s="89">
        <v>36</v>
      </c>
      <c r="G157" s="89" t="s">
        <v>10</v>
      </c>
    </row>
    <row r="158" spans="3:7" ht="15" thickBot="1" x14ac:dyDescent="0.35">
      <c r="C158" s="87">
        <v>43182</v>
      </c>
      <c r="D158" s="88">
        <v>0.3387384259259259</v>
      </c>
      <c r="E158" s="89" t="s">
        <v>9</v>
      </c>
      <c r="F158" s="89">
        <v>31</v>
      </c>
      <c r="G158" s="89" t="s">
        <v>10</v>
      </c>
    </row>
    <row r="159" spans="3:7" ht="15" thickBot="1" x14ac:dyDescent="0.35">
      <c r="C159" s="87">
        <v>43182</v>
      </c>
      <c r="D159" s="88">
        <v>0.3394328703703704</v>
      </c>
      <c r="E159" s="89" t="s">
        <v>9</v>
      </c>
      <c r="F159" s="89">
        <v>45</v>
      </c>
      <c r="G159" s="89" t="s">
        <v>10</v>
      </c>
    </row>
    <row r="160" spans="3:7" ht="15" thickBot="1" x14ac:dyDescent="0.35">
      <c r="C160" s="87">
        <v>43182</v>
      </c>
      <c r="D160" s="88">
        <v>0.34061342592592592</v>
      </c>
      <c r="E160" s="89" t="s">
        <v>9</v>
      </c>
      <c r="F160" s="89">
        <v>34</v>
      </c>
      <c r="G160" s="89" t="s">
        <v>21</v>
      </c>
    </row>
    <row r="161" spans="3:7" ht="15" thickBot="1" x14ac:dyDescent="0.35">
      <c r="C161" s="87">
        <v>43182</v>
      </c>
      <c r="D161" s="88">
        <v>0.34075231481481483</v>
      </c>
      <c r="E161" s="89" t="s">
        <v>9</v>
      </c>
      <c r="F161" s="89">
        <v>40</v>
      </c>
      <c r="G161" s="89" t="s">
        <v>10</v>
      </c>
    </row>
    <row r="162" spans="3:7" ht="15" thickBot="1" x14ac:dyDescent="0.35">
      <c r="C162" s="87">
        <v>43182</v>
      </c>
      <c r="D162" s="88">
        <v>0.34187499999999998</v>
      </c>
      <c r="E162" s="89" t="s">
        <v>9</v>
      </c>
      <c r="F162" s="89">
        <v>36</v>
      </c>
      <c r="G162" s="89" t="s">
        <v>10</v>
      </c>
    </row>
    <row r="163" spans="3:7" ht="15" thickBot="1" x14ac:dyDescent="0.35">
      <c r="C163" s="87">
        <v>43182</v>
      </c>
      <c r="D163" s="88">
        <v>0.34309027777777779</v>
      </c>
      <c r="E163" s="89" t="s">
        <v>9</v>
      </c>
      <c r="F163" s="89">
        <v>38</v>
      </c>
      <c r="G163" s="89" t="s">
        <v>10</v>
      </c>
    </row>
    <row r="164" spans="3:7" ht="15" thickBot="1" x14ac:dyDescent="0.35">
      <c r="C164" s="87">
        <v>43182</v>
      </c>
      <c r="D164" s="88">
        <v>0.34400462962962958</v>
      </c>
      <c r="E164" s="89" t="s">
        <v>9</v>
      </c>
      <c r="F164" s="89">
        <v>35</v>
      </c>
      <c r="G164" s="89" t="s">
        <v>10</v>
      </c>
    </row>
    <row r="165" spans="3:7" ht="15" thickBot="1" x14ac:dyDescent="0.35">
      <c r="C165" s="87">
        <v>43182</v>
      </c>
      <c r="D165" s="88">
        <v>0.34424768518518517</v>
      </c>
      <c r="E165" s="89" t="s">
        <v>9</v>
      </c>
      <c r="F165" s="89">
        <v>24</v>
      </c>
      <c r="G165" s="89" t="s">
        <v>21</v>
      </c>
    </row>
    <row r="166" spans="3:7" ht="15" thickBot="1" x14ac:dyDescent="0.35">
      <c r="C166" s="87">
        <v>43182</v>
      </c>
      <c r="D166" s="88">
        <v>0.34430555555555559</v>
      </c>
      <c r="E166" s="89" t="s">
        <v>9</v>
      </c>
      <c r="F166" s="89">
        <v>45</v>
      </c>
      <c r="G166" s="89" t="s">
        <v>10</v>
      </c>
    </row>
    <row r="167" spans="3:7" ht="15" thickBot="1" x14ac:dyDescent="0.35">
      <c r="C167" s="87">
        <v>43182</v>
      </c>
      <c r="D167" s="88">
        <v>0.3446643518518519</v>
      </c>
      <c r="E167" s="89" t="s">
        <v>9</v>
      </c>
      <c r="F167" s="89">
        <v>42</v>
      </c>
      <c r="G167" s="89" t="s">
        <v>10</v>
      </c>
    </row>
    <row r="168" spans="3:7" ht="15" thickBot="1" x14ac:dyDescent="0.35">
      <c r="C168" s="87">
        <v>43182</v>
      </c>
      <c r="D168" s="88">
        <v>0.34513888888888888</v>
      </c>
      <c r="E168" s="89" t="s">
        <v>9</v>
      </c>
      <c r="F168" s="89">
        <v>50</v>
      </c>
      <c r="G168" s="89" t="s">
        <v>10</v>
      </c>
    </row>
    <row r="169" spans="3:7" ht="15" thickBot="1" x14ac:dyDescent="0.35">
      <c r="C169" s="87">
        <v>43182</v>
      </c>
      <c r="D169" s="88">
        <v>0.34577546296296297</v>
      </c>
      <c r="E169" s="89" t="s">
        <v>9</v>
      </c>
      <c r="F169" s="89">
        <v>38</v>
      </c>
      <c r="G169" s="89" t="s">
        <v>21</v>
      </c>
    </row>
    <row r="170" spans="3:7" ht="15" thickBot="1" x14ac:dyDescent="0.35">
      <c r="C170" s="87">
        <v>43182</v>
      </c>
      <c r="D170" s="88">
        <v>0.34697916666666667</v>
      </c>
      <c r="E170" s="89" t="s">
        <v>9</v>
      </c>
      <c r="F170" s="89">
        <v>29</v>
      </c>
      <c r="G170" s="89" t="s">
        <v>21</v>
      </c>
    </row>
    <row r="171" spans="3:7" ht="15" thickBot="1" x14ac:dyDescent="0.35">
      <c r="C171" s="87">
        <v>43182</v>
      </c>
      <c r="D171" s="88">
        <v>0.34877314814814814</v>
      </c>
      <c r="E171" s="89" t="s">
        <v>9</v>
      </c>
      <c r="F171" s="89">
        <v>32</v>
      </c>
      <c r="G171" s="89" t="s">
        <v>21</v>
      </c>
    </row>
    <row r="172" spans="3:7" ht="15" thickBot="1" x14ac:dyDescent="0.35">
      <c r="C172" s="87">
        <v>43182</v>
      </c>
      <c r="D172" s="88">
        <v>0.34913194444444445</v>
      </c>
      <c r="E172" s="89" t="s">
        <v>9</v>
      </c>
      <c r="F172" s="89">
        <v>26</v>
      </c>
      <c r="G172" s="89" t="s">
        <v>21</v>
      </c>
    </row>
    <row r="173" spans="3:7" ht="15" thickBot="1" x14ac:dyDescent="0.35">
      <c r="C173" s="87">
        <v>43182</v>
      </c>
      <c r="D173" s="88">
        <v>0.35060185185185189</v>
      </c>
      <c r="E173" s="89" t="s">
        <v>9</v>
      </c>
      <c r="F173" s="89">
        <v>31</v>
      </c>
      <c r="G173" s="89" t="s">
        <v>21</v>
      </c>
    </row>
    <row r="174" spans="3:7" ht="15" thickBot="1" x14ac:dyDescent="0.35">
      <c r="C174" s="87">
        <v>43182</v>
      </c>
      <c r="D174" s="88">
        <v>0.35313657407407412</v>
      </c>
      <c r="E174" s="89" t="s">
        <v>9</v>
      </c>
      <c r="F174" s="89">
        <v>45</v>
      </c>
      <c r="G174" s="89" t="s">
        <v>10</v>
      </c>
    </row>
    <row r="175" spans="3:7" ht="15" thickBot="1" x14ac:dyDescent="0.35">
      <c r="C175" s="87">
        <v>43182</v>
      </c>
      <c r="D175" s="88">
        <v>0.35392361111111109</v>
      </c>
      <c r="E175" s="89" t="s">
        <v>9</v>
      </c>
      <c r="F175" s="89">
        <v>49</v>
      </c>
      <c r="G175" s="89" t="s">
        <v>10</v>
      </c>
    </row>
    <row r="176" spans="3:7" ht="15" thickBot="1" x14ac:dyDescent="0.35">
      <c r="C176" s="87">
        <v>43182</v>
      </c>
      <c r="D176" s="88">
        <v>0.35569444444444448</v>
      </c>
      <c r="E176" s="89" t="s">
        <v>9</v>
      </c>
      <c r="F176" s="89">
        <v>27</v>
      </c>
      <c r="G176" s="89" t="s">
        <v>21</v>
      </c>
    </row>
    <row r="177" spans="3:7" ht="15" thickBot="1" x14ac:dyDescent="0.35">
      <c r="C177" s="87">
        <v>43182</v>
      </c>
      <c r="D177" s="88">
        <v>0.35576388888888894</v>
      </c>
      <c r="E177" s="89" t="s">
        <v>9</v>
      </c>
      <c r="F177" s="89">
        <v>27</v>
      </c>
      <c r="G177" s="89" t="s">
        <v>10</v>
      </c>
    </row>
    <row r="178" spans="3:7" ht="15" thickBot="1" x14ac:dyDescent="0.35">
      <c r="C178" s="87">
        <v>43182</v>
      </c>
      <c r="D178" s="88">
        <v>0.35877314814814815</v>
      </c>
      <c r="E178" s="89" t="s">
        <v>9</v>
      </c>
      <c r="F178" s="89">
        <v>39</v>
      </c>
      <c r="G178" s="89" t="s">
        <v>21</v>
      </c>
    </row>
    <row r="179" spans="3:7" ht="15" thickBot="1" x14ac:dyDescent="0.35">
      <c r="C179" s="87">
        <v>43182</v>
      </c>
      <c r="D179" s="88">
        <v>0.35936342592592596</v>
      </c>
      <c r="E179" s="89" t="s">
        <v>9</v>
      </c>
      <c r="F179" s="89">
        <v>34</v>
      </c>
      <c r="G179" s="89" t="s">
        <v>10</v>
      </c>
    </row>
    <row r="180" spans="3:7" ht="15" thickBot="1" x14ac:dyDescent="0.35">
      <c r="C180" s="87">
        <v>43182</v>
      </c>
      <c r="D180" s="88">
        <v>0.35991898148148144</v>
      </c>
      <c r="E180" s="89" t="s">
        <v>9</v>
      </c>
      <c r="F180" s="89">
        <v>31</v>
      </c>
      <c r="G180" s="89" t="s">
        <v>21</v>
      </c>
    </row>
    <row r="181" spans="3:7" ht="15" thickBot="1" x14ac:dyDescent="0.35">
      <c r="C181" s="87">
        <v>43182</v>
      </c>
      <c r="D181" s="88">
        <v>0.36030092592592594</v>
      </c>
      <c r="E181" s="89" t="s">
        <v>9</v>
      </c>
      <c r="F181" s="89">
        <v>28</v>
      </c>
      <c r="G181" s="89" t="s">
        <v>21</v>
      </c>
    </row>
    <row r="182" spans="3:7" ht="15" thickBot="1" x14ac:dyDescent="0.35">
      <c r="C182" s="87">
        <v>43182</v>
      </c>
      <c r="D182" s="88">
        <v>0.36083333333333334</v>
      </c>
      <c r="E182" s="89" t="s">
        <v>9</v>
      </c>
      <c r="F182" s="89">
        <v>45</v>
      </c>
      <c r="G182" s="89" t="s">
        <v>10</v>
      </c>
    </row>
    <row r="183" spans="3:7" ht="15" thickBot="1" x14ac:dyDescent="0.35">
      <c r="C183" s="87">
        <v>43182</v>
      </c>
      <c r="D183" s="88">
        <v>0.3621180555555556</v>
      </c>
      <c r="E183" s="89" t="s">
        <v>9</v>
      </c>
      <c r="F183" s="89">
        <v>26</v>
      </c>
      <c r="G183" s="89" t="s">
        <v>21</v>
      </c>
    </row>
    <row r="184" spans="3:7" ht="15" thickBot="1" x14ac:dyDescent="0.35">
      <c r="C184" s="87">
        <v>43182</v>
      </c>
      <c r="D184" s="88">
        <v>0.36479166666666668</v>
      </c>
      <c r="E184" s="89" t="s">
        <v>9</v>
      </c>
      <c r="F184" s="89">
        <v>46</v>
      </c>
      <c r="G184" s="89" t="s">
        <v>10</v>
      </c>
    </row>
    <row r="185" spans="3:7" ht="15" thickBot="1" x14ac:dyDescent="0.35">
      <c r="C185" s="87">
        <v>43182</v>
      </c>
      <c r="D185" s="88">
        <v>0.36496527777777782</v>
      </c>
      <c r="E185" s="89" t="s">
        <v>9</v>
      </c>
      <c r="F185" s="89">
        <v>53</v>
      </c>
      <c r="G185" s="89" t="s">
        <v>10</v>
      </c>
    </row>
    <row r="186" spans="3:7" ht="15" thickBot="1" x14ac:dyDescent="0.35">
      <c r="C186" s="87">
        <v>43182</v>
      </c>
      <c r="D186" s="88">
        <v>0.36769675925925926</v>
      </c>
      <c r="E186" s="89" t="s">
        <v>9</v>
      </c>
      <c r="F186" s="89">
        <v>23</v>
      </c>
      <c r="G186" s="89" t="s">
        <v>21</v>
      </c>
    </row>
    <row r="187" spans="3:7" ht="15" thickBot="1" x14ac:dyDescent="0.35">
      <c r="C187" s="87">
        <v>43182</v>
      </c>
      <c r="D187" s="88">
        <v>0.36806712962962962</v>
      </c>
      <c r="E187" s="89" t="s">
        <v>9</v>
      </c>
      <c r="F187" s="89">
        <v>31</v>
      </c>
      <c r="G187" s="89" t="s">
        <v>10</v>
      </c>
    </row>
    <row r="188" spans="3:7" ht="15" thickBot="1" x14ac:dyDescent="0.35">
      <c r="C188" s="87">
        <v>43182</v>
      </c>
      <c r="D188" s="88">
        <v>0.36853009259259256</v>
      </c>
      <c r="E188" s="89" t="s">
        <v>9</v>
      </c>
      <c r="F188" s="89">
        <v>38</v>
      </c>
      <c r="G188" s="89" t="s">
        <v>10</v>
      </c>
    </row>
    <row r="189" spans="3:7" ht="15" thickBot="1" x14ac:dyDescent="0.35">
      <c r="C189" s="87">
        <v>43182</v>
      </c>
      <c r="D189" s="88">
        <v>0.36894675925925924</v>
      </c>
      <c r="E189" s="89" t="s">
        <v>9</v>
      </c>
      <c r="F189" s="89">
        <v>27</v>
      </c>
      <c r="G189" s="89" t="s">
        <v>21</v>
      </c>
    </row>
    <row r="190" spans="3:7" ht="15" thickBot="1" x14ac:dyDescent="0.35">
      <c r="C190" s="87">
        <v>43182</v>
      </c>
      <c r="D190" s="88">
        <v>0.37072916666666672</v>
      </c>
      <c r="E190" s="89" t="s">
        <v>9</v>
      </c>
      <c r="F190" s="89">
        <v>41</v>
      </c>
      <c r="G190" s="89" t="s">
        <v>10</v>
      </c>
    </row>
    <row r="191" spans="3:7" ht="15" thickBot="1" x14ac:dyDescent="0.35">
      <c r="C191" s="87">
        <v>43182</v>
      </c>
      <c r="D191" s="88">
        <v>0.37152777777777773</v>
      </c>
      <c r="E191" s="89" t="s">
        <v>9</v>
      </c>
      <c r="F191" s="89">
        <v>24</v>
      </c>
      <c r="G191" s="89" t="s">
        <v>21</v>
      </c>
    </row>
    <row r="192" spans="3:7" ht="15" thickBot="1" x14ac:dyDescent="0.35">
      <c r="C192" s="87">
        <v>43182</v>
      </c>
      <c r="D192" s="88">
        <v>0.37379629629629635</v>
      </c>
      <c r="E192" s="89" t="s">
        <v>9</v>
      </c>
      <c r="F192" s="89">
        <v>35</v>
      </c>
      <c r="G192" s="89" t="s">
        <v>10</v>
      </c>
    </row>
    <row r="193" spans="3:7" ht="15" thickBot="1" x14ac:dyDescent="0.35">
      <c r="C193" s="87">
        <v>43182</v>
      </c>
      <c r="D193" s="88">
        <v>0.37494212962962964</v>
      </c>
      <c r="E193" s="89" t="s">
        <v>9</v>
      </c>
      <c r="F193" s="89">
        <v>26</v>
      </c>
      <c r="G193" s="89" t="s">
        <v>21</v>
      </c>
    </row>
    <row r="194" spans="3:7" ht="15" thickBot="1" x14ac:dyDescent="0.35">
      <c r="C194" s="87">
        <v>43182</v>
      </c>
      <c r="D194" s="88">
        <v>0.37564814814814818</v>
      </c>
      <c r="E194" s="89" t="s">
        <v>9</v>
      </c>
      <c r="F194" s="89">
        <v>34</v>
      </c>
      <c r="G194" s="89" t="s">
        <v>10</v>
      </c>
    </row>
    <row r="195" spans="3:7" ht="15" thickBot="1" x14ac:dyDescent="0.35">
      <c r="C195" s="87">
        <v>43182</v>
      </c>
      <c r="D195" s="88">
        <v>0.37585648148148149</v>
      </c>
      <c r="E195" s="89" t="s">
        <v>9</v>
      </c>
      <c r="F195" s="89">
        <v>47</v>
      </c>
      <c r="G195" s="89" t="s">
        <v>10</v>
      </c>
    </row>
    <row r="196" spans="3:7" ht="15" thickBot="1" x14ac:dyDescent="0.35">
      <c r="C196" s="87">
        <v>43182</v>
      </c>
      <c r="D196" s="88">
        <v>0.37658564814814816</v>
      </c>
      <c r="E196" s="89" t="s">
        <v>9</v>
      </c>
      <c r="F196" s="89">
        <v>30</v>
      </c>
      <c r="G196" s="89" t="s">
        <v>21</v>
      </c>
    </row>
    <row r="197" spans="3:7" ht="15" thickBot="1" x14ac:dyDescent="0.35">
      <c r="C197" s="87">
        <v>43182</v>
      </c>
      <c r="D197" s="88">
        <v>0.3818981481481481</v>
      </c>
      <c r="E197" s="89" t="s">
        <v>9</v>
      </c>
      <c r="F197" s="89">
        <v>43</v>
      </c>
      <c r="G197" s="89" t="s">
        <v>10</v>
      </c>
    </row>
    <row r="198" spans="3:7" ht="15" thickBot="1" x14ac:dyDescent="0.35">
      <c r="C198" s="87">
        <v>43182</v>
      </c>
      <c r="D198" s="88">
        <v>0.3843287037037037</v>
      </c>
      <c r="E198" s="89" t="s">
        <v>9</v>
      </c>
      <c r="F198" s="89">
        <v>24</v>
      </c>
      <c r="G198" s="89" t="s">
        <v>21</v>
      </c>
    </row>
    <row r="199" spans="3:7" ht="15" thickBot="1" x14ac:dyDescent="0.35">
      <c r="C199" s="87">
        <v>43182</v>
      </c>
      <c r="D199" s="88">
        <v>0.38482638888888893</v>
      </c>
      <c r="E199" s="89" t="s">
        <v>9</v>
      </c>
      <c r="F199" s="89">
        <v>28</v>
      </c>
      <c r="G199" s="89" t="s">
        <v>21</v>
      </c>
    </row>
    <row r="200" spans="3:7" ht="15" thickBot="1" x14ac:dyDescent="0.35">
      <c r="C200" s="87">
        <v>43182</v>
      </c>
      <c r="D200" s="88">
        <v>0.38533564814814819</v>
      </c>
      <c r="E200" s="89" t="s">
        <v>9</v>
      </c>
      <c r="F200" s="89">
        <v>36</v>
      </c>
      <c r="G200" s="89" t="s">
        <v>21</v>
      </c>
    </row>
    <row r="201" spans="3:7" ht="15" thickBot="1" x14ac:dyDescent="0.35">
      <c r="C201" s="87">
        <v>43182</v>
      </c>
      <c r="D201" s="88">
        <v>0.38540509259259265</v>
      </c>
      <c r="E201" s="89" t="s">
        <v>9</v>
      </c>
      <c r="F201" s="89">
        <v>38</v>
      </c>
      <c r="G201" s="89" t="s">
        <v>10</v>
      </c>
    </row>
    <row r="202" spans="3:7" ht="15" thickBot="1" x14ac:dyDescent="0.35">
      <c r="C202" s="87">
        <v>43182</v>
      </c>
      <c r="D202" s="88">
        <v>0.38667824074074075</v>
      </c>
      <c r="E202" s="89" t="s">
        <v>9</v>
      </c>
      <c r="F202" s="89">
        <v>39</v>
      </c>
      <c r="G202" s="89" t="s">
        <v>10</v>
      </c>
    </row>
    <row r="203" spans="3:7" ht="15" thickBot="1" x14ac:dyDescent="0.35">
      <c r="C203" s="87">
        <v>43182</v>
      </c>
      <c r="D203" s="88">
        <v>0.38773148148148145</v>
      </c>
      <c r="E203" s="89" t="s">
        <v>9</v>
      </c>
      <c r="F203" s="89">
        <v>16</v>
      </c>
      <c r="G203" s="89" t="s">
        <v>21</v>
      </c>
    </row>
    <row r="204" spans="3:7" ht="15" thickBot="1" x14ac:dyDescent="0.35">
      <c r="C204" s="87">
        <v>43182</v>
      </c>
      <c r="D204" s="88">
        <v>0.3909259259259259</v>
      </c>
      <c r="E204" s="89" t="s">
        <v>9</v>
      </c>
      <c r="F204" s="89">
        <v>28</v>
      </c>
      <c r="G204" s="89" t="s">
        <v>10</v>
      </c>
    </row>
    <row r="205" spans="3:7" ht="15" thickBot="1" x14ac:dyDescent="0.35">
      <c r="C205" s="87">
        <v>43182</v>
      </c>
      <c r="D205" s="88">
        <v>0.39097222222222222</v>
      </c>
      <c r="E205" s="89" t="s">
        <v>9</v>
      </c>
      <c r="F205" s="89">
        <v>28</v>
      </c>
      <c r="G205" s="89" t="s">
        <v>10</v>
      </c>
    </row>
    <row r="206" spans="3:7" ht="15" thickBot="1" x14ac:dyDescent="0.35">
      <c r="C206" s="87">
        <v>43182</v>
      </c>
      <c r="D206" s="88">
        <v>0.39275462962962965</v>
      </c>
      <c r="E206" s="89" t="s">
        <v>9</v>
      </c>
      <c r="F206" s="89">
        <v>30</v>
      </c>
      <c r="G206" s="89" t="s">
        <v>10</v>
      </c>
    </row>
    <row r="207" spans="3:7" ht="15" thickBot="1" x14ac:dyDescent="0.35">
      <c r="C207" s="87">
        <v>43182</v>
      </c>
      <c r="D207" s="88">
        <v>0.39365740740740746</v>
      </c>
      <c r="E207" s="89" t="s">
        <v>9</v>
      </c>
      <c r="F207" s="89">
        <v>43</v>
      </c>
      <c r="G207" s="89" t="s">
        <v>10</v>
      </c>
    </row>
    <row r="208" spans="3:7" ht="15" thickBot="1" x14ac:dyDescent="0.35">
      <c r="C208" s="87">
        <v>43182</v>
      </c>
      <c r="D208" s="88">
        <v>0.39591435185185181</v>
      </c>
      <c r="E208" s="89" t="s">
        <v>9</v>
      </c>
      <c r="F208" s="89">
        <v>44</v>
      </c>
      <c r="G208" s="89" t="s">
        <v>10</v>
      </c>
    </row>
    <row r="209" spans="3:7" ht="15" thickBot="1" x14ac:dyDescent="0.35">
      <c r="C209" s="87">
        <v>43182</v>
      </c>
      <c r="D209" s="88">
        <v>0.39868055555555554</v>
      </c>
      <c r="E209" s="89" t="s">
        <v>9</v>
      </c>
      <c r="F209" s="89">
        <v>18</v>
      </c>
      <c r="G209" s="89" t="s">
        <v>21</v>
      </c>
    </row>
    <row r="210" spans="3:7" ht="15" thickBot="1" x14ac:dyDescent="0.35">
      <c r="C210" s="87">
        <v>43182</v>
      </c>
      <c r="D210" s="88">
        <v>0.40166666666666667</v>
      </c>
      <c r="E210" s="89" t="s">
        <v>9</v>
      </c>
      <c r="F210" s="89">
        <v>32</v>
      </c>
      <c r="G210" s="89" t="s">
        <v>21</v>
      </c>
    </row>
    <row r="211" spans="3:7" ht="15" thickBot="1" x14ac:dyDescent="0.35">
      <c r="C211" s="87">
        <v>43182</v>
      </c>
      <c r="D211" s="88">
        <v>0.40231481481481479</v>
      </c>
      <c r="E211" s="89" t="s">
        <v>9</v>
      </c>
      <c r="F211" s="89">
        <v>27</v>
      </c>
      <c r="G211" s="89" t="s">
        <v>21</v>
      </c>
    </row>
    <row r="212" spans="3:7" ht="15" thickBot="1" x14ac:dyDescent="0.35">
      <c r="C212" s="87">
        <v>43182</v>
      </c>
      <c r="D212" s="88">
        <v>0.40445601851851848</v>
      </c>
      <c r="E212" s="89" t="s">
        <v>9</v>
      </c>
      <c r="F212" s="89">
        <v>43</v>
      </c>
      <c r="G212" s="89" t="s">
        <v>10</v>
      </c>
    </row>
    <row r="213" spans="3:7" ht="15" thickBot="1" x14ac:dyDescent="0.35">
      <c r="C213" s="87">
        <v>43182</v>
      </c>
      <c r="D213" s="88">
        <v>0.40962962962962962</v>
      </c>
      <c r="E213" s="89" t="s">
        <v>9</v>
      </c>
      <c r="F213" s="89">
        <v>24</v>
      </c>
      <c r="G213" s="89" t="s">
        <v>21</v>
      </c>
    </row>
    <row r="214" spans="3:7" ht="15" thickBot="1" x14ac:dyDescent="0.35">
      <c r="C214" s="87">
        <v>43182</v>
      </c>
      <c r="D214" s="88">
        <v>0.40969907407407408</v>
      </c>
      <c r="E214" s="89" t="s">
        <v>9</v>
      </c>
      <c r="F214" s="89">
        <v>39</v>
      </c>
      <c r="G214" s="89" t="s">
        <v>10</v>
      </c>
    </row>
    <row r="215" spans="3:7" ht="15" thickBot="1" x14ac:dyDescent="0.35">
      <c r="C215" s="87">
        <v>43182</v>
      </c>
      <c r="D215" s="88">
        <v>0.41164351851851855</v>
      </c>
      <c r="E215" s="89" t="s">
        <v>9</v>
      </c>
      <c r="F215" s="89">
        <v>25</v>
      </c>
      <c r="G215" s="89" t="s">
        <v>21</v>
      </c>
    </row>
    <row r="216" spans="3:7" ht="15" thickBot="1" x14ac:dyDescent="0.35">
      <c r="C216" s="87">
        <v>43182</v>
      </c>
      <c r="D216" s="88">
        <v>0.41516203703703702</v>
      </c>
      <c r="E216" s="89" t="s">
        <v>9</v>
      </c>
      <c r="F216" s="89">
        <v>47</v>
      </c>
      <c r="G216" s="89" t="s">
        <v>10</v>
      </c>
    </row>
    <row r="217" spans="3:7" ht="15" thickBot="1" x14ac:dyDescent="0.35">
      <c r="C217" s="87">
        <v>43182</v>
      </c>
      <c r="D217" s="88">
        <v>0.41612268518518519</v>
      </c>
      <c r="E217" s="89" t="s">
        <v>9</v>
      </c>
      <c r="F217" s="89">
        <v>15</v>
      </c>
      <c r="G217" s="89" t="s">
        <v>21</v>
      </c>
    </row>
    <row r="218" spans="3:7" ht="15" thickBot="1" x14ac:dyDescent="0.35">
      <c r="C218" s="87">
        <v>43182</v>
      </c>
      <c r="D218" s="88">
        <v>0.41621527777777773</v>
      </c>
      <c r="E218" s="89" t="s">
        <v>9</v>
      </c>
      <c r="F218" s="89">
        <v>42</v>
      </c>
      <c r="G218" s="89" t="s">
        <v>10</v>
      </c>
    </row>
    <row r="219" spans="3:7" ht="15" thickBot="1" x14ac:dyDescent="0.35">
      <c r="C219" s="87">
        <v>43182</v>
      </c>
      <c r="D219" s="88">
        <v>0.41938657407407409</v>
      </c>
      <c r="E219" s="89" t="s">
        <v>9</v>
      </c>
      <c r="F219" s="89">
        <v>26</v>
      </c>
      <c r="G219" s="89" t="s">
        <v>21</v>
      </c>
    </row>
    <row r="220" spans="3:7" ht="15" thickBot="1" x14ac:dyDescent="0.35">
      <c r="C220" s="87">
        <v>43182</v>
      </c>
      <c r="D220" s="88">
        <v>0.42703703703703705</v>
      </c>
      <c r="E220" s="89" t="s">
        <v>9</v>
      </c>
      <c r="F220" s="89">
        <v>39</v>
      </c>
      <c r="G220" s="89" t="s">
        <v>10</v>
      </c>
    </row>
    <row r="221" spans="3:7" ht="15" thickBot="1" x14ac:dyDescent="0.35">
      <c r="C221" s="87">
        <v>43182</v>
      </c>
      <c r="D221" s="88">
        <v>0.42744212962962963</v>
      </c>
      <c r="E221" s="89" t="s">
        <v>9</v>
      </c>
      <c r="F221" s="89">
        <v>34</v>
      </c>
      <c r="G221" s="89" t="s">
        <v>21</v>
      </c>
    </row>
    <row r="222" spans="3:7" ht="15" thickBot="1" x14ac:dyDescent="0.35">
      <c r="C222" s="87">
        <v>43182</v>
      </c>
      <c r="D222" s="88">
        <v>0.42774305555555553</v>
      </c>
      <c r="E222" s="89" t="s">
        <v>9</v>
      </c>
      <c r="F222" s="89">
        <v>24</v>
      </c>
      <c r="G222" s="89" t="s">
        <v>21</v>
      </c>
    </row>
    <row r="223" spans="3:7" ht="15" thickBot="1" x14ac:dyDescent="0.35">
      <c r="C223" s="87">
        <v>43182</v>
      </c>
      <c r="D223" s="88">
        <v>0.43192129629629633</v>
      </c>
      <c r="E223" s="89" t="s">
        <v>9</v>
      </c>
      <c r="F223" s="89">
        <v>55</v>
      </c>
      <c r="G223" s="89" t="s">
        <v>21</v>
      </c>
    </row>
    <row r="224" spans="3:7" ht="15" thickBot="1" x14ac:dyDescent="0.35">
      <c r="C224" s="87">
        <v>43182</v>
      </c>
      <c r="D224" s="88">
        <v>0.43293981481481486</v>
      </c>
      <c r="E224" s="89" t="s">
        <v>9</v>
      </c>
      <c r="F224" s="89">
        <v>36</v>
      </c>
      <c r="G224" s="89" t="s">
        <v>10</v>
      </c>
    </row>
    <row r="225" spans="3:7" ht="15" thickBot="1" x14ac:dyDescent="0.35">
      <c r="C225" s="87">
        <v>43182</v>
      </c>
      <c r="D225" s="88">
        <v>0.43322916666666672</v>
      </c>
      <c r="E225" s="89" t="s">
        <v>9</v>
      </c>
      <c r="F225" s="89">
        <v>40</v>
      </c>
      <c r="G225" s="89" t="s">
        <v>10</v>
      </c>
    </row>
    <row r="226" spans="3:7" ht="15" thickBot="1" x14ac:dyDescent="0.35">
      <c r="C226" s="87">
        <v>43182</v>
      </c>
      <c r="D226" s="88">
        <v>0.43440972222222224</v>
      </c>
      <c r="E226" s="89" t="s">
        <v>9</v>
      </c>
      <c r="F226" s="89">
        <v>27</v>
      </c>
      <c r="G226" s="89" t="s">
        <v>21</v>
      </c>
    </row>
    <row r="227" spans="3:7" ht="15" thickBot="1" x14ac:dyDescent="0.35">
      <c r="C227" s="87">
        <v>43182</v>
      </c>
      <c r="D227" s="88">
        <v>0.43504629629629626</v>
      </c>
      <c r="E227" s="89" t="s">
        <v>9</v>
      </c>
      <c r="F227" s="89">
        <v>47</v>
      </c>
      <c r="G227" s="89" t="s">
        <v>10</v>
      </c>
    </row>
    <row r="228" spans="3:7" ht="15" thickBot="1" x14ac:dyDescent="0.35">
      <c r="C228" s="87">
        <v>43182</v>
      </c>
      <c r="D228" s="88">
        <v>0.43597222222222221</v>
      </c>
      <c r="E228" s="89" t="s">
        <v>9</v>
      </c>
      <c r="F228" s="89">
        <v>29</v>
      </c>
      <c r="G228" s="89" t="s">
        <v>10</v>
      </c>
    </row>
    <row r="229" spans="3:7" ht="15" thickBot="1" x14ac:dyDescent="0.35">
      <c r="C229" s="87">
        <v>43182</v>
      </c>
      <c r="D229" s="88">
        <v>0.43614583333333329</v>
      </c>
      <c r="E229" s="89" t="s">
        <v>9</v>
      </c>
      <c r="F229" s="89">
        <v>27</v>
      </c>
      <c r="G229" s="89" t="s">
        <v>21</v>
      </c>
    </row>
    <row r="230" spans="3:7" ht="15" thickBot="1" x14ac:dyDescent="0.35">
      <c r="C230" s="87">
        <v>43182</v>
      </c>
      <c r="D230" s="88">
        <v>0.43891203703703702</v>
      </c>
      <c r="E230" s="89" t="s">
        <v>9</v>
      </c>
      <c r="F230" s="89">
        <v>48</v>
      </c>
      <c r="G230" s="89" t="s">
        <v>10</v>
      </c>
    </row>
    <row r="231" spans="3:7" ht="15" thickBot="1" x14ac:dyDescent="0.35">
      <c r="C231" s="87">
        <v>43182</v>
      </c>
      <c r="D231" s="88">
        <v>0.44298611111111108</v>
      </c>
      <c r="E231" s="89" t="s">
        <v>9</v>
      </c>
      <c r="F231" s="89">
        <v>36</v>
      </c>
      <c r="G231" s="89" t="s">
        <v>10</v>
      </c>
    </row>
    <row r="232" spans="3:7" ht="15" thickBot="1" x14ac:dyDescent="0.35">
      <c r="C232" s="87">
        <v>43182</v>
      </c>
      <c r="D232" s="88">
        <v>0.44535879629629632</v>
      </c>
      <c r="E232" s="89" t="s">
        <v>9</v>
      </c>
      <c r="F232" s="89">
        <v>37</v>
      </c>
      <c r="G232" s="89" t="s">
        <v>10</v>
      </c>
    </row>
    <row r="233" spans="3:7" ht="15" thickBot="1" x14ac:dyDescent="0.35">
      <c r="C233" s="87">
        <v>43182</v>
      </c>
      <c r="D233" s="88">
        <v>0.44555555555555554</v>
      </c>
      <c r="E233" s="89" t="s">
        <v>9</v>
      </c>
      <c r="F233" s="89">
        <v>46</v>
      </c>
      <c r="G233" s="89" t="s">
        <v>10</v>
      </c>
    </row>
    <row r="234" spans="3:7" ht="15" thickBot="1" x14ac:dyDescent="0.35">
      <c r="C234" s="87">
        <v>43182</v>
      </c>
      <c r="D234" s="88">
        <v>0.45078703703703704</v>
      </c>
      <c r="E234" s="89" t="s">
        <v>9</v>
      </c>
      <c r="F234" s="89">
        <v>41</v>
      </c>
      <c r="G234" s="89" t="s">
        <v>21</v>
      </c>
    </row>
    <row r="235" spans="3:7" ht="15" thickBot="1" x14ac:dyDescent="0.35">
      <c r="C235" s="87">
        <v>43182</v>
      </c>
      <c r="D235" s="88">
        <v>0.45096064814814812</v>
      </c>
      <c r="E235" s="89" t="s">
        <v>9</v>
      </c>
      <c r="F235" s="89">
        <v>31</v>
      </c>
      <c r="G235" s="89" t="s">
        <v>21</v>
      </c>
    </row>
    <row r="236" spans="3:7" ht="15" thickBot="1" x14ac:dyDescent="0.35">
      <c r="C236" s="87">
        <v>43182</v>
      </c>
      <c r="D236" s="88">
        <v>0.4550925925925926</v>
      </c>
      <c r="E236" s="89" t="s">
        <v>9</v>
      </c>
      <c r="F236" s="89">
        <v>26</v>
      </c>
      <c r="G236" s="89" t="s">
        <v>10</v>
      </c>
    </row>
    <row r="237" spans="3:7" ht="15" thickBot="1" x14ac:dyDescent="0.35">
      <c r="C237" s="87">
        <v>43182</v>
      </c>
      <c r="D237" s="88">
        <v>0.45693287037037034</v>
      </c>
      <c r="E237" s="89" t="s">
        <v>9</v>
      </c>
      <c r="F237" s="89">
        <v>22</v>
      </c>
      <c r="G237" s="89" t="s">
        <v>21</v>
      </c>
    </row>
    <row r="238" spans="3:7" ht="15" thickBot="1" x14ac:dyDescent="0.35">
      <c r="C238" s="87">
        <v>43182</v>
      </c>
      <c r="D238" s="88">
        <v>0.45847222222222223</v>
      </c>
      <c r="E238" s="89" t="s">
        <v>9</v>
      </c>
      <c r="F238" s="89">
        <v>44</v>
      </c>
      <c r="G238" s="89" t="s">
        <v>10</v>
      </c>
    </row>
    <row r="239" spans="3:7" ht="15" thickBot="1" x14ac:dyDescent="0.35">
      <c r="C239" s="87">
        <v>43182</v>
      </c>
      <c r="D239" s="88">
        <v>0.46180555555555558</v>
      </c>
      <c r="E239" s="89" t="s">
        <v>9</v>
      </c>
      <c r="F239" s="89">
        <v>45</v>
      </c>
      <c r="G239" s="89" t="s">
        <v>10</v>
      </c>
    </row>
    <row r="240" spans="3:7" ht="15" thickBot="1" x14ac:dyDescent="0.35">
      <c r="C240" s="87">
        <v>43182</v>
      </c>
      <c r="D240" s="88">
        <v>0.46378472222222222</v>
      </c>
      <c r="E240" s="89" t="s">
        <v>9</v>
      </c>
      <c r="F240" s="89">
        <v>29</v>
      </c>
      <c r="G240" s="89" t="s">
        <v>21</v>
      </c>
    </row>
    <row r="241" spans="3:7" ht="15" thickBot="1" x14ac:dyDescent="0.35">
      <c r="C241" s="87">
        <v>43182</v>
      </c>
      <c r="D241" s="88">
        <v>0.46393518518518517</v>
      </c>
      <c r="E241" s="89" t="s">
        <v>9</v>
      </c>
      <c r="F241" s="89">
        <v>27</v>
      </c>
      <c r="G241" s="89" t="s">
        <v>21</v>
      </c>
    </row>
    <row r="242" spans="3:7" ht="15" thickBot="1" x14ac:dyDescent="0.35">
      <c r="C242" s="87">
        <v>43182</v>
      </c>
      <c r="D242" s="88">
        <v>0.46471064814814816</v>
      </c>
      <c r="E242" s="89" t="s">
        <v>9</v>
      </c>
      <c r="F242" s="89">
        <v>20</v>
      </c>
      <c r="G242" s="89" t="s">
        <v>21</v>
      </c>
    </row>
    <row r="243" spans="3:7" ht="15" thickBot="1" x14ac:dyDescent="0.35">
      <c r="C243" s="87">
        <v>43182</v>
      </c>
      <c r="D243" s="88">
        <v>0.46806712962962965</v>
      </c>
      <c r="E243" s="89" t="s">
        <v>9</v>
      </c>
      <c r="F243" s="89">
        <v>15</v>
      </c>
      <c r="G243" s="89" t="s">
        <v>21</v>
      </c>
    </row>
    <row r="244" spans="3:7" ht="15" thickBot="1" x14ac:dyDescent="0.35">
      <c r="C244" s="87">
        <v>43182</v>
      </c>
      <c r="D244" s="88">
        <v>0.4689699074074074</v>
      </c>
      <c r="E244" s="89" t="s">
        <v>9</v>
      </c>
      <c r="F244" s="89">
        <v>39</v>
      </c>
      <c r="G244" s="89" t="s">
        <v>10</v>
      </c>
    </row>
    <row r="245" spans="3:7" ht="15" thickBot="1" x14ac:dyDescent="0.35">
      <c r="C245" s="87">
        <v>43182</v>
      </c>
      <c r="D245" s="88">
        <v>0.47607638888888887</v>
      </c>
      <c r="E245" s="89" t="s">
        <v>9</v>
      </c>
      <c r="F245" s="89">
        <v>48</v>
      </c>
      <c r="G245" s="89" t="s">
        <v>10</v>
      </c>
    </row>
    <row r="246" spans="3:7" ht="15" thickBot="1" x14ac:dyDescent="0.35">
      <c r="C246" s="87">
        <v>43182</v>
      </c>
      <c r="D246" s="88">
        <v>0.47813657407407412</v>
      </c>
      <c r="E246" s="89" t="s">
        <v>9</v>
      </c>
      <c r="F246" s="89">
        <v>32</v>
      </c>
      <c r="G246" s="89" t="s">
        <v>21</v>
      </c>
    </row>
    <row r="247" spans="3:7" ht="15" thickBot="1" x14ac:dyDescent="0.35">
      <c r="C247" s="87">
        <v>43182</v>
      </c>
      <c r="D247" s="88">
        <v>0.48033564814814816</v>
      </c>
      <c r="E247" s="89" t="s">
        <v>9</v>
      </c>
      <c r="F247" s="89">
        <v>28</v>
      </c>
      <c r="G247" s="89" t="s">
        <v>21</v>
      </c>
    </row>
    <row r="248" spans="3:7" ht="15" thickBot="1" x14ac:dyDescent="0.35">
      <c r="C248" s="87">
        <v>43182</v>
      </c>
      <c r="D248" s="88">
        <v>0.48421296296296296</v>
      </c>
      <c r="E248" s="89" t="s">
        <v>9</v>
      </c>
      <c r="F248" s="89">
        <v>33</v>
      </c>
      <c r="G248" s="89" t="s">
        <v>21</v>
      </c>
    </row>
    <row r="249" spans="3:7" ht="15" thickBot="1" x14ac:dyDescent="0.35">
      <c r="C249" s="87">
        <v>43182</v>
      </c>
      <c r="D249" s="88">
        <v>0.48562499999999997</v>
      </c>
      <c r="E249" s="89" t="s">
        <v>9</v>
      </c>
      <c r="F249" s="89">
        <v>40</v>
      </c>
      <c r="G249" s="89" t="s">
        <v>10</v>
      </c>
    </row>
    <row r="250" spans="3:7" ht="15" thickBot="1" x14ac:dyDescent="0.35">
      <c r="C250" s="87">
        <v>43182</v>
      </c>
      <c r="D250" s="88">
        <v>0.48591435185185183</v>
      </c>
      <c r="E250" s="89" t="s">
        <v>9</v>
      </c>
      <c r="F250" s="89">
        <v>29</v>
      </c>
      <c r="G250" s="89" t="s">
        <v>21</v>
      </c>
    </row>
    <row r="251" spans="3:7" ht="15" thickBot="1" x14ac:dyDescent="0.35">
      <c r="C251" s="87">
        <v>43182</v>
      </c>
      <c r="D251" s="88">
        <v>0.48914351851851851</v>
      </c>
      <c r="E251" s="89" t="s">
        <v>9</v>
      </c>
      <c r="F251" s="89">
        <v>24</v>
      </c>
      <c r="G251" s="89" t="s">
        <v>21</v>
      </c>
    </row>
    <row r="252" spans="3:7" ht="15" thickBot="1" x14ac:dyDescent="0.35">
      <c r="C252" s="87">
        <v>43182</v>
      </c>
      <c r="D252" s="88">
        <v>0.4901388888888889</v>
      </c>
      <c r="E252" s="89" t="s">
        <v>9</v>
      </c>
      <c r="F252" s="89">
        <v>47</v>
      </c>
      <c r="G252" s="89" t="s">
        <v>10</v>
      </c>
    </row>
    <row r="253" spans="3:7" ht="15" thickBot="1" x14ac:dyDescent="0.35">
      <c r="C253" s="87">
        <v>43182</v>
      </c>
      <c r="D253" s="88">
        <v>0.49049768518518522</v>
      </c>
      <c r="E253" s="89" t="s">
        <v>9</v>
      </c>
      <c r="F253" s="89">
        <v>41</v>
      </c>
      <c r="G253" s="89" t="s">
        <v>10</v>
      </c>
    </row>
    <row r="254" spans="3:7" ht="15" thickBot="1" x14ac:dyDescent="0.35">
      <c r="C254" s="87">
        <v>43182</v>
      </c>
      <c r="D254" s="88">
        <v>0.49101851851851852</v>
      </c>
      <c r="E254" s="89" t="s">
        <v>9</v>
      </c>
      <c r="F254" s="89">
        <v>19</v>
      </c>
      <c r="G254" s="89" t="s">
        <v>10</v>
      </c>
    </row>
    <row r="255" spans="3:7" ht="15" thickBot="1" x14ac:dyDescent="0.35">
      <c r="C255" s="87">
        <v>43182</v>
      </c>
      <c r="D255" s="88">
        <v>0.49171296296296302</v>
      </c>
      <c r="E255" s="89" t="s">
        <v>9</v>
      </c>
      <c r="F255" s="89">
        <v>48</v>
      </c>
      <c r="G255" s="89" t="s">
        <v>10</v>
      </c>
    </row>
    <row r="256" spans="3:7" ht="15" thickBot="1" x14ac:dyDescent="0.35">
      <c r="C256" s="87">
        <v>43182</v>
      </c>
      <c r="D256" s="88">
        <v>0.49504629629629626</v>
      </c>
      <c r="E256" s="89" t="s">
        <v>9</v>
      </c>
      <c r="F256" s="89">
        <v>30</v>
      </c>
      <c r="G256" s="89" t="s">
        <v>21</v>
      </c>
    </row>
    <row r="257" spans="3:7" ht="15" thickBot="1" x14ac:dyDescent="0.35">
      <c r="C257" s="87">
        <v>43182</v>
      </c>
      <c r="D257" s="88">
        <v>0.49660879629629634</v>
      </c>
      <c r="E257" s="89" t="s">
        <v>9</v>
      </c>
      <c r="F257" s="89">
        <v>38</v>
      </c>
      <c r="G257" s="89" t="s">
        <v>10</v>
      </c>
    </row>
    <row r="258" spans="3:7" ht="15" thickBot="1" x14ac:dyDescent="0.35">
      <c r="C258" s="87">
        <v>43182</v>
      </c>
      <c r="D258" s="88">
        <v>0.49840277777777775</v>
      </c>
      <c r="E258" s="89" t="s">
        <v>9</v>
      </c>
      <c r="F258" s="89">
        <v>42</v>
      </c>
      <c r="G258" s="89" t="s">
        <v>21</v>
      </c>
    </row>
    <row r="259" spans="3:7" ht="15" thickBot="1" x14ac:dyDescent="0.35">
      <c r="C259" s="87">
        <v>43182</v>
      </c>
      <c r="D259" s="88">
        <v>0.49931712962962965</v>
      </c>
      <c r="E259" s="89" t="s">
        <v>9</v>
      </c>
      <c r="F259" s="89">
        <v>30</v>
      </c>
      <c r="G259" s="89" t="s">
        <v>21</v>
      </c>
    </row>
    <row r="260" spans="3:7" ht="15" thickBot="1" x14ac:dyDescent="0.35">
      <c r="C260" s="87">
        <v>43182</v>
      </c>
      <c r="D260" s="88">
        <v>0.50233796296296296</v>
      </c>
      <c r="E260" s="89" t="s">
        <v>9</v>
      </c>
      <c r="F260" s="89">
        <v>25</v>
      </c>
      <c r="G260" s="89" t="s">
        <v>21</v>
      </c>
    </row>
    <row r="261" spans="3:7" ht="15" thickBot="1" x14ac:dyDescent="0.35">
      <c r="C261" s="87">
        <v>43182</v>
      </c>
      <c r="D261" s="88">
        <v>0.50337962962962968</v>
      </c>
      <c r="E261" s="89" t="s">
        <v>9</v>
      </c>
      <c r="F261" s="89">
        <v>50</v>
      </c>
      <c r="G261" s="89" t="s">
        <v>10</v>
      </c>
    </row>
    <row r="262" spans="3:7" ht="15" thickBot="1" x14ac:dyDescent="0.35">
      <c r="C262" s="87">
        <v>43182</v>
      </c>
      <c r="D262" s="88">
        <v>0.50342592592592594</v>
      </c>
      <c r="E262" s="89" t="s">
        <v>9</v>
      </c>
      <c r="F262" s="89">
        <v>27</v>
      </c>
      <c r="G262" s="89" t="s">
        <v>21</v>
      </c>
    </row>
    <row r="263" spans="3:7" ht="15" thickBot="1" x14ac:dyDescent="0.35">
      <c r="C263" s="87">
        <v>43182</v>
      </c>
      <c r="D263" s="88">
        <v>0.50523148148148145</v>
      </c>
      <c r="E263" s="89" t="s">
        <v>9</v>
      </c>
      <c r="F263" s="89">
        <v>30</v>
      </c>
      <c r="G263" s="89" t="s">
        <v>21</v>
      </c>
    </row>
    <row r="264" spans="3:7" ht="15" thickBot="1" x14ac:dyDescent="0.35">
      <c r="C264" s="87">
        <v>43182</v>
      </c>
      <c r="D264" s="88">
        <v>0.50561342592592595</v>
      </c>
      <c r="E264" s="89" t="s">
        <v>9</v>
      </c>
      <c r="F264" s="89">
        <v>31</v>
      </c>
      <c r="G264" s="89" t="s">
        <v>10</v>
      </c>
    </row>
    <row r="265" spans="3:7" ht="15" thickBot="1" x14ac:dyDescent="0.35">
      <c r="C265" s="87">
        <v>43182</v>
      </c>
      <c r="D265" s="88">
        <v>0.50778935185185181</v>
      </c>
      <c r="E265" s="89" t="s">
        <v>9</v>
      </c>
      <c r="F265" s="89">
        <v>27</v>
      </c>
      <c r="G265" s="89" t="s">
        <v>21</v>
      </c>
    </row>
    <row r="266" spans="3:7" ht="15" thickBot="1" x14ac:dyDescent="0.35">
      <c r="C266" s="87">
        <v>43182</v>
      </c>
      <c r="D266" s="88">
        <v>0.50856481481481486</v>
      </c>
      <c r="E266" s="89" t="s">
        <v>9</v>
      </c>
      <c r="F266" s="89">
        <v>19</v>
      </c>
      <c r="G266" s="89" t="s">
        <v>21</v>
      </c>
    </row>
    <row r="267" spans="3:7" ht="15" thickBot="1" x14ac:dyDescent="0.35">
      <c r="C267" s="87">
        <v>43182</v>
      </c>
      <c r="D267" s="88">
        <v>0.50868055555555558</v>
      </c>
      <c r="E267" s="89" t="s">
        <v>9</v>
      </c>
      <c r="F267" s="89">
        <v>40</v>
      </c>
      <c r="G267" s="89" t="s">
        <v>10</v>
      </c>
    </row>
    <row r="268" spans="3:7" ht="15" thickBot="1" x14ac:dyDescent="0.35">
      <c r="C268" s="87">
        <v>43182</v>
      </c>
      <c r="D268" s="88">
        <v>0.50942129629629629</v>
      </c>
      <c r="E268" s="89" t="s">
        <v>9</v>
      </c>
      <c r="F268" s="89">
        <v>52</v>
      </c>
      <c r="G268" s="89" t="s">
        <v>10</v>
      </c>
    </row>
    <row r="269" spans="3:7" ht="15" thickBot="1" x14ac:dyDescent="0.35">
      <c r="C269" s="87">
        <v>43182</v>
      </c>
      <c r="D269" s="88">
        <v>0.51091435185185186</v>
      </c>
      <c r="E269" s="89" t="s">
        <v>9</v>
      </c>
      <c r="F269" s="89">
        <v>48</v>
      </c>
      <c r="G269" s="89" t="s">
        <v>10</v>
      </c>
    </row>
    <row r="270" spans="3:7" ht="15" thickBot="1" x14ac:dyDescent="0.35">
      <c r="C270" s="87">
        <v>43182</v>
      </c>
      <c r="D270" s="88">
        <v>0.5116087962962963</v>
      </c>
      <c r="E270" s="89" t="s">
        <v>9</v>
      </c>
      <c r="F270" s="89">
        <v>29</v>
      </c>
      <c r="G270" s="89" t="s">
        <v>21</v>
      </c>
    </row>
    <row r="271" spans="3:7" ht="15" thickBot="1" x14ac:dyDescent="0.35">
      <c r="C271" s="87">
        <v>43182</v>
      </c>
      <c r="D271" s="88">
        <v>0.51288194444444446</v>
      </c>
      <c r="E271" s="89" t="s">
        <v>9</v>
      </c>
      <c r="F271" s="89">
        <v>54</v>
      </c>
      <c r="G271" s="89" t="s">
        <v>21</v>
      </c>
    </row>
    <row r="272" spans="3:7" ht="15" thickBot="1" x14ac:dyDescent="0.35">
      <c r="C272" s="87">
        <v>43182</v>
      </c>
      <c r="D272" s="88">
        <v>0.51390046296296299</v>
      </c>
      <c r="E272" s="89" t="s">
        <v>9</v>
      </c>
      <c r="F272" s="89">
        <v>27</v>
      </c>
      <c r="G272" s="89" t="s">
        <v>21</v>
      </c>
    </row>
    <row r="273" spans="3:7" ht="15" thickBot="1" x14ac:dyDescent="0.35">
      <c r="C273" s="87">
        <v>43182</v>
      </c>
      <c r="D273" s="88">
        <v>0.51396990740740744</v>
      </c>
      <c r="E273" s="89" t="s">
        <v>9</v>
      </c>
      <c r="F273" s="89">
        <v>47</v>
      </c>
      <c r="G273" s="89" t="s">
        <v>10</v>
      </c>
    </row>
    <row r="274" spans="3:7" ht="15" thickBot="1" x14ac:dyDescent="0.35">
      <c r="C274" s="87">
        <v>43182</v>
      </c>
      <c r="D274" s="88">
        <v>0.51559027777777777</v>
      </c>
      <c r="E274" s="89" t="s">
        <v>9</v>
      </c>
      <c r="F274" s="89">
        <v>32</v>
      </c>
      <c r="G274" s="89" t="s">
        <v>10</v>
      </c>
    </row>
    <row r="275" spans="3:7" ht="15" thickBot="1" x14ac:dyDescent="0.35">
      <c r="C275" s="87">
        <v>43182</v>
      </c>
      <c r="D275" s="88">
        <v>0.51807870370370368</v>
      </c>
      <c r="E275" s="89" t="s">
        <v>9</v>
      </c>
      <c r="F275" s="89">
        <v>25</v>
      </c>
      <c r="G275" s="89" t="s">
        <v>21</v>
      </c>
    </row>
    <row r="276" spans="3:7" ht="15" thickBot="1" x14ac:dyDescent="0.35">
      <c r="C276" s="87">
        <v>43182</v>
      </c>
      <c r="D276" s="88">
        <v>0.51820601851851855</v>
      </c>
      <c r="E276" s="89" t="s">
        <v>9</v>
      </c>
      <c r="F276" s="89">
        <v>23</v>
      </c>
      <c r="G276" s="89" t="s">
        <v>21</v>
      </c>
    </row>
    <row r="277" spans="3:7" ht="15" thickBot="1" x14ac:dyDescent="0.35">
      <c r="C277" s="87">
        <v>43182</v>
      </c>
      <c r="D277" s="88">
        <v>0.51864583333333336</v>
      </c>
      <c r="E277" s="89" t="s">
        <v>9</v>
      </c>
      <c r="F277" s="89">
        <v>43</v>
      </c>
      <c r="G277" s="89" t="s">
        <v>10</v>
      </c>
    </row>
    <row r="278" spans="3:7" ht="15" thickBot="1" x14ac:dyDescent="0.35">
      <c r="C278" s="87">
        <v>43182</v>
      </c>
      <c r="D278" s="88">
        <v>0.51951388888888894</v>
      </c>
      <c r="E278" s="89" t="s">
        <v>9</v>
      </c>
      <c r="F278" s="89">
        <v>28</v>
      </c>
      <c r="G278" s="89" t="s">
        <v>21</v>
      </c>
    </row>
    <row r="279" spans="3:7" ht="15" thickBot="1" x14ac:dyDescent="0.35">
      <c r="C279" s="87">
        <v>43182</v>
      </c>
      <c r="D279" s="88">
        <v>0.5195833333333334</v>
      </c>
      <c r="E279" s="89" t="s">
        <v>9</v>
      </c>
      <c r="F279" s="89">
        <v>51</v>
      </c>
      <c r="G279" s="89" t="s">
        <v>10</v>
      </c>
    </row>
    <row r="280" spans="3:7" ht="15" thickBot="1" x14ac:dyDescent="0.35">
      <c r="C280" s="87">
        <v>43182</v>
      </c>
      <c r="D280" s="88">
        <v>0.52079861111111114</v>
      </c>
      <c r="E280" s="89" t="s">
        <v>9</v>
      </c>
      <c r="F280" s="89">
        <v>21</v>
      </c>
      <c r="G280" s="89" t="s">
        <v>21</v>
      </c>
    </row>
    <row r="281" spans="3:7" ht="15" thickBot="1" x14ac:dyDescent="0.35">
      <c r="C281" s="87">
        <v>43182</v>
      </c>
      <c r="D281" s="88">
        <v>0.52156250000000004</v>
      </c>
      <c r="E281" s="89" t="s">
        <v>9</v>
      </c>
      <c r="F281" s="89">
        <v>40</v>
      </c>
      <c r="G281" s="89" t="s">
        <v>21</v>
      </c>
    </row>
    <row r="282" spans="3:7" ht="15" thickBot="1" x14ac:dyDescent="0.35">
      <c r="C282" s="87">
        <v>43182</v>
      </c>
      <c r="D282" s="88">
        <v>0.52306712962962965</v>
      </c>
      <c r="E282" s="89" t="s">
        <v>9</v>
      </c>
      <c r="F282" s="89">
        <v>43</v>
      </c>
      <c r="G282" s="89" t="s">
        <v>10</v>
      </c>
    </row>
    <row r="283" spans="3:7" ht="15" thickBot="1" x14ac:dyDescent="0.35">
      <c r="C283" s="87">
        <v>43182</v>
      </c>
      <c r="D283" s="88">
        <v>0.52375000000000005</v>
      </c>
      <c r="E283" s="89" t="s">
        <v>9</v>
      </c>
      <c r="F283" s="89">
        <v>33</v>
      </c>
      <c r="G283" s="89" t="s">
        <v>10</v>
      </c>
    </row>
    <row r="284" spans="3:7" ht="15" thickBot="1" x14ac:dyDescent="0.35">
      <c r="C284" s="87">
        <v>43182</v>
      </c>
      <c r="D284" s="88">
        <v>0.52398148148148149</v>
      </c>
      <c r="E284" s="89" t="s">
        <v>9</v>
      </c>
      <c r="F284" s="89">
        <v>24</v>
      </c>
      <c r="G284" s="89" t="s">
        <v>21</v>
      </c>
    </row>
    <row r="285" spans="3:7" ht="15" thickBot="1" x14ac:dyDescent="0.35">
      <c r="C285" s="87">
        <v>43182</v>
      </c>
      <c r="D285" s="88">
        <v>0.52503472222222225</v>
      </c>
      <c r="E285" s="89" t="s">
        <v>9</v>
      </c>
      <c r="F285" s="89">
        <v>26</v>
      </c>
      <c r="G285" s="89" t="s">
        <v>21</v>
      </c>
    </row>
    <row r="286" spans="3:7" ht="15" thickBot="1" x14ac:dyDescent="0.35">
      <c r="C286" s="87">
        <v>43182</v>
      </c>
      <c r="D286" s="88">
        <v>0.52574074074074073</v>
      </c>
      <c r="E286" s="89" t="s">
        <v>9</v>
      </c>
      <c r="F286" s="89">
        <v>31</v>
      </c>
      <c r="G286" s="89" t="s">
        <v>21</v>
      </c>
    </row>
    <row r="287" spans="3:7" ht="15" thickBot="1" x14ac:dyDescent="0.35">
      <c r="C287" s="87">
        <v>43182</v>
      </c>
      <c r="D287" s="88">
        <v>0.52795138888888882</v>
      </c>
      <c r="E287" s="89" t="s">
        <v>9</v>
      </c>
      <c r="F287" s="89">
        <v>32</v>
      </c>
      <c r="G287" s="89" t="s">
        <v>21</v>
      </c>
    </row>
    <row r="288" spans="3:7" ht="15" thickBot="1" x14ac:dyDescent="0.35">
      <c r="C288" s="87">
        <v>43182</v>
      </c>
      <c r="D288" s="88">
        <v>0.52929398148148155</v>
      </c>
      <c r="E288" s="89" t="s">
        <v>9</v>
      </c>
      <c r="F288" s="89">
        <v>38</v>
      </c>
      <c r="G288" s="89" t="s">
        <v>10</v>
      </c>
    </row>
    <row r="289" spans="3:7" ht="15" thickBot="1" x14ac:dyDescent="0.35">
      <c r="C289" s="87">
        <v>43182</v>
      </c>
      <c r="D289" s="88">
        <v>0.52949074074074076</v>
      </c>
      <c r="E289" s="89" t="s">
        <v>9</v>
      </c>
      <c r="F289" s="89">
        <v>27</v>
      </c>
      <c r="G289" s="89" t="s">
        <v>21</v>
      </c>
    </row>
    <row r="290" spans="3:7" ht="15" thickBot="1" x14ac:dyDescent="0.35">
      <c r="C290" s="87">
        <v>43182</v>
      </c>
      <c r="D290" s="88">
        <v>0.52969907407407402</v>
      </c>
      <c r="E290" s="89" t="s">
        <v>9</v>
      </c>
      <c r="F290" s="89">
        <v>29</v>
      </c>
      <c r="G290" s="89" t="s">
        <v>10</v>
      </c>
    </row>
    <row r="291" spans="3:7" ht="15" thickBot="1" x14ac:dyDescent="0.35">
      <c r="C291" s="87">
        <v>43182</v>
      </c>
      <c r="D291" s="88">
        <v>0.53031249999999996</v>
      </c>
      <c r="E291" s="89" t="s">
        <v>9</v>
      </c>
      <c r="F291" s="89">
        <v>50</v>
      </c>
      <c r="G291" s="89" t="s">
        <v>10</v>
      </c>
    </row>
    <row r="292" spans="3:7" ht="15" thickBot="1" x14ac:dyDescent="0.35">
      <c r="C292" s="87">
        <v>43182</v>
      </c>
      <c r="D292" s="88">
        <v>0.53032407407407411</v>
      </c>
      <c r="E292" s="89" t="s">
        <v>9</v>
      </c>
      <c r="F292" s="89">
        <v>42</v>
      </c>
      <c r="G292" s="89" t="s">
        <v>10</v>
      </c>
    </row>
    <row r="293" spans="3:7" ht="15" thickBot="1" x14ac:dyDescent="0.35">
      <c r="C293" s="87">
        <v>43182</v>
      </c>
      <c r="D293" s="88">
        <v>0.53047453703703706</v>
      </c>
      <c r="E293" s="89" t="s">
        <v>9</v>
      </c>
      <c r="F293" s="89">
        <v>32</v>
      </c>
      <c r="G293" s="89" t="s">
        <v>21</v>
      </c>
    </row>
    <row r="294" spans="3:7" ht="15" thickBot="1" x14ac:dyDescent="0.35">
      <c r="C294" s="87">
        <v>43182</v>
      </c>
      <c r="D294" s="88">
        <v>0.53166666666666662</v>
      </c>
      <c r="E294" s="89" t="s">
        <v>9</v>
      </c>
      <c r="F294" s="89">
        <v>35</v>
      </c>
      <c r="G294" s="89" t="s">
        <v>10</v>
      </c>
    </row>
    <row r="295" spans="3:7" ht="15" thickBot="1" x14ac:dyDescent="0.35">
      <c r="C295" s="87">
        <v>43182</v>
      </c>
      <c r="D295" s="88">
        <v>0.53239583333333329</v>
      </c>
      <c r="E295" s="89" t="s">
        <v>9</v>
      </c>
      <c r="F295" s="89">
        <v>35</v>
      </c>
      <c r="G295" s="89" t="s">
        <v>21</v>
      </c>
    </row>
    <row r="296" spans="3:7" ht="15" thickBot="1" x14ac:dyDescent="0.35">
      <c r="C296" s="87">
        <v>43182</v>
      </c>
      <c r="D296" s="88">
        <v>0.53432870370370367</v>
      </c>
      <c r="E296" s="89" t="s">
        <v>9</v>
      </c>
      <c r="F296" s="89">
        <v>27</v>
      </c>
      <c r="G296" s="89" t="s">
        <v>21</v>
      </c>
    </row>
    <row r="297" spans="3:7" ht="15" thickBot="1" x14ac:dyDescent="0.35">
      <c r="C297" s="87">
        <v>43182</v>
      </c>
      <c r="D297" s="88">
        <v>0.53460648148148149</v>
      </c>
      <c r="E297" s="89" t="s">
        <v>9</v>
      </c>
      <c r="F297" s="89">
        <v>41</v>
      </c>
      <c r="G297" s="89" t="s">
        <v>10</v>
      </c>
    </row>
    <row r="298" spans="3:7" ht="15" thickBot="1" x14ac:dyDescent="0.35">
      <c r="C298" s="87">
        <v>43182</v>
      </c>
      <c r="D298" s="88">
        <v>0.53467592592592594</v>
      </c>
      <c r="E298" s="89" t="s">
        <v>9</v>
      </c>
      <c r="F298" s="89">
        <v>23</v>
      </c>
      <c r="G298" s="89" t="s">
        <v>21</v>
      </c>
    </row>
    <row r="299" spans="3:7" ht="15" thickBot="1" x14ac:dyDescent="0.35">
      <c r="C299" s="87">
        <v>43182</v>
      </c>
      <c r="D299" s="88">
        <v>0.53640046296296295</v>
      </c>
      <c r="E299" s="89" t="s">
        <v>9</v>
      </c>
      <c r="F299" s="89">
        <v>33</v>
      </c>
      <c r="G299" s="89" t="s">
        <v>21</v>
      </c>
    </row>
    <row r="300" spans="3:7" ht="15" thickBot="1" x14ac:dyDescent="0.35">
      <c r="C300" s="87">
        <v>43182</v>
      </c>
      <c r="D300" s="88">
        <v>0.53674768518518523</v>
      </c>
      <c r="E300" s="89" t="s">
        <v>9</v>
      </c>
      <c r="F300" s="89">
        <v>35</v>
      </c>
      <c r="G300" s="89" t="s">
        <v>21</v>
      </c>
    </row>
    <row r="301" spans="3:7" ht="15" thickBot="1" x14ac:dyDescent="0.35">
      <c r="C301" s="87">
        <v>43182</v>
      </c>
      <c r="D301" s="88">
        <v>0.53677083333333331</v>
      </c>
      <c r="E301" s="89" t="s">
        <v>9</v>
      </c>
      <c r="F301" s="89">
        <v>40</v>
      </c>
      <c r="G301" s="89" t="s">
        <v>10</v>
      </c>
    </row>
    <row r="302" spans="3:7" ht="15" thickBot="1" x14ac:dyDescent="0.35">
      <c r="C302" s="87">
        <v>43182</v>
      </c>
      <c r="D302" s="88">
        <v>0.53746527777777775</v>
      </c>
      <c r="E302" s="89" t="s">
        <v>9</v>
      </c>
      <c r="F302" s="89">
        <v>27</v>
      </c>
      <c r="G302" s="89" t="s">
        <v>21</v>
      </c>
    </row>
    <row r="303" spans="3:7" ht="15" thickBot="1" x14ac:dyDescent="0.35">
      <c r="C303" s="87">
        <v>43182</v>
      </c>
      <c r="D303" s="88">
        <v>0.5389004629629629</v>
      </c>
      <c r="E303" s="89" t="s">
        <v>9</v>
      </c>
      <c r="F303" s="89">
        <v>32</v>
      </c>
      <c r="G303" s="89" t="s">
        <v>10</v>
      </c>
    </row>
    <row r="304" spans="3:7" ht="15" thickBot="1" x14ac:dyDescent="0.35">
      <c r="C304" s="87">
        <v>43182</v>
      </c>
      <c r="D304" s="88">
        <v>0.53894675925925928</v>
      </c>
      <c r="E304" s="89" t="s">
        <v>9</v>
      </c>
      <c r="F304" s="89">
        <v>38</v>
      </c>
      <c r="G304" s="89" t="s">
        <v>21</v>
      </c>
    </row>
    <row r="305" spans="3:7" ht="15" thickBot="1" x14ac:dyDescent="0.35">
      <c r="C305" s="87">
        <v>43182</v>
      </c>
      <c r="D305" s="88">
        <v>0.53979166666666667</v>
      </c>
      <c r="E305" s="89" t="s">
        <v>9</v>
      </c>
      <c r="F305" s="89">
        <v>36</v>
      </c>
      <c r="G305" s="89" t="s">
        <v>10</v>
      </c>
    </row>
    <row r="306" spans="3:7" ht="15" thickBot="1" x14ac:dyDescent="0.35">
      <c r="C306" s="87">
        <v>43182</v>
      </c>
      <c r="D306" s="88">
        <v>0.53988425925925931</v>
      </c>
      <c r="E306" s="89" t="s">
        <v>9</v>
      </c>
      <c r="F306" s="89">
        <v>26</v>
      </c>
      <c r="G306" s="89" t="s">
        <v>21</v>
      </c>
    </row>
    <row r="307" spans="3:7" ht="15" thickBot="1" x14ac:dyDescent="0.35">
      <c r="C307" s="87">
        <v>43182</v>
      </c>
      <c r="D307" s="88">
        <v>0.54033564814814816</v>
      </c>
      <c r="E307" s="89" t="s">
        <v>9</v>
      </c>
      <c r="F307" s="89">
        <v>36</v>
      </c>
      <c r="G307" s="89" t="s">
        <v>21</v>
      </c>
    </row>
    <row r="308" spans="3:7" ht="15" thickBot="1" x14ac:dyDescent="0.35">
      <c r="C308" s="87">
        <v>43182</v>
      </c>
      <c r="D308" s="88">
        <v>0.54072916666666659</v>
      </c>
      <c r="E308" s="89" t="s">
        <v>9</v>
      </c>
      <c r="F308" s="89">
        <v>43</v>
      </c>
      <c r="G308" s="89" t="s">
        <v>10</v>
      </c>
    </row>
    <row r="309" spans="3:7" ht="15" thickBot="1" x14ac:dyDescent="0.35">
      <c r="C309" s="87">
        <v>43182</v>
      </c>
      <c r="D309" s="88">
        <v>0.54164351851851855</v>
      </c>
      <c r="E309" s="89" t="s">
        <v>9</v>
      </c>
      <c r="F309" s="89">
        <v>25</v>
      </c>
      <c r="G309" s="89" t="s">
        <v>21</v>
      </c>
    </row>
    <row r="310" spans="3:7" ht="15" thickBot="1" x14ac:dyDescent="0.35">
      <c r="C310" s="87">
        <v>43182</v>
      </c>
      <c r="D310" s="88">
        <v>0.54170138888888886</v>
      </c>
      <c r="E310" s="89" t="s">
        <v>9</v>
      </c>
      <c r="F310" s="89">
        <v>43</v>
      </c>
      <c r="G310" s="89" t="s">
        <v>10</v>
      </c>
    </row>
    <row r="311" spans="3:7" ht="15" thickBot="1" x14ac:dyDescent="0.35">
      <c r="C311" s="87">
        <v>43182</v>
      </c>
      <c r="D311" s="88">
        <v>0.54208333333333336</v>
      </c>
      <c r="E311" s="89" t="s">
        <v>9</v>
      </c>
      <c r="F311" s="89">
        <v>25</v>
      </c>
      <c r="G311" s="89" t="s">
        <v>21</v>
      </c>
    </row>
    <row r="312" spans="3:7" ht="15" thickBot="1" x14ac:dyDescent="0.35">
      <c r="C312" s="87">
        <v>43182</v>
      </c>
      <c r="D312" s="88">
        <v>0.54303240740740744</v>
      </c>
      <c r="E312" s="89" t="s">
        <v>9</v>
      </c>
      <c r="F312" s="89">
        <v>32</v>
      </c>
      <c r="G312" s="89" t="s">
        <v>10</v>
      </c>
    </row>
    <row r="313" spans="3:7" ht="15" thickBot="1" x14ac:dyDescent="0.35">
      <c r="C313" s="87">
        <v>43182</v>
      </c>
      <c r="D313" s="88">
        <v>0.54383101851851856</v>
      </c>
      <c r="E313" s="89" t="s">
        <v>9</v>
      </c>
      <c r="F313" s="89">
        <v>34</v>
      </c>
      <c r="G313" s="89" t="s">
        <v>10</v>
      </c>
    </row>
    <row r="314" spans="3:7" ht="15" thickBot="1" x14ac:dyDescent="0.35">
      <c r="C314" s="87">
        <v>43182</v>
      </c>
      <c r="D314" s="88">
        <v>0.54386574074074068</v>
      </c>
      <c r="E314" s="89" t="s">
        <v>9</v>
      </c>
      <c r="F314" s="89">
        <v>30</v>
      </c>
      <c r="G314" s="89" t="s">
        <v>21</v>
      </c>
    </row>
    <row r="315" spans="3:7" ht="15" thickBot="1" x14ac:dyDescent="0.35">
      <c r="C315" s="87">
        <v>43182</v>
      </c>
      <c r="D315" s="88">
        <v>0.54495370370370366</v>
      </c>
      <c r="E315" s="89" t="s">
        <v>9</v>
      </c>
      <c r="F315" s="89">
        <v>27</v>
      </c>
      <c r="G315" s="89" t="s">
        <v>21</v>
      </c>
    </row>
    <row r="316" spans="3:7" ht="15" thickBot="1" x14ac:dyDescent="0.35">
      <c r="C316" s="87">
        <v>43182</v>
      </c>
      <c r="D316" s="88">
        <v>0.54502314814814812</v>
      </c>
      <c r="E316" s="89" t="s">
        <v>9</v>
      </c>
      <c r="F316" s="89">
        <v>37</v>
      </c>
      <c r="G316" s="89" t="s">
        <v>10</v>
      </c>
    </row>
    <row r="317" spans="3:7" ht="15" thickBot="1" x14ac:dyDescent="0.35">
      <c r="C317" s="87">
        <v>43182</v>
      </c>
      <c r="D317" s="88">
        <v>0.54557870370370376</v>
      </c>
      <c r="E317" s="89" t="s">
        <v>9</v>
      </c>
      <c r="F317" s="89">
        <v>35</v>
      </c>
      <c r="G317" s="89" t="s">
        <v>10</v>
      </c>
    </row>
    <row r="318" spans="3:7" ht="15" thickBot="1" x14ac:dyDescent="0.35">
      <c r="C318" s="87">
        <v>43182</v>
      </c>
      <c r="D318" s="88">
        <v>0.55065972222222215</v>
      </c>
      <c r="E318" s="89" t="s">
        <v>9</v>
      </c>
      <c r="F318" s="89">
        <v>37</v>
      </c>
      <c r="G318" s="89" t="s">
        <v>10</v>
      </c>
    </row>
    <row r="319" spans="3:7" ht="15" thickBot="1" x14ac:dyDescent="0.35">
      <c r="C319" s="87">
        <v>43182</v>
      </c>
      <c r="D319" s="88">
        <v>0.55361111111111116</v>
      </c>
      <c r="E319" s="89" t="s">
        <v>9</v>
      </c>
      <c r="F319" s="89">
        <v>42</v>
      </c>
      <c r="G319" s="89" t="s">
        <v>21</v>
      </c>
    </row>
    <row r="320" spans="3:7" ht="15" thickBot="1" x14ac:dyDescent="0.35">
      <c r="C320" s="87">
        <v>43182</v>
      </c>
      <c r="D320" s="88">
        <v>0.55368055555555562</v>
      </c>
      <c r="E320" s="89" t="s">
        <v>9</v>
      </c>
      <c r="F320" s="89">
        <v>39</v>
      </c>
      <c r="G320" s="89" t="s">
        <v>10</v>
      </c>
    </row>
    <row r="321" spans="3:7" ht="15" thickBot="1" x14ac:dyDescent="0.35">
      <c r="C321" s="87">
        <v>43182</v>
      </c>
      <c r="D321" s="88">
        <v>0.55456018518518524</v>
      </c>
      <c r="E321" s="89" t="s">
        <v>9</v>
      </c>
      <c r="F321" s="89">
        <v>37</v>
      </c>
      <c r="G321" s="89" t="s">
        <v>10</v>
      </c>
    </row>
    <row r="322" spans="3:7" ht="15" thickBot="1" x14ac:dyDescent="0.35">
      <c r="C322" s="87">
        <v>43182</v>
      </c>
      <c r="D322" s="88">
        <v>0.55509259259259258</v>
      </c>
      <c r="E322" s="89" t="s">
        <v>9</v>
      </c>
      <c r="F322" s="89">
        <v>22</v>
      </c>
      <c r="G322" s="89" t="s">
        <v>21</v>
      </c>
    </row>
    <row r="323" spans="3:7" ht="15" thickBot="1" x14ac:dyDescent="0.35">
      <c r="C323" s="87">
        <v>43182</v>
      </c>
      <c r="D323" s="88">
        <v>0.55539351851851848</v>
      </c>
      <c r="E323" s="89" t="s">
        <v>9</v>
      </c>
      <c r="F323" s="89">
        <v>29</v>
      </c>
      <c r="G323" s="89" t="s">
        <v>10</v>
      </c>
    </row>
    <row r="324" spans="3:7" ht="15" thickBot="1" x14ac:dyDescent="0.35">
      <c r="C324" s="87">
        <v>43182</v>
      </c>
      <c r="D324" s="88">
        <v>0.55562500000000004</v>
      </c>
      <c r="E324" s="89" t="s">
        <v>9</v>
      </c>
      <c r="F324" s="89">
        <v>28</v>
      </c>
      <c r="G324" s="89" t="s">
        <v>21</v>
      </c>
    </row>
    <row r="325" spans="3:7" ht="15" thickBot="1" x14ac:dyDescent="0.35">
      <c r="C325" s="87">
        <v>43182</v>
      </c>
      <c r="D325" s="88">
        <v>0.55584490740740744</v>
      </c>
      <c r="E325" s="89" t="s">
        <v>9</v>
      </c>
      <c r="F325" s="89">
        <v>37</v>
      </c>
      <c r="G325" s="89" t="s">
        <v>21</v>
      </c>
    </row>
    <row r="326" spans="3:7" ht="15" thickBot="1" x14ac:dyDescent="0.35">
      <c r="C326" s="87">
        <v>43182</v>
      </c>
      <c r="D326" s="88">
        <v>0.55641203703703701</v>
      </c>
      <c r="E326" s="89" t="s">
        <v>9</v>
      </c>
      <c r="F326" s="89">
        <v>30</v>
      </c>
      <c r="G326" s="89" t="s">
        <v>21</v>
      </c>
    </row>
    <row r="327" spans="3:7" ht="15" thickBot="1" x14ac:dyDescent="0.35">
      <c r="C327" s="87">
        <v>43182</v>
      </c>
      <c r="D327" s="88">
        <v>0.55682870370370374</v>
      </c>
      <c r="E327" s="89" t="s">
        <v>9</v>
      </c>
      <c r="F327" s="89">
        <v>40</v>
      </c>
      <c r="G327" s="89" t="s">
        <v>10</v>
      </c>
    </row>
    <row r="328" spans="3:7" ht="15" thickBot="1" x14ac:dyDescent="0.35">
      <c r="C328" s="87">
        <v>43182</v>
      </c>
      <c r="D328" s="88">
        <v>0.55745370370370373</v>
      </c>
      <c r="E328" s="89" t="s">
        <v>9</v>
      </c>
      <c r="F328" s="89">
        <v>43</v>
      </c>
      <c r="G328" s="89" t="s">
        <v>10</v>
      </c>
    </row>
    <row r="329" spans="3:7" ht="15" thickBot="1" x14ac:dyDescent="0.35">
      <c r="C329" s="87">
        <v>43182</v>
      </c>
      <c r="D329" s="88">
        <v>0.55747685185185192</v>
      </c>
      <c r="E329" s="89" t="s">
        <v>9</v>
      </c>
      <c r="F329" s="89">
        <v>31</v>
      </c>
      <c r="G329" s="89" t="s">
        <v>21</v>
      </c>
    </row>
    <row r="330" spans="3:7" ht="15" thickBot="1" x14ac:dyDescent="0.35">
      <c r="C330" s="87">
        <v>43182</v>
      </c>
      <c r="D330" s="88">
        <v>0.55790509259259258</v>
      </c>
      <c r="E330" s="89" t="s">
        <v>9</v>
      </c>
      <c r="F330" s="89">
        <v>42</v>
      </c>
      <c r="G330" s="89" t="s">
        <v>10</v>
      </c>
    </row>
    <row r="331" spans="3:7" ht="15" thickBot="1" x14ac:dyDescent="0.35">
      <c r="C331" s="87">
        <v>43182</v>
      </c>
      <c r="D331" s="88">
        <v>0.56082175925925926</v>
      </c>
      <c r="E331" s="89" t="s">
        <v>9</v>
      </c>
      <c r="F331" s="89">
        <v>32</v>
      </c>
      <c r="G331" s="89" t="s">
        <v>21</v>
      </c>
    </row>
    <row r="332" spans="3:7" ht="15" thickBot="1" x14ac:dyDescent="0.35">
      <c r="C332" s="87">
        <v>43182</v>
      </c>
      <c r="D332" s="88">
        <v>0.56192129629629628</v>
      </c>
      <c r="E332" s="89" t="s">
        <v>9</v>
      </c>
      <c r="F332" s="89">
        <v>24</v>
      </c>
      <c r="G332" s="89" t="s">
        <v>21</v>
      </c>
    </row>
    <row r="333" spans="3:7" ht="15" thickBot="1" x14ac:dyDescent="0.35">
      <c r="C333" s="87">
        <v>43182</v>
      </c>
      <c r="D333" s="88">
        <v>0.56332175925925931</v>
      </c>
      <c r="E333" s="89" t="s">
        <v>9</v>
      </c>
      <c r="F333" s="89">
        <v>40</v>
      </c>
      <c r="G333" s="89" t="s">
        <v>10</v>
      </c>
    </row>
    <row r="334" spans="3:7" ht="15" thickBot="1" x14ac:dyDescent="0.35">
      <c r="C334" s="87">
        <v>43182</v>
      </c>
      <c r="D334" s="88">
        <v>0.56438657407407411</v>
      </c>
      <c r="E334" s="89" t="s">
        <v>9</v>
      </c>
      <c r="F334" s="89">
        <v>24</v>
      </c>
      <c r="G334" s="89" t="s">
        <v>21</v>
      </c>
    </row>
    <row r="335" spans="3:7" ht="15" thickBot="1" x14ac:dyDescent="0.35">
      <c r="C335" s="87">
        <v>43182</v>
      </c>
      <c r="D335" s="88">
        <v>0.56475694444444446</v>
      </c>
      <c r="E335" s="89" t="s">
        <v>9</v>
      </c>
      <c r="F335" s="89">
        <v>56</v>
      </c>
      <c r="G335" s="89" t="s">
        <v>10</v>
      </c>
    </row>
    <row r="336" spans="3:7" ht="15" thickBot="1" x14ac:dyDescent="0.35">
      <c r="C336" s="87">
        <v>43182</v>
      </c>
      <c r="D336" s="88">
        <v>0.56576388888888884</v>
      </c>
      <c r="E336" s="89" t="s">
        <v>9</v>
      </c>
      <c r="F336" s="89">
        <v>51</v>
      </c>
      <c r="G336" s="89" t="s">
        <v>10</v>
      </c>
    </row>
    <row r="337" spans="3:7" ht="15" thickBot="1" x14ac:dyDescent="0.35">
      <c r="C337" s="87">
        <v>43182</v>
      </c>
      <c r="D337" s="88">
        <v>0.5661342592592592</v>
      </c>
      <c r="E337" s="89" t="s">
        <v>9</v>
      </c>
      <c r="F337" s="89">
        <v>26</v>
      </c>
      <c r="G337" s="89" t="s">
        <v>21</v>
      </c>
    </row>
    <row r="338" spans="3:7" ht="15" thickBot="1" x14ac:dyDescent="0.35">
      <c r="C338" s="87">
        <v>43182</v>
      </c>
      <c r="D338" s="88">
        <v>0.56627314814814811</v>
      </c>
      <c r="E338" s="89" t="s">
        <v>9</v>
      </c>
      <c r="F338" s="89">
        <v>52</v>
      </c>
      <c r="G338" s="89" t="s">
        <v>10</v>
      </c>
    </row>
    <row r="339" spans="3:7" ht="15" thickBot="1" x14ac:dyDescent="0.35">
      <c r="C339" s="87">
        <v>43182</v>
      </c>
      <c r="D339" s="88">
        <v>0.56688657407407406</v>
      </c>
      <c r="E339" s="89" t="s">
        <v>9</v>
      </c>
      <c r="F339" s="89">
        <v>43</v>
      </c>
      <c r="G339" s="89" t="s">
        <v>21</v>
      </c>
    </row>
    <row r="340" spans="3:7" ht="15" thickBot="1" x14ac:dyDescent="0.35">
      <c r="C340" s="87">
        <v>43182</v>
      </c>
      <c r="D340" s="88">
        <v>0.56746527777777778</v>
      </c>
      <c r="E340" s="89" t="s">
        <v>9</v>
      </c>
      <c r="F340" s="89">
        <v>23</v>
      </c>
      <c r="G340" s="89" t="s">
        <v>21</v>
      </c>
    </row>
    <row r="341" spans="3:7" ht="15" thickBot="1" x14ac:dyDescent="0.35">
      <c r="C341" s="87">
        <v>43182</v>
      </c>
      <c r="D341" s="88">
        <v>0.56759259259259254</v>
      </c>
      <c r="E341" s="89" t="s">
        <v>9</v>
      </c>
      <c r="F341" s="89">
        <v>36</v>
      </c>
      <c r="G341" s="89" t="s">
        <v>21</v>
      </c>
    </row>
    <row r="342" spans="3:7" ht="15" thickBot="1" x14ac:dyDescent="0.35">
      <c r="C342" s="87">
        <v>43182</v>
      </c>
      <c r="D342" s="88">
        <v>0.56790509259259259</v>
      </c>
      <c r="E342" s="89" t="s">
        <v>9</v>
      </c>
      <c r="F342" s="89">
        <v>38</v>
      </c>
      <c r="G342" s="89" t="s">
        <v>10</v>
      </c>
    </row>
    <row r="343" spans="3:7" ht="15" thickBot="1" x14ac:dyDescent="0.35">
      <c r="C343" s="87">
        <v>43182</v>
      </c>
      <c r="D343" s="88">
        <v>0.56920138888888883</v>
      </c>
      <c r="E343" s="89" t="s">
        <v>9</v>
      </c>
      <c r="F343" s="89">
        <v>29</v>
      </c>
      <c r="G343" s="89" t="s">
        <v>10</v>
      </c>
    </row>
    <row r="344" spans="3:7" ht="15" thickBot="1" x14ac:dyDescent="0.35">
      <c r="C344" s="87">
        <v>43182</v>
      </c>
      <c r="D344" s="88">
        <v>0.56968750000000001</v>
      </c>
      <c r="E344" s="89" t="s">
        <v>9</v>
      </c>
      <c r="F344" s="89">
        <v>40</v>
      </c>
      <c r="G344" s="89" t="s">
        <v>10</v>
      </c>
    </row>
    <row r="345" spans="3:7" ht="15" thickBot="1" x14ac:dyDescent="0.35">
      <c r="C345" s="87">
        <v>43182</v>
      </c>
      <c r="D345" s="88">
        <v>0.57020833333333332</v>
      </c>
      <c r="E345" s="89" t="s">
        <v>9</v>
      </c>
      <c r="F345" s="89">
        <v>34</v>
      </c>
      <c r="G345" s="89" t="s">
        <v>21</v>
      </c>
    </row>
    <row r="346" spans="3:7" ht="15" thickBot="1" x14ac:dyDescent="0.35">
      <c r="C346" s="87">
        <v>43182</v>
      </c>
      <c r="D346" s="88">
        <v>0.57072916666666662</v>
      </c>
      <c r="E346" s="89" t="s">
        <v>9</v>
      </c>
      <c r="F346" s="89">
        <v>48</v>
      </c>
      <c r="G346" s="89" t="s">
        <v>10</v>
      </c>
    </row>
    <row r="347" spans="3:7" ht="15" thickBot="1" x14ac:dyDescent="0.35">
      <c r="C347" s="87">
        <v>43182</v>
      </c>
      <c r="D347" s="88">
        <v>0.57196759259259256</v>
      </c>
      <c r="E347" s="89" t="s">
        <v>9</v>
      </c>
      <c r="F347" s="89">
        <v>24</v>
      </c>
      <c r="G347" s="89" t="s">
        <v>10</v>
      </c>
    </row>
    <row r="348" spans="3:7" ht="15" thickBot="1" x14ac:dyDescent="0.35">
      <c r="C348" s="87">
        <v>43182</v>
      </c>
      <c r="D348" s="88">
        <v>0.57476851851851851</v>
      </c>
      <c r="E348" s="89" t="s">
        <v>9</v>
      </c>
      <c r="F348" s="89">
        <v>32</v>
      </c>
      <c r="G348" s="89" t="s">
        <v>21</v>
      </c>
    </row>
    <row r="349" spans="3:7" ht="15" thickBot="1" x14ac:dyDescent="0.35">
      <c r="C349" s="87">
        <v>43182</v>
      </c>
      <c r="D349" s="88">
        <v>0.57489583333333327</v>
      </c>
      <c r="E349" s="89" t="s">
        <v>9</v>
      </c>
      <c r="F349" s="89">
        <v>31</v>
      </c>
      <c r="G349" s="89" t="s">
        <v>21</v>
      </c>
    </row>
    <row r="350" spans="3:7" ht="15" thickBot="1" x14ac:dyDescent="0.35">
      <c r="C350" s="87">
        <v>43182</v>
      </c>
      <c r="D350" s="88">
        <v>0.57680555555555557</v>
      </c>
      <c r="E350" s="89" t="s">
        <v>9</v>
      </c>
      <c r="F350" s="89">
        <v>47</v>
      </c>
      <c r="G350" s="89" t="s">
        <v>21</v>
      </c>
    </row>
    <row r="351" spans="3:7" ht="15" thickBot="1" x14ac:dyDescent="0.35">
      <c r="C351" s="87">
        <v>43182</v>
      </c>
      <c r="D351" s="88">
        <v>0.57694444444444437</v>
      </c>
      <c r="E351" s="89" t="s">
        <v>9</v>
      </c>
      <c r="F351" s="89">
        <v>33</v>
      </c>
      <c r="G351" s="89" t="s">
        <v>21</v>
      </c>
    </row>
    <row r="352" spans="3:7" ht="15" thickBot="1" x14ac:dyDescent="0.35">
      <c r="C352" s="87">
        <v>43182</v>
      </c>
      <c r="D352" s="88">
        <v>0.57788194444444441</v>
      </c>
      <c r="E352" s="89" t="s">
        <v>9</v>
      </c>
      <c r="F352" s="89">
        <v>41</v>
      </c>
      <c r="G352" s="89" t="s">
        <v>10</v>
      </c>
    </row>
    <row r="353" spans="3:7" ht="15" thickBot="1" x14ac:dyDescent="0.35">
      <c r="C353" s="87">
        <v>43182</v>
      </c>
      <c r="D353" s="88">
        <v>0.57829861111111114</v>
      </c>
      <c r="E353" s="89" t="s">
        <v>9</v>
      </c>
      <c r="F353" s="89">
        <v>25</v>
      </c>
      <c r="G353" s="89" t="s">
        <v>21</v>
      </c>
    </row>
    <row r="354" spans="3:7" ht="15" thickBot="1" x14ac:dyDescent="0.35">
      <c r="C354" s="87">
        <v>43182</v>
      </c>
      <c r="D354" s="88">
        <v>0.5783449074074074</v>
      </c>
      <c r="E354" s="89" t="s">
        <v>9</v>
      </c>
      <c r="F354" s="89">
        <v>21</v>
      </c>
      <c r="G354" s="89" t="s">
        <v>21</v>
      </c>
    </row>
    <row r="355" spans="3:7" ht="15" thickBot="1" x14ac:dyDescent="0.35">
      <c r="C355" s="87">
        <v>43182</v>
      </c>
      <c r="D355" s="88">
        <v>0.57870370370370372</v>
      </c>
      <c r="E355" s="89" t="s">
        <v>9</v>
      </c>
      <c r="F355" s="89">
        <v>44</v>
      </c>
      <c r="G355" s="89" t="s">
        <v>10</v>
      </c>
    </row>
    <row r="356" spans="3:7" ht="15" thickBot="1" x14ac:dyDescent="0.35">
      <c r="C356" s="87">
        <v>43182</v>
      </c>
      <c r="D356" s="88">
        <v>0.58101851851851849</v>
      </c>
      <c r="E356" s="89" t="s">
        <v>9</v>
      </c>
      <c r="F356" s="89">
        <v>34</v>
      </c>
      <c r="G356" s="89" t="s">
        <v>21</v>
      </c>
    </row>
    <row r="357" spans="3:7" ht="15" thickBot="1" x14ac:dyDescent="0.35">
      <c r="C357" s="87">
        <v>43182</v>
      </c>
      <c r="D357" s="88">
        <v>0.58211805555555551</v>
      </c>
      <c r="E357" s="89" t="s">
        <v>9</v>
      </c>
      <c r="F357" s="89">
        <v>39</v>
      </c>
      <c r="G357" s="89" t="s">
        <v>21</v>
      </c>
    </row>
    <row r="358" spans="3:7" ht="15" thickBot="1" x14ac:dyDescent="0.35">
      <c r="C358" s="87">
        <v>43182</v>
      </c>
      <c r="D358" s="88">
        <v>0.58215277777777774</v>
      </c>
      <c r="E358" s="89" t="s">
        <v>9</v>
      </c>
      <c r="F358" s="89">
        <v>42</v>
      </c>
      <c r="G358" s="89" t="s">
        <v>10</v>
      </c>
    </row>
    <row r="359" spans="3:7" ht="15" thickBot="1" x14ac:dyDescent="0.35">
      <c r="C359" s="87">
        <v>43182</v>
      </c>
      <c r="D359" s="88">
        <v>0.58282407407407411</v>
      </c>
      <c r="E359" s="89" t="s">
        <v>9</v>
      </c>
      <c r="F359" s="89">
        <v>40</v>
      </c>
      <c r="G359" s="89" t="s">
        <v>10</v>
      </c>
    </row>
    <row r="360" spans="3:7" ht="15" thickBot="1" x14ac:dyDescent="0.35">
      <c r="C360" s="87">
        <v>43182</v>
      </c>
      <c r="D360" s="88">
        <v>0.58424768518518522</v>
      </c>
      <c r="E360" s="89" t="s">
        <v>9</v>
      </c>
      <c r="F360" s="89">
        <v>32</v>
      </c>
      <c r="G360" s="89" t="s">
        <v>10</v>
      </c>
    </row>
    <row r="361" spans="3:7" ht="15" thickBot="1" x14ac:dyDescent="0.35">
      <c r="C361" s="87">
        <v>43182</v>
      </c>
      <c r="D361" s="88">
        <v>0.58877314814814818</v>
      </c>
      <c r="E361" s="89" t="s">
        <v>9</v>
      </c>
      <c r="F361" s="89">
        <v>28</v>
      </c>
      <c r="G361" s="89" t="s">
        <v>10</v>
      </c>
    </row>
    <row r="362" spans="3:7" ht="15" thickBot="1" x14ac:dyDescent="0.35">
      <c r="C362" s="87">
        <v>43182</v>
      </c>
      <c r="D362" s="88">
        <v>0.58909722222222227</v>
      </c>
      <c r="E362" s="89" t="s">
        <v>9</v>
      </c>
      <c r="F362" s="89">
        <v>37</v>
      </c>
      <c r="G362" s="89" t="s">
        <v>10</v>
      </c>
    </row>
    <row r="363" spans="3:7" ht="15" thickBot="1" x14ac:dyDescent="0.35">
      <c r="C363" s="87">
        <v>43182</v>
      </c>
      <c r="D363" s="88">
        <v>0.58978009259259256</v>
      </c>
      <c r="E363" s="89" t="s">
        <v>9</v>
      </c>
      <c r="F363" s="89">
        <v>50</v>
      </c>
      <c r="G363" s="89" t="s">
        <v>10</v>
      </c>
    </row>
    <row r="364" spans="3:7" ht="15" thickBot="1" x14ac:dyDescent="0.35">
      <c r="C364" s="87">
        <v>43182</v>
      </c>
      <c r="D364" s="88">
        <v>0.59033564814814821</v>
      </c>
      <c r="E364" s="89" t="s">
        <v>9</v>
      </c>
      <c r="F364" s="89">
        <v>24</v>
      </c>
      <c r="G364" s="89" t="s">
        <v>21</v>
      </c>
    </row>
    <row r="365" spans="3:7" ht="15" thickBot="1" x14ac:dyDescent="0.35">
      <c r="C365" s="87">
        <v>43182</v>
      </c>
      <c r="D365" s="88">
        <v>0.59143518518518523</v>
      </c>
      <c r="E365" s="89" t="s">
        <v>9</v>
      </c>
      <c r="F365" s="89">
        <v>48</v>
      </c>
      <c r="G365" s="89" t="s">
        <v>10</v>
      </c>
    </row>
    <row r="366" spans="3:7" ht="15" thickBot="1" x14ac:dyDescent="0.35">
      <c r="C366" s="87">
        <v>43182</v>
      </c>
      <c r="D366" s="88">
        <v>0.59199074074074076</v>
      </c>
      <c r="E366" s="89" t="s">
        <v>9</v>
      </c>
      <c r="F366" s="89">
        <v>43</v>
      </c>
      <c r="G366" s="89" t="s">
        <v>10</v>
      </c>
    </row>
    <row r="367" spans="3:7" ht="15" thickBot="1" x14ac:dyDescent="0.35">
      <c r="C367" s="87">
        <v>43182</v>
      </c>
      <c r="D367" s="88">
        <v>0.59208333333333341</v>
      </c>
      <c r="E367" s="89" t="s">
        <v>9</v>
      </c>
      <c r="F367" s="89">
        <v>24</v>
      </c>
      <c r="G367" s="89" t="s">
        <v>10</v>
      </c>
    </row>
    <row r="368" spans="3:7" ht="15" thickBot="1" x14ac:dyDescent="0.35">
      <c r="C368" s="87">
        <v>43182</v>
      </c>
      <c r="D368" s="88">
        <v>0.59243055555555557</v>
      </c>
      <c r="E368" s="89" t="s">
        <v>9</v>
      </c>
      <c r="F368" s="89">
        <v>48</v>
      </c>
      <c r="G368" s="89" t="s">
        <v>10</v>
      </c>
    </row>
    <row r="369" spans="3:7" ht="15" thickBot="1" x14ac:dyDescent="0.35">
      <c r="C369" s="87">
        <v>43182</v>
      </c>
      <c r="D369" s="88">
        <v>0.5944328703703704</v>
      </c>
      <c r="E369" s="89" t="s">
        <v>9</v>
      </c>
      <c r="F369" s="89">
        <v>25</v>
      </c>
      <c r="G369" s="89" t="s">
        <v>21</v>
      </c>
    </row>
    <row r="370" spans="3:7" ht="15" thickBot="1" x14ac:dyDescent="0.35">
      <c r="C370" s="87">
        <v>43182</v>
      </c>
      <c r="D370" s="88">
        <v>0.59542824074074074</v>
      </c>
      <c r="E370" s="89" t="s">
        <v>9</v>
      </c>
      <c r="F370" s="89">
        <v>31</v>
      </c>
      <c r="G370" s="89" t="s">
        <v>21</v>
      </c>
    </row>
    <row r="371" spans="3:7" ht="15" thickBot="1" x14ac:dyDescent="0.35">
      <c r="C371" s="87">
        <v>43182</v>
      </c>
      <c r="D371" s="88">
        <v>0.59589120370370374</v>
      </c>
      <c r="E371" s="89" t="s">
        <v>9</v>
      </c>
      <c r="F371" s="89">
        <v>25</v>
      </c>
      <c r="G371" s="89" t="s">
        <v>21</v>
      </c>
    </row>
    <row r="372" spans="3:7" ht="15" thickBot="1" x14ac:dyDescent="0.35">
      <c r="C372" s="87">
        <v>43182</v>
      </c>
      <c r="D372" s="88">
        <v>0.59636574074074067</v>
      </c>
      <c r="E372" s="89" t="s">
        <v>9</v>
      </c>
      <c r="F372" s="89">
        <v>27</v>
      </c>
      <c r="G372" s="89" t="s">
        <v>21</v>
      </c>
    </row>
    <row r="373" spans="3:7" ht="15" thickBot="1" x14ac:dyDescent="0.35">
      <c r="C373" s="87">
        <v>43182</v>
      </c>
      <c r="D373" s="88">
        <v>0.59815972222222225</v>
      </c>
      <c r="E373" s="89" t="s">
        <v>9</v>
      </c>
      <c r="F373" s="89">
        <v>45</v>
      </c>
      <c r="G373" s="89" t="s">
        <v>10</v>
      </c>
    </row>
    <row r="374" spans="3:7" ht="15" thickBot="1" x14ac:dyDescent="0.35">
      <c r="C374" s="87">
        <v>43182</v>
      </c>
      <c r="D374" s="88">
        <v>0.59909722222222228</v>
      </c>
      <c r="E374" s="89" t="s">
        <v>9</v>
      </c>
      <c r="F374" s="89">
        <v>28</v>
      </c>
      <c r="G374" s="89" t="s">
        <v>21</v>
      </c>
    </row>
    <row r="375" spans="3:7" ht="15" thickBot="1" x14ac:dyDescent="0.35">
      <c r="C375" s="87">
        <v>43182</v>
      </c>
      <c r="D375" s="88">
        <v>0.59914351851851855</v>
      </c>
      <c r="E375" s="89" t="s">
        <v>9</v>
      </c>
      <c r="F375" s="89">
        <v>58</v>
      </c>
      <c r="G375" s="89" t="s">
        <v>10</v>
      </c>
    </row>
    <row r="376" spans="3:7" ht="15" thickBot="1" x14ac:dyDescent="0.35">
      <c r="C376" s="87">
        <v>43182</v>
      </c>
      <c r="D376" s="88">
        <v>0.59986111111111107</v>
      </c>
      <c r="E376" s="89" t="s">
        <v>9</v>
      </c>
      <c r="F376" s="89">
        <v>24</v>
      </c>
      <c r="G376" s="89" t="s">
        <v>21</v>
      </c>
    </row>
    <row r="377" spans="3:7" ht="15" thickBot="1" x14ac:dyDescent="0.35">
      <c r="C377" s="87">
        <v>43182</v>
      </c>
      <c r="D377" s="88">
        <v>0.60106481481481489</v>
      </c>
      <c r="E377" s="89" t="s">
        <v>9</v>
      </c>
      <c r="F377" s="89">
        <v>39</v>
      </c>
      <c r="G377" s="89" t="s">
        <v>21</v>
      </c>
    </row>
    <row r="378" spans="3:7" ht="15" thickBot="1" x14ac:dyDescent="0.35">
      <c r="C378" s="87">
        <v>43182</v>
      </c>
      <c r="D378" s="88">
        <v>0.60124999999999995</v>
      </c>
      <c r="E378" s="89" t="s">
        <v>9</v>
      </c>
      <c r="F378" s="89">
        <v>26</v>
      </c>
      <c r="G378" s="89" t="s">
        <v>21</v>
      </c>
    </row>
    <row r="379" spans="3:7" ht="15" thickBot="1" x14ac:dyDescent="0.35">
      <c r="C379" s="87">
        <v>43182</v>
      </c>
      <c r="D379" s="88">
        <v>0.60189814814814813</v>
      </c>
      <c r="E379" s="89" t="s">
        <v>9</v>
      </c>
      <c r="F379" s="89">
        <v>44</v>
      </c>
      <c r="G379" s="89" t="s">
        <v>10</v>
      </c>
    </row>
    <row r="380" spans="3:7" ht="15" thickBot="1" x14ac:dyDescent="0.35">
      <c r="C380" s="87">
        <v>43182</v>
      </c>
      <c r="D380" s="88">
        <v>0.60245370370370377</v>
      </c>
      <c r="E380" s="89" t="s">
        <v>9</v>
      </c>
      <c r="F380" s="89">
        <v>33</v>
      </c>
      <c r="G380" s="89" t="s">
        <v>21</v>
      </c>
    </row>
    <row r="381" spans="3:7" ht="15" thickBot="1" x14ac:dyDescent="0.35">
      <c r="C381" s="87">
        <v>43182</v>
      </c>
      <c r="D381" s="88">
        <v>0.60300925925925919</v>
      </c>
      <c r="E381" s="89" t="s">
        <v>9</v>
      </c>
      <c r="F381" s="89">
        <v>42</v>
      </c>
      <c r="G381" s="89" t="s">
        <v>10</v>
      </c>
    </row>
    <row r="382" spans="3:7" ht="15" thickBot="1" x14ac:dyDescent="0.35">
      <c r="C382" s="87">
        <v>43182</v>
      </c>
      <c r="D382" s="88">
        <v>0.60318287037037044</v>
      </c>
      <c r="E382" s="89" t="s">
        <v>9</v>
      </c>
      <c r="F382" s="89">
        <v>30</v>
      </c>
      <c r="G382" s="89" t="s">
        <v>10</v>
      </c>
    </row>
    <row r="383" spans="3:7" ht="15" thickBot="1" x14ac:dyDescent="0.35">
      <c r="C383" s="87">
        <v>43182</v>
      </c>
      <c r="D383" s="88">
        <v>0.60334490740740743</v>
      </c>
      <c r="E383" s="89" t="s">
        <v>9</v>
      </c>
      <c r="F383" s="89">
        <v>28</v>
      </c>
      <c r="G383" s="89" t="s">
        <v>21</v>
      </c>
    </row>
    <row r="384" spans="3:7" ht="15" thickBot="1" x14ac:dyDescent="0.35">
      <c r="C384" s="87">
        <v>43182</v>
      </c>
      <c r="D384" s="88">
        <v>0.6036111111111111</v>
      </c>
      <c r="E384" s="89" t="s">
        <v>9</v>
      </c>
      <c r="F384" s="89">
        <v>23</v>
      </c>
      <c r="G384" s="89" t="s">
        <v>21</v>
      </c>
    </row>
    <row r="385" spans="3:7" ht="15" thickBot="1" x14ac:dyDescent="0.35">
      <c r="C385" s="87">
        <v>43182</v>
      </c>
      <c r="D385" s="88">
        <v>0.6056597222222222</v>
      </c>
      <c r="E385" s="89" t="s">
        <v>9</v>
      </c>
      <c r="F385" s="89">
        <v>45</v>
      </c>
      <c r="G385" s="89" t="s">
        <v>10</v>
      </c>
    </row>
    <row r="386" spans="3:7" ht="15" thickBot="1" x14ac:dyDescent="0.35">
      <c r="C386" s="87">
        <v>43182</v>
      </c>
      <c r="D386" s="88">
        <v>0.60586805555555556</v>
      </c>
      <c r="E386" s="89" t="s">
        <v>9</v>
      </c>
      <c r="F386" s="89">
        <v>32</v>
      </c>
      <c r="G386" s="89" t="s">
        <v>21</v>
      </c>
    </row>
    <row r="387" spans="3:7" ht="15" thickBot="1" x14ac:dyDescent="0.35">
      <c r="C387" s="87">
        <v>43182</v>
      </c>
      <c r="D387" s="88">
        <v>0.60589120370370375</v>
      </c>
      <c r="E387" s="89" t="s">
        <v>9</v>
      </c>
      <c r="F387" s="89">
        <v>26</v>
      </c>
      <c r="G387" s="89" t="s">
        <v>21</v>
      </c>
    </row>
    <row r="388" spans="3:7" ht="15" thickBot="1" x14ac:dyDescent="0.35">
      <c r="C388" s="87">
        <v>43182</v>
      </c>
      <c r="D388" s="88">
        <v>0.6077893518518519</v>
      </c>
      <c r="E388" s="89" t="s">
        <v>9</v>
      </c>
      <c r="F388" s="89">
        <v>58</v>
      </c>
      <c r="G388" s="89" t="s">
        <v>21</v>
      </c>
    </row>
    <row r="389" spans="3:7" ht="15" thickBot="1" x14ac:dyDescent="0.35">
      <c r="C389" s="87">
        <v>43182</v>
      </c>
      <c r="D389" s="88">
        <v>0.60883101851851851</v>
      </c>
      <c r="E389" s="89" t="s">
        <v>9</v>
      </c>
      <c r="F389" s="89">
        <v>39</v>
      </c>
      <c r="G389" s="89" t="s">
        <v>10</v>
      </c>
    </row>
    <row r="390" spans="3:7" ht="15" thickBot="1" x14ac:dyDescent="0.35">
      <c r="C390" s="87">
        <v>43182</v>
      </c>
      <c r="D390" s="88">
        <v>0.60971064814814813</v>
      </c>
      <c r="E390" s="89" t="s">
        <v>9</v>
      </c>
      <c r="F390" s="89">
        <v>33</v>
      </c>
      <c r="G390" s="89" t="s">
        <v>10</v>
      </c>
    </row>
    <row r="391" spans="3:7" ht="15" thickBot="1" x14ac:dyDescent="0.35">
      <c r="C391" s="87">
        <v>43182</v>
      </c>
      <c r="D391" s="88">
        <v>0.60993055555555553</v>
      </c>
      <c r="E391" s="89" t="s">
        <v>9</v>
      </c>
      <c r="F391" s="89">
        <v>35</v>
      </c>
      <c r="G391" s="89" t="s">
        <v>21</v>
      </c>
    </row>
    <row r="392" spans="3:7" ht="15" thickBot="1" x14ac:dyDescent="0.35">
      <c r="C392" s="87">
        <v>43182</v>
      </c>
      <c r="D392" s="88">
        <v>0.61248842592592589</v>
      </c>
      <c r="E392" s="89" t="s">
        <v>9</v>
      </c>
      <c r="F392" s="89">
        <v>42</v>
      </c>
      <c r="G392" s="89" t="s">
        <v>10</v>
      </c>
    </row>
    <row r="393" spans="3:7" ht="15" thickBot="1" x14ac:dyDescent="0.35">
      <c r="C393" s="87">
        <v>43182</v>
      </c>
      <c r="D393" s="88">
        <v>0.61271990740740734</v>
      </c>
      <c r="E393" s="89" t="s">
        <v>9</v>
      </c>
      <c r="F393" s="89">
        <v>44</v>
      </c>
      <c r="G393" s="89" t="s">
        <v>21</v>
      </c>
    </row>
    <row r="394" spans="3:7" ht="15" thickBot="1" x14ac:dyDescent="0.35">
      <c r="C394" s="87">
        <v>43182</v>
      </c>
      <c r="D394" s="88">
        <v>0.61354166666666665</v>
      </c>
      <c r="E394" s="89" t="s">
        <v>9</v>
      </c>
      <c r="F394" s="89">
        <v>33</v>
      </c>
      <c r="G394" s="89" t="s">
        <v>10</v>
      </c>
    </row>
    <row r="395" spans="3:7" ht="15" thickBot="1" x14ac:dyDescent="0.35">
      <c r="C395" s="87">
        <v>43182</v>
      </c>
      <c r="D395" s="88">
        <v>0.6136342592592593</v>
      </c>
      <c r="E395" s="89" t="s">
        <v>9</v>
      </c>
      <c r="F395" s="89">
        <v>33</v>
      </c>
      <c r="G395" s="89" t="s">
        <v>21</v>
      </c>
    </row>
    <row r="396" spans="3:7" ht="15" thickBot="1" x14ac:dyDescent="0.35">
      <c r="C396" s="87">
        <v>43182</v>
      </c>
      <c r="D396" s="88">
        <v>0.61439814814814808</v>
      </c>
      <c r="E396" s="89" t="s">
        <v>9</v>
      </c>
      <c r="F396" s="89">
        <v>25</v>
      </c>
      <c r="G396" s="89" t="s">
        <v>21</v>
      </c>
    </row>
    <row r="397" spans="3:7" ht="15" thickBot="1" x14ac:dyDescent="0.35">
      <c r="C397" s="87">
        <v>43182</v>
      </c>
      <c r="D397" s="88">
        <v>0.61549768518518522</v>
      </c>
      <c r="E397" s="89" t="s">
        <v>9</v>
      </c>
      <c r="F397" s="89">
        <v>46</v>
      </c>
      <c r="G397" s="89" t="s">
        <v>21</v>
      </c>
    </row>
    <row r="398" spans="3:7" ht="15" thickBot="1" x14ac:dyDescent="0.35">
      <c r="C398" s="87">
        <v>43182</v>
      </c>
      <c r="D398" s="88">
        <v>0.61606481481481479</v>
      </c>
      <c r="E398" s="89" t="s">
        <v>9</v>
      </c>
      <c r="F398" s="89">
        <v>31</v>
      </c>
      <c r="G398" s="89" t="s">
        <v>10</v>
      </c>
    </row>
    <row r="399" spans="3:7" ht="15" thickBot="1" x14ac:dyDescent="0.35">
      <c r="C399" s="87">
        <v>43182</v>
      </c>
      <c r="D399" s="88">
        <v>0.61635416666666665</v>
      </c>
      <c r="E399" s="89" t="s">
        <v>9</v>
      </c>
      <c r="F399" s="89">
        <v>16</v>
      </c>
      <c r="G399" s="89" t="s">
        <v>21</v>
      </c>
    </row>
    <row r="400" spans="3:7" ht="15" thickBot="1" x14ac:dyDescent="0.35">
      <c r="C400" s="87">
        <v>43182</v>
      </c>
      <c r="D400" s="88">
        <v>0.6168865740740741</v>
      </c>
      <c r="E400" s="89" t="s">
        <v>9</v>
      </c>
      <c r="F400" s="89">
        <v>39</v>
      </c>
      <c r="G400" s="89" t="s">
        <v>10</v>
      </c>
    </row>
    <row r="401" spans="3:7" ht="15" thickBot="1" x14ac:dyDescent="0.35">
      <c r="C401" s="87">
        <v>43182</v>
      </c>
      <c r="D401" s="88">
        <v>0.62081018518518516</v>
      </c>
      <c r="E401" s="89" t="s">
        <v>9</v>
      </c>
      <c r="F401" s="89">
        <v>29</v>
      </c>
      <c r="G401" s="89" t="s">
        <v>10</v>
      </c>
    </row>
    <row r="402" spans="3:7" ht="15" thickBot="1" x14ac:dyDescent="0.35">
      <c r="C402" s="87">
        <v>43182</v>
      </c>
      <c r="D402" s="88">
        <v>0.62146990740740737</v>
      </c>
      <c r="E402" s="89" t="s">
        <v>9</v>
      </c>
      <c r="F402" s="89">
        <v>28</v>
      </c>
      <c r="G402" s="89" t="s">
        <v>21</v>
      </c>
    </row>
    <row r="403" spans="3:7" ht="15" thickBot="1" x14ac:dyDescent="0.35">
      <c r="C403" s="87">
        <v>43182</v>
      </c>
      <c r="D403" s="88">
        <v>0.62381944444444437</v>
      </c>
      <c r="E403" s="89" t="s">
        <v>9</v>
      </c>
      <c r="F403" s="89">
        <v>69</v>
      </c>
      <c r="G403" s="89" t="s">
        <v>21</v>
      </c>
    </row>
    <row r="404" spans="3:7" ht="15" thickBot="1" x14ac:dyDescent="0.35">
      <c r="C404" s="87">
        <v>43182</v>
      </c>
      <c r="D404" s="88">
        <v>0.62392361111111116</v>
      </c>
      <c r="E404" s="89" t="s">
        <v>9</v>
      </c>
      <c r="F404" s="89">
        <v>34</v>
      </c>
      <c r="G404" s="89" t="s">
        <v>21</v>
      </c>
    </row>
    <row r="405" spans="3:7" ht="15" thickBot="1" x14ac:dyDescent="0.35">
      <c r="C405" s="87">
        <v>43182</v>
      </c>
      <c r="D405" s="88">
        <v>0.62420138888888888</v>
      </c>
      <c r="E405" s="89" t="s">
        <v>9</v>
      </c>
      <c r="F405" s="89">
        <v>41</v>
      </c>
      <c r="G405" s="89" t="s">
        <v>10</v>
      </c>
    </row>
    <row r="406" spans="3:7" ht="15" thickBot="1" x14ac:dyDescent="0.35">
      <c r="C406" s="87">
        <v>43182</v>
      </c>
      <c r="D406" s="88">
        <v>0.62449074074074074</v>
      </c>
      <c r="E406" s="89" t="s">
        <v>9</v>
      </c>
      <c r="F406" s="89">
        <v>42</v>
      </c>
      <c r="G406" s="89" t="s">
        <v>21</v>
      </c>
    </row>
    <row r="407" spans="3:7" ht="15" thickBot="1" x14ac:dyDescent="0.35">
      <c r="C407" s="87">
        <v>43182</v>
      </c>
      <c r="D407" s="88">
        <v>0.62479166666666663</v>
      </c>
      <c r="E407" s="89" t="s">
        <v>9</v>
      </c>
      <c r="F407" s="89">
        <v>31</v>
      </c>
      <c r="G407" s="89" t="s">
        <v>21</v>
      </c>
    </row>
    <row r="408" spans="3:7" ht="15" thickBot="1" x14ac:dyDescent="0.35">
      <c r="C408" s="87">
        <v>43182</v>
      </c>
      <c r="D408" s="88">
        <v>0.62501157407407404</v>
      </c>
      <c r="E408" s="89" t="s">
        <v>9</v>
      </c>
      <c r="F408" s="89">
        <v>38</v>
      </c>
      <c r="G408" s="89" t="s">
        <v>10</v>
      </c>
    </row>
    <row r="409" spans="3:7" ht="15" thickBot="1" x14ac:dyDescent="0.35">
      <c r="C409" s="87">
        <v>43182</v>
      </c>
      <c r="D409" s="88">
        <v>0.62768518518518512</v>
      </c>
      <c r="E409" s="89" t="s">
        <v>9</v>
      </c>
      <c r="F409" s="89">
        <v>26</v>
      </c>
      <c r="G409" s="89" t="s">
        <v>21</v>
      </c>
    </row>
    <row r="410" spans="3:7" ht="15" thickBot="1" x14ac:dyDescent="0.35">
      <c r="C410" s="87">
        <v>43182</v>
      </c>
      <c r="D410" s="88">
        <v>0.62945601851851851</v>
      </c>
      <c r="E410" s="89" t="s">
        <v>9</v>
      </c>
      <c r="F410" s="89">
        <v>42</v>
      </c>
      <c r="G410" s="89" t="s">
        <v>10</v>
      </c>
    </row>
    <row r="411" spans="3:7" ht="15" thickBot="1" x14ac:dyDescent="0.35">
      <c r="C411" s="87">
        <v>43182</v>
      </c>
      <c r="D411" s="88">
        <v>0.62967592592592592</v>
      </c>
      <c r="E411" s="89" t="s">
        <v>9</v>
      </c>
      <c r="F411" s="89">
        <v>33</v>
      </c>
      <c r="G411" s="89" t="s">
        <v>21</v>
      </c>
    </row>
    <row r="412" spans="3:7" ht="15" thickBot="1" x14ac:dyDescent="0.35">
      <c r="C412" s="87">
        <v>43182</v>
      </c>
      <c r="D412" s="88">
        <v>0.63012731481481488</v>
      </c>
      <c r="E412" s="89" t="s">
        <v>9</v>
      </c>
      <c r="F412" s="89">
        <v>28</v>
      </c>
      <c r="G412" s="89" t="s">
        <v>21</v>
      </c>
    </row>
    <row r="413" spans="3:7" ht="15" thickBot="1" x14ac:dyDescent="0.35">
      <c r="C413" s="87">
        <v>43182</v>
      </c>
      <c r="D413" s="88">
        <v>0.63065972222222222</v>
      </c>
      <c r="E413" s="89" t="s">
        <v>9</v>
      </c>
      <c r="F413" s="89">
        <v>31</v>
      </c>
      <c r="G413" s="89" t="s">
        <v>10</v>
      </c>
    </row>
    <row r="414" spans="3:7" ht="15" thickBot="1" x14ac:dyDescent="0.35">
      <c r="C414" s="87">
        <v>43182</v>
      </c>
      <c r="D414" s="88">
        <v>0.63101851851851853</v>
      </c>
      <c r="E414" s="89" t="s">
        <v>9</v>
      </c>
      <c r="F414" s="89">
        <v>30</v>
      </c>
      <c r="G414" s="89" t="s">
        <v>21</v>
      </c>
    </row>
    <row r="415" spans="3:7" ht="15" thickBot="1" x14ac:dyDescent="0.35">
      <c r="C415" s="87">
        <v>43182</v>
      </c>
      <c r="D415" s="88">
        <v>0.63136574074074081</v>
      </c>
      <c r="E415" s="89" t="s">
        <v>9</v>
      </c>
      <c r="F415" s="89">
        <v>46</v>
      </c>
      <c r="G415" s="89" t="s">
        <v>10</v>
      </c>
    </row>
    <row r="416" spans="3:7" ht="15" thickBot="1" x14ac:dyDescent="0.35">
      <c r="C416" s="87">
        <v>43182</v>
      </c>
      <c r="D416" s="88">
        <v>0.63313657407407409</v>
      </c>
      <c r="E416" s="89" t="s">
        <v>9</v>
      </c>
      <c r="F416" s="89">
        <v>30</v>
      </c>
      <c r="G416" s="89" t="s">
        <v>21</v>
      </c>
    </row>
    <row r="417" spans="3:7" ht="15" thickBot="1" x14ac:dyDescent="0.35">
      <c r="C417" s="87">
        <v>43182</v>
      </c>
      <c r="D417" s="88">
        <v>0.63356481481481486</v>
      </c>
      <c r="E417" s="89" t="s">
        <v>9</v>
      </c>
      <c r="F417" s="89">
        <v>45</v>
      </c>
      <c r="G417" s="89" t="s">
        <v>10</v>
      </c>
    </row>
    <row r="418" spans="3:7" ht="15" thickBot="1" x14ac:dyDescent="0.35">
      <c r="C418" s="87">
        <v>43182</v>
      </c>
      <c r="D418" s="88">
        <v>0.63394675925925925</v>
      </c>
      <c r="E418" s="89" t="s">
        <v>9</v>
      </c>
      <c r="F418" s="89">
        <v>32</v>
      </c>
      <c r="G418" s="89" t="s">
        <v>21</v>
      </c>
    </row>
    <row r="419" spans="3:7" ht="15" thickBot="1" x14ac:dyDescent="0.35">
      <c r="C419" s="87">
        <v>43182</v>
      </c>
      <c r="D419" s="88">
        <v>0.63400462962962967</v>
      </c>
      <c r="E419" s="89" t="s">
        <v>9</v>
      </c>
      <c r="F419" s="89">
        <v>52</v>
      </c>
      <c r="G419" s="89" t="s">
        <v>10</v>
      </c>
    </row>
    <row r="420" spans="3:7" ht="15" thickBot="1" x14ac:dyDescent="0.35">
      <c r="C420" s="87">
        <v>43182</v>
      </c>
      <c r="D420" s="88">
        <v>0.63421296296296303</v>
      </c>
      <c r="E420" s="89" t="s">
        <v>9</v>
      </c>
      <c r="F420" s="89">
        <v>43</v>
      </c>
      <c r="G420" s="89" t="s">
        <v>21</v>
      </c>
    </row>
    <row r="421" spans="3:7" ht="15" thickBot="1" x14ac:dyDescent="0.35">
      <c r="C421" s="87">
        <v>43182</v>
      </c>
      <c r="D421" s="88">
        <v>0.63489583333333333</v>
      </c>
      <c r="E421" s="89" t="s">
        <v>9</v>
      </c>
      <c r="F421" s="89">
        <v>24</v>
      </c>
      <c r="G421" s="89" t="s">
        <v>21</v>
      </c>
    </row>
    <row r="422" spans="3:7" ht="15" thickBot="1" x14ac:dyDescent="0.35">
      <c r="C422" s="87">
        <v>43182</v>
      </c>
      <c r="D422" s="88">
        <v>0.63545138888888886</v>
      </c>
      <c r="E422" s="89" t="s">
        <v>9</v>
      </c>
      <c r="F422" s="89">
        <v>39</v>
      </c>
      <c r="G422" s="89" t="s">
        <v>21</v>
      </c>
    </row>
    <row r="423" spans="3:7" ht="15" thickBot="1" x14ac:dyDescent="0.35">
      <c r="C423" s="87">
        <v>43182</v>
      </c>
      <c r="D423" s="88">
        <v>0.63662037037037034</v>
      </c>
      <c r="E423" s="89" t="s">
        <v>9</v>
      </c>
      <c r="F423" s="89">
        <v>32</v>
      </c>
      <c r="G423" s="89" t="s">
        <v>10</v>
      </c>
    </row>
    <row r="424" spans="3:7" ht="15" thickBot="1" x14ac:dyDescent="0.35">
      <c r="C424" s="87">
        <v>43182</v>
      </c>
      <c r="D424" s="88">
        <v>0.6370717592592593</v>
      </c>
      <c r="E424" s="89" t="s">
        <v>9</v>
      </c>
      <c r="F424" s="89">
        <v>42</v>
      </c>
      <c r="G424" s="89" t="s">
        <v>21</v>
      </c>
    </row>
    <row r="425" spans="3:7" ht="15" thickBot="1" x14ac:dyDescent="0.35">
      <c r="C425" s="87">
        <v>43182</v>
      </c>
      <c r="D425" s="88">
        <v>0.63785879629629627</v>
      </c>
      <c r="E425" s="89" t="s">
        <v>9</v>
      </c>
      <c r="F425" s="89">
        <v>29</v>
      </c>
      <c r="G425" s="89" t="s">
        <v>21</v>
      </c>
    </row>
    <row r="426" spans="3:7" ht="15" thickBot="1" x14ac:dyDescent="0.35">
      <c r="C426" s="87">
        <v>43182</v>
      </c>
      <c r="D426" s="88">
        <v>0.63833333333333331</v>
      </c>
      <c r="E426" s="89" t="s">
        <v>9</v>
      </c>
      <c r="F426" s="89">
        <v>29</v>
      </c>
      <c r="G426" s="89" t="s">
        <v>21</v>
      </c>
    </row>
    <row r="427" spans="3:7" ht="15" thickBot="1" x14ac:dyDescent="0.35">
      <c r="C427" s="87">
        <v>43182</v>
      </c>
      <c r="D427" s="88">
        <v>0.63951388888888883</v>
      </c>
      <c r="E427" s="89" t="s">
        <v>9</v>
      </c>
      <c r="F427" s="89">
        <v>29</v>
      </c>
      <c r="G427" s="89" t="s">
        <v>21</v>
      </c>
    </row>
    <row r="428" spans="3:7" ht="15" thickBot="1" x14ac:dyDescent="0.35">
      <c r="C428" s="87">
        <v>43182</v>
      </c>
      <c r="D428" s="88">
        <v>0.63995370370370364</v>
      </c>
      <c r="E428" s="89" t="s">
        <v>9</v>
      </c>
      <c r="F428" s="89">
        <v>33</v>
      </c>
      <c r="G428" s="89" t="s">
        <v>21</v>
      </c>
    </row>
    <row r="429" spans="3:7" ht="15" thickBot="1" x14ac:dyDescent="0.35">
      <c r="C429" s="87">
        <v>43182</v>
      </c>
      <c r="D429" s="88">
        <v>0.64413194444444444</v>
      </c>
      <c r="E429" s="89" t="s">
        <v>9</v>
      </c>
      <c r="F429" s="89">
        <v>47</v>
      </c>
      <c r="G429" s="89" t="s">
        <v>10</v>
      </c>
    </row>
    <row r="430" spans="3:7" ht="15" thickBot="1" x14ac:dyDescent="0.35">
      <c r="C430" s="87">
        <v>43182</v>
      </c>
      <c r="D430" s="88">
        <v>0.6448032407407408</v>
      </c>
      <c r="E430" s="89" t="s">
        <v>9</v>
      </c>
      <c r="F430" s="89">
        <v>32</v>
      </c>
      <c r="G430" s="89" t="s">
        <v>21</v>
      </c>
    </row>
    <row r="431" spans="3:7" ht="15" thickBot="1" x14ac:dyDescent="0.35">
      <c r="C431" s="87">
        <v>43182</v>
      </c>
      <c r="D431" s="88">
        <v>0.64518518518518519</v>
      </c>
      <c r="E431" s="89" t="s">
        <v>9</v>
      </c>
      <c r="F431" s="89">
        <v>34</v>
      </c>
      <c r="G431" s="89" t="s">
        <v>21</v>
      </c>
    </row>
    <row r="432" spans="3:7" ht="15" thickBot="1" x14ac:dyDescent="0.35">
      <c r="C432" s="87">
        <v>43182</v>
      </c>
      <c r="D432" s="88">
        <v>0.64609953703703704</v>
      </c>
      <c r="E432" s="89" t="s">
        <v>9</v>
      </c>
      <c r="F432" s="89">
        <v>26</v>
      </c>
      <c r="G432" s="89" t="s">
        <v>21</v>
      </c>
    </row>
    <row r="433" spans="3:7" ht="15" thickBot="1" x14ac:dyDescent="0.35">
      <c r="C433" s="87">
        <v>43182</v>
      </c>
      <c r="D433" s="88">
        <v>0.64615740740740735</v>
      </c>
      <c r="E433" s="89" t="s">
        <v>9</v>
      </c>
      <c r="F433" s="89">
        <v>26</v>
      </c>
      <c r="G433" s="89" t="s">
        <v>21</v>
      </c>
    </row>
    <row r="434" spans="3:7" ht="15" thickBot="1" x14ac:dyDescent="0.35">
      <c r="C434" s="87">
        <v>43182</v>
      </c>
      <c r="D434" s="88">
        <v>0.64648148148148155</v>
      </c>
      <c r="E434" s="89" t="s">
        <v>9</v>
      </c>
      <c r="F434" s="89">
        <v>42</v>
      </c>
      <c r="G434" s="89" t="s">
        <v>10</v>
      </c>
    </row>
    <row r="435" spans="3:7" ht="15" thickBot="1" x14ac:dyDescent="0.35">
      <c r="C435" s="87">
        <v>43182</v>
      </c>
      <c r="D435" s="88">
        <v>0.64734953703703701</v>
      </c>
      <c r="E435" s="89" t="s">
        <v>9</v>
      </c>
      <c r="F435" s="89">
        <v>26</v>
      </c>
      <c r="G435" s="89" t="s">
        <v>21</v>
      </c>
    </row>
    <row r="436" spans="3:7" ht="15" thickBot="1" x14ac:dyDescent="0.35">
      <c r="C436" s="87">
        <v>43182</v>
      </c>
      <c r="D436" s="88">
        <v>0.64818287037037037</v>
      </c>
      <c r="E436" s="89" t="s">
        <v>9</v>
      </c>
      <c r="F436" s="89">
        <v>30</v>
      </c>
      <c r="G436" s="89" t="s">
        <v>10</v>
      </c>
    </row>
    <row r="437" spans="3:7" ht="15" thickBot="1" x14ac:dyDescent="0.35">
      <c r="C437" s="87">
        <v>43182</v>
      </c>
      <c r="D437" s="88">
        <v>0.64953703703703702</v>
      </c>
      <c r="E437" s="89" t="s">
        <v>9</v>
      </c>
      <c r="F437" s="89">
        <v>38</v>
      </c>
      <c r="G437" s="89" t="s">
        <v>10</v>
      </c>
    </row>
    <row r="438" spans="3:7" ht="15" thickBot="1" x14ac:dyDescent="0.35">
      <c r="C438" s="87">
        <v>43182</v>
      </c>
      <c r="D438" s="88">
        <v>0.64989583333333334</v>
      </c>
      <c r="E438" s="89" t="s">
        <v>9</v>
      </c>
      <c r="F438" s="89">
        <v>25</v>
      </c>
      <c r="G438" s="89" t="s">
        <v>21</v>
      </c>
    </row>
    <row r="439" spans="3:7" ht="15" thickBot="1" x14ac:dyDescent="0.35">
      <c r="C439" s="87">
        <v>43182</v>
      </c>
      <c r="D439" s="88">
        <v>0.65114583333333331</v>
      </c>
      <c r="E439" s="89" t="s">
        <v>9</v>
      </c>
      <c r="F439" s="89">
        <v>29</v>
      </c>
      <c r="G439" s="89" t="s">
        <v>21</v>
      </c>
    </row>
    <row r="440" spans="3:7" ht="15" thickBot="1" x14ac:dyDescent="0.35">
      <c r="C440" s="87">
        <v>43182</v>
      </c>
      <c r="D440" s="88">
        <v>0.65150462962962963</v>
      </c>
      <c r="E440" s="89" t="s">
        <v>9</v>
      </c>
      <c r="F440" s="89">
        <v>42</v>
      </c>
      <c r="G440" s="89" t="s">
        <v>10</v>
      </c>
    </row>
    <row r="441" spans="3:7" ht="15" thickBot="1" x14ac:dyDescent="0.35">
      <c r="C441" s="87">
        <v>43182</v>
      </c>
      <c r="D441" s="88">
        <v>0.65209490740740739</v>
      </c>
      <c r="E441" s="89" t="s">
        <v>9</v>
      </c>
      <c r="F441" s="89">
        <v>37</v>
      </c>
      <c r="G441" s="89" t="s">
        <v>10</v>
      </c>
    </row>
    <row r="442" spans="3:7" ht="15" thickBot="1" x14ac:dyDescent="0.35">
      <c r="C442" s="87">
        <v>43182</v>
      </c>
      <c r="D442" s="88">
        <v>0.65249999999999997</v>
      </c>
      <c r="E442" s="89" t="s">
        <v>9</v>
      </c>
      <c r="F442" s="89">
        <v>30</v>
      </c>
      <c r="G442" s="89" t="s">
        <v>21</v>
      </c>
    </row>
    <row r="443" spans="3:7" ht="15" thickBot="1" x14ac:dyDescent="0.35">
      <c r="C443" s="87">
        <v>43182</v>
      </c>
      <c r="D443" s="88">
        <v>0.65271990740740737</v>
      </c>
      <c r="E443" s="89" t="s">
        <v>9</v>
      </c>
      <c r="F443" s="89">
        <v>48</v>
      </c>
      <c r="G443" s="89" t="s">
        <v>10</v>
      </c>
    </row>
    <row r="444" spans="3:7" ht="15" thickBot="1" x14ac:dyDescent="0.35">
      <c r="C444" s="87">
        <v>43182</v>
      </c>
      <c r="D444" s="88">
        <v>0.65273148148148141</v>
      </c>
      <c r="E444" s="89" t="s">
        <v>9</v>
      </c>
      <c r="F444" s="89">
        <v>40</v>
      </c>
      <c r="G444" s="89" t="s">
        <v>21</v>
      </c>
    </row>
    <row r="445" spans="3:7" ht="15" thickBot="1" x14ac:dyDescent="0.35">
      <c r="C445" s="87">
        <v>43182</v>
      </c>
      <c r="D445" s="88">
        <v>0.65302083333333327</v>
      </c>
      <c r="E445" s="89" t="s">
        <v>9</v>
      </c>
      <c r="F445" s="89">
        <v>42</v>
      </c>
      <c r="G445" s="89" t="s">
        <v>10</v>
      </c>
    </row>
    <row r="446" spans="3:7" ht="15" thickBot="1" x14ac:dyDescent="0.35">
      <c r="C446" s="87">
        <v>43182</v>
      </c>
      <c r="D446" s="88">
        <v>0.6538194444444444</v>
      </c>
      <c r="E446" s="89" t="s">
        <v>9</v>
      </c>
      <c r="F446" s="89">
        <v>46</v>
      </c>
      <c r="G446" s="89" t="s">
        <v>10</v>
      </c>
    </row>
    <row r="447" spans="3:7" ht="15" thickBot="1" x14ac:dyDescent="0.35">
      <c r="C447" s="87">
        <v>43182</v>
      </c>
      <c r="D447" s="88">
        <v>0.65401620370370372</v>
      </c>
      <c r="E447" s="89" t="s">
        <v>9</v>
      </c>
      <c r="F447" s="89">
        <v>39</v>
      </c>
      <c r="G447" s="89" t="s">
        <v>21</v>
      </c>
    </row>
    <row r="448" spans="3:7" ht="15" thickBot="1" x14ac:dyDescent="0.35">
      <c r="C448" s="87">
        <v>43182</v>
      </c>
      <c r="D448" s="88">
        <v>0.65416666666666667</v>
      </c>
      <c r="E448" s="89" t="s">
        <v>9</v>
      </c>
      <c r="F448" s="89">
        <v>26</v>
      </c>
      <c r="G448" s="89" t="s">
        <v>21</v>
      </c>
    </row>
    <row r="449" spans="3:7" ht="15" thickBot="1" x14ac:dyDescent="0.35">
      <c r="C449" s="87">
        <v>43182</v>
      </c>
      <c r="D449" s="88">
        <v>0.65431712962962962</v>
      </c>
      <c r="E449" s="89" t="s">
        <v>9</v>
      </c>
      <c r="F449" s="89">
        <v>30</v>
      </c>
      <c r="G449" s="89" t="s">
        <v>21</v>
      </c>
    </row>
    <row r="450" spans="3:7" ht="15" thickBot="1" x14ac:dyDescent="0.35">
      <c r="C450" s="87">
        <v>43182</v>
      </c>
      <c r="D450" s="88">
        <v>0.65465277777777775</v>
      </c>
      <c r="E450" s="89" t="s">
        <v>9</v>
      </c>
      <c r="F450" s="89">
        <v>25</v>
      </c>
      <c r="G450" s="89" t="s">
        <v>21</v>
      </c>
    </row>
    <row r="451" spans="3:7" ht="15" thickBot="1" x14ac:dyDescent="0.35">
      <c r="C451" s="87">
        <v>43182</v>
      </c>
      <c r="D451" s="88">
        <v>0.65517361111111116</v>
      </c>
      <c r="E451" s="89" t="s">
        <v>9</v>
      </c>
      <c r="F451" s="89">
        <v>28</v>
      </c>
      <c r="G451" s="89" t="s">
        <v>10</v>
      </c>
    </row>
    <row r="452" spans="3:7" ht="15" thickBot="1" x14ac:dyDescent="0.35">
      <c r="C452" s="87">
        <v>43182</v>
      </c>
      <c r="D452" s="88">
        <v>0.65560185185185182</v>
      </c>
      <c r="E452" s="89" t="s">
        <v>9</v>
      </c>
      <c r="F452" s="89">
        <v>26</v>
      </c>
      <c r="G452" s="89" t="s">
        <v>21</v>
      </c>
    </row>
    <row r="453" spans="3:7" ht="15" thickBot="1" x14ac:dyDescent="0.35">
      <c r="C453" s="87">
        <v>43182</v>
      </c>
      <c r="D453" s="88">
        <v>0.65615740740740736</v>
      </c>
      <c r="E453" s="89" t="s">
        <v>9</v>
      </c>
      <c r="F453" s="89">
        <v>29</v>
      </c>
      <c r="G453" s="89" t="s">
        <v>21</v>
      </c>
    </row>
    <row r="454" spans="3:7" ht="15" thickBot="1" x14ac:dyDescent="0.35">
      <c r="C454" s="87">
        <v>43182</v>
      </c>
      <c r="D454" s="88">
        <v>0.65628472222222223</v>
      </c>
      <c r="E454" s="89" t="s">
        <v>9</v>
      </c>
      <c r="F454" s="89">
        <v>21</v>
      </c>
      <c r="G454" s="89" t="s">
        <v>21</v>
      </c>
    </row>
    <row r="455" spans="3:7" ht="15" thickBot="1" x14ac:dyDescent="0.35">
      <c r="C455" s="87">
        <v>43182</v>
      </c>
      <c r="D455" s="88">
        <v>0.65640046296296295</v>
      </c>
      <c r="E455" s="89" t="s">
        <v>9</v>
      </c>
      <c r="F455" s="89">
        <v>33</v>
      </c>
      <c r="G455" s="89" t="s">
        <v>10</v>
      </c>
    </row>
    <row r="456" spans="3:7" ht="15" thickBot="1" x14ac:dyDescent="0.35">
      <c r="C456" s="87">
        <v>43182</v>
      </c>
      <c r="D456" s="88">
        <v>0.65664351851851854</v>
      </c>
      <c r="E456" s="89" t="s">
        <v>9</v>
      </c>
      <c r="F456" s="89">
        <v>32</v>
      </c>
      <c r="G456" s="89" t="s">
        <v>10</v>
      </c>
    </row>
    <row r="457" spans="3:7" ht="15" thickBot="1" x14ac:dyDescent="0.35">
      <c r="C457" s="87">
        <v>43182</v>
      </c>
      <c r="D457" s="88">
        <v>0.65770833333333334</v>
      </c>
      <c r="E457" s="89" t="s">
        <v>9</v>
      </c>
      <c r="F457" s="89">
        <v>26</v>
      </c>
      <c r="G457" s="89" t="s">
        <v>21</v>
      </c>
    </row>
    <row r="458" spans="3:7" ht="15" thickBot="1" x14ac:dyDescent="0.35">
      <c r="C458" s="87">
        <v>43182</v>
      </c>
      <c r="D458" s="88">
        <v>0.65785879629629629</v>
      </c>
      <c r="E458" s="89" t="s">
        <v>9</v>
      </c>
      <c r="F458" s="89">
        <v>22</v>
      </c>
      <c r="G458" s="89" t="s">
        <v>21</v>
      </c>
    </row>
    <row r="459" spans="3:7" ht="15" thickBot="1" x14ac:dyDescent="0.35">
      <c r="C459" s="87">
        <v>43182</v>
      </c>
      <c r="D459" s="88">
        <v>0.65879629629629632</v>
      </c>
      <c r="E459" s="89" t="s">
        <v>9</v>
      </c>
      <c r="F459" s="89">
        <v>48</v>
      </c>
      <c r="G459" s="89" t="s">
        <v>21</v>
      </c>
    </row>
    <row r="460" spans="3:7" ht="15" thickBot="1" x14ac:dyDescent="0.35">
      <c r="C460" s="87">
        <v>43182</v>
      </c>
      <c r="D460" s="88">
        <v>0.65888888888888886</v>
      </c>
      <c r="E460" s="89" t="s">
        <v>9</v>
      </c>
      <c r="F460" s="89">
        <v>31</v>
      </c>
      <c r="G460" s="89" t="s">
        <v>21</v>
      </c>
    </row>
    <row r="461" spans="3:7" ht="15" thickBot="1" x14ac:dyDescent="0.35">
      <c r="C461" s="87">
        <v>43182</v>
      </c>
      <c r="D461" s="88">
        <v>0.66006944444444449</v>
      </c>
      <c r="E461" s="89" t="s">
        <v>9</v>
      </c>
      <c r="F461" s="89">
        <v>35</v>
      </c>
      <c r="G461" s="89" t="s">
        <v>10</v>
      </c>
    </row>
    <row r="462" spans="3:7" ht="15" thickBot="1" x14ac:dyDescent="0.35">
      <c r="C462" s="87">
        <v>43182</v>
      </c>
      <c r="D462" s="88">
        <v>0.66120370370370374</v>
      </c>
      <c r="E462" s="89" t="s">
        <v>9</v>
      </c>
      <c r="F462" s="89">
        <v>25</v>
      </c>
      <c r="G462" s="89" t="s">
        <v>21</v>
      </c>
    </row>
    <row r="463" spans="3:7" ht="15" thickBot="1" x14ac:dyDescent="0.35">
      <c r="C463" s="87">
        <v>43182</v>
      </c>
      <c r="D463" s="88">
        <v>0.66240740740740744</v>
      </c>
      <c r="E463" s="89" t="s">
        <v>9</v>
      </c>
      <c r="F463" s="89">
        <v>35</v>
      </c>
      <c r="G463" s="89" t="s">
        <v>10</v>
      </c>
    </row>
    <row r="464" spans="3:7" ht="15" thickBot="1" x14ac:dyDescent="0.35">
      <c r="C464" s="87">
        <v>43182</v>
      </c>
      <c r="D464" s="88">
        <v>0.66276620370370376</v>
      </c>
      <c r="E464" s="89" t="s">
        <v>9</v>
      </c>
      <c r="F464" s="89">
        <v>30</v>
      </c>
      <c r="G464" s="89" t="s">
        <v>10</v>
      </c>
    </row>
    <row r="465" spans="3:7" ht="15" thickBot="1" x14ac:dyDescent="0.35">
      <c r="C465" s="87">
        <v>43182</v>
      </c>
      <c r="D465" s="88">
        <v>0.6627777777777778</v>
      </c>
      <c r="E465" s="89" t="s">
        <v>9</v>
      </c>
      <c r="F465" s="89">
        <v>30</v>
      </c>
      <c r="G465" s="89" t="s">
        <v>10</v>
      </c>
    </row>
    <row r="466" spans="3:7" ht="15" thickBot="1" x14ac:dyDescent="0.35">
      <c r="C466" s="87">
        <v>43182</v>
      </c>
      <c r="D466" s="88">
        <v>0.66285879629629629</v>
      </c>
      <c r="E466" s="89" t="s">
        <v>9</v>
      </c>
      <c r="F466" s="89">
        <v>32</v>
      </c>
      <c r="G466" s="89" t="s">
        <v>21</v>
      </c>
    </row>
    <row r="467" spans="3:7" ht="15" thickBot="1" x14ac:dyDescent="0.35">
      <c r="C467" s="87">
        <v>43182</v>
      </c>
      <c r="D467" s="88">
        <v>0.66293981481481479</v>
      </c>
      <c r="E467" s="89" t="s">
        <v>9</v>
      </c>
      <c r="F467" s="89">
        <v>30</v>
      </c>
      <c r="G467" s="89" t="s">
        <v>21</v>
      </c>
    </row>
    <row r="468" spans="3:7" ht="15" thickBot="1" x14ac:dyDescent="0.35">
      <c r="C468" s="87">
        <v>43182</v>
      </c>
      <c r="D468" s="88">
        <v>0.66417824074074072</v>
      </c>
      <c r="E468" s="89" t="s">
        <v>9</v>
      </c>
      <c r="F468" s="89">
        <v>25</v>
      </c>
      <c r="G468" s="89" t="s">
        <v>21</v>
      </c>
    </row>
    <row r="469" spans="3:7" ht="15" thickBot="1" x14ac:dyDescent="0.35">
      <c r="C469" s="87">
        <v>43182</v>
      </c>
      <c r="D469" s="88">
        <v>0.66427083333333337</v>
      </c>
      <c r="E469" s="89" t="s">
        <v>9</v>
      </c>
      <c r="F469" s="89">
        <v>31</v>
      </c>
      <c r="G469" s="89" t="s">
        <v>21</v>
      </c>
    </row>
    <row r="470" spans="3:7" ht="15" thickBot="1" x14ac:dyDescent="0.35">
      <c r="C470" s="87">
        <v>43182</v>
      </c>
      <c r="D470" s="88">
        <v>0.66489583333333335</v>
      </c>
      <c r="E470" s="89" t="s">
        <v>9</v>
      </c>
      <c r="F470" s="89">
        <v>48</v>
      </c>
      <c r="G470" s="89" t="s">
        <v>10</v>
      </c>
    </row>
    <row r="471" spans="3:7" ht="15" thickBot="1" x14ac:dyDescent="0.35">
      <c r="C471" s="87">
        <v>43182</v>
      </c>
      <c r="D471" s="88">
        <v>0.66494212962962962</v>
      </c>
      <c r="E471" s="89" t="s">
        <v>9</v>
      </c>
      <c r="F471" s="89">
        <v>30</v>
      </c>
      <c r="G471" s="89" t="s">
        <v>21</v>
      </c>
    </row>
    <row r="472" spans="3:7" ht="15" thickBot="1" x14ac:dyDescent="0.35">
      <c r="C472" s="87">
        <v>43182</v>
      </c>
      <c r="D472" s="88">
        <v>0.66496527777777781</v>
      </c>
      <c r="E472" s="89" t="s">
        <v>9</v>
      </c>
      <c r="F472" s="89">
        <v>37</v>
      </c>
      <c r="G472" s="89" t="s">
        <v>10</v>
      </c>
    </row>
    <row r="473" spans="3:7" ht="15" thickBot="1" x14ac:dyDescent="0.35">
      <c r="C473" s="87">
        <v>43182</v>
      </c>
      <c r="D473" s="88">
        <v>0.66545138888888888</v>
      </c>
      <c r="E473" s="89" t="s">
        <v>9</v>
      </c>
      <c r="F473" s="89">
        <v>49</v>
      </c>
      <c r="G473" s="89" t="s">
        <v>10</v>
      </c>
    </row>
    <row r="474" spans="3:7" ht="15" thickBot="1" x14ac:dyDescent="0.35">
      <c r="C474" s="87">
        <v>43182</v>
      </c>
      <c r="D474" s="88">
        <v>0.66556712962962961</v>
      </c>
      <c r="E474" s="89" t="s">
        <v>9</v>
      </c>
      <c r="F474" s="89">
        <v>39</v>
      </c>
      <c r="G474" s="89" t="s">
        <v>10</v>
      </c>
    </row>
    <row r="475" spans="3:7" ht="15" thickBot="1" x14ac:dyDescent="0.35">
      <c r="C475" s="87">
        <v>43182</v>
      </c>
      <c r="D475" s="88">
        <v>0.66638888888888892</v>
      </c>
      <c r="E475" s="89" t="s">
        <v>9</v>
      </c>
      <c r="F475" s="89">
        <v>40</v>
      </c>
      <c r="G475" s="89" t="s">
        <v>21</v>
      </c>
    </row>
    <row r="476" spans="3:7" ht="15" thickBot="1" x14ac:dyDescent="0.35">
      <c r="C476" s="87">
        <v>43182</v>
      </c>
      <c r="D476" s="88">
        <v>0.66673611111111108</v>
      </c>
      <c r="E476" s="89" t="s">
        <v>9</v>
      </c>
      <c r="F476" s="89">
        <v>29</v>
      </c>
      <c r="G476" s="89" t="s">
        <v>10</v>
      </c>
    </row>
    <row r="477" spans="3:7" ht="15" thickBot="1" x14ac:dyDescent="0.35">
      <c r="C477" s="87">
        <v>43182</v>
      </c>
      <c r="D477" s="88">
        <v>0.66681712962962969</v>
      </c>
      <c r="E477" s="89" t="s">
        <v>9</v>
      </c>
      <c r="F477" s="89">
        <v>24</v>
      </c>
      <c r="G477" s="89" t="s">
        <v>21</v>
      </c>
    </row>
    <row r="478" spans="3:7" ht="15" thickBot="1" x14ac:dyDescent="0.35">
      <c r="C478" s="87">
        <v>43182</v>
      </c>
      <c r="D478" s="88">
        <v>0.6686805555555555</v>
      </c>
      <c r="E478" s="89" t="s">
        <v>9</v>
      </c>
      <c r="F478" s="89">
        <v>26</v>
      </c>
      <c r="G478" s="89" t="s">
        <v>10</v>
      </c>
    </row>
    <row r="479" spans="3:7" ht="15" thickBot="1" x14ac:dyDescent="0.35">
      <c r="C479" s="87">
        <v>43182</v>
      </c>
      <c r="D479" s="88">
        <v>0.66893518518518524</v>
      </c>
      <c r="E479" s="89" t="s">
        <v>9</v>
      </c>
      <c r="F479" s="89">
        <v>35</v>
      </c>
      <c r="G479" s="89" t="s">
        <v>21</v>
      </c>
    </row>
    <row r="480" spans="3:7" ht="15" thickBot="1" x14ac:dyDescent="0.35">
      <c r="C480" s="87">
        <v>43182</v>
      </c>
      <c r="D480" s="88">
        <v>0.66991898148148143</v>
      </c>
      <c r="E480" s="89" t="s">
        <v>9</v>
      </c>
      <c r="F480" s="89">
        <v>31</v>
      </c>
      <c r="G480" s="89" t="s">
        <v>10</v>
      </c>
    </row>
    <row r="481" spans="3:7" ht="15" thickBot="1" x14ac:dyDescent="0.35">
      <c r="C481" s="87">
        <v>43182</v>
      </c>
      <c r="D481" s="88">
        <v>0.67017361111111118</v>
      </c>
      <c r="E481" s="89" t="s">
        <v>9</v>
      </c>
      <c r="F481" s="89">
        <v>52</v>
      </c>
      <c r="G481" s="89" t="s">
        <v>10</v>
      </c>
    </row>
    <row r="482" spans="3:7" ht="15" thickBot="1" x14ac:dyDescent="0.35">
      <c r="C482" s="87">
        <v>43182</v>
      </c>
      <c r="D482" s="88">
        <v>0.67194444444444434</v>
      </c>
      <c r="E482" s="89" t="s">
        <v>9</v>
      </c>
      <c r="F482" s="89">
        <v>26</v>
      </c>
      <c r="G482" s="89" t="s">
        <v>10</v>
      </c>
    </row>
    <row r="483" spans="3:7" ht="15" thickBot="1" x14ac:dyDescent="0.35">
      <c r="C483" s="87">
        <v>43182</v>
      </c>
      <c r="D483" s="88">
        <v>0.67202546296296306</v>
      </c>
      <c r="E483" s="89" t="s">
        <v>9</v>
      </c>
      <c r="F483" s="89">
        <v>16</v>
      </c>
      <c r="G483" s="89" t="s">
        <v>21</v>
      </c>
    </row>
    <row r="484" spans="3:7" ht="15" thickBot="1" x14ac:dyDescent="0.35">
      <c r="C484" s="87">
        <v>43182</v>
      </c>
      <c r="D484" s="88">
        <v>0.67278935185185185</v>
      </c>
      <c r="E484" s="89" t="s">
        <v>9</v>
      </c>
      <c r="F484" s="89">
        <v>40</v>
      </c>
      <c r="G484" s="89" t="s">
        <v>10</v>
      </c>
    </row>
    <row r="485" spans="3:7" ht="15" thickBot="1" x14ac:dyDescent="0.35">
      <c r="C485" s="87">
        <v>43182</v>
      </c>
      <c r="D485" s="88">
        <v>0.67453703703703705</v>
      </c>
      <c r="E485" s="89" t="s">
        <v>9</v>
      </c>
      <c r="F485" s="89">
        <v>12</v>
      </c>
      <c r="G485" s="89" t="s">
        <v>21</v>
      </c>
    </row>
    <row r="486" spans="3:7" ht="15" thickBot="1" x14ac:dyDescent="0.35">
      <c r="C486" s="87">
        <v>43182</v>
      </c>
      <c r="D486" s="88">
        <v>0.67482638888888891</v>
      </c>
      <c r="E486" s="89" t="s">
        <v>9</v>
      </c>
      <c r="F486" s="89">
        <v>44</v>
      </c>
      <c r="G486" s="89" t="s">
        <v>10</v>
      </c>
    </row>
    <row r="487" spans="3:7" ht="15" thickBot="1" x14ac:dyDescent="0.35">
      <c r="C487" s="87">
        <v>43182</v>
      </c>
      <c r="D487" s="88">
        <v>0.67497685185185186</v>
      </c>
      <c r="E487" s="89" t="s">
        <v>9</v>
      </c>
      <c r="F487" s="89">
        <v>38</v>
      </c>
      <c r="G487" s="89" t="s">
        <v>21</v>
      </c>
    </row>
    <row r="488" spans="3:7" ht="15" thickBot="1" x14ac:dyDescent="0.35">
      <c r="C488" s="87">
        <v>43182</v>
      </c>
      <c r="D488" s="88">
        <v>0.67521990740740734</v>
      </c>
      <c r="E488" s="89" t="s">
        <v>9</v>
      </c>
      <c r="F488" s="89">
        <v>31</v>
      </c>
      <c r="G488" s="89" t="s">
        <v>21</v>
      </c>
    </row>
    <row r="489" spans="3:7" ht="15" thickBot="1" x14ac:dyDescent="0.35">
      <c r="C489" s="87">
        <v>43182</v>
      </c>
      <c r="D489" s="88">
        <v>0.67599537037037039</v>
      </c>
      <c r="E489" s="89" t="s">
        <v>9</v>
      </c>
      <c r="F489" s="89">
        <v>34</v>
      </c>
      <c r="G489" s="89" t="s">
        <v>21</v>
      </c>
    </row>
    <row r="490" spans="3:7" ht="15" thickBot="1" x14ac:dyDescent="0.35">
      <c r="C490" s="87">
        <v>43182</v>
      </c>
      <c r="D490" s="88">
        <v>0.6763541666666667</v>
      </c>
      <c r="E490" s="89" t="s">
        <v>9</v>
      </c>
      <c r="F490" s="89">
        <v>42</v>
      </c>
      <c r="G490" s="89" t="s">
        <v>21</v>
      </c>
    </row>
    <row r="491" spans="3:7" ht="15" thickBot="1" x14ac:dyDescent="0.35">
      <c r="C491" s="87">
        <v>43182</v>
      </c>
      <c r="D491" s="88">
        <v>0.67642361111111116</v>
      </c>
      <c r="E491" s="89" t="s">
        <v>9</v>
      </c>
      <c r="F491" s="89">
        <v>21</v>
      </c>
      <c r="G491" s="89" t="s">
        <v>21</v>
      </c>
    </row>
    <row r="492" spans="3:7" ht="15" thickBot="1" x14ac:dyDescent="0.35">
      <c r="C492" s="87">
        <v>43182</v>
      </c>
      <c r="D492" s="88">
        <v>0.67648148148148157</v>
      </c>
      <c r="E492" s="89" t="s">
        <v>9</v>
      </c>
      <c r="F492" s="89">
        <v>28</v>
      </c>
      <c r="G492" s="89" t="s">
        <v>21</v>
      </c>
    </row>
    <row r="493" spans="3:7" ht="15" thickBot="1" x14ac:dyDescent="0.35">
      <c r="C493" s="87">
        <v>43182</v>
      </c>
      <c r="D493" s="88">
        <v>0.67675925925925917</v>
      </c>
      <c r="E493" s="89" t="s">
        <v>9</v>
      </c>
      <c r="F493" s="89">
        <v>50</v>
      </c>
      <c r="G493" s="89" t="s">
        <v>21</v>
      </c>
    </row>
    <row r="494" spans="3:7" ht="15" thickBot="1" x14ac:dyDescent="0.35">
      <c r="C494" s="87">
        <v>43182</v>
      </c>
      <c r="D494" s="88">
        <v>0.67733796296296289</v>
      </c>
      <c r="E494" s="89" t="s">
        <v>9</v>
      </c>
      <c r="F494" s="89">
        <v>31</v>
      </c>
      <c r="G494" s="89" t="s">
        <v>21</v>
      </c>
    </row>
    <row r="495" spans="3:7" ht="15" thickBot="1" x14ac:dyDescent="0.35">
      <c r="C495" s="87">
        <v>43182</v>
      </c>
      <c r="D495" s="88">
        <v>0.67739583333333331</v>
      </c>
      <c r="E495" s="89" t="s">
        <v>9</v>
      </c>
      <c r="F495" s="89">
        <v>44</v>
      </c>
      <c r="G495" s="89" t="s">
        <v>10</v>
      </c>
    </row>
    <row r="496" spans="3:7" ht="15" thickBot="1" x14ac:dyDescent="0.35">
      <c r="C496" s="87">
        <v>43182</v>
      </c>
      <c r="D496" s="88">
        <v>0.67787037037037035</v>
      </c>
      <c r="E496" s="89" t="s">
        <v>9</v>
      </c>
      <c r="F496" s="89">
        <v>26</v>
      </c>
      <c r="G496" s="89" t="s">
        <v>21</v>
      </c>
    </row>
    <row r="497" spans="3:7" ht="15" thickBot="1" x14ac:dyDescent="0.35">
      <c r="C497" s="87">
        <v>43182</v>
      </c>
      <c r="D497" s="88">
        <v>0.67964120370370373</v>
      </c>
      <c r="E497" s="89" t="s">
        <v>9</v>
      </c>
      <c r="F497" s="89">
        <v>24</v>
      </c>
      <c r="G497" s="89" t="s">
        <v>21</v>
      </c>
    </row>
    <row r="498" spans="3:7" ht="15" thickBot="1" x14ac:dyDescent="0.35">
      <c r="C498" s="87">
        <v>43182</v>
      </c>
      <c r="D498" s="88">
        <v>0.67965277777777777</v>
      </c>
      <c r="E498" s="89" t="s">
        <v>9</v>
      </c>
      <c r="F498" s="89">
        <v>29</v>
      </c>
      <c r="G498" s="89" t="s">
        <v>21</v>
      </c>
    </row>
    <row r="499" spans="3:7" ht="15" thickBot="1" x14ac:dyDescent="0.35">
      <c r="C499" s="87">
        <v>43182</v>
      </c>
      <c r="D499" s="88">
        <v>0.68012731481481481</v>
      </c>
      <c r="E499" s="89" t="s">
        <v>9</v>
      </c>
      <c r="F499" s="89">
        <v>25</v>
      </c>
      <c r="G499" s="89" t="s">
        <v>21</v>
      </c>
    </row>
    <row r="500" spans="3:7" ht="15" thickBot="1" x14ac:dyDescent="0.35">
      <c r="C500" s="87">
        <v>43182</v>
      </c>
      <c r="D500" s="88">
        <v>0.68065972222222226</v>
      </c>
      <c r="E500" s="89" t="s">
        <v>9</v>
      </c>
      <c r="F500" s="89">
        <v>24</v>
      </c>
      <c r="G500" s="89" t="s">
        <v>21</v>
      </c>
    </row>
    <row r="501" spans="3:7" ht="15" thickBot="1" x14ac:dyDescent="0.35">
      <c r="C501" s="87">
        <v>43182</v>
      </c>
      <c r="D501" s="88">
        <v>0.68354166666666671</v>
      </c>
      <c r="E501" s="89" t="s">
        <v>9</v>
      </c>
      <c r="F501" s="89">
        <v>29</v>
      </c>
      <c r="G501" s="89" t="s">
        <v>21</v>
      </c>
    </row>
    <row r="502" spans="3:7" ht="15" thickBot="1" x14ac:dyDescent="0.35">
      <c r="C502" s="87">
        <v>43182</v>
      </c>
      <c r="D502" s="88">
        <v>0.68366898148148147</v>
      </c>
      <c r="E502" s="89" t="s">
        <v>9</v>
      </c>
      <c r="F502" s="89">
        <v>32</v>
      </c>
      <c r="G502" s="89" t="s">
        <v>21</v>
      </c>
    </row>
    <row r="503" spans="3:7" ht="15" thickBot="1" x14ac:dyDescent="0.35">
      <c r="C503" s="87">
        <v>43182</v>
      </c>
      <c r="D503" s="88">
        <v>0.68377314814814805</v>
      </c>
      <c r="E503" s="89" t="s">
        <v>9</v>
      </c>
      <c r="F503" s="89">
        <v>47</v>
      </c>
      <c r="G503" s="89" t="s">
        <v>10</v>
      </c>
    </row>
    <row r="504" spans="3:7" ht="15" thickBot="1" x14ac:dyDescent="0.35">
      <c r="C504" s="87">
        <v>43182</v>
      </c>
      <c r="D504" s="88">
        <v>0.68398148148148152</v>
      </c>
      <c r="E504" s="89" t="s">
        <v>9</v>
      </c>
      <c r="F504" s="89">
        <v>35</v>
      </c>
      <c r="G504" s="89" t="s">
        <v>10</v>
      </c>
    </row>
    <row r="505" spans="3:7" ht="15" thickBot="1" x14ac:dyDescent="0.35">
      <c r="C505" s="87">
        <v>43182</v>
      </c>
      <c r="D505" s="88">
        <v>0.68427083333333327</v>
      </c>
      <c r="E505" s="89" t="s">
        <v>9</v>
      </c>
      <c r="F505" s="89">
        <v>45</v>
      </c>
      <c r="G505" s="89" t="s">
        <v>10</v>
      </c>
    </row>
    <row r="506" spans="3:7" ht="15" thickBot="1" x14ac:dyDescent="0.35">
      <c r="C506" s="87">
        <v>43182</v>
      </c>
      <c r="D506" s="88">
        <v>0.68466435185185182</v>
      </c>
      <c r="E506" s="89" t="s">
        <v>9</v>
      </c>
      <c r="F506" s="89">
        <v>39</v>
      </c>
      <c r="G506" s="89" t="s">
        <v>21</v>
      </c>
    </row>
    <row r="507" spans="3:7" ht="15" thickBot="1" x14ac:dyDescent="0.35">
      <c r="C507" s="87">
        <v>43182</v>
      </c>
      <c r="D507" s="88">
        <v>0.68518518518518512</v>
      </c>
      <c r="E507" s="89" t="s">
        <v>9</v>
      </c>
      <c r="F507" s="89">
        <v>44</v>
      </c>
      <c r="G507" s="89" t="s">
        <v>21</v>
      </c>
    </row>
    <row r="508" spans="3:7" ht="15" thickBot="1" x14ac:dyDescent="0.35">
      <c r="C508" s="87">
        <v>43182</v>
      </c>
      <c r="D508" s="88">
        <v>0.68592592592592594</v>
      </c>
      <c r="E508" s="89" t="s">
        <v>9</v>
      </c>
      <c r="F508" s="89">
        <v>30</v>
      </c>
      <c r="G508" s="89" t="s">
        <v>21</v>
      </c>
    </row>
    <row r="509" spans="3:7" ht="15" thickBot="1" x14ac:dyDescent="0.35">
      <c r="C509" s="87">
        <v>43182</v>
      </c>
      <c r="D509" s="88">
        <v>0.68660879629629623</v>
      </c>
      <c r="E509" s="89" t="s">
        <v>9</v>
      </c>
      <c r="F509" s="89">
        <v>43</v>
      </c>
      <c r="G509" s="89" t="s">
        <v>21</v>
      </c>
    </row>
    <row r="510" spans="3:7" ht="15" thickBot="1" x14ac:dyDescent="0.35">
      <c r="C510" s="87">
        <v>43182</v>
      </c>
      <c r="D510" s="88">
        <v>0.68702546296296296</v>
      </c>
      <c r="E510" s="89" t="s">
        <v>9</v>
      </c>
      <c r="F510" s="89">
        <v>28</v>
      </c>
      <c r="G510" s="89" t="s">
        <v>21</v>
      </c>
    </row>
    <row r="511" spans="3:7" ht="15" thickBot="1" x14ac:dyDescent="0.35">
      <c r="C511" s="87">
        <v>43182</v>
      </c>
      <c r="D511" s="88">
        <v>0.6881828703703704</v>
      </c>
      <c r="E511" s="89" t="s">
        <v>9</v>
      </c>
      <c r="F511" s="89">
        <v>31</v>
      </c>
      <c r="G511" s="89" t="s">
        <v>21</v>
      </c>
    </row>
    <row r="512" spans="3:7" ht="15" thickBot="1" x14ac:dyDescent="0.35">
      <c r="C512" s="87">
        <v>43182</v>
      </c>
      <c r="D512" s="88">
        <v>0.68842592592592589</v>
      </c>
      <c r="E512" s="89" t="s">
        <v>9</v>
      </c>
      <c r="F512" s="89">
        <v>20</v>
      </c>
      <c r="G512" s="89" t="s">
        <v>21</v>
      </c>
    </row>
    <row r="513" spans="3:7" ht="15" thickBot="1" x14ac:dyDescent="0.35">
      <c r="C513" s="87">
        <v>43182</v>
      </c>
      <c r="D513" s="88">
        <v>0.68843750000000004</v>
      </c>
      <c r="E513" s="89" t="s">
        <v>9</v>
      </c>
      <c r="F513" s="89">
        <v>23</v>
      </c>
      <c r="G513" s="89" t="s">
        <v>21</v>
      </c>
    </row>
    <row r="514" spans="3:7" ht="15" thickBot="1" x14ac:dyDescent="0.35">
      <c r="C514" s="87">
        <v>43182</v>
      </c>
      <c r="D514" s="88">
        <v>0.68844907407407396</v>
      </c>
      <c r="E514" s="89" t="s">
        <v>9</v>
      </c>
      <c r="F514" s="89">
        <v>21</v>
      </c>
      <c r="G514" s="89" t="s">
        <v>21</v>
      </c>
    </row>
    <row r="515" spans="3:7" ht="15" thickBot="1" x14ac:dyDescent="0.35">
      <c r="C515" s="87">
        <v>43182</v>
      </c>
      <c r="D515" s="88">
        <v>0.68976851851851861</v>
      </c>
      <c r="E515" s="89" t="s">
        <v>9</v>
      </c>
      <c r="F515" s="89">
        <v>24</v>
      </c>
      <c r="G515" s="89" t="s">
        <v>21</v>
      </c>
    </row>
    <row r="516" spans="3:7" ht="15" thickBot="1" x14ac:dyDescent="0.35">
      <c r="C516" s="87">
        <v>43182</v>
      </c>
      <c r="D516" s="88">
        <v>0.69047453703703709</v>
      </c>
      <c r="E516" s="89" t="s">
        <v>9</v>
      </c>
      <c r="F516" s="89">
        <v>31</v>
      </c>
      <c r="G516" s="89" t="s">
        <v>21</v>
      </c>
    </row>
    <row r="517" spans="3:7" ht="15" thickBot="1" x14ac:dyDescent="0.35">
      <c r="C517" s="87">
        <v>43182</v>
      </c>
      <c r="D517" s="88">
        <v>0.69107638888888889</v>
      </c>
      <c r="E517" s="89" t="s">
        <v>9</v>
      </c>
      <c r="F517" s="89">
        <v>43</v>
      </c>
      <c r="G517" s="89" t="s">
        <v>10</v>
      </c>
    </row>
    <row r="518" spans="3:7" ht="15" thickBot="1" x14ac:dyDescent="0.35">
      <c r="C518" s="87">
        <v>43182</v>
      </c>
      <c r="D518" s="88">
        <v>0.69108796296296304</v>
      </c>
      <c r="E518" s="89" t="s">
        <v>9</v>
      </c>
      <c r="F518" s="89">
        <v>25</v>
      </c>
      <c r="G518" s="89" t="s">
        <v>21</v>
      </c>
    </row>
    <row r="519" spans="3:7" ht="15" thickBot="1" x14ac:dyDescent="0.35">
      <c r="C519" s="87">
        <v>43182</v>
      </c>
      <c r="D519" s="88">
        <v>0.69134259259259256</v>
      </c>
      <c r="E519" s="89" t="s">
        <v>9</v>
      </c>
      <c r="F519" s="89">
        <v>49</v>
      </c>
      <c r="G519" s="89" t="s">
        <v>21</v>
      </c>
    </row>
    <row r="520" spans="3:7" ht="15" thickBot="1" x14ac:dyDescent="0.35">
      <c r="C520" s="87">
        <v>43182</v>
      </c>
      <c r="D520" s="88">
        <v>0.69165509259259261</v>
      </c>
      <c r="E520" s="89" t="s">
        <v>9</v>
      </c>
      <c r="F520" s="89">
        <v>48</v>
      </c>
      <c r="G520" s="89" t="s">
        <v>10</v>
      </c>
    </row>
    <row r="521" spans="3:7" ht="15" thickBot="1" x14ac:dyDescent="0.35">
      <c r="C521" s="87">
        <v>43182</v>
      </c>
      <c r="D521" s="88">
        <v>0.69263888888888892</v>
      </c>
      <c r="E521" s="89" t="s">
        <v>9</v>
      </c>
      <c r="F521" s="89">
        <v>33</v>
      </c>
      <c r="G521" s="89" t="s">
        <v>21</v>
      </c>
    </row>
    <row r="522" spans="3:7" ht="15" thickBot="1" x14ac:dyDescent="0.35">
      <c r="C522" s="87">
        <v>43182</v>
      </c>
      <c r="D522" s="88">
        <v>0.69306712962962969</v>
      </c>
      <c r="E522" s="89" t="s">
        <v>9</v>
      </c>
      <c r="F522" s="89">
        <v>30</v>
      </c>
      <c r="G522" s="89" t="s">
        <v>10</v>
      </c>
    </row>
    <row r="523" spans="3:7" ht="15" thickBot="1" x14ac:dyDescent="0.35">
      <c r="C523" s="87">
        <v>43182</v>
      </c>
      <c r="D523" s="88">
        <v>0.6934027777777777</v>
      </c>
      <c r="E523" s="89" t="s">
        <v>9</v>
      </c>
      <c r="F523" s="89">
        <v>26</v>
      </c>
      <c r="G523" s="89" t="s">
        <v>21</v>
      </c>
    </row>
    <row r="524" spans="3:7" ht="15" thickBot="1" x14ac:dyDescent="0.35">
      <c r="C524" s="87">
        <v>43182</v>
      </c>
      <c r="D524" s="88">
        <v>0.69390046296296293</v>
      </c>
      <c r="E524" s="89" t="s">
        <v>9</v>
      </c>
      <c r="F524" s="89">
        <v>44</v>
      </c>
      <c r="G524" s="89" t="s">
        <v>21</v>
      </c>
    </row>
    <row r="525" spans="3:7" ht="15" thickBot="1" x14ac:dyDescent="0.35">
      <c r="C525" s="87">
        <v>43182</v>
      </c>
      <c r="D525" s="88">
        <v>0.69443287037037038</v>
      </c>
      <c r="E525" s="89" t="s">
        <v>9</v>
      </c>
      <c r="F525" s="89">
        <v>36</v>
      </c>
      <c r="G525" s="89" t="s">
        <v>21</v>
      </c>
    </row>
    <row r="526" spans="3:7" ht="15" thickBot="1" x14ac:dyDescent="0.35">
      <c r="C526" s="87">
        <v>43182</v>
      </c>
      <c r="D526" s="88">
        <v>0.6947916666666667</v>
      </c>
      <c r="E526" s="89" t="s">
        <v>9</v>
      </c>
      <c r="F526" s="89">
        <v>29</v>
      </c>
      <c r="G526" s="89" t="s">
        <v>21</v>
      </c>
    </row>
    <row r="527" spans="3:7" ht="15" thickBot="1" x14ac:dyDescent="0.35">
      <c r="C527" s="87">
        <v>43182</v>
      </c>
      <c r="D527" s="88">
        <v>0.69481481481481477</v>
      </c>
      <c r="E527" s="89" t="s">
        <v>9</v>
      </c>
      <c r="F527" s="89">
        <v>20</v>
      </c>
      <c r="G527" s="89" t="s">
        <v>21</v>
      </c>
    </row>
    <row r="528" spans="3:7" ht="15" thickBot="1" x14ac:dyDescent="0.35">
      <c r="C528" s="87">
        <v>43182</v>
      </c>
      <c r="D528" s="88">
        <v>0.69542824074074072</v>
      </c>
      <c r="E528" s="89" t="s">
        <v>9</v>
      </c>
      <c r="F528" s="89">
        <v>41</v>
      </c>
      <c r="G528" s="89" t="s">
        <v>21</v>
      </c>
    </row>
    <row r="529" spans="3:7" ht="15" thickBot="1" x14ac:dyDescent="0.35">
      <c r="C529" s="87">
        <v>43182</v>
      </c>
      <c r="D529" s="88">
        <v>0.69569444444444439</v>
      </c>
      <c r="E529" s="89" t="s">
        <v>9</v>
      </c>
      <c r="F529" s="89">
        <v>47</v>
      </c>
      <c r="G529" s="89" t="s">
        <v>10</v>
      </c>
    </row>
    <row r="530" spans="3:7" ht="15" thickBot="1" x14ac:dyDescent="0.35">
      <c r="C530" s="87">
        <v>43182</v>
      </c>
      <c r="D530" s="88">
        <v>0.69605324074074071</v>
      </c>
      <c r="E530" s="89" t="s">
        <v>9</v>
      </c>
      <c r="F530" s="89">
        <v>46</v>
      </c>
      <c r="G530" s="89" t="s">
        <v>10</v>
      </c>
    </row>
    <row r="531" spans="3:7" ht="15" thickBot="1" x14ac:dyDescent="0.35">
      <c r="C531" s="87">
        <v>43182</v>
      </c>
      <c r="D531" s="88">
        <v>0.6962962962962963</v>
      </c>
      <c r="E531" s="89" t="s">
        <v>9</v>
      </c>
      <c r="F531" s="89">
        <v>38</v>
      </c>
      <c r="G531" s="89" t="s">
        <v>21</v>
      </c>
    </row>
    <row r="532" spans="3:7" ht="15" thickBot="1" x14ac:dyDescent="0.35">
      <c r="C532" s="87">
        <v>43182</v>
      </c>
      <c r="D532" s="88">
        <v>0.69753472222222224</v>
      </c>
      <c r="E532" s="89" t="s">
        <v>9</v>
      </c>
      <c r="F532" s="89">
        <v>52</v>
      </c>
      <c r="G532" s="89" t="s">
        <v>10</v>
      </c>
    </row>
    <row r="533" spans="3:7" ht="15" thickBot="1" x14ac:dyDescent="0.35">
      <c r="C533" s="87">
        <v>43182</v>
      </c>
      <c r="D533" s="88">
        <v>0.69793981481481471</v>
      </c>
      <c r="E533" s="89" t="s">
        <v>9</v>
      </c>
      <c r="F533" s="89">
        <v>48</v>
      </c>
      <c r="G533" s="89" t="s">
        <v>10</v>
      </c>
    </row>
    <row r="534" spans="3:7" ht="15" thickBot="1" x14ac:dyDescent="0.35">
      <c r="C534" s="87">
        <v>43182</v>
      </c>
      <c r="D534" s="88">
        <v>0.69848379629629631</v>
      </c>
      <c r="E534" s="89" t="s">
        <v>9</v>
      </c>
      <c r="F534" s="89">
        <v>24</v>
      </c>
      <c r="G534" s="89" t="s">
        <v>21</v>
      </c>
    </row>
    <row r="535" spans="3:7" ht="15" thickBot="1" x14ac:dyDescent="0.35">
      <c r="C535" s="87">
        <v>43182</v>
      </c>
      <c r="D535" s="88">
        <v>0.69954861111111111</v>
      </c>
      <c r="E535" s="89" t="s">
        <v>9</v>
      </c>
      <c r="F535" s="89">
        <v>54</v>
      </c>
      <c r="G535" s="89" t="s">
        <v>10</v>
      </c>
    </row>
    <row r="536" spans="3:7" ht="15" thickBot="1" x14ac:dyDescent="0.35">
      <c r="C536" s="87">
        <v>43182</v>
      </c>
      <c r="D536" s="88">
        <v>0.70078703703703704</v>
      </c>
      <c r="E536" s="89" t="s">
        <v>9</v>
      </c>
      <c r="F536" s="89">
        <v>28</v>
      </c>
      <c r="G536" s="89" t="s">
        <v>21</v>
      </c>
    </row>
    <row r="537" spans="3:7" ht="15" thickBot="1" x14ac:dyDescent="0.35">
      <c r="C537" s="87">
        <v>43182</v>
      </c>
      <c r="D537" s="88">
        <v>0.70085648148148139</v>
      </c>
      <c r="E537" s="89" t="s">
        <v>9</v>
      </c>
      <c r="F537" s="89">
        <v>34</v>
      </c>
      <c r="G537" s="89" t="s">
        <v>10</v>
      </c>
    </row>
    <row r="538" spans="3:7" ht="15" thickBot="1" x14ac:dyDescent="0.35">
      <c r="C538" s="87">
        <v>43182</v>
      </c>
      <c r="D538" s="88">
        <v>0.70109953703703709</v>
      </c>
      <c r="E538" s="89" t="s">
        <v>9</v>
      </c>
      <c r="F538" s="89">
        <v>30</v>
      </c>
      <c r="G538" s="89" t="s">
        <v>21</v>
      </c>
    </row>
    <row r="539" spans="3:7" ht="15" thickBot="1" x14ac:dyDescent="0.35">
      <c r="C539" s="87">
        <v>43182</v>
      </c>
      <c r="D539" s="88">
        <v>0.70166666666666666</v>
      </c>
      <c r="E539" s="89" t="s">
        <v>9</v>
      </c>
      <c r="F539" s="89">
        <v>26</v>
      </c>
      <c r="G539" s="89" t="s">
        <v>10</v>
      </c>
    </row>
    <row r="540" spans="3:7" ht="15" thickBot="1" x14ac:dyDescent="0.35">
      <c r="C540" s="87">
        <v>43182</v>
      </c>
      <c r="D540" s="88">
        <v>0.70168981481481474</v>
      </c>
      <c r="E540" s="89" t="s">
        <v>9</v>
      </c>
      <c r="F540" s="89">
        <v>41</v>
      </c>
      <c r="G540" s="89" t="s">
        <v>21</v>
      </c>
    </row>
    <row r="541" spans="3:7" ht="15" thickBot="1" x14ac:dyDescent="0.35">
      <c r="C541" s="87">
        <v>43182</v>
      </c>
      <c r="D541" s="88">
        <v>0.70221064814814815</v>
      </c>
      <c r="E541" s="89" t="s">
        <v>9</v>
      </c>
      <c r="F541" s="89">
        <v>26</v>
      </c>
      <c r="G541" s="89" t="s">
        <v>21</v>
      </c>
    </row>
    <row r="542" spans="3:7" ht="15" thickBot="1" x14ac:dyDescent="0.35">
      <c r="C542" s="87">
        <v>43182</v>
      </c>
      <c r="D542" s="88">
        <v>0.70233796296296302</v>
      </c>
      <c r="E542" s="89" t="s">
        <v>9</v>
      </c>
      <c r="F542" s="89">
        <v>34</v>
      </c>
      <c r="G542" s="89" t="s">
        <v>21</v>
      </c>
    </row>
    <row r="543" spans="3:7" ht="15" thickBot="1" x14ac:dyDescent="0.35">
      <c r="C543" s="87">
        <v>43182</v>
      </c>
      <c r="D543" s="88">
        <v>0.70371527777777787</v>
      </c>
      <c r="E543" s="89" t="s">
        <v>9</v>
      </c>
      <c r="F543" s="89">
        <v>16</v>
      </c>
      <c r="G543" s="89" t="s">
        <v>21</v>
      </c>
    </row>
    <row r="544" spans="3:7" ht="15" thickBot="1" x14ac:dyDescent="0.35">
      <c r="C544" s="87">
        <v>43182</v>
      </c>
      <c r="D544" s="88">
        <v>0.70377314814814806</v>
      </c>
      <c r="E544" s="89" t="s">
        <v>9</v>
      </c>
      <c r="F544" s="89">
        <v>15</v>
      </c>
      <c r="G544" s="89" t="s">
        <v>21</v>
      </c>
    </row>
    <row r="545" spans="3:7" ht="15" thickBot="1" x14ac:dyDescent="0.35">
      <c r="C545" s="87">
        <v>43182</v>
      </c>
      <c r="D545" s="88">
        <v>0.70385416666666656</v>
      </c>
      <c r="E545" s="89" t="s">
        <v>9</v>
      </c>
      <c r="F545" s="89">
        <v>36</v>
      </c>
      <c r="G545" s="89" t="s">
        <v>10</v>
      </c>
    </row>
    <row r="546" spans="3:7" ht="15" thickBot="1" x14ac:dyDescent="0.35">
      <c r="C546" s="87">
        <v>43182</v>
      </c>
      <c r="D546" s="88">
        <v>0.70446759259259262</v>
      </c>
      <c r="E546" s="89" t="s">
        <v>9</v>
      </c>
      <c r="F546" s="89">
        <v>40</v>
      </c>
      <c r="G546" s="89" t="s">
        <v>10</v>
      </c>
    </row>
    <row r="547" spans="3:7" ht="15" thickBot="1" x14ac:dyDescent="0.35">
      <c r="C547" s="87">
        <v>43182</v>
      </c>
      <c r="D547" s="88">
        <v>0.70452546296296292</v>
      </c>
      <c r="E547" s="89" t="s">
        <v>9</v>
      </c>
      <c r="F547" s="89">
        <v>41</v>
      </c>
      <c r="G547" s="89" t="s">
        <v>21</v>
      </c>
    </row>
    <row r="548" spans="3:7" ht="15" thickBot="1" x14ac:dyDescent="0.35">
      <c r="C548" s="87">
        <v>43182</v>
      </c>
      <c r="D548" s="88">
        <v>0.70518518518518514</v>
      </c>
      <c r="E548" s="89" t="s">
        <v>9</v>
      </c>
      <c r="F548" s="89">
        <v>34</v>
      </c>
      <c r="G548" s="89" t="s">
        <v>21</v>
      </c>
    </row>
    <row r="549" spans="3:7" ht="15" thickBot="1" x14ac:dyDescent="0.35">
      <c r="C549" s="87">
        <v>43182</v>
      </c>
      <c r="D549" s="88">
        <v>0.70575231481481471</v>
      </c>
      <c r="E549" s="89" t="s">
        <v>9</v>
      </c>
      <c r="F549" s="89">
        <v>40</v>
      </c>
      <c r="G549" s="89" t="s">
        <v>10</v>
      </c>
    </row>
    <row r="550" spans="3:7" ht="15" thickBot="1" x14ac:dyDescent="0.35">
      <c r="C550" s="87">
        <v>43182</v>
      </c>
      <c r="D550" s="88">
        <v>0.70672453703703697</v>
      </c>
      <c r="E550" s="89" t="s">
        <v>9</v>
      </c>
      <c r="F550" s="89">
        <v>36</v>
      </c>
      <c r="G550" s="89" t="s">
        <v>21</v>
      </c>
    </row>
    <row r="551" spans="3:7" ht="15" thickBot="1" x14ac:dyDescent="0.35">
      <c r="C551" s="87">
        <v>43182</v>
      </c>
      <c r="D551" s="88">
        <v>0.70734953703703696</v>
      </c>
      <c r="E551" s="89" t="s">
        <v>9</v>
      </c>
      <c r="F551" s="89">
        <v>41</v>
      </c>
      <c r="G551" s="89" t="s">
        <v>10</v>
      </c>
    </row>
    <row r="552" spans="3:7" ht="15" thickBot="1" x14ac:dyDescent="0.35">
      <c r="C552" s="87">
        <v>43182</v>
      </c>
      <c r="D552" s="88">
        <v>0.70964120370370365</v>
      </c>
      <c r="E552" s="89" t="s">
        <v>9</v>
      </c>
      <c r="F552" s="89">
        <v>42</v>
      </c>
      <c r="G552" s="89" t="s">
        <v>21</v>
      </c>
    </row>
    <row r="553" spans="3:7" ht="15" thickBot="1" x14ac:dyDescent="0.35">
      <c r="C553" s="87">
        <v>43182</v>
      </c>
      <c r="D553" s="88">
        <v>0.70972222222222225</v>
      </c>
      <c r="E553" s="89" t="s">
        <v>9</v>
      </c>
      <c r="F553" s="89">
        <v>30</v>
      </c>
      <c r="G553" s="89" t="s">
        <v>10</v>
      </c>
    </row>
    <row r="554" spans="3:7" ht="15" thickBot="1" x14ac:dyDescent="0.35">
      <c r="C554" s="87">
        <v>43182</v>
      </c>
      <c r="D554" s="88">
        <v>0.7098726851851852</v>
      </c>
      <c r="E554" s="89" t="s">
        <v>9</v>
      </c>
      <c r="F554" s="89">
        <v>45</v>
      </c>
      <c r="G554" s="89" t="s">
        <v>10</v>
      </c>
    </row>
    <row r="555" spans="3:7" ht="15" thickBot="1" x14ac:dyDescent="0.35">
      <c r="C555" s="87">
        <v>43182</v>
      </c>
      <c r="D555" s="88">
        <v>0.71057870370370368</v>
      </c>
      <c r="E555" s="89" t="s">
        <v>9</v>
      </c>
      <c r="F555" s="89">
        <v>44</v>
      </c>
      <c r="G555" s="89" t="s">
        <v>21</v>
      </c>
    </row>
    <row r="556" spans="3:7" ht="15" thickBot="1" x14ac:dyDescent="0.35">
      <c r="C556" s="87">
        <v>43182</v>
      </c>
      <c r="D556" s="88">
        <v>0.71100694444444434</v>
      </c>
      <c r="E556" s="89" t="s">
        <v>9</v>
      </c>
      <c r="F556" s="89">
        <v>35</v>
      </c>
      <c r="G556" s="89" t="s">
        <v>10</v>
      </c>
    </row>
    <row r="557" spans="3:7" ht="15" thickBot="1" x14ac:dyDescent="0.35">
      <c r="C557" s="87">
        <v>43182</v>
      </c>
      <c r="D557" s="88">
        <v>0.71113425925925933</v>
      </c>
      <c r="E557" s="89" t="s">
        <v>9</v>
      </c>
      <c r="F557" s="89">
        <v>28</v>
      </c>
      <c r="G557" s="89" t="s">
        <v>10</v>
      </c>
    </row>
    <row r="558" spans="3:7" ht="15" thickBot="1" x14ac:dyDescent="0.35">
      <c r="C558" s="87">
        <v>43182</v>
      </c>
      <c r="D558" s="88">
        <v>0.71179398148148154</v>
      </c>
      <c r="E558" s="89" t="s">
        <v>9</v>
      </c>
      <c r="F558" s="89">
        <v>37</v>
      </c>
      <c r="G558" s="89" t="s">
        <v>10</v>
      </c>
    </row>
    <row r="559" spans="3:7" ht="15" thickBot="1" x14ac:dyDescent="0.35">
      <c r="C559" s="87">
        <v>43182</v>
      </c>
      <c r="D559" s="88">
        <v>0.71231481481481485</v>
      </c>
      <c r="E559" s="89" t="s">
        <v>9</v>
      </c>
      <c r="F559" s="89">
        <v>44</v>
      </c>
      <c r="G559" s="89" t="s">
        <v>10</v>
      </c>
    </row>
    <row r="560" spans="3:7" ht="15" thickBot="1" x14ac:dyDescent="0.35">
      <c r="C560" s="87">
        <v>43182</v>
      </c>
      <c r="D560" s="88">
        <v>0.71333333333333337</v>
      </c>
      <c r="E560" s="89" t="s">
        <v>9</v>
      </c>
      <c r="F560" s="89">
        <v>41</v>
      </c>
      <c r="G560" s="89" t="s">
        <v>10</v>
      </c>
    </row>
    <row r="561" spans="3:7" ht="15" thickBot="1" x14ac:dyDescent="0.35">
      <c r="C561" s="87">
        <v>43182</v>
      </c>
      <c r="D561" s="88">
        <v>0.71348379629629621</v>
      </c>
      <c r="E561" s="89" t="s">
        <v>9</v>
      </c>
      <c r="F561" s="89">
        <v>29</v>
      </c>
      <c r="G561" s="89" t="s">
        <v>21</v>
      </c>
    </row>
    <row r="562" spans="3:7" ht="15" thickBot="1" x14ac:dyDescent="0.35">
      <c r="C562" s="87">
        <v>43182</v>
      </c>
      <c r="D562" s="88">
        <v>0.71368055555555554</v>
      </c>
      <c r="E562" s="89" t="s">
        <v>9</v>
      </c>
      <c r="F562" s="89">
        <v>42</v>
      </c>
      <c r="G562" s="89" t="s">
        <v>21</v>
      </c>
    </row>
    <row r="563" spans="3:7" ht="15" thickBot="1" x14ac:dyDescent="0.35">
      <c r="C563" s="87">
        <v>43182</v>
      </c>
      <c r="D563" s="88">
        <v>0.71417824074074077</v>
      </c>
      <c r="E563" s="89" t="s">
        <v>9</v>
      </c>
      <c r="F563" s="89">
        <v>45</v>
      </c>
      <c r="G563" s="89" t="s">
        <v>10</v>
      </c>
    </row>
    <row r="564" spans="3:7" ht="15" thickBot="1" x14ac:dyDescent="0.35">
      <c r="C564" s="87">
        <v>43182</v>
      </c>
      <c r="D564" s="88">
        <v>0.71579861111111109</v>
      </c>
      <c r="E564" s="89" t="s">
        <v>9</v>
      </c>
      <c r="F564" s="89">
        <v>37</v>
      </c>
      <c r="G564" s="89" t="s">
        <v>21</v>
      </c>
    </row>
    <row r="565" spans="3:7" ht="15" thickBot="1" x14ac:dyDescent="0.35">
      <c r="C565" s="87">
        <v>43182</v>
      </c>
      <c r="D565" s="88">
        <v>0.71589120370370374</v>
      </c>
      <c r="E565" s="89" t="s">
        <v>9</v>
      </c>
      <c r="F565" s="89">
        <v>45</v>
      </c>
      <c r="G565" s="89" t="s">
        <v>21</v>
      </c>
    </row>
    <row r="566" spans="3:7" ht="15" thickBot="1" x14ac:dyDescent="0.35">
      <c r="C566" s="87">
        <v>43182</v>
      </c>
      <c r="D566" s="88">
        <v>0.71596064814814808</v>
      </c>
      <c r="E566" s="89" t="s">
        <v>9</v>
      </c>
      <c r="F566" s="89">
        <v>32</v>
      </c>
      <c r="G566" s="89" t="s">
        <v>10</v>
      </c>
    </row>
    <row r="567" spans="3:7" ht="15" thickBot="1" x14ac:dyDescent="0.35">
      <c r="C567" s="87">
        <v>43182</v>
      </c>
      <c r="D567" s="88">
        <v>0.71609953703703699</v>
      </c>
      <c r="E567" s="89" t="s">
        <v>9</v>
      </c>
      <c r="F567" s="89">
        <v>35</v>
      </c>
      <c r="G567" s="89" t="s">
        <v>21</v>
      </c>
    </row>
    <row r="568" spans="3:7" ht="15" thickBot="1" x14ac:dyDescent="0.35">
      <c r="C568" s="87">
        <v>43182</v>
      </c>
      <c r="D568" s="88">
        <v>0.71635416666666663</v>
      </c>
      <c r="E568" s="89" t="s">
        <v>9</v>
      </c>
      <c r="F568" s="89">
        <v>38</v>
      </c>
      <c r="G568" s="89" t="s">
        <v>21</v>
      </c>
    </row>
    <row r="569" spans="3:7" ht="15" thickBot="1" x14ac:dyDescent="0.35">
      <c r="C569" s="87">
        <v>43182</v>
      </c>
      <c r="D569" s="88">
        <v>0.71644675925925927</v>
      </c>
      <c r="E569" s="89" t="s">
        <v>9</v>
      </c>
      <c r="F569" s="89">
        <v>42</v>
      </c>
      <c r="G569" s="89" t="s">
        <v>10</v>
      </c>
    </row>
    <row r="570" spans="3:7" ht="15" thickBot="1" x14ac:dyDescent="0.35">
      <c r="C570" s="87">
        <v>43182</v>
      </c>
      <c r="D570" s="88">
        <v>0.71729166666666666</v>
      </c>
      <c r="E570" s="89" t="s">
        <v>9</v>
      </c>
      <c r="F570" s="89">
        <v>59</v>
      </c>
      <c r="G570" s="89" t="s">
        <v>10</v>
      </c>
    </row>
    <row r="571" spans="3:7" ht="15" thickBot="1" x14ac:dyDescent="0.35">
      <c r="C571" s="87">
        <v>43182</v>
      </c>
      <c r="D571" s="88">
        <v>0.71799768518518514</v>
      </c>
      <c r="E571" s="89" t="s">
        <v>9</v>
      </c>
      <c r="F571" s="89">
        <v>29</v>
      </c>
      <c r="G571" s="89" t="s">
        <v>21</v>
      </c>
    </row>
    <row r="572" spans="3:7" ht="15" thickBot="1" x14ac:dyDescent="0.35">
      <c r="C572" s="87">
        <v>43182</v>
      </c>
      <c r="D572" s="88">
        <v>0.71805555555555556</v>
      </c>
      <c r="E572" s="89" t="s">
        <v>9</v>
      </c>
      <c r="F572" s="89">
        <v>36</v>
      </c>
      <c r="G572" s="89" t="s">
        <v>10</v>
      </c>
    </row>
    <row r="573" spans="3:7" ht="15" thickBot="1" x14ac:dyDescent="0.35">
      <c r="C573" s="87">
        <v>43182</v>
      </c>
      <c r="D573" s="88">
        <v>0.71949074074074071</v>
      </c>
      <c r="E573" s="89" t="s">
        <v>9</v>
      </c>
      <c r="F573" s="89">
        <v>35</v>
      </c>
      <c r="G573" s="89" t="s">
        <v>10</v>
      </c>
    </row>
    <row r="574" spans="3:7" ht="15" thickBot="1" x14ac:dyDescent="0.35">
      <c r="C574" s="87">
        <v>43182</v>
      </c>
      <c r="D574" s="88">
        <v>0.720636574074074</v>
      </c>
      <c r="E574" s="89" t="s">
        <v>9</v>
      </c>
      <c r="F574" s="89">
        <v>42</v>
      </c>
      <c r="G574" s="89" t="s">
        <v>10</v>
      </c>
    </row>
    <row r="575" spans="3:7" ht="15" thickBot="1" x14ac:dyDescent="0.35">
      <c r="C575" s="87">
        <v>43182</v>
      </c>
      <c r="D575" s="88">
        <v>0.72071759259259249</v>
      </c>
      <c r="E575" s="89" t="s">
        <v>9</v>
      </c>
      <c r="F575" s="89">
        <v>16</v>
      </c>
      <c r="G575" s="89" t="s">
        <v>10</v>
      </c>
    </row>
    <row r="576" spans="3:7" ht="15" thickBot="1" x14ac:dyDescent="0.35">
      <c r="C576" s="87">
        <v>43182</v>
      </c>
      <c r="D576" s="88">
        <v>0.72192129629629631</v>
      </c>
      <c r="E576" s="89" t="s">
        <v>9</v>
      </c>
      <c r="F576" s="89">
        <v>17</v>
      </c>
      <c r="G576" s="89" t="s">
        <v>10</v>
      </c>
    </row>
    <row r="577" spans="3:7" ht="15" thickBot="1" x14ac:dyDescent="0.35">
      <c r="C577" s="87">
        <v>43182</v>
      </c>
      <c r="D577" s="88">
        <v>0.7219444444444445</v>
      </c>
      <c r="E577" s="89" t="s">
        <v>9</v>
      </c>
      <c r="F577" s="89">
        <v>37</v>
      </c>
      <c r="G577" s="89" t="s">
        <v>10</v>
      </c>
    </row>
    <row r="578" spans="3:7" ht="15" thickBot="1" x14ac:dyDescent="0.35">
      <c r="C578" s="87">
        <v>43182</v>
      </c>
      <c r="D578" s="88">
        <v>0.72201388888888884</v>
      </c>
      <c r="E578" s="89" t="s">
        <v>9</v>
      </c>
      <c r="F578" s="89">
        <v>15</v>
      </c>
      <c r="G578" s="89" t="s">
        <v>21</v>
      </c>
    </row>
    <row r="579" spans="3:7" ht="15" thickBot="1" x14ac:dyDescent="0.35">
      <c r="C579" s="87">
        <v>43182</v>
      </c>
      <c r="D579" s="88">
        <v>0.72223379629629625</v>
      </c>
      <c r="E579" s="89" t="s">
        <v>9</v>
      </c>
      <c r="F579" s="89">
        <v>37</v>
      </c>
      <c r="G579" s="89" t="s">
        <v>21</v>
      </c>
    </row>
    <row r="580" spans="3:7" ht="15" thickBot="1" x14ac:dyDescent="0.35">
      <c r="C580" s="87">
        <v>43182</v>
      </c>
      <c r="D580" s="88">
        <v>0.72250000000000003</v>
      </c>
      <c r="E580" s="89" t="s">
        <v>9</v>
      </c>
      <c r="F580" s="89">
        <v>36</v>
      </c>
      <c r="G580" s="89" t="s">
        <v>21</v>
      </c>
    </row>
    <row r="581" spans="3:7" ht="15" thickBot="1" x14ac:dyDescent="0.35">
      <c r="C581" s="87">
        <v>43182</v>
      </c>
      <c r="D581" s="88">
        <v>0.72295138888888888</v>
      </c>
      <c r="E581" s="89" t="s">
        <v>9</v>
      </c>
      <c r="F581" s="89">
        <v>36</v>
      </c>
      <c r="G581" s="89" t="s">
        <v>21</v>
      </c>
    </row>
    <row r="582" spans="3:7" ht="15" thickBot="1" x14ac:dyDescent="0.35">
      <c r="C582" s="87">
        <v>43182</v>
      </c>
      <c r="D582" s="88">
        <v>0.72317129629629628</v>
      </c>
      <c r="E582" s="89" t="s">
        <v>9</v>
      </c>
      <c r="F582" s="89">
        <v>58</v>
      </c>
      <c r="G582" s="89" t="s">
        <v>10</v>
      </c>
    </row>
    <row r="583" spans="3:7" ht="15" thickBot="1" x14ac:dyDescent="0.35">
      <c r="C583" s="87">
        <v>43182</v>
      </c>
      <c r="D583" s="88">
        <v>0.72344907407407411</v>
      </c>
      <c r="E583" s="89" t="s">
        <v>9</v>
      </c>
      <c r="F583" s="89">
        <v>40</v>
      </c>
      <c r="G583" s="89" t="s">
        <v>10</v>
      </c>
    </row>
    <row r="584" spans="3:7" ht="15" thickBot="1" x14ac:dyDescent="0.35">
      <c r="C584" s="87">
        <v>43182</v>
      </c>
      <c r="D584" s="88">
        <v>0.72371527777777767</v>
      </c>
      <c r="E584" s="89" t="s">
        <v>9</v>
      </c>
      <c r="F584" s="89">
        <v>19</v>
      </c>
      <c r="G584" s="89" t="s">
        <v>21</v>
      </c>
    </row>
    <row r="585" spans="3:7" ht="15" thickBot="1" x14ac:dyDescent="0.35">
      <c r="C585" s="87">
        <v>43182</v>
      </c>
      <c r="D585" s="88">
        <v>0.7244328703703703</v>
      </c>
      <c r="E585" s="89" t="s">
        <v>9</v>
      </c>
      <c r="F585" s="89">
        <v>47</v>
      </c>
      <c r="G585" s="89" t="s">
        <v>21</v>
      </c>
    </row>
    <row r="586" spans="3:7" ht="15" thickBot="1" x14ac:dyDescent="0.35">
      <c r="C586" s="87">
        <v>43182</v>
      </c>
      <c r="D586" s="88">
        <v>0.72446759259259252</v>
      </c>
      <c r="E586" s="89" t="s">
        <v>9</v>
      </c>
      <c r="F586" s="89">
        <v>42</v>
      </c>
      <c r="G586" s="89" t="s">
        <v>21</v>
      </c>
    </row>
    <row r="587" spans="3:7" ht="15" thickBot="1" x14ac:dyDescent="0.35">
      <c r="C587" s="87">
        <v>43182</v>
      </c>
      <c r="D587" s="88">
        <v>0.72453703703703709</v>
      </c>
      <c r="E587" s="89" t="s">
        <v>9</v>
      </c>
      <c r="F587" s="89">
        <v>44</v>
      </c>
      <c r="G587" s="89" t="s">
        <v>21</v>
      </c>
    </row>
    <row r="588" spans="3:7" ht="15" thickBot="1" x14ac:dyDescent="0.35">
      <c r="C588" s="87">
        <v>43182</v>
      </c>
      <c r="D588" s="88">
        <v>0.72553240740740732</v>
      </c>
      <c r="E588" s="89" t="s">
        <v>9</v>
      </c>
      <c r="F588" s="89">
        <v>36</v>
      </c>
      <c r="G588" s="89" t="s">
        <v>10</v>
      </c>
    </row>
    <row r="589" spans="3:7" ht="15" thickBot="1" x14ac:dyDescent="0.35">
      <c r="C589" s="87">
        <v>43182</v>
      </c>
      <c r="D589" s="88">
        <v>0.72974537037037035</v>
      </c>
      <c r="E589" s="89" t="s">
        <v>9</v>
      </c>
      <c r="F589" s="89">
        <v>43</v>
      </c>
      <c r="G589" s="89" t="s">
        <v>10</v>
      </c>
    </row>
    <row r="590" spans="3:7" ht="15" thickBot="1" x14ac:dyDescent="0.35">
      <c r="C590" s="87">
        <v>43182</v>
      </c>
      <c r="D590" s="88">
        <v>0.73024305555555558</v>
      </c>
      <c r="E590" s="89" t="s">
        <v>9</v>
      </c>
      <c r="F590" s="89">
        <v>39</v>
      </c>
      <c r="G590" s="89" t="s">
        <v>21</v>
      </c>
    </row>
    <row r="591" spans="3:7" ht="15" thickBot="1" x14ac:dyDescent="0.35">
      <c r="C591" s="87">
        <v>43182</v>
      </c>
      <c r="D591" s="88">
        <v>0.73141203703703705</v>
      </c>
      <c r="E591" s="89" t="s">
        <v>9</v>
      </c>
      <c r="F591" s="89">
        <v>36</v>
      </c>
      <c r="G591" s="89" t="s">
        <v>10</v>
      </c>
    </row>
    <row r="592" spans="3:7" ht="15" thickBot="1" x14ac:dyDescent="0.35">
      <c r="C592" s="87">
        <v>43182</v>
      </c>
      <c r="D592" s="88">
        <v>0.73178240740740741</v>
      </c>
      <c r="E592" s="89" t="s">
        <v>9</v>
      </c>
      <c r="F592" s="89">
        <v>40</v>
      </c>
      <c r="G592" s="89" t="s">
        <v>21</v>
      </c>
    </row>
    <row r="593" spans="3:7" ht="15" thickBot="1" x14ac:dyDescent="0.35">
      <c r="C593" s="87">
        <v>43182</v>
      </c>
      <c r="D593" s="88">
        <v>0.73217592592592595</v>
      </c>
      <c r="E593" s="89" t="s">
        <v>9</v>
      </c>
      <c r="F593" s="89">
        <v>40</v>
      </c>
      <c r="G593" s="89" t="s">
        <v>21</v>
      </c>
    </row>
    <row r="594" spans="3:7" ht="15" thickBot="1" x14ac:dyDescent="0.35">
      <c r="C594" s="87">
        <v>43182</v>
      </c>
      <c r="D594" s="88">
        <v>0.73217592592592595</v>
      </c>
      <c r="E594" s="89" t="s">
        <v>9</v>
      </c>
      <c r="F594" s="89">
        <v>25</v>
      </c>
      <c r="G594" s="89" t="s">
        <v>21</v>
      </c>
    </row>
    <row r="595" spans="3:7" ht="15" thickBot="1" x14ac:dyDescent="0.35">
      <c r="C595" s="87">
        <v>43182</v>
      </c>
      <c r="D595" s="88">
        <v>0.7321875000000001</v>
      </c>
      <c r="E595" s="89" t="s">
        <v>9</v>
      </c>
      <c r="F595" s="89">
        <v>15</v>
      </c>
      <c r="G595" s="89" t="s">
        <v>21</v>
      </c>
    </row>
    <row r="596" spans="3:7" ht="15" thickBot="1" x14ac:dyDescent="0.35">
      <c r="C596" s="87">
        <v>43182</v>
      </c>
      <c r="D596" s="88">
        <v>0.73260416666666661</v>
      </c>
      <c r="E596" s="89" t="s">
        <v>9</v>
      </c>
      <c r="F596" s="89">
        <v>37</v>
      </c>
      <c r="G596" s="89" t="s">
        <v>10</v>
      </c>
    </row>
    <row r="597" spans="3:7" ht="15" thickBot="1" x14ac:dyDescent="0.35">
      <c r="C597" s="87">
        <v>43182</v>
      </c>
      <c r="D597" s="88">
        <v>0.73611111111111116</v>
      </c>
      <c r="E597" s="89" t="s">
        <v>9</v>
      </c>
      <c r="F597" s="89">
        <v>42</v>
      </c>
      <c r="G597" s="89" t="s">
        <v>21</v>
      </c>
    </row>
    <row r="598" spans="3:7" ht="15" thickBot="1" x14ac:dyDescent="0.35">
      <c r="C598" s="87">
        <v>43182</v>
      </c>
      <c r="D598" s="88">
        <v>0.73751157407407408</v>
      </c>
      <c r="E598" s="89" t="s">
        <v>9</v>
      </c>
      <c r="F598" s="89">
        <v>41</v>
      </c>
      <c r="G598" s="89" t="s">
        <v>21</v>
      </c>
    </row>
    <row r="599" spans="3:7" ht="15" thickBot="1" x14ac:dyDescent="0.35">
      <c r="C599" s="87">
        <v>43182</v>
      </c>
      <c r="D599" s="88">
        <v>0.73759259259259258</v>
      </c>
      <c r="E599" s="89" t="s">
        <v>9</v>
      </c>
      <c r="F599" s="89">
        <v>44</v>
      </c>
      <c r="G599" s="89" t="s">
        <v>21</v>
      </c>
    </row>
    <row r="600" spans="3:7" ht="15" thickBot="1" x14ac:dyDescent="0.35">
      <c r="C600" s="87">
        <v>43182</v>
      </c>
      <c r="D600" s="88">
        <v>0.73782407407407413</v>
      </c>
      <c r="E600" s="89" t="s">
        <v>9</v>
      </c>
      <c r="F600" s="89">
        <v>54</v>
      </c>
      <c r="G600" s="89" t="s">
        <v>21</v>
      </c>
    </row>
    <row r="601" spans="3:7" ht="15" thickBot="1" x14ac:dyDescent="0.35">
      <c r="C601" s="87">
        <v>43182</v>
      </c>
      <c r="D601" s="88">
        <v>0.73890046296296286</v>
      </c>
      <c r="E601" s="89" t="s">
        <v>9</v>
      </c>
      <c r="F601" s="89">
        <v>47</v>
      </c>
      <c r="G601" s="89" t="s">
        <v>21</v>
      </c>
    </row>
    <row r="602" spans="3:7" ht="15" thickBot="1" x14ac:dyDescent="0.35">
      <c r="C602" s="87">
        <v>43182</v>
      </c>
      <c r="D602" s="88">
        <v>0.73912037037037026</v>
      </c>
      <c r="E602" s="89" t="s">
        <v>9</v>
      </c>
      <c r="F602" s="89">
        <v>52</v>
      </c>
      <c r="G602" s="89" t="s">
        <v>10</v>
      </c>
    </row>
    <row r="603" spans="3:7" ht="15" thickBot="1" x14ac:dyDescent="0.35">
      <c r="C603" s="87">
        <v>43182</v>
      </c>
      <c r="D603" s="88">
        <v>0.74081018518518515</v>
      </c>
      <c r="E603" s="89" t="s">
        <v>9</v>
      </c>
      <c r="F603" s="89">
        <v>41</v>
      </c>
      <c r="G603" s="89" t="s">
        <v>21</v>
      </c>
    </row>
    <row r="604" spans="3:7" ht="15" thickBot="1" x14ac:dyDescent="0.35">
      <c r="C604" s="87">
        <v>43182</v>
      </c>
      <c r="D604" s="88">
        <v>0.74087962962962972</v>
      </c>
      <c r="E604" s="89" t="s">
        <v>9</v>
      </c>
      <c r="F604" s="89">
        <v>39</v>
      </c>
      <c r="G604" s="89" t="s">
        <v>10</v>
      </c>
    </row>
    <row r="605" spans="3:7" ht="15" thickBot="1" x14ac:dyDescent="0.35">
      <c r="C605" s="87">
        <v>43182</v>
      </c>
      <c r="D605" s="88">
        <v>0.74151620370370364</v>
      </c>
      <c r="E605" s="89" t="s">
        <v>9</v>
      </c>
      <c r="F605" s="89">
        <v>53</v>
      </c>
      <c r="G605" s="89" t="s">
        <v>10</v>
      </c>
    </row>
    <row r="606" spans="3:7" ht="15" thickBot="1" x14ac:dyDescent="0.35">
      <c r="C606" s="87">
        <v>43182</v>
      </c>
      <c r="D606" s="88">
        <v>0.74310185185185185</v>
      </c>
      <c r="E606" s="89" t="s">
        <v>9</v>
      </c>
      <c r="F606" s="89">
        <v>36</v>
      </c>
      <c r="G606" s="89" t="s">
        <v>21</v>
      </c>
    </row>
    <row r="607" spans="3:7" ht="15" thickBot="1" x14ac:dyDescent="0.35">
      <c r="C607" s="87">
        <v>43182</v>
      </c>
      <c r="D607" s="88">
        <v>0.74324074074074076</v>
      </c>
      <c r="E607" s="89" t="s">
        <v>9</v>
      </c>
      <c r="F607" s="89">
        <v>29</v>
      </c>
      <c r="G607" s="89" t="s">
        <v>21</v>
      </c>
    </row>
    <row r="608" spans="3:7" ht="15" thickBot="1" x14ac:dyDescent="0.35">
      <c r="C608" s="87">
        <v>43182</v>
      </c>
      <c r="D608" s="88">
        <v>0.74373842592592598</v>
      </c>
      <c r="E608" s="89" t="s">
        <v>9</v>
      </c>
      <c r="F608" s="89">
        <v>41</v>
      </c>
      <c r="G608" s="89" t="s">
        <v>10</v>
      </c>
    </row>
    <row r="609" spans="3:7" ht="15" thickBot="1" x14ac:dyDescent="0.35">
      <c r="C609" s="87">
        <v>43182</v>
      </c>
      <c r="D609" s="88">
        <v>0.7449189814814815</v>
      </c>
      <c r="E609" s="89" t="s">
        <v>9</v>
      </c>
      <c r="F609" s="89">
        <v>29</v>
      </c>
      <c r="G609" s="89" t="s">
        <v>21</v>
      </c>
    </row>
    <row r="610" spans="3:7" ht="15" thickBot="1" x14ac:dyDescent="0.35">
      <c r="C610" s="87">
        <v>43182</v>
      </c>
      <c r="D610" s="88">
        <v>0.74569444444444455</v>
      </c>
      <c r="E610" s="89" t="s">
        <v>9</v>
      </c>
      <c r="F610" s="89">
        <v>42</v>
      </c>
      <c r="G610" s="89" t="s">
        <v>10</v>
      </c>
    </row>
    <row r="611" spans="3:7" ht="15" thickBot="1" x14ac:dyDescent="0.35">
      <c r="C611" s="87">
        <v>43182</v>
      </c>
      <c r="D611" s="88">
        <v>0.74679398148148157</v>
      </c>
      <c r="E611" s="89" t="s">
        <v>9</v>
      </c>
      <c r="F611" s="89">
        <v>34</v>
      </c>
      <c r="G611" s="89" t="s">
        <v>21</v>
      </c>
    </row>
    <row r="612" spans="3:7" ht="15" thickBot="1" x14ac:dyDescent="0.35">
      <c r="C612" s="87">
        <v>43182</v>
      </c>
      <c r="D612" s="88">
        <v>0.74894675925925924</v>
      </c>
      <c r="E612" s="89" t="s">
        <v>9</v>
      </c>
      <c r="F612" s="89">
        <v>23</v>
      </c>
      <c r="G612" s="89" t="s">
        <v>21</v>
      </c>
    </row>
    <row r="613" spans="3:7" ht="15" thickBot="1" x14ac:dyDescent="0.35">
      <c r="C613" s="87">
        <v>43182</v>
      </c>
      <c r="D613" s="88">
        <v>0.74957175925925934</v>
      </c>
      <c r="E613" s="89" t="s">
        <v>9</v>
      </c>
      <c r="F613" s="89">
        <v>39</v>
      </c>
      <c r="G613" s="89" t="s">
        <v>10</v>
      </c>
    </row>
    <row r="614" spans="3:7" ht="15" thickBot="1" x14ac:dyDescent="0.35">
      <c r="C614" s="87">
        <v>43182</v>
      </c>
      <c r="D614" s="88">
        <v>0.74980324074074067</v>
      </c>
      <c r="E614" s="89" t="s">
        <v>9</v>
      </c>
      <c r="F614" s="89">
        <v>47</v>
      </c>
      <c r="G614" s="89" t="s">
        <v>10</v>
      </c>
    </row>
    <row r="615" spans="3:7" ht="15" thickBot="1" x14ac:dyDescent="0.35">
      <c r="C615" s="87">
        <v>43182</v>
      </c>
      <c r="D615" s="88">
        <v>0.74996527777777777</v>
      </c>
      <c r="E615" s="89" t="s">
        <v>9</v>
      </c>
      <c r="F615" s="89">
        <v>49</v>
      </c>
      <c r="G615" s="89" t="s">
        <v>10</v>
      </c>
    </row>
    <row r="616" spans="3:7" ht="15" thickBot="1" x14ac:dyDescent="0.35">
      <c r="C616" s="87">
        <v>43182</v>
      </c>
      <c r="D616" s="88">
        <v>0.75002314814814808</v>
      </c>
      <c r="E616" s="89" t="s">
        <v>9</v>
      </c>
      <c r="F616" s="89">
        <v>51</v>
      </c>
      <c r="G616" s="89" t="s">
        <v>10</v>
      </c>
    </row>
    <row r="617" spans="3:7" ht="15" thickBot="1" x14ac:dyDescent="0.35">
      <c r="C617" s="87">
        <v>43182</v>
      </c>
      <c r="D617" s="88">
        <v>0.75104166666666661</v>
      </c>
      <c r="E617" s="89" t="s">
        <v>9</v>
      </c>
      <c r="F617" s="89">
        <v>42</v>
      </c>
      <c r="G617" s="89" t="s">
        <v>21</v>
      </c>
    </row>
    <row r="618" spans="3:7" ht="15" thickBot="1" x14ac:dyDescent="0.35">
      <c r="C618" s="87">
        <v>43182</v>
      </c>
      <c r="D618" s="88">
        <v>0.75148148148148142</v>
      </c>
      <c r="E618" s="89" t="s">
        <v>9</v>
      </c>
      <c r="F618" s="89">
        <v>35</v>
      </c>
      <c r="G618" s="89" t="s">
        <v>21</v>
      </c>
    </row>
    <row r="619" spans="3:7" ht="15" thickBot="1" x14ac:dyDescent="0.35">
      <c r="C619" s="87">
        <v>43182</v>
      </c>
      <c r="D619" s="88">
        <v>0.75167824074074074</v>
      </c>
      <c r="E619" s="89" t="s">
        <v>9</v>
      </c>
      <c r="F619" s="89">
        <v>41</v>
      </c>
      <c r="G619" s="89" t="s">
        <v>10</v>
      </c>
    </row>
    <row r="620" spans="3:7" ht="15" thickBot="1" x14ac:dyDescent="0.35">
      <c r="C620" s="87">
        <v>43182</v>
      </c>
      <c r="D620" s="88">
        <v>0.75434027777777779</v>
      </c>
      <c r="E620" s="89" t="s">
        <v>9</v>
      </c>
      <c r="F620" s="89">
        <v>48</v>
      </c>
      <c r="G620" s="89" t="s">
        <v>10</v>
      </c>
    </row>
    <row r="621" spans="3:7" ht="15" thickBot="1" x14ac:dyDescent="0.35">
      <c r="C621" s="87">
        <v>43182</v>
      </c>
      <c r="D621" s="88">
        <v>0.75490740740740747</v>
      </c>
      <c r="E621" s="89" t="s">
        <v>9</v>
      </c>
      <c r="F621" s="89">
        <v>41</v>
      </c>
      <c r="G621" s="89" t="s">
        <v>21</v>
      </c>
    </row>
    <row r="622" spans="3:7" ht="15" thickBot="1" x14ac:dyDescent="0.35">
      <c r="C622" s="87">
        <v>43182</v>
      </c>
      <c r="D622" s="88">
        <v>0.75561342592592595</v>
      </c>
      <c r="E622" s="89" t="s">
        <v>9</v>
      </c>
      <c r="F622" s="89">
        <v>44</v>
      </c>
      <c r="G622" s="89" t="s">
        <v>10</v>
      </c>
    </row>
    <row r="623" spans="3:7" ht="15" thickBot="1" x14ac:dyDescent="0.35">
      <c r="C623" s="87">
        <v>43182</v>
      </c>
      <c r="D623" s="88">
        <v>0.75611111111111118</v>
      </c>
      <c r="E623" s="89" t="s">
        <v>9</v>
      </c>
      <c r="F623" s="89">
        <v>54</v>
      </c>
      <c r="G623" s="89" t="s">
        <v>10</v>
      </c>
    </row>
    <row r="624" spans="3:7" ht="15" thickBot="1" x14ac:dyDescent="0.35">
      <c r="C624" s="87">
        <v>43182</v>
      </c>
      <c r="D624" s="88">
        <v>0.75695601851851846</v>
      </c>
      <c r="E624" s="89" t="s">
        <v>9</v>
      </c>
      <c r="F624" s="89">
        <v>24</v>
      </c>
      <c r="G624" s="89" t="s">
        <v>21</v>
      </c>
    </row>
    <row r="625" spans="3:7" ht="15" thickBot="1" x14ac:dyDescent="0.35">
      <c r="C625" s="87">
        <v>43182</v>
      </c>
      <c r="D625" s="88">
        <v>0.75748842592592591</v>
      </c>
      <c r="E625" s="89" t="s">
        <v>9</v>
      </c>
      <c r="F625" s="89">
        <v>50</v>
      </c>
      <c r="G625" s="89" t="s">
        <v>21</v>
      </c>
    </row>
    <row r="626" spans="3:7" ht="15" thickBot="1" x14ac:dyDescent="0.35">
      <c r="C626" s="87">
        <v>43182</v>
      </c>
      <c r="D626" s="88">
        <v>0.75777777777777777</v>
      </c>
      <c r="E626" s="89" t="s">
        <v>9</v>
      </c>
      <c r="F626" s="89">
        <v>40</v>
      </c>
      <c r="G626" s="89" t="s">
        <v>10</v>
      </c>
    </row>
    <row r="627" spans="3:7" ht="15" thickBot="1" x14ac:dyDescent="0.35">
      <c r="C627" s="87">
        <v>43182</v>
      </c>
      <c r="D627" s="88">
        <v>0.75894675925925925</v>
      </c>
      <c r="E627" s="89" t="s">
        <v>9</v>
      </c>
      <c r="F627" s="89">
        <v>55</v>
      </c>
      <c r="G627" s="89" t="s">
        <v>10</v>
      </c>
    </row>
    <row r="628" spans="3:7" ht="15" thickBot="1" x14ac:dyDescent="0.35">
      <c r="C628" s="87">
        <v>43182</v>
      </c>
      <c r="D628" s="88">
        <v>0.76050925925925927</v>
      </c>
      <c r="E628" s="89" t="s">
        <v>9</v>
      </c>
      <c r="F628" s="89">
        <v>30</v>
      </c>
      <c r="G628" s="89" t="s">
        <v>21</v>
      </c>
    </row>
    <row r="629" spans="3:7" ht="15" thickBot="1" x14ac:dyDescent="0.35">
      <c r="C629" s="87">
        <v>43182</v>
      </c>
      <c r="D629" s="88">
        <v>0.76118055555555564</v>
      </c>
      <c r="E629" s="89" t="s">
        <v>9</v>
      </c>
      <c r="F629" s="89">
        <v>40</v>
      </c>
      <c r="G629" s="89" t="s">
        <v>10</v>
      </c>
    </row>
    <row r="630" spans="3:7" ht="15" thickBot="1" x14ac:dyDescent="0.35">
      <c r="C630" s="87">
        <v>43182</v>
      </c>
      <c r="D630" s="88">
        <v>0.76143518518518516</v>
      </c>
      <c r="E630" s="89" t="s">
        <v>9</v>
      </c>
      <c r="F630" s="89">
        <v>46</v>
      </c>
      <c r="G630" s="89" t="s">
        <v>21</v>
      </c>
    </row>
    <row r="631" spans="3:7" ht="15" thickBot="1" x14ac:dyDescent="0.35">
      <c r="C631" s="87">
        <v>43182</v>
      </c>
      <c r="D631" s="88">
        <v>0.76146990740740739</v>
      </c>
      <c r="E631" s="89" t="s">
        <v>9</v>
      </c>
      <c r="F631" s="89">
        <v>52</v>
      </c>
      <c r="G631" s="89" t="s">
        <v>10</v>
      </c>
    </row>
    <row r="632" spans="3:7" ht="15" thickBot="1" x14ac:dyDescent="0.35">
      <c r="C632" s="87">
        <v>43182</v>
      </c>
      <c r="D632" s="88">
        <v>0.76292824074074073</v>
      </c>
      <c r="E632" s="89" t="s">
        <v>9</v>
      </c>
      <c r="F632" s="89">
        <v>51</v>
      </c>
      <c r="G632" s="89" t="s">
        <v>21</v>
      </c>
    </row>
    <row r="633" spans="3:7" ht="15" thickBot="1" x14ac:dyDescent="0.35">
      <c r="C633" s="87">
        <v>43182</v>
      </c>
      <c r="D633" s="88">
        <v>0.76506944444444447</v>
      </c>
      <c r="E633" s="89" t="s">
        <v>9</v>
      </c>
      <c r="F633" s="89">
        <v>49</v>
      </c>
      <c r="G633" s="89" t="s">
        <v>10</v>
      </c>
    </row>
    <row r="634" spans="3:7" ht="15" thickBot="1" x14ac:dyDescent="0.35">
      <c r="C634" s="87">
        <v>43182</v>
      </c>
      <c r="D634" s="88">
        <v>0.7664467592592592</v>
      </c>
      <c r="E634" s="89" t="s">
        <v>9</v>
      </c>
      <c r="F634" s="89">
        <v>46</v>
      </c>
      <c r="G634" s="89" t="s">
        <v>21</v>
      </c>
    </row>
    <row r="635" spans="3:7" ht="15" thickBot="1" x14ac:dyDescent="0.35">
      <c r="C635" s="87">
        <v>43182</v>
      </c>
      <c r="D635" s="88">
        <v>0.76650462962962962</v>
      </c>
      <c r="E635" s="89" t="s">
        <v>9</v>
      </c>
      <c r="F635" s="89">
        <v>46</v>
      </c>
      <c r="G635" s="89" t="s">
        <v>21</v>
      </c>
    </row>
    <row r="636" spans="3:7" ht="15" thickBot="1" x14ac:dyDescent="0.35">
      <c r="C636" s="87">
        <v>43182</v>
      </c>
      <c r="D636" s="88">
        <v>0.76734953703703701</v>
      </c>
      <c r="E636" s="89" t="s">
        <v>9</v>
      </c>
      <c r="F636" s="89">
        <v>52</v>
      </c>
      <c r="G636" s="89" t="s">
        <v>10</v>
      </c>
    </row>
    <row r="637" spans="3:7" ht="15" thickBot="1" x14ac:dyDescent="0.35">
      <c r="C637" s="87">
        <v>43182</v>
      </c>
      <c r="D637" s="88">
        <v>0.76766203703703706</v>
      </c>
      <c r="E637" s="89" t="s">
        <v>9</v>
      </c>
      <c r="F637" s="89">
        <v>16</v>
      </c>
      <c r="G637" s="89" t="s">
        <v>21</v>
      </c>
    </row>
    <row r="638" spans="3:7" ht="15" thickBot="1" x14ac:dyDescent="0.35">
      <c r="C638" s="87">
        <v>43182</v>
      </c>
      <c r="D638" s="88">
        <v>0.76817129629629621</v>
      </c>
      <c r="E638" s="89" t="s">
        <v>9</v>
      </c>
      <c r="F638" s="89">
        <v>41</v>
      </c>
      <c r="G638" s="89" t="s">
        <v>21</v>
      </c>
    </row>
    <row r="639" spans="3:7" ht="15" thickBot="1" x14ac:dyDescent="0.35">
      <c r="C639" s="87">
        <v>43182</v>
      </c>
      <c r="D639" s="88">
        <v>0.7694212962962963</v>
      </c>
      <c r="E639" s="89" t="s">
        <v>9</v>
      </c>
      <c r="F639" s="89">
        <v>39</v>
      </c>
      <c r="G639" s="89" t="s">
        <v>21</v>
      </c>
    </row>
    <row r="640" spans="3:7" ht="15" thickBot="1" x14ac:dyDescent="0.35">
      <c r="C640" s="87">
        <v>43182</v>
      </c>
      <c r="D640" s="88">
        <v>0.77188657407407402</v>
      </c>
      <c r="E640" s="89" t="s">
        <v>9</v>
      </c>
      <c r="F640" s="89">
        <v>41</v>
      </c>
      <c r="G640" s="89" t="s">
        <v>10</v>
      </c>
    </row>
    <row r="641" spans="3:7" ht="15" thickBot="1" x14ac:dyDescent="0.35">
      <c r="C641" s="87">
        <v>43182</v>
      </c>
      <c r="D641" s="88">
        <v>0.77241898148148147</v>
      </c>
      <c r="E641" s="89" t="s">
        <v>9</v>
      </c>
      <c r="F641" s="89">
        <v>43</v>
      </c>
      <c r="G641" s="89" t="s">
        <v>21</v>
      </c>
    </row>
    <row r="642" spans="3:7" ht="15" thickBot="1" x14ac:dyDescent="0.35">
      <c r="C642" s="87">
        <v>43182</v>
      </c>
      <c r="D642" s="88">
        <v>0.77490740740740749</v>
      </c>
      <c r="E642" s="89" t="s">
        <v>9</v>
      </c>
      <c r="F642" s="89">
        <v>38</v>
      </c>
      <c r="G642" s="89" t="s">
        <v>10</v>
      </c>
    </row>
    <row r="643" spans="3:7" ht="15" thickBot="1" x14ac:dyDescent="0.35">
      <c r="C643" s="87">
        <v>43182</v>
      </c>
      <c r="D643" s="88">
        <v>0.77625</v>
      </c>
      <c r="E643" s="89" t="s">
        <v>9</v>
      </c>
      <c r="F643" s="89">
        <v>37</v>
      </c>
      <c r="G643" s="89" t="s">
        <v>10</v>
      </c>
    </row>
    <row r="644" spans="3:7" ht="15" thickBot="1" x14ac:dyDescent="0.35">
      <c r="C644" s="87">
        <v>43182</v>
      </c>
      <c r="D644" s="88">
        <v>0.77710648148148154</v>
      </c>
      <c r="E644" s="89" t="s">
        <v>9</v>
      </c>
      <c r="F644" s="89">
        <v>39</v>
      </c>
      <c r="G644" s="89" t="s">
        <v>21</v>
      </c>
    </row>
    <row r="645" spans="3:7" ht="15" thickBot="1" x14ac:dyDescent="0.35">
      <c r="C645" s="87">
        <v>43182</v>
      </c>
      <c r="D645" s="88">
        <v>0.77748842592592593</v>
      </c>
      <c r="E645" s="89" t="s">
        <v>9</v>
      </c>
      <c r="F645" s="89">
        <v>44</v>
      </c>
      <c r="G645" s="89" t="s">
        <v>21</v>
      </c>
    </row>
    <row r="646" spans="3:7" ht="15" thickBot="1" x14ac:dyDescent="0.35">
      <c r="C646" s="87">
        <v>43182</v>
      </c>
      <c r="D646" s="88">
        <v>0.77829861111111109</v>
      </c>
      <c r="E646" s="89" t="s">
        <v>9</v>
      </c>
      <c r="F646" s="89">
        <v>34</v>
      </c>
      <c r="G646" s="89" t="s">
        <v>21</v>
      </c>
    </row>
    <row r="647" spans="3:7" ht="15" thickBot="1" x14ac:dyDescent="0.35">
      <c r="C647" s="87">
        <v>43182</v>
      </c>
      <c r="D647" s="88">
        <v>0.77878472222222228</v>
      </c>
      <c r="E647" s="89" t="s">
        <v>9</v>
      </c>
      <c r="F647" s="89">
        <v>34</v>
      </c>
      <c r="G647" s="89" t="s">
        <v>21</v>
      </c>
    </row>
    <row r="648" spans="3:7" ht="15" thickBot="1" x14ac:dyDescent="0.35">
      <c r="C648" s="87">
        <v>43182</v>
      </c>
      <c r="D648" s="88">
        <v>0.77953703703703703</v>
      </c>
      <c r="E648" s="89" t="s">
        <v>9</v>
      </c>
      <c r="F648" s="89">
        <v>46</v>
      </c>
      <c r="G648" s="89" t="s">
        <v>10</v>
      </c>
    </row>
    <row r="649" spans="3:7" ht="15" thickBot="1" x14ac:dyDescent="0.35">
      <c r="C649" s="87">
        <v>43182</v>
      </c>
      <c r="D649" s="88">
        <v>0.77962962962962967</v>
      </c>
      <c r="E649" s="89" t="s">
        <v>9</v>
      </c>
      <c r="F649" s="89">
        <v>35</v>
      </c>
      <c r="G649" s="89" t="s">
        <v>10</v>
      </c>
    </row>
    <row r="650" spans="3:7" ht="15" thickBot="1" x14ac:dyDescent="0.35">
      <c r="C650" s="87">
        <v>43182</v>
      </c>
      <c r="D650" s="88">
        <v>0.78123842592592585</v>
      </c>
      <c r="E650" s="89" t="s">
        <v>9</v>
      </c>
      <c r="F650" s="89">
        <v>42</v>
      </c>
      <c r="G650" s="89" t="s">
        <v>21</v>
      </c>
    </row>
    <row r="651" spans="3:7" ht="15" thickBot="1" x14ac:dyDescent="0.35">
      <c r="C651" s="87">
        <v>43182</v>
      </c>
      <c r="D651" s="88">
        <v>0.78209490740740739</v>
      </c>
      <c r="E651" s="89" t="s">
        <v>9</v>
      </c>
      <c r="F651" s="89">
        <v>27</v>
      </c>
      <c r="G651" s="89" t="s">
        <v>21</v>
      </c>
    </row>
    <row r="652" spans="3:7" ht="15" thickBot="1" x14ac:dyDescent="0.35">
      <c r="C652" s="87">
        <v>43182</v>
      </c>
      <c r="D652" s="88">
        <v>0.78356481481481488</v>
      </c>
      <c r="E652" s="89" t="s">
        <v>9</v>
      </c>
      <c r="F652" s="89">
        <v>31</v>
      </c>
      <c r="G652" s="89" t="s">
        <v>10</v>
      </c>
    </row>
    <row r="653" spans="3:7" ht="15" thickBot="1" x14ac:dyDescent="0.35">
      <c r="C653" s="87">
        <v>43182</v>
      </c>
      <c r="D653" s="88">
        <v>0.78527777777777785</v>
      </c>
      <c r="E653" s="89" t="s">
        <v>9</v>
      </c>
      <c r="F653" s="89">
        <v>48</v>
      </c>
      <c r="G653" s="89" t="s">
        <v>21</v>
      </c>
    </row>
    <row r="654" spans="3:7" ht="15" thickBot="1" x14ac:dyDescent="0.35">
      <c r="C654" s="87">
        <v>43182</v>
      </c>
      <c r="D654" s="88">
        <v>0.78810185185185189</v>
      </c>
      <c r="E654" s="89" t="s">
        <v>9</v>
      </c>
      <c r="F654" s="89">
        <v>40</v>
      </c>
      <c r="G654" s="89" t="s">
        <v>10</v>
      </c>
    </row>
    <row r="655" spans="3:7" ht="15" thickBot="1" x14ac:dyDescent="0.35">
      <c r="C655" s="87">
        <v>43182</v>
      </c>
      <c r="D655" s="88">
        <v>0.79317129629629635</v>
      </c>
      <c r="E655" s="89" t="s">
        <v>9</v>
      </c>
      <c r="F655" s="89">
        <v>47</v>
      </c>
      <c r="G655" s="89" t="s">
        <v>10</v>
      </c>
    </row>
    <row r="656" spans="3:7" ht="15" thickBot="1" x14ac:dyDescent="0.35">
      <c r="C656" s="87">
        <v>43182</v>
      </c>
      <c r="D656" s="88">
        <v>0.79340277777777779</v>
      </c>
      <c r="E656" s="89" t="s">
        <v>9</v>
      </c>
      <c r="F656" s="89">
        <v>44</v>
      </c>
      <c r="G656" s="89" t="s">
        <v>21</v>
      </c>
    </row>
    <row r="657" spans="3:7" ht="15" thickBot="1" x14ac:dyDescent="0.35">
      <c r="C657" s="87">
        <v>43182</v>
      </c>
      <c r="D657" s="88">
        <v>0.79362268518518519</v>
      </c>
      <c r="E657" s="89" t="s">
        <v>9</v>
      </c>
      <c r="F657" s="89">
        <v>39</v>
      </c>
      <c r="G657" s="89" t="s">
        <v>21</v>
      </c>
    </row>
    <row r="658" spans="3:7" ht="15" thickBot="1" x14ac:dyDescent="0.35">
      <c r="C658" s="87">
        <v>43182</v>
      </c>
      <c r="D658" s="88">
        <v>0.7986805555555555</v>
      </c>
      <c r="E658" s="89" t="s">
        <v>9</v>
      </c>
      <c r="F658" s="89">
        <v>15</v>
      </c>
      <c r="G658" s="89" t="s">
        <v>21</v>
      </c>
    </row>
    <row r="659" spans="3:7" ht="15" thickBot="1" x14ac:dyDescent="0.35">
      <c r="C659" s="87">
        <v>43182</v>
      </c>
      <c r="D659" s="88">
        <v>0.79869212962962965</v>
      </c>
      <c r="E659" s="89" t="s">
        <v>9</v>
      </c>
      <c r="F659" s="89">
        <v>23</v>
      </c>
      <c r="G659" s="89" t="s">
        <v>21</v>
      </c>
    </row>
    <row r="660" spans="3:7" ht="15" thickBot="1" x14ac:dyDescent="0.35">
      <c r="C660" s="87">
        <v>43182</v>
      </c>
      <c r="D660" s="88">
        <v>0.79871527777777773</v>
      </c>
      <c r="E660" s="89" t="s">
        <v>9</v>
      </c>
      <c r="F660" s="89">
        <v>22</v>
      </c>
      <c r="G660" s="89" t="s">
        <v>21</v>
      </c>
    </row>
    <row r="661" spans="3:7" ht="15" thickBot="1" x14ac:dyDescent="0.35">
      <c r="C661" s="87">
        <v>43182</v>
      </c>
      <c r="D661" s="88">
        <v>0.80010416666666673</v>
      </c>
      <c r="E661" s="89" t="s">
        <v>9</v>
      </c>
      <c r="F661" s="89">
        <v>48</v>
      </c>
      <c r="G661" s="89" t="s">
        <v>21</v>
      </c>
    </row>
    <row r="662" spans="3:7" ht="15" thickBot="1" x14ac:dyDescent="0.35">
      <c r="C662" s="87">
        <v>43182</v>
      </c>
      <c r="D662" s="88">
        <v>0.80085648148148147</v>
      </c>
      <c r="E662" s="89" t="s">
        <v>9</v>
      </c>
      <c r="F662" s="89">
        <v>36</v>
      </c>
      <c r="G662" s="89" t="s">
        <v>21</v>
      </c>
    </row>
    <row r="663" spans="3:7" ht="15" thickBot="1" x14ac:dyDescent="0.35">
      <c r="C663" s="87">
        <v>43182</v>
      </c>
      <c r="D663" s="88">
        <v>0.80173611111111109</v>
      </c>
      <c r="E663" s="89" t="s">
        <v>9</v>
      </c>
      <c r="F663" s="89">
        <v>26</v>
      </c>
      <c r="G663" s="89" t="s">
        <v>10</v>
      </c>
    </row>
    <row r="664" spans="3:7" ht="15" thickBot="1" x14ac:dyDescent="0.35">
      <c r="C664" s="87">
        <v>43182</v>
      </c>
      <c r="D664" s="88">
        <v>0.80185185185185182</v>
      </c>
      <c r="E664" s="89" t="s">
        <v>9</v>
      </c>
      <c r="F664" s="89">
        <v>28</v>
      </c>
      <c r="G664" s="89" t="s">
        <v>10</v>
      </c>
    </row>
    <row r="665" spans="3:7" ht="15" thickBot="1" x14ac:dyDescent="0.35">
      <c r="C665" s="87">
        <v>43182</v>
      </c>
      <c r="D665" s="88">
        <v>0.8031018518518519</v>
      </c>
      <c r="E665" s="89" t="s">
        <v>9</v>
      </c>
      <c r="F665" s="89">
        <v>43</v>
      </c>
      <c r="G665" s="89" t="s">
        <v>10</v>
      </c>
    </row>
    <row r="666" spans="3:7" ht="15" thickBot="1" x14ac:dyDescent="0.35">
      <c r="C666" s="87">
        <v>43182</v>
      </c>
      <c r="D666" s="88">
        <v>0.80811342592592583</v>
      </c>
      <c r="E666" s="89" t="s">
        <v>9</v>
      </c>
      <c r="F666" s="89">
        <v>19</v>
      </c>
      <c r="G666" s="89" t="s">
        <v>21</v>
      </c>
    </row>
    <row r="667" spans="3:7" ht="15" thickBot="1" x14ac:dyDescent="0.35">
      <c r="C667" s="87">
        <v>43182</v>
      </c>
      <c r="D667" s="88">
        <v>0.80917824074074074</v>
      </c>
      <c r="E667" s="89" t="s">
        <v>9</v>
      </c>
      <c r="F667" s="89">
        <v>40</v>
      </c>
      <c r="G667" s="89" t="s">
        <v>10</v>
      </c>
    </row>
    <row r="668" spans="3:7" ht="15" thickBot="1" x14ac:dyDescent="0.35">
      <c r="C668" s="87">
        <v>43182</v>
      </c>
      <c r="D668" s="88">
        <v>0.81063657407407408</v>
      </c>
      <c r="E668" s="89" t="s">
        <v>9</v>
      </c>
      <c r="F668" s="89">
        <v>31</v>
      </c>
      <c r="G668" s="89" t="s">
        <v>10</v>
      </c>
    </row>
    <row r="669" spans="3:7" ht="15" thickBot="1" x14ac:dyDescent="0.35">
      <c r="C669" s="87">
        <v>43182</v>
      </c>
      <c r="D669" s="88">
        <v>0.8114351851851852</v>
      </c>
      <c r="E669" s="89" t="s">
        <v>9</v>
      </c>
      <c r="F669" s="89">
        <v>40</v>
      </c>
      <c r="G669" s="89" t="s">
        <v>10</v>
      </c>
    </row>
    <row r="670" spans="3:7" ht="15" thickBot="1" x14ac:dyDescent="0.35">
      <c r="C670" s="87">
        <v>43182</v>
      </c>
      <c r="D670" s="88">
        <v>0.81231481481481482</v>
      </c>
      <c r="E670" s="89" t="s">
        <v>9</v>
      </c>
      <c r="F670" s="89">
        <v>37</v>
      </c>
      <c r="G670" s="89" t="s">
        <v>21</v>
      </c>
    </row>
    <row r="671" spans="3:7" ht="15" thickBot="1" x14ac:dyDescent="0.35">
      <c r="C671" s="87">
        <v>43182</v>
      </c>
      <c r="D671" s="88">
        <v>0.81277777777777782</v>
      </c>
      <c r="E671" s="89" t="s">
        <v>9</v>
      </c>
      <c r="F671" s="89">
        <v>35</v>
      </c>
      <c r="G671" s="89" t="s">
        <v>21</v>
      </c>
    </row>
    <row r="672" spans="3:7" ht="15" thickBot="1" x14ac:dyDescent="0.35">
      <c r="C672" s="87">
        <v>43182</v>
      </c>
      <c r="D672" s="88">
        <v>0.81350694444444438</v>
      </c>
      <c r="E672" s="89" t="s">
        <v>9</v>
      </c>
      <c r="F672" s="89">
        <v>31</v>
      </c>
      <c r="G672" s="89" t="s">
        <v>10</v>
      </c>
    </row>
    <row r="673" spans="3:7" ht="15" thickBot="1" x14ac:dyDescent="0.35">
      <c r="C673" s="87">
        <v>43182</v>
      </c>
      <c r="D673" s="88">
        <v>0.81512731481481471</v>
      </c>
      <c r="E673" s="89" t="s">
        <v>9</v>
      </c>
      <c r="F673" s="89">
        <v>47</v>
      </c>
      <c r="G673" s="89" t="s">
        <v>10</v>
      </c>
    </row>
    <row r="674" spans="3:7" ht="15" thickBot="1" x14ac:dyDescent="0.35">
      <c r="C674" s="87">
        <v>43182</v>
      </c>
      <c r="D674" s="88">
        <v>0.81974537037037043</v>
      </c>
      <c r="E674" s="89" t="s">
        <v>9</v>
      </c>
      <c r="F674" s="89">
        <v>36</v>
      </c>
      <c r="G674" s="89" t="s">
        <v>21</v>
      </c>
    </row>
    <row r="675" spans="3:7" ht="15" thickBot="1" x14ac:dyDescent="0.35">
      <c r="C675" s="87">
        <v>43182</v>
      </c>
      <c r="D675" s="88">
        <v>0.81983796296296296</v>
      </c>
      <c r="E675" s="89" t="s">
        <v>9</v>
      </c>
      <c r="F675" s="89">
        <v>28</v>
      </c>
      <c r="G675" s="89" t="s">
        <v>10</v>
      </c>
    </row>
    <row r="676" spans="3:7" ht="15" thickBot="1" x14ac:dyDescent="0.35">
      <c r="C676" s="87">
        <v>43182</v>
      </c>
      <c r="D676" s="88">
        <v>0.8200115740740741</v>
      </c>
      <c r="E676" s="89" t="s">
        <v>9</v>
      </c>
      <c r="F676" s="89">
        <v>42</v>
      </c>
      <c r="G676" s="89" t="s">
        <v>21</v>
      </c>
    </row>
    <row r="677" spans="3:7" ht="15" thickBot="1" x14ac:dyDescent="0.35">
      <c r="C677" s="87">
        <v>43182</v>
      </c>
      <c r="D677" s="88">
        <v>0.82472222222222225</v>
      </c>
      <c r="E677" s="89" t="s">
        <v>9</v>
      </c>
      <c r="F677" s="89">
        <v>46</v>
      </c>
      <c r="G677" s="89" t="s">
        <v>10</v>
      </c>
    </row>
    <row r="678" spans="3:7" ht="15" thickBot="1" x14ac:dyDescent="0.35">
      <c r="C678" s="87">
        <v>43182</v>
      </c>
      <c r="D678" s="88">
        <v>0.82480324074074074</v>
      </c>
      <c r="E678" s="89" t="s">
        <v>9</v>
      </c>
      <c r="F678" s="89">
        <v>39</v>
      </c>
      <c r="G678" s="89" t="s">
        <v>21</v>
      </c>
    </row>
    <row r="679" spans="3:7" ht="15" thickBot="1" x14ac:dyDescent="0.35">
      <c r="C679" s="87">
        <v>43182</v>
      </c>
      <c r="D679" s="88">
        <v>0.82550925925925922</v>
      </c>
      <c r="E679" s="89" t="s">
        <v>9</v>
      </c>
      <c r="F679" s="89">
        <v>58</v>
      </c>
      <c r="G679" s="89" t="s">
        <v>10</v>
      </c>
    </row>
    <row r="680" spans="3:7" ht="15" thickBot="1" x14ac:dyDescent="0.35">
      <c r="C680" s="87">
        <v>43182</v>
      </c>
      <c r="D680" s="88">
        <v>0.82770833333333327</v>
      </c>
      <c r="E680" s="89" t="s">
        <v>9</v>
      </c>
      <c r="F680" s="89">
        <v>45</v>
      </c>
      <c r="G680" s="89" t="s">
        <v>21</v>
      </c>
    </row>
    <row r="681" spans="3:7" ht="15" thickBot="1" x14ac:dyDescent="0.35">
      <c r="C681" s="87">
        <v>43182</v>
      </c>
      <c r="D681" s="88">
        <v>0.82865740740740745</v>
      </c>
      <c r="E681" s="89" t="s">
        <v>9</v>
      </c>
      <c r="F681" s="89">
        <v>52</v>
      </c>
      <c r="G681" s="89" t="s">
        <v>21</v>
      </c>
    </row>
    <row r="682" spans="3:7" ht="15" thickBot="1" x14ac:dyDescent="0.35">
      <c r="C682" s="87">
        <v>43182</v>
      </c>
      <c r="D682" s="88">
        <v>0.82871527777777787</v>
      </c>
      <c r="E682" s="89" t="s">
        <v>9</v>
      </c>
      <c r="F682" s="89">
        <v>40</v>
      </c>
      <c r="G682" s="89" t="s">
        <v>21</v>
      </c>
    </row>
    <row r="683" spans="3:7" ht="15" thickBot="1" x14ac:dyDescent="0.35">
      <c r="C683" s="87">
        <v>43182</v>
      </c>
      <c r="D683" s="88">
        <v>0.82952546296296292</v>
      </c>
      <c r="E683" s="89" t="s">
        <v>9</v>
      </c>
      <c r="F683" s="89">
        <v>28</v>
      </c>
      <c r="G683" s="89" t="s">
        <v>21</v>
      </c>
    </row>
    <row r="684" spans="3:7" ht="15" thickBot="1" x14ac:dyDescent="0.35">
      <c r="C684" s="87">
        <v>43182</v>
      </c>
      <c r="D684" s="88">
        <v>0.82980324074074074</v>
      </c>
      <c r="E684" s="89" t="s">
        <v>9</v>
      </c>
      <c r="F684" s="89">
        <v>37</v>
      </c>
      <c r="G684" s="89" t="s">
        <v>21</v>
      </c>
    </row>
    <row r="685" spans="3:7" ht="15" thickBot="1" x14ac:dyDescent="0.35">
      <c r="C685" s="87">
        <v>43182</v>
      </c>
      <c r="D685" s="88">
        <v>0.82983796296296297</v>
      </c>
      <c r="E685" s="89" t="s">
        <v>9</v>
      </c>
      <c r="F685" s="89">
        <v>43</v>
      </c>
      <c r="G685" s="89" t="s">
        <v>21</v>
      </c>
    </row>
    <row r="686" spans="3:7" ht="15" thickBot="1" x14ac:dyDescent="0.35">
      <c r="C686" s="87">
        <v>43182</v>
      </c>
      <c r="D686" s="88">
        <v>0.83050925925925922</v>
      </c>
      <c r="E686" s="89" t="s">
        <v>9</v>
      </c>
      <c r="F686" s="89">
        <v>40</v>
      </c>
      <c r="G686" s="89" t="s">
        <v>10</v>
      </c>
    </row>
    <row r="687" spans="3:7" ht="15" thickBot="1" x14ac:dyDescent="0.35">
      <c r="C687" s="87">
        <v>43182</v>
      </c>
      <c r="D687" s="88">
        <v>0.83189814814814811</v>
      </c>
      <c r="E687" s="89" t="s">
        <v>9</v>
      </c>
      <c r="F687" s="89">
        <v>35</v>
      </c>
      <c r="G687" s="89" t="s">
        <v>21</v>
      </c>
    </row>
    <row r="688" spans="3:7" ht="15" thickBot="1" x14ac:dyDescent="0.35">
      <c r="C688" s="87">
        <v>43182</v>
      </c>
      <c r="D688" s="88">
        <v>0.83194444444444438</v>
      </c>
      <c r="E688" s="89" t="s">
        <v>9</v>
      </c>
      <c r="F688" s="89">
        <v>40</v>
      </c>
      <c r="G688" s="89" t="s">
        <v>10</v>
      </c>
    </row>
    <row r="689" spans="3:7" ht="15" thickBot="1" x14ac:dyDescent="0.35">
      <c r="C689" s="87">
        <v>43182</v>
      </c>
      <c r="D689" s="88">
        <v>0.83429398148148148</v>
      </c>
      <c r="E689" s="89" t="s">
        <v>9</v>
      </c>
      <c r="F689" s="89">
        <v>48</v>
      </c>
      <c r="G689" s="89" t="s">
        <v>21</v>
      </c>
    </row>
    <row r="690" spans="3:7" ht="15" thickBot="1" x14ac:dyDescent="0.35">
      <c r="C690" s="87">
        <v>43182</v>
      </c>
      <c r="D690" s="88">
        <v>0.83440972222222232</v>
      </c>
      <c r="E690" s="89" t="s">
        <v>9</v>
      </c>
      <c r="F690" s="89">
        <v>37</v>
      </c>
      <c r="G690" s="89" t="s">
        <v>21</v>
      </c>
    </row>
    <row r="691" spans="3:7" ht="15" thickBot="1" x14ac:dyDescent="0.35">
      <c r="C691" s="87">
        <v>43182</v>
      </c>
      <c r="D691" s="88">
        <v>0.83783564814814815</v>
      </c>
      <c r="E691" s="89" t="s">
        <v>9</v>
      </c>
      <c r="F691" s="89">
        <v>37</v>
      </c>
      <c r="G691" s="89" t="s">
        <v>21</v>
      </c>
    </row>
    <row r="692" spans="3:7" ht="15" thickBot="1" x14ac:dyDescent="0.35">
      <c r="C692" s="87">
        <v>43182</v>
      </c>
      <c r="D692" s="88">
        <v>0.83790509259259249</v>
      </c>
      <c r="E692" s="89" t="s">
        <v>9</v>
      </c>
      <c r="F692" s="89">
        <v>45</v>
      </c>
      <c r="G692" s="89" t="s">
        <v>21</v>
      </c>
    </row>
    <row r="693" spans="3:7" ht="15" thickBot="1" x14ac:dyDescent="0.35">
      <c r="C693" s="87">
        <v>43182</v>
      </c>
      <c r="D693" s="88">
        <v>0.84129629629629632</v>
      </c>
      <c r="E693" s="89" t="s">
        <v>9</v>
      </c>
      <c r="F693" s="89">
        <v>44</v>
      </c>
      <c r="G693" s="89" t="s">
        <v>21</v>
      </c>
    </row>
    <row r="694" spans="3:7" ht="15" thickBot="1" x14ac:dyDescent="0.35">
      <c r="C694" s="87">
        <v>43182</v>
      </c>
      <c r="D694" s="88">
        <v>0.84450231481481486</v>
      </c>
      <c r="E694" s="89" t="s">
        <v>9</v>
      </c>
      <c r="F694" s="89">
        <v>38</v>
      </c>
      <c r="G694" s="89" t="s">
        <v>21</v>
      </c>
    </row>
    <row r="695" spans="3:7" ht="15" thickBot="1" x14ac:dyDescent="0.35">
      <c r="C695" s="87">
        <v>43182</v>
      </c>
      <c r="D695" s="88">
        <v>0.84452546296296294</v>
      </c>
      <c r="E695" s="89" t="s">
        <v>9</v>
      </c>
      <c r="F695" s="89">
        <v>36</v>
      </c>
      <c r="G695" s="89" t="s">
        <v>21</v>
      </c>
    </row>
    <row r="696" spans="3:7" ht="15" thickBot="1" x14ac:dyDescent="0.35">
      <c r="C696" s="87">
        <v>43182</v>
      </c>
      <c r="D696" s="88">
        <v>0.84805555555555545</v>
      </c>
      <c r="E696" s="89" t="s">
        <v>9</v>
      </c>
      <c r="F696" s="89">
        <v>45</v>
      </c>
      <c r="G696" s="89" t="s">
        <v>10</v>
      </c>
    </row>
    <row r="697" spans="3:7" ht="15" thickBot="1" x14ac:dyDescent="0.35">
      <c r="C697" s="87">
        <v>43182</v>
      </c>
      <c r="D697" s="88">
        <v>0.84848379629629633</v>
      </c>
      <c r="E697" s="89" t="s">
        <v>9</v>
      </c>
      <c r="F697" s="89">
        <v>48</v>
      </c>
      <c r="G697" s="89" t="s">
        <v>21</v>
      </c>
    </row>
    <row r="698" spans="3:7" ht="15" thickBot="1" x14ac:dyDescent="0.35">
      <c r="C698" s="87">
        <v>43182</v>
      </c>
      <c r="D698" s="88">
        <v>0.84885416666666658</v>
      </c>
      <c r="E698" s="89" t="s">
        <v>9</v>
      </c>
      <c r="F698" s="89">
        <v>41</v>
      </c>
      <c r="G698" s="89" t="s">
        <v>21</v>
      </c>
    </row>
    <row r="699" spans="3:7" ht="15" thickBot="1" x14ac:dyDescent="0.35">
      <c r="C699" s="87">
        <v>43182</v>
      </c>
      <c r="D699" s="88">
        <v>0.85622685185185177</v>
      </c>
      <c r="E699" s="89" t="s">
        <v>9</v>
      </c>
      <c r="F699" s="89">
        <v>33</v>
      </c>
      <c r="G699" s="89" t="s">
        <v>10</v>
      </c>
    </row>
    <row r="700" spans="3:7" ht="15" thickBot="1" x14ac:dyDescent="0.35">
      <c r="C700" s="87">
        <v>43182</v>
      </c>
      <c r="D700" s="88">
        <v>0.861261574074074</v>
      </c>
      <c r="E700" s="89" t="s">
        <v>9</v>
      </c>
      <c r="F700" s="89">
        <v>31</v>
      </c>
      <c r="G700" s="89" t="s">
        <v>10</v>
      </c>
    </row>
    <row r="701" spans="3:7" ht="15" thickBot="1" x14ac:dyDescent="0.35">
      <c r="C701" s="87">
        <v>43182</v>
      </c>
      <c r="D701" s="88">
        <v>0.86160879629629628</v>
      </c>
      <c r="E701" s="89" t="s">
        <v>9</v>
      </c>
      <c r="F701" s="89">
        <v>52</v>
      </c>
      <c r="G701" s="89" t="s">
        <v>21</v>
      </c>
    </row>
    <row r="702" spans="3:7" ht="15" thickBot="1" x14ac:dyDescent="0.35">
      <c r="C702" s="87">
        <v>43182</v>
      </c>
      <c r="D702" s="88">
        <v>0.89679398148148148</v>
      </c>
      <c r="E702" s="89" t="s">
        <v>9</v>
      </c>
      <c r="F702" s="89">
        <v>47</v>
      </c>
      <c r="G702" s="89" t="s">
        <v>21</v>
      </c>
    </row>
    <row r="703" spans="3:7" ht="15" thickBot="1" x14ac:dyDescent="0.35">
      <c r="C703" s="87">
        <v>43182</v>
      </c>
      <c r="D703" s="88">
        <v>0.89837962962962958</v>
      </c>
      <c r="E703" s="89" t="s">
        <v>9</v>
      </c>
      <c r="F703" s="89">
        <v>58</v>
      </c>
      <c r="G703" s="89" t="s">
        <v>21</v>
      </c>
    </row>
    <row r="704" spans="3:7" ht="15" thickBot="1" x14ac:dyDescent="0.35">
      <c r="C704" s="87">
        <v>43182</v>
      </c>
      <c r="D704" s="88">
        <v>0.89922453703703698</v>
      </c>
      <c r="E704" s="89" t="s">
        <v>9</v>
      </c>
      <c r="F704" s="89">
        <v>43</v>
      </c>
      <c r="G704" s="89" t="s">
        <v>21</v>
      </c>
    </row>
    <row r="705" spans="3:7" ht="15" thickBot="1" x14ac:dyDescent="0.35">
      <c r="C705" s="87">
        <v>43182</v>
      </c>
      <c r="D705" s="88">
        <v>0.89928240740740739</v>
      </c>
      <c r="E705" s="89" t="s">
        <v>9</v>
      </c>
      <c r="F705" s="89">
        <v>52</v>
      </c>
      <c r="G705" s="89" t="s">
        <v>10</v>
      </c>
    </row>
    <row r="706" spans="3:7" ht="15" thickBot="1" x14ac:dyDescent="0.35">
      <c r="C706" s="87">
        <v>43182</v>
      </c>
      <c r="D706" s="88">
        <v>0.90100694444444451</v>
      </c>
      <c r="E706" s="89" t="s">
        <v>9</v>
      </c>
      <c r="F706" s="89">
        <v>59</v>
      </c>
      <c r="G706" s="89" t="s">
        <v>21</v>
      </c>
    </row>
    <row r="707" spans="3:7" ht="15" thickBot="1" x14ac:dyDescent="0.35">
      <c r="C707" s="87">
        <v>43182</v>
      </c>
      <c r="D707" s="88">
        <v>0.90248842592592593</v>
      </c>
      <c r="E707" s="89" t="s">
        <v>9</v>
      </c>
      <c r="F707" s="89">
        <v>41</v>
      </c>
      <c r="G707" s="89" t="s">
        <v>21</v>
      </c>
    </row>
    <row r="708" spans="3:7" ht="15" thickBot="1" x14ac:dyDescent="0.35">
      <c r="C708" s="87">
        <v>43182</v>
      </c>
      <c r="D708" s="88">
        <v>0.90254629629629635</v>
      </c>
      <c r="E708" s="89" t="s">
        <v>9</v>
      </c>
      <c r="F708" s="89">
        <v>46</v>
      </c>
      <c r="G708" s="89" t="s">
        <v>21</v>
      </c>
    </row>
    <row r="709" spans="3:7" ht="15" thickBot="1" x14ac:dyDescent="0.35">
      <c r="C709" s="87">
        <v>43182</v>
      </c>
      <c r="D709" s="88">
        <v>0.90431712962962962</v>
      </c>
      <c r="E709" s="89" t="s">
        <v>9</v>
      </c>
      <c r="F709" s="89">
        <v>54</v>
      </c>
      <c r="G709" s="89" t="s">
        <v>10</v>
      </c>
    </row>
    <row r="710" spans="3:7" ht="15" thickBot="1" x14ac:dyDescent="0.35">
      <c r="C710" s="87">
        <v>43182</v>
      </c>
      <c r="D710" s="88">
        <v>0.91888888888888898</v>
      </c>
      <c r="E710" s="89" t="s">
        <v>9</v>
      </c>
      <c r="F710" s="89">
        <v>43</v>
      </c>
      <c r="G710" s="89" t="s">
        <v>10</v>
      </c>
    </row>
    <row r="711" spans="3:7" ht="15" thickBot="1" x14ac:dyDescent="0.35">
      <c r="C711" s="87">
        <v>43182</v>
      </c>
      <c r="D711" s="88">
        <v>0.92185185185185192</v>
      </c>
      <c r="E711" s="89" t="s">
        <v>9</v>
      </c>
      <c r="F711" s="89">
        <v>33</v>
      </c>
      <c r="G711" s="89" t="s">
        <v>10</v>
      </c>
    </row>
    <row r="712" spans="3:7" ht="15" thickBot="1" x14ac:dyDescent="0.35">
      <c r="C712" s="87">
        <v>43182</v>
      </c>
      <c r="D712" s="88">
        <v>0.93399305555555545</v>
      </c>
      <c r="E712" s="89" t="s">
        <v>9</v>
      </c>
      <c r="F712" s="89">
        <v>40</v>
      </c>
      <c r="G712" s="89" t="s">
        <v>21</v>
      </c>
    </row>
    <row r="713" spans="3:7" ht="15" thickBot="1" x14ac:dyDescent="0.35">
      <c r="C713" s="87">
        <v>43182</v>
      </c>
      <c r="D713" s="88">
        <v>0.93406250000000002</v>
      </c>
      <c r="E713" s="89" t="s">
        <v>9</v>
      </c>
      <c r="F713" s="89">
        <v>27</v>
      </c>
      <c r="G713" s="89" t="s">
        <v>10</v>
      </c>
    </row>
    <row r="714" spans="3:7" ht="15" thickBot="1" x14ac:dyDescent="0.35">
      <c r="C714" s="87">
        <v>43182</v>
      </c>
      <c r="D714" s="88">
        <v>0.93781250000000005</v>
      </c>
      <c r="E714" s="89" t="s">
        <v>9</v>
      </c>
      <c r="F714" s="89">
        <v>39</v>
      </c>
      <c r="G714" s="89" t="s">
        <v>21</v>
      </c>
    </row>
    <row r="715" spans="3:7" ht="15" thickBot="1" x14ac:dyDescent="0.35">
      <c r="C715" s="87">
        <v>43182</v>
      </c>
      <c r="D715" s="88">
        <v>0.93837962962962962</v>
      </c>
      <c r="E715" s="89" t="s">
        <v>9</v>
      </c>
      <c r="F715" s="89">
        <v>38</v>
      </c>
      <c r="G715" s="89" t="s">
        <v>10</v>
      </c>
    </row>
    <row r="716" spans="3:7" ht="15" thickBot="1" x14ac:dyDescent="0.35">
      <c r="C716" s="87">
        <v>43182</v>
      </c>
      <c r="D716" s="88">
        <v>0.93888888888888899</v>
      </c>
      <c r="E716" s="89" t="s">
        <v>9</v>
      </c>
      <c r="F716" s="89">
        <v>24</v>
      </c>
      <c r="G716" s="89" t="s">
        <v>21</v>
      </c>
    </row>
    <row r="717" spans="3:7" ht="15" thickBot="1" x14ac:dyDescent="0.35">
      <c r="C717" s="87">
        <v>43182</v>
      </c>
      <c r="D717" s="88">
        <v>0.94331018518518517</v>
      </c>
      <c r="E717" s="89" t="s">
        <v>9</v>
      </c>
      <c r="F717" s="89">
        <v>50</v>
      </c>
      <c r="G717" s="89" t="s">
        <v>21</v>
      </c>
    </row>
    <row r="718" spans="3:7" ht="15" thickBot="1" x14ac:dyDescent="0.35">
      <c r="C718" s="87">
        <v>43182</v>
      </c>
      <c r="D718" s="88">
        <v>0.94528935185185192</v>
      </c>
      <c r="E718" s="89" t="s">
        <v>9</v>
      </c>
      <c r="F718" s="89">
        <v>45</v>
      </c>
      <c r="G718" s="89" t="s">
        <v>21</v>
      </c>
    </row>
    <row r="719" spans="3:7" ht="15" thickBot="1" x14ac:dyDescent="0.35">
      <c r="C719" s="87">
        <v>43182</v>
      </c>
      <c r="D719" s="88">
        <v>0.95045138888888892</v>
      </c>
      <c r="E719" s="89" t="s">
        <v>9</v>
      </c>
      <c r="F719" s="89">
        <v>36</v>
      </c>
      <c r="G719" s="89" t="s">
        <v>10</v>
      </c>
    </row>
    <row r="720" spans="3:7" ht="15" thickBot="1" x14ac:dyDescent="0.35">
      <c r="C720" s="87">
        <v>43182</v>
      </c>
      <c r="D720" s="88">
        <v>0.95231481481481473</v>
      </c>
      <c r="E720" s="89" t="s">
        <v>9</v>
      </c>
      <c r="F720" s="89">
        <v>44</v>
      </c>
      <c r="G720" s="89" t="s">
        <v>21</v>
      </c>
    </row>
    <row r="721" spans="3:7" ht="15" thickBot="1" x14ac:dyDescent="0.35">
      <c r="C721" s="87">
        <v>43182</v>
      </c>
      <c r="D721" s="88">
        <v>0.95283564814814825</v>
      </c>
      <c r="E721" s="89" t="s">
        <v>9</v>
      </c>
      <c r="F721" s="89">
        <v>40</v>
      </c>
      <c r="G721" s="89" t="s">
        <v>21</v>
      </c>
    </row>
    <row r="722" spans="3:7" ht="15" thickBot="1" x14ac:dyDescent="0.35">
      <c r="C722" s="87">
        <v>43182</v>
      </c>
      <c r="D722" s="88">
        <v>0.95289351851851845</v>
      </c>
      <c r="E722" s="89" t="s">
        <v>9</v>
      </c>
      <c r="F722" s="89">
        <v>47</v>
      </c>
      <c r="G722" s="89" t="s">
        <v>21</v>
      </c>
    </row>
    <row r="723" spans="3:7" ht="15" thickBot="1" x14ac:dyDescent="0.35">
      <c r="C723" s="87">
        <v>43182</v>
      </c>
      <c r="D723" s="88">
        <v>0.95651620370370372</v>
      </c>
      <c r="E723" s="89" t="s">
        <v>9</v>
      </c>
      <c r="F723" s="89">
        <v>48</v>
      </c>
      <c r="G723" s="89" t="s">
        <v>21</v>
      </c>
    </row>
    <row r="724" spans="3:7" ht="15" thickBot="1" x14ac:dyDescent="0.35">
      <c r="C724" s="87">
        <v>43182</v>
      </c>
      <c r="D724" s="88">
        <v>0.9573842592592593</v>
      </c>
      <c r="E724" s="89" t="s">
        <v>9</v>
      </c>
      <c r="F724" s="89">
        <v>42</v>
      </c>
      <c r="G724" s="89" t="s">
        <v>10</v>
      </c>
    </row>
    <row r="725" spans="3:7" ht="15" thickBot="1" x14ac:dyDescent="0.35">
      <c r="C725" s="87">
        <v>43182</v>
      </c>
      <c r="D725" s="88">
        <v>0.960474537037037</v>
      </c>
      <c r="E725" s="89" t="s">
        <v>9</v>
      </c>
      <c r="F725" s="89">
        <v>48</v>
      </c>
      <c r="G725" s="89" t="s">
        <v>10</v>
      </c>
    </row>
    <row r="726" spans="3:7" ht="15" thickBot="1" x14ac:dyDescent="0.35">
      <c r="C726" s="87">
        <v>43182</v>
      </c>
      <c r="D726" s="88">
        <v>0.96119212962962963</v>
      </c>
      <c r="E726" s="89" t="s">
        <v>9</v>
      </c>
      <c r="F726" s="89">
        <v>38</v>
      </c>
      <c r="G726" s="89" t="s">
        <v>10</v>
      </c>
    </row>
    <row r="727" spans="3:7" ht="15" thickBot="1" x14ac:dyDescent="0.35">
      <c r="C727" s="87">
        <v>43182</v>
      </c>
      <c r="D727" s="88">
        <v>0.96855324074074067</v>
      </c>
      <c r="E727" s="89" t="s">
        <v>9</v>
      </c>
      <c r="F727" s="89">
        <v>46</v>
      </c>
      <c r="G727" s="89" t="s">
        <v>10</v>
      </c>
    </row>
    <row r="728" spans="3:7" ht="15" thickBot="1" x14ac:dyDescent="0.35">
      <c r="C728" s="87">
        <v>43182</v>
      </c>
      <c r="D728" s="88">
        <v>0.97221064814814817</v>
      </c>
      <c r="E728" s="89" t="s">
        <v>9</v>
      </c>
      <c r="F728" s="89">
        <v>24</v>
      </c>
      <c r="G728" s="89" t="s">
        <v>21</v>
      </c>
    </row>
    <row r="729" spans="3:7" ht="15" thickBot="1" x14ac:dyDescent="0.35">
      <c r="C729" s="87">
        <v>43182</v>
      </c>
      <c r="D729" s="88">
        <v>0.97229166666666667</v>
      </c>
      <c r="E729" s="89" t="s">
        <v>9</v>
      </c>
      <c r="F729" s="89">
        <v>39</v>
      </c>
      <c r="G729" s="89" t="s">
        <v>21</v>
      </c>
    </row>
    <row r="730" spans="3:7" ht="15" thickBot="1" x14ac:dyDescent="0.35">
      <c r="C730" s="87">
        <v>43182</v>
      </c>
      <c r="D730" s="88">
        <v>0.97238425925925931</v>
      </c>
      <c r="E730" s="89" t="s">
        <v>9</v>
      </c>
      <c r="F730" s="89">
        <v>20</v>
      </c>
      <c r="G730" s="89" t="s">
        <v>21</v>
      </c>
    </row>
    <row r="731" spans="3:7" ht="15" thickBot="1" x14ac:dyDescent="0.35">
      <c r="C731" s="87">
        <v>43182</v>
      </c>
      <c r="D731" s="88">
        <v>0.97340277777777784</v>
      </c>
      <c r="E731" s="89" t="s">
        <v>9</v>
      </c>
      <c r="F731" s="89">
        <v>23</v>
      </c>
      <c r="G731" s="89" t="s">
        <v>10</v>
      </c>
    </row>
    <row r="732" spans="3:7" ht="15" thickBot="1" x14ac:dyDescent="0.35">
      <c r="C732" s="87">
        <v>43182</v>
      </c>
      <c r="D732" s="88">
        <v>0.98026620370370365</v>
      </c>
      <c r="E732" s="89" t="s">
        <v>9</v>
      </c>
      <c r="F732" s="89">
        <v>53</v>
      </c>
      <c r="G732" s="89" t="s">
        <v>21</v>
      </c>
    </row>
    <row r="733" spans="3:7" ht="15" thickBot="1" x14ac:dyDescent="0.35">
      <c r="C733" s="87">
        <v>43182</v>
      </c>
      <c r="D733" s="88">
        <v>0.98211805555555554</v>
      </c>
      <c r="E733" s="89" t="s">
        <v>9</v>
      </c>
      <c r="F733" s="89">
        <v>39</v>
      </c>
      <c r="G733" s="89" t="s">
        <v>21</v>
      </c>
    </row>
    <row r="734" spans="3:7" ht="15" thickBot="1" x14ac:dyDescent="0.35">
      <c r="C734" s="87">
        <v>43182</v>
      </c>
      <c r="D734" s="88">
        <v>0.98251157407407408</v>
      </c>
      <c r="E734" s="89" t="s">
        <v>9</v>
      </c>
      <c r="F734" s="89">
        <v>40</v>
      </c>
      <c r="G734" s="89" t="s">
        <v>21</v>
      </c>
    </row>
    <row r="735" spans="3:7" ht="15" thickBot="1" x14ac:dyDescent="0.35">
      <c r="C735" s="87">
        <v>43182</v>
      </c>
      <c r="D735" s="88">
        <v>0.98837962962962955</v>
      </c>
      <c r="E735" s="89" t="s">
        <v>9</v>
      </c>
      <c r="F735" s="89">
        <v>38</v>
      </c>
      <c r="G735" s="89" t="s">
        <v>21</v>
      </c>
    </row>
    <row r="736" spans="3:7" ht="15" thickBot="1" x14ac:dyDescent="0.35">
      <c r="C736" s="87">
        <v>43182</v>
      </c>
      <c r="D736" s="88">
        <v>0.99133101851851846</v>
      </c>
      <c r="E736" s="89" t="s">
        <v>9</v>
      </c>
      <c r="F736" s="89">
        <v>39</v>
      </c>
      <c r="G736" s="89" t="s">
        <v>10</v>
      </c>
    </row>
    <row r="737" spans="3:7" ht="15" thickBot="1" x14ac:dyDescent="0.35">
      <c r="C737" s="87">
        <v>43183</v>
      </c>
      <c r="D737" s="88">
        <v>1.4606481481481482E-2</v>
      </c>
      <c r="E737" s="89" t="s">
        <v>9</v>
      </c>
      <c r="F737" s="89">
        <v>33</v>
      </c>
      <c r="G737" s="89" t="s">
        <v>21</v>
      </c>
    </row>
    <row r="738" spans="3:7" ht="15" thickBot="1" x14ac:dyDescent="0.35">
      <c r="C738" s="87">
        <v>43183</v>
      </c>
      <c r="D738" s="88">
        <v>1.4687499999999999E-2</v>
      </c>
      <c r="E738" s="89" t="s">
        <v>9</v>
      </c>
      <c r="F738" s="89">
        <v>44</v>
      </c>
      <c r="G738" s="89" t="s">
        <v>21</v>
      </c>
    </row>
    <row r="739" spans="3:7" ht="15" thickBot="1" x14ac:dyDescent="0.35">
      <c r="C739" s="87">
        <v>43183</v>
      </c>
      <c r="D739" s="88">
        <v>2.4675925925925924E-2</v>
      </c>
      <c r="E739" s="89" t="s">
        <v>9</v>
      </c>
      <c r="F739" s="89">
        <v>49</v>
      </c>
      <c r="G739" s="89" t="s">
        <v>10</v>
      </c>
    </row>
    <row r="740" spans="3:7" ht="15" thickBot="1" x14ac:dyDescent="0.35">
      <c r="C740" s="87">
        <v>43183</v>
      </c>
      <c r="D740" s="88">
        <v>4.7280092592592589E-2</v>
      </c>
      <c r="E740" s="89" t="s">
        <v>9</v>
      </c>
      <c r="F740" s="89">
        <v>24</v>
      </c>
      <c r="G740" s="89" t="s">
        <v>21</v>
      </c>
    </row>
    <row r="741" spans="3:7" ht="15" thickBot="1" x14ac:dyDescent="0.35">
      <c r="C741" s="87">
        <v>43183</v>
      </c>
      <c r="D741" s="88">
        <v>4.8865740740740737E-2</v>
      </c>
      <c r="E741" s="89" t="s">
        <v>9</v>
      </c>
      <c r="F741" s="89">
        <v>53</v>
      </c>
      <c r="G741" s="89" t="s">
        <v>10</v>
      </c>
    </row>
    <row r="742" spans="3:7" ht="15" thickBot="1" x14ac:dyDescent="0.35">
      <c r="C742" s="87">
        <v>43183</v>
      </c>
      <c r="D742" s="88">
        <v>8.9340277777777768E-2</v>
      </c>
      <c r="E742" s="89" t="s">
        <v>9</v>
      </c>
      <c r="F742" s="89">
        <v>47</v>
      </c>
      <c r="G742" s="89" t="s">
        <v>21</v>
      </c>
    </row>
    <row r="743" spans="3:7" ht="15" thickBot="1" x14ac:dyDescent="0.35">
      <c r="C743" s="87">
        <v>43183</v>
      </c>
      <c r="D743" s="88">
        <v>0.14984953703703704</v>
      </c>
      <c r="E743" s="89" t="s">
        <v>9</v>
      </c>
      <c r="F743" s="89">
        <v>42</v>
      </c>
      <c r="G743" s="89" t="s">
        <v>21</v>
      </c>
    </row>
    <row r="744" spans="3:7" ht="15" thickBot="1" x14ac:dyDescent="0.35">
      <c r="C744" s="87">
        <v>43183</v>
      </c>
      <c r="D744" s="88">
        <v>0.16576388888888891</v>
      </c>
      <c r="E744" s="89" t="s">
        <v>9</v>
      </c>
      <c r="F744" s="89">
        <v>27</v>
      </c>
      <c r="G744" s="89" t="s">
        <v>21</v>
      </c>
    </row>
    <row r="745" spans="3:7" ht="15" thickBot="1" x14ac:dyDescent="0.35">
      <c r="C745" s="87">
        <v>43183</v>
      </c>
      <c r="D745" s="88">
        <v>0.16824074074074072</v>
      </c>
      <c r="E745" s="89" t="s">
        <v>9</v>
      </c>
      <c r="F745" s="89">
        <v>42</v>
      </c>
      <c r="G745" s="89" t="s">
        <v>10</v>
      </c>
    </row>
    <row r="746" spans="3:7" ht="15" thickBot="1" x14ac:dyDescent="0.35">
      <c r="C746" s="87">
        <v>43183</v>
      </c>
      <c r="D746" s="88">
        <v>0.17396990740740739</v>
      </c>
      <c r="E746" s="89" t="s">
        <v>9</v>
      </c>
      <c r="F746" s="89">
        <v>59</v>
      </c>
      <c r="G746" s="89" t="s">
        <v>10</v>
      </c>
    </row>
    <row r="747" spans="3:7" ht="15" thickBot="1" x14ac:dyDescent="0.35">
      <c r="C747" s="87">
        <v>43183</v>
      </c>
      <c r="D747" s="88">
        <v>0.2595601851851852</v>
      </c>
      <c r="E747" s="89" t="s">
        <v>9</v>
      </c>
      <c r="F747" s="89">
        <v>40</v>
      </c>
      <c r="G747" s="89" t="s">
        <v>10</v>
      </c>
    </row>
    <row r="748" spans="3:7" ht="15" thickBot="1" x14ac:dyDescent="0.35">
      <c r="C748" s="87">
        <v>43183</v>
      </c>
      <c r="D748" s="88">
        <v>0.26633101851851854</v>
      </c>
      <c r="E748" s="89" t="s">
        <v>9</v>
      </c>
      <c r="F748" s="89">
        <v>55</v>
      </c>
      <c r="G748" s="89" t="s">
        <v>10</v>
      </c>
    </row>
    <row r="749" spans="3:7" ht="15" thickBot="1" x14ac:dyDescent="0.35">
      <c r="C749" s="87">
        <v>43183</v>
      </c>
      <c r="D749" s="88">
        <v>0.26916666666666667</v>
      </c>
      <c r="E749" s="89" t="s">
        <v>9</v>
      </c>
      <c r="F749" s="89">
        <v>46</v>
      </c>
      <c r="G749" s="89" t="s">
        <v>10</v>
      </c>
    </row>
    <row r="750" spans="3:7" ht="15" thickBot="1" x14ac:dyDescent="0.35">
      <c r="C750" s="87">
        <v>43183</v>
      </c>
      <c r="D750" s="88">
        <v>0.27906249999999999</v>
      </c>
      <c r="E750" s="89" t="s">
        <v>9</v>
      </c>
      <c r="F750" s="89">
        <v>49</v>
      </c>
      <c r="G750" s="89" t="s">
        <v>10</v>
      </c>
    </row>
    <row r="751" spans="3:7" ht="15" thickBot="1" x14ac:dyDescent="0.35">
      <c r="C751" s="87">
        <v>43183</v>
      </c>
      <c r="D751" s="88">
        <v>0.28459490740740739</v>
      </c>
      <c r="E751" s="89" t="s">
        <v>9</v>
      </c>
      <c r="F751" s="89">
        <v>49</v>
      </c>
      <c r="G751" s="89" t="s">
        <v>10</v>
      </c>
    </row>
    <row r="752" spans="3:7" ht="15" thickBot="1" x14ac:dyDescent="0.35">
      <c r="C752" s="87">
        <v>43183</v>
      </c>
      <c r="D752" s="88">
        <v>0.29357638888888887</v>
      </c>
      <c r="E752" s="89" t="s">
        <v>9</v>
      </c>
      <c r="F752" s="89">
        <v>45</v>
      </c>
      <c r="G752" s="89" t="s">
        <v>21</v>
      </c>
    </row>
    <row r="753" spans="3:7" ht="15" thickBot="1" x14ac:dyDescent="0.35">
      <c r="C753" s="87">
        <v>43183</v>
      </c>
      <c r="D753" s="88">
        <v>0.29571759259259262</v>
      </c>
      <c r="E753" s="89" t="s">
        <v>9</v>
      </c>
      <c r="F753" s="89">
        <v>39</v>
      </c>
      <c r="G753" s="89" t="s">
        <v>10</v>
      </c>
    </row>
    <row r="754" spans="3:7" ht="15" thickBot="1" x14ac:dyDescent="0.35">
      <c r="C754" s="87">
        <v>43183</v>
      </c>
      <c r="D754" s="88">
        <v>0.29641203703703706</v>
      </c>
      <c r="E754" s="89" t="s">
        <v>9</v>
      </c>
      <c r="F754" s="89">
        <v>51</v>
      </c>
      <c r="G754" s="89" t="s">
        <v>10</v>
      </c>
    </row>
    <row r="755" spans="3:7" ht="15" thickBot="1" x14ac:dyDescent="0.35">
      <c r="C755" s="87">
        <v>43183</v>
      </c>
      <c r="D755" s="88">
        <v>0.30324074074074076</v>
      </c>
      <c r="E755" s="89" t="s">
        <v>9</v>
      </c>
      <c r="F755" s="89">
        <v>57</v>
      </c>
      <c r="G755" s="89" t="s">
        <v>21</v>
      </c>
    </row>
    <row r="756" spans="3:7" ht="15" thickBot="1" x14ac:dyDescent="0.35">
      <c r="C756" s="87">
        <v>43183</v>
      </c>
      <c r="D756" s="88">
        <v>0.30343749999999997</v>
      </c>
      <c r="E756" s="89" t="s">
        <v>9</v>
      </c>
      <c r="F756" s="89">
        <v>34</v>
      </c>
      <c r="G756" s="89" t="s">
        <v>21</v>
      </c>
    </row>
    <row r="757" spans="3:7" ht="15" thickBot="1" x14ac:dyDescent="0.35">
      <c r="C757" s="87">
        <v>43183</v>
      </c>
      <c r="D757" s="88">
        <v>0.3044675925925926</v>
      </c>
      <c r="E757" s="89" t="s">
        <v>9</v>
      </c>
      <c r="F757" s="89">
        <v>41</v>
      </c>
      <c r="G757" s="89" t="s">
        <v>10</v>
      </c>
    </row>
    <row r="758" spans="3:7" ht="15" thickBot="1" x14ac:dyDescent="0.35">
      <c r="C758" s="87">
        <v>43183</v>
      </c>
      <c r="D758" s="88">
        <v>0.30520833333333336</v>
      </c>
      <c r="E758" s="89" t="s">
        <v>9</v>
      </c>
      <c r="F758" s="89">
        <v>50</v>
      </c>
      <c r="G758" s="89" t="s">
        <v>10</v>
      </c>
    </row>
    <row r="759" spans="3:7" ht="15" thickBot="1" x14ac:dyDescent="0.35">
      <c r="C759" s="87">
        <v>43183</v>
      </c>
      <c r="D759" s="88">
        <v>0.317349537037037</v>
      </c>
      <c r="E759" s="89" t="s">
        <v>9</v>
      </c>
      <c r="F759" s="89">
        <v>55</v>
      </c>
      <c r="G759" s="89" t="s">
        <v>10</v>
      </c>
    </row>
    <row r="760" spans="3:7" ht="15" thickBot="1" x14ac:dyDescent="0.35">
      <c r="C760" s="87">
        <v>43183</v>
      </c>
      <c r="D760" s="88">
        <v>0.3341898148148148</v>
      </c>
      <c r="E760" s="89" t="s">
        <v>9</v>
      </c>
      <c r="F760" s="89">
        <v>52</v>
      </c>
      <c r="G760" s="89" t="s">
        <v>10</v>
      </c>
    </row>
    <row r="761" spans="3:7" ht="15" thickBot="1" x14ac:dyDescent="0.35">
      <c r="C761" s="87">
        <v>43183</v>
      </c>
      <c r="D761" s="88">
        <v>0.33776620370370369</v>
      </c>
      <c r="E761" s="89" t="s">
        <v>9</v>
      </c>
      <c r="F761" s="89">
        <v>46</v>
      </c>
      <c r="G761" s="89" t="s">
        <v>10</v>
      </c>
    </row>
    <row r="762" spans="3:7" ht="15" thickBot="1" x14ac:dyDescent="0.35">
      <c r="C762" s="87">
        <v>43183</v>
      </c>
      <c r="D762" s="88">
        <v>0.33780092592592598</v>
      </c>
      <c r="E762" s="89" t="s">
        <v>9</v>
      </c>
      <c r="F762" s="89">
        <v>40</v>
      </c>
      <c r="G762" s="89" t="s">
        <v>21</v>
      </c>
    </row>
    <row r="763" spans="3:7" ht="15" thickBot="1" x14ac:dyDescent="0.35">
      <c r="C763" s="87">
        <v>43183</v>
      </c>
      <c r="D763" s="88">
        <v>0.33832175925925928</v>
      </c>
      <c r="E763" s="89" t="s">
        <v>9</v>
      </c>
      <c r="F763" s="89">
        <v>45</v>
      </c>
      <c r="G763" s="89" t="s">
        <v>10</v>
      </c>
    </row>
    <row r="764" spans="3:7" ht="15" thickBot="1" x14ac:dyDescent="0.35">
      <c r="C764" s="87">
        <v>43183</v>
      </c>
      <c r="D764" s="88">
        <v>0.33854166666666669</v>
      </c>
      <c r="E764" s="89" t="s">
        <v>9</v>
      </c>
      <c r="F764" s="89">
        <v>41</v>
      </c>
      <c r="G764" s="89" t="s">
        <v>10</v>
      </c>
    </row>
    <row r="765" spans="3:7" ht="15" thickBot="1" x14ac:dyDescent="0.35">
      <c r="C765" s="87">
        <v>43183</v>
      </c>
      <c r="D765" s="88">
        <v>0.338900462962963</v>
      </c>
      <c r="E765" s="89" t="s">
        <v>9</v>
      </c>
      <c r="F765" s="89">
        <v>66</v>
      </c>
      <c r="G765" s="89" t="s">
        <v>10</v>
      </c>
    </row>
    <row r="766" spans="3:7" ht="15" thickBot="1" x14ac:dyDescent="0.35">
      <c r="C766" s="87">
        <v>43183</v>
      </c>
      <c r="D766" s="88">
        <v>0.34052083333333333</v>
      </c>
      <c r="E766" s="89" t="s">
        <v>9</v>
      </c>
      <c r="F766" s="89">
        <v>51</v>
      </c>
      <c r="G766" s="89" t="s">
        <v>10</v>
      </c>
    </row>
    <row r="767" spans="3:7" ht="15" thickBot="1" x14ac:dyDescent="0.35">
      <c r="C767" s="87">
        <v>43183</v>
      </c>
      <c r="D767" s="88">
        <v>0.34075231481481483</v>
      </c>
      <c r="E767" s="89" t="s">
        <v>9</v>
      </c>
      <c r="F767" s="89">
        <v>44</v>
      </c>
      <c r="G767" s="89" t="s">
        <v>10</v>
      </c>
    </row>
    <row r="768" spans="3:7" ht="15" thickBot="1" x14ac:dyDescent="0.35">
      <c r="C768" s="87">
        <v>43183</v>
      </c>
      <c r="D768" s="88">
        <v>0.34162037037037035</v>
      </c>
      <c r="E768" s="89" t="s">
        <v>9</v>
      </c>
      <c r="F768" s="89">
        <v>60</v>
      </c>
      <c r="G768" s="89" t="s">
        <v>10</v>
      </c>
    </row>
    <row r="769" spans="3:7" ht="15" thickBot="1" x14ac:dyDescent="0.35">
      <c r="C769" s="87">
        <v>43183</v>
      </c>
      <c r="D769" s="88">
        <v>0.34180555555555553</v>
      </c>
      <c r="E769" s="89" t="s">
        <v>9</v>
      </c>
      <c r="F769" s="89">
        <v>52</v>
      </c>
      <c r="G769" s="89" t="s">
        <v>10</v>
      </c>
    </row>
    <row r="770" spans="3:7" ht="15" thickBot="1" x14ac:dyDescent="0.35">
      <c r="C770" s="87">
        <v>43183</v>
      </c>
      <c r="D770" s="88">
        <v>0.34281249999999996</v>
      </c>
      <c r="E770" s="89" t="s">
        <v>9</v>
      </c>
      <c r="F770" s="89">
        <v>49</v>
      </c>
      <c r="G770" s="89" t="s">
        <v>21</v>
      </c>
    </row>
    <row r="771" spans="3:7" ht="15" thickBot="1" x14ac:dyDescent="0.35">
      <c r="C771" s="87">
        <v>43183</v>
      </c>
      <c r="D771" s="88">
        <v>0.34666666666666668</v>
      </c>
      <c r="E771" s="89" t="s">
        <v>9</v>
      </c>
      <c r="F771" s="89">
        <v>35</v>
      </c>
      <c r="G771" s="89" t="s">
        <v>10</v>
      </c>
    </row>
    <row r="772" spans="3:7" ht="15" thickBot="1" x14ac:dyDescent="0.35">
      <c r="C772" s="87">
        <v>43183</v>
      </c>
      <c r="D772" s="88">
        <v>0.34824074074074068</v>
      </c>
      <c r="E772" s="89" t="s">
        <v>9</v>
      </c>
      <c r="F772" s="89">
        <v>46</v>
      </c>
      <c r="G772" s="89" t="s">
        <v>10</v>
      </c>
    </row>
    <row r="773" spans="3:7" ht="15" thickBot="1" x14ac:dyDescent="0.35">
      <c r="C773" s="87">
        <v>43183</v>
      </c>
      <c r="D773" s="88">
        <v>0.34827546296296297</v>
      </c>
      <c r="E773" s="89" t="s">
        <v>9</v>
      </c>
      <c r="F773" s="89">
        <v>55</v>
      </c>
      <c r="G773" s="89" t="s">
        <v>21</v>
      </c>
    </row>
    <row r="774" spans="3:7" ht="15" thickBot="1" x14ac:dyDescent="0.35">
      <c r="C774" s="87">
        <v>43183</v>
      </c>
      <c r="D774" s="88">
        <v>0.34848379629629633</v>
      </c>
      <c r="E774" s="89" t="s">
        <v>9</v>
      </c>
      <c r="F774" s="89">
        <v>50</v>
      </c>
      <c r="G774" s="89" t="s">
        <v>10</v>
      </c>
    </row>
    <row r="775" spans="3:7" ht="15" thickBot="1" x14ac:dyDescent="0.35">
      <c r="C775" s="87">
        <v>43183</v>
      </c>
      <c r="D775" s="88">
        <v>0.34916666666666668</v>
      </c>
      <c r="E775" s="89" t="s">
        <v>9</v>
      </c>
      <c r="F775" s="89">
        <v>45</v>
      </c>
      <c r="G775" s="89" t="s">
        <v>10</v>
      </c>
    </row>
    <row r="776" spans="3:7" ht="15" thickBot="1" x14ac:dyDescent="0.35">
      <c r="C776" s="87">
        <v>43183</v>
      </c>
      <c r="D776" s="88">
        <v>0.35057870370370375</v>
      </c>
      <c r="E776" s="89" t="s">
        <v>9</v>
      </c>
      <c r="F776" s="89">
        <v>52</v>
      </c>
      <c r="G776" s="89" t="s">
        <v>21</v>
      </c>
    </row>
    <row r="777" spans="3:7" ht="15" thickBot="1" x14ac:dyDescent="0.35">
      <c r="C777" s="87">
        <v>43183</v>
      </c>
      <c r="D777" s="88">
        <v>0.35127314814814814</v>
      </c>
      <c r="E777" s="89" t="s">
        <v>9</v>
      </c>
      <c r="F777" s="89">
        <v>42</v>
      </c>
      <c r="G777" s="89" t="s">
        <v>21</v>
      </c>
    </row>
    <row r="778" spans="3:7" ht="15" thickBot="1" x14ac:dyDescent="0.35">
      <c r="C778" s="87">
        <v>43183</v>
      </c>
      <c r="D778" s="88">
        <v>0.35177083333333337</v>
      </c>
      <c r="E778" s="89" t="s">
        <v>9</v>
      </c>
      <c r="F778" s="89">
        <v>26</v>
      </c>
      <c r="G778" s="89" t="s">
        <v>10</v>
      </c>
    </row>
    <row r="779" spans="3:7" ht="15" thickBot="1" x14ac:dyDescent="0.35">
      <c r="C779" s="87">
        <v>43183</v>
      </c>
      <c r="D779" s="88">
        <v>0.35289351851851852</v>
      </c>
      <c r="E779" s="89" t="s">
        <v>9</v>
      </c>
      <c r="F779" s="89">
        <v>36</v>
      </c>
      <c r="G779" s="89" t="s">
        <v>10</v>
      </c>
    </row>
    <row r="780" spans="3:7" ht="15" thickBot="1" x14ac:dyDescent="0.35">
      <c r="C780" s="87">
        <v>43183</v>
      </c>
      <c r="D780" s="88">
        <v>0.35336805555555556</v>
      </c>
      <c r="E780" s="89" t="s">
        <v>9</v>
      </c>
      <c r="F780" s="89">
        <v>47</v>
      </c>
      <c r="G780" s="89" t="s">
        <v>10</v>
      </c>
    </row>
    <row r="781" spans="3:7" ht="15" thickBot="1" x14ac:dyDescent="0.35">
      <c r="C781" s="87">
        <v>43183</v>
      </c>
      <c r="D781" s="88">
        <v>0.35363425925925923</v>
      </c>
      <c r="E781" s="89" t="s">
        <v>9</v>
      </c>
      <c r="F781" s="89">
        <v>39</v>
      </c>
      <c r="G781" s="89" t="s">
        <v>10</v>
      </c>
    </row>
    <row r="782" spans="3:7" ht="15" thickBot="1" x14ac:dyDescent="0.35">
      <c r="C782" s="87">
        <v>43183</v>
      </c>
      <c r="D782" s="88">
        <v>0.35525462962962967</v>
      </c>
      <c r="E782" s="89" t="s">
        <v>9</v>
      </c>
      <c r="F782" s="89">
        <v>51</v>
      </c>
      <c r="G782" s="89" t="s">
        <v>21</v>
      </c>
    </row>
    <row r="783" spans="3:7" ht="15" thickBot="1" x14ac:dyDescent="0.35">
      <c r="C783" s="87">
        <v>43183</v>
      </c>
      <c r="D783" s="88">
        <v>0.35813657407407407</v>
      </c>
      <c r="E783" s="89" t="s">
        <v>9</v>
      </c>
      <c r="F783" s="89">
        <v>36</v>
      </c>
      <c r="G783" s="89" t="s">
        <v>10</v>
      </c>
    </row>
    <row r="784" spans="3:7" ht="15" thickBot="1" x14ac:dyDescent="0.35">
      <c r="C784" s="87">
        <v>43183</v>
      </c>
      <c r="D784" s="88">
        <v>0.35869212962962965</v>
      </c>
      <c r="E784" s="89" t="s">
        <v>9</v>
      </c>
      <c r="F784" s="89">
        <v>44</v>
      </c>
      <c r="G784" s="89" t="s">
        <v>10</v>
      </c>
    </row>
    <row r="785" spans="3:7" ht="15" thickBot="1" x14ac:dyDescent="0.35">
      <c r="C785" s="87">
        <v>43183</v>
      </c>
      <c r="D785" s="88">
        <v>0.36141203703703706</v>
      </c>
      <c r="E785" s="89" t="s">
        <v>9</v>
      </c>
      <c r="F785" s="89">
        <v>39</v>
      </c>
      <c r="G785" s="89" t="s">
        <v>21</v>
      </c>
    </row>
    <row r="786" spans="3:7" ht="15" thickBot="1" x14ac:dyDescent="0.35">
      <c r="C786" s="87">
        <v>43183</v>
      </c>
      <c r="D786" s="88">
        <v>0.36146990740740742</v>
      </c>
      <c r="E786" s="89" t="s">
        <v>9</v>
      </c>
      <c r="F786" s="89">
        <v>46</v>
      </c>
      <c r="G786" s="89" t="s">
        <v>10</v>
      </c>
    </row>
    <row r="787" spans="3:7" ht="15" thickBot="1" x14ac:dyDescent="0.35">
      <c r="C787" s="87">
        <v>43183</v>
      </c>
      <c r="D787" s="88">
        <v>0.36403935185185188</v>
      </c>
      <c r="E787" s="89" t="s">
        <v>9</v>
      </c>
      <c r="F787" s="89">
        <v>41</v>
      </c>
      <c r="G787" s="89" t="s">
        <v>10</v>
      </c>
    </row>
    <row r="788" spans="3:7" ht="15" thickBot="1" x14ac:dyDescent="0.35">
      <c r="C788" s="87">
        <v>43183</v>
      </c>
      <c r="D788" s="88">
        <v>0.36465277777777777</v>
      </c>
      <c r="E788" s="89" t="s">
        <v>9</v>
      </c>
      <c r="F788" s="89">
        <v>40</v>
      </c>
      <c r="G788" s="89" t="s">
        <v>21</v>
      </c>
    </row>
    <row r="789" spans="3:7" ht="15" thickBot="1" x14ac:dyDescent="0.35">
      <c r="C789" s="87">
        <v>43183</v>
      </c>
      <c r="D789" s="88">
        <v>0.36506944444444445</v>
      </c>
      <c r="E789" s="89" t="s">
        <v>9</v>
      </c>
      <c r="F789" s="89">
        <v>37</v>
      </c>
      <c r="G789" s="89" t="s">
        <v>21</v>
      </c>
    </row>
    <row r="790" spans="3:7" ht="15" thickBot="1" x14ac:dyDescent="0.35">
      <c r="C790" s="87">
        <v>43183</v>
      </c>
      <c r="D790" s="88">
        <v>0.36685185185185182</v>
      </c>
      <c r="E790" s="89" t="s">
        <v>9</v>
      </c>
      <c r="F790" s="89">
        <v>58</v>
      </c>
      <c r="G790" s="89" t="s">
        <v>10</v>
      </c>
    </row>
    <row r="791" spans="3:7" ht="15" thickBot="1" x14ac:dyDescent="0.35">
      <c r="C791" s="87">
        <v>43183</v>
      </c>
      <c r="D791" s="88">
        <v>0.37444444444444441</v>
      </c>
      <c r="E791" s="89" t="s">
        <v>9</v>
      </c>
      <c r="F791" s="89">
        <v>47</v>
      </c>
      <c r="G791" s="89" t="s">
        <v>21</v>
      </c>
    </row>
    <row r="792" spans="3:7" ht="15" thickBot="1" x14ac:dyDescent="0.35">
      <c r="C792" s="87">
        <v>43183</v>
      </c>
      <c r="D792" s="88">
        <v>0.37456018518518519</v>
      </c>
      <c r="E792" s="89" t="s">
        <v>9</v>
      </c>
      <c r="F792" s="89">
        <v>24</v>
      </c>
      <c r="G792" s="89" t="s">
        <v>10</v>
      </c>
    </row>
    <row r="793" spans="3:7" ht="15" thickBot="1" x14ac:dyDescent="0.35">
      <c r="C793" s="87">
        <v>43183</v>
      </c>
      <c r="D793" s="88">
        <v>0.37792824074074072</v>
      </c>
      <c r="E793" s="89" t="s">
        <v>9</v>
      </c>
      <c r="F793" s="89">
        <v>43</v>
      </c>
      <c r="G793" s="89" t="s">
        <v>10</v>
      </c>
    </row>
    <row r="794" spans="3:7" ht="15" thickBot="1" x14ac:dyDescent="0.35">
      <c r="C794" s="87">
        <v>43183</v>
      </c>
      <c r="D794" s="88">
        <v>0.37895833333333334</v>
      </c>
      <c r="E794" s="89" t="s">
        <v>9</v>
      </c>
      <c r="F794" s="89">
        <v>58</v>
      </c>
      <c r="G794" s="89" t="s">
        <v>10</v>
      </c>
    </row>
    <row r="795" spans="3:7" ht="15" thickBot="1" x14ac:dyDescent="0.35">
      <c r="C795" s="87">
        <v>43183</v>
      </c>
      <c r="D795" s="88">
        <v>0.3807638888888889</v>
      </c>
      <c r="E795" s="89" t="s">
        <v>9</v>
      </c>
      <c r="F795" s="89">
        <v>22</v>
      </c>
      <c r="G795" s="89" t="s">
        <v>21</v>
      </c>
    </row>
    <row r="796" spans="3:7" ht="15" thickBot="1" x14ac:dyDescent="0.35">
      <c r="C796" s="87">
        <v>43183</v>
      </c>
      <c r="D796" s="88">
        <v>0.38100694444444444</v>
      </c>
      <c r="E796" s="89" t="s">
        <v>9</v>
      </c>
      <c r="F796" s="89">
        <v>49</v>
      </c>
      <c r="G796" s="89" t="s">
        <v>10</v>
      </c>
    </row>
    <row r="797" spans="3:7" ht="15" thickBot="1" x14ac:dyDescent="0.35">
      <c r="C797" s="87">
        <v>43183</v>
      </c>
      <c r="D797" s="88">
        <v>0.38306712962962958</v>
      </c>
      <c r="E797" s="89" t="s">
        <v>9</v>
      </c>
      <c r="F797" s="89">
        <v>48</v>
      </c>
      <c r="G797" s="89" t="s">
        <v>21</v>
      </c>
    </row>
    <row r="798" spans="3:7" ht="15" thickBot="1" x14ac:dyDescent="0.35">
      <c r="C798" s="87">
        <v>43183</v>
      </c>
      <c r="D798" s="88">
        <v>0.38564814814814818</v>
      </c>
      <c r="E798" s="89" t="s">
        <v>9</v>
      </c>
      <c r="F798" s="89">
        <v>50</v>
      </c>
      <c r="G798" s="89" t="s">
        <v>21</v>
      </c>
    </row>
    <row r="799" spans="3:7" ht="15" thickBot="1" x14ac:dyDescent="0.35">
      <c r="C799" s="87">
        <v>43183</v>
      </c>
      <c r="D799" s="88">
        <v>0.38572916666666668</v>
      </c>
      <c r="E799" s="89" t="s">
        <v>9</v>
      </c>
      <c r="F799" s="89">
        <v>37</v>
      </c>
      <c r="G799" s="89" t="s">
        <v>10</v>
      </c>
    </row>
    <row r="800" spans="3:7" ht="15" thickBot="1" x14ac:dyDescent="0.35">
      <c r="C800" s="87">
        <v>43183</v>
      </c>
      <c r="D800" s="88">
        <v>0.38650462962962967</v>
      </c>
      <c r="E800" s="89" t="s">
        <v>9</v>
      </c>
      <c r="F800" s="89">
        <v>37</v>
      </c>
      <c r="G800" s="89" t="s">
        <v>21</v>
      </c>
    </row>
    <row r="801" spans="3:7" ht="15" thickBot="1" x14ac:dyDescent="0.35">
      <c r="C801" s="87">
        <v>43183</v>
      </c>
      <c r="D801" s="88">
        <v>0.38802083333333331</v>
      </c>
      <c r="E801" s="89" t="s">
        <v>9</v>
      </c>
      <c r="F801" s="89">
        <v>37</v>
      </c>
      <c r="G801" s="89" t="s">
        <v>21</v>
      </c>
    </row>
    <row r="802" spans="3:7" ht="15" thickBot="1" x14ac:dyDescent="0.35">
      <c r="C802" s="87">
        <v>43183</v>
      </c>
      <c r="D802" s="88">
        <v>0.38925925925925925</v>
      </c>
      <c r="E802" s="89" t="s">
        <v>9</v>
      </c>
      <c r="F802" s="89">
        <v>37</v>
      </c>
      <c r="G802" s="89" t="s">
        <v>10</v>
      </c>
    </row>
    <row r="803" spans="3:7" ht="15" thickBot="1" x14ac:dyDescent="0.35">
      <c r="C803" s="87">
        <v>43183</v>
      </c>
      <c r="D803" s="88">
        <v>0.3901736111111111</v>
      </c>
      <c r="E803" s="89" t="s">
        <v>9</v>
      </c>
      <c r="F803" s="89">
        <v>45</v>
      </c>
      <c r="G803" s="89" t="s">
        <v>10</v>
      </c>
    </row>
    <row r="804" spans="3:7" ht="15" thickBot="1" x14ac:dyDescent="0.35">
      <c r="C804" s="87">
        <v>43183</v>
      </c>
      <c r="D804" s="88">
        <v>0.39052083333333337</v>
      </c>
      <c r="E804" s="89" t="s">
        <v>9</v>
      </c>
      <c r="F804" s="89">
        <v>37</v>
      </c>
      <c r="G804" s="89" t="s">
        <v>10</v>
      </c>
    </row>
    <row r="805" spans="3:7" ht="15" thickBot="1" x14ac:dyDescent="0.35">
      <c r="C805" s="87">
        <v>43183</v>
      </c>
      <c r="D805" s="88">
        <v>0.39225694444444442</v>
      </c>
      <c r="E805" s="89" t="s">
        <v>9</v>
      </c>
      <c r="F805" s="89">
        <v>45</v>
      </c>
      <c r="G805" s="89" t="s">
        <v>10</v>
      </c>
    </row>
    <row r="806" spans="3:7" ht="15" thickBot="1" x14ac:dyDescent="0.35">
      <c r="C806" s="87">
        <v>43183</v>
      </c>
      <c r="D806" s="88">
        <v>0.39240740740740737</v>
      </c>
      <c r="E806" s="89" t="s">
        <v>9</v>
      </c>
      <c r="F806" s="89">
        <v>47</v>
      </c>
      <c r="G806" s="89" t="s">
        <v>10</v>
      </c>
    </row>
    <row r="807" spans="3:7" ht="15" thickBot="1" x14ac:dyDescent="0.35">
      <c r="C807" s="87">
        <v>43183</v>
      </c>
      <c r="D807" s="88">
        <v>0.39354166666666668</v>
      </c>
      <c r="E807" s="89" t="s">
        <v>9</v>
      </c>
      <c r="F807" s="89">
        <v>40</v>
      </c>
      <c r="G807" s="89" t="s">
        <v>21</v>
      </c>
    </row>
    <row r="808" spans="3:7" ht="15" thickBot="1" x14ac:dyDescent="0.35">
      <c r="C808" s="87">
        <v>43183</v>
      </c>
      <c r="D808" s="88">
        <v>0.39454861111111111</v>
      </c>
      <c r="E808" s="89" t="s">
        <v>9</v>
      </c>
      <c r="F808" s="89">
        <v>43</v>
      </c>
      <c r="G808" s="89" t="s">
        <v>10</v>
      </c>
    </row>
    <row r="809" spans="3:7" ht="15" thickBot="1" x14ac:dyDescent="0.35">
      <c r="C809" s="87">
        <v>43183</v>
      </c>
      <c r="D809" s="88">
        <v>0.39696759259259262</v>
      </c>
      <c r="E809" s="89" t="s">
        <v>9</v>
      </c>
      <c r="F809" s="89">
        <v>61</v>
      </c>
      <c r="G809" s="89" t="s">
        <v>21</v>
      </c>
    </row>
    <row r="810" spans="3:7" ht="15" thickBot="1" x14ac:dyDescent="0.35">
      <c r="C810" s="87">
        <v>43183</v>
      </c>
      <c r="D810" s="88">
        <v>0.39863425925925927</v>
      </c>
      <c r="E810" s="89" t="s">
        <v>9</v>
      </c>
      <c r="F810" s="89">
        <v>45</v>
      </c>
      <c r="G810" s="89" t="s">
        <v>10</v>
      </c>
    </row>
    <row r="811" spans="3:7" ht="15" thickBot="1" x14ac:dyDescent="0.35">
      <c r="C811" s="87">
        <v>43183</v>
      </c>
      <c r="D811" s="88">
        <v>0.40037037037037032</v>
      </c>
      <c r="E811" s="89" t="s">
        <v>9</v>
      </c>
      <c r="F811" s="89">
        <v>53</v>
      </c>
      <c r="G811" s="89" t="s">
        <v>10</v>
      </c>
    </row>
    <row r="812" spans="3:7" ht="15" thickBot="1" x14ac:dyDescent="0.35">
      <c r="C812" s="87">
        <v>43183</v>
      </c>
      <c r="D812" s="88">
        <v>0.40285879629629634</v>
      </c>
      <c r="E812" s="89" t="s">
        <v>9</v>
      </c>
      <c r="F812" s="89">
        <v>41</v>
      </c>
      <c r="G812" s="89" t="s">
        <v>10</v>
      </c>
    </row>
    <row r="813" spans="3:7" ht="15" thickBot="1" x14ac:dyDescent="0.35">
      <c r="C813" s="87">
        <v>43183</v>
      </c>
      <c r="D813" s="88">
        <v>0.40296296296296297</v>
      </c>
      <c r="E813" s="89" t="s">
        <v>9</v>
      </c>
      <c r="F813" s="89">
        <v>31</v>
      </c>
      <c r="G813" s="89" t="s">
        <v>10</v>
      </c>
    </row>
    <row r="814" spans="3:7" ht="15" thickBot="1" x14ac:dyDescent="0.35">
      <c r="C814" s="87">
        <v>43183</v>
      </c>
      <c r="D814" s="88">
        <v>0.40355324074074073</v>
      </c>
      <c r="E814" s="89" t="s">
        <v>9</v>
      </c>
      <c r="F814" s="89">
        <v>50</v>
      </c>
      <c r="G814" s="89" t="s">
        <v>10</v>
      </c>
    </row>
    <row r="815" spans="3:7" ht="15" thickBot="1" x14ac:dyDescent="0.35">
      <c r="C815" s="87">
        <v>43183</v>
      </c>
      <c r="D815" s="88">
        <v>0.40487268518518515</v>
      </c>
      <c r="E815" s="89" t="s">
        <v>9</v>
      </c>
      <c r="F815" s="89">
        <v>49</v>
      </c>
      <c r="G815" s="89" t="s">
        <v>10</v>
      </c>
    </row>
    <row r="816" spans="3:7" ht="15" thickBot="1" x14ac:dyDescent="0.35">
      <c r="C816" s="87">
        <v>43183</v>
      </c>
      <c r="D816" s="88">
        <v>0.40516203703703701</v>
      </c>
      <c r="E816" s="89" t="s">
        <v>9</v>
      </c>
      <c r="F816" s="89">
        <v>38</v>
      </c>
      <c r="G816" s="89" t="s">
        <v>10</v>
      </c>
    </row>
    <row r="817" spans="3:7" ht="15" thickBot="1" x14ac:dyDescent="0.35">
      <c r="C817" s="87">
        <v>43183</v>
      </c>
      <c r="D817" s="88">
        <v>0.4057175925925926</v>
      </c>
      <c r="E817" s="89" t="s">
        <v>9</v>
      </c>
      <c r="F817" s="89">
        <v>15</v>
      </c>
      <c r="G817" s="89" t="s">
        <v>21</v>
      </c>
    </row>
    <row r="818" spans="3:7" ht="15" thickBot="1" x14ac:dyDescent="0.35">
      <c r="C818" s="87">
        <v>43183</v>
      </c>
      <c r="D818" s="88">
        <v>0.40686342592592589</v>
      </c>
      <c r="E818" s="89" t="s">
        <v>9</v>
      </c>
      <c r="F818" s="89">
        <v>32</v>
      </c>
      <c r="G818" s="89" t="s">
        <v>21</v>
      </c>
    </row>
    <row r="819" spans="3:7" ht="15" thickBot="1" x14ac:dyDescent="0.35">
      <c r="C819" s="87">
        <v>43183</v>
      </c>
      <c r="D819" s="88">
        <v>0.40695601851851854</v>
      </c>
      <c r="E819" s="89" t="s">
        <v>9</v>
      </c>
      <c r="F819" s="89">
        <v>32</v>
      </c>
      <c r="G819" s="89" t="s">
        <v>21</v>
      </c>
    </row>
    <row r="820" spans="3:7" ht="15" thickBot="1" x14ac:dyDescent="0.35">
      <c r="C820" s="87">
        <v>43183</v>
      </c>
      <c r="D820" s="88">
        <v>0.40744212962962961</v>
      </c>
      <c r="E820" s="89" t="s">
        <v>9</v>
      </c>
      <c r="F820" s="89">
        <v>44</v>
      </c>
      <c r="G820" s="89" t="s">
        <v>21</v>
      </c>
    </row>
    <row r="821" spans="3:7" ht="15" thickBot="1" x14ac:dyDescent="0.35">
      <c r="C821" s="87">
        <v>43183</v>
      </c>
      <c r="D821" s="88">
        <v>0.40749999999999997</v>
      </c>
      <c r="E821" s="89" t="s">
        <v>9</v>
      </c>
      <c r="F821" s="89">
        <v>38</v>
      </c>
      <c r="G821" s="89" t="s">
        <v>10</v>
      </c>
    </row>
    <row r="822" spans="3:7" ht="15" thickBot="1" x14ac:dyDescent="0.35">
      <c r="C822" s="87">
        <v>43183</v>
      </c>
      <c r="D822" s="88">
        <v>0.40901620370370373</v>
      </c>
      <c r="E822" s="89" t="s">
        <v>9</v>
      </c>
      <c r="F822" s="89">
        <v>39</v>
      </c>
      <c r="G822" s="89" t="s">
        <v>10</v>
      </c>
    </row>
    <row r="823" spans="3:7" ht="15" thickBot="1" x14ac:dyDescent="0.35">
      <c r="C823" s="87">
        <v>43183</v>
      </c>
      <c r="D823" s="88">
        <v>0.4102662037037037</v>
      </c>
      <c r="E823" s="89" t="s">
        <v>9</v>
      </c>
      <c r="F823" s="89">
        <v>51</v>
      </c>
      <c r="G823" s="89" t="s">
        <v>21</v>
      </c>
    </row>
    <row r="824" spans="3:7" ht="15" thickBot="1" x14ac:dyDescent="0.35">
      <c r="C824" s="87">
        <v>43183</v>
      </c>
      <c r="D824" s="88">
        <v>0.41041666666666665</v>
      </c>
      <c r="E824" s="89" t="s">
        <v>9</v>
      </c>
      <c r="F824" s="89">
        <v>37</v>
      </c>
      <c r="G824" s="89" t="s">
        <v>21</v>
      </c>
    </row>
    <row r="825" spans="3:7" ht="15" thickBot="1" x14ac:dyDescent="0.35">
      <c r="C825" s="87">
        <v>43183</v>
      </c>
      <c r="D825" s="88">
        <v>0.41103009259259254</v>
      </c>
      <c r="E825" s="89" t="s">
        <v>9</v>
      </c>
      <c r="F825" s="89">
        <v>37</v>
      </c>
      <c r="G825" s="89" t="s">
        <v>10</v>
      </c>
    </row>
    <row r="826" spans="3:7" ht="15" thickBot="1" x14ac:dyDescent="0.35">
      <c r="C826" s="87">
        <v>43183</v>
      </c>
      <c r="D826" s="88">
        <v>0.41135416666666669</v>
      </c>
      <c r="E826" s="89" t="s">
        <v>9</v>
      </c>
      <c r="F826" s="89">
        <v>51</v>
      </c>
      <c r="G826" s="89" t="s">
        <v>10</v>
      </c>
    </row>
    <row r="827" spans="3:7" ht="15" thickBot="1" x14ac:dyDescent="0.35">
      <c r="C827" s="87">
        <v>43183</v>
      </c>
      <c r="D827" s="88">
        <v>0.41292824074074069</v>
      </c>
      <c r="E827" s="89" t="s">
        <v>9</v>
      </c>
      <c r="F827" s="89">
        <v>41</v>
      </c>
      <c r="G827" s="89" t="s">
        <v>10</v>
      </c>
    </row>
    <row r="828" spans="3:7" ht="15" thickBot="1" x14ac:dyDescent="0.35">
      <c r="C828" s="87">
        <v>43183</v>
      </c>
      <c r="D828" s="88">
        <v>0.41400462962962964</v>
      </c>
      <c r="E828" s="89" t="s">
        <v>9</v>
      </c>
      <c r="F828" s="89">
        <v>33</v>
      </c>
      <c r="G828" s="89" t="s">
        <v>10</v>
      </c>
    </row>
    <row r="829" spans="3:7" ht="15" thickBot="1" x14ac:dyDescent="0.35">
      <c r="C829" s="87">
        <v>43183</v>
      </c>
      <c r="D829" s="88">
        <v>0.41814814814814816</v>
      </c>
      <c r="E829" s="89" t="s">
        <v>9</v>
      </c>
      <c r="F829" s="89">
        <v>46</v>
      </c>
      <c r="G829" s="89" t="s">
        <v>21</v>
      </c>
    </row>
    <row r="830" spans="3:7" ht="15" thickBot="1" x14ac:dyDescent="0.35">
      <c r="C830" s="87">
        <v>43183</v>
      </c>
      <c r="D830" s="88">
        <v>0.41866898148148146</v>
      </c>
      <c r="E830" s="89" t="s">
        <v>9</v>
      </c>
      <c r="F830" s="89">
        <v>57</v>
      </c>
      <c r="G830" s="89" t="s">
        <v>10</v>
      </c>
    </row>
    <row r="831" spans="3:7" ht="15" thickBot="1" x14ac:dyDescent="0.35">
      <c r="C831" s="87">
        <v>43183</v>
      </c>
      <c r="D831" s="88">
        <v>0.41901620370370374</v>
      </c>
      <c r="E831" s="89" t="s">
        <v>9</v>
      </c>
      <c r="F831" s="89">
        <v>34</v>
      </c>
      <c r="G831" s="89" t="s">
        <v>10</v>
      </c>
    </row>
    <row r="832" spans="3:7" ht="15" thickBot="1" x14ac:dyDescent="0.35">
      <c r="C832" s="87">
        <v>43183</v>
      </c>
      <c r="D832" s="88">
        <v>0.41942129629629626</v>
      </c>
      <c r="E832" s="89" t="s">
        <v>9</v>
      </c>
      <c r="F832" s="89">
        <v>31</v>
      </c>
      <c r="G832" s="89" t="s">
        <v>10</v>
      </c>
    </row>
    <row r="833" spans="3:7" ht="15" thickBot="1" x14ac:dyDescent="0.35">
      <c r="C833" s="87">
        <v>43183</v>
      </c>
      <c r="D833" s="88">
        <v>0.42122685185185182</v>
      </c>
      <c r="E833" s="89" t="s">
        <v>9</v>
      </c>
      <c r="F833" s="89">
        <v>39</v>
      </c>
      <c r="G833" s="89" t="s">
        <v>10</v>
      </c>
    </row>
    <row r="834" spans="3:7" ht="15" thickBot="1" x14ac:dyDescent="0.35">
      <c r="C834" s="87">
        <v>43183</v>
      </c>
      <c r="D834" s="88">
        <v>0.42170138888888892</v>
      </c>
      <c r="E834" s="89" t="s">
        <v>9</v>
      </c>
      <c r="F834" s="89">
        <v>40</v>
      </c>
      <c r="G834" s="89" t="s">
        <v>10</v>
      </c>
    </row>
    <row r="835" spans="3:7" ht="15" thickBot="1" x14ac:dyDescent="0.35">
      <c r="C835" s="87">
        <v>43183</v>
      </c>
      <c r="D835" s="88">
        <v>0.42253472222222221</v>
      </c>
      <c r="E835" s="89" t="s">
        <v>9</v>
      </c>
      <c r="F835" s="89">
        <v>53</v>
      </c>
      <c r="G835" s="89" t="s">
        <v>21</v>
      </c>
    </row>
    <row r="836" spans="3:7" ht="15" thickBot="1" x14ac:dyDescent="0.35">
      <c r="C836" s="87">
        <v>43183</v>
      </c>
      <c r="D836" s="88">
        <v>0.42313657407407407</v>
      </c>
      <c r="E836" s="89" t="s">
        <v>9</v>
      </c>
      <c r="F836" s="89">
        <v>51</v>
      </c>
      <c r="G836" s="89" t="s">
        <v>21</v>
      </c>
    </row>
    <row r="837" spans="3:7" ht="15" thickBot="1" x14ac:dyDescent="0.35">
      <c r="C837" s="87">
        <v>43183</v>
      </c>
      <c r="D837" s="88">
        <v>0.42505787037037041</v>
      </c>
      <c r="E837" s="89" t="s">
        <v>9</v>
      </c>
      <c r="F837" s="89">
        <v>60</v>
      </c>
      <c r="G837" s="89" t="s">
        <v>10</v>
      </c>
    </row>
    <row r="838" spans="3:7" ht="15" thickBot="1" x14ac:dyDescent="0.35">
      <c r="C838" s="87">
        <v>43183</v>
      </c>
      <c r="D838" s="88">
        <v>0.42681712962962964</v>
      </c>
      <c r="E838" s="89" t="s">
        <v>9</v>
      </c>
      <c r="F838" s="89">
        <v>45</v>
      </c>
      <c r="G838" s="89" t="s">
        <v>10</v>
      </c>
    </row>
    <row r="839" spans="3:7" ht="15" thickBot="1" x14ac:dyDescent="0.35">
      <c r="C839" s="87">
        <v>43183</v>
      </c>
      <c r="D839" s="88">
        <v>0.42754629629629631</v>
      </c>
      <c r="E839" s="89" t="s">
        <v>9</v>
      </c>
      <c r="F839" s="89">
        <v>40</v>
      </c>
      <c r="G839" s="89" t="s">
        <v>21</v>
      </c>
    </row>
    <row r="840" spans="3:7" ht="15" thickBot="1" x14ac:dyDescent="0.35">
      <c r="C840" s="87">
        <v>43183</v>
      </c>
      <c r="D840" s="88">
        <v>0.42759259259259258</v>
      </c>
      <c r="E840" s="89" t="s">
        <v>9</v>
      </c>
      <c r="F840" s="89">
        <v>47</v>
      </c>
      <c r="G840" s="89" t="s">
        <v>10</v>
      </c>
    </row>
    <row r="841" spans="3:7" ht="15" thickBot="1" x14ac:dyDescent="0.35">
      <c r="C841" s="87">
        <v>43183</v>
      </c>
      <c r="D841" s="88">
        <v>0.42843750000000003</v>
      </c>
      <c r="E841" s="89" t="s">
        <v>9</v>
      </c>
      <c r="F841" s="89">
        <v>17</v>
      </c>
      <c r="G841" s="89" t="s">
        <v>10</v>
      </c>
    </row>
    <row r="842" spans="3:7" ht="15" thickBot="1" x14ac:dyDescent="0.35">
      <c r="C842" s="87">
        <v>43183</v>
      </c>
      <c r="D842" s="88">
        <v>0.42851851851851852</v>
      </c>
      <c r="E842" s="89" t="s">
        <v>9</v>
      </c>
      <c r="F842" s="89">
        <v>19</v>
      </c>
      <c r="G842" s="89" t="s">
        <v>10</v>
      </c>
    </row>
    <row r="843" spans="3:7" ht="15" thickBot="1" x14ac:dyDescent="0.35">
      <c r="C843" s="87">
        <v>43183</v>
      </c>
      <c r="D843" s="88">
        <v>0.42888888888888888</v>
      </c>
      <c r="E843" s="89" t="s">
        <v>9</v>
      </c>
      <c r="F843" s="89">
        <v>49</v>
      </c>
      <c r="G843" s="89" t="s">
        <v>10</v>
      </c>
    </row>
    <row r="844" spans="3:7" ht="15" thickBot="1" x14ac:dyDescent="0.35">
      <c r="C844" s="87">
        <v>43183</v>
      </c>
      <c r="D844" s="88">
        <v>0.4302083333333333</v>
      </c>
      <c r="E844" s="89" t="s">
        <v>9</v>
      </c>
      <c r="F844" s="89">
        <v>43</v>
      </c>
      <c r="G844" s="89" t="s">
        <v>10</v>
      </c>
    </row>
    <row r="845" spans="3:7" ht="15" thickBot="1" x14ac:dyDescent="0.35">
      <c r="C845" s="87">
        <v>43183</v>
      </c>
      <c r="D845" s="88">
        <v>0.43123842592592593</v>
      </c>
      <c r="E845" s="89" t="s">
        <v>9</v>
      </c>
      <c r="F845" s="89">
        <v>45</v>
      </c>
      <c r="G845" s="89" t="s">
        <v>21</v>
      </c>
    </row>
    <row r="846" spans="3:7" ht="15" thickBot="1" x14ac:dyDescent="0.35">
      <c r="C846" s="87">
        <v>43183</v>
      </c>
      <c r="D846" s="88">
        <v>0.43398148148148147</v>
      </c>
      <c r="E846" s="89" t="s">
        <v>9</v>
      </c>
      <c r="F846" s="89">
        <v>49</v>
      </c>
      <c r="G846" s="89" t="s">
        <v>21</v>
      </c>
    </row>
    <row r="847" spans="3:7" ht="15" thickBot="1" x14ac:dyDescent="0.35">
      <c r="C847" s="87">
        <v>43183</v>
      </c>
      <c r="D847" s="88">
        <v>0.43578703703703708</v>
      </c>
      <c r="E847" s="89" t="s">
        <v>9</v>
      </c>
      <c r="F847" s="89">
        <v>52</v>
      </c>
      <c r="G847" s="89" t="s">
        <v>10</v>
      </c>
    </row>
    <row r="848" spans="3:7" ht="15" thickBot="1" x14ac:dyDescent="0.35">
      <c r="C848" s="87">
        <v>43183</v>
      </c>
      <c r="D848" s="88">
        <v>0.43653935185185189</v>
      </c>
      <c r="E848" s="89" t="s">
        <v>9</v>
      </c>
      <c r="F848" s="89">
        <v>47</v>
      </c>
      <c r="G848" s="89" t="s">
        <v>10</v>
      </c>
    </row>
    <row r="849" spans="3:7" ht="15" thickBot="1" x14ac:dyDescent="0.35">
      <c r="C849" s="87">
        <v>43183</v>
      </c>
      <c r="D849" s="88">
        <v>0.43714120370370368</v>
      </c>
      <c r="E849" s="89" t="s">
        <v>9</v>
      </c>
      <c r="F849" s="89">
        <v>25</v>
      </c>
      <c r="G849" s="89" t="s">
        <v>21</v>
      </c>
    </row>
    <row r="850" spans="3:7" ht="15" thickBot="1" x14ac:dyDescent="0.35">
      <c r="C850" s="87">
        <v>43183</v>
      </c>
      <c r="D850" s="88">
        <v>0.43737268518518518</v>
      </c>
      <c r="E850" s="89" t="s">
        <v>9</v>
      </c>
      <c r="F850" s="89">
        <v>36</v>
      </c>
      <c r="G850" s="89" t="s">
        <v>21</v>
      </c>
    </row>
    <row r="851" spans="3:7" ht="15" thickBot="1" x14ac:dyDescent="0.35">
      <c r="C851" s="87">
        <v>43183</v>
      </c>
      <c r="D851" s="88">
        <v>0.43766203703703704</v>
      </c>
      <c r="E851" s="89" t="s">
        <v>9</v>
      </c>
      <c r="F851" s="89">
        <v>42</v>
      </c>
      <c r="G851" s="89" t="s">
        <v>21</v>
      </c>
    </row>
    <row r="852" spans="3:7" ht="15" thickBot="1" x14ac:dyDescent="0.35">
      <c r="C852" s="87">
        <v>43183</v>
      </c>
      <c r="D852" s="88">
        <v>0.43922453703703707</v>
      </c>
      <c r="E852" s="89" t="s">
        <v>9</v>
      </c>
      <c r="F852" s="89">
        <v>29</v>
      </c>
      <c r="G852" s="89" t="s">
        <v>10</v>
      </c>
    </row>
    <row r="853" spans="3:7" ht="15" thickBot="1" x14ac:dyDescent="0.35">
      <c r="C853" s="87">
        <v>43183</v>
      </c>
      <c r="D853" s="88">
        <v>0.4394675925925926</v>
      </c>
      <c r="E853" s="89" t="s">
        <v>9</v>
      </c>
      <c r="F853" s="89">
        <v>47</v>
      </c>
      <c r="G853" s="89" t="s">
        <v>10</v>
      </c>
    </row>
    <row r="854" spans="3:7" ht="15" thickBot="1" x14ac:dyDescent="0.35">
      <c r="C854" s="87">
        <v>43183</v>
      </c>
      <c r="D854" s="88">
        <v>0.44015046296296295</v>
      </c>
      <c r="E854" s="89" t="s">
        <v>9</v>
      </c>
      <c r="F854" s="89">
        <v>31</v>
      </c>
      <c r="G854" s="89" t="s">
        <v>21</v>
      </c>
    </row>
    <row r="855" spans="3:7" ht="15" thickBot="1" x14ac:dyDescent="0.35">
      <c r="C855" s="87">
        <v>43183</v>
      </c>
      <c r="D855" s="88">
        <v>0.4418287037037037</v>
      </c>
      <c r="E855" s="89" t="s">
        <v>9</v>
      </c>
      <c r="F855" s="89">
        <v>41</v>
      </c>
      <c r="G855" s="89" t="s">
        <v>21</v>
      </c>
    </row>
    <row r="856" spans="3:7" ht="15" thickBot="1" x14ac:dyDescent="0.35">
      <c r="C856" s="87">
        <v>43183</v>
      </c>
      <c r="D856" s="88">
        <v>0.44655092592592593</v>
      </c>
      <c r="E856" s="89" t="s">
        <v>9</v>
      </c>
      <c r="F856" s="89">
        <v>43</v>
      </c>
      <c r="G856" s="89" t="s">
        <v>21</v>
      </c>
    </row>
    <row r="857" spans="3:7" ht="15" thickBot="1" x14ac:dyDescent="0.35">
      <c r="C857" s="87">
        <v>43183</v>
      </c>
      <c r="D857" s="88">
        <v>0.44659722222222226</v>
      </c>
      <c r="E857" s="89" t="s">
        <v>9</v>
      </c>
      <c r="F857" s="89">
        <v>49</v>
      </c>
      <c r="G857" s="89" t="s">
        <v>10</v>
      </c>
    </row>
    <row r="858" spans="3:7" ht="15" thickBot="1" x14ac:dyDescent="0.35">
      <c r="C858" s="87">
        <v>43183</v>
      </c>
      <c r="D858" s="88">
        <v>0.44785879629629632</v>
      </c>
      <c r="E858" s="89" t="s">
        <v>9</v>
      </c>
      <c r="F858" s="89">
        <v>39</v>
      </c>
      <c r="G858" s="89" t="s">
        <v>10</v>
      </c>
    </row>
    <row r="859" spans="3:7" ht="15" thickBot="1" x14ac:dyDescent="0.35">
      <c r="C859" s="87">
        <v>43183</v>
      </c>
      <c r="D859" s="88">
        <v>0.44835648148148149</v>
      </c>
      <c r="E859" s="89" t="s">
        <v>9</v>
      </c>
      <c r="F859" s="89">
        <v>56</v>
      </c>
      <c r="G859" s="89" t="s">
        <v>21</v>
      </c>
    </row>
    <row r="860" spans="3:7" ht="15" thickBot="1" x14ac:dyDescent="0.35">
      <c r="C860" s="87">
        <v>43183</v>
      </c>
      <c r="D860" s="88">
        <v>0.44840277777777776</v>
      </c>
      <c r="E860" s="89" t="s">
        <v>9</v>
      </c>
      <c r="F860" s="89">
        <v>47</v>
      </c>
      <c r="G860" s="89" t="s">
        <v>10</v>
      </c>
    </row>
    <row r="861" spans="3:7" ht="15" thickBot="1" x14ac:dyDescent="0.35">
      <c r="C861" s="87">
        <v>43183</v>
      </c>
      <c r="D861" s="88">
        <v>0.44847222222222222</v>
      </c>
      <c r="E861" s="89" t="s">
        <v>9</v>
      </c>
      <c r="F861" s="89">
        <v>51</v>
      </c>
      <c r="G861" s="89" t="s">
        <v>10</v>
      </c>
    </row>
    <row r="862" spans="3:7" ht="15" thickBot="1" x14ac:dyDescent="0.35">
      <c r="C862" s="87">
        <v>43183</v>
      </c>
      <c r="D862" s="88">
        <v>0.44975694444444447</v>
      </c>
      <c r="E862" s="89" t="s">
        <v>9</v>
      </c>
      <c r="F862" s="89">
        <v>52</v>
      </c>
      <c r="G862" s="89" t="s">
        <v>10</v>
      </c>
    </row>
    <row r="863" spans="3:7" ht="15" thickBot="1" x14ac:dyDescent="0.35">
      <c r="C863" s="87">
        <v>43183</v>
      </c>
      <c r="D863" s="88">
        <v>0.45055555555555554</v>
      </c>
      <c r="E863" s="89" t="s">
        <v>9</v>
      </c>
      <c r="F863" s="89">
        <v>39</v>
      </c>
      <c r="G863" s="89" t="s">
        <v>10</v>
      </c>
    </row>
    <row r="864" spans="3:7" ht="15" thickBot="1" x14ac:dyDescent="0.35">
      <c r="C864" s="87">
        <v>43183</v>
      </c>
      <c r="D864" s="88">
        <v>0.45103009259259258</v>
      </c>
      <c r="E864" s="89" t="s">
        <v>9</v>
      </c>
      <c r="F864" s="89">
        <v>48</v>
      </c>
      <c r="G864" s="89" t="s">
        <v>21</v>
      </c>
    </row>
    <row r="865" spans="3:7" ht="15" thickBot="1" x14ac:dyDescent="0.35">
      <c r="C865" s="87">
        <v>43183</v>
      </c>
      <c r="D865" s="88">
        <v>0.4510763888888889</v>
      </c>
      <c r="E865" s="89" t="s">
        <v>9</v>
      </c>
      <c r="F865" s="89">
        <v>51</v>
      </c>
      <c r="G865" s="89" t="s">
        <v>10</v>
      </c>
    </row>
    <row r="866" spans="3:7" ht="15" thickBot="1" x14ac:dyDescent="0.35">
      <c r="C866" s="87">
        <v>43183</v>
      </c>
      <c r="D866" s="88">
        <v>0.4518287037037037</v>
      </c>
      <c r="E866" s="89" t="s">
        <v>9</v>
      </c>
      <c r="F866" s="89">
        <v>45</v>
      </c>
      <c r="G866" s="89" t="s">
        <v>10</v>
      </c>
    </row>
    <row r="867" spans="3:7" ht="15" thickBot="1" x14ac:dyDescent="0.35">
      <c r="C867" s="87">
        <v>43183</v>
      </c>
      <c r="D867" s="88">
        <v>0.45291666666666663</v>
      </c>
      <c r="E867" s="89" t="s">
        <v>9</v>
      </c>
      <c r="F867" s="89">
        <v>50</v>
      </c>
      <c r="G867" s="89" t="s">
        <v>21</v>
      </c>
    </row>
    <row r="868" spans="3:7" ht="15" thickBot="1" x14ac:dyDescent="0.35">
      <c r="C868" s="87">
        <v>43183</v>
      </c>
      <c r="D868" s="88">
        <v>0.4535763888888889</v>
      </c>
      <c r="E868" s="89" t="s">
        <v>9</v>
      </c>
      <c r="F868" s="89">
        <v>48</v>
      </c>
      <c r="G868" s="89" t="s">
        <v>10</v>
      </c>
    </row>
    <row r="869" spans="3:7" ht="15" thickBot="1" x14ac:dyDescent="0.35">
      <c r="C869" s="87">
        <v>43183</v>
      </c>
      <c r="D869" s="88">
        <v>0.45396990740740745</v>
      </c>
      <c r="E869" s="89" t="s">
        <v>9</v>
      </c>
      <c r="F869" s="89">
        <v>42</v>
      </c>
      <c r="G869" s="89" t="s">
        <v>10</v>
      </c>
    </row>
    <row r="870" spans="3:7" ht="15" thickBot="1" x14ac:dyDescent="0.35">
      <c r="C870" s="87">
        <v>43183</v>
      </c>
      <c r="D870" s="88">
        <v>0.45418981481481485</v>
      </c>
      <c r="E870" s="89" t="s">
        <v>9</v>
      </c>
      <c r="F870" s="89">
        <v>44</v>
      </c>
      <c r="G870" s="89" t="s">
        <v>10</v>
      </c>
    </row>
    <row r="871" spans="3:7" ht="15" thickBot="1" x14ac:dyDescent="0.35">
      <c r="C871" s="87">
        <v>43183</v>
      </c>
      <c r="D871" s="88">
        <v>0.45525462962962965</v>
      </c>
      <c r="E871" s="89" t="s">
        <v>9</v>
      </c>
      <c r="F871" s="89">
        <v>27</v>
      </c>
      <c r="G871" s="89" t="s">
        <v>21</v>
      </c>
    </row>
    <row r="872" spans="3:7" ht="15" thickBot="1" x14ac:dyDescent="0.35">
      <c r="C872" s="87">
        <v>43183</v>
      </c>
      <c r="D872" s="88">
        <v>0.45527777777777773</v>
      </c>
      <c r="E872" s="89" t="s">
        <v>9</v>
      </c>
      <c r="F872" s="89">
        <v>50</v>
      </c>
      <c r="G872" s="89" t="s">
        <v>10</v>
      </c>
    </row>
    <row r="873" spans="3:7" ht="15" thickBot="1" x14ac:dyDescent="0.35">
      <c r="C873" s="87">
        <v>43183</v>
      </c>
      <c r="D873" s="88">
        <v>0.45809027777777778</v>
      </c>
      <c r="E873" s="89" t="s">
        <v>9</v>
      </c>
      <c r="F873" s="89">
        <v>43</v>
      </c>
      <c r="G873" s="89" t="s">
        <v>10</v>
      </c>
    </row>
    <row r="874" spans="3:7" ht="15" thickBot="1" x14ac:dyDescent="0.35">
      <c r="C874" s="87">
        <v>43183</v>
      </c>
      <c r="D874" s="88">
        <v>0.45901620370370372</v>
      </c>
      <c r="E874" s="89" t="s">
        <v>9</v>
      </c>
      <c r="F874" s="89">
        <v>46</v>
      </c>
      <c r="G874" s="89" t="s">
        <v>21</v>
      </c>
    </row>
    <row r="875" spans="3:7" ht="15" thickBot="1" x14ac:dyDescent="0.35">
      <c r="C875" s="87">
        <v>43183</v>
      </c>
      <c r="D875" s="88">
        <v>0.4606365740740741</v>
      </c>
      <c r="E875" s="89" t="s">
        <v>9</v>
      </c>
      <c r="F875" s="89">
        <v>47</v>
      </c>
      <c r="G875" s="89" t="s">
        <v>10</v>
      </c>
    </row>
    <row r="876" spans="3:7" ht="15" thickBot="1" x14ac:dyDescent="0.35">
      <c r="C876" s="87">
        <v>43183</v>
      </c>
      <c r="D876" s="88">
        <v>0.46074074074074073</v>
      </c>
      <c r="E876" s="89" t="s">
        <v>9</v>
      </c>
      <c r="F876" s="89">
        <v>47</v>
      </c>
      <c r="G876" s="89" t="s">
        <v>10</v>
      </c>
    </row>
    <row r="877" spans="3:7" ht="15" thickBot="1" x14ac:dyDescent="0.35">
      <c r="C877" s="87">
        <v>43183</v>
      </c>
      <c r="D877" s="88">
        <v>0.46174768518518516</v>
      </c>
      <c r="E877" s="89" t="s">
        <v>9</v>
      </c>
      <c r="F877" s="89">
        <v>35</v>
      </c>
      <c r="G877" s="89" t="s">
        <v>10</v>
      </c>
    </row>
    <row r="878" spans="3:7" ht="15" thickBot="1" x14ac:dyDescent="0.35">
      <c r="C878" s="87">
        <v>43183</v>
      </c>
      <c r="D878" s="88">
        <v>0.46203703703703702</v>
      </c>
      <c r="E878" s="89" t="s">
        <v>9</v>
      </c>
      <c r="F878" s="89">
        <v>37</v>
      </c>
      <c r="G878" s="89" t="s">
        <v>10</v>
      </c>
    </row>
    <row r="879" spans="3:7" ht="15" thickBot="1" x14ac:dyDescent="0.35">
      <c r="C879" s="87">
        <v>43183</v>
      </c>
      <c r="D879" s="88">
        <v>0.46237268518518521</v>
      </c>
      <c r="E879" s="89" t="s">
        <v>9</v>
      </c>
      <c r="F879" s="89">
        <v>57</v>
      </c>
      <c r="G879" s="89" t="s">
        <v>10</v>
      </c>
    </row>
    <row r="880" spans="3:7" ht="15" thickBot="1" x14ac:dyDescent="0.35">
      <c r="C880" s="87">
        <v>43183</v>
      </c>
      <c r="D880" s="88">
        <v>0.46379629629629626</v>
      </c>
      <c r="E880" s="89" t="s">
        <v>9</v>
      </c>
      <c r="F880" s="89">
        <v>45</v>
      </c>
      <c r="G880" s="89" t="s">
        <v>10</v>
      </c>
    </row>
    <row r="881" spans="3:7" ht="15" thickBot="1" x14ac:dyDescent="0.35">
      <c r="C881" s="87">
        <v>43183</v>
      </c>
      <c r="D881" s="88">
        <v>0.4649537037037037</v>
      </c>
      <c r="E881" s="89" t="s">
        <v>9</v>
      </c>
      <c r="F881" s="89">
        <v>39</v>
      </c>
      <c r="G881" s="89" t="s">
        <v>10</v>
      </c>
    </row>
    <row r="882" spans="3:7" ht="15" thickBot="1" x14ac:dyDescent="0.35">
      <c r="C882" s="87">
        <v>43183</v>
      </c>
      <c r="D882" s="88">
        <v>0.46524305555555556</v>
      </c>
      <c r="E882" s="89" t="s">
        <v>9</v>
      </c>
      <c r="F882" s="89">
        <v>52</v>
      </c>
      <c r="G882" s="89" t="s">
        <v>21</v>
      </c>
    </row>
    <row r="883" spans="3:7" ht="15" thickBot="1" x14ac:dyDescent="0.35">
      <c r="C883" s="87">
        <v>43183</v>
      </c>
      <c r="D883" s="88">
        <v>0.46680555555555553</v>
      </c>
      <c r="E883" s="89" t="s">
        <v>9</v>
      </c>
      <c r="F883" s="89">
        <v>50</v>
      </c>
      <c r="G883" s="89" t="s">
        <v>21</v>
      </c>
    </row>
    <row r="884" spans="3:7" ht="15" thickBot="1" x14ac:dyDescent="0.35">
      <c r="C884" s="87">
        <v>43183</v>
      </c>
      <c r="D884" s="88">
        <v>0.46688657407407402</v>
      </c>
      <c r="E884" s="89" t="s">
        <v>9</v>
      </c>
      <c r="F884" s="89">
        <v>15</v>
      </c>
      <c r="G884" s="89" t="s">
        <v>10</v>
      </c>
    </row>
    <row r="885" spans="3:7" ht="15" thickBot="1" x14ac:dyDescent="0.35">
      <c r="C885" s="87">
        <v>43183</v>
      </c>
      <c r="D885" s="88">
        <v>0.46695601851851848</v>
      </c>
      <c r="E885" s="89" t="s">
        <v>9</v>
      </c>
      <c r="F885" s="89">
        <v>24</v>
      </c>
      <c r="G885" s="89" t="s">
        <v>10</v>
      </c>
    </row>
    <row r="886" spans="3:7" ht="15" thickBot="1" x14ac:dyDescent="0.35">
      <c r="C886" s="87">
        <v>43183</v>
      </c>
      <c r="D886" s="88">
        <v>0.46778935185185189</v>
      </c>
      <c r="E886" s="89" t="s">
        <v>9</v>
      </c>
      <c r="F886" s="89">
        <v>35</v>
      </c>
      <c r="G886" s="89" t="s">
        <v>10</v>
      </c>
    </row>
    <row r="887" spans="3:7" ht="15" thickBot="1" x14ac:dyDescent="0.35">
      <c r="C887" s="87">
        <v>43183</v>
      </c>
      <c r="D887" s="88">
        <v>0.4682291666666667</v>
      </c>
      <c r="E887" s="89" t="s">
        <v>9</v>
      </c>
      <c r="F887" s="89">
        <v>62</v>
      </c>
      <c r="G887" s="89" t="s">
        <v>10</v>
      </c>
    </row>
    <row r="888" spans="3:7" ht="15" thickBot="1" x14ac:dyDescent="0.35">
      <c r="C888" s="87">
        <v>43183</v>
      </c>
      <c r="D888" s="88">
        <v>0.46895833333333337</v>
      </c>
      <c r="E888" s="89" t="s">
        <v>9</v>
      </c>
      <c r="F888" s="89">
        <v>37</v>
      </c>
      <c r="G888" s="89" t="s">
        <v>21</v>
      </c>
    </row>
    <row r="889" spans="3:7" ht="15" thickBot="1" x14ac:dyDescent="0.35">
      <c r="C889" s="87">
        <v>43183</v>
      </c>
      <c r="D889" s="88">
        <v>0.46943287037037035</v>
      </c>
      <c r="E889" s="89" t="s">
        <v>9</v>
      </c>
      <c r="F889" s="89">
        <v>43</v>
      </c>
      <c r="G889" s="89" t="s">
        <v>10</v>
      </c>
    </row>
    <row r="890" spans="3:7" ht="15" thickBot="1" x14ac:dyDescent="0.35">
      <c r="C890" s="87">
        <v>43183</v>
      </c>
      <c r="D890" s="88">
        <v>0.47002314814814811</v>
      </c>
      <c r="E890" s="89" t="s">
        <v>9</v>
      </c>
      <c r="F890" s="89">
        <v>37</v>
      </c>
      <c r="G890" s="89" t="s">
        <v>10</v>
      </c>
    </row>
    <row r="891" spans="3:7" ht="15" thickBot="1" x14ac:dyDescent="0.35">
      <c r="C891" s="87">
        <v>43183</v>
      </c>
      <c r="D891" s="88">
        <v>0.47245370370370371</v>
      </c>
      <c r="E891" s="89" t="s">
        <v>9</v>
      </c>
      <c r="F891" s="89">
        <v>40</v>
      </c>
      <c r="G891" s="89" t="s">
        <v>21</v>
      </c>
    </row>
    <row r="892" spans="3:7" ht="15" thickBot="1" x14ac:dyDescent="0.35">
      <c r="C892" s="87">
        <v>43183</v>
      </c>
      <c r="D892" s="88">
        <v>0.4730787037037037</v>
      </c>
      <c r="E892" s="89" t="s">
        <v>9</v>
      </c>
      <c r="F892" s="89">
        <v>47</v>
      </c>
      <c r="G892" s="89" t="s">
        <v>10</v>
      </c>
    </row>
    <row r="893" spans="3:7" ht="15" thickBot="1" x14ac:dyDescent="0.35">
      <c r="C893" s="87">
        <v>43183</v>
      </c>
      <c r="D893" s="88">
        <v>0.47331018518518514</v>
      </c>
      <c r="E893" s="89" t="s">
        <v>9</v>
      </c>
      <c r="F893" s="89">
        <v>48</v>
      </c>
      <c r="G893" s="89" t="s">
        <v>10</v>
      </c>
    </row>
    <row r="894" spans="3:7" ht="15" thickBot="1" x14ac:dyDescent="0.35">
      <c r="C894" s="87">
        <v>43183</v>
      </c>
      <c r="D894" s="88">
        <v>0.47385416666666669</v>
      </c>
      <c r="E894" s="89" t="s">
        <v>9</v>
      </c>
      <c r="F894" s="89">
        <v>35</v>
      </c>
      <c r="G894" s="89" t="s">
        <v>21</v>
      </c>
    </row>
    <row r="895" spans="3:7" ht="15" thickBot="1" x14ac:dyDescent="0.35">
      <c r="C895" s="87">
        <v>43183</v>
      </c>
      <c r="D895" s="88">
        <v>0.47528935185185189</v>
      </c>
      <c r="E895" s="89" t="s">
        <v>9</v>
      </c>
      <c r="F895" s="89">
        <v>43</v>
      </c>
      <c r="G895" s="89" t="s">
        <v>10</v>
      </c>
    </row>
    <row r="896" spans="3:7" ht="15" thickBot="1" x14ac:dyDescent="0.35">
      <c r="C896" s="87">
        <v>43183</v>
      </c>
      <c r="D896" s="88">
        <v>0.47631944444444446</v>
      </c>
      <c r="E896" s="89" t="s">
        <v>9</v>
      </c>
      <c r="F896" s="89">
        <v>39</v>
      </c>
      <c r="G896" s="89" t="s">
        <v>21</v>
      </c>
    </row>
    <row r="897" spans="3:7" ht="15" thickBot="1" x14ac:dyDescent="0.35">
      <c r="C897" s="87">
        <v>43183</v>
      </c>
      <c r="D897" s="88">
        <v>0.47681712962962958</v>
      </c>
      <c r="E897" s="89" t="s">
        <v>9</v>
      </c>
      <c r="F897" s="89">
        <v>48</v>
      </c>
      <c r="G897" s="89" t="s">
        <v>10</v>
      </c>
    </row>
    <row r="898" spans="3:7" ht="15" thickBot="1" x14ac:dyDescent="0.35">
      <c r="C898" s="87">
        <v>43183</v>
      </c>
      <c r="D898" s="88">
        <v>0.48170138888888886</v>
      </c>
      <c r="E898" s="89" t="s">
        <v>9</v>
      </c>
      <c r="F898" s="89">
        <v>20</v>
      </c>
      <c r="G898" s="89" t="s">
        <v>10</v>
      </c>
    </row>
    <row r="899" spans="3:7" ht="15" thickBot="1" x14ac:dyDescent="0.35">
      <c r="C899" s="87">
        <v>43183</v>
      </c>
      <c r="D899" s="88">
        <v>0.4826273148148148</v>
      </c>
      <c r="E899" s="89" t="s">
        <v>9</v>
      </c>
      <c r="F899" s="89">
        <v>53</v>
      </c>
      <c r="G899" s="89" t="s">
        <v>10</v>
      </c>
    </row>
    <row r="900" spans="3:7" ht="15" thickBot="1" x14ac:dyDescent="0.35">
      <c r="C900" s="87">
        <v>43183</v>
      </c>
      <c r="D900" s="88">
        <v>0.48302083333333329</v>
      </c>
      <c r="E900" s="89" t="s">
        <v>9</v>
      </c>
      <c r="F900" s="89">
        <v>32</v>
      </c>
      <c r="G900" s="89" t="s">
        <v>21</v>
      </c>
    </row>
    <row r="901" spans="3:7" ht="15" thickBot="1" x14ac:dyDescent="0.35">
      <c r="C901" s="87">
        <v>43183</v>
      </c>
      <c r="D901" s="88">
        <v>0.48333333333333334</v>
      </c>
      <c r="E901" s="89" t="s">
        <v>9</v>
      </c>
      <c r="F901" s="89">
        <v>39</v>
      </c>
      <c r="G901" s="89" t="s">
        <v>21</v>
      </c>
    </row>
    <row r="902" spans="3:7" ht="15" thickBot="1" x14ac:dyDescent="0.35">
      <c r="C902" s="87">
        <v>43183</v>
      </c>
      <c r="D902" s="88">
        <v>0.48457175925925927</v>
      </c>
      <c r="E902" s="89" t="s">
        <v>9</v>
      </c>
      <c r="F902" s="89">
        <v>41</v>
      </c>
      <c r="G902" s="89" t="s">
        <v>21</v>
      </c>
    </row>
    <row r="903" spans="3:7" ht="15" thickBot="1" x14ac:dyDescent="0.35">
      <c r="C903" s="87">
        <v>43183</v>
      </c>
      <c r="D903" s="88">
        <v>0.48505787037037035</v>
      </c>
      <c r="E903" s="89" t="s">
        <v>9</v>
      </c>
      <c r="F903" s="89">
        <v>38</v>
      </c>
      <c r="G903" s="89" t="s">
        <v>10</v>
      </c>
    </row>
    <row r="904" spans="3:7" ht="15" thickBot="1" x14ac:dyDescent="0.35">
      <c r="C904" s="87">
        <v>43183</v>
      </c>
      <c r="D904" s="88">
        <v>0.48621527777777779</v>
      </c>
      <c r="E904" s="89" t="s">
        <v>9</v>
      </c>
      <c r="F904" s="89">
        <v>38</v>
      </c>
      <c r="G904" s="89" t="s">
        <v>10</v>
      </c>
    </row>
    <row r="905" spans="3:7" ht="15" thickBot="1" x14ac:dyDescent="0.35">
      <c r="C905" s="87">
        <v>43183</v>
      </c>
      <c r="D905" s="88">
        <v>0.48640046296296297</v>
      </c>
      <c r="E905" s="89" t="s">
        <v>9</v>
      </c>
      <c r="F905" s="89">
        <v>45</v>
      </c>
      <c r="G905" s="89" t="s">
        <v>21</v>
      </c>
    </row>
    <row r="906" spans="3:7" ht="15" thickBot="1" x14ac:dyDescent="0.35">
      <c r="C906" s="87">
        <v>43183</v>
      </c>
      <c r="D906" s="88">
        <v>0.48906250000000001</v>
      </c>
      <c r="E906" s="89" t="s">
        <v>9</v>
      </c>
      <c r="F906" s="89">
        <v>25</v>
      </c>
      <c r="G906" s="89" t="s">
        <v>21</v>
      </c>
    </row>
    <row r="907" spans="3:7" ht="15" thickBot="1" x14ac:dyDescent="0.35">
      <c r="C907" s="87">
        <v>43183</v>
      </c>
      <c r="D907" s="88">
        <v>0.48982638888888891</v>
      </c>
      <c r="E907" s="89" t="s">
        <v>9</v>
      </c>
      <c r="F907" s="89">
        <v>51</v>
      </c>
      <c r="G907" s="89" t="s">
        <v>21</v>
      </c>
    </row>
    <row r="908" spans="3:7" ht="15" thickBot="1" x14ac:dyDescent="0.35">
      <c r="C908" s="87">
        <v>43183</v>
      </c>
      <c r="D908" s="88">
        <v>0.49028935185185185</v>
      </c>
      <c r="E908" s="89" t="s">
        <v>9</v>
      </c>
      <c r="F908" s="89">
        <v>50</v>
      </c>
      <c r="G908" s="89" t="s">
        <v>10</v>
      </c>
    </row>
    <row r="909" spans="3:7" ht="15" thickBot="1" x14ac:dyDescent="0.35">
      <c r="C909" s="87">
        <v>43183</v>
      </c>
      <c r="D909" s="88">
        <v>0.49074074074074076</v>
      </c>
      <c r="E909" s="89" t="s">
        <v>9</v>
      </c>
      <c r="F909" s="89">
        <v>42</v>
      </c>
      <c r="G909" s="89" t="s">
        <v>21</v>
      </c>
    </row>
    <row r="910" spans="3:7" ht="15" thickBot="1" x14ac:dyDescent="0.35">
      <c r="C910" s="87">
        <v>43183</v>
      </c>
      <c r="D910" s="88">
        <v>0.49160879629629628</v>
      </c>
      <c r="E910" s="89" t="s">
        <v>9</v>
      </c>
      <c r="F910" s="89">
        <v>35</v>
      </c>
      <c r="G910" s="89" t="s">
        <v>21</v>
      </c>
    </row>
    <row r="911" spans="3:7" ht="15" thickBot="1" x14ac:dyDescent="0.35">
      <c r="C911" s="87">
        <v>43183</v>
      </c>
      <c r="D911" s="88">
        <v>0.4916666666666667</v>
      </c>
      <c r="E911" s="89" t="s">
        <v>9</v>
      </c>
      <c r="F911" s="89">
        <v>47</v>
      </c>
      <c r="G911" s="89" t="s">
        <v>10</v>
      </c>
    </row>
    <row r="912" spans="3:7" ht="15" thickBot="1" x14ac:dyDescent="0.35">
      <c r="C912" s="87">
        <v>43183</v>
      </c>
      <c r="D912" s="88">
        <v>0.49194444444444446</v>
      </c>
      <c r="E912" s="89" t="s">
        <v>9</v>
      </c>
      <c r="F912" s="89">
        <v>41</v>
      </c>
      <c r="G912" s="89" t="s">
        <v>10</v>
      </c>
    </row>
    <row r="913" spans="3:7" ht="15" thickBot="1" x14ac:dyDescent="0.35">
      <c r="C913" s="87">
        <v>43183</v>
      </c>
      <c r="D913" s="88">
        <v>0.49211805555555554</v>
      </c>
      <c r="E913" s="89" t="s">
        <v>9</v>
      </c>
      <c r="F913" s="89">
        <v>15</v>
      </c>
      <c r="G913" s="89" t="s">
        <v>21</v>
      </c>
    </row>
    <row r="914" spans="3:7" ht="15" thickBot="1" x14ac:dyDescent="0.35">
      <c r="C914" s="87">
        <v>43183</v>
      </c>
      <c r="D914" s="88">
        <v>0.49482638888888886</v>
      </c>
      <c r="E914" s="89" t="s">
        <v>9</v>
      </c>
      <c r="F914" s="89">
        <v>48</v>
      </c>
      <c r="G914" s="89" t="s">
        <v>10</v>
      </c>
    </row>
    <row r="915" spans="3:7" ht="15" thickBot="1" x14ac:dyDescent="0.35">
      <c r="C915" s="87">
        <v>43183</v>
      </c>
      <c r="D915" s="88">
        <v>0.49552083333333335</v>
      </c>
      <c r="E915" s="89" t="s">
        <v>9</v>
      </c>
      <c r="F915" s="89">
        <v>33</v>
      </c>
      <c r="G915" s="89" t="s">
        <v>10</v>
      </c>
    </row>
    <row r="916" spans="3:7" ht="15" thickBot="1" x14ac:dyDescent="0.35">
      <c r="C916" s="87">
        <v>43183</v>
      </c>
      <c r="D916" s="88">
        <v>0.49656250000000002</v>
      </c>
      <c r="E916" s="89" t="s">
        <v>9</v>
      </c>
      <c r="F916" s="89">
        <v>42</v>
      </c>
      <c r="G916" s="89" t="s">
        <v>21</v>
      </c>
    </row>
    <row r="917" spans="3:7" ht="15" thickBot="1" x14ac:dyDescent="0.35">
      <c r="C917" s="87">
        <v>43183</v>
      </c>
      <c r="D917" s="88">
        <v>0.49680555555555556</v>
      </c>
      <c r="E917" s="89" t="s">
        <v>9</v>
      </c>
      <c r="F917" s="89">
        <v>49</v>
      </c>
      <c r="G917" s="89" t="s">
        <v>10</v>
      </c>
    </row>
    <row r="918" spans="3:7" ht="15" thickBot="1" x14ac:dyDescent="0.35">
      <c r="C918" s="87">
        <v>43183</v>
      </c>
      <c r="D918" s="88">
        <v>0.49682870370370374</v>
      </c>
      <c r="E918" s="89" t="s">
        <v>9</v>
      </c>
      <c r="F918" s="89">
        <v>43</v>
      </c>
      <c r="G918" s="89" t="s">
        <v>21</v>
      </c>
    </row>
    <row r="919" spans="3:7" ht="15" thickBot="1" x14ac:dyDescent="0.35">
      <c r="C919" s="87">
        <v>43183</v>
      </c>
      <c r="D919" s="88">
        <v>0.49907407407407406</v>
      </c>
      <c r="E919" s="89" t="s">
        <v>9</v>
      </c>
      <c r="F919" s="89">
        <v>32</v>
      </c>
      <c r="G919" s="89" t="s">
        <v>21</v>
      </c>
    </row>
    <row r="920" spans="3:7" ht="15" thickBot="1" x14ac:dyDescent="0.35">
      <c r="C920" s="87">
        <v>43183</v>
      </c>
      <c r="D920" s="88">
        <v>0.50440972222222225</v>
      </c>
      <c r="E920" s="89" t="s">
        <v>9</v>
      </c>
      <c r="F920" s="89">
        <v>42</v>
      </c>
      <c r="G920" s="89" t="s">
        <v>10</v>
      </c>
    </row>
    <row r="921" spans="3:7" ht="15" thickBot="1" x14ac:dyDescent="0.35">
      <c r="C921" s="87">
        <v>43183</v>
      </c>
      <c r="D921" s="88">
        <v>0.50443287037037032</v>
      </c>
      <c r="E921" s="89" t="s">
        <v>9</v>
      </c>
      <c r="F921" s="89">
        <v>38</v>
      </c>
      <c r="G921" s="89" t="s">
        <v>21</v>
      </c>
    </row>
    <row r="922" spans="3:7" ht="15" thickBot="1" x14ac:dyDescent="0.35">
      <c r="C922" s="87">
        <v>43183</v>
      </c>
      <c r="D922" s="88">
        <v>0.50493055555555555</v>
      </c>
      <c r="E922" s="89" t="s">
        <v>9</v>
      </c>
      <c r="F922" s="89">
        <v>34</v>
      </c>
      <c r="G922" s="89" t="s">
        <v>21</v>
      </c>
    </row>
    <row r="923" spans="3:7" ht="15" thickBot="1" x14ac:dyDescent="0.35">
      <c r="C923" s="87">
        <v>43183</v>
      </c>
      <c r="D923" s="88">
        <v>0.50502314814814808</v>
      </c>
      <c r="E923" s="89" t="s">
        <v>9</v>
      </c>
      <c r="F923" s="89">
        <v>39</v>
      </c>
      <c r="G923" s="89" t="s">
        <v>21</v>
      </c>
    </row>
    <row r="924" spans="3:7" ht="15" thickBot="1" x14ac:dyDescent="0.35">
      <c r="C924" s="87">
        <v>43183</v>
      </c>
      <c r="D924" s="88">
        <v>0.50527777777777783</v>
      </c>
      <c r="E924" s="89" t="s">
        <v>9</v>
      </c>
      <c r="F924" s="89">
        <v>47</v>
      </c>
      <c r="G924" s="89" t="s">
        <v>10</v>
      </c>
    </row>
    <row r="925" spans="3:7" ht="15" thickBot="1" x14ac:dyDescent="0.35">
      <c r="C925" s="87">
        <v>43183</v>
      </c>
      <c r="D925" s="88">
        <v>0.50624999999999998</v>
      </c>
      <c r="E925" s="89" t="s">
        <v>9</v>
      </c>
      <c r="F925" s="89">
        <v>29</v>
      </c>
      <c r="G925" s="89" t="s">
        <v>10</v>
      </c>
    </row>
    <row r="926" spans="3:7" ht="15" thickBot="1" x14ac:dyDescent="0.35">
      <c r="C926" s="87">
        <v>43183</v>
      </c>
      <c r="D926" s="88">
        <v>0.50925925925925919</v>
      </c>
      <c r="E926" s="89" t="s">
        <v>9</v>
      </c>
      <c r="F926" s="89">
        <v>33</v>
      </c>
      <c r="G926" s="89" t="s">
        <v>21</v>
      </c>
    </row>
    <row r="927" spans="3:7" ht="15" thickBot="1" x14ac:dyDescent="0.35">
      <c r="C927" s="87">
        <v>43183</v>
      </c>
      <c r="D927" s="88">
        <v>0.5097800925925926</v>
      </c>
      <c r="E927" s="89" t="s">
        <v>9</v>
      </c>
      <c r="F927" s="89">
        <v>43</v>
      </c>
      <c r="G927" s="89" t="s">
        <v>21</v>
      </c>
    </row>
    <row r="928" spans="3:7" ht="15" thickBot="1" x14ac:dyDescent="0.35">
      <c r="C928" s="87">
        <v>43183</v>
      </c>
      <c r="D928" s="88">
        <v>0.51123842592592594</v>
      </c>
      <c r="E928" s="89" t="s">
        <v>9</v>
      </c>
      <c r="F928" s="89">
        <v>41</v>
      </c>
      <c r="G928" s="89" t="s">
        <v>21</v>
      </c>
    </row>
    <row r="929" spans="3:7" ht="15" thickBot="1" x14ac:dyDescent="0.35">
      <c r="C929" s="87">
        <v>43183</v>
      </c>
      <c r="D929" s="88">
        <v>0.51254629629629633</v>
      </c>
      <c r="E929" s="89" t="s">
        <v>9</v>
      </c>
      <c r="F929" s="89">
        <v>48</v>
      </c>
      <c r="G929" s="89" t="s">
        <v>21</v>
      </c>
    </row>
    <row r="930" spans="3:7" ht="15" thickBot="1" x14ac:dyDescent="0.35">
      <c r="C930" s="87">
        <v>43183</v>
      </c>
      <c r="D930" s="88">
        <v>0.51635416666666667</v>
      </c>
      <c r="E930" s="89" t="s">
        <v>9</v>
      </c>
      <c r="F930" s="89">
        <v>33</v>
      </c>
      <c r="G930" s="89" t="s">
        <v>21</v>
      </c>
    </row>
    <row r="931" spans="3:7" ht="15" thickBot="1" x14ac:dyDescent="0.35">
      <c r="C931" s="87">
        <v>43183</v>
      </c>
      <c r="D931" s="88">
        <v>0.51674768518518521</v>
      </c>
      <c r="E931" s="89" t="s">
        <v>9</v>
      </c>
      <c r="F931" s="89">
        <v>47</v>
      </c>
      <c r="G931" s="89" t="s">
        <v>10</v>
      </c>
    </row>
    <row r="932" spans="3:7" ht="15" thickBot="1" x14ac:dyDescent="0.35">
      <c r="C932" s="87">
        <v>43183</v>
      </c>
      <c r="D932" s="88">
        <v>0.51718750000000002</v>
      </c>
      <c r="E932" s="89" t="s">
        <v>9</v>
      </c>
      <c r="F932" s="89">
        <v>39</v>
      </c>
      <c r="G932" s="89" t="s">
        <v>21</v>
      </c>
    </row>
    <row r="933" spans="3:7" ht="15" thickBot="1" x14ac:dyDescent="0.35">
      <c r="C933" s="87">
        <v>43183</v>
      </c>
      <c r="D933" s="88">
        <v>0.5201041666666667</v>
      </c>
      <c r="E933" s="89" t="s">
        <v>9</v>
      </c>
      <c r="F933" s="89">
        <v>43</v>
      </c>
      <c r="G933" s="89" t="s">
        <v>21</v>
      </c>
    </row>
    <row r="934" spans="3:7" ht="15" thickBot="1" x14ac:dyDescent="0.35">
      <c r="C934" s="87">
        <v>43183</v>
      </c>
      <c r="D934" s="88">
        <v>0.52039351851851856</v>
      </c>
      <c r="E934" s="89" t="s">
        <v>9</v>
      </c>
      <c r="F934" s="89">
        <v>33</v>
      </c>
      <c r="G934" s="89" t="s">
        <v>10</v>
      </c>
    </row>
    <row r="935" spans="3:7" ht="15" thickBot="1" x14ac:dyDescent="0.35">
      <c r="C935" s="87">
        <v>43183</v>
      </c>
      <c r="D935" s="88">
        <v>0.52067129629629627</v>
      </c>
      <c r="E935" s="89" t="s">
        <v>9</v>
      </c>
      <c r="F935" s="89">
        <v>46</v>
      </c>
      <c r="G935" s="89" t="s">
        <v>21</v>
      </c>
    </row>
    <row r="936" spans="3:7" ht="15" thickBot="1" x14ac:dyDescent="0.35">
      <c r="C936" s="87">
        <v>43183</v>
      </c>
      <c r="D936" s="88">
        <v>0.52109953703703704</v>
      </c>
      <c r="E936" s="89" t="s">
        <v>9</v>
      </c>
      <c r="F936" s="89">
        <v>38</v>
      </c>
      <c r="G936" s="89" t="s">
        <v>21</v>
      </c>
    </row>
    <row r="937" spans="3:7" ht="15" thickBot="1" x14ac:dyDescent="0.35">
      <c r="C937" s="87">
        <v>43183</v>
      </c>
      <c r="D937" s="88">
        <v>0.52166666666666661</v>
      </c>
      <c r="E937" s="89" t="s">
        <v>9</v>
      </c>
      <c r="F937" s="89">
        <v>30</v>
      </c>
      <c r="G937" s="89" t="s">
        <v>21</v>
      </c>
    </row>
    <row r="938" spans="3:7" ht="15" thickBot="1" x14ac:dyDescent="0.35">
      <c r="C938" s="87">
        <v>43183</v>
      </c>
      <c r="D938" s="88">
        <v>0.52212962962962961</v>
      </c>
      <c r="E938" s="89" t="s">
        <v>9</v>
      </c>
      <c r="F938" s="89">
        <v>35</v>
      </c>
      <c r="G938" s="89" t="s">
        <v>10</v>
      </c>
    </row>
    <row r="939" spans="3:7" ht="15" thickBot="1" x14ac:dyDescent="0.35">
      <c r="C939" s="87">
        <v>43183</v>
      </c>
      <c r="D939" s="88">
        <v>0.52358796296296295</v>
      </c>
      <c r="E939" s="89" t="s">
        <v>9</v>
      </c>
      <c r="F939" s="89">
        <v>36</v>
      </c>
      <c r="G939" s="89" t="s">
        <v>21</v>
      </c>
    </row>
    <row r="940" spans="3:7" ht="15" thickBot="1" x14ac:dyDescent="0.35">
      <c r="C940" s="87">
        <v>43183</v>
      </c>
      <c r="D940" s="88">
        <v>0.52515046296296297</v>
      </c>
      <c r="E940" s="89" t="s">
        <v>9</v>
      </c>
      <c r="F940" s="89">
        <v>53</v>
      </c>
      <c r="G940" s="89" t="s">
        <v>10</v>
      </c>
    </row>
    <row r="941" spans="3:7" ht="15" thickBot="1" x14ac:dyDescent="0.35">
      <c r="C941" s="87">
        <v>43183</v>
      </c>
      <c r="D941" s="88">
        <v>0.52682870370370372</v>
      </c>
      <c r="E941" s="89" t="s">
        <v>9</v>
      </c>
      <c r="F941" s="89">
        <v>37</v>
      </c>
      <c r="G941" s="89" t="s">
        <v>21</v>
      </c>
    </row>
    <row r="942" spans="3:7" ht="15" thickBot="1" x14ac:dyDescent="0.35">
      <c r="C942" s="87">
        <v>43183</v>
      </c>
      <c r="D942" s="88">
        <v>0.52732638888888894</v>
      </c>
      <c r="E942" s="89" t="s">
        <v>9</v>
      </c>
      <c r="F942" s="89">
        <v>54</v>
      </c>
      <c r="G942" s="89" t="s">
        <v>21</v>
      </c>
    </row>
    <row r="943" spans="3:7" ht="15" thickBot="1" x14ac:dyDescent="0.35">
      <c r="C943" s="87">
        <v>43183</v>
      </c>
      <c r="D943" s="88">
        <v>0.52840277777777778</v>
      </c>
      <c r="E943" s="89" t="s">
        <v>9</v>
      </c>
      <c r="F943" s="89">
        <v>33</v>
      </c>
      <c r="G943" s="89" t="s">
        <v>21</v>
      </c>
    </row>
    <row r="944" spans="3:7" ht="15" thickBot="1" x14ac:dyDescent="0.35">
      <c r="C944" s="87">
        <v>43183</v>
      </c>
      <c r="D944" s="88">
        <v>0.52905092592592595</v>
      </c>
      <c r="E944" s="89" t="s">
        <v>9</v>
      </c>
      <c r="F944" s="89">
        <v>53</v>
      </c>
      <c r="G944" s="89" t="s">
        <v>10</v>
      </c>
    </row>
    <row r="945" spans="3:7" ht="15" thickBot="1" x14ac:dyDescent="0.35">
      <c r="C945" s="87">
        <v>43183</v>
      </c>
      <c r="D945" s="88">
        <v>0.52960648148148148</v>
      </c>
      <c r="E945" s="89" t="s">
        <v>9</v>
      </c>
      <c r="F945" s="89">
        <v>41</v>
      </c>
      <c r="G945" s="89" t="s">
        <v>21</v>
      </c>
    </row>
    <row r="946" spans="3:7" ht="15" thickBot="1" x14ac:dyDescent="0.35">
      <c r="C946" s="87">
        <v>43183</v>
      </c>
      <c r="D946" s="88">
        <v>0.5296643518518519</v>
      </c>
      <c r="E946" s="89" t="s">
        <v>9</v>
      </c>
      <c r="F946" s="89">
        <v>40</v>
      </c>
      <c r="G946" s="89" t="s">
        <v>10</v>
      </c>
    </row>
    <row r="947" spans="3:7" ht="15" thickBot="1" x14ac:dyDescent="0.35">
      <c r="C947" s="87">
        <v>43183</v>
      </c>
      <c r="D947" s="88">
        <v>0.52990740740740738</v>
      </c>
      <c r="E947" s="89" t="s">
        <v>9</v>
      </c>
      <c r="F947" s="89">
        <v>44</v>
      </c>
      <c r="G947" s="89" t="s">
        <v>21</v>
      </c>
    </row>
    <row r="948" spans="3:7" ht="15" thickBot="1" x14ac:dyDescent="0.35">
      <c r="C948" s="87">
        <v>43183</v>
      </c>
      <c r="D948" s="88">
        <v>0.53049768518518514</v>
      </c>
      <c r="E948" s="89" t="s">
        <v>9</v>
      </c>
      <c r="F948" s="89">
        <v>36</v>
      </c>
      <c r="G948" s="89" t="s">
        <v>10</v>
      </c>
    </row>
    <row r="949" spans="3:7" ht="15" thickBot="1" x14ac:dyDescent="0.35">
      <c r="C949" s="87">
        <v>43183</v>
      </c>
      <c r="D949" s="88">
        <v>0.5326157407407407</v>
      </c>
      <c r="E949" s="89" t="s">
        <v>9</v>
      </c>
      <c r="F949" s="89">
        <v>40</v>
      </c>
      <c r="G949" s="89" t="s">
        <v>21</v>
      </c>
    </row>
    <row r="950" spans="3:7" ht="15" thickBot="1" x14ac:dyDescent="0.35">
      <c r="C950" s="87">
        <v>43183</v>
      </c>
      <c r="D950" s="88">
        <v>0.53447916666666673</v>
      </c>
      <c r="E950" s="89" t="s">
        <v>9</v>
      </c>
      <c r="F950" s="89">
        <v>40</v>
      </c>
      <c r="G950" s="89" t="s">
        <v>10</v>
      </c>
    </row>
    <row r="951" spans="3:7" ht="15" thickBot="1" x14ac:dyDescent="0.35">
      <c r="C951" s="87">
        <v>43183</v>
      </c>
      <c r="D951" s="88">
        <v>0.53479166666666667</v>
      </c>
      <c r="E951" s="89" t="s">
        <v>9</v>
      </c>
      <c r="F951" s="89">
        <v>38</v>
      </c>
      <c r="G951" s="89" t="s">
        <v>21</v>
      </c>
    </row>
    <row r="952" spans="3:7" ht="15" thickBot="1" x14ac:dyDescent="0.35">
      <c r="C952" s="87">
        <v>43183</v>
      </c>
      <c r="D952" s="88">
        <v>0.53596064814814814</v>
      </c>
      <c r="E952" s="89" t="s">
        <v>9</v>
      </c>
      <c r="F952" s="89">
        <v>34</v>
      </c>
      <c r="G952" s="89" t="s">
        <v>21</v>
      </c>
    </row>
    <row r="953" spans="3:7" ht="15" thickBot="1" x14ac:dyDescent="0.35">
      <c r="C953" s="87">
        <v>43183</v>
      </c>
      <c r="D953" s="88">
        <v>0.53626157407407404</v>
      </c>
      <c r="E953" s="89" t="s">
        <v>9</v>
      </c>
      <c r="F953" s="89">
        <v>39</v>
      </c>
      <c r="G953" s="89" t="s">
        <v>10</v>
      </c>
    </row>
    <row r="954" spans="3:7" ht="15" thickBot="1" x14ac:dyDescent="0.35">
      <c r="C954" s="87">
        <v>43183</v>
      </c>
      <c r="D954" s="88">
        <v>0.53672453703703704</v>
      </c>
      <c r="E954" s="89" t="s">
        <v>9</v>
      </c>
      <c r="F954" s="89">
        <v>35</v>
      </c>
      <c r="G954" s="89" t="s">
        <v>21</v>
      </c>
    </row>
    <row r="955" spans="3:7" ht="15" thickBot="1" x14ac:dyDescent="0.35">
      <c r="C955" s="87">
        <v>43183</v>
      </c>
      <c r="D955" s="88">
        <v>0.53681712962962969</v>
      </c>
      <c r="E955" s="89" t="s">
        <v>9</v>
      </c>
      <c r="F955" s="89">
        <v>44</v>
      </c>
      <c r="G955" s="89" t="s">
        <v>10</v>
      </c>
    </row>
    <row r="956" spans="3:7" ht="15" thickBot="1" x14ac:dyDescent="0.35">
      <c r="C956" s="87">
        <v>43183</v>
      </c>
      <c r="D956" s="88">
        <v>0.53760416666666666</v>
      </c>
      <c r="E956" s="89" t="s">
        <v>9</v>
      </c>
      <c r="F956" s="89">
        <v>42</v>
      </c>
      <c r="G956" s="89" t="s">
        <v>10</v>
      </c>
    </row>
    <row r="957" spans="3:7" ht="15" thickBot="1" x14ac:dyDescent="0.35">
      <c r="C957" s="87">
        <v>43183</v>
      </c>
      <c r="D957" s="88">
        <v>0.5376967592592593</v>
      </c>
      <c r="E957" s="89" t="s">
        <v>9</v>
      </c>
      <c r="F957" s="89">
        <v>28</v>
      </c>
      <c r="G957" s="89" t="s">
        <v>10</v>
      </c>
    </row>
    <row r="958" spans="3:7" ht="15" thickBot="1" x14ac:dyDescent="0.35">
      <c r="C958" s="87">
        <v>43183</v>
      </c>
      <c r="D958" s="88">
        <v>0.53858796296296296</v>
      </c>
      <c r="E958" s="89" t="s">
        <v>9</v>
      </c>
      <c r="F958" s="89">
        <v>57</v>
      </c>
      <c r="G958" s="89" t="s">
        <v>10</v>
      </c>
    </row>
    <row r="959" spans="3:7" ht="15" thickBot="1" x14ac:dyDescent="0.35">
      <c r="C959" s="87">
        <v>43183</v>
      </c>
      <c r="D959" s="88">
        <v>0.5390625</v>
      </c>
      <c r="E959" s="89" t="s">
        <v>9</v>
      </c>
      <c r="F959" s="89">
        <v>49</v>
      </c>
      <c r="G959" s="89" t="s">
        <v>10</v>
      </c>
    </row>
    <row r="960" spans="3:7" ht="15" thickBot="1" x14ac:dyDescent="0.35">
      <c r="C960" s="87">
        <v>43183</v>
      </c>
      <c r="D960" s="88">
        <v>0.53951388888888896</v>
      </c>
      <c r="E960" s="89" t="s">
        <v>9</v>
      </c>
      <c r="F960" s="89">
        <v>49</v>
      </c>
      <c r="G960" s="89" t="s">
        <v>10</v>
      </c>
    </row>
    <row r="961" spans="3:7" ht="15" thickBot="1" x14ac:dyDescent="0.35">
      <c r="C961" s="87">
        <v>43183</v>
      </c>
      <c r="D961" s="88">
        <v>0.53990740740740739</v>
      </c>
      <c r="E961" s="89" t="s">
        <v>9</v>
      </c>
      <c r="F961" s="89">
        <v>44</v>
      </c>
      <c r="G961" s="89" t="s">
        <v>21</v>
      </c>
    </row>
    <row r="962" spans="3:7" ht="15" thickBot="1" x14ac:dyDescent="0.35">
      <c r="C962" s="87">
        <v>43183</v>
      </c>
      <c r="D962" s="88">
        <v>0.54072916666666659</v>
      </c>
      <c r="E962" s="89" t="s">
        <v>9</v>
      </c>
      <c r="F962" s="89">
        <v>38</v>
      </c>
      <c r="G962" s="89" t="s">
        <v>21</v>
      </c>
    </row>
    <row r="963" spans="3:7" ht="15" thickBot="1" x14ac:dyDescent="0.35">
      <c r="C963" s="87">
        <v>43183</v>
      </c>
      <c r="D963" s="88">
        <v>0.54480324074074071</v>
      </c>
      <c r="E963" s="89" t="s">
        <v>9</v>
      </c>
      <c r="F963" s="89">
        <v>46</v>
      </c>
      <c r="G963" s="89" t="s">
        <v>21</v>
      </c>
    </row>
    <row r="964" spans="3:7" ht="15" thickBot="1" x14ac:dyDescent="0.35">
      <c r="C964" s="87">
        <v>43183</v>
      </c>
      <c r="D964" s="88">
        <v>0.54486111111111113</v>
      </c>
      <c r="E964" s="89" t="s">
        <v>9</v>
      </c>
      <c r="F964" s="89">
        <v>42</v>
      </c>
      <c r="G964" s="89" t="s">
        <v>10</v>
      </c>
    </row>
    <row r="965" spans="3:7" ht="15" thickBot="1" x14ac:dyDescent="0.35">
      <c r="C965" s="87">
        <v>43183</v>
      </c>
      <c r="D965" s="88">
        <v>0.54531249999999998</v>
      </c>
      <c r="E965" s="89" t="s">
        <v>9</v>
      </c>
      <c r="F965" s="89">
        <v>46</v>
      </c>
      <c r="G965" s="89" t="s">
        <v>21</v>
      </c>
    </row>
    <row r="966" spans="3:7" ht="15" thickBot="1" x14ac:dyDescent="0.35">
      <c r="C966" s="87">
        <v>43183</v>
      </c>
      <c r="D966" s="88">
        <v>0.54549768518518515</v>
      </c>
      <c r="E966" s="89" t="s">
        <v>9</v>
      </c>
      <c r="F966" s="89">
        <v>44</v>
      </c>
      <c r="G966" s="89" t="s">
        <v>10</v>
      </c>
    </row>
    <row r="967" spans="3:7" ht="15" thickBot="1" x14ac:dyDescent="0.35">
      <c r="C967" s="87">
        <v>43183</v>
      </c>
      <c r="D967" s="88">
        <v>0.54702546296296295</v>
      </c>
      <c r="E967" s="89" t="s">
        <v>9</v>
      </c>
      <c r="F967" s="89">
        <v>25</v>
      </c>
      <c r="G967" s="89" t="s">
        <v>21</v>
      </c>
    </row>
    <row r="968" spans="3:7" ht="15" thickBot="1" x14ac:dyDescent="0.35">
      <c r="C968" s="87">
        <v>43183</v>
      </c>
      <c r="D968" s="88">
        <v>0.54714120370370367</v>
      </c>
      <c r="E968" s="89" t="s">
        <v>9</v>
      </c>
      <c r="F968" s="89">
        <v>44</v>
      </c>
      <c r="G968" s="89" t="s">
        <v>10</v>
      </c>
    </row>
    <row r="969" spans="3:7" ht="15" thickBot="1" x14ac:dyDescent="0.35">
      <c r="C969" s="87">
        <v>43183</v>
      </c>
      <c r="D969" s="88">
        <v>0.54811342592592593</v>
      </c>
      <c r="E969" s="89" t="s">
        <v>9</v>
      </c>
      <c r="F969" s="89">
        <v>38</v>
      </c>
      <c r="G969" s="89" t="s">
        <v>21</v>
      </c>
    </row>
    <row r="970" spans="3:7" ht="15" thickBot="1" x14ac:dyDescent="0.35">
      <c r="C970" s="87">
        <v>43183</v>
      </c>
      <c r="D970" s="88">
        <v>0.55172453703703705</v>
      </c>
      <c r="E970" s="89" t="s">
        <v>9</v>
      </c>
      <c r="F970" s="89">
        <v>33</v>
      </c>
      <c r="G970" s="89" t="s">
        <v>21</v>
      </c>
    </row>
    <row r="971" spans="3:7" ht="15" thickBot="1" x14ac:dyDescent="0.35">
      <c r="C971" s="87">
        <v>43183</v>
      </c>
      <c r="D971" s="88">
        <v>0.55201388888888892</v>
      </c>
      <c r="E971" s="89" t="s">
        <v>9</v>
      </c>
      <c r="F971" s="89">
        <v>35</v>
      </c>
      <c r="G971" s="89" t="s">
        <v>10</v>
      </c>
    </row>
    <row r="972" spans="3:7" ht="15" thickBot="1" x14ac:dyDescent="0.35">
      <c r="C972" s="87">
        <v>43183</v>
      </c>
      <c r="D972" s="88">
        <v>0.55341435185185184</v>
      </c>
      <c r="E972" s="89" t="s">
        <v>9</v>
      </c>
      <c r="F972" s="89">
        <v>14</v>
      </c>
      <c r="G972" s="89" t="s">
        <v>21</v>
      </c>
    </row>
    <row r="973" spans="3:7" ht="15" thickBot="1" x14ac:dyDescent="0.35">
      <c r="C973" s="87">
        <v>43183</v>
      </c>
      <c r="D973" s="88">
        <v>0.55358796296296298</v>
      </c>
      <c r="E973" s="89" t="s">
        <v>9</v>
      </c>
      <c r="F973" s="89">
        <v>33</v>
      </c>
      <c r="G973" s="89" t="s">
        <v>21</v>
      </c>
    </row>
    <row r="974" spans="3:7" ht="15" thickBot="1" x14ac:dyDescent="0.35">
      <c r="C974" s="87">
        <v>43183</v>
      </c>
      <c r="D974" s="88">
        <v>0.5541666666666667</v>
      </c>
      <c r="E974" s="89" t="s">
        <v>9</v>
      </c>
      <c r="F974" s="89">
        <v>45</v>
      </c>
      <c r="G974" s="89" t="s">
        <v>10</v>
      </c>
    </row>
    <row r="975" spans="3:7" ht="15" thickBot="1" x14ac:dyDescent="0.35">
      <c r="C975" s="87">
        <v>43183</v>
      </c>
      <c r="D975" s="88">
        <v>0.55489583333333337</v>
      </c>
      <c r="E975" s="89" t="s">
        <v>9</v>
      </c>
      <c r="F975" s="89">
        <v>48</v>
      </c>
      <c r="G975" s="89" t="s">
        <v>21</v>
      </c>
    </row>
    <row r="976" spans="3:7" ht="15" thickBot="1" x14ac:dyDescent="0.35">
      <c r="C976" s="87">
        <v>43183</v>
      </c>
      <c r="D976" s="88">
        <v>0.55550925925925931</v>
      </c>
      <c r="E976" s="89" t="s">
        <v>9</v>
      </c>
      <c r="F976" s="89">
        <v>57</v>
      </c>
      <c r="G976" s="89" t="s">
        <v>10</v>
      </c>
    </row>
    <row r="977" spans="3:7" ht="15" thickBot="1" x14ac:dyDescent="0.35">
      <c r="C977" s="87">
        <v>43183</v>
      </c>
      <c r="D977" s="88">
        <v>0.55628472222222225</v>
      </c>
      <c r="E977" s="89" t="s">
        <v>9</v>
      </c>
      <c r="F977" s="89">
        <v>42</v>
      </c>
      <c r="G977" s="89" t="s">
        <v>10</v>
      </c>
    </row>
    <row r="978" spans="3:7" ht="15" thickBot="1" x14ac:dyDescent="0.35">
      <c r="C978" s="87">
        <v>43183</v>
      </c>
      <c r="D978" s="88">
        <v>0.55682870370370374</v>
      </c>
      <c r="E978" s="89" t="s">
        <v>9</v>
      </c>
      <c r="F978" s="89">
        <v>44</v>
      </c>
      <c r="G978" s="89" t="s">
        <v>21</v>
      </c>
    </row>
    <row r="979" spans="3:7" ht="15" thickBot="1" x14ac:dyDescent="0.35">
      <c r="C979" s="87">
        <v>43183</v>
      </c>
      <c r="D979" s="88">
        <v>0.55747685185185192</v>
      </c>
      <c r="E979" s="89" t="s">
        <v>9</v>
      </c>
      <c r="F979" s="89">
        <v>45</v>
      </c>
      <c r="G979" s="89" t="s">
        <v>21</v>
      </c>
    </row>
    <row r="980" spans="3:7" ht="15" thickBot="1" x14ac:dyDescent="0.35">
      <c r="C980" s="87">
        <v>43183</v>
      </c>
      <c r="D980" s="88">
        <v>0.5584027777777778</v>
      </c>
      <c r="E980" s="89" t="s">
        <v>9</v>
      </c>
      <c r="F980" s="89">
        <v>39</v>
      </c>
      <c r="G980" s="89" t="s">
        <v>10</v>
      </c>
    </row>
    <row r="981" spans="3:7" ht="15" thickBot="1" x14ac:dyDescent="0.35">
      <c r="C981" s="87">
        <v>43183</v>
      </c>
      <c r="D981" s="88">
        <v>0.5594675925925926</v>
      </c>
      <c r="E981" s="89" t="s">
        <v>9</v>
      </c>
      <c r="F981" s="89">
        <v>37</v>
      </c>
      <c r="G981" s="89" t="s">
        <v>10</v>
      </c>
    </row>
    <row r="982" spans="3:7" ht="15" thickBot="1" x14ac:dyDescent="0.35">
      <c r="C982" s="87">
        <v>43183</v>
      </c>
      <c r="D982" s="88">
        <v>0.56042824074074071</v>
      </c>
      <c r="E982" s="89" t="s">
        <v>9</v>
      </c>
      <c r="F982" s="89">
        <v>46</v>
      </c>
      <c r="G982" s="89" t="s">
        <v>10</v>
      </c>
    </row>
    <row r="983" spans="3:7" ht="15" thickBot="1" x14ac:dyDescent="0.35">
      <c r="C983" s="87">
        <v>43183</v>
      </c>
      <c r="D983" s="88">
        <v>0.56180555555555556</v>
      </c>
      <c r="E983" s="89" t="s">
        <v>9</v>
      </c>
      <c r="F983" s="89">
        <v>36</v>
      </c>
      <c r="G983" s="89" t="s">
        <v>10</v>
      </c>
    </row>
    <row r="984" spans="3:7" ht="15" thickBot="1" x14ac:dyDescent="0.35">
      <c r="C984" s="87">
        <v>43183</v>
      </c>
      <c r="D984" s="88">
        <v>0.56402777777777779</v>
      </c>
      <c r="E984" s="89" t="s">
        <v>9</v>
      </c>
      <c r="F984" s="89">
        <v>41</v>
      </c>
      <c r="G984" s="89" t="s">
        <v>10</v>
      </c>
    </row>
    <row r="985" spans="3:7" ht="15" thickBot="1" x14ac:dyDescent="0.35">
      <c r="C985" s="87">
        <v>43183</v>
      </c>
      <c r="D985" s="88">
        <v>0.56453703703703706</v>
      </c>
      <c r="E985" s="89" t="s">
        <v>9</v>
      </c>
      <c r="F985" s="89">
        <v>46</v>
      </c>
      <c r="G985" s="89" t="s">
        <v>10</v>
      </c>
    </row>
    <row r="986" spans="3:7" ht="15" thickBot="1" x14ac:dyDescent="0.35">
      <c r="C986" s="87">
        <v>43183</v>
      </c>
      <c r="D986" s="88">
        <v>0.56457175925925929</v>
      </c>
      <c r="E986" s="89" t="s">
        <v>9</v>
      </c>
      <c r="F986" s="89">
        <v>42</v>
      </c>
      <c r="G986" s="89" t="s">
        <v>21</v>
      </c>
    </row>
    <row r="987" spans="3:7" ht="15" thickBot="1" x14ac:dyDescent="0.35">
      <c r="C987" s="87">
        <v>43183</v>
      </c>
      <c r="D987" s="88">
        <v>0.56524305555555554</v>
      </c>
      <c r="E987" s="89" t="s">
        <v>9</v>
      </c>
      <c r="F987" s="89">
        <v>32</v>
      </c>
      <c r="G987" s="89" t="s">
        <v>21</v>
      </c>
    </row>
    <row r="988" spans="3:7" ht="15" thickBot="1" x14ac:dyDescent="0.35">
      <c r="C988" s="87">
        <v>43183</v>
      </c>
      <c r="D988" s="88">
        <v>0.56591435185185179</v>
      </c>
      <c r="E988" s="89" t="s">
        <v>9</v>
      </c>
      <c r="F988" s="89">
        <v>48</v>
      </c>
      <c r="G988" s="89" t="s">
        <v>21</v>
      </c>
    </row>
    <row r="989" spans="3:7" ht="15" thickBot="1" x14ac:dyDescent="0.35">
      <c r="C989" s="87">
        <v>43183</v>
      </c>
      <c r="D989" s="88">
        <v>0.56824074074074071</v>
      </c>
      <c r="E989" s="89" t="s">
        <v>9</v>
      </c>
      <c r="F989" s="89">
        <v>43</v>
      </c>
      <c r="G989" s="89" t="s">
        <v>21</v>
      </c>
    </row>
    <row r="990" spans="3:7" ht="15" thickBot="1" x14ac:dyDescent="0.35">
      <c r="C990" s="87">
        <v>43183</v>
      </c>
      <c r="D990" s="88">
        <v>0.56964120370370364</v>
      </c>
      <c r="E990" s="89" t="s">
        <v>9</v>
      </c>
      <c r="F990" s="89">
        <v>39</v>
      </c>
      <c r="G990" s="89" t="s">
        <v>21</v>
      </c>
    </row>
    <row r="991" spans="3:7" ht="15" thickBot="1" x14ac:dyDescent="0.35">
      <c r="C991" s="87">
        <v>43183</v>
      </c>
      <c r="D991" s="88">
        <v>0.57079861111111108</v>
      </c>
      <c r="E991" s="89" t="s">
        <v>9</v>
      </c>
      <c r="F991" s="89">
        <v>48</v>
      </c>
      <c r="G991" s="89" t="s">
        <v>10</v>
      </c>
    </row>
    <row r="992" spans="3:7" ht="15" thickBot="1" x14ac:dyDescent="0.35">
      <c r="C992" s="87">
        <v>43183</v>
      </c>
      <c r="D992" s="88">
        <v>0.57079861111111108</v>
      </c>
      <c r="E992" s="89" t="s">
        <v>9</v>
      </c>
      <c r="F992" s="89">
        <v>42</v>
      </c>
      <c r="G992" s="89" t="s">
        <v>21</v>
      </c>
    </row>
    <row r="993" spans="3:7" ht="15" thickBot="1" x14ac:dyDescent="0.35">
      <c r="C993" s="87">
        <v>43183</v>
      </c>
      <c r="D993" s="88">
        <v>0.57165509259259262</v>
      </c>
      <c r="E993" s="89" t="s">
        <v>9</v>
      </c>
      <c r="F993" s="89">
        <v>45</v>
      </c>
      <c r="G993" s="89" t="s">
        <v>21</v>
      </c>
    </row>
    <row r="994" spans="3:7" ht="15" thickBot="1" x14ac:dyDescent="0.35">
      <c r="C994" s="87">
        <v>43183</v>
      </c>
      <c r="D994" s="88">
        <v>0.57248842592592586</v>
      </c>
      <c r="E994" s="89" t="s">
        <v>9</v>
      </c>
      <c r="F994" s="89">
        <v>46</v>
      </c>
      <c r="G994" s="89" t="s">
        <v>21</v>
      </c>
    </row>
    <row r="995" spans="3:7" ht="15" thickBot="1" x14ac:dyDescent="0.35">
      <c r="C995" s="87">
        <v>43183</v>
      </c>
      <c r="D995" s="88">
        <v>0.57695601851851852</v>
      </c>
      <c r="E995" s="89" t="s">
        <v>9</v>
      </c>
      <c r="F995" s="89">
        <v>50</v>
      </c>
      <c r="G995" s="89" t="s">
        <v>10</v>
      </c>
    </row>
    <row r="996" spans="3:7" ht="15" thickBot="1" x14ac:dyDescent="0.35">
      <c r="C996" s="87">
        <v>43183</v>
      </c>
      <c r="D996" s="88">
        <v>0.57807870370370373</v>
      </c>
      <c r="E996" s="89" t="s">
        <v>9</v>
      </c>
      <c r="F996" s="89">
        <v>43</v>
      </c>
      <c r="G996" s="89" t="s">
        <v>10</v>
      </c>
    </row>
    <row r="997" spans="3:7" ht="15" thickBot="1" x14ac:dyDescent="0.35">
      <c r="C997" s="87">
        <v>43183</v>
      </c>
      <c r="D997" s="88">
        <v>0.57859953703703704</v>
      </c>
      <c r="E997" s="89" t="s">
        <v>9</v>
      </c>
      <c r="F997" s="89">
        <v>41</v>
      </c>
      <c r="G997" s="89" t="s">
        <v>10</v>
      </c>
    </row>
    <row r="998" spans="3:7" ht="15" thickBot="1" x14ac:dyDescent="0.35">
      <c r="C998" s="87">
        <v>43183</v>
      </c>
      <c r="D998" s="88">
        <v>0.57901620370370377</v>
      </c>
      <c r="E998" s="89" t="s">
        <v>9</v>
      </c>
      <c r="F998" s="89">
        <v>45</v>
      </c>
      <c r="G998" s="89" t="s">
        <v>10</v>
      </c>
    </row>
    <row r="999" spans="3:7" ht="15" thickBot="1" x14ac:dyDescent="0.35">
      <c r="C999" s="87">
        <v>43183</v>
      </c>
      <c r="D999" s="88">
        <v>0.58062500000000006</v>
      </c>
      <c r="E999" s="89" t="s">
        <v>9</v>
      </c>
      <c r="F999" s="89">
        <v>40</v>
      </c>
      <c r="G999" s="89" t="s">
        <v>21</v>
      </c>
    </row>
    <row r="1000" spans="3:7" ht="15" thickBot="1" x14ac:dyDescent="0.35">
      <c r="C1000" s="87">
        <v>43183</v>
      </c>
      <c r="D1000" s="88">
        <v>0.58089120370370373</v>
      </c>
      <c r="E1000" s="89" t="s">
        <v>9</v>
      </c>
      <c r="F1000" s="89">
        <v>34</v>
      </c>
      <c r="G1000" s="89" t="s">
        <v>21</v>
      </c>
    </row>
    <row r="1001" spans="3:7" ht="15" thickBot="1" x14ac:dyDescent="0.35">
      <c r="C1001" s="87">
        <v>43183</v>
      </c>
      <c r="D1001" s="88">
        <v>0.5816203703703704</v>
      </c>
      <c r="E1001" s="89" t="s">
        <v>9</v>
      </c>
      <c r="F1001" s="89">
        <v>41</v>
      </c>
      <c r="G1001" s="89" t="s">
        <v>21</v>
      </c>
    </row>
    <row r="1002" spans="3:7" ht="15" thickBot="1" x14ac:dyDescent="0.35">
      <c r="C1002" s="87">
        <v>43183</v>
      </c>
      <c r="D1002" s="88">
        <v>0.58259259259259266</v>
      </c>
      <c r="E1002" s="89" t="s">
        <v>9</v>
      </c>
      <c r="F1002" s="89">
        <v>47</v>
      </c>
      <c r="G1002" s="89" t="s">
        <v>21</v>
      </c>
    </row>
    <row r="1003" spans="3:7" ht="15" thickBot="1" x14ac:dyDescent="0.35">
      <c r="C1003" s="87">
        <v>43183</v>
      </c>
      <c r="D1003" s="88">
        <v>0.58385416666666667</v>
      </c>
      <c r="E1003" s="89" t="s">
        <v>9</v>
      </c>
      <c r="F1003" s="89">
        <v>30</v>
      </c>
      <c r="G1003" s="89" t="s">
        <v>21</v>
      </c>
    </row>
    <row r="1004" spans="3:7" ht="15" thickBot="1" x14ac:dyDescent="0.35">
      <c r="C1004" s="87">
        <v>43183</v>
      </c>
      <c r="D1004" s="88">
        <v>0.58531250000000001</v>
      </c>
      <c r="E1004" s="89" t="s">
        <v>9</v>
      </c>
      <c r="F1004" s="89">
        <v>42</v>
      </c>
      <c r="G1004" s="89" t="s">
        <v>10</v>
      </c>
    </row>
    <row r="1005" spans="3:7" ht="15" thickBot="1" x14ac:dyDescent="0.35">
      <c r="C1005" s="87">
        <v>43183</v>
      </c>
      <c r="D1005" s="88">
        <v>0.58652777777777776</v>
      </c>
      <c r="E1005" s="89" t="s">
        <v>9</v>
      </c>
      <c r="F1005" s="89">
        <v>32</v>
      </c>
      <c r="G1005" s="89" t="s">
        <v>10</v>
      </c>
    </row>
    <row r="1006" spans="3:7" ht="15" thickBot="1" x14ac:dyDescent="0.35">
      <c r="C1006" s="87">
        <v>43183</v>
      </c>
      <c r="D1006" s="88">
        <v>0.58775462962962965</v>
      </c>
      <c r="E1006" s="89" t="s">
        <v>9</v>
      </c>
      <c r="F1006" s="89">
        <v>40</v>
      </c>
      <c r="G1006" s="89" t="s">
        <v>10</v>
      </c>
    </row>
    <row r="1007" spans="3:7" ht="15" thickBot="1" x14ac:dyDescent="0.35">
      <c r="C1007" s="87">
        <v>43183</v>
      </c>
      <c r="D1007" s="88">
        <v>0.58780092592592592</v>
      </c>
      <c r="E1007" s="89" t="s">
        <v>9</v>
      </c>
      <c r="F1007" s="89">
        <v>42</v>
      </c>
      <c r="G1007" s="89" t="s">
        <v>10</v>
      </c>
    </row>
    <row r="1008" spans="3:7" ht="15" thickBot="1" x14ac:dyDescent="0.35">
      <c r="C1008" s="87">
        <v>43183</v>
      </c>
      <c r="D1008" s="88">
        <v>0.59251157407407407</v>
      </c>
      <c r="E1008" s="89" t="s">
        <v>9</v>
      </c>
      <c r="F1008" s="89">
        <v>31</v>
      </c>
      <c r="G1008" s="89" t="s">
        <v>21</v>
      </c>
    </row>
    <row r="1009" spans="3:7" ht="15" thickBot="1" x14ac:dyDescent="0.35">
      <c r="C1009" s="87">
        <v>43183</v>
      </c>
      <c r="D1009" s="88">
        <v>0.59252314814814822</v>
      </c>
      <c r="E1009" s="89" t="s">
        <v>9</v>
      </c>
      <c r="F1009" s="89">
        <v>34</v>
      </c>
      <c r="G1009" s="89" t="s">
        <v>21</v>
      </c>
    </row>
    <row r="1010" spans="3:7" ht="15" thickBot="1" x14ac:dyDescent="0.35">
      <c r="C1010" s="87">
        <v>43183</v>
      </c>
      <c r="D1010" s="88">
        <v>0.59369212962962969</v>
      </c>
      <c r="E1010" s="89" t="s">
        <v>9</v>
      </c>
      <c r="F1010" s="89">
        <v>41</v>
      </c>
      <c r="G1010" s="89" t="s">
        <v>10</v>
      </c>
    </row>
    <row r="1011" spans="3:7" ht="15" thickBot="1" x14ac:dyDescent="0.35">
      <c r="C1011" s="87">
        <v>43183</v>
      </c>
      <c r="D1011" s="88">
        <v>0.59565972222222219</v>
      </c>
      <c r="E1011" s="89" t="s">
        <v>9</v>
      </c>
      <c r="F1011" s="89">
        <v>49</v>
      </c>
      <c r="G1011" s="89" t="s">
        <v>21</v>
      </c>
    </row>
    <row r="1012" spans="3:7" ht="15" thickBot="1" x14ac:dyDescent="0.35">
      <c r="C1012" s="87">
        <v>43183</v>
      </c>
      <c r="D1012" s="88">
        <v>0.59680555555555559</v>
      </c>
      <c r="E1012" s="89" t="s">
        <v>9</v>
      </c>
      <c r="F1012" s="89">
        <v>51</v>
      </c>
      <c r="G1012" s="89" t="s">
        <v>21</v>
      </c>
    </row>
    <row r="1013" spans="3:7" ht="15" thickBot="1" x14ac:dyDescent="0.35">
      <c r="C1013" s="87">
        <v>43183</v>
      </c>
      <c r="D1013" s="88">
        <v>0.59685185185185186</v>
      </c>
      <c r="E1013" s="89" t="s">
        <v>9</v>
      </c>
      <c r="F1013" s="89">
        <v>49</v>
      </c>
      <c r="G1013" s="89" t="s">
        <v>10</v>
      </c>
    </row>
    <row r="1014" spans="3:7" ht="15" thickBot="1" x14ac:dyDescent="0.35">
      <c r="C1014" s="87">
        <v>43183</v>
      </c>
      <c r="D1014" s="88">
        <v>0.59753472222222215</v>
      </c>
      <c r="E1014" s="89" t="s">
        <v>9</v>
      </c>
      <c r="F1014" s="89">
        <v>45</v>
      </c>
      <c r="G1014" s="89" t="s">
        <v>10</v>
      </c>
    </row>
    <row r="1015" spans="3:7" ht="15" thickBot="1" x14ac:dyDescent="0.35">
      <c r="C1015" s="87">
        <v>43183</v>
      </c>
      <c r="D1015" s="88">
        <v>0.59756944444444449</v>
      </c>
      <c r="E1015" s="89" t="s">
        <v>9</v>
      </c>
      <c r="F1015" s="89">
        <v>40</v>
      </c>
      <c r="G1015" s="89" t="s">
        <v>21</v>
      </c>
    </row>
    <row r="1016" spans="3:7" ht="15" thickBot="1" x14ac:dyDescent="0.35">
      <c r="C1016" s="87">
        <v>43183</v>
      </c>
      <c r="D1016" s="88">
        <v>0.59817129629629628</v>
      </c>
      <c r="E1016" s="89" t="s">
        <v>9</v>
      </c>
      <c r="F1016" s="89">
        <v>41</v>
      </c>
      <c r="G1016" s="89" t="s">
        <v>10</v>
      </c>
    </row>
    <row r="1017" spans="3:7" ht="15" thickBot="1" x14ac:dyDescent="0.35">
      <c r="C1017" s="87">
        <v>43183</v>
      </c>
      <c r="D1017" s="88">
        <v>0.59846064814814814</v>
      </c>
      <c r="E1017" s="89" t="s">
        <v>9</v>
      </c>
      <c r="F1017" s="89">
        <v>43</v>
      </c>
      <c r="G1017" s="89" t="s">
        <v>21</v>
      </c>
    </row>
    <row r="1018" spans="3:7" ht="15" thickBot="1" x14ac:dyDescent="0.35">
      <c r="C1018" s="87">
        <v>43183</v>
      </c>
      <c r="D1018" s="88">
        <v>0.59859953703703705</v>
      </c>
      <c r="E1018" s="89" t="s">
        <v>9</v>
      </c>
      <c r="F1018" s="89">
        <v>48</v>
      </c>
      <c r="G1018" s="89" t="s">
        <v>10</v>
      </c>
    </row>
    <row r="1019" spans="3:7" ht="15" thickBot="1" x14ac:dyDescent="0.35">
      <c r="C1019" s="87">
        <v>43183</v>
      </c>
      <c r="D1019" s="88">
        <v>0.59915509259259259</v>
      </c>
      <c r="E1019" s="89" t="s">
        <v>9</v>
      </c>
      <c r="F1019" s="89">
        <v>36</v>
      </c>
      <c r="G1019" s="89" t="s">
        <v>21</v>
      </c>
    </row>
    <row r="1020" spans="3:7" ht="15" thickBot="1" x14ac:dyDescent="0.35">
      <c r="C1020" s="87">
        <v>43183</v>
      </c>
      <c r="D1020" s="88">
        <v>0.60207175925925926</v>
      </c>
      <c r="E1020" s="89" t="s">
        <v>9</v>
      </c>
      <c r="F1020" s="89">
        <v>28</v>
      </c>
      <c r="G1020" s="89" t="s">
        <v>21</v>
      </c>
    </row>
    <row r="1021" spans="3:7" ht="15" thickBot="1" x14ac:dyDescent="0.35">
      <c r="C1021" s="87">
        <v>43183</v>
      </c>
      <c r="D1021" s="88">
        <v>0.60304398148148153</v>
      </c>
      <c r="E1021" s="89" t="s">
        <v>9</v>
      </c>
      <c r="F1021" s="89">
        <v>45</v>
      </c>
      <c r="G1021" s="89" t="s">
        <v>21</v>
      </c>
    </row>
    <row r="1022" spans="3:7" ht="15" thickBot="1" x14ac:dyDescent="0.35">
      <c r="C1022" s="87">
        <v>43183</v>
      </c>
      <c r="D1022" s="88">
        <v>0.60310185185185183</v>
      </c>
      <c r="E1022" s="89" t="s">
        <v>9</v>
      </c>
      <c r="F1022" s="89">
        <v>44</v>
      </c>
      <c r="G1022" s="89" t="s">
        <v>10</v>
      </c>
    </row>
    <row r="1023" spans="3:7" ht="15" thickBot="1" x14ac:dyDescent="0.35">
      <c r="C1023" s="87">
        <v>43183</v>
      </c>
      <c r="D1023" s="88">
        <v>0.60349537037037038</v>
      </c>
      <c r="E1023" s="89" t="s">
        <v>9</v>
      </c>
      <c r="F1023" s="89">
        <v>42</v>
      </c>
      <c r="G1023" s="89" t="s">
        <v>10</v>
      </c>
    </row>
    <row r="1024" spans="3:7" ht="15" thickBot="1" x14ac:dyDescent="0.35">
      <c r="C1024" s="87">
        <v>43183</v>
      </c>
      <c r="D1024" s="88">
        <v>0.60401620370370368</v>
      </c>
      <c r="E1024" s="89" t="s">
        <v>9</v>
      </c>
      <c r="F1024" s="89">
        <v>34</v>
      </c>
      <c r="G1024" s="89" t="s">
        <v>21</v>
      </c>
    </row>
    <row r="1025" spans="3:7" ht="15" thickBot="1" x14ac:dyDescent="0.35">
      <c r="C1025" s="87">
        <v>43183</v>
      </c>
      <c r="D1025" s="88">
        <v>0.60614583333333327</v>
      </c>
      <c r="E1025" s="89" t="s">
        <v>9</v>
      </c>
      <c r="F1025" s="89">
        <v>29</v>
      </c>
      <c r="G1025" s="89" t="s">
        <v>21</v>
      </c>
    </row>
    <row r="1026" spans="3:7" ht="15" thickBot="1" x14ac:dyDescent="0.35">
      <c r="C1026" s="87">
        <v>43183</v>
      </c>
      <c r="D1026" s="88">
        <v>0.60638888888888887</v>
      </c>
      <c r="E1026" s="89" t="s">
        <v>9</v>
      </c>
      <c r="F1026" s="89">
        <v>36</v>
      </c>
      <c r="G1026" s="89" t="s">
        <v>21</v>
      </c>
    </row>
    <row r="1027" spans="3:7" ht="15" thickBot="1" x14ac:dyDescent="0.35">
      <c r="C1027" s="87">
        <v>43183</v>
      </c>
      <c r="D1027" s="88">
        <v>0.60718749999999999</v>
      </c>
      <c r="E1027" s="89" t="s">
        <v>9</v>
      </c>
      <c r="F1027" s="89">
        <v>41</v>
      </c>
      <c r="G1027" s="89" t="s">
        <v>10</v>
      </c>
    </row>
    <row r="1028" spans="3:7" ht="15" thickBot="1" x14ac:dyDescent="0.35">
      <c r="C1028" s="87">
        <v>43183</v>
      </c>
      <c r="D1028" s="88">
        <v>0.60782407407407402</v>
      </c>
      <c r="E1028" s="89" t="s">
        <v>9</v>
      </c>
      <c r="F1028" s="89">
        <v>41</v>
      </c>
      <c r="G1028" s="89" t="s">
        <v>10</v>
      </c>
    </row>
    <row r="1029" spans="3:7" ht="15" thickBot="1" x14ac:dyDescent="0.35">
      <c r="C1029" s="87">
        <v>43183</v>
      </c>
      <c r="D1029" s="88">
        <v>0.60865740740740748</v>
      </c>
      <c r="E1029" s="89" t="s">
        <v>9</v>
      </c>
      <c r="F1029" s="89">
        <v>37</v>
      </c>
      <c r="G1029" s="89" t="s">
        <v>10</v>
      </c>
    </row>
    <row r="1030" spans="3:7" ht="15" thickBot="1" x14ac:dyDescent="0.35">
      <c r="C1030" s="87">
        <v>43183</v>
      </c>
      <c r="D1030" s="88">
        <v>0.60906249999999995</v>
      </c>
      <c r="E1030" s="89" t="s">
        <v>9</v>
      </c>
      <c r="F1030" s="89">
        <v>46</v>
      </c>
      <c r="G1030" s="89" t="s">
        <v>10</v>
      </c>
    </row>
    <row r="1031" spans="3:7" ht="15" thickBot="1" x14ac:dyDescent="0.35">
      <c r="C1031" s="87">
        <v>43183</v>
      </c>
      <c r="D1031" s="88">
        <v>0.60956018518518518</v>
      </c>
      <c r="E1031" s="89" t="s">
        <v>9</v>
      </c>
      <c r="F1031" s="89">
        <v>43</v>
      </c>
      <c r="G1031" s="89" t="s">
        <v>21</v>
      </c>
    </row>
    <row r="1032" spans="3:7" ht="15" thickBot="1" x14ac:dyDescent="0.35">
      <c r="C1032" s="87">
        <v>43183</v>
      </c>
      <c r="D1032" s="88">
        <v>0.61063657407407412</v>
      </c>
      <c r="E1032" s="89" t="s">
        <v>9</v>
      </c>
      <c r="F1032" s="89">
        <v>50</v>
      </c>
      <c r="G1032" s="89" t="s">
        <v>10</v>
      </c>
    </row>
    <row r="1033" spans="3:7" ht="15" thickBot="1" x14ac:dyDescent="0.35">
      <c r="C1033" s="87">
        <v>43183</v>
      </c>
      <c r="D1033" s="88">
        <v>0.61175925925925922</v>
      </c>
      <c r="E1033" s="89" t="s">
        <v>9</v>
      </c>
      <c r="F1033" s="89">
        <v>48</v>
      </c>
      <c r="G1033" s="89" t="s">
        <v>10</v>
      </c>
    </row>
    <row r="1034" spans="3:7" ht="15" thickBot="1" x14ac:dyDescent="0.35">
      <c r="C1034" s="87">
        <v>43183</v>
      </c>
      <c r="D1034" s="88">
        <v>0.61446759259259254</v>
      </c>
      <c r="E1034" s="89" t="s">
        <v>9</v>
      </c>
      <c r="F1034" s="89">
        <v>41</v>
      </c>
      <c r="G1034" s="89" t="s">
        <v>10</v>
      </c>
    </row>
    <row r="1035" spans="3:7" ht="15" thickBot="1" x14ac:dyDescent="0.35">
      <c r="C1035" s="87">
        <v>43183</v>
      </c>
      <c r="D1035" s="88">
        <v>0.61843749999999997</v>
      </c>
      <c r="E1035" s="89" t="s">
        <v>9</v>
      </c>
      <c r="F1035" s="89">
        <v>35</v>
      </c>
      <c r="G1035" s="89" t="s">
        <v>21</v>
      </c>
    </row>
    <row r="1036" spans="3:7" ht="15" thickBot="1" x14ac:dyDescent="0.35">
      <c r="C1036" s="87">
        <v>43183</v>
      </c>
      <c r="D1036" s="88">
        <v>0.61859953703703707</v>
      </c>
      <c r="E1036" s="89" t="s">
        <v>9</v>
      </c>
      <c r="F1036" s="89">
        <v>41</v>
      </c>
      <c r="G1036" s="89" t="s">
        <v>21</v>
      </c>
    </row>
    <row r="1037" spans="3:7" ht="15" thickBot="1" x14ac:dyDescent="0.35">
      <c r="C1037" s="87">
        <v>43183</v>
      </c>
      <c r="D1037" s="88">
        <v>0.61942129629629628</v>
      </c>
      <c r="E1037" s="89" t="s">
        <v>9</v>
      </c>
      <c r="F1037" s="89">
        <v>36</v>
      </c>
      <c r="G1037" s="89" t="s">
        <v>21</v>
      </c>
    </row>
    <row r="1038" spans="3:7" ht="15" thickBot="1" x14ac:dyDescent="0.35">
      <c r="C1038" s="87">
        <v>43183</v>
      </c>
      <c r="D1038" s="88">
        <v>0.6202199074074074</v>
      </c>
      <c r="E1038" s="89" t="s">
        <v>9</v>
      </c>
      <c r="F1038" s="89">
        <v>48</v>
      </c>
      <c r="G1038" s="89" t="s">
        <v>10</v>
      </c>
    </row>
    <row r="1039" spans="3:7" ht="15" thickBot="1" x14ac:dyDescent="0.35">
      <c r="C1039" s="87">
        <v>43183</v>
      </c>
      <c r="D1039" s="88">
        <v>0.62105324074074075</v>
      </c>
      <c r="E1039" s="89" t="s">
        <v>9</v>
      </c>
      <c r="F1039" s="89">
        <v>33</v>
      </c>
      <c r="G1039" s="89" t="s">
        <v>21</v>
      </c>
    </row>
    <row r="1040" spans="3:7" ht="15" thickBot="1" x14ac:dyDescent="0.35">
      <c r="C1040" s="87">
        <v>43183</v>
      </c>
      <c r="D1040" s="88">
        <v>0.62156250000000002</v>
      </c>
      <c r="E1040" s="89" t="s">
        <v>9</v>
      </c>
      <c r="F1040" s="89">
        <v>41</v>
      </c>
      <c r="G1040" s="89" t="s">
        <v>10</v>
      </c>
    </row>
    <row r="1041" spans="3:7" ht="15" thickBot="1" x14ac:dyDescent="0.35">
      <c r="C1041" s="87">
        <v>43183</v>
      </c>
      <c r="D1041" s="88">
        <v>0.62281249999999999</v>
      </c>
      <c r="E1041" s="89" t="s">
        <v>9</v>
      </c>
      <c r="F1041" s="89">
        <v>40</v>
      </c>
      <c r="G1041" s="89" t="s">
        <v>21</v>
      </c>
    </row>
    <row r="1042" spans="3:7" ht="15" thickBot="1" x14ac:dyDescent="0.35">
      <c r="C1042" s="87">
        <v>43183</v>
      </c>
      <c r="D1042" s="88">
        <v>0.62508101851851849</v>
      </c>
      <c r="E1042" s="89" t="s">
        <v>9</v>
      </c>
      <c r="F1042" s="89">
        <v>50</v>
      </c>
      <c r="G1042" s="89" t="s">
        <v>21</v>
      </c>
    </row>
    <row r="1043" spans="3:7" ht="15" thickBot="1" x14ac:dyDescent="0.35">
      <c r="C1043" s="87">
        <v>43183</v>
      </c>
      <c r="D1043" s="88">
        <v>0.6265856481481481</v>
      </c>
      <c r="E1043" s="89" t="s">
        <v>9</v>
      </c>
      <c r="F1043" s="89">
        <v>35</v>
      </c>
      <c r="G1043" s="89" t="s">
        <v>21</v>
      </c>
    </row>
    <row r="1044" spans="3:7" ht="15" thickBot="1" x14ac:dyDescent="0.35">
      <c r="C1044" s="87">
        <v>43183</v>
      </c>
      <c r="D1044" s="88">
        <v>0.62668981481481478</v>
      </c>
      <c r="E1044" s="89" t="s">
        <v>9</v>
      </c>
      <c r="F1044" s="89">
        <v>35</v>
      </c>
      <c r="G1044" s="89" t="s">
        <v>10</v>
      </c>
    </row>
    <row r="1045" spans="3:7" ht="15" thickBot="1" x14ac:dyDescent="0.35">
      <c r="C1045" s="87">
        <v>43183</v>
      </c>
      <c r="D1045" s="88">
        <v>0.62694444444444442</v>
      </c>
      <c r="E1045" s="89" t="s">
        <v>9</v>
      </c>
      <c r="F1045" s="89">
        <v>52</v>
      </c>
      <c r="G1045" s="89" t="s">
        <v>21</v>
      </c>
    </row>
    <row r="1046" spans="3:7" ht="15" thickBot="1" x14ac:dyDescent="0.35">
      <c r="C1046" s="87">
        <v>43183</v>
      </c>
      <c r="D1046" s="88">
        <v>0.62716435185185182</v>
      </c>
      <c r="E1046" s="89" t="s">
        <v>9</v>
      </c>
      <c r="F1046" s="89">
        <v>52</v>
      </c>
      <c r="G1046" s="89" t="s">
        <v>10</v>
      </c>
    </row>
    <row r="1047" spans="3:7" ht="15" thickBot="1" x14ac:dyDescent="0.35">
      <c r="C1047" s="87">
        <v>43183</v>
      </c>
      <c r="D1047" s="88">
        <v>0.63135416666666666</v>
      </c>
      <c r="E1047" s="89" t="s">
        <v>9</v>
      </c>
      <c r="F1047" s="89">
        <v>38</v>
      </c>
      <c r="G1047" s="89" t="s">
        <v>10</v>
      </c>
    </row>
    <row r="1048" spans="3:7" ht="15" thickBot="1" x14ac:dyDescent="0.35">
      <c r="C1048" s="87">
        <v>43183</v>
      </c>
      <c r="D1048" s="88">
        <v>0.63168981481481479</v>
      </c>
      <c r="E1048" s="89" t="s">
        <v>9</v>
      </c>
      <c r="F1048" s="89">
        <v>43</v>
      </c>
      <c r="G1048" s="89" t="s">
        <v>21</v>
      </c>
    </row>
    <row r="1049" spans="3:7" ht="15" thickBot="1" x14ac:dyDescent="0.35">
      <c r="C1049" s="87">
        <v>43183</v>
      </c>
      <c r="D1049" s="88">
        <v>0.63175925925925924</v>
      </c>
      <c r="E1049" s="89" t="s">
        <v>9</v>
      </c>
      <c r="F1049" s="89">
        <v>50</v>
      </c>
      <c r="G1049" s="89" t="s">
        <v>10</v>
      </c>
    </row>
    <row r="1050" spans="3:7" ht="15" thickBot="1" x14ac:dyDescent="0.35">
      <c r="C1050" s="87">
        <v>43183</v>
      </c>
      <c r="D1050" s="88">
        <v>0.63248842592592591</v>
      </c>
      <c r="E1050" s="89" t="s">
        <v>9</v>
      </c>
      <c r="F1050" s="89">
        <v>42</v>
      </c>
      <c r="G1050" s="89" t="s">
        <v>10</v>
      </c>
    </row>
    <row r="1051" spans="3:7" ht="15" thickBot="1" x14ac:dyDescent="0.35">
      <c r="C1051" s="87">
        <v>43183</v>
      </c>
      <c r="D1051" s="88">
        <v>0.63346064814814818</v>
      </c>
      <c r="E1051" s="89" t="s">
        <v>9</v>
      </c>
      <c r="F1051" s="89">
        <v>17</v>
      </c>
      <c r="G1051" s="89" t="s">
        <v>10</v>
      </c>
    </row>
    <row r="1052" spans="3:7" ht="15" thickBot="1" x14ac:dyDescent="0.35">
      <c r="C1052" s="87">
        <v>43183</v>
      </c>
      <c r="D1052" s="88">
        <v>0.63449074074074074</v>
      </c>
      <c r="E1052" s="89" t="s">
        <v>9</v>
      </c>
      <c r="F1052" s="89">
        <v>50</v>
      </c>
      <c r="G1052" s="89" t="s">
        <v>10</v>
      </c>
    </row>
    <row r="1053" spans="3:7" ht="15" thickBot="1" x14ac:dyDescent="0.35">
      <c r="C1053" s="87">
        <v>43183</v>
      </c>
      <c r="D1053" s="88">
        <v>0.63603009259259258</v>
      </c>
      <c r="E1053" s="89" t="s">
        <v>9</v>
      </c>
      <c r="F1053" s="89">
        <v>42</v>
      </c>
      <c r="G1053" s="89" t="s">
        <v>21</v>
      </c>
    </row>
    <row r="1054" spans="3:7" ht="15" thickBot="1" x14ac:dyDescent="0.35">
      <c r="C1054" s="87">
        <v>43183</v>
      </c>
      <c r="D1054" s="88">
        <v>0.63613425925925926</v>
      </c>
      <c r="E1054" s="89" t="s">
        <v>9</v>
      </c>
      <c r="F1054" s="89">
        <v>41</v>
      </c>
      <c r="G1054" s="89" t="s">
        <v>21</v>
      </c>
    </row>
    <row r="1055" spans="3:7" ht="15" thickBot="1" x14ac:dyDescent="0.35">
      <c r="C1055" s="87">
        <v>43183</v>
      </c>
      <c r="D1055" s="88">
        <v>0.63688657407407401</v>
      </c>
      <c r="E1055" s="89" t="s">
        <v>9</v>
      </c>
      <c r="F1055" s="89">
        <v>60</v>
      </c>
      <c r="G1055" s="89" t="s">
        <v>21</v>
      </c>
    </row>
    <row r="1056" spans="3:7" ht="15" thickBot="1" x14ac:dyDescent="0.35">
      <c r="C1056" s="87">
        <v>43183</v>
      </c>
      <c r="D1056" s="88">
        <v>0.6378125</v>
      </c>
      <c r="E1056" s="89" t="s">
        <v>9</v>
      </c>
      <c r="F1056" s="89">
        <v>49</v>
      </c>
      <c r="G1056" s="89" t="s">
        <v>21</v>
      </c>
    </row>
    <row r="1057" spans="3:7" ht="15" thickBot="1" x14ac:dyDescent="0.35">
      <c r="C1057" s="87">
        <v>43183</v>
      </c>
      <c r="D1057" s="88">
        <v>0.63791666666666669</v>
      </c>
      <c r="E1057" s="89" t="s">
        <v>9</v>
      </c>
      <c r="F1057" s="89">
        <v>28</v>
      </c>
      <c r="G1057" s="89" t="s">
        <v>21</v>
      </c>
    </row>
    <row r="1058" spans="3:7" ht="15" thickBot="1" x14ac:dyDescent="0.35">
      <c r="C1058" s="87">
        <v>43183</v>
      </c>
      <c r="D1058" s="88">
        <v>0.63877314814814812</v>
      </c>
      <c r="E1058" s="89" t="s">
        <v>9</v>
      </c>
      <c r="F1058" s="89">
        <v>63</v>
      </c>
      <c r="G1058" s="89" t="s">
        <v>10</v>
      </c>
    </row>
    <row r="1059" spans="3:7" ht="15" thickBot="1" x14ac:dyDescent="0.35">
      <c r="C1059" s="87">
        <v>43183</v>
      </c>
      <c r="D1059" s="88">
        <v>0.63936342592592588</v>
      </c>
      <c r="E1059" s="89" t="s">
        <v>9</v>
      </c>
      <c r="F1059" s="89">
        <v>47</v>
      </c>
      <c r="G1059" s="89" t="s">
        <v>21</v>
      </c>
    </row>
    <row r="1060" spans="3:7" ht="15" thickBot="1" x14ac:dyDescent="0.35">
      <c r="C1060" s="87">
        <v>43183</v>
      </c>
      <c r="D1060" s="88">
        <v>0.63957175925925924</v>
      </c>
      <c r="E1060" s="89" t="s">
        <v>9</v>
      </c>
      <c r="F1060" s="89">
        <v>44</v>
      </c>
      <c r="G1060" s="89" t="s">
        <v>21</v>
      </c>
    </row>
    <row r="1061" spans="3:7" ht="15" thickBot="1" x14ac:dyDescent="0.35">
      <c r="C1061" s="87">
        <v>43183</v>
      </c>
      <c r="D1061" s="88">
        <v>0.63983796296296302</v>
      </c>
      <c r="E1061" s="89" t="s">
        <v>9</v>
      </c>
      <c r="F1061" s="89">
        <v>23</v>
      </c>
      <c r="G1061" s="89" t="s">
        <v>21</v>
      </c>
    </row>
    <row r="1062" spans="3:7" ht="15" thickBot="1" x14ac:dyDescent="0.35">
      <c r="C1062" s="87">
        <v>43183</v>
      </c>
      <c r="D1062" s="88">
        <v>0.63987268518518514</v>
      </c>
      <c r="E1062" s="89" t="s">
        <v>9</v>
      </c>
      <c r="F1062" s="89">
        <v>47</v>
      </c>
      <c r="G1062" s="89" t="s">
        <v>10</v>
      </c>
    </row>
    <row r="1063" spans="3:7" ht="15" thickBot="1" x14ac:dyDescent="0.35">
      <c r="C1063" s="87">
        <v>43183</v>
      </c>
      <c r="D1063" s="88">
        <v>0.640162037037037</v>
      </c>
      <c r="E1063" s="89" t="s">
        <v>9</v>
      </c>
      <c r="F1063" s="89">
        <v>35</v>
      </c>
      <c r="G1063" s="89" t="s">
        <v>21</v>
      </c>
    </row>
    <row r="1064" spans="3:7" ht="15" thickBot="1" x14ac:dyDescent="0.35">
      <c r="C1064" s="87">
        <v>43183</v>
      </c>
      <c r="D1064" s="88">
        <v>0.64023148148148146</v>
      </c>
      <c r="E1064" s="89" t="s">
        <v>9</v>
      </c>
      <c r="F1064" s="89">
        <v>34</v>
      </c>
      <c r="G1064" s="89" t="s">
        <v>21</v>
      </c>
    </row>
    <row r="1065" spans="3:7" ht="15" thickBot="1" x14ac:dyDescent="0.35">
      <c r="C1065" s="87">
        <v>43183</v>
      </c>
      <c r="D1065" s="88">
        <v>0.64063657407407404</v>
      </c>
      <c r="E1065" s="89" t="s">
        <v>9</v>
      </c>
      <c r="F1065" s="89">
        <v>33</v>
      </c>
      <c r="G1065" s="89" t="s">
        <v>21</v>
      </c>
    </row>
    <row r="1066" spans="3:7" ht="15" thickBot="1" x14ac:dyDescent="0.35">
      <c r="C1066" s="87">
        <v>43183</v>
      </c>
      <c r="D1066" s="88">
        <v>0.6408449074074074</v>
      </c>
      <c r="E1066" s="89" t="s">
        <v>9</v>
      </c>
      <c r="F1066" s="89">
        <v>39</v>
      </c>
      <c r="G1066" s="89" t="s">
        <v>10</v>
      </c>
    </row>
    <row r="1067" spans="3:7" ht="15" thickBot="1" x14ac:dyDescent="0.35">
      <c r="C1067" s="87">
        <v>43183</v>
      </c>
      <c r="D1067" s="88">
        <v>0.64124999999999999</v>
      </c>
      <c r="E1067" s="89" t="s">
        <v>9</v>
      </c>
      <c r="F1067" s="89">
        <v>43</v>
      </c>
      <c r="G1067" s="89" t="s">
        <v>21</v>
      </c>
    </row>
    <row r="1068" spans="3:7" ht="15" thickBot="1" x14ac:dyDescent="0.35">
      <c r="C1068" s="87">
        <v>43183</v>
      </c>
      <c r="D1068" s="88">
        <v>0.64188657407407412</v>
      </c>
      <c r="E1068" s="89" t="s">
        <v>9</v>
      </c>
      <c r="F1068" s="89">
        <v>16</v>
      </c>
      <c r="G1068" s="89" t="s">
        <v>21</v>
      </c>
    </row>
    <row r="1069" spans="3:7" ht="15" thickBot="1" x14ac:dyDescent="0.35">
      <c r="C1069" s="87">
        <v>43183</v>
      </c>
      <c r="D1069" s="88">
        <v>0.64236111111111105</v>
      </c>
      <c r="E1069" s="89" t="s">
        <v>9</v>
      </c>
      <c r="F1069" s="89">
        <v>34</v>
      </c>
      <c r="G1069" s="89" t="s">
        <v>21</v>
      </c>
    </row>
    <row r="1070" spans="3:7" ht="15" thickBot="1" x14ac:dyDescent="0.35">
      <c r="C1070" s="87">
        <v>43183</v>
      </c>
      <c r="D1070" s="88">
        <v>0.64336805555555554</v>
      </c>
      <c r="E1070" s="89" t="s">
        <v>9</v>
      </c>
      <c r="F1070" s="89">
        <v>41</v>
      </c>
      <c r="G1070" s="89" t="s">
        <v>21</v>
      </c>
    </row>
    <row r="1071" spans="3:7" ht="15" thickBot="1" x14ac:dyDescent="0.35">
      <c r="C1071" s="87">
        <v>43183</v>
      </c>
      <c r="D1071" s="88">
        <v>0.64526620370370369</v>
      </c>
      <c r="E1071" s="89" t="s">
        <v>9</v>
      </c>
      <c r="F1071" s="89">
        <v>36</v>
      </c>
      <c r="G1071" s="89" t="s">
        <v>10</v>
      </c>
    </row>
    <row r="1072" spans="3:7" ht="15" thickBot="1" x14ac:dyDescent="0.35">
      <c r="C1072" s="87">
        <v>43183</v>
      </c>
      <c r="D1072" s="88">
        <v>0.64553240740740747</v>
      </c>
      <c r="E1072" s="89" t="s">
        <v>9</v>
      </c>
      <c r="F1072" s="89">
        <v>28</v>
      </c>
      <c r="G1072" s="89" t="s">
        <v>21</v>
      </c>
    </row>
    <row r="1073" spans="3:7" ht="15" thickBot="1" x14ac:dyDescent="0.35">
      <c r="C1073" s="87">
        <v>43183</v>
      </c>
      <c r="D1073" s="88">
        <v>0.64623842592592595</v>
      </c>
      <c r="E1073" s="89" t="s">
        <v>9</v>
      </c>
      <c r="F1073" s="89">
        <v>42</v>
      </c>
      <c r="G1073" s="89" t="s">
        <v>21</v>
      </c>
    </row>
    <row r="1074" spans="3:7" ht="15" thickBot="1" x14ac:dyDescent="0.35">
      <c r="C1074" s="87">
        <v>43183</v>
      </c>
      <c r="D1074" s="88">
        <v>0.64722222222222225</v>
      </c>
      <c r="E1074" s="89" t="s">
        <v>9</v>
      </c>
      <c r="F1074" s="89">
        <v>34</v>
      </c>
      <c r="G1074" s="89" t="s">
        <v>21</v>
      </c>
    </row>
    <row r="1075" spans="3:7" ht="15" thickBot="1" x14ac:dyDescent="0.35">
      <c r="C1075" s="87">
        <v>43183</v>
      </c>
      <c r="D1075" s="88">
        <v>0.64741898148148147</v>
      </c>
      <c r="E1075" s="89" t="s">
        <v>9</v>
      </c>
      <c r="F1075" s="89">
        <v>29</v>
      </c>
      <c r="G1075" s="89" t="s">
        <v>10</v>
      </c>
    </row>
    <row r="1076" spans="3:7" ht="15" thickBot="1" x14ac:dyDescent="0.35">
      <c r="C1076" s="87">
        <v>43183</v>
      </c>
      <c r="D1076" s="88">
        <v>0.64811342592592591</v>
      </c>
      <c r="E1076" s="89" t="s">
        <v>9</v>
      </c>
      <c r="F1076" s="89">
        <v>49</v>
      </c>
      <c r="G1076" s="89" t="s">
        <v>10</v>
      </c>
    </row>
    <row r="1077" spans="3:7" ht="15" thickBot="1" x14ac:dyDescent="0.35">
      <c r="C1077" s="87">
        <v>43183</v>
      </c>
      <c r="D1077" s="88">
        <v>0.64817129629629633</v>
      </c>
      <c r="E1077" s="89" t="s">
        <v>9</v>
      </c>
      <c r="F1077" s="89">
        <v>44</v>
      </c>
      <c r="G1077" s="89" t="s">
        <v>21</v>
      </c>
    </row>
    <row r="1078" spans="3:7" ht="15" thickBot="1" x14ac:dyDescent="0.35">
      <c r="C1078" s="87">
        <v>43183</v>
      </c>
      <c r="D1078" s="88">
        <v>0.64922453703703698</v>
      </c>
      <c r="E1078" s="89" t="s">
        <v>9</v>
      </c>
      <c r="F1078" s="89">
        <v>21</v>
      </c>
      <c r="G1078" s="89" t="s">
        <v>21</v>
      </c>
    </row>
    <row r="1079" spans="3:7" ht="15" thickBot="1" x14ac:dyDescent="0.35">
      <c r="C1079" s="87">
        <v>43183</v>
      </c>
      <c r="D1079" s="88">
        <v>0.65010416666666659</v>
      </c>
      <c r="E1079" s="89" t="s">
        <v>9</v>
      </c>
      <c r="F1079" s="89">
        <v>31</v>
      </c>
      <c r="G1079" s="89" t="s">
        <v>10</v>
      </c>
    </row>
    <row r="1080" spans="3:7" ht="15" thickBot="1" x14ac:dyDescent="0.35">
      <c r="C1080" s="87">
        <v>43183</v>
      </c>
      <c r="D1080" s="88">
        <v>0.65027777777777784</v>
      </c>
      <c r="E1080" s="89" t="s">
        <v>9</v>
      </c>
      <c r="F1080" s="89">
        <v>38</v>
      </c>
      <c r="G1080" s="89" t="s">
        <v>21</v>
      </c>
    </row>
    <row r="1081" spans="3:7" ht="15" thickBot="1" x14ac:dyDescent="0.35">
      <c r="C1081" s="87">
        <v>43183</v>
      </c>
      <c r="D1081" s="88">
        <v>0.65184027777777775</v>
      </c>
      <c r="E1081" s="89" t="s">
        <v>9</v>
      </c>
      <c r="F1081" s="89">
        <v>39</v>
      </c>
      <c r="G1081" s="89" t="s">
        <v>21</v>
      </c>
    </row>
    <row r="1082" spans="3:7" ht="15" thickBot="1" x14ac:dyDescent="0.35">
      <c r="C1082" s="87">
        <v>43183</v>
      </c>
      <c r="D1082" s="88">
        <v>0.65266203703703707</v>
      </c>
      <c r="E1082" s="89" t="s">
        <v>9</v>
      </c>
      <c r="F1082" s="89">
        <v>27</v>
      </c>
      <c r="G1082" s="89" t="s">
        <v>10</v>
      </c>
    </row>
    <row r="1083" spans="3:7" ht="15" thickBot="1" x14ac:dyDescent="0.35">
      <c r="C1083" s="87">
        <v>43183</v>
      </c>
      <c r="D1083" s="88">
        <v>0.65320601851851856</v>
      </c>
      <c r="E1083" s="89" t="s">
        <v>9</v>
      </c>
      <c r="F1083" s="89">
        <v>44</v>
      </c>
      <c r="G1083" s="89" t="s">
        <v>10</v>
      </c>
    </row>
    <row r="1084" spans="3:7" ht="15" thickBot="1" x14ac:dyDescent="0.35">
      <c r="C1084" s="87">
        <v>43183</v>
      </c>
      <c r="D1084" s="88">
        <v>0.65424768518518517</v>
      </c>
      <c r="E1084" s="89" t="s">
        <v>9</v>
      </c>
      <c r="F1084" s="89">
        <v>45</v>
      </c>
      <c r="G1084" s="89" t="s">
        <v>10</v>
      </c>
    </row>
    <row r="1085" spans="3:7" ht="15" thickBot="1" x14ac:dyDescent="0.35">
      <c r="C1085" s="87">
        <v>43183</v>
      </c>
      <c r="D1085" s="88">
        <v>0.65534722222222219</v>
      </c>
      <c r="E1085" s="89" t="s">
        <v>9</v>
      </c>
      <c r="F1085" s="89">
        <v>41</v>
      </c>
      <c r="G1085" s="89" t="s">
        <v>10</v>
      </c>
    </row>
    <row r="1086" spans="3:7" ht="15" thickBot="1" x14ac:dyDescent="0.35">
      <c r="C1086" s="87">
        <v>43183</v>
      </c>
      <c r="D1086" s="88">
        <v>0.6555671296296296</v>
      </c>
      <c r="E1086" s="89" t="s">
        <v>9</v>
      </c>
      <c r="F1086" s="89">
        <v>50</v>
      </c>
      <c r="G1086" s="89" t="s">
        <v>10</v>
      </c>
    </row>
    <row r="1087" spans="3:7" ht="15" thickBot="1" x14ac:dyDescent="0.35">
      <c r="C1087" s="87">
        <v>43183</v>
      </c>
      <c r="D1087" s="88">
        <v>0.65778935185185183</v>
      </c>
      <c r="E1087" s="89" t="s">
        <v>9</v>
      </c>
      <c r="F1087" s="89">
        <v>41</v>
      </c>
      <c r="G1087" s="89" t="s">
        <v>10</v>
      </c>
    </row>
    <row r="1088" spans="3:7" ht="15" thickBot="1" x14ac:dyDescent="0.35">
      <c r="C1088" s="87">
        <v>43183</v>
      </c>
      <c r="D1088" s="88">
        <v>0.65890046296296301</v>
      </c>
      <c r="E1088" s="89" t="s">
        <v>9</v>
      </c>
      <c r="F1088" s="89">
        <v>31</v>
      </c>
      <c r="G1088" s="89" t="s">
        <v>21</v>
      </c>
    </row>
    <row r="1089" spans="3:7" ht="15" thickBot="1" x14ac:dyDescent="0.35">
      <c r="C1089" s="87">
        <v>43183</v>
      </c>
      <c r="D1089" s="88">
        <v>0.65909722222222222</v>
      </c>
      <c r="E1089" s="89" t="s">
        <v>9</v>
      </c>
      <c r="F1089" s="89">
        <v>31</v>
      </c>
      <c r="G1089" s="89" t="s">
        <v>10</v>
      </c>
    </row>
    <row r="1090" spans="3:7" ht="15" thickBot="1" x14ac:dyDescent="0.35">
      <c r="C1090" s="87">
        <v>43183</v>
      </c>
      <c r="D1090" s="88">
        <v>0.66086805555555561</v>
      </c>
      <c r="E1090" s="89" t="s">
        <v>9</v>
      </c>
      <c r="F1090" s="89">
        <v>52</v>
      </c>
      <c r="G1090" s="89" t="s">
        <v>10</v>
      </c>
    </row>
    <row r="1091" spans="3:7" ht="15" thickBot="1" x14ac:dyDescent="0.35">
      <c r="C1091" s="87">
        <v>43183</v>
      </c>
      <c r="D1091" s="88">
        <v>0.66114583333333332</v>
      </c>
      <c r="E1091" s="89" t="s">
        <v>9</v>
      </c>
      <c r="F1091" s="89">
        <v>47</v>
      </c>
      <c r="G1091" s="89" t="s">
        <v>21</v>
      </c>
    </row>
    <row r="1092" spans="3:7" ht="15" thickBot="1" x14ac:dyDescent="0.35">
      <c r="C1092" s="87">
        <v>43183</v>
      </c>
      <c r="D1092" s="88">
        <v>0.66118055555555555</v>
      </c>
      <c r="E1092" s="89" t="s">
        <v>9</v>
      </c>
      <c r="F1092" s="89">
        <v>57</v>
      </c>
      <c r="G1092" s="89" t="s">
        <v>10</v>
      </c>
    </row>
    <row r="1093" spans="3:7" ht="15" thickBot="1" x14ac:dyDescent="0.35">
      <c r="C1093" s="87">
        <v>43183</v>
      </c>
      <c r="D1093" s="88">
        <v>0.66197916666666667</v>
      </c>
      <c r="E1093" s="89" t="s">
        <v>9</v>
      </c>
      <c r="F1093" s="89">
        <v>42</v>
      </c>
      <c r="G1093" s="89" t="s">
        <v>21</v>
      </c>
    </row>
    <row r="1094" spans="3:7" ht="15" thickBot="1" x14ac:dyDescent="0.35">
      <c r="C1094" s="87">
        <v>43183</v>
      </c>
      <c r="D1094" s="88">
        <v>0.66535879629629624</v>
      </c>
      <c r="E1094" s="89" t="s">
        <v>9</v>
      </c>
      <c r="F1094" s="89">
        <v>39</v>
      </c>
      <c r="G1094" s="89" t="s">
        <v>21</v>
      </c>
    </row>
    <row r="1095" spans="3:7" ht="15" thickBot="1" x14ac:dyDescent="0.35">
      <c r="C1095" s="87">
        <v>43183</v>
      </c>
      <c r="D1095" s="88">
        <v>0.66549768518518515</v>
      </c>
      <c r="E1095" s="89" t="s">
        <v>9</v>
      </c>
      <c r="F1095" s="89">
        <v>38</v>
      </c>
      <c r="G1095" s="89" t="s">
        <v>21</v>
      </c>
    </row>
    <row r="1096" spans="3:7" ht="15" thickBot="1" x14ac:dyDescent="0.35">
      <c r="C1096" s="87">
        <v>43183</v>
      </c>
      <c r="D1096" s="88">
        <v>0.66653935185185187</v>
      </c>
      <c r="E1096" s="89" t="s">
        <v>9</v>
      </c>
      <c r="F1096" s="89">
        <v>41</v>
      </c>
      <c r="G1096" s="89" t="s">
        <v>21</v>
      </c>
    </row>
    <row r="1097" spans="3:7" ht="15" thickBot="1" x14ac:dyDescent="0.35">
      <c r="C1097" s="87">
        <v>43183</v>
      </c>
      <c r="D1097" s="88">
        <v>0.66834490740740737</v>
      </c>
      <c r="E1097" s="89" t="s">
        <v>9</v>
      </c>
      <c r="F1097" s="89">
        <v>43</v>
      </c>
      <c r="G1097" s="89" t="s">
        <v>21</v>
      </c>
    </row>
    <row r="1098" spans="3:7" ht="15" thickBot="1" x14ac:dyDescent="0.35">
      <c r="C1098" s="87">
        <v>43183</v>
      </c>
      <c r="D1098" s="88">
        <v>0.66844907407407417</v>
      </c>
      <c r="E1098" s="89" t="s">
        <v>9</v>
      </c>
      <c r="F1098" s="89">
        <v>32</v>
      </c>
      <c r="G1098" s="89" t="s">
        <v>21</v>
      </c>
    </row>
    <row r="1099" spans="3:7" ht="15" thickBot="1" x14ac:dyDescent="0.35">
      <c r="C1099" s="87">
        <v>43183</v>
      </c>
      <c r="D1099" s="88">
        <v>0.66903935185185182</v>
      </c>
      <c r="E1099" s="89" t="s">
        <v>9</v>
      </c>
      <c r="F1099" s="89">
        <v>54</v>
      </c>
      <c r="G1099" s="89" t="s">
        <v>10</v>
      </c>
    </row>
    <row r="1100" spans="3:7" ht="15" thickBot="1" x14ac:dyDescent="0.35">
      <c r="C1100" s="87">
        <v>43183</v>
      </c>
      <c r="D1100" s="88">
        <v>0.66960648148148139</v>
      </c>
      <c r="E1100" s="89" t="s">
        <v>9</v>
      </c>
      <c r="F1100" s="89">
        <v>38</v>
      </c>
      <c r="G1100" s="89" t="s">
        <v>10</v>
      </c>
    </row>
    <row r="1101" spans="3:7" ht="15" thickBot="1" x14ac:dyDescent="0.35">
      <c r="C1101" s="87">
        <v>43183</v>
      </c>
      <c r="D1101" s="88">
        <v>0.66995370370370377</v>
      </c>
      <c r="E1101" s="89" t="s">
        <v>9</v>
      </c>
      <c r="F1101" s="89">
        <v>45</v>
      </c>
      <c r="G1101" s="89" t="s">
        <v>21</v>
      </c>
    </row>
    <row r="1102" spans="3:7" ht="15" thickBot="1" x14ac:dyDescent="0.35">
      <c r="C1102" s="87">
        <v>43183</v>
      </c>
      <c r="D1102" s="88">
        <v>0.67042824074074081</v>
      </c>
      <c r="E1102" s="89" t="s">
        <v>9</v>
      </c>
      <c r="F1102" s="89">
        <v>40</v>
      </c>
      <c r="G1102" s="89" t="s">
        <v>21</v>
      </c>
    </row>
    <row r="1103" spans="3:7" ht="15" thickBot="1" x14ac:dyDescent="0.35">
      <c r="C1103" s="87">
        <v>43183</v>
      </c>
      <c r="D1103" s="88">
        <v>0.67101851851851846</v>
      </c>
      <c r="E1103" s="89" t="s">
        <v>9</v>
      </c>
      <c r="F1103" s="89">
        <v>41</v>
      </c>
      <c r="G1103" s="89" t="s">
        <v>10</v>
      </c>
    </row>
    <row r="1104" spans="3:7" ht="15" thickBot="1" x14ac:dyDescent="0.35">
      <c r="C1104" s="87">
        <v>43183</v>
      </c>
      <c r="D1104" s="88">
        <v>0.67149305555555561</v>
      </c>
      <c r="E1104" s="89" t="s">
        <v>9</v>
      </c>
      <c r="F1104" s="89">
        <v>37</v>
      </c>
      <c r="G1104" s="89" t="s">
        <v>10</v>
      </c>
    </row>
    <row r="1105" spans="3:7" ht="15" thickBot="1" x14ac:dyDescent="0.35">
      <c r="C1105" s="87">
        <v>43183</v>
      </c>
      <c r="D1105" s="88">
        <v>0.6715740740740741</v>
      </c>
      <c r="E1105" s="89" t="s">
        <v>9</v>
      </c>
      <c r="F1105" s="89">
        <v>41</v>
      </c>
      <c r="G1105" s="89" t="s">
        <v>21</v>
      </c>
    </row>
    <row r="1106" spans="3:7" ht="15" thickBot="1" x14ac:dyDescent="0.35">
      <c r="C1106" s="87">
        <v>43183</v>
      </c>
      <c r="D1106" s="88">
        <v>0.67236111111111108</v>
      </c>
      <c r="E1106" s="89" t="s">
        <v>9</v>
      </c>
      <c r="F1106" s="89">
        <v>63</v>
      </c>
      <c r="G1106" s="89" t="s">
        <v>21</v>
      </c>
    </row>
    <row r="1107" spans="3:7" ht="15" thickBot="1" x14ac:dyDescent="0.35">
      <c r="C1107" s="87">
        <v>43183</v>
      </c>
      <c r="D1107" s="88">
        <v>0.67418981481481488</v>
      </c>
      <c r="E1107" s="89" t="s">
        <v>9</v>
      </c>
      <c r="F1107" s="89">
        <v>39</v>
      </c>
      <c r="G1107" s="89" t="s">
        <v>10</v>
      </c>
    </row>
    <row r="1108" spans="3:7" ht="15" thickBot="1" x14ac:dyDescent="0.35">
      <c r="C1108" s="87">
        <v>43183</v>
      </c>
      <c r="D1108" s="88">
        <v>0.67464120370370362</v>
      </c>
      <c r="E1108" s="89" t="s">
        <v>9</v>
      </c>
      <c r="F1108" s="89">
        <v>38</v>
      </c>
      <c r="G1108" s="89" t="s">
        <v>10</v>
      </c>
    </row>
    <row r="1109" spans="3:7" ht="15" thickBot="1" x14ac:dyDescent="0.35">
      <c r="C1109" s="87">
        <v>43183</v>
      </c>
      <c r="D1109" s="88">
        <v>0.67488425925925932</v>
      </c>
      <c r="E1109" s="89" t="s">
        <v>9</v>
      </c>
      <c r="F1109" s="89">
        <v>38</v>
      </c>
      <c r="G1109" s="89" t="s">
        <v>10</v>
      </c>
    </row>
    <row r="1110" spans="3:7" ht="15" thickBot="1" x14ac:dyDescent="0.35">
      <c r="C1110" s="87">
        <v>43183</v>
      </c>
      <c r="D1110" s="88">
        <v>0.67505787037037035</v>
      </c>
      <c r="E1110" s="89" t="s">
        <v>9</v>
      </c>
      <c r="F1110" s="89">
        <v>35</v>
      </c>
      <c r="G1110" s="89" t="s">
        <v>21</v>
      </c>
    </row>
    <row r="1111" spans="3:7" ht="15" thickBot="1" x14ac:dyDescent="0.35">
      <c r="C1111" s="87">
        <v>43183</v>
      </c>
      <c r="D1111" s="88">
        <v>0.67693287037037031</v>
      </c>
      <c r="E1111" s="89" t="s">
        <v>9</v>
      </c>
      <c r="F1111" s="89">
        <v>48</v>
      </c>
      <c r="G1111" s="89" t="s">
        <v>10</v>
      </c>
    </row>
    <row r="1112" spans="3:7" ht="15" thickBot="1" x14ac:dyDescent="0.35">
      <c r="C1112" s="87">
        <v>43183</v>
      </c>
      <c r="D1112" s="88">
        <v>0.6778587962962962</v>
      </c>
      <c r="E1112" s="89" t="s">
        <v>9</v>
      </c>
      <c r="F1112" s="89">
        <v>47</v>
      </c>
      <c r="G1112" s="89" t="s">
        <v>21</v>
      </c>
    </row>
    <row r="1113" spans="3:7" ht="15" thickBot="1" x14ac:dyDescent="0.35">
      <c r="C1113" s="87">
        <v>43183</v>
      </c>
      <c r="D1113" s="88">
        <v>0.67921296296296296</v>
      </c>
      <c r="E1113" s="89" t="s">
        <v>9</v>
      </c>
      <c r="F1113" s="89">
        <v>48</v>
      </c>
      <c r="G1113" s="89" t="s">
        <v>21</v>
      </c>
    </row>
    <row r="1114" spans="3:7" ht="15" thickBot="1" x14ac:dyDescent="0.35">
      <c r="C1114" s="87">
        <v>43183</v>
      </c>
      <c r="D1114" s="88">
        <v>0.67928240740740742</v>
      </c>
      <c r="E1114" s="89" t="s">
        <v>9</v>
      </c>
      <c r="F1114" s="89">
        <v>46</v>
      </c>
      <c r="G1114" s="89" t="s">
        <v>21</v>
      </c>
    </row>
    <row r="1115" spans="3:7" ht="15" thickBot="1" x14ac:dyDescent="0.35">
      <c r="C1115" s="87">
        <v>43183</v>
      </c>
      <c r="D1115" s="88">
        <v>0.68104166666666666</v>
      </c>
      <c r="E1115" s="89" t="s">
        <v>9</v>
      </c>
      <c r="F1115" s="89">
        <v>38</v>
      </c>
      <c r="G1115" s="89" t="s">
        <v>21</v>
      </c>
    </row>
    <row r="1116" spans="3:7" ht="15" thickBot="1" x14ac:dyDescent="0.35">
      <c r="C1116" s="87">
        <v>43183</v>
      </c>
      <c r="D1116" s="88">
        <v>0.6828819444444445</v>
      </c>
      <c r="E1116" s="89" t="s">
        <v>9</v>
      </c>
      <c r="F1116" s="89">
        <v>53</v>
      </c>
      <c r="G1116" s="89" t="s">
        <v>21</v>
      </c>
    </row>
    <row r="1117" spans="3:7" ht="15" thickBot="1" x14ac:dyDescent="0.35">
      <c r="C1117" s="87">
        <v>43183</v>
      </c>
      <c r="D1117" s="88">
        <v>0.68309027777777775</v>
      </c>
      <c r="E1117" s="89" t="s">
        <v>9</v>
      </c>
      <c r="F1117" s="89">
        <v>45</v>
      </c>
      <c r="G1117" s="89" t="s">
        <v>21</v>
      </c>
    </row>
    <row r="1118" spans="3:7" ht="15" thickBot="1" x14ac:dyDescent="0.35">
      <c r="C1118" s="87">
        <v>43183</v>
      </c>
      <c r="D1118" s="88">
        <v>0.68524305555555554</v>
      </c>
      <c r="E1118" s="89" t="s">
        <v>9</v>
      </c>
      <c r="F1118" s="89">
        <v>43</v>
      </c>
      <c r="G1118" s="89" t="s">
        <v>10</v>
      </c>
    </row>
    <row r="1119" spans="3:7" ht="15" thickBot="1" x14ac:dyDescent="0.35">
      <c r="C1119" s="87">
        <v>43183</v>
      </c>
      <c r="D1119" s="88">
        <v>0.68754629629629627</v>
      </c>
      <c r="E1119" s="89" t="s">
        <v>9</v>
      </c>
      <c r="F1119" s="89">
        <v>51</v>
      </c>
      <c r="G1119" s="89" t="s">
        <v>10</v>
      </c>
    </row>
    <row r="1120" spans="3:7" ht="15" thickBot="1" x14ac:dyDescent="0.35">
      <c r="C1120" s="87">
        <v>43183</v>
      </c>
      <c r="D1120" s="88">
        <v>0.68905092592592598</v>
      </c>
      <c r="E1120" s="89" t="s">
        <v>9</v>
      </c>
      <c r="F1120" s="89">
        <v>41</v>
      </c>
      <c r="G1120" s="89" t="s">
        <v>10</v>
      </c>
    </row>
    <row r="1121" spans="3:7" ht="15" thickBot="1" x14ac:dyDescent="0.35">
      <c r="C1121" s="87">
        <v>43183</v>
      </c>
      <c r="D1121" s="88">
        <v>0.68922453703703701</v>
      </c>
      <c r="E1121" s="89" t="s">
        <v>9</v>
      </c>
      <c r="F1121" s="89">
        <v>44</v>
      </c>
      <c r="G1121" s="89" t="s">
        <v>10</v>
      </c>
    </row>
    <row r="1122" spans="3:7" ht="15" thickBot="1" x14ac:dyDescent="0.35">
      <c r="C1122" s="87">
        <v>43183</v>
      </c>
      <c r="D1122" s="88">
        <v>0.68967592592592597</v>
      </c>
      <c r="E1122" s="89" t="s">
        <v>9</v>
      </c>
      <c r="F1122" s="89">
        <v>34</v>
      </c>
      <c r="G1122" s="89" t="s">
        <v>21</v>
      </c>
    </row>
    <row r="1123" spans="3:7" ht="15" thickBot="1" x14ac:dyDescent="0.35">
      <c r="C1123" s="87">
        <v>43183</v>
      </c>
      <c r="D1123" s="88">
        <v>0.6932060185185186</v>
      </c>
      <c r="E1123" s="89" t="s">
        <v>9</v>
      </c>
      <c r="F1123" s="89">
        <v>43</v>
      </c>
      <c r="G1123" s="89" t="s">
        <v>21</v>
      </c>
    </row>
    <row r="1124" spans="3:7" ht="15" thickBot="1" x14ac:dyDescent="0.35">
      <c r="C1124" s="87">
        <v>43183</v>
      </c>
      <c r="D1124" s="88">
        <v>0.69344907407407408</v>
      </c>
      <c r="E1124" s="89" t="s">
        <v>9</v>
      </c>
      <c r="F1124" s="89">
        <v>34</v>
      </c>
      <c r="G1124" s="89" t="s">
        <v>21</v>
      </c>
    </row>
    <row r="1125" spans="3:7" ht="15" thickBot="1" x14ac:dyDescent="0.35">
      <c r="C1125" s="87">
        <v>43183</v>
      </c>
      <c r="D1125" s="88">
        <v>0.70097222222222222</v>
      </c>
      <c r="E1125" s="89" t="s">
        <v>9</v>
      </c>
      <c r="F1125" s="89">
        <v>40</v>
      </c>
      <c r="G1125" s="89" t="s">
        <v>21</v>
      </c>
    </row>
    <row r="1126" spans="3:7" ht="15" thickBot="1" x14ac:dyDescent="0.35">
      <c r="C1126" s="87">
        <v>43183</v>
      </c>
      <c r="D1126" s="88">
        <v>0.70126157407407408</v>
      </c>
      <c r="E1126" s="89" t="s">
        <v>9</v>
      </c>
      <c r="F1126" s="89">
        <v>49</v>
      </c>
      <c r="G1126" s="89" t="s">
        <v>21</v>
      </c>
    </row>
    <row r="1127" spans="3:7" ht="15" thickBot="1" x14ac:dyDescent="0.35">
      <c r="C1127" s="87">
        <v>43183</v>
      </c>
      <c r="D1127" s="88">
        <v>0.70307870370370373</v>
      </c>
      <c r="E1127" s="89" t="s">
        <v>9</v>
      </c>
      <c r="F1127" s="89">
        <v>38</v>
      </c>
      <c r="G1127" s="89" t="s">
        <v>21</v>
      </c>
    </row>
    <row r="1128" spans="3:7" ht="15" thickBot="1" x14ac:dyDescent="0.35">
      <c r="C1128" s="87">
        <v>43183</v>
      </c>
      <c r="D1128" s="88">
        <v>0.70311342592592585</v>
      </c>
      <c r="E1128" s="89" t="s">
        <v>9</v>
      </c>
      <c r="F1128" s="89">
        <v>41</v>
      </c>
      <c r="G1128" s="89" t="s">
        <v>10</v>
      </c>
    </row>
    <row r="1129" spans="3:7" ht="15" thickBot="1" x14ac:dyDescent="0.35">
      <c r="C1129" s="87">
        <v>43183</v>
      </c>
      <c r="D1129" s="88">
        <v>0.70461805555555557</v>
      </c>
      <c r="E1129" s="89" t="s">
        <v>9</v>
      </c>
      <c r="F1129" s="89">
        <v>53</v>
      </c>
      <c r="G1129" s="89" t="s">
        <v>21</v>
      </c>
    </row>
    <row r="1130" spans="3:7" ht="15" thickBot="1" x14ac:dyDescent="0.35">
      <c r="C1130" s="87">
        <v>43183</v>
      </c>
      <c r="D1130" s="88">
        <v>0.70466435185185183</v>
      </c>
      <c r="E1130" s="89" t="s">
        <v>9</v>
      </c>
      <c r="F1130" s="89">
        <v>55</v>
      </c>
      <c r="G1130" s="89" t="s">
        <v>10</v>
      </c>
    </row>
    <row r="1131" spans="3:7" ht="15" thickBot="1" x14ac:dyDescent="0.35">
      <c r="C1131" s="87">
        <v>43183</v>
      </c>
      <c r="D1131" s="88">
        <v>0.70513888888888887</v>
      </c>
      <c r="E1131" s="89" t="s">
        <v>9</v>
      </c>
      <c r="F1131" s="89">
        <v>38</v>
      </c>
      <c r="G1131" s="89" t="s">
        <v>10</v>
      </c>
    </row>
    <row r="1132" spans="3:7" ht="15" thickBot="1" x14ac:dyDescent="0.35">
      <c r="C1132" s="87">
        <v>43183</v>
      </c>
      <c r="D1132" s="88">
        <v>0.7055324074074073</v>
      </c>
      <c r="E1132" s="89" t="s">
        <v>9</v>
      </c>
      <c r="F1132" s="89">
        <v>41</v>
      </c>
      <c r="G1132" s="89" t="s">
        <v>10</v>
      </c>
    </row>
    <row r="1133" spans="3:7" ht="15" thickBot="1" x14ac:dyDescent="0.35">
      <c r="C1133" s="87">
        <v>43183</v>
      </c>
      <c r="D1133" s="88">
        <v>0.70681712962962961</v>
      </c>
      <c r="E1133" s="89" t="s">
        <v>9</v>
      </c>
      <c r="F1133" s="89">
        <v>59</v>
      </c>
      <c r="G1133" s="89" t="s">
        <v>21</v>
      </c>
    </row>
    <row r="1134" spans="3:7" ht="15" thickBot="1" x14ac:dyDescent="0.35">
      <c r="C1134" s="87">
        <v>43183</v>
      </c>
      <c r="D1134" s="88">
        <v>0.70688657407407407</v>
      </c>
      <c r="E1134" s="89" t="s">
        <v>9</v>
      </c>
      <c r="F1134" s="89">
        <v>38</v>
      </c>
      <c r="G1134" s="89" t="s">
        <v>10</v>
      </c>
    </row>
    <row r="1135" spans="3:7" ht="15" thickBot="1" x14ac:dyDescent="0.35">
      <c r="C1135" s="87">
        <v>43183</v>
      </c>
      <c r="D1135" s="88">
        <v>0.70697916666666671</v>
      </c>
      <c r="E1135" s="89" t="s">
        <v>9</v>
      </c>
      <c r="F1135" s="89">
        <v>44</v>
      </c>
      <c r="G1135" s="89" t="s">
        <v>10</v>
      </c>
    </row>
    <row r="1136" spans="3:7" ht="15" thickBot="1" x14ac:dyDescent="0.35">
      <c r="C1136" s="87">
        <v>43183</v>
      </c>
      <c r="D1136" s="88">
        <v>0.70723379629629635</v>
      </c>
      <c r="E1136" s="89" t="s">
        <v>9</v>
      </c>
      <c r="F1136" s="89">
        <v>35</v>
      </c>
      <c r="G1136" s="89" t="s">
        <v>21</v>
      </c>
    </row>
    <row r="1137" spans="3:7" ht="15" thickBot="1" x14ac:dyDescent="0.35">
      <c r="C1137" s="87">
        <v>43183</v>
      </c>
      <c r="D1137" s="88">
        <v>0.70765046296296286</v>
      </c>
      <c r="E1137" s="89" t="s">
        <v>9</v>
      </c>
      <c r="F1137" s="89">
        <v>51</v>
      </c>
      <c r="G1137" s="89" t="s">
        <v>10</v>
      </c>
    </row>
    <row r="1138" spans="3:7" ht="15" thickBot="1" x14ac:dyDescent="0.35">
      <c r="C1138" s="87">
        <v>43183</v>
      </c>
      <c r="D1138" s="88">
        <v>0.70800925925925917</v>
      </c>
      <c r="E1138" s="89" t="s">
        <v>9</v>
      </c>
      <c r="F1138" s="89">
        <v>48</v>
      </c>
      <c r="G1138" s="89" t="s">
        <v>21</v>
      </c>
    </row>
    <row r="1139" spans="3:7" ht="15" thickBot="1" x14ac:dyDescent="0.35">
      <c r="C1139" s="87">
        <v>43183</v>
      </c>
      <c r="D1139" s="88">
        <v>0.70890046296296294</v>
      </c>
      <c r="E1139" s="89" t="s">
        <v>9</v>
      </c>
      <c r="F1139" s="89">
        <v>40</v>
      </c>
      <c r="G1139" s="89" t="s">
        <v>21</v>
      </c>
    </row>
    <row r="1140" spans="3:7" ht="15" thickBot="1" x14ac:dyDescent="0.35">
      <c r="C1140" s="87">
        <v>43183</v>
      </c>
      <c r="D1140" s="88">
        <v>0.70898148148148143</v>
      </c>
      <c r="E1140" s="89" t="s">
        <v>9</v>
      </c>
      <c r="F1140" s="89">
        <v>42</v>
      </c>
      <c r="G1140" s="89" t="s">
        <v>21</v>
      </c>
    </row>
    <row r="1141" spans="3:7" ht="15" thickBot="1" x14ac:dyDescent="0.35">
      <c r="C1141" s="87">
        <v>43183</v>
      </c>
      <c r="D1141" s="88">
        <v>0.70939814814814817</v>
      </c>
      <c r="E1141" s="89" t="s">
        <v>9</v>
      </c>
      <c r="F1141" s="89">
        <v>50</v>
      </c>
      <c r="G1141" s="89" t="s">
        <v>10</v>
      </c>
    </row>
    <row r="1142" spans="3:7" ht="15" thickBot="1" x14ac:dyDescent="0.35">
      <c r="C1142" s="87">
        <v>43183</v>
      </c>
      <c r="D1142" s="88">
        <v>0.70976851851851841</v>
      </c>
      <c r="E1142" s="89" t="s">
        <v>9</v>
      </c>
      <c r="F1142" s="89">
        <v>45</v>
      </c>
      <c r="G1142" s="89" t="s">
        <v>10</v>
      </c>
    </row>
    <row r="1143" spans="3:7" ht="15" thickBot="1" x14ac:dyDescent="0.35">
      <c r="C1143" s="87">
        <v>43183</v>
      </c>
      <c r="D1143" s="88">
        <v>0.7099537037037037</v>
      </c>
      <c r="E1143" s="89" t="s">
        <v>9</v>
      </c>
      <c r="F1143" s="89">
        <v>45</v>
      </c>
      <c r="G1143" s="89" t="s">
        <v>10</v>
      </c>
    </row>
    <row r="1144" spans="3:7" ht="15" thickBot="1" x14ac:dyDescent="0.35">
      <c r="C1144" s="87">
        <v>43183</v>
      </c>
      <c r="D1144" s="88">
        <v>0.71074074074074067</v>
      </c>
      <c r="E1144" s="89" t="s">
        <v>9</v>
      </c>
      <c r="F1144" s="89">
        <v>41</v>
      </c>
      <c r="G1144" s="89" t="s">
        <v>10</v>
      </c>
    </row>
    <row r="1145" spans="3:7" ht="15" thickBot="1" x14ac:dyDescent="0.35">
      <c r="C1145" s="87">
        <v>43183</v>
      </c>
      <c r="D1145" s="88">
        <v>0.71077546296296301</v>
      </c>
      <c r="E1145" s="89" t="s">
        <v>9</v>
      </c>
      <c r="F1145" s="89">
        <v>34</v>
      </c>
      <c r="G1145" s="89" t="s">
        <v>21</v>
      </c>
    </row>
    <row r="1146" spans="3:7" ht="15" thickBot="1" x14ac:dyDescent="0.35">
      <c r="C1146" s="87">
        <v>43183</v>
      </c>
      <c r="D1146" s="88">
        <v>0.71418981481481481</v>
      </c>
      <c r="E1146" s="89" t="s">
        <v>9</v>
      </c>
      <c r="F1146" s="89">
        <v>45</v>
      </c>
      <c r="G1146" s="89" t="s">
        <v>21</v>
      </c>
    </row>
    <row r="1147" spans="3:7" ht="15" thickBot="1" x14ac:dyDescent="0.35">
      <c r="C1147" s="87">
        <v>43183</v>
      </c>
      <c r="D1147" s="88">
        <v>0.71459490740740739</v>
      </c>
      <c r="E1147" s="89" t="s">
        <v>9</v>
      </c>
      <c r="F1147" s="89">
        <v>56</v>
      </c>
      <c r="G1147" s="89" t="s">
        <v>10</v>
      </c>
    </row>
    <row r="1148" spans="3:7" ht="15" thickBot="1" x14ac:dyDescent="0.35">
      <c r="C1148" s="87">
        <v>43183</v>
      </c>
      <c r="D1148" s="88">
        <v>0.71547453703703701</v>
      </c>
      <c r="E1148" s="89" t="s">
        <v>9</v>
      </c>
      <c r="F1148" s="89">
        <v>39</v>
      </c>
      <c r="G1148" s="89" t="s">
        <v>21</v>
      </c>
    </row>
    <row r="1149" spans="3:7" ht="15" thickBot="1" x14ac:dyDescent="0.35">
      <c r="C1149" s="87">
        <v>43183</v>
      </c>
      <c r="D1149" s="88">
        <v>0.71604166666666658</v>
      </c>
      <c r="E1149" s="89" t="s">
        <v>9</v>
      </c>
      <c r="F1149" s="89">
        <v>35</v>
      </c>
      <c r="G1149" s="89" t="s">
        <v>10</v>
      </c>
    </row>
    <row r="1150" spans="3:7" ht="15" thickBot="1" x14ac:dyDescent="0.35">
      <c r="C1150" s="87">
        <v>43183</v>
      </c>
      <c r="D1150" s="88">
        <v>0.71710648148148148</v>
      </c>
      <c r="E1150" s="89" t="s">
        <v>9</v>
      </c>
      <c r="F1150" s="89">
        <v>40</v>
      </c>
      <c r="G1150" s="89" t="s">
        <v>10</v>
      </c>
    </row>
    <row r="1151" spans="3:7" ht="15" thickBot="1" x14ac:dyDescent="0.35">
      <c r="C1151" s="87">
        <v>43183</v>
      </c>
      <c r="D1151" s="88">
        <v>0.71717592592592594</v>
      </c>
      <c r="E1151" s="89" t="s">
        <v>9</v>
      </c>
      <c r="F1151" s="89">
        <v>58</v>
      </c>
      <c r="G1151" s="89" t="s">
        <v>10</v>
      </c>
    </row>
    <row r="1152" spans="3:7" ht="15" thickBot="1" x14ac:dyDescent="0.35">
      <c r="C1152" s="87">
        <v>43183</v>
      </c>
      <c r="D1152" s="88">
        <v>0.71736111111111101</v>
      </c>
      <c r="E1152" s="89" t="s">
        <v>9</v>
      </c>
      <c r="F1152" s="89">
        <v>45</v>
      </c>
      <c r="G1152" s="89" t="s">
        <v>10</v>
      </c>
    </row>
    <row r="1153" spans="3:7" ht="15" thickBot="1" x14ac:dyDescent="0.35">
      <c r="C1153" s="87">
        <v>43183</v>
      </c>
      <c r="D1153" s="88">
        <v>0.71895833333333325</v>
      </c>
      <c r="E1153" s="89" t="s">
        <v>9</v>
      </c>
      <c r="F1153" s="89">
        <v>42</v>
      </c>
      <c r="G1153" s="89" t="s">
        <v>10</v>
      </c>
    </row>
    <row r="1154" spans="3:7" ht="15" thickBot="1" x14ac:dyDescent="0.35">
      <c r="C1154" s="87">
        <v>43183</v>
      </c>
      <c r="D1154" s="88">
        <v>0.72217592592592583</v>
      </c>
      <c r="E1154" s="89" t="s">
        <v>9</v>
      </c>
      <c r="F1154" s="89">
        <v>45</v>
      </c>
      <c r="G1154" s="89" t="s">
        <v>21</v>
      </c>
    </row>
    <row r="1155" spans="3:7" ht="15" thickBot="1" x14ac:dyDescent="0.35">
      <c r="C1155" s="87">
        <v>43183</v>
      </c>
      <c r="D1155" s="88">
        <v>0.72263888888888894</v>
      </c>
      <c r="E1155" s="89" t="s">
        <v>9</v>
      </c>
      <c r="F1155" s="89">
        <v>48</v>
      </c>
      <c r="G1155" s="89" t="s">
        <v>10</v>
      </c>
    </row>
    <row r="1156" spans="3:7" ht="15" thickBot="1" x14ac:dyDescent="0.35">
      <c r="C1156" s="87">
        <v>43183</v>
      </c>
      <c r="D1156" s="88">
        <v>0.72561342592592604</v>
      </c>
      <c r="E1156" s="89" t="s">
        <v>9</v>
      </c>
      <c r="F1156" s="89">
        <v>40</v>
      </c>
      <c r="G1156" s="89" t="s">
        <v>21</v>
      </c>
    </row>
    <row r="1157" spans="3:7" ht="15" thickBot="1" x14ac:dyDescent="0.35">
      <c r="C1157" s="87">
        <v>43183</v>
      </c>
      <c r="D1157" s="88">
        <v>0.72578703703703706</v>
      </c>
      <c r="E1157" s="89" t="s">
        <v>9</v>
      </c>
      <c r="F1157" s="89">
        <v>42</v>
      </c>
      <c r="G1157" s="89" t="s">
        <v>21</v>
      </c>
    </row>
    <row r="1158" spans="3:7" ht="15" thickBot="1" x14ac:dyDescent="0.35">
      <c r="C1158" s="87">
        <v>43183</v>
      </c>
      <c r="D1158" s="88">
        <v>0.72653935185185192</v>
      </c>
      <c r="E1158" s="89" t="s">
        <v>9</v>
      </c>
      <c r="F1158" s="89">
        <v>42</v>
      </c>
      <c r="G1158" s="89" t="s">
        <v>21</v>
      </c>
    </row>
    <row r="1159" spans="3:7" ht="15" thickBot="1" x14ac:dyDescent="0.35">
      <c r="C1159" s="87">
        <v>43183</v>
      </c>
      <c r="D1159" s="88">
        <v>0.72666666666666668</v>
      </c>
      <c r="E1159" s="89" t="s">
        <v>9</v>
      </c>
      <c r="F1159" s="89">
        <v>51</v>
      </c>
      <c r="G1159" s="89" t="s">
        <v>10</v>
      </c>
    </row>
    <row r="1160" spans="3:7" ht="15" thickBot="1" x14ac:dyDescent="0.35">
      <c r="C1160" s="87">
        <v>43183</v>
      </c>
      <c r="D1160" s="88">
        <v>0.72667824074074072</v>
      </c>
      <c r="E1160" s="89" t="s">
        <v>9</v>
      </c>
      <c r="F1160" s="89">
        <v>45</v>
      </c>
      <c r="G1160" s="89" t="s">
        <v>10</v>
      </c>
    </row>
    <row r="1161" spans="3:7" ht="15" thickBot="1" x14ac:dyDescent="0.35">
      <c r="C1161" s="87">
        <v>43183</v>
      </c>
      <c r="D1161" s="88">
        <v>0.72822916666666659</v>
      </c>
      <c r="E1161" s="89" t="s">
        <v>9</v>
      </c>
      <c r="F1161" s="89">
        <v>43</v>
      </c>
      <c r="G1161" s="89" t="s">
        <v>21</v>
      </c>
    </row>
    <row r="1162" spans="3:7" ht="15" thickBot="1" x14ac:dyDescent="0.35">
      <c r="C1162" s="87">
        <v>43183</v>
      </c>
      <c r="D1162" s="88">
        <v>0.72842592592592592</v>
      </c>
      <c r="E1162" s="89" t="s">
        <v>9</v>
      </c>
      <c r="F1162" s="89">
        <v>42</v>
      </c>
      <c r="G1162" s="89" t="s">
        <v>10</v>
      </c>
    </row>
    <row r="1163" spans="3:7" ht="15" thickBot="1" x14ac:dyDescent="0.35">
      <c r="C1163" s="87">
        <v>43183</v>
      </c>
      <c r="D1163" s="88">
        <v>0.72972222222222216</v>
      </c>
      <c r="E1163" s="89" t="s">
        <v>9</v>
      </c>
      <c r="F1163" s="89">
        <v>36</v>
      </c>
      <c r="G1163" s="89" t="s">
        <v>21</v>
      </c>
    </row>
    <row r="1164" spans="3:7" ht="15" thickBot="1" x14ac:dyDescent="0.35">
      <c r="C1164" s="87">
        <v>43183</v>
      </c>
      <c r="D1164" s="88">
        <v>0.73197916666666663</v>
      </c>
      <c r="E1164" s="89" t="s">
        <v>9</v>
      </c>
      <c r="F1164" s="89">
        <v>41</v>
      </c>
      <c r="G1164" s="89" t="s">
        <v>21</v>
      </c>
    </row>
    <row r="1165" spans="3:7" ht="15" thickBot="1" x14ac:dyDescent="0.35">
      <c r="C1165" s="87">
        <v>43183</v>
      </c>
      <c r="D1165" s="88">
        <v>0.73363425925925929</v>
      </c>
      <c r="E1165" s="89" t="s">
        <v>9</v>
      </c>
      <c r="F1165" s="89">
        <v>44</v>
      </c>
      <c r="G1165" s="89" t="s">
        <v>10</v>
      </c>
    </row>
    <row r="1166" spans="3:7" ht="15" thickBot="1" x14ac:dyDescent="0.35">
      <c r="C1166" s="87">
        <v>43183</v>
      </c>
      <c r="D1166" s="88">
        <v>0.73445601851851849</v>
      </c>
      <c r="E1166" s="89" t="s">
        <v>9</v>
      </c>
      <c r="F1166" s="89">
        <v>47</v>
      </c>
      <c r="G1166" s="89" t="s">
        <v>10</v>
      </c>
    </row>
    <row r="1167" spans="3:7" ht="15" thickBot="1" x14ac:dyDescent="0.35">
      <c r="C1167" s="87">
        <v>43183</v>
      </c>
      <c r="D1167" s="88">
        <v>0.73557870370370371</v>
      </c>
      <c r="E1167" s="89" t="s">
        <v>9</v>
      </c>
      <c r="F1167" s="89">
        <v>34</v>
      </c>
      <c r="G1167" s="89" t="s">
        <v>21</v>
      </c>
    </row>
    <row r="1168" spans="3:7" ht="15" thickBot="1" x14ac:dyDescent="0.35">
      <c r="C1168" s="87">
        <v>43183</v>
      </c>
      <c r="D1168" s="88">
        <v>0.73679398148148145</v>
      </c>
      <c r="E1168" s="89" t="s">
        <v>9</v>
      </c>
      <c r="F1168" s="89">
        <v>38</v>
      </c>
      <c r="G1168" s="89" t="s">
        <v>10</v>
      </c>
    </row>
    <row r="1169" spans="3:7" ht="15" thickBot="1" x14ac:dyDescent="0.35">
      <c r="C1169" s="87">
        <v>43183</v>
      </c>
      <c r="D1169" s="88">
        <v>0.73719907407407403</v>
      </c>
      <c r="E1169" s="89" t="s">
        <v>9</v>
      </c>
      <c r="F1169" s="89">
        <v>29</v>
      </c>
      <c r="G1169" s="89" t="s">
        <v>21</v>
      </c>
    </row>
    <row r="1170" spans="3:7" ht="15" thickBot="1" x14ac:dyDescent="0.35">
      <c r="C1170" s="87">
        <v>43183</v>
      </c>
      <c r="D1170" s="88">
        <v>0.73805555555555558</v>
      </c>
      <c r="E1170" s="89" t="s">
        <v>9</v>
      </c>
      <c r="F1170" s="89">
        <v>42</v>
      </c>
      <c r="G1170" s="89" t="s">
        <v>10</v>
      </c>
    </row>
    <row r="1171" spans="3:7" ht="15" thickBot="1" x14ac:dyDescent="0.35">
      <c r="C1171" s="87">
        <v>43183</v>
      </c>
      <c r="D1171" s="88">
        <v>0.73846064814814805</v>
      </c>
      <c r="E1171" s="89" t="s">
        <v>9</v>
      </c>
      <c r="F1171" s="89">
        <v>31</v>
      </c>
      <c r="G1171" s="89" t="s">
        <v>21</v>
      </c>
    </row>
    <row r="1172" spans="3:7" ht="15" thickBot="1" x14ac:dyDescent="0.35">
      <c r="C1172" s="87">
        <v>43183</v>
      </c>
      <c r="D1172" s="88">
        <v>0.73892361111111116</v>
      </c>
      <c r="E1172" s="89" t="s">
        <v>9</v>
      </c>
      <c r="F1172" s="89">
        <v>45</v>
      </c>
      <c r="G1172" s="89" t="s">
        <v>10</v>
      </c>
    </row>
    <row r="1173" spans="3:7" ht="15" thickBot="1" x14ac:dyDescent="0.35">
      <c r="C1173" s="87">
        <v>43183</v>
      </c>
      <c r="D1173" s="88">
        <v>0.73912037037037026</v>
      </c>
      <c r="E1173" s="89" t="s">
        <v>9</v>
      </c>
      <c r="F1173" s="89">
        <v>18</v>
      </c>
      <c r="G1173" s="89" t="s">
        <v>21</v>
      </c>
    </row>
    <row r="1174" spans="3:7" ht="15" thickBot="1" x14ac:dyDescent="0.35">
      <c r="C1174" s="87">
        <v>43183</v>
      </c>
      <c r="D1174" s="88">
        <v>0.74062499999999998</v>
      </c>
      <c r="E1174" s="89" t="s">
        <v>9</v>
      </c>
      <c r="F1174" s="89">
        <v>30</v>
      </c>
      <c r="G1174" s="89" t="s">
        <v>10</v>
      </c>
    </row>
    <row r="1175" spans="3:7" ht="15" thickBot="1" x14ac:dyDescent="0.35">
      <c r="C1175" s="87">
        <v>43183</v>
      </c>
      <c r="D1175" s="88">
        <v>0.74255787037037047</v>
      </c>
      <c r="E1175" s="89" t="s">
        <v>9</v>
      </c>
      <c r="F1175" s="89">
        <v>35</v>
      </c>
      <c r="G1175" s="89" t="s">
        <v>10</v>
      </c>
    </row>
    <row r="1176" spans="3:7" ht="15" thickBot="1" x14ac:dyDescent="0.35">
      <c r="C1176" s="87">
        <v>43183</v>
      </c>
      <c r="D1176" s="88">
        <v>0.74365740740740749</v>
      </c>
      <c r="E1176" s="89" t="s">
        <v>9</v>
      </c>
      <c r="F1176" s="89">
        <v>33</v>
      </c>
      <c r="G1176" s="89" t="s">
        <v>21</v>
      </c>
    </row>
    <row r="1177" spans="3:7" ht="15" thickBot="1" x14ac:dyDescent="0.35">
      <c r="C1177" s="87">
        <v>43183</v>
      </c>
      <c r="D1177" s="88">
        <v>0.74604166666666671</v>
      </c>
      <c r="E1177" s="89" t="s">
        <v>9</v>
      </c>
      <c r="F1177" s="89">
        <v>33</v>
      </c>
      <c r="G1177" s="89" t="s">
        <v>21</v>
      </c>
    </row>
    <row r="1178" spans="3:7" ht="15" thickBot="1" x14ac:dyDescent="0.35">
      <c r="C1178" s="87">
        <v>43183</v>
      </c>
      <c r="D1178" s="88">
        <v>0.74640046296296303</v>
      </c>
      <c r="E1178" s="89" t="s">
        <v>9</v>
      </c>
      <c r="F1178" s="89">
        <v>35</v>
      </c>
      <c r="G1178" s="89" t="s">
        <v>10</v>
      </c>
    </row>
    <row r="1179" spans="3:7" ht="15" thickBot="1" x14ac:dyDescent="0.35">
      <c r="C1179" s="87">
        <v>43183</v>
      </c>
      <c r="D1179" s="88">
        <v>0.74672453703703701</v>
      </c>
      <c r="E1179" s="89" t="s">
        <v>9</v>
      </c>
      <c r="F1179" s="89">
        <v>40</v>
      </c>
      <c r="G1179" s="89" t="s">
        <v>10</v>
      </c>
    </row>
    <row r="1180" spans="3:7" ht="15" thickBot="1" x14ac:dyDescent="0.35">
      <c r="C1180" s="87">
        <v>43183</v>
      </c>
      <c r="D1180" s="88">
        <v>0.74767361111111119</v>
      </c>
      <c r="E1180" s="89" t="s">
        <v>9</v>
      </c>
      <c r="F1180" s="89">
        <v>46</v>
      </c>
      <c r="G1180" s="89" t="s">
        <v>21</v>
      </c>
    </row>
    <row r="1181" spans="3:7" ht="15" thickBot="1" x14ac:dyDescent="0.35">
      <c r="C1181" s="87">
        <v>43183</v>
      </c>
      <c r="D1181" s="88">
        <v>0.74776620370370372</v>
      </c>
      <c r="E1181" s="89" t="s">
        <v>9</v>
      </c>
      <c r="F1181" s="89">
        <v>30</v>
      </c>
      <c r="G1181" s="89" t="s">
        <v>21</v>
      </c>
    </row>
    <row r="1182" spans="3:7" ht="15" thickBot="1" x14ac:dyDescent="0.35">
      <c r="C1182" s="87">
        <v>43183</v>
      </c>
      <c r="D1182" s="88">
        <v>0.74842592592592594</v>
      </c>
      <c r="E1182" s="89" t="s">
        <v>9</v>
      </c>
      <c r="F1182" s="89">
        <v>37</v>
      </c>
      <c r="G1182" s="89" t="s">
        <v>21</v>
      </c>
    </row>
    <row r="1183" spans="3:7" ht="15" thickBot="1" x14ac:dyDescent="0.35">
      <c r="C1183" s="87">
        <v>43183</v>
      </c>
      <c r="D1183" s="88">
        <v>0.74848379629629624</v>
      </c>
      <c r="E1183" s="89" t="s">
        <v>9</v>
      </c>
      <c r="F1183" s="89">
        <v>40</v>
      </c>
      <c r="G1183" s="89" t="s">
        <v>10</v>
      </c>
    </row>
    <row r="1184" spans="3:7" ht="15" thickBot="1" x14ac:dyDescent="0.35">
      <c r="C1184" s="87">
        <v>43183</v>
      </c>
      <c r="D1184" s="88">
        <v>0.74932870370370364</v>
      </c>
      <c r="E1184" s="89" t="s">
        <v>9</v>
      </c>
      <c r="F1184" s="89">
        <v>36</v>
      </c>
      <c r="G1184" s="89" t="s">
        <v>21</v>
      </c>
    </row>
    <row r="1185" spans="3:7" ht="15" thickBot="1" x14ac:dyDescent="0.35">
      <c r="C1185" s="87">
        <v>43183</v>
      </c>
      <c r="D1185" s="88">
        <v>0.74943287037037043</v>
      </c>
      <c r="E1185" s="89" t="s">
        <v>9</v>
      </c>
      <c r="F1185" s="89">
        <v>35</v>
      </c>
      <c r="G1185" s="89" t="s">
        <v>21</v>
      </c>
    </row>
    <row r="1186" spans="3:7" ht="15" thickBot="1" x14ac:dyDescent="0.35">
      <c r="C1186" s="87">
        <v>43183</v>
      </c>
      <c r="D1186" s="88">
        <v>0.75010416666666668</v>
      </c>
      <c r="E1186" s="89" t="s">
        <v>9</v>
      </c>
      <c r="F1186" s="89">
        <v>47</v>
      </c>
      <c r="G1186" s="89" t="s">
        <v>10</v>
      </c>
    </row>
    <row r="1187" spans="3:7" ht="15" thickBot="1" x14ac:dyDescent="0.35">
      <c r="C1187" s="87">
        <v>43183</v>
      </c>
      <c r="D1187" s="88">
        <v>0.75299768518518517</v>
      </c>
      <c r="E1187" s="89" t="s">
        <v>9</v>
      </c>
      <c r="F1187" s="89">
        <v>35</v>
      </c>
      <c r="G1187" s="89" t="s">
        <v>21</v>
      </c>
    </row>
    <row r="1188" spans="3:7" ht="15" thickBot="1" x14ac:dyDescent="0.35">
      <c r="C1188" s="87">
        <v>43183</v>
      </c>
      <c r="D1188" s="88">
        <v>0.75305555555555559</v>
      </c>
      <c r="E1188" s="89" t="s">
        <v>9</v>
      </c>
      <c r="F1188" s="89">
        <v>46</v>
      </c>
      <c r="G1188" s="89" t="s">
        <v>21</v>
      </c>
    </row>
    <row r="1189" spans="3:7" ht="15" thickBot="1" x14ac:dyDescent="0.35">
      <c r="C1189" s="87">
        <v>43183</v>
      </c>
      <c r="D1189" s="88">
        <v>0.75418981481481484</v>
      </c>
      <c r="E1189" s="89" t="s">
        <v>9</v>
      </c>
      <c r="F1189" s="89">
        <v>30</v>
      </c>
      <c r="G1189" s="89" t="s">
        <v>21</v>
      </c>
    </row>
    <row r="1190" spans="3:7" ht="15" thickBot="1" x14ac:dyDescent="0.35">
      <c r="C1190" s="87">
        <v>43183</v>
      </c>
      <c r="D1190" s="88">
        <v>0.75614583333333341</v>
      </c>
      <c r="E1190" s="89" t="s">
        <v>9</v>
      </c>
      <c r="F1190" s="89">
        <v>58</v>
      </c>
      <c r="G1190" s="89" t="s">
        <v>10</v>
      </c>
    </row>
    <row r="1191" spans="3:7" ht="15" thickBot="1" x14ac:dyDescent="0.35">
      <c r="C1191" s="87">
        <v>43183</v>
      </c>
      <c r="D1191" s="88">
        <v>0.7568287037037037</v>
      </c>
      <c r="E1191" s="89" t="s">
        <v>9</v>
      </c>
      <c r="F1191" s="89">
        <v>40</v>
      </c>
      <c r="G1191" s="89" t="s">
        <v>21</v>
      </c>
    </row>
    <row r="1192" spans="3:7" ht="15" thickBot="1" x14ac:dyDescent="0.35">
      <c r="C1192" s="87">
        <v>43183</v>
      </c>
      <c r="D1192" s="88">
        <v>0.75710648148148152</v>
      </c>
      <c r="E1192" s="89" t="s">
        <v>9</v>
      </c>
      <c r="F1192" s="89">
        <v>50</v>
      </c>
      <c r="G1192" s="89" t="s">
        <v>10</v>
      </c>
    </row>
    <row r="1193" spans="3:7" ht="15" thickBot="1" x14ac:dyDescent="0.35">
      <c r="C1193" s="87">
        <v>43183</v>
      </c>
      <c r="D1193" s="88">
        <v>0.75730324074074085</v>
      </c>
      <c r="E1193" s="89" t="s">
        <v>9</v>
      </c>
      <c r="F1193" s="89">
        <v>51</v>
      </c>
      <c r="G1193" s="89" t="s">
        <v>21</v>
      </c>
    </row>
    <row r="1194" spans="3:7" ht="15" thickBot="1" x14ac:dyDescent="0.35">
      <c r="C1194" s="87">
        <v>43183</v>
      </c>
      <c r="D1194" s="88">
        <v>0.76060185185185192</v>
      </c>
      <c r="E1194" s="89" t="s">
        <v>9</v>
      </c>
      <c r="F1194" s="89">
        <v>40</v>
      </c>
      <c r="G1194" s="89" t="s">
        <v>21</v>
      </c>
    </row>
    <row r="1195" spans="3:7" ht="15" thickBot="1" x14ac:dyDescent="0.35">
      <c r="C1195" s="87">
        <v>43183</v>
      </c>
      <c r="D1195" s="88">
        <v>0.7620717592592593</v>
      </c>
      <c r="E1195" s="89" t="s">
        <v>9</v>
      </c>
      <c r="F1195" s="89">
        <v>45</v>
      </c>
      <c r="G1195" s="89" t="s">
        <v>21</v>
      </c>
    </row>
    <row r="1196" spans="3:7" ht="15" thickBot="1" x14ac:dyDescent="0.35">
      <c r="C1196" s="87">
        <v>43183</v>
      </c>
      <c r="D1196" s="88">
        <v>0.76214120370370375</v>
      </c>
      <c r="E1196" s="89" t="s">
        <v>9</v>
      </c>
      <c r="F1196" s="89">
        <v>41</v>
      </c>
      <c r="G1196" s="89" t="s">
        <v>21</v>
      </c>
    </row>
    <row r="1197" spans="3:7" ht="15" thickBot="1" x14ac:dyDescent="0.35">
      <c r="C1197" s="87">
        <v>43183</v>
      </c>
      <c r="D1197" s="88">
        <v>0.76271990740740747</v>
      </c>
      <c r="E1197" s="89" t="s">
        <v>9</v>
      </c>
      <c r="F1197" s="89">
        <v>58</v>
      </c>
      <c r="G1197" s="89" t="s">
        <v>10</v>
      </c>
    </row>
    <row r="1198" spans="3:7" ht="15" thickBot="1" x14ac:dyDescent="0.35">
      <c r="C1198" s="87">
        <v>43183</v>
      </c>
      <c r="D1198" s="88">
        <v>0.76296296296296295</v>
      </c>
      <c r="E1198" s="89" t="s">
        <v>9</v>
      </c>
      <c r="F1198" s="89">
        <v>49</v>
      </c>
      <c r="G1198" s="89" t="s">
        <v>10</v>
      </c>
    </row>
    <row r="1199" spans="3:7" ht="15" thickBot="1" x14ac:dyDescent="0.35">
      <c r="C1199" s="87">
        <v>43183</v>
      </c>
      <c r="D1199" s="88">
        <v>0.76460648148148147</v>
      </c>
      <c r="E1199" s="89" t="s">
        <v>9</v>
      </c>
      <c r="F1199" s="89">
        <v>54</v>
      </c>
      <c r="G1199" s="89" t="s">
        <v>21</v>
      </c>
    </row>
    <row r="1200" spans="3:7" ht="15" thickBot="1" x14ac:dyDescent="0.35">
      <c r="C1200" s="87">
        <v>43183</v>
      </c>
      <c r="D1200" s="88">
        <v>0.76467592592592604</v>
      </c>
      <c r="E1200" s="89" t="s">
        <v>9</v>
      </c>
      <c r="F1200" s="89">
        <v>40</v>
      </c>
      <c r="G1200" s="89" t="s">
        <v>21</v>
      </c>
    </row>
    <row r="1201" spans="3:7" ht="15" thickBot="1" x14ac:dyDescent="0.35">
      <c r="C1201" s="87">
        <v>43183</v>
      </c>
      <c r="D1201" s="88">
        <v>0.76596064814814813</v>
      </c>
      <c r="E1201" s="89" t="s">
        <v>9</v>
      </c>
      <c r="F1201" s="89">
        <v>40</v>
      </c>
      <c r="G1201" s="89" t="s">
        <v>21</v>
      </c>
    </row>
    <row r="1202" spans="3:7" ht="15" thickBot="1" x14ac:dyDescent="0.35">
      <c r="C1202" s="87">
        <v>43183</v>
      </c>
      <c r="D1202" s="88">
        <v>0.76931712962962961</v>
      </c>
      <c r="E1202" s="89" t="s">
        <v>9</v>
      </c>
      <c r="F1202" s="89">
        <v>32</v>
      </c>
      <c r="G1202" s="89" t="s">
        <v>21</v>
      </c>
    </row>
    <row r="1203" spans="3:7" ht="15" thickBot="1" x14ac:dyDescent="0.35">
      <c r="C1203" s="87">
        <v>43183</v>
      </c>
      <c r="D1203" s="88">
        <v>0.76937500000000003</v>
      </c>
      <c r="E1203" s="89" t="s">
        <v>9</v>
      </c>
      <c r="F1203" s="89">
        <v>51</v>
      </c>
      <c r="G1203" s="89" t="s">
        <v>10</v>
      </c>
    </row>
    <row r="1204" spans="3:7" ht="15" thickBot="1" x14ac:dyDescent="0.35">
      <c r="C1204" s="87">
        <v>43183</v>
      </c>
      <c r="D1204" s="88">
        <v>0.77438657407407396</v>
      </c>
      <c r="E1204" s="89" t="s">
        <v>9</v>
      </c>
      <c r="F1204" s="89">
        <v>44</v>
      </c>
      <c r="G1204" s="89" t="s">
        <v>21</v>
      </c>
    </row>
    <row r="1205" spans="3:7" ht="15" thickBot="1" x14ac:dyDescent="0.35">
      <c r="C1205" s="87">
        <v>43183</v>
      </c>
      <c r="D1205" s="88">
        <v>0.77484953703703707</v>
      </c>
      <c r="E1205" s="89" t="s">
        <v>9</v>
      </c>
      <c r="F1205" s="89">
        <v>38</v>
      </c>
      <c r="G1205" s="89" t="s">
        <v>21</v>
      </c>
    </row>
    <row r="1206" spans="3:7" ht="15" thickBot="1" x14ac:dyDescent="0.35">
      <c r="C1206" s="87">
        <v>43183</v>
      </c>
      <c r="D1206" s="88">
        <v>0.779363425925926</v>
      </c>
      <c r="E1206" s="89" t="s">
        <v>9</v>
      </c>
      <c r="F1206" s="89">
        <v>51</v>
      </c>
      <c r="G1206" s="89" t="s">
        <v>21</v>
      </c>
    </row>
    <row r="1207" spans="3:7" ht="15" thickBot="1" x14ac:dyDescent="0.35">
      <c r="C1207" s="87">
        <v>43183</v>
      </c>
      <c r="D1207" s="88">
        <v>0.77943287037037035</v>
      </c>
      <c r="E1207" s="89" t="s">
        <v>9</v>
      </c>
      <c r="F1207" s="89">
        <v>42</v>
      </c>
      <c r="G1207" s="89" t="s">
        <v>21</v>
      </c>
    </row>
    <row r="1208" spans="3:7" ht="15" thickBot="1" x14ac:dyDescent="0.35">
      <c r="C1208" s="87">
        <v>43183</v>
      </c>
      <c r="D1208" s="88">
        <v>0.78181712962962957</v>
      </c>
      <c r="E1208" s="89" t="s">
        <v>9</v>
      </c>
      <c r="F1208" s="89">
        <v>38</v>
      </c>
      <c r="G1208" s="89" t="s">
        <v>21</v>
      </c>
    </row>
    <row r="1209" spans="3:7" ht="15" thickBot="1" x14ac:dyDescent="0.35">
      <c r="C1209" s="87">
        <v>43183</v>
      </c>
      <c r="D1209" s="88">
        <v>0.78622685185185182</v>
      </c>
      <c r="E1209" s="89" t="s">
        <v>9</v>
      </c>
      <c r="F1209" s="89">
        <v>46</v>
      </c>
      <c r="G1209" s="89" t="s">
        <v>21</v>
      </c>
    </row>
    <row r="1210" spans="3:7" ht="15" thickBot="1" x14ac:dyDescent="0.35">
      <c r="C1210" s="87">
        <v>43183</v>
      </c>
      <c r="D1210" s="88">
        <v>0.78798611111111105</v>
      </c>
      <c r="E1210" s="89" t="s">
        <v>9</v>
      </c>
      <c r="F1210" s="89">
        <v>29</v>
      </c>
      <c r="G1210" s="89" t="s">
        <v>21</v>
      </c>
    </row>
    <row r="1211" spans="3:7" ht="15" thickBot="1" x14ac:dyDescent="0.35">
      <c r="C1211" s="87">
        <v>43183</v>
      </c>
      <c r="D1211" s="88">
        <v>0.78997685185185185</v>
      </c>
      <c r="E1211" s="89" t="s">
        <v>9</v>
      </c>
      <c r="F1211" s="89">
        <v>40</v>
      </c>
      <c r="G1211" s="89" t="s">
        <v>10</v>
      </c>
    </row>
    <row r="1212" spans="3:7" ht="15" thickBot="1" x14ac:dyDescent="0.35">
      <c r="C1212" s="87">
        <v>43183</v>
      </c>
      <c r="D1212" s="88">
        <v>0.79240740740740734</v>
      </c>
      <c r="E1212" s="89" t="s">
        <v>9</v>
      </c>
      <c r="F1212" s="89">
        <v>51</v>
      </c>
      <c r="G1212" s="89" t="s">
        <v>21</v>
      </c>
    </row>
    <row r="1213" spans="3:7" ht="15" thickBot="1" x14ac:dyDescent="0.35">
      <c r="C1213" s="87">
        <v>43183</v>
      </c>
      <c r="D1213" s="88">
        <v>0.79263888888888889</v>
      </c>
      <c r="E1213" s="89" t="s">
        <v>9</v>
      </c>
      <c r="F1213" s="89">
        <v>15</v>
      </c>
      <c r="G1213" s="89" t="s">
        <v>21</v>
      </c>
    </row>
    <row r="1214" spans="3:7" ht="15" thickBot="1" x14ac:dyDescent="0.35">
      <c r="C1214" s="87">
        <v>43183</v>
      </c>
      <c r="D1214" s="88">
        <v>0.79475694444444445</v>
      </c>
      <c r="E1214" s="89" t="s">
        <v>9</v>
      </c>
      <c r="F1214" s="89">
        <v>38</v>
      </c>
      <c r="G1214" s="89" t="s">
        <v>21</v>
      </c>
    </row>
    <row r="1215" spans="3:7" ht="15" thickBot="1" x14ac:dyDescent="0.35">
      <c r="C1215" s="87">
        <v>43183</v>
      </c>
      <c r="D1215" s="88">
        <v>0.79592592592592604</v>
      </c>
      <c r="E1215" s="89" t="s">
        <v>9</v>
      </c>
      <c r="F1215" s="89">
        <v>28</v>
      </c>
      <c r="G1215" s="89" t="s">
        <v>21</v>
      </c>
    </row>
    <row r="1216" spans="3:7" ht="15" thickBot="1" x14ac:dyDescent="0.35">
      <c r="C1216" s="87">
        <v>43183</v>
      </c>
      <c r="D1216" s="88">
        <v>0.79704861111111114</v>
      </c>
      <c r="E1216" s="89" t="s">
        <v>9</v>
      </c>
      <c r="F1216" s="89">
        <v>37</v>
      </c>
      <c r="G1216" s="89" t="s">
        <v>21</v>
      </c>
    </row>
    <row r="1217" spans="3:7" ht="15" thickBot="1" x14ac:dyDescent="0.35">
      <c r="C1217" s="87">
        <v>43183</v>
      </c>
      <c r="D1217" s="88">
        <v>0.79774305555555547</v>
      </c>
      <c r="E1217" s="89" t="s">
        <v>9</v>
      </c>
      <c r="F1217" s="89">
        <v>32</v>
      </c>
      <c r="G1217" s="89" t="s">
        <v>10</v>
      </c>
    </row>
    <row r="1218" spans="3:7" ht="15" thickBot="1" x14ac:dyDescent="0.35">
      <c r="C1218" s="87">
        <v>43183</v>
      </c>
      <c r="D1218" s="88">
        <v>0.79809027777777775</v>
      </c>
      <c r="E1218" s="89" t="s">
        <v>9</v>
      </c>
      <c r="F1218" s="89">
        <v>37</v>
      </c>
      <c r="G1218" s="89" t="s">
        <v>10</v>
      </c>
    </row>
    <row r="1219" spans="3:7" ht="15" thickBot="1" x14ac:dyDescent="0.35">
      <c r="C1219" s="87">
        <v>43183</v>
      </c>
      <c r="D1219" s="88">
        <v>0.79984953703703709</v>
      </c>
      <c r="E1219" s="89" t="s">
        <v>9</v>
      </c>
      <c r="F1219" s="89">
        <v>51</v>
      </c>
      <c r="G1219" s="89" t="s">
        <v>21</v>
      </c>
    </row>
    <row r="1220" spans="3:7" ht="15" thickBot="1" x14ac:dyDescent="0.35">
      <c r="C1220" s="87">
        <v>43183</v>
      </c>
      <c r="D1220" s="88">
        <v>0.80445601851851845</v>
      </c>
      <c r="E1220" s="89" t="s">
        <v>9</v>
      </c>
      <c r="F1220" s="89">
        <v>58</v>
      </c>
      <c r="G1220" s="89" t="s">
        <v>21</v>
      </c>
    </row>
    <row r="1221" spans="3:7" ht="15" thickBot="1" x14ac:dyDescent="0.35">
      <c r="C1221" s="87">
        <v>43183</v>
      </c>
      <c r="D1221" s="88">
        <v>0.81657407407407412</v>
      </c>
      <c r="E1221" s="89" t="s">
        <v>9</v>
      </c>
      <c r="F1221" s="89">
        <v>27</v>
      </c>
      <c r="G1221" s="89" t="s">
        <v>10</v>
      </c>
    </row>
    <row r="1222" spans="3:7" ht="15" thickBot="1" x14ac:dyDescent="0.35">
      <c r="C1222" s="87">
        <v>43183</v>
      </c>
      <c r="D1222" s="88">
        <v>0.82289351851851855</v>
      </c>
      <c r="E1222" s="89" t="s">
        <v>9</v>
      </c>
      <c r="F1222" s="89">
        <v>45</v>
      </c>
      <c r="G1222" s="89" t="s">
        <v>10</v>
      </c>
    </row>
    <row r="1223" spans="3:7" ht="15" thickBot="1" x14ac:dyDescent="0.35">
      <c r="C1223" s="87">
        <v>43183</v>
      </c>
      <c r="D1223" s="88">
        <v>0.82307870370370362</v>
      </c>
      <c r="E1223" s="89" t="s">
        <v>9</v>
      </c>
      <c r="F1223" s="89">
        <v>45</v>
      </c>
      <c r="G1223" s="89" t="s">
        <v>10</v>
      </c>
    </row>
    <row r="1224" spans="3:7" ht="15" thickBot="1" x14ac:dyDescent="0.35">
      <c r="C1224" s="87">
        <v>43183</v>
      </c>
      <c r="D1224" s="88">
        <v>0.82315972222222233</v>
      </c>
      <c r="E1224" s="89" t="s">
        <v>9</v>
      </c>
      <c r="F1224" s="89">
        <v>25</v>
      </c>
      <c r="G1224" s="89" t="s">
        <v>10</v>
      </c>
    </row>
    <row r="1225" spans="3:7" ht="15" thickBot="1" x14ac:dyDescent="0.35">
      <c r="C1225" s="87">
        <v>43183</v>
      </c>
      <c r="D1225" s="88">
        <v>0.82546296296296295</v>
      </c>
      <c r="E1225" s="89" t="s">
        <v>9</v>
      </c>
      <c r="F1225" s="89">
        <v>38</v>
      </c>
      <c r="G1225" s="89" t="s">
        <v>21</v>
      </c>
    </row>
    <row r="1226" spans="3:7" ht="15" thickBot="1" x14ac:dyDescent="0.35">
      <c r="C1226" s="87">
        <v>43183</v>
      </c>
      <c r="D1226" s="88">
        <v>0.82589120370370372</v>
      </c>
      <c r="E1226" s="89" t="s">
        <v>9</v>
      </c>
      <c r="F1226" s="89">
        <v>41</v>
      </c>
      <c r="G1226" s="89" t="s">
        <v>21</v>
      </c>
    </row>
    <row r="1227" spans="3:7" ht="15" thickBot="1" x14ac:dyDescent="0.35">
      <c r="C1227" s="87">
        <v>43183</v>
      </c>
      <c r="D1227" s="88">
        <v>0.83166666666666667</v>
      </c>
      <c r="E1227" s="89" t="s">
        <v>9</v>
      </c>
      <c r="F1227" s="89">
        <v>41</v>
      </c>
      <c r="G1227" s="89" t="s">
        <v>21</v>
      </c>
    </row>
    <row r="1228" spans="3:7" ht="15" thickBot="1" x14ac:dyDescent="0.35">
      <c r="C1228" s="87">
        <v>43183</v>
      </c>
      <c r="D1228" s="88">
        <v>0.83259259259259266</v>
      </c>
      <c r="E1228" s="89" t="s">
        <v>9</v>
      </c>
      <c r="F1228" s="89">
        <v>35</v>
      </c>
      <c r="G1228" s="89" t="s">
        <v>21</v>
      </c>
    </row>
    <row r="1229" spans="3:7" ht="15" thickBot="1" x14ac:dyDescent="0.35">
      <c r="C1229" s="87">
        <v>43183</v>
      </c>
      <c r="D1229" s="88">
        <v>0.837824074074074</v>
      </c>
      <c r="E1229" s="89" t="s">
        <v>9</v>
      </c>
      <c r="F1229" s="89">
        <v>35</v>
      </c>
      <c r="G1229" s="89" t="s">
        <v>10</v>
      </c>
    </row>
    <row r="1230" spans="3:7" ht="15" thickBot="1" x14ac:dyDescent="0.35">
      <c r="C1230" s="87">
        <v>43183</v>
      </c>
      <c r="D1230" s="88">
        <v>0.83847222222222229</v>
      </c>
      <c r="E1230" s="89" t="s">
        <v>9</v>
      </c>
      <c r="F1230" s="89">
        <v>50</v>
      </c>
      <c r="G1230" s="89" t="s">
        <v>10</v>
      </c>
    </row>
    <row r="1231" spans="3:7" ht="15" thickBot="1" x14ac:dyDescent="0.35">
      <c r="C1231" s="87">
        <v>43183</v>
      </c>
      <c r="D1231" s="88">
        <v>0.83968750000000003</v>
      </c>
      <c r="E1231" s="89" t="s">
        <v>9</v>
      </c>
      <c r="F1231" s="89">
        <v>40</v>
      </c>
      <c r="G1231" s="89" t="s">
        <v>21</v>
      </c>
    </row>
    <row r="1232" spans="3:7" ht="15" thickBot="1" x14ac:dyDescent="0.35">
      <c r="C1232" s="87">
        <v>43183</v>
      </c>
      <c r="D1232" s="88">
        <v>0.84174768518518517</v>
      </c>
      <c r="E1232" s="89" t="s">
        <v>9</v>
      </c>
      <c r="F1232" s="89">
        <v>46</v>
      </c>
      <c r="G1232" s="89" t="s">
        <v>21</v>
      </c>
    </row>
    <row r="1233" spans="3:7" ht="15" thickBot="1" x14ac:dyDescent="0.35">
      <c r="C1233" s="87">
        <v>43183</v>
      </c>
      <c r="D1233" s="88">
        <v>0.84182870370370377</v>
      </c>
      <c r="E1233" s="89" t="s">
        <v>9</v>
      </c>
      <c r="F1233" s="89">
        <v>37</v>
      </c>
      <c r="G1233" s="89" t="s">
        <v>21</v>
      </c>
    </row>
    <row r="1234" spans="3:7" ht="15" thickBot="1" x14ac:dyDescent="0.35">
      <c r="C1234" s="87">
        <v>43183</v>
      </c>
      <c r="D1234" s="88">
        <v>0.84265046296296298</v>
      </c>
      <c r="E1234" s="89" t="s">
        <v>9</v>
      </c>
      <c r="F1234" s="89">
        <v>69</v>
      </c>
      <c r="G1234" s="89" t="s">
        <v>21</v>
      </c>
    </row>
    <row r="1235" spans="3:7" ht="15" thickBot="1" x14ac:dyDescent="0.35">
      <c r="C1235" s="87">
        <v>43183</v>
      </c>
      <c r="D1235" s="88">
        <v>0.84575231481481483</v>
      </c>
      <c r="E1235" s="89" t="s">
        <v>9</v>
      </c>
      <c r="F1235" s="89">
        <v>49</v>
      </c>
      <c r="G1235" s="89" t="s">
        <v>21</v>
      </c>
    </row>
    <row r="1236" spans="3:7" ht="15" thickBot="1" x14ac:dyDescent="0.35">
      <c r="C1236" s="87">
        <v>43183</v>
      </c>
      <c r="D1236" s="88">
        <v>0.84810185185185183</v>
      </c>
      <c r="E1236" s="89" t="s">
        <v>9</v>
      </c>
      <c r="F1236" s="89">
        <v>46</v>
      </c>
      <c r="G1236" s="89" t="s">
        <v>10</v>
      </c>
    </row>
    <row r="1237" spans="3:7" ht="15" thickBot="1" x14ac:dyDescent="0.35">
      <c r="C1237" s="87">
        <v>43183</v>
      </c>
      <c r="D1237" s="88">
        <v>0.84957175925925921</v>
      </c>
      <c r="E1237" s="89" t="s">
        <v>9</v>
      </c>
      <c r="F1237" s="89">
        <v>43</v>
      </c>
      <c r="G1237" s="89" t="s">
        <v>10</v>
      </c>
    </row>
    <row r="1238" spans="3:7" ht="15" thickBot="1" x14ac:dyDescent="0.35">
      <c r="C1238" s="87">
        <v>43183</v>
      </c>
      <c r="D1238" s="88">
        <v>0.85024305555555557</v>
      </c>
      <c r="E1238" s="89" t="s">
        <v>9</v>
      </c>
      <c r="F1238" s="89">
        <v>47</v>
      </c>
      <c r="G1238" s="89" t="s">
        <v>21</v>
      </c>
    </row>
    <row r="1239" spans="3:7" ht="15" thickBot="1" x14ac:dyDescent="0.35">
      <c r="C1239" s="87">
        <v>43183</v>
      </c>
      <c r="D1239" s="88">
        <v>0.85149305555555566</v>
      </c>
      <c r="E1239" s="89" t="s">
        <v>9</v>
      </c>
      <c r="F1239" s="89">
        <v>38</v>
      </c>
      <c r="G1239" s="89" t="s">
        <v>21</v>
      </c>
    </row>
    <row r="1240" spans="3:7" ht="15" thickBot="1" x14ac:dyDescent="0.35">
      <c r="C1240" s="87">
        <v>43183</v>
      </c>
      <c r="D1240" s="88">
        <v>0.85687500000000005</v>
      </c>
      <c r="E1240" s="89" t="s">
        <v>9</v>
      </c>
      <c r="F1240" s="89">
        <v>51</v>
      </c>
      <c r="G1240" s="89" t="s">
        <v>10</v>
      </c>
    </row>
    <row r="1241" spans="3:7" ht="15" thickBot="1" x14ac:dyDescent="0.35">
      <c r="C1241" s="87">
        <v>43183</v>
      </c>
      <c r="D1241" s="88">
        <v>0.86334490740740744</v>
      </c>
      <c r="E1241" s="89" t="s">
        <v>9</v>
      </c>
      <c r="F1241" s="89">
        <v>37</v>
      </c>
      <c r="G1241" s="89" t="s">
        <v>21</v>
      </c>
    </row>
    <row r="1242" spans="3:7" ht="15" thickBot="1" x14ac:dyDescent="0.35">
      <c r="C1242" s="87">
        <v>43183</v>
      </c>
      <c r="D1242" s="88">
        <v>0.8647800925925927</v>
      </c>
      <c r="E1242" s="89" t="s">
        <v>9</v>
      </c>
      <c r="F1242" s="89">
        <v>53</v>
      </c>
      <c r="G1242" s="89" t="s">
        <v>10</v>
      </c>
    </row>
    <row r="1243" spans="3:7" ht="15" thickBot="1" x14ac:dyDescent="0.35">
      <c r="C1243" s="87">
        <v>43183</v>
      </c>
      <c r="D1243" s="88">
        <v>0.87030092592592589</v>
      </c>
      <c r="E1243" s="89" t="s">
        <v>9</v>
      </c>
      <c r="F1243" s="89">
        <v>32</v>
      </c>
      <c r="G1243" s="89" t="s">
        <v>21</v>
      </c>
    </row>
    <row r="1244" spans="3:7" ht="15" thickBot="1" x14ac:dyDescent="0.35">
      <c r="C1244" s="87">
        <v>43183</v>
      </c>
      <c r="D1244" s="88">
        <v>0.87149305555555545</v>
      </c>
      <c r="E1244" s="89" t="s">
        <v>9</v>
      </c>
      <c r="F1244" s="89">
        <v>39</v>
      </c>
      <c r="G1244" s="89" t="s">
        <v>10</v>
      </c>
    </row>
    <row r="1245" spans="3:7" ht="15" thickBot="1" x14ac:dyDescent="0.35">
      <c r="C1245" s="87">
        <v>43183</v>
      </c>
      <c r="D1245" s="88">
        <v>0.87651620370370376</v>
      </c>
      <c r="E1245" s="89" t="s">
        <v>9</v>
      </c>
      <c r="F1245" s="89">
        <v>43</v>
      </c>
      <c r="G1245" s="89" t="s">
        <v>21</v>
      </c>
    </row>
    <row r="1246" spans="3:7" ht="15" thickBot="1" x14ac:dyDescent="0.35">
      <c r="C1246" s="87">
        <v>43183</v>
      </c>
      <c r="D1246" s="88">
        <v>0.87988425925925917</v>
      </c>
      <c r="E1246" s="89" t="s">
        <v>9</v>
      </c>
      <c r="F1246" s="89">
        <v>46</v>
      </c>
      <c r="G1246" s="89" t="s">
        <v>10</v>
      </c>
    </row>
    <row r="1247" spans="3:7" ht="15" thickBot="1" x14ac:dyDescent="0.35">
      <c r="C1247" s="87">
        <v>43183</v>
      </c>
      <c r="D1247" s="88">
        <v>0.88506944444444446</v>
      </c>
      <c r="E1247" s="89" t="s">
        <v>9</v>
      </c>
      <c r="F1247" s="89">
        <v>33</v>
      </c>
      <c r="G1247" s="89" t="s">
        <v>21</v>
      </c>
    </row>
    <row r="1248" spans="3:7" ht="15" thickBot="1" x14ac:dyDescent="0.35">
      <c r="C1248" s="87">
        <v>43183</v>
      </c>
      <c r="D1248" s="88">
        <v>0.88569444444444445</v>
      </c>
      <c r="E1248" s="89" t="s">
        <v>9</v>
      </c>
      <c r="F1248" s="89">
        <v>32</v>
      </c>
      <c r="G1248" s="89" t="s">
        <v>21</v>
      </c>
    </row>
    <row r="1249" spans="3:7" ht="15" thickBot="1" x14ac:dyDescent="0.35">
      <c r="C1249" s="87">
        <v>43183</v>
      </c>
      <c r="D1249" s="88">
        <v>0.88755787037037026</v>
      </c>
      <c r="E1249" s="89" t="s">
        <v>9</v>
      </c>
      <c r="F1249" s="89">
        <v>34</v>
      </c>
      <c r="G1249" s="89" t="s">
        <v>10</v>
      </c>
    </row>
    <row r="1250" spans="3:7" ht="15" thickBot="1" x14ac:dyDescent="0.35">
      <c r="C1250" s="87">
        <v>43183</v>
      </c>
      <c r="D1250" s="88">
        <v>0.88899305555555552</v>
      </c>
      <c r="E1250" s="89" t="s">
        <v>9</v>
      </c>
      <c r="F1250" s="89">
        <v>42</v>
      </c>
      <c r="G1250" s="89" t="s">
        <v>10</v>
      </c>
    </row>
    <row r="1251" spans="3:7" ht="15" thickBot="1" x14ac:dyDescent="0.35">
      <c r="C1251" s="87">
        <v>43183</v>
      </c>
      <c r="D1251" s="88">
        <v>0.88908564814814817</v>
      </c>
      <c r="E1251" s="89" t="s">
        <v>9</v>
      </c>
      <c r="F1251" s="89">
        <v>53</v>
      </c>
      <c r="G1251" s="89" t="s">
        <v>10</v>
      </c>
    </row>
    <row r="1252" spans="3:7" ht="15" thickBot="1" x14ac:dyDescent="0.35">
      <c r="C1252" s="87">
        <v>43183</v>
      </c>
      <c r="D1252" s="88">
        <v>0.89071759259259264</v>
      </c>
      <c r="E1252" s="89" t="s">
        <v>9</v>
      </c>
      <c r="F1252" s="89">
        <v>43</v>
      </c>
      <c r="G1252" s="89" t="s">
        <v>21</v>
      </c>
    </row>
    <row r="1253" spans="3:7" ht="15" thickBot="1" x14ac:dyDescent="0.35">
      <c r="C1253" s="87">
        <v>43183</v>
      </c>
      <c r="D1253" s="88">
        <v>0.89428240740740739</v>
      </c>
      <c r="E1253" s="89" t="s">
        <v>9</v>
      </c>
      <c r="F1253" s="89">
        <v>46</v>
      </c>
      <c r="G1253" s="89" t="s">
        <v>21</v>
      </c>
    </row>
    <row r="1254" spans="3:7" ht="15" thickBot="1" x14ac:dyDescent="0.35">
      <c r="C1254" s="87">
        <v>43183</v>
      </c>
      <c r="D1254" s="88">
        <v>0.89835648148148151</v>
      </c>
      <c r="E1254" s="89" t="s">
        <v>9</v>
      </c>
      <c r="F1254" s="89">
        <v>40</v>
      </c>
      <c r="G1254" s="89" t="s">
        <v>21</v>
      </c>
    </row>
    <row r="1255" spans="3:7" ht="15" thickBot="1" x14ac:dyDescent="0.35">
      <c r="C1255" s="87">
        <v>43183</v>
      </c>
      <c r="D1255" s="88">
        <v>0.89841435185185192</v>
      </c>
      <c r="E1255" s="89" t="s">
        <v>9</v>
      </c>
      <c r="F1255" s="89">
        <v>44</v>
      </c>
      <c r="G1255" s="89" t="s">
        <v>10</v>
      </c>
    </row>
    <row r="1256" spans="3:7" ht="15" thickBot="1" x14ac:dyDescent="0.35">
      <c r="C1256" s="87">
        <v>43183</v>
      </c>
      <c r="D1256" s="88">
        <v>0.89857638888888891</v>
      </c>
      <c r="E1256" s="89" t="s">
        <v>9</v>
      </c>
      <c r="F1256" s="89">
        <v>38</v>
      </c>
      <c r="G1256" s="89" t="s">
        <v>10</v>
      </c>
    </row>
    <row r="1257" spans="3:7" ht="15" thickBot="1" x14ac:dyDescent="0.35">
      <c r="C1257" s="87">
        <v>43183</v>
      </c>
      <c r="D1257" s="88">
        <v>0.90468749999999998</v>
      </c>
      <c r="E1257" s="89" t="s">
        <v>9</v>
      </c>
      <c r="F1257" s="89">
        <v>51</v>
      </c>
      <c r="G1257" s="89" t="s">
        <v>21</v>
      </c>
    </row>
    <row r="1258" spans="3:7" ht="15" thickBot="1" x14ac:dyDescent="0.35">
      <c r="C1258" s="87">
        <v>43183</v>
      </c>
      <c r="D1258" s="88">
        <v>0.90555555555555556</v>
      </c>
      <c r="E1258" s="89" t="s">
        <v>9</v>
      </c>
      <c r="F1258" s="89">
        <v>28</v>
      </c>
      <c r="G1258" s="89" t="s">
        <v>21</v>
      </c>
    </row>
    <row r="1259" spans="3:7" ht="15" thickBot="1" x14ac:dyDescent="0.35">
      <c r="C1259" s="87">
        <v>43183</v>
      </c>
      <c r="D1259" s="88">
        <v>0.90562500000000001</v>
      </c>
      <c r="E1259" s="89" t="s">
        <v>9</v>
      </c>
      <c r="F1259" s="89">
        <v>40</v>
      </c>
      <c r="G1259" s="89" t="s">
        <v>21</v>
      </c>
    </row>
    <row r="1260" spans="3:7" ht="15" thickBot="1" x14ac:dyDescent="0.35">
      <c r="C1260" s="87">
        <v>43183</v>
      </c>
      <c r="D1260" s="88">
        <v>0.90745370370370371</v>
      </c>
      <c r="E1260" s="89" t="s">
        <v>9</v>
      </c>
      <c r="F1260" s="89">
        <v>16</v>
      </c>
      <c r="G1260" s="89" t="s">
        <v>10</v>
      </c>
    </row>
    <row r="1261" spans="3:7" ht="15" thickBot="1" x14ac:dyDescent="0.35">
      <c r="C1261" s="87">
        <v>43183</v>
      </c>
      <c r="D1261" s="88">
        <v>0.91138888888888892</v>
      </c>
      <c r="E1261" s="89" t="s">
        <v>9</v>
      </c>
      <c r="F1261" s="89">
        <v>44</v>
      </c>
      <c r="G1261" s="89" t="s">
        <v>21</v>
      </c>
    </row>
    <row r="1262" spans="3:7" ht="15" thickBot="1" x14ac:dyDescent="0.35">
      <c r="C1262" s="87">
        <v>43183</v>
      </c>
      <c r="D1262" s="88">
        <v>0.91143518518518529</v>
      </c>
      <c r="E1262" s="89" t="s">
        <v>9</v>
      </c>
      <c r="F1262" s="89">
        <v>21</v>
      </c>
      <c r="G1262" s="89" t="s">
        <v>10</v>
      </c>
    </row>
    <row r="1263" spans="3:7" ht="15" thickBot="1" x14ac:dyDescent="0.35">
      <c r="C1263" s="87">
        <v>43183</v>
      </c>
      <c r="D1263" s="88">
        <v>0.9121527777777777</v>
      </c>
      <c r="E1263" s="89" t="s">
        <v>9</v>
      </c>
      <c r="F1263" s="89">
        <v>37</v>
      </c>
      <c r="G1263" s="89" t="s">
        <v>10</v>
      </c>
    </row>
    <row r="1264" spans="3:7" ht="15" thickBot="1" x14ac:dyDescent="0.35">
      <c r="C1264" s="87">
        <v>43183</v>
      </c>
      <c r="D1264" s="88">
        <v>0.9302083333333333</v>
      </c>
      <c r="E1264" s="89" t="s">
        <v>9</v>
      </c>
      <c r="F1264" s="89">
        <v>36</v>
      </c>
      <c r="G1264" s="89" t="s">
        <v>10</v>
      </c>
    </row>
    <row r="1265" spans="3:7" ht="15" thickBot="1" x14ac:dyDescent="0.35">
      <c r="C1265" s="87">
        <v>43183</v>
      </c>
      <c r="D1265" s="88">
        <v>0.93383101851851846</v>
      </c>
      <c r="E1265" s="89" t="s">
        <v>9</v>
      </c>
      <c r="F1265" s="89">
        <v>45</v>
      </c>
      <c r="G1265" s="89" t="s">
        <v>10</v>
      </c>
    </row>
    <row r="1266" spans="3:7" ht="15" thickBot="1" x14ac:dyDescent="0.35">
      <c r="C1266" s="87">
        <v>43183</v>
      </c>
      <c r="D1266" s="88">
        <v>0.94532407407407415</v>
      </c>
      <c r="E1266" s="89" t="s">
        <v>9</v>
      </c>
      <c r="F1266" s="89">
        <v>39</v>
      </c>
      <c r="G1266" s="89" t="s">
        <v>10</v>
      </c>
    </row>
    <row r="1267" spans="3:7" ht="15" thickBot="1" x14ac:dyDescent="0.35">
      <c r="C1267" s="87">
        <v>43183</v>
      </c>
      <c r="D1267" s="88">
        <v>0.94623842592592589</v>
      </c>
      <c r="E1267" s="89" t="s">
        <v>9</v>
      </c>
      <c r="F1267" s="89">
        <v>31</v>
      </c>
      <c r="G1267" s="89" t="s">
        <v>10</v>
      </c>
    </row>
    <row r="1268" spans="3:7" ht="15" thickBot="1" x14ac:dyDescent="0.35">
      <c r="C1268" s="87">
        <v>43183</v>
      </c>
      <c r="D1268" s="88">
        <v>0.94745370370370363</v>
      </c>
      <c r="E1268" s="89" t="s">
        <v>9</v>
      </c>
      <c r="F1268" s="89">
        <v>24</v>
      </c>
      <c r="G1268" s="89" t="s">
        <v>10</v>
      </c>
    </row>
    <row r="1269" spans="3:7" ht="15" thickBot="1" x14ac:dyDescent="0.35">
      <c r="C1269" s="87">
        <v>43183</v>
      </c>
      <c r="D1269" s="88">
        <v>0.95943287037037039</v>
      </c>
      <c r="E1269" s="89" t="s">
        <v>9</v>
      </c>
      <c r="F1269" s="89">
        <v>48</v>
      </c>
      <c r="G1269" s="89" t="s">
        <v>10</v>
      </c>
    </row>
    <row r="1270" spans="3:7" ht="15" thickBot="1" x14ac:dyDescent="0.35">
      <c r="C1270" s="87">
        <v>43183</v>
      </c>
      <c r="D1270" s="88">
        <v>0.96144675925925915</v>
      </c>
      <c r="E1270" s="89" t="s">
        <v>9</v>
      </c>
      <c r="F1270" s="89">
        <v>40</v>
      </c>
      <c r="G1270" s="89" t="s">
        <v>10</v>
      </c>
    </row>
    <row r="1271" spans="3:7" ht="15" thickBot="1" x14ac:dyDescent="0.35">
      <c r="C1271" s="87">
        <v>43183</v>
      </c>
      <c r="D1271" s="88">
        <v>0.96744212962962972</v>
      </c>
      <c r="E1271" s="89" t="s">
        <v>9</v>
      </c>
      <c r="F1271" s="89">
        <v>46</v>
      </c>
      <c r="G1271" s="89" t="s">
        <v>21</v>
      </c>
    </row>
    <row r="1272" spans="3:7" ht="15" thickBot="1" x14ac:dyDescent="0.35">
      <c r="C1272" s="87">
        <v>43183</v>
      </c>
      <c r="D1272" s="88">
        <v>0.97935185185185192</v>
      </c>
      <c r="E1272" s="89" t="s">
        <v>9</v>
      </c>
      <c r="F1272" s="89">
        <v>36</v>
      </c>
      <c r="G1272" s="89" t="s">
        <v>21</v>
      </c>
    </row>
    <row r="1273" spans="3:7" ht="15" thickBot="1" x14ac:dyDescent="0.35">
      <c r="C1273" s="87">
        <v>43183</v>
      </c>
      <c r="D1273" s="88">
        <v>0.98777777777777775</v>
      </c>
      <c r="E1273" s="89" t="s">
        <v>9</v>
      </c>
      <c r="F1273" s="89">
        <v>32</v>
      </c>
      <c r="G1273" s="89" t="s">
        <v>21</v>
      </c>
    </row>
    <row r="1274" spans="3:7" ht="15" thickBot="1" x14ac:dyDescent="0.35">
      <c r="C1274" s="87">
        <v>43183</v>
      </c>
      <c r="D1274" s="88">
        <v>0.99151620370370364</v>
      </c>
      <c r="E1274" s="89" t="s">
        <v>9</v>
      </c>
      <c r="F1274" s="89">
        <v>48</v>
      </c>
      <c r="G1274" s="89" t="s">
        <v>10</v>
      </c>
    </row>
    <row r="1275" spans="3:7" ht="15" thickBot="1" x14ac:dyDescent="0.35">
      <c r="C1275" s="87">
        <v>43183</v>
      </c>
      <c r="D1275" s="88">
        <v>0.99245370370370367</v>
      </c>
      <c r="E1275" s="89" t="s">
        <v>9</v>
      </c>
      <c r="F1275" s="89">
        <v>49</v>
      </c>
      <c r="G1275" s="89" t="s">
        <v>10</v>
      </c>
    </row>
    <row r="1276" spans="3:7" ht="15" thickBot="1" x14ac:dyDescent="0.35">
      <c r="C1276" s="87">
        <v>43183</v>
      </c>
      <c r="D1276" s="88">
        <v>0.99451388888888881</v>
      </c>
      <c r="E1276" s="89" t="s">
        <v>9</v>
      </c>
      <c r="F1276" s="89">
        <v>32</v>
      </c>
      <c r="G1276" s="89" t="s">
        <v>21</v>
      </c>
    </row>
    <row r="1277" spans="3:7" ht="15" thickBot="1" x14ac:dyDescent="0.35">
      <c r="C1277" s="87">
        <v>43183</v>
      </c>
      <c r="D1277" s="88">
        <v>0.99479166666666663</v>
      </c>
      <c r="E1277" s="89" t="s">
        <v>9</v>
      </c>
      <c r="F1277" s="89">
        <v>39</v>
      </c>
      <c r="G1277" s="89" t="s">
        <v>10</v>
      </c>
    </row>
    <row r="1278" spans="3:7" ht="15" thickBot="1" x14ac:dyDescent="0.35">
      <c r="C1278" s="87">
        <v>43183</v>
      </c>
      <c r="D1278" s="88">
        <v>0.99597222222222215</v>
      </c>
      <c r="E1278" s="89" t="s">
        <v>9</v>
      </c>
      <c r="F1278" s="89">
        <v>39</v>
      </c>
      <c r="G1278" s="89" t="s">
        <v>21</v>
      </c>
    </row>
    <row r="1279" spans="3:7" ht="15" thickBot="1" x14ac:dyDescent="0.35">
      <c r="C1279" s="87">
        <v>43183</v>
      </c>
      <c r="D1279" s="88">
        <v>0.99733796296296295</v>
      </c>
      <c r="E1279" s="89" t="s">
        <v>9</v>
      </c>
      <c r="F1279" s="89">
        <v>43</v>
      </c>
      <c r="G1279" s="89" t="s">
        <v>10</v>
      </c>
    </row>
    <row r="1280" spans="3:7" ht="15" thickBot="1" x14ac:dyDescent="0.35">
      <c r="C1280" s="87">
        <v>43183</v>
      </c>
      <c r="D1280" s="88">
        <v>0.99856481481481474</v>
      </c>
      <c r="E1280" s="89" t="s">
        <v>9</v>
      </c>
      <c r="F1280" s="89">
        <v>35</v>
      </c>
      <c r="G1280" s="89" t="s">
        <v>21</v>
      </c>
    </row>
    <row r="1281" spans="3:7" ht="15" thickBot="1" x14ac:dyDescent="0.35">
      <c r="C1281" s="87">
        <v>43184</v>
      </c>
      <c r="D1281" s="88">
        <v>1.2291666666666666E-2</v>
      </c>
      <c r="E1281" s="89" t="s">
        <v>9</v>
      </c>
      <c r="F1281" s="89">
        <v>40</v>
      </c>
      <c r="G1281" s="89" t="s">
        <v>21</v>
      </c>
    </row>
    <row r="1282" spans="3:7" ht="15" thickBot="1" x14ac:dyDescent="0.35">
      <c r="C1282" s="87">
        <v>43184</v>
      </c>
      <c r="D1282" s="88">
        <v>1.2395833333333335E-2</v>
      </c>
      <c r="E1282" s="89" t="s">
        <v>9</v>
      </c>
      <c r="F1282" s="89">
        <v>42</v>
      </c>
      <c r="G1282" s="89" t="s">
        <v>21</v>
      </c>
    </row>
    <row r="1283" spans="3:7" ht="15" thickBot="1" x14ac:dyDescent="0.35">
      <c r="C1283" s="87">
        <v>43184</v>
      </c>
      <c r="D1283" s="88">
        <v>1.6585648148148148E-2</v>
      </c>
      <c r="E1283" s="89" t="s">
        <v>9</v>
      </c>
      <c r="F1283" s="89">
        <v>36</v>
      </c>
      <c r="G1283" s="89" t="s">
        <v>10</v>
      </c>
    </row>
    <row r="1284" spans="3:7" ht="15" thickBot="1" x14ac:dyDescent="0.35">
      <c r="C1284" s="87">
        <v>43184</v>
      </c>
      <c r="D1284" s="88">
        <v>2.0891203703703703E-2</v>
      </c>
      <c r="E1284" s="89" t="s">
        <v>9</v>
      </c>
      <c r="F1284" s="89">
        <v>39</v>
      </c>
      <c r="G1284" s="89" t="s">
        <v>10</v>
      </c>
    </row>
    <row r="1285" spans="3:7" ht="15" thickBot="1" x14ac:dyDescent="0.35">
      <c r="C1285" s="87">
        <v>43184</v>
      </c>
      <c r="D1285" s="88">
        <v>2.7407407407407408E-2</v>
      </c>
      <c r="E1285" s="89" t="s">
        <v>9</v>
      </c>
      <c r="F1285" s="89">
        <v>58</v>
      </c>
      <c r="G1285" s="89" t="s">
        <v>21</v>
      </c>
    </row>
    <row r="1286" spans="3:7" ht="15" thickBot="1" x14ac:dyDescent="0.35">
      <c r="C1286" s="87">
        <v>43184</v>
      </c>
      <c r="D1286" s="88">
        <v>2.9050925925925928E-2</v>
      </c>
      <c r="E1286" s="89" t="s">
        <v>9</v>
      </c>
      <c r="F1286" s="89">
        <v>54</v>
      </c>
      <c r="G1286" s="89" t="s">
        <v>10</v>
      </c>
    </row>
    <row r="1287" spans="3:7" ht="15" thickBot="1" x14ac:dyDescent="0.35">
      <c r="C1287" s="87">
        <v>43184</v>
      </c>
      <c r="D1287" s="88">
        <v>3.0578703703703702E-2</v>
      </c>
      <c r="E1287" s="89" t="s">
        <v>9</v>
      </c>
      <c r="F1287" s="89">
        <v>32</v>
      </c>
      <c r="G1287" s="89" t="s">
        <v>21</v>
      </c>
    </row>
    <row r="1288" spans="3:7" ht="15" thickBot="1" x14ac:dyDescent="0.35">
      <c r="C1288" s="87">
        <v>43184</v>
      </c>
      <c r="D1288" s="88">
        <v>4.4062500000000004E-2</v>
      </c>
      <c r="E1288" s="89" t="s">
        <v>9</v>
      </c>
      <c r="F1288" s="89">
        <v>48</v>
      </c>
      <c r="G1288" s="89" t="s">
        <v>10</v>
      </c>
    </row>
    <row r="1289" spans="3:7" ht="15" thickBot="1" x14ac:dyDescent="0.35">
      <c r="C1289" s="87">
        <v>43184</v>
      </c>
      <c r="D1289" s="88">
        <v>5.7708333333333334E-2</v>
      </c>
      <c r="E1289" s="89" t="s">
        <v>9</v>
      </c>
      <c r="F1289" s="89">
        <v>17</v>
      </c>
      <c r="G1289" s="89" t="s">
        <v>21</v>
      </c>
    </row>
    <row r="1290" spans="3:7" ht="15" thickBot="1" x14ac:dyDescent="0.35">
      <c r="C1290" s="87">
        <v>43184</v>
      </c>
      <c r="D1290" s="88">
        <v>5.8958333333333335E-2</v>
      </c>
      <c r="E1290" s="89" t="s">
        <v>9</v>
      </c>
      <c r="F1290" s="89">
        <v>36</v>
      </c>
      <c r="G1290" s="89" t="s">
        <v>21</v>
      </c>
    </row>
    <row r="1291" spans="3:7" ht="15" thickBot="1" x14ac:dyDescent="0.35">
      <c r="C1291" s="87">
        <v>43184</v>
      </c>
      <c r="D1291" s="88">
        <v>5.9027777777777783E-2</v>
      </c>
      <c r="E1291" s="89" t="s">
        <v>9</v>
      </c>
      <c r="F1291" s="89">
        <v>23</v>
      </c>
      <c r="G1291" s="89" t="s">
        <v>21</v>
      </c>
    </row>
    <row r="1292" spans="3:7" ht="15" thickBot="1" x14ac:dyDescent="0.35">
      <c r="C1292" s="87">
        <v>43184</v>
      </c>
      <c r="D1292" s="88">
        <v>5.9189814814814813E-2</v>
      </c>
      <c r="E1292" s="89" t="s">
        <v>9</v>
      </c>
      <c r="F1292" s="89">
        <v>55</v>
      </c>
      <c r="G1292" s="89" t="s">
        <v>21</v>
      </c>
    </row>
    <row r="1293" spans="3:7" ht="15" thickBot="1" x14ac:dyDescent="0.35">
      <c r="C1293" s="87">
        <v>43184</v>
      </c>
      <c r="D1293" s="88">
        <v>6.1666666666666668E-2</v>
      </c>
      <c r="E1293" s="89" t="s">
        <v>9</v>
      </c>
      <c r="F1293" s="89">
        <v>44</v>
      </c>
      <c r="G1293" s="89" t="s">
        <v>10</v>
      </c>
    </row>
    <row r="1294" spans="3:7" ht="15" thickBot="1" x14ac:dyDescent="0.35">
      <c r="C1294" s="87">
        <v>43184</v>
      </c>
      <c r="D1294" s="88">
        <v>6.4768518518518517E-2</v>
      </c>
      <c r="E1294" s="89" t="s">
        <v>9</v>
      </c>
      <c r="F1294" s="89">
        <v>58</v>
      </c>
      <c r="G1294" s="89" t="s">
        <v>21</v>
      </c>
    </row>
    <row r="1295" spans="3:7" ht="15" thickBot="1" x14ac:dyDescent="0.35">
      <c r="C1295" s="87">
        <v>43184</v>
      </c>
      <c r="D1295" s="88">
        <v>7.3414351851851856E-2</v>
      </c>
      <c r="E1295" s="89" t="s">
        <v>9</v>
      </c>
      <c r="F1295" s="89">
        <v>49</v>
      </c>
      <c r="G1295" s="89" t="s">
        <v>10</v>
      </c>
    </row>
    <row r="1296" spans="3:7" ht="15" thickBot="1" x14ac:dyDescent="0.35">
      <c r="C1296" s="87">
        <v>43184</v>
      </c>
      <c r="D1296" s="88">
        <v>0.14125000000000001</v>
      </c>
      <c r="E1296" s="89" t="s">
        <v>9</v>
      </c>
      <c r="F1296" s="89">
        <v>29</v>
      </c>
      <c r="G1296" s="89" t="s">
        <v>21</v>
      </c>
    </row>
    <row r="1297" spans="3:7" ht="15" thickBot="1" x14ac:dyDescent="0.35">
      <c r="C1297" s="87">
        <v>43184</v>
      </c>
      <c r="D1297" s="88">
        <v>0.14376157407407408</v>
      </c>
      <c r="E1297" s="89" t="s">
        <v>9</v>
      </c>
      <c r="F1297" s="89">
        <v>50</v>
      </c>
      <c r="G1297" s="89" t="s">
        <v>10</v>
      </c>
    </row>
    <row r="1298" spans="3:7" ht="15" thickBot="1" x14ac:dyDescent="0.35">
      <c r="C1298" s="87">
        <v>43184</v>
      </c>
      <c r="D1298" s="88">
        <v>0.16833333333333333</v>
      </c>
      <c r="E1298" s="89" t="s">
        <v>9</v>
      </c>
      <c r="F1298" s="89">
        <v>46</v>
      </c>
      <c r="G1298" s="89" t="s">
        <v>21</v>
      </c>
    </row>
    <row r="1299" spans="3:7" ht="15" thickBot="1" x14ac:dyDescent="0.35">
      <c r="C1299" s="87">
        <v>43184</v>
      </c>
      <c r="D1299" s="88">
        <v>0.17186342592592593</v>
      </c>
      <c r="E1299" s="89" t="s">
        <v>9</v>
      </c>
      <c r="F1299" s="89">
        <v>38</v>
      </c>
      <c r="G1299" s="89" t="s">
        <v>10</v>
      </c>
    </row>
    <row r="1300" spans="3:7" ht="15" thickBot="1" x14ac:dyDescent="0.35">
      <c r="C1300" s="87">
        <v>43184</v>
      </c>
      <c r="D1300" s="88">
        <v>0.1738425925925926</v>
      </c>
      <c r="E1300" s="89" t="s">
        <v>9</v>
      </c>
      <c r="F1300" s="89">
        <v>43</v>
      </c>
      <c r="G1300" s="89" t="s">
        <v>21</v>
      </c>
    </row>
    <row r="1301" spans="3:7" ht="15" thickBot="1" x14ac:dyDescent="0.35">
      <c r="C1301" s="87">
        <v>43184</v>
      </c>
      <c r="D1301" s="88">
        <v>0.17493055555555556</v>
      </c>
      <c r="E1301" s="89" t="s">
        <v>9</v>
      </c>
      <c r="F1301" s="89">
        <v>53</v>
      </c>
      <c r="G1301" s="89" t="s">
        <v>10</v>
      </c>
    </row>
    <row r="1302" spans="3:7" ht="15" thickBot="1" x14ac:dyDescent="0.35">
      <c r="C1302" s="87">
        <v>43184</v>
      </c>
      <c r="D1302" s="88">
        <v>0.22368055555555555</v>
      </c>
      <c r="E1302" s="89" t="s">
        <v>9</v>
      </c>
      <c r="F1302" s="89">
        <v>45</v>
      </c>
      <c r="G1302" s="89" t="s">
        <v>21</v>
      </c>
    </row>
    <row r="1303" spans="3:7" ht="15" thickBot="1" x14ac:dyDescent="0.35">
      <c r="C1303" s="87">
        <v>43184</v>
      </c>
      <c r="D1303" s="88">
        <v>0.22493055555555555</v>
      </c>
      <c r="E1303" s="89" t="s">
        <v>9</v>
      </c>
      <c r="F1303" s="89">
        <v>68</v>
      </c>
      <c r="G1303" s="89" t="s">
        <v>10</v>
      </c>
    </row>
    <row r="1304" spans="3:7" ht="15" thickBot="1" x14ac:dyDescent="0.35">
      <c r="C1304" s="87">
        <v>43184</v>
      </c>
      <c r="D1304" s="88">
        <v>0.26825231481481482</v>
      </c>
      <c r="E1304" s="89" t="s">
        <v>9</v>
      </c>
      <c r="F1304" s="89">
        <v>40</v>
      </c>
      <c r="G1304" s="89" t="s">
        <v>10</v>
      </c>
    </row>
    <row r="1305" spans="3:7" ht="15" thickBot="1" x14ac:dyDescent="0.35">
      <c r="C1305" s="87">
        <v>43184</v>
      </c>
      <c r="D1305" s="88">
        <v>0.27041666666666669</v>
      </c>
      <c r="E1305" s="89" t="s">
        <v>9</v>
      </c>
      <c r="F1305" s="89">
        <v>49</v>
      </c>
      <c r="G1305" s="89" t="s">
        <v>10</v>
      </c>
    </row>
    <row r="1306" spans="3:7" ht="15" thickBot="1" x14ac:dyDescent="0.35">
      <c r="C1306" s="87">
        <v>43184</v>
      </c>
      <c r="D1306" s="88">
        <v>0.28783564814814816</v>
      </c>
      <c r="E1306" s="89" t="s">
        <v>9</v>
      </c>
      <c r="F1306" s="89">
        <v>39</v>
      </c>
      <c r="G1306" s="89" t="s">
        <v>21</v>
      </c>
    </row>
    <row r="1307" spans="3:7" ht="15" thickBot="1" x14ac:dyDescent="0.35">
      <c r="C1307" s="87">
        <v>43184</v>
      </c>
      <c r="D1307" s="88">
        <v>0.32864583333333336</v>
      </c>
      <c r="E1307" s="89" t="s">
        <v>9</v>
      </c>
      <c r="F1307" s="89">
        <v>36</v>
      </c>
      <c r="G1307" s="89" t="s">
        <v>10</v>
      </c>
    </row>
    <row r="1308" spans="3:7" ht="15" thickBot="1" x14ac:dyDescent="0.35">
      <c r="C1308" s="87">
        <v>43184</v>
      </c>
      <c r="D1308" s="88">
        <v>0.32928240740740738</v>
      </c>
      <c r="E1308" s="89" t="s">
        <v>9</v>
      </c>
      <c r="F1308" s="89">
        <v>54</v>
      </c>
      <c r="G1308" s="89" t="s">
        <v>10</v>
      </c>
    </row>
    <row r="1309" spans="3:7" ht="15" thickBot="1" x14ac:dyDescent="0.35">
      <c r="C1309" s="87">
        <v>43184</v>
      </c>
      <c r="D1309" s="88">
        <v>0.33018518518518519</v>
      </c>
      <c r="E1309" s="89" t="s">
        <v>9</v>
      </c>
      <c r="F1309" s="89">
        <v>16</v>
      </c>
      <c r="G1309" s="89" t="s">
        <v>21</v>
      </c>
    </row>
    <row r="1310" spans="3:7" ht="15" thickBot="1" x14ac:dyDescent="0.35">
      <c r="C1310" s="87">
        <v>43184</v>
      </c>
      <c r="D1310" s="88">
        <v>0.33188657407407407</v>
      </c>
      <c r="E1310" s="89" t="s">
        <v>9</v>
      </c>
      <c r="F1310" s="89">
        <v>40</v>
      </c>
      <c r="G1310" s="89" t="s">
        <v>21</v>
      </c>
    </row>
    <row r="1311" spans="3:7" ht="15" thickBot="1" x14ac:dyDescent="0.35">
      <c r="C1311" s="87">
        <v>43184</v>
      </c>
      <c r="D1311" s="88">
        <v>0.33649305555555559</v>
      </c>
      <c r="E1311" s="89" t="s">
        <v>9</v>
      </c>
      <c r="F1311" s="89">
        <v>49</v>
      </c>
      <c r="G1311" s="89" t="s">
        <v>10</v>
      </c>
    </row>
    <row r="1312" spans="3:7" ht="15" thickBot="1" x14ac:dyDescent="0.35">
      <c r="C1312" s="87">
        <v>43184</v>
      </c>
      <c r="D1312" s="88">
        <v>0.34032407407407406</v>
      </c>
      <c r="E1312" s="89" t="s">
        <v>9</v>
      </c>
      <c r="F1312" s="89">
        <v>41</v>
      </c>
      <c r="G1312" s="89" t="s">
        <v>21</v>
      </c>
    </row>
    <row r="1313" spans="3:7" ht="15" thickBot="1" x14ac:dyDescent="0.35">
      <c r="C1313" s="87">
        <v>43184</v>
      </c>
      <c r="D1313" s="88">
        <v>0.34310185185185182</v>
      </c>
      <c r="E1313" s="89" t="s">
        <v>9</v>
      </c>
      <c r="F1313" s="89">
        <v>49</v>
      </c>
      <c r="G1313" s="89" t="s">
        <v>10</v>
      </c>
    </row>
    <row r="1314" spans="3:7" ht="15" thickBot="1" x14ac:dyDescent="0.35">
      <c r="C1314" s="87">
        <v>43184</v>
      </c>
      <c r="D1314" s="88">
        <v>0.34760416666666666</v>
      </c>
      <c r="E1314" s="89" t="s">
        <v>9</v>
      </c>
      <c r="F1314" s="89">
        <v>49</v>
      </c>
      <c r="G1314" s="89" t="s">
        <v>21</v>
      </c>
    </row>
    <row r="1315" spans="3:7" ht="15" thickBot="1" x14ac:dyDescent="0.35">
      <c r="C1315" s="87">
        <v>43184</v>
      </c>
      <c r="D1315" s="88">
        <v>0.35003472222222221</v>
      </c>
      <c r="E1315" s="89" t="s">
        <v>9</v>
      </c>
      <c r="F1315" s="89">
        <v>50</v>
      </c>
      <c r="G1315" s="89" t="s">
        <v>10</v>
      </c>
    </row>
    <row r="1316" spans="3:7" ht="15" thickBot="1" x14ac:dyDescent="0.35">
      <c r="C1316" s="87">
        <v>43184</v>
      </c>
      <c r="D1316" s="88">
        <v>0.35379629629629633</v>
      </c>
      <c r="E1316" s="89" t="s">
        <v>9</v>
      </c>
      <c r="F1316" s="89">
        <v>41</v>
      </c>
      <c r="G1316" s="89" t="s">
        <v>10</v>
      </c>
    </row>
    <row r="1317" spans="3:7" ht="15" thickBot="1" x14ac:dyDescent="0.35">
      <c r="C1317" s="87">
        <v>43184</v>
      </c>
      <c r="D1317" s="88">
        <v>0.35680555555555554</v>
      </c>
      <c r="E1317" s="89" t="s">
        <v>9</v>
      </c>
      <c r="F1317" s="89">
        <v>30</v>
      </c>
      <c r="G1317" s="89" t="s">
        <v>10</v>
      </c>
    </row>
    <row r="1318" spans="3:7" ht="15" thickBot="1" x14ac:dyDescent="0.35">
      <c r="C1318" s="87">
        <v>43184</v>
      </c>
      <c r="D1318" s="88">
        <v>0.35994212962962963</v>
      </c>
      <c r="E1318" s="89" t="s">
        <v>9</v>
      </c>
      <c r="F1318" s="89">
        <v>53</v>
      </c>
      <c r="G1318" s="89" t="s">
        <v>10</v>
      </c>
    </row>
    <row r="1319" spans="3:7" ht="15" thickBot="1" x14ac:dyDescent="0.35">
      <c r="C1319" s="87">
        <v>43184</v>
      </c>
      <c r="D1319" s="88">
        <v>0.36038194444444444</v>
      </c>
      <c r="E1319" s="89" t="s">
        <v>9</v>
      </c>
      <c r="F1319" s="89">
        <v>39</v>
      </c>
      <c r="G1319" s="89" t="s">
        <v>10</v>
      </c>
    </row>
    <row r="1320" spans="3:7" ht="15" thickBot="1" x14ac:dyDescent="0.35">
      <c r="C1320" s="87">
        <v>43184</v>
      </c>
      <c r="D1320" s="88">
        <v>0.36714120370370368</v>
      </c>
      <c r="E1320" s="89" t="s">
        <v>9</v>
      </c>
      <c r="F1320" s="89">
        <v>48</v>
      </c>
      <c r="G1320" s="89" t="s">
        <v>10</v>
      </c>
    </row>
    <row r="1321" spans="3:7" ht="15" thickBot="1" x14ac:dyDescent="0.35">
      <c r="C1321" s="87">
        <v>43184</v>
      </c>
      <c r="D1321" s="88">
        <v>0.37212962962962964</v>
      </c>
      <c r="E1321" s="89" t="s">
        <v>9</v>
      </c>
      <c r="F1321" s="89">
        <v>51</v>
      </c>
      <c r="G1321" s="89" t="s">
        <v>21</v>
      </c>
    </row>
    <row r="1322" spans="3:7" ht="15" thickBot="1" x14ac:dyDescent="0.35">
      <c r="C1322" s="87">
        <v>43184</v>
      </c>
      <c r="D1322" s="88">
        <v>0.37267361111111108</v>
      </c>
      <c r="E1322" s="89" t="s">
        <v>9</v>
      </c>
      <c r="F1322" s="89">
        <v>50</v>
      </c>
      <c r="G1322" s="89" t="s">
        <v>10</v>
      </c>
    </row>
    <row r="1323" spans="3:7" ht="15" thickBot="1" x14ac:dyDescent="0.35">
      <c r="C1323" s="87">
        <v>43184</v>
      </c>
      <c r="D1323" s="88">
        <v>0.38141203703703702</v>
      </c>
      <c r="E1323" s="89" t="s">
        <v>9</v>
      </c>
      <c r="F1323" s="89">
        <v>42</v>
      </c>
      <c r="G1323" s="89" t="s">
        <v>10</v>
      </c>
    </row>
    <row r="1324" spans="3:7" ht="15" thickBot="1" x14ac:dyDescent="0.35">
      <c r="C1324" s="87">
        <v>43184</v>
      </c>
      <c r="D1324" s="88">
        <v>0.39479166666666665</v>
      </c>
      <c r="E1324" s="89" t="s">
        <v>9</v>
      </c>
      <c r="F1324" s="89">
        <v>52</v>
      </c>
      <c r="G1324" s="89" t="s">
        <v>10</v>
      </c>
    </row>
    <row r="1325" spans="3:7" ht="15" thickBot="1" x14ac:dyDescent="0.35">
      <c r="C1325" s="87">
        <v>43184</v>
      </c>
      <c r="D1325" s="88">
        <v>0.39542824074074073</v>
      </c>
      <c r="E1325" s="89" t="s">
        <v>9</v>
      </c>
      <c r="F1325" s="89">
        <v>32</v>
      </c>
      <c r="G1325" s="89" t="s">
        <v>10</v>
      </c>
    </row>
    <row r="1326" spans="3:7" ht="15" thickBot="1" x14ac:dyDescent="0.35">
      <c r="C1326" s="87">
        <v>43184</v>
      </c>
      <c r="D1326" s="88">
        <v>0.39880787037037035</v>
      </c>
      <c r="E1326" s="89" t="s">
        <v>9</v>
      </c>
      <c r="F1326" s="89">
        <v>24</v>
      </c>
      <c r="G1326" s="89" t="s">
        <v>21</v>
      </c>
    </row>
    <row r="1327" spans="3:7" ht="15" thickBot="1" x14ac:dyDescent="0.35">
      <c r="C1327" s="87">
        <v>43184</v>
      </c>
      <c r="D1327" s="88">
        <v>0.40019675925925924</v>
      </c>
      <c r="E1327" s="89" t="s">
        <v>9</v>
      </c>
      <c r="F1327" s="89">
        <v>52</v>
      </c>
      <c r="G1327" s="89" t="s">
        <v>10</v>
      </c>
    </row>
    <row r="1328" spans="3:7" ht="15" thickBot="1" x14ac:dyDescent="0.35">
      <c r="C1328" s="87">
        <v>43184</v>
      </c>
      <c r="D1328" s="88">
        <v>0.40047453703703706</v>
      </c>
      <c r="E1328" s="89" t="s">
        <v>9</v>
      </c>
      <c r="F1328" s="89">
        <v>48</v>
      </c>
      <c r="G1328" s="89" t="s">
        <v>10</v>
      </c>
    </row>
    <row r="1329" spans="3:7" ht="15" thickBot="1" x14ac:dyDescent="0.35">
      <c r="C1329" s="87">
        <v>43184</v>
      </c>
      <c r="D1329" s="88">
        <v>0.4024537037037037</v>
      </c>
      <c r="E1329" s="89" t="s">
        <v>9</v>
      </c>
      <c r="F1329" s="89">
        <v>17</v>
      </c>
      <c r="G1329" s="89" t="s">
        <v>10</v>
      </c>
    </row>
    <row r="1330" spans="3:7" ht="15" thickBot="1" x14ac:dyDescent="0.35">
      <c r="C1330" s="87">
        <v>43184</v>
      </c>
      <c r="D1330" s="88">
        <v>0.40393518518518517</v>
      </c>
      <c r="E1330" s="89" t="s">
        <v>9</v>
      </c>
      <c r="F1330" s="89">
        <v>32</v>
      </c>
      <c r="G1330" s="89" t="s">
        <v>10</v>
      </c>
    </row>
    <row r="1331" spans="3:7" ht="15" thickBot="1" x14ac:dyDescent="0.35">
      <c r="C1331" s="87">
        <v>43184</v>
      </c>
      <c r="D1331" s="88">
        <v>0.40494212962962961</v>
      </c>
      <c r="E1331" s="89" t="s">
        <v>9</v>
      </c>
      <c r="F1331" s="89">
        <v>39</v>
      </c>
      <c r="G1331" s="89" t="s">
        <v>10</v>
      </c>
    </row>
    <row r="1332" spans="3:7" ht="15" thickBot="1" x14ac:dyDescent="0.35">
      <c r="C1332" s="87">
        <v>43184</v>
      </c>
      <c r="D1332" s="88">
        <v>0.4088310185185185</v>
      </c>
      <c r="E1332" s="89" t="s">
        <v>9</v>
      </c>
      <c r="F1332" s="89">
        <v>41</v>
      </c>
      <c r="G1332" s="89" t="s">
        <v>21</v>
      </c>
    </row>
    <row r="1333" spans="3:7" ht="15" thickBot="1" x14ac:dyDescent="0.35">
      <c r="C1333" s="87">
        <v>43184</v>
      </c>
      <c r="D1333" s="88">
        <v>0.41024305555555557</v>
      </c>
      <c r="E1333" s="89" t="s">
        <v>9</v>
      </c>
      <c r="F1333" s="89">
        <v>50</v>
      </c>
      <c r="G1333" s="89" t="s">
        <v>10</v>
      </c>
    </row>
    <row r="1334" spans="3:7" ht="15" thickBot="1" x14ac:dyDescent="0.35">
      <c r="C1334" s="87">
        <v>43184</v>
      </c>
      <c r="D1334" s="88">
        <v>0.41087962962962959</v>
      </c>
      <c r="E1334" s="89" t="s">
        <v>9</v>
      </c>
      <c r="F1334" s="89">
        <v>55</v>
      </c>
      <c r="G1334" s="89" t="s">
        <v>10</v>
      </c>
    </row>
    <row r="1335" spans="3:7" ht="15" thickBot="1" x14ac:dyDescent="0.35">
      <c r="C1335" s="87">
        <v>43184</v>
      </c>
      <c r="D1335" s="88">
        <v>0.41435185185185186</v>
      </c>
      <c r="E1335" s="89" t="s">
        <v>9</v>
      </c>
      <c r="F1335" s="89">
        <v>39</v>
      </c>
      <c r="G1335" s="89" t="s">
        <v>21</v>
      </c>
    </row>
    <row r="1336" spans="3:7" ht="15" thickBot="1" x14ac:dyDescent="0.35">
      <c r="C1336" s="87">
        <v>43184</v>
      </c>
      <c r="D1336" s="88">
        <v>0.41554398148148147</v>
      </c>
      <c r="E1336" s="89" t="s">
        <v>9</v>
      </c>
      <c r="F1336" s="89">
        <v>43</v>
      </c>
      <c r="G1336" s="89" t="s">
        <v>10</v>
      </c>
    </row>
    <row r="1337" spans="3:7" ht="15" thickBot="1" x14ac:dyDescent="0.35">
      <c r="C1337" s="87">
        <v>43184</v>
      </c>
      <c r="D1337" s="88">
        <v>0.4181597222222222</v>
      </c>
      <c r="E1337" s="89" t="s">
        <v>9</v>
      </c>
      <c r="F1337" s="89">
        <v>46</v>
      </c>
      <c r="G1337" s="89" t="s">
        <v>10</v>
      </c>
    </row>
    <row r="1338" spans="3:7" ht="15" thickBot="1" x14ac:dyDescent="0.35">
      <c r="C1338" s="87">
        <v>43184</v>
      </c>
      <c r="D1338" s="88">
        <v>0.41979166666666662</v>
      </c>
      <c r="E1338" s="89" t="s">
        <v>9</v>
      </c>
      <c r="F1338" s="89">
        <v>56</v>
      </c>
      <c r="G1338" s="89" t="s">
        <v>10</v>
      </c>
    </row>
    <row r="1339" spans="3:7" ht="15" thickBot="1" x14ac:dyDescent="0.35">
      <c r="C1339" s="87">
        <v>43184</v>
      </c>
      <c r="D1339" s="88">
        <v>0.42038194444444449</v>
      </c>
      <c r="E1339" s="89" t="s">
        <v>9</v>
      </c>
      <c r="F1339" s="89">
        <v>43</v>
      </c>
      <c r="G1339" s="89" t="s">
        <v>21</v>
      </c>
    </row>
    <row r="1340" spans="3:7" ht="15" thickBot="1" x14ac:dyDescent="0.35">
      <c r="C1340" s="87">
        <v>43184</v>
      </c>
      <c r="D1340" s="88">
        <v>0.42275462962962962</v>
      </c>
      <c r="E1340" s="89" t="s">
        <v>9</v>
      </c>
      <c r="F1340" s="89">
        <v>47</v>
      </c>
      <c r="G1340" s="89" t="s">
        <v>10</v>
      </c>
    </row>
    <row r="1341" spans="3:7" ht="15" thickBot="1" x14ac:dyDescent="0.35">
      <c r="C1341" s="87">
        <v>43184</v>
      </c>
      <c r="D1341" s="88">
        <v>0.42289351851851853</v>
      </c>
      <c r="E1341" s="89" t="s">
        <v>9</v>
      </c>
      <c r="F1341" s="89">
        <v>50</v>
      </c>
      <c r="G1341" s="89" t="s">
        <v>21</v>
      </c>
    </row>
    <row r="1342" spans="3:7" ht="15" thickBot="1" x14ac:dyDescent="0.35">
      <c r="C1342" s="87">
        <v>43184</v>
      </c>
      <c r="D1342" s="88">
        <v>0.42553240740740739</v>
      </c>
      <c r="E1342" s="89" t="s">
        <v>9</v>
      </c>
      <c r="F1342" s="89">
        <v>25</v>
      </c>
      <c r="G1342" s="89" t="s">
        <v>21</v>
      </c>
    </row>
    <row r="1343" spans="3:7" ht="15" thickBot="1" x14ac:dyDescent="0.35">
      <c r="C1343" s="87">
        <v>43184</v>
      </c>
      <c r="D1343" s="88">
        <v>0.4261226851851852</v>
      </c>
      <c r="E1343" s="89" t="s">
        <v>9</v>
      </c>
      <c r="F1343" s="89">
        <v>43</v>
      </c>
      <c r="G1343" s="89" t="s">
        <v>21</v>
      </c>
    </row>
    <row r="1344" spans="3:7" ht="15" thickBot="1" x14ac:dyDescent="0.35">
      <c r="C1344" s="87">
        <v>43184</v>
      </c>
      <c r="D1344" s="88">
        <v>0.42751157407407409</v>
      </c>
      <c r="E1344" s="89" t="s">
        <v>9</v>
      </c>
      <c r="F1344" s="89">
        <v>44</v>
      </c>
      <c r="G1344" s="89" t="s">
        <v>21</v>
      </c>
    </row>
    <row r="1345" spans="3:7" ht="15" thickBot="1" x14ac:dyDescent="0.35">
      <c r="C1345" s="87">
        <v>43184</v>
      </c>
      <c r="D1345" s="88">
        <v>0.4296875</v>
      </c>
      <c r="E1345" s="89" t="s">
        <v>9</v>
      </c>
      <c r="F1345" s="89">
        <v>45</v>
      </c>
      <c r="G1345" s="89" t="s">
        <v>10</v>
      </c>
    </row>
    <row r="1346" spans="3:7" ht="15" thickBot="1" x14ac:dyDescent="0.35">
      <c r="C1346" s="87">
        <v>43184</v>
      </c>
      <c r="D1346" s="88">
        <v>0.43149305555555556</v>
      </c>
      <c r="E1346" s="89" t="s">
        <v>9</v>
      </c>
      <c r="F1346" s="89">
        <v>43</v>
      </c>
      <c r="G1346" s="89" t="s">
        <v>10</v>
      </c>
    </row>
    <row r="1347" spans="3:7" ht="15" thickBot="1" x14ac:dyDescent="0.35">
      <c r="C1347" s="87">
        <v>43184</v>
      </c>
      <c r="D1347" s="88">
        <v>0.43303240740740739</v>
      </c>
      <c r="E1347" s="89" t="s">
        <v>9</v>
      </c>
      <c r="F1347" s="89">
        <v>47</v>
      </c>
      <c r="G1347" s="89" t="s">
        <v>21</v>
      </c>
    </row>
    <row r="1348" spans="3:7" ht="15" thickBot="1" x14ac:dyDescent="0.35">
      <c r="C1348" s="87">
        <v>43184</v>
      </c>
      <c r="D1348" s="88">
        <v>0.43335648148148148</v>
      </c>
      <c r="E1348" s="89" t="s">
        <v>9</v>
      </c>
      <c r="F1348" s="89">
        <v>41</v>
      </c>
      <c r="G1348" s="89" t="s">
        <v>21</v>
      </c>
    </row>
    <row r="1349" spans="3:7" ht="15" thickBot="1" x14ac:dyDescent="0.35">
      <c r="C1349" s="87">
        <v>43184</v>
      </c>
      <c r="D1349" s="88">
        <v>0.43346064814814816</v>
      </c>
      <c r="E1349" s="89" t="s">
        <v>9</v>
      </c>
      <c r="F1349" s="89">
        <v>30</v>
      </c>
      <c r="G1349" s="89" t="s">
        <v>10</v>
      </c>
    </row>
    <row r="1350" spans="3:7" ht="15" thickBot="1" x14ac:dyDescent="0.35">
      <c r="C1350" s="87">
        <v>43184</v>
      </c>
      <c r="D1350" s="88">
        <v>0.43708333333333332</v>
      </c>
      <c r="E1350" s="89" t="s">
        <v>9</v>
      </c>
      <c r="F1350" s="89">
        <v>40</v>
      </c>
      <c r="G1350" s="89" t="s">
        <v>21</v>
      </c>
    </row>
    <row r="1351" spans="3:7" ht="15" thickBot="1" x14ac:dyDescent="0.35">
      <c r="C1351" s="87">
        <v>43184</v>
      </c>
      <c r="D1351" s="88">
        <v>0.440462962962963</v>
      </c>
      <c r="E1351" s="89" t="s">
        <v>9</v>
      </c>
      <c r="F1351" s="89">
        <v>48</v>
      </c>
      <c r="G1351" s="89" t="s">
        <v>10</v>
      </c>
    </row>
    <row r="1352" spans="3:7" ht="15" thickBot="1" x14ac:dyDescent="0.35">
      <c r="C1352" s="87">
        <v>43184</v>
      </c>
      <c r="D1352" s="88">
        <v>0.44061342592592595</v>
      </c>
      <c r="E1352" s="89" t="s">
        <v>9</v>
      </c>
      <c r="F1352" s="89">
        <v>40</v>
      </c>
      <c r="G1352" s="89" t="s">
        <v>10</v>
      </c>
    </row>
    <row r="1353" spans="3:7" ht="15" thickBot="1" x14ac:dyDescent="0.35">
      <c r="C1353" s="87">
        <v>43184</v>
      </c>
      <c r="D1353" s="88">
        <v>0.44268518518518518</v>
      </c>
      <c r="E1353" s="89" t="s">
        <v>9</v>
      </c>
      <c r="F1353" s="89">
        <v>39</v>
      </c>
      <c r="G1353" s="89" t="s">
        <v>10</v>
      </c>
    </row>
    <row r="1354" spans="3:7" ht="15" thickBot="1" x14ac:dyDescent="0.35">
      <c r="C1354" s="87">
        <v>43184</v>
      </c>
      <c r="D1354" s="88">
        <v>0.44365740740740739</v>
      </c>
      <c r="E1354" s="89" t="s">
        <v>9</v>
      </c>
      <c r="F1354" s="89">
        <v>16</v>
      </c>
      <c r="G1354" s="89" t="s">
        <v>10</v>
      </c>
    </row>
    <row r="1355" spans="3:7" ht="15" thickBot="1" x14ac:dyDescent="0.35">
      <c r="C1355" s="87">
        <v>43184</v>
      </c>
      <c r="D1355" s="88">
        <v>0.44407407407407407</v>
      </c>
      <c r="E1355" s="89" t="s">
        <v>9</v>
      </c>
      <c r="F1355" s="89">
        <v>15</v>
      </c>
      <c r="G1355" s="89" t="s">
        <v>21</v>
      </c>
    </row>
    <row r="1356" spans="3:7" ht="15" thickBot="1" x14ac:dyDescent="0.35">
      <c r="C1356" s="87">
        <v>43184</v>
      </c>
      <c r="D1356" s="88">
        <v>0.44428240740740743</v>
      </c>
      <c r="E1356" s="89" t="s">
        <v>9</v>
      </c>
      <c r="F1356" s="89">
        <v>58</v>
      </c>
      <c r="G1356" s="89" t="s">
        <v>10</v>
      </c>
    </row>
    <row r="1357" spans="3:7" ht="15" thickBot="1" x14ac:dyDescent="0.35">
      <c r="C1357" s="87">
        <v>43184</v>
      </c>
      <c r="D1357" s="88">
        <v>0.4455324074074074</v>
      </c>
      <c r="E1357" s="89" t="s">
        <v>9</v>
      </c>
      <c r="F1357" s="89">
        <v>32</v>
      </c>
      <c r="G1357" s="89" t="s">
        <v>21</v>
      </c>
    </row>
    <row r="1358" spans="3:7" ht="15" thickBot="1" x14ac:dyDescent="0.35">
      <c r="C1358" s="87">
        <v>43184</v>
      </c>
      <c r="D1358" s="88">
        <v>0.44782407407407404</v>
      </c>
      <c r="E1358" s="89" t="s">
        <v>9</v>
      </c>
      <c r="F1358" s="89">
        <v>47</v>
      </c>
      <c r="G1358" s="89" t="s">
        <v>21</v>
      </c>
    </row>
    <row r="1359" spans="3:7" ht="15" thickBot="1" x14ac:dyDescent="0.35">
      <c r="C1359" s="87">
        <v>43184</v>
      </c>
      <c r="D1359" s="88">
        <v>0.4491087962962963</v>
      </c>
      <c r="E1359" s="89" t="s">
        <v>9</v>
      </c>
      <c r="F1359" s="89">
        <v>46</v>
      </c>
      <c r="G1359" s="89" t="s">
        <v>10</v>
      </c>
    </row>
    <row r="1360" spans="3:7" ht="15" thickBot="1" x14ac:dyDescent="0.35">
      <c r="C1360" s="87">
        <v>43184</v>
      </c>
      <c r="D1360" s="88">
        <v>0.45068287037037041</v>
      </c>
      <c r="E1360" s="89" t="s">
        <v>9</v>
      </c>
      <c r="F1360" s="89">
        <v>43</v>
      </c>
      <c r="G1360" s="89" t="s">
        <v>10</v>
      </c>
    </row>
    <row r="1361" spans="3:7" ht="15" thickBot="1" x14ac:dyDescent="0.35">
      <c r="C1361" s="87">
        <v>43184</v>
      </c>
      <c r="D1361" s="88">
        <v>0.4510763888888889</v>
      </c>
      <c r="E1361" s="89" t="s">
        <v>9</v>
      </c>
      <c r="F1361" s="89">
        <v>28</v>
      </c>
      <c r="G1361" s="89" t="s">
        <v>21</v>
      </c>
    </row>
    <row r="1362" spans="3:7" ht="15" thickBot="1" x14ac:dyDescent="0.35">
      <c r="C1362" s="87">
        <v>43184</v>
      </c>
      <c r="D1362" s="88">
        <v>0.45108796296296294</v>
      </c>
      <c r="E1362" s="89" t="s">
        <v>9</v>
      </c>
      <c r="F1362" s="89">
        <v>32</v>
      </c>
      <c r="G1362" s="89" t="s">
        <v>21</v>
      </c>
    </row>
    <row r="1363" spans="3:7" ht="15" thickBot="1" x14ac:dyDescent="0.35">
      <c r="C1363" s="87">
        <v>43184</v>
      </c>
      <c r="D1363" s="88">
        <v>0.45109953703703703</v>
      </c>
      <c r="E1363" s="89" t="s">
        <v>9</v>
      </c>
      <c r="F1363" s="89">
        <v>35</v>
      </c>
      <c r="G1363" s="89" t="s">
        <v>21</v>
      </c>
    </row>
    <row r="1364" spans="3:7" ht="15" thickBot="1" x14ac:dyDescent="0.35">
      <c r="C1364" s="87">
        <v>43184</v>
      </c>
      <c r="D1364" s="88">
        <v>0.45109953703703703</v>
      </c>
      <c r="E1364" s="89" t="s">
        <v>9</v>
      </c>
      <c r="F1364" s="89">
        <v>27</v>
      </c>
      <c r="G1364" s="89" t="s">
        <v>21</v>
      </c>
    </row>
    <row r="1365" spans="3:7" ht="15" thickBot="1" x14ac:dyDescent="0.35">
      <c r="C1365" s="87">
        <v>43184</v>
      </c>
      <c r="D1365" s="88">
        <v>0.45329861111111108</v>
      </c>
      <c r="E1365" s="89" t="s">
        <v>9</v>
      </c>
      <c r="F1365" s="89">
        <v>43</v>
      </c>
      <c r="G1365" s="89" t="s">
        <v>10</v>
      </c>
    </row>
    <row r="1366" spans="3:7" ht="15" thickBot="1" x14ac:dyDescent="0.35">
      <c r="C1366" s="87">
        <v>43184</v>
      </c>
      <c r="D1366" s="88">
        <v>0.45439814814814811</v>
      </c>
      <c r="E1366" s="89" t="s">
        <v>9</v>
      </c>
      <c r="F1366" s="89">
        <v>38</v>
      </c>
      <c r="G1366" s="89" t="s">
        <v>21</v>
      </c>
    </row>
    <row r="1367" spans="3:7" ht="15" thickBot="1" x14ac:dyDescent="0.35">
      <c r="C1367" s="87">
        <v>43184</v>
      </c>
      <c r="D1367" s="88">
        <v>0.45496527777777779</v>
      </c>
      <c r="E1367" s="89" t="s">
        <v>9</v>
      </c>
      <c r="F1367" s="89">
        <v>37</v>
      </c>
      <c r="G1367" s="89" t="s">
        <v>21</v>
      </c>
    </row>
    <row r="1368" spans="3:7" ht="15" thickBot="1" x14ac:dyDescent="0.35">
      <c r="C1368" s="87">
        <v>43184</v>
      </c>
      <c r="D1368" s="88">
        <v>0.45508101851851851</v>
      </c>
      <c r="E1368" s="89" t="s">
        <v>9</v>
      </c>
      <c r="F1368" s="89">
        <v>38</v>
      </c>
      <c r="G1368" s="89" t="s">
        <v>21</v>
      </c>
    </row>
    <row r="1369" spans="3:7" ht="15" thickBot="1" x14ac:dyDescent="0.35">
      <c r="C1369" s="87">
        <v>43184</v>
      </c>
      <c r="D1369" s="88">
        <v>0.45599537037037036</v>
      </c>
      <c r="E1369" s="89" t="s">
        <v>9</v>
      </c>
      <c r="F1369" s="89">
        <v>27</v>
      </c>
      <c r="G1369" s="89" t="s">
        <v>21</v>
      </c>
    </row>
    <row r="1370" spans="3:7" ht="15" thickBot="1" x14ac:dyDescent="0.35">
      <c r="C1370" s="87">
        <v>43184</v>
      </c>
      <c r="D1370" s="88">
        <v>0.45630787037037041</v>
      </c>
      <c r="E1370" s="89" t="s">
        <v>9</v>
      </c>
      <c r="F1370" s="89">
        <v>34</v>
      </c>
      <c r="G1370" s="89" t="s">
        <v>10</v>
      </c>
    </row>
    <row r="1371" spans="3:7" ht="15" thickBot="1" x14ac:dyDescent="0.35">
      <c r="C1371" s="87">
        <v>43184</v>
      </c>
      <c r="D1371" s="88">
        <v>0.46064814814814814</v>
      </c>
      <c r="E1371" s="89" t="s">
        <v>9</v>
      </c>
      <c r="F1371" s="89">
        <v>65</v>
      </c>
      <c r="G1371" s="89" t="s">
        <v>10</v>
      </c>
    </row>
    <row r="1372" spans="3:7" ht="15" thickBot="1" x14ac:dyDescent="0.35">
      <c r="C1372" s="87">
        <v>43184</v>
      </c>
      <c r="D1372" s="88">
        <v>0.46186342592592594</v>
      </c>
      <c r="E1372" s="89" t="s">
        <v>9</v>
      </c>
      <c r="F1372" s="89">
        <v>42</v>
      </c>
      <c r="G1372" s="89" t="s">
        <v>21</v>
      </c>
    </row>
    <row r="1373" spans="3:7" ht="15" thickBot="1" x14ac:dyDescent="0.35">
      <c r="C1373" s="87">
        <v>43184</v>
      </c>
      <c r="D1373" s="88">
        <v>0.46395833333333331</v>
      </c>
      <c r="E1373" s="89" t="s">
        <v>9</v>
      </c>
      <c r="F1373" s="89">
        <v>39</v>
      </c>
      <c r="G1373" s="89" t="s">
        <v>21</v>
      </c>
    </row>
    <row r="1374" spans="3:7" ht="15" thickBot="1" x14ac:dyDescent="0.35">
      <c r="C1374" s="87">
        <v>43184</v>
      </c>
      <c r="D1374" s="88">
        <v>0.46590277777777778</v>
      </c>
      <c r="E1374" s="89" t="s">
        <v>9</v>
      </c>
      <c r="F1374" s="89">
        <v>33</v>
      </c>
      <c r="G1374" s="89" t="s">
        <v>10</v>
      </c>
    </row>
    <row r="1375" spans="3:7" ht="15" thickBot="1" x14ac:dyDescent="0.35">
      <c r="C1375" s="87">
        <v>43184</v>
      </c>
      <c r="D1375" s="88">
        <v>0.46819444444444441</v>
      </c>
      <c r="E1375" s="89" t="s">
        <v>9</v>
      </c>
      <c r="F1375" s="89">
        <v>42</v>
      </c>
      <c r="G1375" s="89" t="s">
        <v>21</v>
      </c>
    </row>
    <row r="1376" spans="3:7" ht="15" thickBot="1" x14ac:dyDescent="0.35">
      <c r="C1376" s="87">
        <v>43184</v>
      </c>
      <c r="D1376" s="88">
        <v>0.4697453703703704</v>
      </c>
      <c r="E1376" s="89" t="s">
        <v>9</v>
      </c>
      <c r="F1376" s="89">
        <v>50</v>
      </c>
      <c r="G1376" s="89" t="s">
        <v>10</v>
      </c>
    </row>
    <row r="1377" spans="3:7" ht="15" thickBot="1" x14ac:dyDescent="0.35">
      <c r="C1377" s="87">
        <v>43184</v>
      </c>
      <c r="D1377" s="88">
        <v>0.47300925925925924</v>
      </c>
      <c r="E1377" s="89" t="s">
        <v>9</v>
      </c>
      <c r="F1377" s="89">
        <v>51</v>
      </c>
      <c r="G1377" s="89" t="s">
        <v>10</v>
      </c>
    </row>
    <row r="1378" spans="3:7" ht="15" thickBot="1" x14ac:dyDescent="0.35">
      <c r="C1378" s="87">
        <v>43184</v>
      </c>
      <c r="D1378" s="88">
        <v>0.47957175925925927</v>
      </c>
      <c r="E1378" s="89" t="s">
        <v>9</v>
      </c>
      <c r="F1378" s="89">
        <v>26</v>
      </c>
      <c r="G1378" s="89" t="s">
        <v>21</v>
      </c>
    </row>
    <row r="1379" spans="3:7" ht="15" thickBot="1" x14ac:dyDescent="0.35">
      <c r="C1379" s="87">
        <v>43184</v>
      </c>
      <c r="D1379" s="88">
        <v>0.47993055555555553</v>
      </c>
      <c r="E1379" s="89" t="s">
        <v>9</v>
      </c>
      <c r="F1379" s="89">
        <v>47</v>
      </c>
      <c r="G1379" s="89" t="s">
        <v>10</v>
      </c>
    </row>
    <row r="1380" spans="3:7" ht="15" thickBot="1" x14ac:dyDescent="0.35">
      <c r="C1380" s="87">
        <v>43184</v>
      </c>
      <c r="D1380" s="88">
        <v>0.48010416666666672</v>
      </c>
      <c r="E1380" s="89" t="s">
        <v>9</v>
      </c>
      <c r="F1380" s="89">
        <v>39</v>
      </c>
      <c r="G1380" s="89" t="s">
        <v>21</v>
      </c>
    </row>
    <row r="1381" spans="3:7" ht="15" thickBot="1" x14ac:dyDescent="0.35">
      <c r="C1381" s="87">
        <v>43184</v>
      </c>
      <c r="D1381" s="88">
        <v>0.48273148148148143</v>
      </c>
      <c r="E1381" s="89" t="s">
        <v>9</v>
      </c>
      <c r="F1381" s="89">
        <v>41</v>
      </c>
      <c r="G1381" s="89" t="s">
        <v>10</v>
      </c>
    </row>
    <row r="1382" spans="3:7" ht="15" thickBot="1" x14ac:dyDescent="0.35">
      <c r="C1382" s="87">
        <v>43184</v>
      </c>
      <c r="D1382" s="88">
        <v>0.484375</v>
      </c>
      <c r="E1382" s="89" t="s">
        <v>9</v>
      </c>
      <c r="F1382" s="89">
        <v>35</v>
      </c>
      <c r="G1382" s="89" t="s">
        <v>10</v>
      </c>
    </row>
    <row r="1383" spans="3:7" ht="15" thickBot="1" x14ac:dyDescent="0.35">
      <c r="C1383" s="87">
        <v>43184</v>
      </c>
      <c r="D1383" s="88">
        <v>0.48462962962962958</v>
      </c>
      <c r="E1383" s="89" t="s">
        <v>9</v>
      </c>
      <c r="F1383" s="89">
        <v>41</v>
      </c>
      <c r="G1383" s="89" t="s">
        <v>21</v>
      </c>
    </row>
    <row r="1384" spans="3:7" ht="15" thickBot="1" x14ac:dyDescent="0.35">
      <c r="C1384" s="87">
        <v>43184</v>
      </c>
      <c r="D1384" s="88">
        <v>0.48503472222222221</v>
      </c>
      <c r="E1384" s="89" t="s">
        <v>9</v>
      </c>
      <c r="F1384" s="89">
        <v>47</v>
      </c>
      <c r="G1384" s="89" t="s">
        <v>21</v>
      </c>
    </row>
    <row r="1385" spans="3:7" ht="15" thickBot="1" x14ac:dyDescent="0.35">
      <c r="C1385" s="87">
        <v>43184</v>
      </c>
      <c r="D1385" s="88">
        <v>0.48575231481481485</v>
      </c>
      <c r="E1385" s="89" t="s">
        <v>9</v>
      </c>
      <c r="F1385" s="89">
        <v>49</v>
      </c>
      <c r="G1385" s="89" t="s">
        <v>10</v>
      </c>
    </row>
    <row r="1386" spans="3:7" ht="15" thickBot="1" x14ac:dyDescent="0.35">
      <c r="C1386" s="87">
        <v>43184</v>
      </c>
      <c r="D1386" s="88">
        <v>0.48621527777777779</v>
      </c>
      <c r="E1386" s="89" t="s">
        <v>9</v>
      </c>
      <c r="F1386" s="89">
        <v>37</v>
      </c>
      <c r="G1386" s="89" t="s">
        <v>10</v>
      </c>
    </row>
    <row r="1387" spans="3:7" ht="15" thickBot="1" x14ac:dyDescent="0.35">
      <c r="C1387" s="87">
        <v>43184</v>
      </c>
      <c r="D1387" s="88">
        <v>0.48649305555555555</v>
      </c>
      <c r="E1387" s="89" t="s">
        <v>9</v>
      </c>
      <c r="F1387" s="89">
        <v>40</v>
      </c>
      <c r="G1387" s="89" t="s">
        <v>10</v>
      </c>
    </row>
    <row r="1388" spans="3:7" ht="15" thickBot="1" x14ac:dyDescent="0.35">
      <c r="C1388" s="87">
        <v>43184</v>
      </c>
      <c r="D1388" s="88">
        <v>0.48702546296296295</v>
      </c>
      <c r="E1388" s="89" t="s">
        <v>9</v>
      </c>
      <c r="F1388" s="89">
        <v>50</v>
      </c>
      <c r="G1388" s="89" t="s">
        <v>10</v>
      </c>
    </row>
    <row r="1389" spans="3:7" ht="15" thickBot="1" x14ac:dyDescent="0.35">
      <c r="C1389" s="87">
        <v>43184</v>
      </c>
      <c r="D1389" s="88">
        <v>0.48863425925925924</v>
      </c>
      <c r="E1389" s="89" t="s">
        <v>9</v>
      </c>
      <c r="F1389" s="89">
        <v>26</v>
      </c>
      <c r="G1389" s="89" t="s">
        <v>10</v>
      </c>
    </row>
    <row r="1390" spans="3:7" ht="15" thickBot="1" x14ac:dyDescent="0.35">
      <c r="C1390" s="87">
        <v>43184</v>
      </c>
      <c r="D1390" s="88">
        <v>0.48916666666666669</v>
      </c>
      <c r="E1390" s="89" t="s">
        <v>9</v>
      </c>
      <c r="F1390" s="89">
        <v>43</v>
      </c>
      <c r="G1390" s="89" t="s">
        <v>21</v>
      </c>
    </row>
    <row r="1391" spans="3:7" ht="15" thickBot="1" x14ac:dyDescent="0.35">
      <c r="C1391" s="87">
        <v>43184</v>
      </c>
      <c r="D1391" s="88">
        <v>0.49131944444444442</v>
      </c>
      <c r="E1391" s="89" t="s">
        <v>9</v>
      </c>
      <c r="F1391" s="89">
        <v>42</v>
      </c>
      <c r="G1391" s="89" t="s">
        <v>10</v>
      </c>
    </row>
    <row r="1392" spans="3:7" ht="15" thickBot="1" x14ac:dyDescent="0.35">
      <c r="C1392" s="87">
        <v>43184</v>
      </c>
      <c r="D1392" s="88">
        <v>0.49160879629629628</v>
      </c>
      <c r="E1392" s="89" t="s">
        <v>9</v>
      </c>
      <c r="F1392" s="89">
        <v>34</v>
      </c>
      <c r="G1392" s="89" t="s">
        <v>10</v>
      </c>
    </row>
    <row r="1393" spans="3:7" ht="15" thickBot="1" x14ac:dyDescent="0.35">
      <c r="C1393" s="87">
        <v>43184</v>
      </c>
      <c r="D1393" s="88">
        <v>0.4934837962962963</v>
      </c>
      <c r="E1393" s="89" t="s">
        <v>9</v>
      </c>
      <c r="F1393" s="89">
        <v>43</v>
      </c>
      <c r="G1393" s="89" t="s">
        <v>10</v>
      </c>
    </row>
    <row r="1394" spans="3:7" ht="15" thickBot="1" x14ac:dyDescent="0.35">
      <c r="C1394" s="87">
        <v>43184</v>
      </c>
      <c r="D1394" s="88">
        <v>0.49490740740740741</v>
      </c>
      <c r="E1394" s="89" t="s">
        <v>9</v>
      </c>
      <c r="F1394" s="89">
        <v>41</v>
      </c>
      <c r="G1394" s="89" t="s">
        <v>10</v>
      </c>
    </row>
    <row r="1395" spans="3:7" ht="15" thickBot="1" x14ac:dyDescent="0.35">
      <c r="C1395" s="87">
        <v>43184</v>
      </c>
      <c r="D1395" s="88">
        <v>0.49546296296296299</v>
      </c>
      <c r="E1395" s="89" t="s">
        <v>9</v>
      </c>
      <c r="F1395" s="89">
        <v>39</v>
      </c>
      <c r="G1395" s="89" t="s">
        <v>10</v>
      </c>
    </row>
    <row r="1396" spans="3:7" ht="15" thickBot="1" x14ac:dyDescent="0.35">
      <c r="C1396" s="87">
        <v>43184</v>
      </c>
      <c r="D1396" s="88">
        <v>0.49707175925925928</v>
      </c>
      <c r="E1396" s="89" t="s">
        <v>9</v>
      </c>
      <c r="F1396" s="89">
        <v>52</v>
      </c>
      <c r="G1396" s="89" t="s">
        <v>10</v>
      </c>
    </row>
    <row r="1397" spans="3:7" ht="15" thickBot="1" x14ac:dyDescent="0.35">
      <c r="C1397" s="87">
        <v>43184</v>
      </c>
      <c r="D1397" s="88">
        <v>0.49746527777777777</v>
      </c>
      <c r="E1397" s="89" t="s">
        <v>9</v>
      </c>
      <c r="F1397" s="89">
        <v>49</v>
      </c>
      <c r="G1397" s="89" t="s">
        <v>10</v>
      </c>
    </row>
    <row r="1398" spans="3:7" ht="15" thickBot="1" x14ac:dyDescent="0.35">
      <c r="C1398" s="87">
        <v>43184</v>
      </c>
      <c r="D1398" s="88">
        <v>0.4980324074074074</v>
      </c>
      <c r="E1398" s="89" t="s">
        <v>9</v>
      </c>
      <c r="F1398" s="89">
        <v>43</v>
      </c>
      <c r="G1398" s="89" t="s">
        <v>21</v>
      </c>
    </row>
    <row r="1399" spans="3:7" ht="15" thickBot="1" x14ac:dyDescent="0.35">
      <c r="C1399" s="87">
        <v>43184</v>
      </c>
      <c r="D1399" s="88">
        <v>0.49858796296296298</v>
      </c>
      <c r="E1399" s="89" t="s">
        <v>9</v>
      </c>
      <c r="F1399" s="89">
        <v>50</v>
      </c>
      <c r="G1399" s="89" t="s">
        <v>10</v>
      </c>
    </row>
    <row r="1400" spans="3:7" ht="15" thickBot="1" x14ac:dyDescent="0.35">
      <c r="C1400" s="87">
        <v>43184</v>
      </c>
      <c r="D1400" s="88">
        <v>0.50118055555555563</v>
      </c>
      <c r="E1400" s="89" t="s">
        <v>9</v>
      </c>
      <c r="F1400" s="89">
        <v>39</v>
      </c>
      <c r="G1400" s="89" t="s">
        <v>21</v>
      </c>
    </row>
    <row r="1401" spans="3:7" ht="15" thickBot="1" x14ac:dyDescent="0.35">
      <c r="C1401" s="87">
        <v>43184</v>
      </c>
      <c r="D1401" s="88">
        <v>0.50131944444444443</v>
      </c>
      <c r="E1401" s="89" t="s">
        <v>9</v>
      </c>
      <c r="F1401" s="89">
        <v>23</v>
      </c>
      <c r="G1401" s="89" t="s">
        <v>21</v>
      </c>
    </row>
    <row r="1402" spans="3:7" ht="15" thickBot="1" x14ac:dyDescent="0.35">
      <c r="C1402" s="87">
        <v>43184</v>
      </c>
      <c r="D1402" s="88">
        <v>0.50142361111111111</v>
      </c>
      <c r="E1402" s="89" t="s">
        <v>9</v>
      </c>
      <c r="F1402" s="89">
        <v>25</v>
      </c>
      <c r="G1402" s="89" t="s">
        <v>21</v>
      </c>
    </row>
    <row r="1403" spans="3:7" ht="15" thickBot="1" x14ac:dyDescent="0.35">
      <c r="C1403" s="87">
        <v>43184</v>
      </c>
      <c r="D1403" s="88">
        <v>0.50167824074074074</v>
      </c>
      <c r="E1403" s="89" t="s">
        <v>9</v>
      </c>
      <c r="F1403" s="89">
        <v>44</v>
      </c>
      <c r="G1403" s="89" t="s">
        <v>21</v>
      </c>
    </row>
    <row r="1404" spans="3:7" ht="15" thickBot="1" x14ac:dyDescent="0.35">
      <c r="C1404" s="87">
        <v>43184</v>
      </c>
      <c r="D1404" s="88">
        <v>0.5017476851851852</v>
      </c>
      <c r="E1404" s="89" t="s">
        <v>9</v>
      </c>
      <c r="F1404" s="89">
        <v>35</v>
      </c>
      <c r="G1404" s="89" t="s">
        <v>10</v>
      </c>
    </row>
    <row r="1405" spans="3:7" ht="15" thickBot="1" x14ac:dyDescent="0.35">
      <c r="C1405" s="87">
        <v>43184</v>
      </c>
      <c r="D1405" s="88">
        <v>0.50260416666666663</v>
      </c>
      <c r="E1405" s="89" t="s">
        <v>9</v>
      </c>
      <c r="F1405" s="89">
        <v>48</v>
      </c>
      <c r="G1405" s="89" t="s">
        <v>21</v>
      </c>
    </row>
    <row r="1406" spans="3:7" ht="15" thickBot="1" x14ac:dyDescent="0.35">
      <c r="C1406" s="87">
        <v>43184</v>
      </c>
      <c r="D1406" s="88">
        <v>0.50266203703703705</v>
      </c>
      <c r="E1406" s="89" t="s">
        <v>9</v>
      </c>
      <c r="F1406" s="89">
        <v>39</v>
      </c>
      <c r="G1406" s="89" t="s">
        <v>10</v>
      </c>
    </row>
    <row r="1407" spans="3:7" ht="15" thickBot="1" x14ac:dyDescent="0.35">
      <c r="C1407" s="87">
        <v>43184</v>
      </c>
      <c r="D1407" s="88">
        <v>0.50481481481481483</v>
      </c>
      <c r="E1407" s="89" t="s">
        <v>9</v>
      </c>
      <c r="F1407" s="89">
        <v>34</v>
      </c>
      <c r="G1407" s="89" t="s">
        <v>21</v>
      </c>
    </row>
    <row r="1408" spans="3:7" ht="15" thickBot="1" x14ac:dyDescent="0.35">
      <c r="C1408" s="87">
        <v>43184</v>
      </c>
      <c r="D1408" s="88">
        <v>0.5062268518518519</v>
      </c>
      <c r="E1408" s="89" t="s">
        <v>9</v>
      </c>
      <c r="F1408" s="89">
        <v>43</v>
      </c>
      <c r="G1408" s="89" t="s">
        <v>21</v>
      </c>
    </row>
    <row r="1409" spans="3:7" ht="15" thickBot="1" x14ac:dyDescent="0.35">
      <c r="C1409" s="87">
        <v>43184</v>
      </c>
      <c r="D1409" s="88">
        <v>0.50790509259259264</v>
      </c>
      <c r="E1409" s="89" t="s">
        <v>9</v>
      </c>
      <c r="F1409" s="89">
        <v>43</v>
      </c>
      <c r="G1409" s="89" t="s">
        <v>10</v>
      </c>
    </row>
    <row r="1410" spans="3:7" ht="15" thickBot="1" x14ac:dyDescent="0.35">
      <c r="C1410" s="87">
        <v>43184</v>
      </c>
      <c r="D1410" s="88">
        <v>0.51142361111111112</v>
      </c>
      <c r="E1410" s="89" t="s">
        <v>9</v>
      </c>
      <c r="F1410" s="89">
        <v>37</v>
      </c>
      <c r="G1410" s="89" t="s">
        <v>10</v>
      </c>
    </row>
    <row r="1411" spans="3:7" ht="15" thickBot="1" x14ac:dyDescent="0.35">
      <c r="C1411" s="87">
        <v>43184</v>
      </c>
      <c r="D1411" s="88">
        <v>0.51226851851851851</v>
      </c>
      <c r="E1411" s="89" t="s">
        <v>9</v>
      </c>
      <c r="F1411" s="89">
        <v>44</v>
      </c>
      <c r="G1411" s="89" t="s">
        <v>21</v>
      </c>
    </row>
    <row r="1412" spans="3:7" ht="15" thickBot="1" x14ac:dyDescent="0.35">
      <c r="C1412" s="87">
        <v>43184</v>
      </c>
      <c r="D1412" s="88">
        <v>0.5122916666666667</v>
      </c>
      <c r="E1412" s="89" t="s">
        <v>9</v>
      </c>
      <c r="F1412" s="89">
        <v>16</v>
      </c>
      <c r="G1412" s="89" t="s">
        <v>10</v>
      </c>
    </row>
    <row r="1413" spans="3:7" ht="15" thickBot="1" x14ac:dyDescent="0.35">
      <c r="C1413" s="87">
        <v>43184</v>
      </c>
      <c r="D1413" s="88">
        <v>0.5125925925925926</v>
      </c>
      <c r="E1413" s="89" t="s">
        <v>9</v>
      </c>
      <c r="F1413" s="89">
        <v>20</v>
      </c>
      <c r="G1413" s="89" t="s">
        <v>10</v>
      </c>
    </row>
    <row r="1414" spans="3:7" ht="15" thickBot="1" x14ac:dyDescent="0.35">
      <c r="C1414" s="87">
        <v>43184</v>
      </c>
      <c r="D1414" s="88">
        <v>0.51265046296296302</v>
      </c>
      <c r="E1414" s="89" t="s">
        <v>9</v>
      </c>
      <c r="F1414" s="89">
        <v>37</v>
      </c>
      <c r="G1414" s="89" t="s">
        <v>21</v>
      </c>
    </row>
    <row r="1415" spans="3:7" ht="15" thickBot="1" x14ac:dyDescent="0.35">
      <c r="C1415" s="87">
        <v>43184</v>
      </c>
      <c r="D1415" s="88">
        <v>0.51696759259259262</v>
      </c>
      <c r="E1415" s="89" t="s">
        <v>9</v>
      </c>
      <c r="F1415" s="89">
        <v>35</v>
      </c>
      <c r="G1415" s="89" t="s">
        <v>10</v>
      </c>
    </row>
    <row r="1416" spans="3:7" ht="15" thickBot="1" x14ac:dyDescent="0.35">
      <c r="C1416" s="87">
        <v>43184</v>
      </c>
      <c r="D1416" s="88">
        <v>0.51762731481481483</v>
      </c>
      <c r="E1416" s="89" t="s">
        <v>9</v>
      </c>
      <c r="F1416" s="89">
        <v>40</v>
      </c>
      <c r="G1416" s="89" t="s">
        <v>21</v>
      </c>
    </row>
    <row r="1417" spans="3:7" ht="15" thickBot="1" x14ac:dyDescent="0.35">
      <c r="C1417" s="87">
        <v>43184</v>
      </c>
      <c r="D1417" s="88">
        <v>0.51814814814814814</v>
      </c>
      <c r="E1417" s="89" t="s">
        <v>9</v>
      </c>
      <c r="F1417" s="89">
        <v>35</v>
      </c>
      <c r="G1417" s="89" t="s">
        <v>21</v>
      </c>
    </row>
    <row r="1418" spans="3:7" ht="15" thickBot="1" x14ac:dyDescent="0.35">
      <c r="C1418" s="87">
        <v>43184</v>
      </c>
      <c r="D1418" s="88">
        <v>0.51839120370370373</v>
      </c>
      <c r="E1418" s="89" t="s">
        <v>9</v>
      </c>
      <c r="F1418" s="89">
        <v>39</v>
      </c>
      <c r="G1418" s="89" t="s">
        <v>21</v>
      </c>
    </row>
    <row r="1419" spans="3:7" ht="15" thickBot="1" x14ac:dyDescent="0.35">
      <c r="C1419" s="87">
        <v>43184</v>
      </c>
      <c r="D1419" s="88">
        <v>0.51855324074074072</v>
      </c>
      <c r="E1419" s="89" t="s">
        <v>9</v>
      </c>
      <c r="F1419" s="89">
        <v>42</v>
      </c>
      <c r="G1419" s="89" t="s">
        <v>21</v>
      </c>
    </row>
    <row r="1420" spans="3:7" ht="15" thickBot="1" x14ac:dyDescent="0.35">
      <c r="C1420" s="87">
        <v>43184</v>
      </c>
      <c r="D1420" s="88">
        <v>0.51864583333333336</v>
      </c>
      <c r="E1420" s="89" t="s">
        <v>9</v>
      </c>
      <c r="F1420" s="89">
        <v>43</v>
      </c>
      <c r="G1420" s="89" t="s">
        <v>10</v>
      </c>
    </row>
    <row r="1421" spans="3:7" ht="15" thickBot="1" x14ac:dyDescent="0.35">
      <c r="C1421" s="87">
        <v>43184</v>
      </c>
      <c r="D1421" s="88">
        <v>0.51983796296296292</v>
      </c>
      <c r="E1421" s="89" t="s">
        <v>9</v>
      </c>
      <c r="F1421" s="89">
        <v>26</v>
      </c>
      <c r="G1421" s="89" t="s">
        <v>21</v>
      </c>
    </row>
    <row r="1422" spans="3:7" ht="15" thickBot="1" x14ac:dyDescent="0.35">
      <c r="C1422" s="87">
        <v>43184</v>
      </c>
      <c r="D1422" s="88">
        <v>0.52204861111111112</v>
      </c>
      <c r="E1422" s="89" t="s">
        <v>9</v>
      </c>
      <c r="F1422" s="89">
        <v>43</v>
      </c>
      <c r="G1422" s="89" t="s">
        <v>10</v>
      </c>
    </row>
    <row r="1423" spans="3:7" ht="15" thickBot="1" x14ac:dyDescent="0.35">
      <c r="C1423" s="87">
        <v>43184</v>
      </c>
      <c r="D1423" s="88">
        <v>0.52263888888888888</v>
      </c>
      <c r="E1423" s="89" t="s">
        <v>9</v>
      </c>
      <c r="F1423" s="89">
        <v>38</v>
      </c>
      <c r="G1423" s="89" t="s">
        <v>10</v>
      </c>
    </row>
    <row r="1424" spans="3:7" ht="15" thickBot="1" x14ac:dyDescent="0.35">
      <c r="C1424" s="87">
        <v>43184</v>
      </c>
      <c r="D1424" s="88">
        <v>0.522974537037037</v>
      </c>
      <c r="E1424" s="89" t="s">
        <v>9</v>
      </c>
      <c r="F1424" s="89">
        <v>18</v>
      </c>
      <c r="G1424" s="89" t="s">
        <v>21</v>
      </c>
    </row>
    <row r="1425" spans="3:7" ht="15" thickBot="1" x14ac:dyDescent="0.35">
      <c r="C1425" s="87">
        <v>43184</v>
      </c>
      <c r="D1425" s="88">
        <v>0.52396990740740745</v>
      </c>
      <c r="E1425" s="89" t="s">
        <v>9</v>
      </c>
      <c r="F1425" s="89">
        <v>41</v>
      </c>
      <c r="G1425" s="89" t="s">
        <v>10</v>
      </c>
    </row>
    <row r="1426" spans="3:7" ht="15" thickBot="1" x14ac:dyDescent="0.35">
      <c r="C1426" s="87">
        <v>43184</v>
      </c>
      <c r="D1426" s="88">
        <v>0.52505787037037044</v>
      </c>
      <c r="E1426" s="89" t="s">
        <v>9</v>
      </c>
      <c r="F1426" s="89">
        <v>43</v>
      </c>
      <c r="G1426" s="89" t="s">
        <v>10</v>
      </c>
    </row>
    <row r="1427" spans="3:7" ht="15" thickBot="1" x14ac:dyDescent="0.35">
      <c r="C1427" s="87">
        <v>43184</v>
      </c>
      <c r="D1427" s="88">
        <v>0.52752314814814816</v>
      </c>
      <c r="E1427" s="89" t="s">
        <v>9</v>
      </c>
      <c r="F1427" s="89">
        <v>44</v>
      </c>
      <c r="G1427" s="89" t="s">
        <v>10</v>
      </c>
    </row>
    <row r="1428" spans="3:7" ht="15" thickBot="1" x14ac:dyDescent="0.35">
      <c r="C1428" s="87">
        <v>43184</v>
      </c>
      <c r="D1428" s="88">
        <v>0.52935185185185185</v>
      </c>
      <c r="E1428" s="89" t="s">
        <v>9</v>
      </c>
      <c r="F1428" s="89">
        <v>45</v>
      </c>
      <c r="G1428" s="89" t="s">
        <v>21</v>
      </c>
    </row>
    <row r="1429" spans="3:7" ht="15" thickBot="1" x14ac:dyDescent="0.35">
      <c r="C1429" s="87">
        <v>43184</v>
      </c>
      <c r="D1429" s="88">
        <v>0.52939814814814812</v>
      </c>
      <c r="E1429" s="89" t="s">
        <v>9</v>
      </c>
      <c r="F1429" s="89">
        <v>51</v>
      </c>
      <c r="G1429" s="89" t="s">
        <v>10</v>
      </c>
    </row>
    <row r="1430" spans="3:7" ht="15" thickBot="1" x14ac:dyDescent="0.35">
      <c r="C1430" s="87">
        <v>43184</v>
      </c>
      <c r="D1430" s="88">
        <v>0.52973379629629636</v>
      </c>
      <c r="E1430" s="89" t="s">
        <v>9</v>
      </c>
      <c r="F1430" s="89">
        <v>62</v>
      </c>
      <c r="G1430" s="89" t="s">
        <v>10</v>
      </c>
    </row>
    <row r="1431" spans="3:7" ht="15" thickBot="1" x14ac:dyDescent="0.35">
      <c r="C1431" s="87">
        <v>43184</v>
      </c>
      <c r="D1431" s="88">
        <v>0.53384259259259259</v>
      </c>
      <c r="E1431" s="89" t="s">
        <v>9</v>
      </c>
      <c r="F1431" s="89">
        <v>34</v>
      </c>
      <c r="G1431" s="89" t="s">
        <v>21</v>
      </c>
    </row>
    <row r="1432" spans="3:7" ht="15" thickBot="1" x14ac:dyDescent="0.35">
      <c r="C1432" s="87">
        <v>43184</v>
      </c>
      <c r="D1432" s="88">
        <v>0.53741898148148148</v>
      </c>
      <c r="E1432" s="89" t="s">
        <v>9</v>
      </c>
      <c r="F1432" s="89">
        <v>35</v>
      </c>
      <c r="G1432" s="89" t="s">
        <v>10</v>
      </c>
    </row>
    <row r="1433" spans="3:7" ht="15" thickBot="1" x14ac:dyDescent="0.35">
      <c r="C1433" s="87">
        <v>43184</v>
      </c>
      <c r="D1433" s="88">
        <v>0.53774305555555557</v>
      </c>
      <c r="E1433" s="89" t="s">
        <v>9</v>
      </c>
      <c r="F1433" s="89">
        <v>35</v>
      </c>
      <c r="G1433" s="89" t="s">
        <v>10</v>
      </c>
    </row>
    <row r="1434" spans="3:7" ht="15" thickBot="1" x14ac:dyDescent="0.35">
      <c r="C1434" s="87">
        <v>43184</v>
      </c>
      <c r="D1434" s="88">
        <v>0.53981481481481486</v>
      </c>
      <c r="E1434" s="89" t="s">
        <v>9</v>
      </c>
      <c r="F1434" s="89">
        <v>35</v>
      </c>
      <c r="G1434" s="89" t="s">
        <v>21</v>
      </c>
    </row>
    <row r="1435" spans="3:7" ht="15" thickBot="1" x14ac:dyDescent="0.35">
      <c r="C1435" s="87">
        <v>43184</v>
      </c>
      <c r="D1435" s="88">
        <v>0.53987268518518516</v>
      </c>
      <c r="E1435" s="89" t="s">
        <v>9</v>
      </c>
      <c r="F1435" s="89">
        <v>46</v>
      </c>
      <c r="G1435" s="89" t="s">
        <v>10</v>
      </c>
    </row>
    <row r="1436" spans="3:7" ht="15" thickBot="1" x14ac:dyDescent="0.35">
      <c r="C1436" s="87">
        <v>43184</v>
      </c>
      <c r="D1436" s="88">
        <v>0.54224537037037035</v>
      </c>
      <c r="E1436" s="89" t="s">
        <v>9</v>
      </c>
      <c r="F1436" s="89">
        <v>31</v>
      </c>
      <c r="G1436" s="89" t="s">
        <v>21</v>
      </c>
    </row>
    <row r="1437" spans="3:7" ht="15" thickBot="1" x14ac:dyDescent="0.35">
      <c r="C1437" s="87">
        <v>43184</v>
      </c>
      <c r="D1437" s="88">
        <v>0.54679398148148151</v>
      </c>
      <c r="E1437" s="89" t="s">
        <v>9</v>
      </c>
      <c r="F1437" s="89">
        <v>42</v>
      </c>
      <c r="G1437" s="89" t="s">
        <v>10</v>
      </c>
    </row>
    <row r="1438" spans="3:7" ht="15" thickBot="1" x14ac:dyDescent="0.35">
      <c r="C1438" s="87">
        <v>43184</v>
      </c>
      <c r="D1438" s="88">
        <v>0.54762731481481486</v>
      </c>
      <c r="E1438" s="89" t="s">
        <v>9</v>
      </c>
      <c r="F1438" s="89">
        <v>42</v>
      </c>
      <c r="G1438" s="89" t="s">
        <v>10</v>
      </c>
    </row>
    <row r="1439" spans="3:7" ht="15" thickBot="1" x14ac:dyDescent="0.35">
      <c r="C1439" s="87">
        <v>43184</v>
      </c>
      <c r="D1439" s="88">
        <v>0.55027777777777775</v>
      </c>
      <c r="E1439" s="89" t="s">
        <v>9</v>
      </c>
      <c r="F1439" s="89">
        <v>29</v>
      </c>
      <c r="G1439" s="89" t="s">
        <v>21</v>
      </c>
    </row>
    <row r="1440" spans="3:7" ht="15" thickBot="1" x14ac:dyDescent="0.35">
      <c r="C1440" s="87">
        <v>43184</v>
      </c>
      <c r="D1440" s="88">
        <v>0.55278935185185185</v>
      </c>
      <c r="E1440" s="89" t="s">
        <v>9</v>
      </c>
      <c r="F1440" s="89">
        <v>33</v>
      </c>
      <c r="G1440" s="89" t="s">
        <v>10</v>
      </c>
    </row>
    <row r="1441" spans="3:7" ht="15" thickBot="1" x14ac:dyDescent="0.35">
      <c r="C1441" s="87">
        <v>43184</v>
      </c>
      <c r="D1441" s="88">
        <v>0.55641203703703701</v>
      </c>
      <c r="E1441" s="89" t="s">
        <v>9</v>
      </c>
      <c r="F1441" s="89">
        <v>45</v>
      </c>
      <c r="G1441" s="89" t="s">
        <v>21</v>
      </c>
    </row>
    <row r="1442" spans="3:7" ht="15" thickBot="1" x14ac:dyDescent="0.35">
      <c r="C1442" s="87">
        <v>43184</v>
      </c>
      <c r="D1442" s="88">
        <v>0.55716435185185187</v>
      </c>
      <c r="E1442" s="89" t="s">
        <v>9</v>
      </c>
      <c r="F1442" s="89">
        <v>49</v>
      </c>
      <c r="G1442" s="89" t="s">
        <v>21</v>
      </c>
    </row>
    <row r="1443" spans="3:7" ht="15" thickBot="1" x14ac:dyDescent="0.35">
      <c r="C1443" s="87">
        <v>43184</v>
      </c>
      <c r="D1443" s="88">
        <v>0.55777777777777782</v>
      </c>
      <c r="E1443" s="89" t="s">
        <v>9</v>
      </c>
      <c r="F1443" s="89">
        <v>56</v>
      </c>
      <c r="G1443" s="89" t="s">
        <v>10</v>
      </c>
    </row>
    <row r="1444" spans="3:7" ht="15" thickBot="1" x14ac:dyDescent="0.35">
      <c r="C1444" s="87">
        <v>43184</v>
      </c>
      <c r="D1444" s="88">
        <v>0.55951388888888887</v>
      </c>
      <c r="E1444" s="89" t="s">
        <v>9</v>
      </c>
      <c r="F1444" s="89">
        <v>30</v>
      </c>
      <c r="G1444" s="89" t="s">
        <v>21</v>
      </c>
    </row>
    <row r="1445" spans="3:7" ht="15" thickBot="1" x14ac:dyDescent="0.35">
      <c r="C1445" s="87">
        <v>43184</v>
      </c>
      <c r="D1445" s="88">
        <v>0.56208333333333338</v>
      </c>
      <c r="E1445" s="89" t="s">
        <v>9</v>
      </c>
      <c r="F1445" s="89">
        <v>25</v>
      </c>
      <c r="G1445" s="89" t="s">
        <v>21</v>
      </c>
    </row>
    <row r="1446" spans="3:7" ht="15" thickBot="1" x14ac:dyDescent="0.35">
      <c r="C1446" s="87">
        <v>43184</v>
      </c>
      <c r="D1446" s="88">
        <v>0.56325231481481486</v>
      </c>
      <c r="E1446" s="89" t="s">
        <v>9</v>
      </c>
      <c r="F1446" s="89">
        <v>35</v>
      </c>
      <c r="G1446" s="89" t="s">
        <v>10</v>
      </c>
    </row>
    <row r="1447" spans="3:7" ht="15" thickBot="1" x14ac:dyDescent="0.35">
      <c r="C1447" s="87">
        <v>43184</v>
      </c>
      <c r="D1447" s="88">
        <v>0.56361111111111117</v>
      </c>
      <c r="E1447" s="89" t="s">
        <v>9</v>
      </c>
      <c r="F1447" s="89">
        <v>46</v>
      </c>
      <c r="G1447" s="89" t="s">
        <v>21</v>
      </c>
    </row>
    <row r="1448" spans="3:7" ht="15" thickBot="1" x14ac:dyDescent="0.35">
      <c r="C1448" s="87">
        <v>43184</v>
      </c>
      <c r="D1448" s="88">
        <v>0.56425925925925924</v>
      </c>
      <c r="E1448" s="89" t="s">
        <v>9</v>
      </c>
      <c r="F1448" s="89">
        <v>32</v>
      </c>
      <c r="G1448" s="89" t="s">
        <v>10</v>
      </c>
    </row>
    <row r="1449" spans="3:7" ht="15" thickBot="1" x14ac:dyDescent="0.35">
      <c r="C1449" s="87">
        <v>43184</v>
      </c>
      <c r="D1449" s="88">
        <v>0.56438657407407411</v>
      </c>
      <c r="E1449" s="89" t="s">
        <v>9</v>
      </c>
      <c r="F1449" s="89">
        <v>34</v>
      </c>
      <c r="G1449" s="89" t="s">
        <v>21</v>
      </c>
    </row>
    <row r="1450" spans="3:7" ht="15" thickBot="1" x14ac:dyDescent="0.35">
      <c r="C1450" s="87">
        <v>43184</v>
      </c>
      <c r="D1450" s="88">
        <v>0.56736111111111109</v>
      </c>
      <c r="E1450" s="89" t="s">
        <v>9</v>
      </c>
      <c r="F1450" s="89">
        <v>53</v>
      </c>
      <c r="G1450" s="89" t="s">
        <v>21</v>
      </c>
    </row>
    <row r="1451" spans="3:7" ht="15" thickBot="1" x14ac:dyDescent="0.35">
      <c r="C1451" s="87">
        <v>43184</v>
      </c>
      <c r="D1451" s="88">
        <v>0.56747685185185182</v>
      </c>
      <c r="E1451" s="89" t="s">
        <v>9</v>
      </c>
      <c r="F1451" s="89">
        <v>40</v>
      </c>
      <c r="G1451" s="89" t="s">
        <v>21</v>
      </c>
    </row>
    <row r="1452" spans="3:7" ht="15" thickBot="1" x14ac:dyDescent="0.35">
      <c r="C1452" s="87">
        <v>43184</v>
      </c>
      <c r="D1452" s="88">
        <v>0.56793981481481481</v>
      </c>
      <c r="E1452" s="89" t="s">
        <v>9</v>
      </c>
      <c r="F1452" s="89">
        <v>39</v>
      </c>
      <c r="G1452" s="89" t="s">
        <v>10</v>
      </c>
    </row>
    <row r="1453" spans="3:7" ht="15" thickBot="1" x14ac:dyDescent="0.35">
      <c r="C1453" s="87">
        <v>43184</v>
      </c>
      <c r="D1453" s="88">
        <v>0.56908564814814822</v>
      </c>
      <c r="E1453" s="89" t="s">
        <v>9</v>
      </c>
      <c r="F1453" s="89">
        <v>34</v>
      </c>
      <c r="G1453" s="89" t="s">
        <v>10</v>
      </c>
    </row>
    <row r="1454" spans="3:7" ht="15" thickBot="1" x14ac:dyDescent="0.35">
      <c r="C1454" s="87">
        <v>43184</v>
      </c>
      <c r="D1454" s="88">
        <v>0.57098379629629636</v>
      </c>
      <c r="E1454" s="89" t="s">
        <v>9</v>
      </c>
      <c r="F1454" s="89">
        <v>41</v>
      </c>
      <c r="G1454" s="89" t="s">
        <v>10</v>
      </c>
    </row>
    <row r="1455" spans="3:7" ht="15" thickBot="1" x14ac:dyDescent="0.35">
      <c r="C1455" s="87">
        <v>43184</v>
      </c>
      <c r="D1455" s="88">
        <v>0.57138888888888884</v>
      </c>
      <c r="E1455" s="89" t="s">
        <v>9</v>
      </c>
      <c r="F1455" s="89">
        <v>40</v>
      </c>
      <c r="G1455" s="89" t="s">
        <v>21</v>
      </c>
    </row>
    <row r="1456" spans="3:7" ht="15" thickBot="1" x14ac:dyDescent="0.35">
      <c r="C1456" s="87">
        <v>43184</v>
      </c>
      <c r="D1456" s="88">
        <v>0.57146990740740744</v>
      </c>
      <c r="E1456" s="89" t="s">
        <v>9</v>
      </c>
      <c r="F1456" s="89">
        <v>51</v>
      </c>
      <c r="G1456" s="89" t="s">
        <v>10</v>
      </c>
    </row>
    <row r="1457" spans="3:7" ht="15" thickBot="1" x14ac:dyDescent="0.35">
      <c r="C1457" s="87">
        <v>43184</v>
      </c>
      <c r="D1457" s="88">
        <v>0.57187500000000002</v>
      </c>
      <c r="E1457" s="89" t="s">
        <v>9</v>
      </c>
      <c r="F1457" s="89">
        <v>27</v>
      </c>
      <c r="G1457" s="89" t="s">
        <v>10</v>
      </c>
    </row>
    <row r="1458" spans="3:7" ht="15" thickBot="1" x14ac:dyDescent="0.35">
      <c r="C1458" s="87">
        <v>43184</v>
      </c>
      <c r="D1458" s="88">
        <v>0.57230324074074079</v>
      </c>
      <c r="E1458" s="89" t="s">
        <v>9</v>
      </c>
      <c r="F1458" s="89">
        <v>52</v>
      </c>
      <c r="G1458" s="89" t="s">
        <v>10</v>
      </c>
    </row>
    <row r="1459" spans="3:7" ht="15" thickBot="1" x14ac:dyDescent="0.35">
      <c r="C1459" s="87">
        <v>43184</v>
      </c>
      <c r="D1459" s="88">
        <v>0.57373842592592594</v>
      </c>
      <c r="E1459" s="89" t="s">
        <v>9</v>
      </c>
      <c r="F1459" s="89">
        <v>52</v>
      </c>
      <c r="G1459" s="89" t="s">
        <v>10</v>
      </c>
    </row>
    <row r="1460" spans="3:7" ht="15" thickBot="1" x14ac:dyDescent="0.35">
      <c r="C1460" s="87">
        <v>43184</v>
      </c>
      <c r="D1460" s="88">
        <v>0.57886574074074071</v>
      </c>
      <c r="E1460" s="89" t="s">
        <v>9</v>
      </c>
      <c r="F1460" s="89">
        <v>48</v>
      </c>
      <c r="G1460" s="89" t="s">
        <v>21</v>
      </c>
    </row>
    <row r="1461" spans="3:7" ht="15" thickBot="1" x14ac:dyDescent="0.35">
      <c r="C1461" s="87">
        <v>43184</v>
      </c>
      <c r="D1461" s="88">
        <v>0.57946759259259262</v>
      </c>
      <c r="E1461" s="89" t="s">
        <v>9</v>
      </c>
      <c r="F1461" s="89">
        <v>39</v>
      </c>
      <c r="G1461" s="89" t="s">
        <v>10</v>
      </c>
    </row>
    <row r="1462" spans="3:7" ht="15" thickBot="1" x14ac:dyDescent="0.35">
      <c r="C1462" s="87">
        <v>43184</v>
      </c>
      <c r="D1462" s="88">
        <v>0.5809375</v>
      </c>
      <c r="E1462" s="89" t="s">
        <v>9</v>
      </c>
      <c r="F1462" s="89">
        <v>48</v>
      </c>
      <c r="G1462" s="89" t="s">
        <v>10</v>
      </c>
    </row>
    <row r="1463" spans="3:7" ht="15" thickBot="1" x14ac:dyDescent="0.35">
      <c r="C1463" s="87">
        <v>43184</v>
      </c>
      <c r="D1463" s="88">
        <v>0.58288194444444441</v>
      </c>
      <c r="E1463" s="89" t="s">
        <v>9</v>
      </c>
      <c r="F1463" s="89">
        <v>30</v>
      </c>
      <c r="G1463" s="89" t="s">
        <v>21</v>
      </c>
    </row>
    <row r="1464" spans="3:7" ht="15" thickBot="1" x14ac:dyDescent="0.35">
      <c r="C1464" s="87">
        <v>43184</v>
      </c>
      <c r="D1464" s="88">
        <v>0.58334490740740741</v>
      </c>
      <c r="E1464" s="89" t="s">
        <v>9</v>
      </c>
      <c r="F1464" s="89">
        <v>39</v>
      </c>
      <c r="G1464" s="89" t="s">
        <v>10</v>
      </c>
    </row>
    <row r="1465" spans="3:7" ht="15" thickBot="1" x14ac:dyDescent="0.35">
      <c r="C1465" s="87">
        <v>43184</v>
      </c>
      <c r="D1465" s="88">
        <v>0.58482638888888883</v>
      </c>
      <c r="E1465" s="89" t="s">
        <v>9</v>
      </c>
      <c r="F1465" s="89">
        <v>47</v>
      </c>
      <c r="G1465" s="89" t="s">
        <v>21</v>
      </c>
    </row>
    <row r="1466" spans="3:7" ht="15" thickBot="1" x14ac:dyDescent="0.35">
      <c r="C1466" s="87">
        <v>43184</v>
      </c>
      <c r="D1466" s="88">
        <v>0.58519675925925929</v>
      </c>
      <c r="E1466" s="89" t="s">
        <v>9</v>
      </c>
      <c r="F1466" s="89">
        <v>23</v>
      </c>
      <c r="G1466" s="89" t="s">
        <v>21</v>
      </c>
    </row>
    <row r="1467" spans="3:7" ht="15" thickBot="1" x14ac:dyDescent="0.35">
      <c r="C1467" s="87">
        <v>43184</v>
      </c>
      <c r="D1467" s="88">
        <v>0.58972222222222215</v>
      </c>
      <c r="E1467" s="89" t="s">
        <v>9</v>
      </c>
      <c r="F1467" s="89">
        <v>49</v>
      </c>
      <c r="G1467" s="89" t="s">
        <v>10</v>
      </c>
    </row>
    <row r="1468" spans="3:7" ht="15" thickBot="1" x14ac:dyDescent="0.35">
      <c r="C1468" s="87">
        <v>43184</v>
      </c>
      <c r="D1468" s="88">
        <v>0.59043981481481478</v>
      </c>
      <c r="E1468" s="89" t="s">
        <v>9</v>
      </c>
      <c r="F1468" s="89">
        <v>40</v>
      </c>
      <c r="G1468" s="89" t="s">
        <v>21</v>
      </c>
    </row>
    <row r="1469" spans="3:7" ht="15" thickBot="1" x14ac:dyDescent="0.35">
      <c r="C1469" s="87">
        <v>43184</v>
      </c>
      <c r="D1469" s="88">
        <v>0.59063657407407411</v>
      </c>
      <c r="E1469" s="89" t="s">
        <v>9</v>
      </c>
      <c r="F1469" s="89">
        <v>40</v>
      </c>
      <c r="G1469" s="89" t="s">
        <v>10</v>
      </c>
    </row>
    <row r="1470" spans="3:7" ht="15" thickBot="1" x14ac:dyDescent="0.35">
      <c r="C1470" s="87">
        <v>43184</v>
      </c>
      <c r="D1470" s="88">
        <v>0.59146990740740735</v>
      </c>
      <c r="E1470" s="89" t="s">
        <v>9</v>
      </c>
      <c r="F1470" s="89">
        <v>53</v>
      </c>
      <c r="G1470" s="89" t="s">
        <v>10</v>
      </c>
    </row>
    <row r="1471" spans="3:7" ht="15" thickBot="1" x14ac:dyDescent="0.35">
      <c r="C1471" s="87">
        <v>43184</v>
      </c>
      <c r="D1471" s="88">
        <v>0.59379629629629627</v>
      </c>
      <c r="E1471" s="89" t="s">
        <v>9</v>
      </c>
      <c r="F1471" s="89">
        <v>31</v>
      </c>
      <c r="G1471" s="89" t="s">
        <v>21</v>
      </c>
    </row>
    <row r="1472" spans="3:7" ht="15" thickBot="1" x14ac:dyDescent="0.35">
      <c r="C1472" s="87">
        <v>43184</v>
      </c>
      <c r="D1472" s="88">
        <v>0.59637731481481482</v>
      </c>
      <c r="E1472" s="89" t="s">
        <v>9</v>
      </c>
      <c r="F1472" s="89">
        <v>43</v>
      </c>
      <c r="G1472" s="89" t="s">
        <v>21</v>
      </c>
    </row>
    <row r="1473" spans="3:7" ht="15" thickBot="1" x14ac:dyDescent="0.35">
      <c r="C1473" s="87">
        <v>43184</v>
      </c>
      <c r="D1473" s="88">
        <v>0.59685185185185186</v>
      </c>
      <c r="E1473" s="89" t="s">
        <v>9</v>
      </c>
      <c r="F1473" s="89">
        <v>43</v>
      </c>
      <c r="G1473" s="89" t="s">
        <v>21</v>
      </c>
    </row>
    <row r="1474" spans="3:7" ht="15" thickBot="1" x14ac:dyDescent="0.35">
      <c r="C1474" s="87">
        <v>43184</v>
      </c>
      <c r="D1474" s="88">
        <v>0.59789351851851846</v>
      </c>
      <c r="E1474" s="89" t="s">
        <v>9</v>
      </c>
      <c r="F1474" s="89">
        <v>50</v>
      </c>
      <c r="G1474" s="89" t="s">
        <v>10</v>
      </c>
    </row>
    <row r="1475" spans="3:7" ht="15" thickBot="1" x14ac:dyDescent="0.35">
      <c r="C1475" s="87">
        <v>43184</v>
      </c>
      <c r="D1475" s="88">
        <v>0.59879629629629627</v>
      </c>
      <c r="E1475" s="89" t="s">
        <v>9</v>
      </c>
      <c r="F1475" s="89">
        <v>28</v>
      </c>
      <c r="G1475" s="89" t="s">
        <v>21</v>
      </c>
    </row>
    <row r="1476" spans="3:7" ht="15" thickBot="1" x14ac:dyDescent="0.35">
      <c r="C1476" s="87">
        <v>43184</v>
      </c>
      <c r="D1476" s="88">
        <v>0.59885416666666669</v>
      </c>
      <c r="E1476" s="89" t="s">
        <v>9</v>
      </c>
      <c r="F1476" s="89">
        <v>36</v>
      </c>
      <c r="G1476" s="89" t="s">
        <v>21</v>
      </c>
    </row>
    <row r="1477" spans="3:7" ht="15" thickBot="1" x14ac:dyDescent="0.35">
      <c r="C1477" s="87">
        <v>43184</v>
      </c>
      <c r="D1477" s="88">
        <v>0.59939814814814818</v>
      </c>
      <c r="E1477" s="89" t="s">
        <v>9</v>
      </c>
      <c r="F1477" s="89">
        <v>51</v>
      </c>
      <c r="G1477" s="89" t="s">
        <v>21</v>
      </c>
    </row>
    <row r="1478" spans="3:7" ht="15" thickBot="1" x14ac:dyDescent="0.35">
      <c r="C1478" s="87">
        <v>43184</v>
      </c>
      <c r="D1478" s="88">
        <v>0.60061342592592593</v>
      </c>
      <c r="E1478" s="89" t="s">
        <v>9</v>
      </c>
      <c r="F1478" s="89">
        <v>46</v>
      </c>
      <c r="G1478" s="89" t="s">
        <v>21</v>
      </c>
    </row>
    <row r="1479" spans="3:7" ht="15" thickBot="1" x14ac:dyDescent="0.35">
      <c r="C1479" s="87">
        <v>43184</v>
      </c>
      <c r="D1479" s="88">
        <v>0.60207175925925926</v>
      </c>
      <c r="E1479" s="89" t="s">
        <v>9</v>
      </c>
      <c r="F1479" s="89">
        <v>47</v>
      </c>
      <c r="G1479" s="89" t="s">
        <v>10</v>
      </c>
    </row>
    <row r="1480" spans="3:7" ht="15" thickBot="1" x14ac:dyDescent="0.35">
      <c r="C1480" s="87">
        <v>43184</v>
      </c>
      <c r="D1480" s="88">
        <v>0.60252314814814811</v>
      </c>
      <c r="E1480" s="89" t="s">
        <v>9</v>
      </c>
      <c r="F1480" s="89">
        <v>37</v>
      </c>
      <c r="G1480" s="89" t="s">
        <v>21</v>
      </c>
    </row>
    <row r="1481" spans="3:7" ht="15" thickBot="1" x14ac:dyDescent="0.35">
      <c r="C1481" s="87">
        <v>43184</v>
      </c>
      <c r="D1481" s="88">
        <v>0.60258101851851853</v>
      </c>
      <c r="E1481" s="89" t="s">
        <v>9</v>
      </c>
      <c r="F1481" s="89">
        <v>46</v>
      </c>
      <c r="G1481" s="89" t="s">
        <v>21</v>
      </c>
    </row>
    <row r="1482" spans="3:7" ht="15" thickBot="1" x14ac:dyDescent="0.35">
      <c r="C1482" s="87">
        <v>43184</v>
      </c>
      <c r="D1482" s="88">
        <v>0.60554398148148147</v>
      </c>
      <c r="E1482" s="89" t="s">
        <v>9</v>
      </c>
      <c r="F1482" s="89">
        <v>40</v>
      </c>
      <c r="G1482" s="89" t="s">
        <v>21</v>
      </c>
    </row>
    <row r="1483" spans="3:7" ht="15" thickBot="1" x14ac:dyDescent="0.35">
      <c r="C1483" s="87">
        <v>43184</v>
      </c>
      <c r="D1483" s="88">
        <v>0.60579861111111111</v>
      </c>
      <c r="E1483" s="89" t="s">
        <v>9</v>
      </c>
      <c r="F1483" s="89">
        <v>42</v>
      </c>
      <c r="G1483" s="89" t="s">
        <v>10</v>
      </c>
    </row>
    <row r="1484" spans="3:7" ht="15" thickBot="1" x14ac:dyDescent="0.35">
      <c r="C1484" s="87">
        <v>43184</v>
      </c>
      <c r="D1484" s="88">
        <v>0.60637731481481483</v>
      </c>
      <c r="E1484" s="89" t="s">
        <v>9</v>
      </c>
      <c r="F1484" s="89">
        <v>37</v>
      </c>
      <c r="G1484" s="89" t="s">
        <v>10</v>
      </c>
    </row>
    <row r="1485" spans="3:7" ht="15" thickBot="1" x14ac:dyDescent="0.35">
      <c r="C1485" s="87">
        <v>43184</v>
      </c>
      <c r="D1485" s="88">
        <v>0.6086921296296296</v>
      </c>
      <c r="E1485" s="89" t="s">
        <v>9</v>
      </c>
      <c r="F1485" s="89">
        <v>45</v>
      </c>
      <c r="G1485" s="89" t="s">
        <v>21</v>
      </c>
    </row>
    <row r="1486" spans="3:7" ht="15" thickBot="1" x14ac:dyDescent="0.35">
      <c r="C1486" s="87">
        <v>43184</v>
      </c>
      <c r="D1486" s="88">
        <v>0.6101388888888889</v>
      </c>
      <c r="E1486" s="89" t="s">
        <v>9</v>
      </c>
      <c r="F1486" s="89">
        <v>33</v>
      </c>
      <c r="G1486" s="89" t="s">
        <v>21</v>
      </c>
    </row>
    <row r="1487" spans="3:7" ht="15" thickBot="1" x14ac:dyDescent="0.35">
      <c r="C1487" s="87">
        <v>43184</v>
      </c>
      <c r="D1487" s="88">
        <v>0.61019675925925931</v>
      </c>
      <c r="E1487" s="89" t="s">
        <v>9</v>
      </c>
      <c r="F1487" s="89">
        <v>40</v>
      </c>
      <c r="G1487" s="89" t="s">
        <v>21</v>
      </c>
    </row>
    <row r="1488" spans="3:7" ht="15" thickBot="1" x14ac:dyDescent="0.35">
      <c r="C1488" s="87">
        <v>43184</v>
      </c>
      <c r="D1488" s="88">
        <v>0.61062499999999997</v>
      </c>
      <c r="E1488" s="89" t="s">
        <v>9</v>
      </c>
      <c r="F1488" s="89">
        <v>47</v>
      </c>
      <c r="G1488" s="89" t="s">
        <v>10</v>
      </c>
    </row>
    <row r="1489" spans="3:7" ht="15" thickBot="1" x14ac:dyDescent="0.35">
      <c r="C1489" s="87">
        <v>43184</v>
      </c>
      <c r="D1489" s="88">
        <v>0.61082175925925919</v>
      </c>
      <c r="E1489" s="89" t="s">
        <v>9</v>
      </c>
      <c r="F1489" s="89">
        <v>41</v>
      </c>
      <c r="G1489" s="89" t="s">
        <v>10</v>
      </c>
    </row>
    <row r="1490" spans="3:7" ht="15" thickBot="1" x14ac:dyDescent="0.35">
      <c r="C1490" s="87">
        <v>43184</v>
      </c>
      <c r="D1490" s="88">
        <v>0.61126157407407411</v>
      </c>
      <c r="E1490" s="89" t="s">
        <v>9</v>
      </c>
      <c r="F1490" s="89">
        <v>43</v>
      </c>
      <c r="G1490" s="89" t="s">
        <v>21</v>
      </c>
    </row>
    <row r="1491" spans="3:7" ht="15" thickBot="1" x14ac:dyDescent="0.35">
      <c r="C1491" s="87">
        <v>43184</v>
      </c>
      <c r="D1491" s="88">
        <v>0.61146990740740736</v>
      </c>
      <c r="E1491" s="89" t="s">
        <v>9</v>
      </c>
      <c r="F1491" s="89">
        <v>30</v>
      </c>
      <c r="G1491" s="89" t="s">
        <v>21</v>
      </c>
    </row>
    <row r="1492" spans="3:7" ht="15" thickBot="1" x14ac:dyDescent="0.35">
      <c r="C1492" s="87">
        <v>43184</v>
      </c>
      <c r="D1492" s="88">
        <v>0.6129282407407407</v>
      </c>
      <c r="E1492" s="89" t="s">
        <v>9</v>
      </c>
      <c r="F1492" s="89">
        <v>43</v>
      </c>
      <c r="G1492" s="89" t="s">
        <v>21</v>
      </c>
    </row>
    <row r="1493" spans="3:7" ht="15" thickBot="1" x14ac:dyDescent="0.35">
      <c r="C1493" s="87">
        <v>43184</v>
      </c>
      <c r="D1493" s="88">
        <v>0.61383101851851851</v>
      </c>
      <c r="E1493" s="89" t="s">
        <v>9</v>
      </c>
      <c r="F1493" s="89">
        <v>47</v>
      </c>
      <c r="G1493" s="89" t="s">
        <v>10</v>
      </c>
    </row>
    <row r="1494" spans="3:7" ht="15" thickBot="1" x14ac:dyDescent="0.35">
      <c r="C1494" s="87">
        <v>43184</v>
      </c>
      <c r="D1494" s="88">
        <v>0.6138541666666667</v>
      </c>
      <c r="E1494" s="89" t="s">
        <v>9</v>
      </c>
      <c r="F1494" s="89">
        <v>42</v>
      </c>
      <c r="G1494" s="89" t="s">
        <v>21</v>
      </c>
    </row>
    <row r="1495" spans="3:7" ht="15" thickBot="1" x14ac:dyDescent="0.35">
      <c r="C1495" s="87">
        <v>43184</v>
      </c>
      <c r="D1495" s="88">
        <v>0.6146759259259259</v>
      </c>
      <c r="E1495" s="89" t="s">
        <v>9</v>
      </c>
      <c r="F1495" s="89">
        <v>38</v>
      </c>
      <c r="G1495" s="89" t="s">
        <v>21</v>
      </c>
    </row>
    <row r="1496" spans="3:7" ht="15" thickBot="1" x14ac:dyDescent="0.35">
      <c r="C1496" s="87">
        <v>43184</v>
      </c>
      <c r="D1496" s="88">
        <v>0.61473379629629632</v>
      </c>
      <c r="E1496" s="89" t="s">
        <v>9</v>
      </c>
      <c r="F1496" s="89">
        <v>46</v>
      </c>
      <c r="G1496" s="89" t="s">
        <v>10</v>
      </c>
    </row>
    <row r="1497" spans="3:7" ht="15" thickBot="1" x14ac:dyDescent="0.35">
      <c r="C1497" s="87">
        <v>43184</v>
      </c>
      <c r="D1497" s="88">
        <v>0.61716435185185181</v>
      </c>
      <c r="E1497" s="89" t="s">
        <v>9</v>
      </c>
      <c r="F1497" s="89">
        <v>42</v>
      </c>
      <c r="G1497" s="89" t="s">
        <v>21</v>
      </c>
    </row>
    <row r="1498" spans="3:7" ht="15" thickBot="1" x14ac:dyDescent="0.35">
      <c r="C1498" s="87">
        <v>43184</v>
      </c>
      <c r="D1498" s="88">
        <v>0.61722222222222223</v>
      </c>
      <c r="E1498" s="89" t="s">
        <v>9</v>
      </c>
      <c r="F1498" s="89">
        <v>51</v>
      </c>
      <c r="G1498" s="89" t="s">
        <v>21</v>
      </c>
    </row>
    <row r="1499" spans="3:7" ht="15" thickBot="1" x14ac:dyDescent="0.35">
      <c r="C1499" s="87">
        <v>43184</v>
      </c>
      <c r="D1499" s="88">
        <v>0.6175694444444445</v>
      </c>
      <c r="E1499" s="89" t="s">
        <v>9</v>
      </c>
      <c r="F1499" s="89">
        <v>47</v>
      </c>
      <c r="G1499" s="89" t="s">
        <v>10</v>
      </c>
    </row>
    <row r="1500" spans="3:7" ht="15" thickBot="1" x14ac:dyDescent="0.35">
      <c r="C1500" s="87">
        <v>43184</v>
      </c>
      <c r="D1500" s="88">
        <v>0.61812500000000004</v>
      </c>
      <c r="E1500" s="89" t="s">
        <v>9</v>
      </c>
      <c r="F1500" s="89">
        <v>36</v>
      </c>
      <c r="G1500" s="89" t="s">
        <v>21</v>
      </c>
    </row>
    <row r="1501" spans="3:7" ht="15" thickBot="1" x14ac:dyDescent="0.35">
      <c r="C1501" s="87">
        <v>43184</v>
      </c>
      <c r="D1501" s="88">
        <v>0.6181712962962963</v>
      </c>
      <c r="E1501" s="89" t="s">
        <v>9</v>
      </c>
      <c r="F1501" s="89">
        <v>30</v>
      </c>
      <c r="G1501" s="89" t="s">
        <v>21</v>
      </c>
    </row>
    <row r="1502" spans="3:7" ht="15" thickBot="1" x14ac:dyDescent="0.35">
      <c r="C1502" s="87">
        <v>43184</v>
      </c>
      <c r="D1502" s="88">
        <v>0.61968750000000006</v>
      </c>
      <c r="E1502" s="89" t="s">
        <v>9</v>
      </c>
      <c r="F1502" s="89">
        <v>42</v>
      </c>
      <c r="G1502" s="89" t="s">
        <v>21</v>
      </c>
    </row>
    <row r="1503" spans="3:7" ht="15" thickBot="1" x14ac:dyDescent="0.35">
      <c r="C1503" s="87">
        <v>43184</v>
      </c>
      <c r="D1503" s="88">
        <v>0.62008101851851849</v>
      </c>
      <c r="E1503" s="89" t="s">
        <v>9</v>
      </c>
      <c r="F1503" s="89">
        <v>51</v>
      </c>
      <c r="G1503" s="89" t="s">
        <v>21</v>
      </c>
    </row>
    <row r="1504" spans="3:7" ht="15" thickBot="1" x14ac:dyDescent="0.35">
      <c r="C1504" s="87">
        <v>43184</v>
      </c>
      <c r="D1504" s="88">
        <v>0.62317129629629631</v>
      </c>
      <c r="E1504" s="89" t="s">
        <v>9</v>
      </c>
      <c r="F1504" s="89">
        <v>45</v>
      </c>
      <c r="G1504" s="89" t="s">
        <v>21</v>
      </c>
    </row>
    <row r="1505" spans="3:7" ht="15" thickBot="1" x14ac:dyDescent="0.35">
      <c r="C1505" s="87">
        <v>43184</v>
      </c>
      <c r="D1505" s="88">
        <v>0.62322916666666661</v>
      </c>
      <c r="E1505" s="89" t="s">
        <v>9</v>
      </c>
      <c r="F1505" s="89">
        <v>49</v>
      </c>
      <c r="G1505" s="89" t="s">
        <v>21</v>
      </c>
    </row>
    <row r="1506" spans="3:7" ht="15" thickBot="1" x14ac:dyDescent="0.35">
      <c r="C1506" s="87">
        <v>43184</v>
      </c>
      <c r="D1506" s="88">
        <v>0.62614583333333329</v>
      </c>
      <c r="E1506" s="89" t="s">
        <v>9</v>
      </c>
      <c r="F1506" s="89">
        <v>41</v>
      </c>
      <c r="G1506" s="89" t="s">
        <v>10</v>
      </c>
    </row>
    <row r="1507" spans="3:7" ht="15" thickBot="1" x14ac:dyDescent="0.35">
      <c r="C1507" s="87">
        <v>43184</v>
      </c>
      <c r="D1507" s="88">
        <v>0.62667824074074074</v>
      </c>
      <c r="E1507" s="89" t="s">
        <v>9</v>
      </c>
      <c r="F1507" s="89">
        <v>52</v>
      </c>
      <c r="G1507" s="89" t="s">
        <v>10</v>
      </c>
    </row>
    <row r="1508" spans="3:7" ht="15" thickBot="1" x14ac:dyDescent="0.35">
      <c r="C1508" s="87">
        <v>43184</v>
      </c>
      <c r="D1508" s="88">
        <v>0.62723379629629628</v>
      </c>
      <c r="E1508" s="89" t="s">
        <v>9</v>
      </c>
      <c r="F1508" s="89">
        <v>43</v>
      </c>
      <c r="G1508" s="89" t="s">
        <v>21</v>
      </c>
    </row>
    <row r="1509" spans="3:7" ht="15" thickBot="1" x14ac:dyDescent="0.35">
      <c r="C1509" s="87">
        <v>43184</v>
      </c>
      <c r="D1509" s="88">
        <v>0.62839120370370372</v>
      </c>
      <c r="E1509" s="89" t="s">
        <v>9</v>
      </c>
      <c r="F1509" s="89">
        <v>42</v>
      </c>
      <c r="G1509" s="89" t="s">
        <v>10</v>
      </c>
    </row>
    <row r="1510" spans="3:7" ht="15" thickBot="1" x14ac:dyDescent="0.35">
      <c r="C1510" s="87">
        <v>43184</v>
      </c>
      <c r="D1510" s="88">
        <v>0.62958333333333327</v>
      </c>
      <c r="E1510" s="89" t="s">
        <v>9</v>
      </c>
      <c r="F1510" s="89">
        <v>47</v>
      </c>
      <c r="G1510" s="89" t="s">
        <v>10</v>
      </c>
    </row>
    <row r="1511" spans="3:7" ht="15" thickBot="1" x14ac:dyDescent="0.35">
      <c r="C1511" s="87">
        <v>43184</v>
      </c>
      <c r="D1511" s="88">
        <v>0.63001157407407404</v>
      </c>
      <c r="E1511" s="89" t="s">
        <v>9</v>
      </c>
      <c r="F1511" s="89">
        <v>43</v>
      </c>
      <c r="G1511" s="89" t="s">
        <v>10</v>
      </c>
    </row>
    <row r="1512" spans="3:7" ht="15" thickBot="1" x14ac:dyDescent="0.35">
      <c r="C1512" s="87">
        <v>43184</v>
      </c>
      <c r="D1512" s="88">
        <v>0.63017361111111114</v>
      </c>
      <c r="E1512" s="89" t="s">
        <v>9</v>
      </c>
      <c r="F1512" s="89">
        <v>40</v>
      </c>
      <c r="G1512" s="89" t="s">
        <v>10</v>
      </c>
    </row>
    <row r="1513" spans="3:7" ht="15" thickBot="1" x14ac:dyDescent="0.35">
      <c r="C1513" s="87">
        <v>43184</v>
      </c>
      <c r="D1513" s="88">
        <v>0.63148148148148142</v>
      </c>
      <c r="E1513" s="89" t="s">
        <v>9</v>
      </c>
      <c r="F1513" s="89">
        <v>40</v>
      </c>
      <c r="G1513" s="89" t="s">
        <v>10</v>
      </c>
    </row>
    <row r="1514" spans="3:7" ht="15" thickBot="1" x14ac:dyDescent="0.35">
      <c r="C1514" s="87">
        <v>43184</v>
      </c>
      <c r="D1514" s="88">
        <v>0.63267361111111109</v>
      </c>
      <c r="E1514" s="89" t="s">
        <v>9</v>
      </c>
      <c r="F1514" s="89">
        <v>44</v>
      </c>
      <c r="G1514" s="89" t="s">
        <v>21</v>
      </c>
    </row>
    <row r="1515" spans="3:7" ht="15" thickBot="1" x14ac:dyDescent="0.35">
      <c r="C1515" s="87">
        <v>43184</v>
      </c>
      <c r="D1515" s="88">
        <v>0.63271990740740736</v>
      </c>
      <c r="E1515" s="89" t="s">
        <v>9</v>
      </c>
      <c r="F1515" s="89">
        <v>41</v>
      </c>
      <c r="G1515" s="89" t="s">
        <v>10</v>
      </c>
    </row>
    <row r="1516" spans="3:7" ht="15" thickBot="1" x14ac:dyDescent="0.35">
      <c r="C1516" s="87">
        <v>43184</v>
      </c>
      <c r="D1516" s="88">
        <v>0.63416666666666666</v>
      </c>
      <c r="E1516" s="89" t="s">
        <v>9</v>
      </c>
      <c r="F1516" s="89">
        <v>34</v>
      </c>
      <c r="G1516" s="89" t="s">
        <v>21</v>
      </c>
    </row>
    <row r="1517" spans="3:7" ht="15" thickBot="1" x14ac:dyDescent="0.35">
      <c r="C1517" s="87">
        <v>43184</v>
      </c>
      <c r="D1517" s="88">
        <v>0.63685185185185189</v>
      </c>
      <c r="E1517" s="89" t="s">
        <v>9</v>
      </c>
      <c r="F1517" s="89">
        <v>42</v>
      </c>
      <c r="G1517" s="89" t="s">
        <v>10</v>
      </c>
    </row>
    <row r="1518" spans="3:7" ht="15" thickBot="1" x14ac:dyDescent="0.35">
      <c r="C1518" s="87">
        <v>43184</v>
      </c>
      <c r="D1518" s="88">
        <v>0.63745370370370369</v>
      </c>
      <c r="E1518" s="89" t="s">
        <v>9</v>
      </c>
      <c r="F1518" s="89">
        <v>20</v>
      </c>
      <c r="G1518" s="89" t="s">
        <v>10</v>
      </c>
    </row>
    <row r="1519" spans="3:7" ht="15" thickBot="1" x14ac:dyDescent="0.35">
      <c r="C1519" s="87">
        <v>43184</v>
      </c>
      <c r="D1519" s="88">
        <v>0.63848379629629626</v>
      </c>
      <c r="E1519" s="89" t="s">
        <v>9</v>
      </c>
      <c r="F1519" s="89">
        <v>40</v>
      </c>
      <c r="G1519" s="89" t="s">
        <v>10</v>
      </c>
    </row>
    <row r="1520" spans="3:7" ht="15" thickBot="1" x14ac:dyDescent="0.35">
      <c r="C1520" s="87">
        <v>43184</v>
      </c>
      <c r="D1520" s="88">
        <v>0.64188657407407412</v>
      </c>
      <c r="E1520" s="89" t="s">
        <v>9</v>
      </c>
      <c r="F1520" s="89">
        <v>46</v>
      </c>
      <c r="G1520" s="89" t="s">
        <v>21</v>
      </c>
    </row>
    <row r="1521" spans="3:7" ht="15" thickBot="1" x14ac:dyDescent="0.35">
      <c r="C1521" s="87">
        <v>43184</v>
      </c>
      <c r="D1521" s="88">
        <v>0.64413194444444444</v>
      </c>
      <c r="E1521" s="89" t="s">
        <v>9</v>
      </c>
      <c r="F1521" s="89">
        <v>41</v>
      </c>
      <c r="G1521" s="89" t="s">
        <v>10</v>
      </c>
    </row>
    <row r="1522" spans="3:7" ht="15" thickBot="1" x14ac:dyDescent="0.35">
      <c r="C1522" s="87">
        <v>43184</v>
      </c>
      <c r="D1522" s="88">
        <v>0.64446759259259256</v>
      </c>
      <c r="E1522" s="89" t="s">
        <v>9</v>
      </c>
      <c r="F1522" s="89">
        <v>45</v>
      </c>
      <c r="G1522" s="89" t="s">
        <v>21</v>
      </c>
    </row>
    <row r="1523" spans="3:7" ht="15" thickBot="1" x14ac:dyDescent="0.35">
      <c r="C1523" s="87">
        <v>43184</v>
      </c>
      <c r="D1523" s="88">
        <v>0.64524305555555561</v>
      </c>
      <c r="E1523" s="89" t="s">
        <v>9</v>
      </c>
      <c r="F1523" s="89">
        <v>46</v>
      </c>
      <c r="G1523" s="89" t="s">
        <v>10</v>
      </c>
    </row>
    <row r="1524" spans="3:7" ht="15" thickBot="1" x14ac:dyDescent="0.35">
      <c r="C1524" s="87">
        <v>43184</v>
      </c>
      <c r="D1524" s="88">
        <v>0.64568287037037042</v>
      </c>
      <c r="E1524" s="89" t="s">
        <v>9</v>
      </c>
      <c r="F1524" s="89">
        <v>50</v>
      </c>
      <c r="G1524" s="89" t="s">
        <v>10</v>
      </c>
    </row>
    <row r="1525" spans="3:7" ht="15" thickBot="1" x14ac:dyDescent="0.35">
      <c r="C1525" s="87">
        <v>43184</v>
      </c>
      <c r="D1525" s="88">
        <v>0.64637731481481475</v>
      </c>
      <c r="E1525" s="89" t="s">
        <v>9</v>
      </c>
      <c r="F1525" s="89">
        <v>54</v>
      </c>
      <c r="G1525" s="89" t="s">
        <v>10</v>
      </c>
    </row>
    <row r="1526" spans="3:7" ht="15" thickBot="1" x14ac:dyDescent="0.35">
      <c r="C1526" s="87">
        <v>43184</v>
      </c>
      <c r="D1526" s="88">
        <v>0.64677083333333341</v>
      </c>
      <c r="E1526" s="89" t="s">
        <v>9</v>
      </c>
      <c r="F1526" s="89">
        <v>50</v>
      </c>
      <c r="G1526" s="89" t="s">
        <v>10</v>
      </c>
    </row>
    <row r="1527" spans="3:7" ht="15" thickBot="1" x14ac:dyDescent="0.35">
      <c r="C1527" s="87">
        <v>43184</v>
      </c>
      <c r="D1527" s="88">
        <v>0.6471527777777778</v>
      </c>
      <c r="E1527" s="89" t="s">
        <v>9</v>
      </c>
      <c r="F1527" s="89">
        <v>40</v>
      </c>
      <c r="G1527" s="89" t="s">
        <v>10</v>
      </c>
    </row>
    <row r="1528" spans="3:7" ht="15" thickBot="1" x14ac:dyDescent="0.35">
      <c r="C1528" s="87">
        <v>43184</v>
      </c>
      <c r="D1528" s="88">
        <v>0.64806712962962965</v>
      </c>
      <c r="E1528" s="89" t="s">
        <v>9</v>
      </c>
      <c r="F1528" s="89">
        <v>33</v>
      </c>
      <c r="G1528" s="89" t="s">
        <v>21</v>
      </c>
    </row>
    <row r="1529" spans="3:7" ht="15" thickBot="1" x14ac:dyDescent="0.35">
      <c r="C1529" s="87">
        <v>43184</v>
      </c>
      <c r="D1529" s="88">
        <v>0.65120370370370373</v>
      </c>
      <c r="E1529" s="89" t="s">
        <v>9</v>
      </c>
      <c r="F1529" s="89">
        <v>37</v>
      </c>
      <c r="G1529" s="89" t="s">
        <v>10</v>
      </c>
    </row>
    <row r="1530" spans="3:7" ht="15" thickBot="1" x14ac:dyDescent="0.35">
      <c r="C1530" s="87">
        <v>43184</v>
      </c>
      <c r="D1530" s="88">
        <v>0.65121527777777777</v>
      </c>
      <c r="E1530" s="89" t="s">
        <v>9</v>
      </c>
      <c r="F1530" s="89">
        <v>47</v>
      </c>
      <c r="G1530" s="89" t="s">
        <v>10</v>
      </c>
    </row>
    <row r="1531" spans="3:7" ht="15" thickBot="1" x14ac:dyDescent="0.35">
      <c r="C1531" s="87">
        <v>43184</v>
      </c>
      <c r="D1531" s="88">
        <v>0.65430555555555558</v>
      </c>
      <c r="E1531" s="89" t="s">
        <v>9</v>
      </c>
      <c r="F1531" s="89">
        <v>36</v>
      </c>
      <c r="G1531" s="89" t="s">
        <v>21</v>
      </c>
    </row>
    <row r="1532" spans="3:7" ht="15" thickBot="1" x14ac:dyDescent="0.35">
      <c r="C1532" s="87">
        <v>43184</v>
      </c>
      <c r="D1532" s="88">
        <v>0.65436342592592589</v>
      </c>
      <c r="E1532" s="89" t="s">
        <v>9</v>
      </c>
      <c r="F1532" s="89">
        <v>42</v>
      </c>
      <c r="G1532" s="89" t="s">
        <v>21</v>
      </c>
    </row>
    <row r="1533" spans="3:7" ht="15" thickBot="1" x14ac:dyDescent="0.35">
      <c r="C1533" s="87">
        <v>43184</v>
      </c>
      <c r="D1533" s="88">
        <v>0.65949074074074077</v>
      </c>
      <c r="E1533" s="89" t="s">
        <v>9</v>
      </c>
      <c r="F1533" s="89">
        <v>40</v>
      </c>
      <c r="G1533" s="89" t="s">
        <v>21</v>
      </c>
    </row>
    <row r="1534" spans="3:7" ht="15" thickBot="1" x14ac:dyDescent="0.35">
      <c r="C1534" s="87">
        <v>43184</v>
      </c>
      <c r="D1534" s="88">
        <v>0.6595833333333333</v>
      </c>
      <c r="E1534" s="89" t="s">
        <v>9</v>
      </c>
      <c r="F1534" s="89">
        <v>37</v>
      </c>
      <c r="G1534" s="89" t="s">
        <v>21</v>
      </c>
    </row>
    <row r="1535" spans="3:7" ht="15" thickBot="1" x14ac:dyDescent="0.35">
      <c r="C1535" s="87">
        <v>43184</v>
      </c>
      <c r="D1535" s="88">
        <v>0.66065972222222225</v>
      </c>
      <c r="E1535" s="89" t="s">
        <v>9</v>
      </c>
      <c r="F1535" s="89">
        <v>36</v>
      </c>
      <c r="G1535" s="89" t="s">
        <v>10</v>
      </c>
    </row>
    <row r="1536" spans="3:7" ht="15" thickBot="1" x14ac:dyDescent="0.35">
      <c r="C1536" s="87">
        <v>43184</v>
      </c>
      <c r="D1536" s="88">
        <v>0.66146990740740741</v>
      </c>
      <c r="E1536" s="89" t="s">
        <v>9</v>
      </c>
      <c r="F1536" s="89">
        <v>16</v>
      </c>
      <c r="G1536" s="89" t="s">
        <v>21</v>
      </c>
    </row>
    <row r="1537" spans="3:7" ht="15" thickBot="1" x14ac:dyDescent="0.35">
      <c r="C1537" s="87">
        <v>43184</v>
      </c>
      <c r="D1537" s="88">
        <v>0.66148148148148145</v>
      </c>
      <c r="E1537" s="89" t="s">
        <v>9</v>
      </c>
      <c r="F1537" s="89">
        <v>26</v>
      </c>
      <c r="G1537" s="89" t="s">
        <v>21</v>
      </c>
    </row>
    <row r="1538" spans="3:7" ht="15" thickBot="1" x14ac:dyDescent="0.35">
      <c r="C1538" s="87">
        <v>43184</v>
      </c>
      <c r="D1538" s="88">
        <v>0.6615509259259259</v>
      </c>
      <c r="E1538" s="89" t="s">
        <v>9</v>
      </c>
      <c r="F1538" s="89">
        <v>41</v>
      </c>
      <c r="G1538" s="89" t="s">
        <v>21</v>
      </c>
    </row>
    <row r="1539" spans="3:7" ht="15" thickBot="1" x14ac:dyDescent="0.35">
      <c r="C1539" s="87">
        <v>43184</v>
      </c>
      <c r="D1539" s="88">
        <v>0.66342592592592597</v>
      </c>
      <c r="E1539" s="89" t="s">
        <v>9</v>
      </c>
      <c r="F1539" s="89">
        <v>57</v>
      </c>
      <c r="G1539" s="89" t="s">
        <v>21</v>
      </c>
    </row>
    <row r="1540" spans="3:7" ht="15" thickBot="1" x14ac:dyDescent="0.35">
      <c r="C1540" s="87">
        <v>43184</v>
      </c>
      <c r="D1540" s="88">
        <v>0.664525462962963</v>
      </c>
      <c r="E1540" s="89" t="s">
        <v>9</v>
      </c>
      <c r="F1540" s="89">
        <v>42</v>
      </c>
      <c r="G1540" s="89" t="s">
        <v>10</v>
      </c>
    </row>
    <row r="1541" spans="3:7" ht="15" thickBot="1" x14ac:dyDescent="0.35">
      <c r="C1541" s="87">
        <v>43184</v>
      </c>
      <c r="D1541" s="88">
        <v>0.66541666666666666</v>
      </c>
      <c r="E1541" s="89" t="s">
        <v>9</v>
      </c>
      <c r="F1541" s="89">
        <v>38</v>
      </c>
      <c r="G1541" s="89" t="s">
        <v>21</v>
      </c>
    </row>
    <row r="1542" spans="3:7" ht="15" thickBot="1" x14ac:dyDescent="0.35">
      <c r="C1542" s="87">
        <v>43184</v>
      </c>
      <c r="D1542" s="88">
        <v>0.66552083333333334</v>
      </c>
      <c r="E1542" s="89" t="s">
        <v>9</v>
      </c>
      <c r="F1542" s="89">
        <v>23</v>
      </c>
      <c r="G1542" s="89" t="s">
        <v>21</v>
      </c>
    </row>
    <row r="1543" spans="3:7" ht="15" thickBot="1" x14ac:dyDescent="0.35">
      <c r="C1543" s="87">
        <v>43184</v>
      </c>
      <c r="D1543" s="88">
        <v>0.6664930555555556</v>
      </c>
      <c r="E1543" s="89" t="s">
        <v>9</v>
      </c>
      <c r="F1543" s="89">
        <v>57</v>
      </c>
      <c r="G1543" s="89" t="s">
        <v>10</v>
      </c>
    </row>
    <row r="1544" spans="3:7" ht="15" thickBot="1" x14ac:dyDescent="0.35">
      <c r="C1544" s="87">
        <v>43184</v>
      </c>
      <c r="D1544" s="88">
        <v>0.67083333333333339</v>
      </c>
      <c r="E1544" s="89" t="s">
        <v>9</v>
      </c>
      <c r="F1544" s="89">
        <v>35</v>
      </c>
      <c r="G1544" s="89" t="s">
        <v>21</v>
      </c>
    </row>
    <row r="1545" spans="3:7" ht="15" thickBot="1" x14ac:dyDescent="0.35">
      <c r="C1545" s="87">
        <v>43184</v>
      </c>
      <c r="D1545" s="88">
        <v>0.67140046296296296</v>
      </c>
      <c r="E1545" s="89" t="s">
        <v>9</v>
      </c>
      <c r="F1545" s="89">
        <v>35</v>
      </c>
      <c r="G1545" s="89" t="s">
        <v>21</v>
      </c>
    </row>
    <row r="1546" spans="3:7" ht="15" thickBot="1" x14ac:dyDescent="0.35">
      <c r="C1546" s="87">
        <v>43184</v>
      </c>
      <c r="D1546" s="88">
        <v>0.671412037037037</v>
      </c>
      <c r="E1546" s="89" t="s">
        <v>9</v>
      </c>
      <c r="F1546" s="89">
        <v>24</v>
      </c>
      <c r="G1546" s="89" t="s">
        <v>21</v>
      </c>
    </row>
    <row r="1547" spans="3:7" ht="15" thickBot="1" x14ac:dyDescent="0.35">
      <c r="C1547" s="87">
        <v>43184</v>
      </c>
      <c r="D1547" s="88">
        <v>0.67164351851851845</v>
      </c>
      <c r="E1547" s="89" t="s">
        <v>9</v>
      </c>
      <c r="F1547" s="89">
        <v>15</v>
      </c>
      <c r="G1547" s="89" t="s">
        <v>10</v>
      </c>
    </row>
    <row r="1548" spans="3:7" ht="15" thickBot="1" x14ac:dyDescent="0.35">
      <c r="C1548" s="87">
        <v>43184</v>
      </c>
      <c r="D1548" s="88">
        <v>0.67214120370370367</v>
      </c>
      <c r="E1548" s="89" t="s">
        <v>9</v>
      </c>
      <c r="F1548" s="89">
        <v>35</v>
      </c>
      <c r="G1548" s="89" t="s">
        <v>10</v>
      </c>
    </row>
    <row r="1549" spans="3:7" ht="15" thickBot="1" x14ac:dyDescent="0.35">
      <c r="C1549" s="87">
        <v>43184</v>
      </c>
      <c r="D1549" s="88">
        <v>0.67243055555555553</v>
      </c>
      <c r="E1549" s="89" t="s">
        <v>9</v>
      </c>
      <c r="F1549" s="89">
        <v>27</v>
      </c>
      <c r="G1549" s="89" t="s">
        <v>10</v>
      </c>
    </row>
    <row r="1550" spans="3:7" ht="15" thickBot="1" x14ac:dyDescent="0.35">
      <c r="C1550" s="87">
        <v>43184</v>
      </c>
      <c r="D1550" s="88">
        <v>0.67254629629629636</v>
      </c>
      <c r="E1550" s="89" t="s">
        <v>9</v>
      </c>
      <c r="F1550" s="89">
        <v>55</v>
      </c>
      <c r="G1550" s="89" t="s">
        <v>10</v>
      </c>
    </row>
    <row r="1551" spans="3:7" ht="15" thickBot="1" x14ac:dyDescent="0.35">
      <c r="C1551" s="87">
        <v>43184</v>
      </c>
      <c r="D1551" s="88">
        <v>0.67304398148148159</v>
      </c>
      <c r="E1551" s="89" t="s">
        <v>9</v>
      </c>
      <c r="F1551" s="89">
        <v>37</v>
      </c>
      <c r="G1551" s="89" t="s">
        <v>10</v>
      </c>
    </row>
    <row r="1552" spans="3:7" ht="15" thickBot="1" x14ac:dyDescent="0.35">
      <c r="C1552" s="87">
        <v>43184</v>
      </c>
      <c r="D1552" s="88">
        <v>0.67358796296296297</v>
      </c>
      <c r="E1552" s="89" t="s">
        <v>9</v>
      </c>
      <c r="F1552" s="89">
        <v>14</v>
      </c>
      <c r="G1552" s="89" t="s">
        <v>10</v>
      </c>
    </row>
    <row r="1553" spans="3:7" ht="15" thickBot="1" x14ac:dyDescent="0.35">
      <c r="C1553" s="87">
        <v>43184</v>
      </c>
      <c r="D1553" s="88">
        <v>0.67481481481481476</v>
      </c>
      <c r="E1553" s="89" t="s">
        <v>9</v>
      </c>
      <c r="F1553" s="89">
        <v>33</v>
      </c>
      <c r="G1553" s="89" t="s">
        <v>10</v>
      </c>
    </row>
    <row r="1554" spans="3:7" ht="15" thickBot="1" x14ac:dyDescent="0.35">
      <c r="C1554" s="87">
        <v>43184</v>
      </c>
      <c r="D1554" s="88">
        <v>0.67576388888888894</v>
      </c>
      <c r="E1554" s="89" t="s">
        <v>9</v>
      </c>
      <c r="F1554" s="89">
        <v>55</v>
      </c>
      <c r="G1554" s="89" t="s">
        <v>21</v>
      </c>
    </row>
    <row r="1555" spans="3:7" ht="15" thickBot="1" x14ac:dyDescent="0.35">
      <c r="C1555" s="87">
        <v>43184</v>
      </c>
      <c r="D1555" s="88">
        <v>0.67651620370370369</v>
      </c>
      <c r="E1555" s="89" t="s">
        <v>9</v>
      </c>
      <c r="F1555" s="89">
        <v>36</v>
      </c>
      <c r="G1555" s="89" t="s">
        <v>10</v>
      </c>
    </row>
    <row r="1556" spans="3:7" ht="15" thickBot="1" x14ac:dyDescent="0.35">
      <c r="C1556" s="87">
        <v>43184</v>
      </c>
      <c r="D1556" s="88">
        <v>0.67696759259259265</v>
      </c>
      <c r="E1556" s="89" t="s">
        <v>9</v>
      </c>
      <c r="F1556" s="89">
        <v>49</v>
      </c>
      <c r="G1556" s="89" t="s">
        <v>10</v>
      </c>
    </row>
    <row r="1557" spans="3:7" ht="15" thickBot="1" x14ac:dyDescent="0.35">
      <c r="C1557" s="87">
        <v>43184</v>
      </c>
      <c r="D1557" s="88">
        <v>0.67790509259259257</v>
      </c>
      <c r="E1557" s="89" t="s">
        <v>9</v>
      </c>
      <c r="F1557" s="89">
        <v>47</v>
      </c>
      <c r="G1557" s="89" t="s">
        <v>21</v>
      </c>
    </row>
    <row r="1558" spans="3:7" ht="15" thickBot="1" x14ac:dyDescent="0.35">
      <c r="C1558" s="87">
        <v>43184</v>
      </c>
      <c r="D1558" s="88">
        <v>0.67798611111111118</v>
      </c>
      <c r="E1558" s="89" t="s">
        <v>9</v>
      </c>
      <c r="F1558" s="89">
        <v>42</v>
      </c>
      <c r="G1558" s="89" t="s">
        <v>21</v>
      </c>
    </row>
    <row r="1559" spans="3:7" ht="15" thickBot="1" x14ac:dyDescent="0.35">
      <c r="C1559" s="87">
        <v>43184</v>
      </c>
      <c r="D1559" s="88">
        <v>0.67909722222222213</v>
      </c>
      <c r="E1559" s="89" t="s">
        <v>9</v>
      </c>
      <c r="F1559" s="89">
        <v>44</v>
      </c>
      <c r="G1559" s="89" t="s">
        <v>21</v>
      </c>
    </row>
    <row r="1560" spans="3:7" ht="15" thickBot="1" x14ac:dyDescent="0.35">
      <c r="C1560" s="87">
        <v>43184</v>
      </c>
      <c r="D1560" s="88">
        <v>0.67915509259259255</v>
      </c>
      <c r="E1560" s="89" t="s">
        <v>9</v>
      </c>
      <c r="F1560" s="89">
        <v>41</v>
      </c>
      <c r="G1560" s="89" t="s">
        <v>10</v>
      </c>
    </row>
    <row r="1561" spans="3:7" ht="15" thickBot="1" x14ac:dyDescent="0.35">
      <c r="C1561" s="87">
        <v>43184</v>
      </c>
      <c r="D1561" s="88">
        <v>0.68042824074074071</v>
      </c>
      <c r="E1561" s="89" t="s">
        <v>9</v>
      </c>
      <c r="F1561" s="89">
        <v>35</v>
      </c>
      <c r="G1561" s="89" t="s">
        <v>21</v>
      </c>
    </row>
    <row r="1562" spans="3:7" ht="15" thickBot="1" x14ac:dyDescent="0.35">
      <c r="C1562" s="87">
        <v>43184</v>
      </c>
      <c r="D1562" s="88">
        <v>0.68240740740740735</v>
      </c>
      <c r="E1562" s="89" t="s">
        <v>9</v>
      </c>
      <c r="F1562" s="89">
        <v>48</v>
      </c>
      <c r="G1562" s="89" t="s">
        <v>10</v>
      </c>
    </row>
    <row r="1563" spans="3:7" ht="15" thickBot="1" x14ac:dyDescent="0.35">
      <c r="C1563" s="87">
        <v>43184</v>
      </c>
      <c r="D1563" s="88">
        <v>0.68306712962962957</v>
      </c>
      <c r="E1563" s="89" t="s">
        <v>9</v>
      </c>
      <c r="F1563" s="89">
        <v>32</v>
      </c>
      <c r="G1563" s="89" t="s">
        <v>10</v>
      </c>
    </row>
    <row r="1564" spans="3:7" ht="15" thickBot="1" x14ac:dyDescent="0.35">
      <c r="C1564" s="87">
        <v>43184</v>
      </c>
      <c r="D1564" s="88">
        <v>0.68341435185185195</v>
      </c>
      <c r="E1564" s="89" t="s">
        <v>9</v>
      </c>
      <c r="F1564" s="89">
        <v>34</v>
      </c>
      <c r="G1564" s="89" t="s">
        <v>10</v>
      </c>
    </row>
    <row r="1565" spans="3:7" ht="15" thickBot="1" x14ac:dyDescent="0.35">
      <c r="C1565" s="87">
        <v>43184</v>
      </c>
      <c r="D1565" s="88">
        <v>0.68349537037037045</v>
      </c>
      <c r="E1565" s="89" t="s">
        <v>9</v>
      </c>
      <c r="F1565" s="89">
        <v>34</v>
      </c>
      <c r="G1565" s="89" t="s">
        <v>21</v>
      </c>
    </row>
    <row r="1566" spans="3:7" ht="15" thickBot="1" x14ac:dyDescent="0.35">
      <c r="C1566" s="87">
        <v>43184</v>
      </c>
      <c r="D1566" s="88">
        <v>0.68489583333333337</v>
      </c>
      <c r="E1566" s="89" t="s">
        <v>9</v>
      </c>
      <c r="F1566" s="89">
        <v>48</v>
      </c>
      <c r="G1566" s="89" t="s">
        <v>21</v>
      </c>
    </row>
    <row r="1567" spans="3:7" ht="15" thickBot="1" x14ac:dyDescent="0.35">
      <c r="C1567" s="87">
        <v>43184</v>
      </c>
      <c r="D1567" s="88">
        <v>0.68646990740740732</v>
      </c>
      <c r="E1567" s="89" t="s">
        <v>9</v>
      </c>
      <c r="F1567" s="89">
        <v>36</v>
      </c>
      <c r="G1567" s="89" t="s">
        <v>21</v>
      </c>
    </row>
    <row r="1568" spans="3:7" ht="15" thickBot="1" x14ac:dyDescent="0.35">
      <c r="C1568" s="87">
        <v>43184</v>
      </c>
      <c r="D1568" s="88">
        <v>0.68726851851851845</v>
      </c>
      <c r="E1568" s="89" t="s">
        <v>9</v>
      </c>
      <c r="F1568" s="89">
        <v>48</v>
      </c>
      <c r="G1568" s="89" t="s">
        <v>21</v>
      </c>
    </row>
    <row r="1569" spans="3:7" ht="15" thickBot="1" x14ac:dyDescent="0.35">
      <c r="C1569" s="87">
        <v>43184</v>
      </c>
      <c r="D1569" s="88">
        <v>0.68791666666666673</v>
      </c>
      <c r="E1569" s="89" t="s">
        <v>9</v>
      </c>
      <c r="F1569" s="89">
        <v>43</v>
      </c>
      <c r="G1569" s="89" t="s">
        <v>21</v>
      </c>
    </row>
    <row r="1570" spans="3:7" ht="15" thickBot="1" x14ac:dyDescent="0.35">
      <c r="C1570" s="87">
        <v>43184</v>
      </c>
      <c r="D1570" s="88">
        <v>0.687962962962963</v>
      </c>
      <c r="E1570" s="89" t="s">
        <v>9</v>
      </c>
      <c r="F1570" s="89">
        <v>53</v>
      </c>
      <c r="G1570" s="89" t="s">
        <v>10</v>
      </c>
    </row>
    <row r="1571" spans="3:7" ht="15" thickBot="1" x14ac:dyDescent="0.35">
      <c r="C1571" s="87">
        <v>43184</v>
      </c>
      <c r="D1571" s="88">
        <v>0.68811342592592595</v>
      </c>
      <c r="E1571" s="89" t="s">
        <v>9</v>
      </c>
      <c r="F1571" s="89">
        <v>48</v>
      </c>
      <c r="G1571" s="89" t="s">
        <v>10</v>
      </c>
    </row>
    <row r="1572" spans="3:7" ht="15" thickBot="1" x14ac:dyDescent="0.35">
      <c r="C1572" s="87">
        <v>43184</v>
      </c>
      <c r="D1572" s="88">
        <v>0.68844907407407396</v>
      </c>
      <c r="E1572" s="89" t="s">
        <v>9</v>
      </c>
      <c r="F1572" s="89">
        <v>49</v>
      </c>
      <c r="G1572" s="89" t="s">
        <v>21</v>
      </c>
    </row>
    <row r="1573" spans="3:7" ht="15" thickBot="1" x14ac:dyDescent="0.35">
      <c r="C1573" s="87">
        <v>43184</v>
      </c>
      <c r="D1573" s="88">
        <v>0.6900115740740741</v>
      </c>
      <c r="E1573" s="89" t="s">
        <v>9</v>
      </c>
      <c r="F1573" s="89">
        <v>36</v>
      </c>
      <c r="G1573" s="89" t="s">
        <v>10</v>
      </c>
    </row>
    <row r="1574" spans="3:7" ht="15" thickBot="1" x14ac:dyDescent="0.35">
      <c r="C1574" s="87">
        <v>43184</v>
      </c>
      <c r="D1574" s="88">
        <v>0.69061342592592589</v>
      </c>
      <c r="E1574" s="89" t="s">
        <v>9</v>
      </c>
      <c r="F1574" s="89">
        <v>36</v>
      </c>
      <c r="G1574" s="89" t="s">
        <v>21</v>
      </c>
    </row>
    <row r="1575" spans="3:7" ht="15" thickBot="1" x14ac:dyDescent="0.35">
      <c r="C1575" s="87">
        <v>43184</v>
      </c>
      <c r="D1575" s="88">
        <v>0.69413194444444448</v>
      </c>
      <c r="E1575" s="89" t="s">
        <v>9</v>
      </c>
      <c r="F1575" s="89">
        <v>15</v>
      </c>
      <c r="G1575" s="89" t="s">
        <v>21</v>
      </c>
    </row>
    <row r="1576" spans="3:7" ht="15" thickBot="1" x14ac:dyDescent="0.35">
      <c r="C1576" s="87">
        <v>43184</v>
      </c>
      <c r="D1576" s="88">
        <v>0.69481481481481477</v>
      </c>
      <c r="E1576" s="89" t="s">
        <v>9</v>
      </c>
      <c r="F1576" s="89">
        <v>47</v>
      </c>
      <c r="G1576" s="89" t="s">
        <v>10</v>
      </c>
    </row>
    <row r="1577" spans="3:7" ht="15" thickBot="1" x14ac:dyDescent="0.35">
      <c r="C1577" s="87">
        <v>43184</v>
      </c>
      <c r="D1577" s="88">
        <v>0.69738425925925929</v>
      </c>
      <c r="E1577" s="89" t="s">
        <v>9</v>
      </c>
      <c r="F1577" s="89">
        <v>31</v>
      </c>
      <c r="G1577" s="89" t="s">
        <v>10</v>
      </c>
    </row>
    <row r="1578" spans="3:7" ht="15" thickBot="1" x14ac:dyDescent="0.35">
      <c r="C1578" s="87">
        <v>43184</v>
      </c>
      <c r="D1578" s="88">
        <v>0.70040509259259265</v>
      </c>
      <c r="E1578" s="89" t="s">
        <v>9</v>
      </c>
      <c r="F1578" s="89">
        <v>51</v>
      </c>
      <c r="G1578" s="89" t="s">
        <v>10</v>
      </c>
    </row>
    <row r="1579" spans="3:7" ht="15" thickBot="1" x14ac:dyDescent="0.35">
      <c r="C1579" s="87">
        <v>43184</v>
      </c>
      <c r="D1579" s="88">
        <v>0.70090277777777776</v>
      </c>
      <c r="E1579" s="89" t="s">
        <v>9</v>
      </c>
      <c r="F1579" s="89">
        <v>36</v>
      </c>
      <c r="G1579" s="89" t="s">
        <v>21</v>
      </c>
    </row>
    <row r="1580" spans="3:7" ht="15" thickBot="1" x14ac:dyDescent="0.35">
      <c r="C1580" s="87">
        <v>43184</v>
      </c>
      <c r="D1580" s="88">
        <v>0.70136574074074076</v>
      </c>
      <c r="E1580" s="89" t="s">
        <v>9</v>
      </c>
      <c r="F1580" s="89">
        <v>42</v>
      </c>
      <c r="G1580" s="89" t="s">
        <v>21</v>
      </c>
    </row>
    <row r="1581" spans="3:7" ht="15" thickBot="1" x14ac:dyDescent="0.35">
      <c r="C1581" s="87">
        <v>43184</v>
      </c>
      <c r="D1581" s="88">
        <v>0.7015162037037036</v>
      </c>
      <c r="E1581" s="89" t="s">
        <v>9</v>
      </c>
      <c r="F1581" s="89">
        <v>34</v>
      </c>
      <c r="G1581" s="89" t="s">
        <v>10</v>
      </c>
    </row>
    <row r="1582" spans="3:7" ht="15" thickBot="1" x14ac:dyDescent="0.35">
      <c r="C1582" s="87">
        <v>43184</v>
      </c>
      <c r="D1582" s="88">
        <v>0.70233796296296302</v>
      </c>
      <c r="E1582" s="89" t="s">
        <v>9</v>
      </c>
      <c r="F1582" s="89">
        <v>33</v>
      </c>
      <c r="G1582" s="89" t="s">
        <v>21</v>
      </c>
    </row>
    <row r="1583" spans="3:7" ht="15" thickBot="1" x14ac:dyDescent="0.35">
      <c r="C1583" s="87">
        <v>43184</v>
      </c>
      <c r="D1583" s="88">
        <v>0.70326388888888891</v>
      </c>
      <c r="E1583" s="89" t="s">
        <v>9</v>
      </c>
      <c r="F1583" s="89">
        <v>23</v>
      </c>
      <c r="G1583" s="89" t="s">
        <v>10</v>
      </c>
    </row>
    <row r="1584" spans="3:7" ht="15" thickBot="1" x14ac:dyDescent="0.35">
      <c r="C1584" s="87">
        <v>43184</v>
      </c>
      <c r="D1584" s="88">
        <v>0.70395833333333335</v>
      </c>
      <c r="E1584" s="89" t="s">
        <v>9</v>
      </c>
      <c r="F1584" s="89">
        <v>39</v>
      </c>
      <c r="G1584" s="89" t="s">
        <v>21</v>
      </c>
    </row>
    <row r="1585" spans="3:7" ht="15" thickBot="1" x14ac:dyDescent="0.35">
      <c r="C1585" s="87">
        <v>43184</v>
      </c>
      <c r="D1585" s="88">
        <v>0.70435185185185178</v>
      </c>
      <c r="E1585" s="89" t="s">
        <v>9</v>
      </c>
      <c r="F1585" s="89">
        <v>46</v>
      </c>
      <c r="G1585" s="89" t="s">
        <v>10</v>
      </c>
    </row>
    <row r="1586" spans="3:7" ht="15" thickBot="1" x14ac:dyDescent="0.35">
      <c r="C1586" s="87">
        <v>43184</v>
      </c>
      <c r="D1586" s="88">
        <v>0.70446759259259262</v>
      </c>
      <c r="E1586" s="89" t="s">
        <v>9</v>
      </c>
      <c r="F1586" s="89">
        <v>45</v>
      </c>
      <c r="G1586" s="89" t="s">
        <v>21</v>
      </c>
    </row>
    <row r="1587" spans="3:7" ht="15" thickBot="1" x14ac:dyDescent="0.35">
      <c r="C1587" s="87">
        <v>43184</v>
      </c>
      <c r="D1587" s="88">
        <v>0.70538194444444446</v>
      </c>
      <c r="E1587" s="89" t="s">
        <v>9</v>
      </c>
      <c r="F1587" s="89">
        <v>49</v>
      </c>
      <c r="G1587" s="89" t="s">
        <v>21</v>
      </c>
    </row>
    <row r="1588" spans="3:7" ht="15" thickBot="1" x14ac:dyDescent="0.35">
      <c r="C1588" s="87">
        <v>43184</v>
      </c>
      <c r="D1588" s="88">
        <v>0.70806712962962959</v>
      </c>
      <c r="E1588" s="89" t="s">
        <v>9</v>
      </c>
      <c r="F1588" s="89">
        <v>54</v>
      </c>
      <c r="G1588" s="89" t="s">
        <v>10</v>
      </c>
    </row>
    <row r="1589" spans="3:7" ht="15" thickBot="1" x14ac:dyDescent="0.35">
      <c r="C1589" s="87">
        <v>43184</v>
      </c>
      <c r="D1589" s="88">
        <v>0.70862268518518512</v>
      </c>
      <c r="E1589" s="89" t="s">
        <v>9</v>
      </c>
      <c r="F1589" s="89">
        <v>59</v>
      </c>
      <c r="G1589" s="89" t="s">
        <v>21</v>
      </c>
    </row>
    <row r="1590" spans="3:7" ht="15" thickBot="1" x14ac:dyDescent="0.35">
      <c r="C1590" s="87">
        <v>43184</v>
      </c>
      <c r="D1590" s="88">
        <v>0.70974537037037033</v>
      </c>
      <c r="E1590" s="89" t="s">
        <v>9</v>
      </c>
      <c r="F1590" s="89">
        <v>29</v>
      </c>
      <c r="G1590" s="89" t="s">
        <v>21</v>
      </c>
    </row>
    <row r="1591" spans="3:7" ht="15" thickBot="1" x14ac:dyDescent="0.35">
      <c r="C1591" s="87">
        <v>43184</v>
      </c>
      <c r="D1591" s="88">
        <v>0.70994212962962966</v>
      </c>
      <c r="E1591" s="89" t="s">
        <v>9</v>
      </c>
      <c r="F1591" s="89">
        <v>18</v>
      </c>
      <c r="G1591" s="89" t="s">
        <v>10</v>
      </c>
    </row>
    <row r="1592" spans="3:7" ht="15" thickBot="1" x14ac:dyDescent="0.35">
      <c r="C1592" s="87">
        <v>43184</v>
      </c>
      <c r="D1592" s="88">
        <v>0.71050925925925934</v>
      </c>
      <c r="E1592" s="89" t="s">
        <v>9</v>
      </c>
      <c r="F1592" s="89">
        <v>43</v>
      </c>
      <c r="G1592" s="89" t="s">
        <v>21</v>
      </c>
    </row>
    <row r="1593" spans="3:7" ht="15" thickBot="1" x14ac:dyDescent="0.35">
      <c r="C1593" s="87">
        <v>43184</v>
      </c>
      <c r="D1593" s="88">
        <v>0.71059027777777783</v>
      </c>
      <c r="E1593" s="89" t="s">
        <v>9</v>
      </c>
      <c r="F1593" s="89">
        <v>31</v>
      </c>
      <c r="G1593" s="89" t="s">
        <v>21</v>
      </c>
    </row>
    <row r="1594" spans="3:7" ht="15" thickBot="1" x14ac:dyDescent="0.35">
      <c r="C1594" s="87">
        <v>43184</v>
      </c>
      <c r="D1594" s="88">
        <v>0.71267361111111116</v>
      </c>
      <c r="E1594" s="89" t="s">
        <v>9</v>
      </c>
      <c r="F1594" s="89">
        <v>40</v>
      </c>
      <c r="G1594" s="89" t="s">
        <v>10</v>
      </c>
    </row>
    <row r="1595" spans="3:7" ht="15" thickBot="1" x14ac:dyDescent="0.35">
      <c r="C1595" s="87">
        <v>43184</v>
      </c>
      <c r="D1595" s="88">
        <v>0.71436342592592583</v>
      </c>
      <c r="E1595" s="89" t="s">
        <v>9</v>
      </c>
      <c r="F1595" s="89">
        <v>57</v>
      </c>
      <c r="G1595" s="89" t="s">
        <v>21</v>
      </c>
    </row>
    <row r="1596" spans="3:7" ht="15" thickBot="1" x14ac:dyDescent="0.35">
      <c r="C1596" s="87">
        <v>43184</v>
      </c>
      <c r="D1596" s="88">
        <v>0.71591435185185182</v>
      </c>
      <c r="E1596" s="89" t="s">
        <v>9</v>
      </c>
      <c r="F1596" s="89">
        <v>34</v>
      </c>
      <c r="G1596" s="89" t="s">
        <v>10</v>
      </c>
    </row>
    <row r="1597" spans="3:7" ht="15" thickBot="1" x14ac:dyDescent="0.35">
      <c r="C1597" s="87">
        <v>43184</v>
      </c>
      <c r="D1597" s="88">
        <v>0.71619212962962964</v>
      </c>
      <c r="E1597" s="89" t="s">
        <v>9</v>
      </c>
      <c r="F1597" s="89">
        <v>56</v>
      </c>
      <c r="G1597" s="89" t="s">
        <v>21</v>
      </c>
    </row>
    <row r="1598" spans="3:7" ht="15" thickBot="1" x14ac:dyDescent="0.35">
      <c r="C1598" s="87">
        <v>43184</v>
      </c>
      <c r="D1598" s="88">
        <v>0.71802083333333344</v>
      </c>
      <c r="E1598" s="89" t="s">
        <v>9</v>
      </c>
      <c r="F1598" s="89">
        <v>55</v>
      </c>
      <c r="G1598" s="89" t="s">
        <v>21</v>
      </c>
    </row>
    <row r="1599" spans="3:7" ht="15" thickBot="1" x14ac:dyDescent="0.35">
      <c r="C1599" s="87">
        <v>43184</v>
      </c>
      <c r="D1599" s="88">
        <v>0.71849537037037037</v>
      </c>
      <c r="E1599" s="89" t="s">
        <v>9</v>
      </c>
      <c r="F1599" s="89">
        <v>39</v>
      </c>
      <c r="G1599" s="89" t="s">
        <v>21</v>
      </c>
    </row>
    <row r="1600" spans="3:7" ht="15" thickBot="1" x14ac:dyDescent="0.35">
      <c r="C1600" s="87">
        <v>43184</v>
      </c>
      <c r="D1600" s="88">
        <v>0.72112268518518519</v>
      </c>
      <c r="E1600" s="89" t="s">
        <v>9</v>
      </c>
      <c r="F1600" s="89">
        <v>37</v>
      </c>
      <c r="G1600" s="89" t="s">
        <v>10</v>
      </c>
    </row>
    <row r="1601" spans="3:7" ht="15" thickBot="1" x14ac:dyDescent="0.35">
      <c r="C1601" s="87">
        <v>43184</v>
      </c>
      <c r="D1601" s="88">
        <v>0.72260416666666671</v>
      </c>
      <c r="E1601" s="89" t="s">
        <v>9</v>
      </c>
      <c r="F1601" s="89">
        <v>42</v>
      </c>
      <c r="G1601" s="89" t="s">
        <v>21</v>
      </c>
    </row>
    <row r="1602" spans="3:7" ht="15" thickBot="1" x14ac:dyDescent="0.35">
      <c r="C1602" s="87">
        <v>43184</v>
      </c>
      <c r="D1602" s="88">
        <v>0.72357638888888898</v>
      </c>
      <c r="E1602" s="89" t="s">
        <v>9</v>
      </c>
      <c r="F1602" s="89">
        <v>28</v>
      </c>
      <c r="G1602" s="89" t="s">
        <v>21</v>
      </c>
    </row>
    <row r="1603" spans="3:7" ht="15" thickBot="1" x14ac:dyDescent="0.35">
      <c r="C1603" s="87">
        <v>43184</v>
      </c>
      <c r="D1603" s="88">
        <v>0.72402777777777771</v>
      </c>
      <c r="E1603" s="89" t="s">
        <v>9</v>
      </c>
      <c r="F1603" s="89">
        <v>24</v>
      </c>
      <c r="G1603" s="89" t="s">
        <v>21</v>
      </c>
    </row>
    <row r="1604" spans="3:7" ht="15" thickBot="1" x14ac:dyDescent="0.35">
      <c r="C1604" s="87">
        <v>43184</v>
      </c>
      <c r="D1604" s="88">
        <v>0.72422453703703704</v>
      </c>
      <c r="E1604" s="89" t="s">
        <v>9</v>
      </c>
      <c r="F1604" s="89">
        <v>43</v>
      </c>
      <c r="G1604" s="89" t="s">
        <v>10</v>
      </c>
    </row>
    <row r="1605" spans="3:7" ht="15" thickBot="1" x14ac:dyDescent="0.35">
      <c r="C1605" s="87">
        <v>43184</v>
      </c>
      <c r="D1605" s="88">
        <v>0.72480324074074076</v>
      </c>
      <c r="E1605" s="89" t="s">
        <v>9</v>
      </c>
      <c r="F1605" s="89">
        <v>49</v>
      </c>
      <c r="G1605" s="89" t="s">
        <v>21</v>
      </c>
    </row>
    <row r="1606" spans="3:7" ht="15" thickBot="1" x14ac:dyDescent="0.35">
      <c r="C1606" s="87">
        <v>43184</v>
      </c>
      <c r="D1606" s="88">
        <v>0.72575231481481473</v>
      </c>
      <c r="E1606" s="89" t="s">
        <v>9</v>
      </c>
      <c r="F1606" s="89">
        <v>44</v>
      </c>
      <c r="G1606" s="89" t="s">
        <v>21</v>
      </c>
    </row>
    <row r="1607" spans="3:7" ht="15" thickBot="1" x14ac:dyDescent="0.35">
      <c r="C1607" s="87">
        <v>43184</v>
      </c>
      <c r="D1607" s="88">
        <v>0.7260416666666667</v>
      </c>
      <c r="E1607" s="89" t="s">
        <v>9</v>
      </c>
      <c r="F1607" s="89">
        <v>45</v>
      </c>
      <c r="G1607" s="89" t="s">
        <v>10</v>
      </c>
    </row>
    <row r="1608" spans="3:7" ht="15" thickBot="1" x14ac:dyDescent="0.35">
      <c r="C1608" s="87">
        <v>43184</v>
      </c>
      <c r="D1608" s="88">
        <v>0.72633101851851845</v>
      </c>
      <c r="E1608" s="89" t="s">
        <v>9</v>
      </c>
      <c r="F1608" s="89">
        <v>38</v>
      </c>
      <c r="G1608" s="89" t="s">
        <v>21</v>
      </c>
    </row>
    <row r="1609" spans="3:7" ht="15" thickBot="1" x14ac:dyDescent="0.35">
      <c r="C1609" s="87">
        <v>43184</v>
      </c>
      <c r="D1609" s="88">
        <v>0.72638888888888886</v>
      </c>
      <c r="E1609" s="89" t="s">
        <v>9</v>
      </c>
      <c r="F1609" s="89">
        <v>34</v>
      </c>
      <c r="G1609" s="89" t="s">
        <v>10</v>
      </c>
    </row>
    <row r="1610" spans="3:7" ht="15" thickBot="1" x14ac:dyDescent="0.35">
      <c r="C1610" s="87">
        <v>43184</v>
      </c>
      <c r="D1610" s="88">
        <v>0.72641203703703694</v>
      </c>
      <c r="E1610" s="89" t="s">
        <v>9</v>
      </c>
      <c r="F1610" s="89">
        <v>40</v>
      </c>
      <c r="G1610" s="89" t="s">
        <v>21</v>
      </c>
    </row>
    <row r="1611" spans="3:7" ht="15" thickBot="1" x14ac:dyDescent="0.35">
      <c r="C1611" s="87">
        <v>43184</v>
      </c>
      <c r="D1611" s="88">
        <v>0.72885416666666669</v>
      </c>
      <c r="E1611" s="89" t="s">
        <v>9</v>
      </c>
      <c r="F1611" s="89">
        <v>23</v>
      </c>
      <c r="G1611" s="89" t="s">
        <v>21</v>
      </c>
    </row>
    <row r="1612" spans="3:7" ht="15" thickBot="1" x14ac:dyDescent="0.35">
      <c r="C1612" s="87">
        <v>43184</v>
      </c>
      <c r="D1612" s="88">
        <v>0.72956018518518517</v>
      </c>
      <c r="E1612" s="89" t="s">
        <v>9</v>
      </c>
      <c r="F1612" s="89">
        <v>54</v>
      </c>
      <c r="G1612" s="89" t="s">
        <v>10</v>
      </c>
    </row>
    <row r="1613" spans="3:7" ht="15" thickBot="1" x14ac:dyDescent="0.35">
      <c r="C1613" s="87">
        <v>43184</v>
      </c>
      <c r="D1613" s="88">
        <v>0.73052083333333329</v>
      </c>
      <c r="E1613" s="89" t="s">
        <v>9</v>
      </c>
      <c r="F1613" s="89">
        <v>41</v>
      </c>
      <c r="G1613" s="89" t="s">
        <v>10</v>
      </c>
    </row>
    <row r="1614" spans="3:7" ht="15" thickBot="1" x14ac:dyDescent="0.35">
      <c r="C1614" s="87">
        <v>43184</v>
      </c>
      <c r="D1614" s="88">
        <v>0.73141203703703705</v>
      </c>
      <c r="E1614" s="89" t="s">
        <v>9</v>
      </c>
      <c r="F1614" s="89">
        <v>39</v>
      </c>
      <c r="G1614" s="89" t="s">
        <v>21</v>
      </c>
    </row>
    <row r="1615" spans="3:7" ht="15" thickBot="1" x14ac:dyDescent="0.35">
      <c r="C1615" s="87">
        <v>43184</v>
      </c>
      <c r="D1615" s="88">
        <v>0.73146990740740747</v>
      </c>
      <c r="E1615" s="89" t="s">
        <v>9</v>
      </c>
      <c r="F1615" s="89">
        <v>47</v>
      </c>
      <c r="G1615" s="89" t="s">
        <v>10</v>
      </c>
    </row>
    <row r="1616" spans="3:7" ht="15" thickBot="1" x14ac:dyDescent="0.35">
      <c r="C1616" s="87">
        <v>43184</v>
      </c>
      <c r="D1616" s="88">
        <v>0.73163194444444446</v>
      </c>
      <c r="E1616" s="89" t="s">
        <v>9</v>
      </c>
      <c r="F1616" s="89">
        <v>37</v>
      </c>
      <c r="G1616" s="89" t="s">
        <v>21</v>
      </c>
    </row>
    <row r="1617" spans="3:7" ht="15" thickBot="1" x14ac:dyDescent="0.35">
      <c r="C1617" s="87">
        <v>43184</v>
      </c>
      <c r="D1617" s="88">
        <v>0.73168981481481488</v>
      </c>
      <c r="E1617" s="89" t="s">
        <v>9</v>
      </c>
      <c r="F1617" s="89">
        <v>50</v>
      </c>
      <c r="G1617" s="89" t="s">
        <v>10</v>
      </c>
    </row>
    <row r="1618" spans="3:7" ht="15" thickBot="1" x14ac:dyDescent="0.35">
      <c r="C1618" s="87">
        <v>43184</v>
      </c>
      <c r="D1618" s="88">
        <v>0.73182870370370379</v>
      </c>
      <c r="E1618" s="89" t="s">
        <v>9</v>
      </c>
      <c r="F1618" s="89">
        <v>54</v>
      </c>
      <c r="G1618" s="89" t="s">
        <v>10</v>
      </c>
    </row>
    <row r="1619" spans="3:7" ht="15" thickBot="1" x14ac:dyDescent="0.35">
      <c r="C1619" s="87">
        <v>43184</v>
      </c>
      <c r="D1619" s="88">
        <v>0.73259259259259257</v>
      </c>
      <c r="E1619" s="89" t="s">
        <v>9</v>
      </c>
      <c r="F1619" s="89">
        <v>49</v>
      </c>
      <c r="G1619" s="89" t="s">
        <v>21</v>
      </c>
    </row>
    <row r="1620" spans="3:7" ht="15" thickBot="1" x14ac:dyDescent="0.35">
      <c r="C1620" s="87">
        <v>43184</v>
      </c>
      <c r="D1620" s="88">
        <v>0.73521990740740739</v>
      </c>
      <c r="E1620" s="89" t="s">
        <v>9</v>
      </c>
      <c r="F1620" s="89">
        <v>35</v>
      </c>
      <c r="G1620" s="89" t="s">
        <v>10</v>
      </c>
    </row>
    <row r="1621" spans="3:7" ht="15" thickBot="1" x14ac:dyDescent="0.35">
      <c r="C1621" s="87">
        <v>43184</v>
      </c>
      <c r="D1621" s="88">
        <v>0.73548611111111117</v>
      </c>
      <c r="E1621" s="89" t="s">
        <v>9</v>
      </c>
      <c r="F1621" s="89">
        <v>32</v>
      </c>
      <c r="G1621" s="89" t="s">
        <v>21</v>
      </c>
    </row>
    <row r="1622" spans="3:7" ht="15" thickBot="1" x14ac:dyDescent="0.35">
      <c r="C1622" s="87">
        <v>43184</v>
      </c>
      <c r="D1622" s="88">
        <v>0.73553240740740744</v>
      </c>
      <c r="E1622" s="89" t="s">
        <v>9</v>
      </c>
      <c r="F1622" s="89">
        <v>16</v>
      </c>
      <c r="G1622" s="89" t="s">
        <v>21</v>
      </c>
    </row>
    <row r="1623" spans="3:7" ht="15" thickBot="1" x14ac:dyDescent="0.35">
      <c r="C1623" s="87">
        <v>43184</v>
      </c>
      <c r="D1623" s="88">
        <v>0.73642361111111121</v>
      </c>
      <c r="E1623" s="89" t="s">
        <v>9</v>
      </c>
      <c r="F1623" s="89">
        <v>65</v>
      </c>
      <c r="G1623" s="89" t="s">
        <v>10</v>
      </c>
    </row>
    <row r="1624" spans="3:7" ht="15" thickBot="1" x14ac:dyDescent="0.35">
      <c r="C1624" s="87">
        <v>43184</v>
      </c>
      <c r="D1624" s="88">
        <v>0.73682870370370368</v>
      </c>
      <c r="E1624" s="89" t="s">
        <v>9</v>
      </c>
      <c r="F1624" s="89">
        <v>57</v>
      </c>
      <c r="G1624" s="89" t="s">
        <v>10</v>
      </c>
    </row>
    <row r="1625" spans="3:7" ht="15" thickBot="1" x14ac:dyDescent="0.35">
      <c r="C1625" s="87">
        <v>43184</v>
      </c>
      <c r="D1625" s="88">
        <v>0.7368865740740741</v>
      </c>
      <c r="E1625" s="89" t="s">
        <v>9</v>
      </c>
      <c r="F1625" s="89">
        <v>51</v>
      </c>
      <c r="G1625" s="89" t="s">
        <v>21</v>
      </c>
    </row>
    <row r="1626" spans="3:7" ht="15" thickBot="1" x14ac:dyDescent="0.35">
      <c r="C1626" s="87">
        <v>43184</v>
      </c>
      <c r="D1626" s="88">
        <v>0.73828703703703702</v>
      </c>
      <c r="E1626" s="89" t="s">
        <v>9</v>
      </c>
      <c r="F1626" s="89">
        <v>47</v>
      </c>
      <c r="G1626" s="89" t="s">
        <v>10</v>
      </c>
    </row>
    <row r="1627" spans="3:7" ht="15" thickBot="1" x14ac:dyDescent="0.35">
      <c r="C1627" s="87">
        <v>43184</v>
      </c>
      <c r="D1627" s="88">
        <v>0.7384722222222222</v>
      </c>
      <c r="E1627" s="89" t="s">
        <v>9</v>
      </c>
      <c r="F1627" s="89">
        <v>61</v>
      </c>
      <c r="G1627" s="89" t="s">
        <v>21</v>
      </c>
    </row>
    <row r="1628" spans="3:7" ht="15" thickBot="1" x14ac:dyDescent="0.35">
      <c r="C1628" s="87">
        <v>43184</v>
      </c>
      <c r="D1628" s="88">
        <v>0.73973379629629632</v>
      </c>
      <c r="E1628" s="89" t="s">
        <v>9</v>
      </c>
      <c r="F1628" s="89">
        <v>36</v>
      </c>
      <c r="G1628" s="89" t="s">
        <v>21</v>
      </c>
    </row>
    <row r="1629" spans="3:7" ht="15" thickBot="1" x14ac:dyDescent="0.35">
      <c r="C1629" s="87">
        <v>43184</v>
      </c>
      <c r="D1629" s="88">
        <v>0.73991898148148139</v>
      </c>
      <c r="E1629" s="89" t="s">
        <v>9</v>
      </c>
      <c r="F1629" s="89">
        <v>41</v>
      </c>
      <c r="G1629" s="89" t="s">
        <v>21</v>
      </c>
    </row>
    <row r="1630" spans="3:7" ht="15" thickBot="1" x14ac:dyDescent="0.35">
      <c r="C1630" s="87">
        <v>43184</v>
      </c>
      <c r="D1630" s="88">
        <v>0.74012731481481486</v>
      </c>
      <c r="E1630" s="89" t="s">
        <v>9</v>
      </c>
      <c r="F1630" s="89">
        <v>47</v>
      </c>
      <c r="G1630" s="89" t="s">
        <v>21</v>
      </c>
    </row>
    <row r="1631" spans="3:7" ht="15" thickBot="1" x14ac:dyDescent="0.35">
      <c r="C1631" s="87">
        <v>43184</v>
      </c>
      <c r="D1631" s="88">
        <v>0.74185185185185187</v>
      </c>
      <c r="E1631" s="89" t="s">
        <v>9</v>
      </c>
      <c r="F1631" s="89">
        <v>46</v>
      </c>
      <c r="G1631" s="89" t="s">
        <v>21</v>
      </c>
    </row>
    <row r="1632" spans="3:7" ht="15" thickBot="1" x14ac:dyDescent="0.35">
      <c r="C1632" s="87">
        <v>43184</v>
      </c>
      <c r="D1632" s="88">
        <v>0.74202546296296301</v>
      </c>
      <c r="E1632" s="89" t="s">
        <v>9</v>
      </c>
      <c r="F1632" s="89">
        <v>52</v>
      </c>
      <c r="G1632" s="89" t="s">
        <v>10</v>
      </c>
    </row>
    <row r="1633" spans="3:7" ht="15" thickBot="1" x14ac:dyDescent="0.35">
      <c r="C1633" s="87">
        <v>43184</v>
      </c>
      <c r="D1633" s="88">
        <v>0.74255787037037047</v>
      </c>
      <c r="E1633" s="89" t="s">
        <v>9</v>
      </c>
      <c r="F1633" s="89">
        <v>42</v>
      </c>
      <c r="G1633" s="89" t="s">
        <v>10</v>
      </c>
    </row>
    <row r="1634" spans="3:7" ht="15" thickBot="1" x14ac:dyDescent="0.35">
      <c r="C1634" s="87">
        <v>43184</v>
      </c>
      <c r="D1634" s="88">
        <v>0.74261574074074066</v>
      </c>
      <c r="E1634" s="89" t="s">
        <v>9</v>
      </c>
      <c r="F1634" s="89">
        <v>56</v>
      </c>
      <c r="G1634" s="89" t="s">
        <v>10</v>
      </c>
    </row>
    <row r="1635" spans="3:7" ht="15" thickBot="1" x14ac:dyDescent="0.35">
      <c r="C1635" s="87">
        <v>43184</v>
      </c>
      <c r="D1635" s="88">
        <v>0.74306712962962962</v>
      </c>
      <c r="E1635" s="89" t="s">
        <v>9</v>
      </c>
      <c r="F1635" s="89">
        <v>52</v>
      </c>
      <c r="G1635" s="89" t="s">
        <v>10</v>
      </c>
    </row>
    <row r="1636" spans="3:7" ht="15" thickBot="1" x14ac:dyDescent="0.35">
      <c r="C1636" s="87">
        <v>43184</v>
      </c>
      <c r="D1636" s="88">
        <v>0.74457175925925922</v>
      </c>
      <c r="E1636" s="89" t="s">
        <v>9</v>
      </c>
      <c r="F1636" s="89">
        <v>38</v>
      </c>
      <c r="G1636" s="89" t="s">
        <v>10</v>
      </c>
    </row>
    <row r="1637" spans="3:7" ht="15" thickBot="1" x14ac:dyDescent="0.35">
      <c r="C1637" s="87">
        <v>43184</v>
      </c>
      <c r="D1637" s="88">
        <v>0.74464120370370368</v>
      </c>
      <c r="E1637" s="89" t="s">
        <v>9</v>
      </c>
      <c r="F1637" s="89">
        <v>40</v>
      </c>
      <c r="G1637" s="89" t="s">
        <v>10</v>
      </c>
    </row>
    <row r="1638" spans="3:7" ht="15" thickBot="1" x14ac:dyDescent="0.35">
      <c r="C1638" s="87">
        <v>43184</v>
      </c>
      <c r="D1638" s="88">
        <v>0.74606481481481479</v>
      </c>
      <c r="E1638" s="89" t="s">
        <v>9</v>
      </c>
      <c r="F1638" s="89">
        <v>42</v>
      </c>
      <c r="G1638" s="89" t="s">
        <v>21</v>
      </c>
    </row>
    <row r="1639" spans="3:7" ht="15" thickBot="1" x14ac:dyDescent="0.35">
      <c r="C1639" s="87">
        <v>43184</v>
      </c>
      <c r="D1639" s="88">
        <v>0.7462037037037037</v>
      </c>
      <c r="E1639" s="89" t="s">
        <v>9</v>
      </c>
      <c r="F1639" s="89">
        <v>40</v>
      </c>
      <c r="G1639" s="89" t="s">
        <v>21</v>
      </c>
    </row>
    <row r="1640" spans="3:7" ht="15" thickBot="1" x14ac:dyDescent="0.35">
      <c r="C1640" s="87">
        <v>43184</v>
      </c>
      <c r="D1640" s="88">
        <v>0.7471875</v>
      </c>
      <c r="E1640" s="89" t="s">
        <v>9</v>
      </c>
      <c r="F1640" s="89">
        <v>54</v>
      </c>
      <c r="G1640" s="89" t="s">
        <v>10</v>
      </c>
    </row>
    <row r="1641" spans="3:7" ht="15" thickBot="1" x14ac:dyDescent="0.35">
      <c r="C1641" s="87">
        <v>43184</v>
      </c>
      <c r="D1641" s="88">
        <v>0.74751157407407398</v>
      </c>
      <c r="E1641" s="89" t="s">
        <v>9</v>
      </c>
      <c r="F1641" s="89">
        <v>49</v>
      </c>
      <c r="G1641" s="89" t="s">
        <v>10</v>
      </c>
    </row>
    <row r="1642" spans="3:7" ht="15" thickBot="1" x14ac:dyDescent="0.35">
      <c r="C1642" s="87">
        <v>43184</v>
      </c>
      <c r="D1642" s="88">
        <v>0.74795138888888879</v>
      </c>
      <c r="E1642" s="89" t="s">
        <v>9</v>
      </c>
      <c r="F1642" s="89">
        <v>53</v>
      </c>
      <c r="G1642" s="89" t="s">
        <v>21</v>
      </c>
    </row>
    <row r="1643" spans="3:7" ht="15" thickBot="1" x14ac:dyDescent="0.35">
      <c r="C1643" s="87">
        <v>43184</v>
      </c>
      <c r="D1643" s="88">
        <v>0.74832175925925926</v>
      </c>
      <c r="E1643" s="89" t="s">
        <v>9</v>
      </c>
      <c r="F1643" s="89">
        <v>49</v>
      </c>
      <c r="G1643" s="89" t="s">
        <v>10</v>
      </c>
    </row>
    <row r="1644" spans="3:7" ht="15" thickBot="1" x14ac:dyDescent="0.35">
      <c r="C1644" s="87">
        <v>43184</v>
      </c>
      <c r="D1644" s="88">
        <v>0.74840277777777775</v>
      </c>
      <c r="E1644" s="89" t="s">
        <v>9</v>
      </c>
      <c r="F1644" s="89">
        <v>36</v>
      </c>
      <c r="G1644" s="89" t="s">
        <v>10</v>
      </c>
    </row>
    <row r="1645" spans="3:7" ht="15" thickBot="1" x14ac:dyDescent="0.35">
      <c r="C1645" s="87">
        <v>43184</v>
      </c>
      <c r="D1645" s="88">
        <v>0.75011574074074072</v>
      </c>
      <c r="E1645" s="89" t="s">
        <v>9</v>
      </c>
      <c r="F1645" s="89">
        <v>49</v>
      </c>
      <c r="G1645" s="89" t="s">
        <v>21</v>
      </c>
    </row>
    <row r="1646" spans="3:7" ht="15" thickBot="1" x14ac:dyDescent="0.35">
      <c r="C1646" s="87">
        <v>43184</v>
      </c>
      <c r="D1646" s="88">
        <v>0.75017361111111114</v>
      </c>
      <c r="E1646" s="89" t="s">
        <v>9</v>
      </c>
      <c r="F1646" s="89">
        <v>54</v>
      </c>
      <c r="G1646" s="89" t="s">
        <v>10</v>
      </c>
    </row>
    <row r="1647" spans="3:7" ht="15" thickBot="1" x14ac:dyDescent="0.35">
      <c r="C1647" s="87">
        <v>43184</v>
      </c>
      <c r="D1647" s="88">
        <v>0.75130787037037028</v>
      </c>
      <c r="E1647" s="89" t="s">
        <v>9</v>
      </c>
      <c r="F1647" s="89">
        <v>47</v>
      </c>
      <c r="G1647" s="89" t="s">
        <v>21</v>
      </c>
    </row>
    <row r="1648" spans="3:7" ht="15" thickBot="1" x14ac:dyDescent="0.35">
      <c r="C1648" s="87">
        <v>43184</v>
      </c>
      <c r="D1648" s="88">
        <v>0.75135416666666666</v>
      </c>
      <c r="E1648" s="89" t="s">
        <v>9</v>
      </c>
      <c r="F1648" s="89">
        <v>50</v>
      </c>
      <c r="G1648" s="89" t="s">
        <v>10</v>
      </c>
    </row>
    <row r="1649" spans="3:7" ht="15" thickBot="1" x14ac:dyDescent="0.35">
      <c r="C1649" s="87">
        <v>43184</v>
      </c>
      <c r="D1649" s="88">
        <v>0.75206018518518514</v>
      </c>
      <c r="E1649" s="89" t="s">
        <v>9</v>
      </c>
      <c r="F1649" s="89">
        <v>59</v>
      </c>
      <c r="G1649" s="89" t="s">
        <v>21</v>
      </c>
    </row>
    <row r="1650" spans="3:7" ht="15" thickBot="1" x14ac:dyDescent="0.35">
      <c r="C1650" s="87">
        <v>43184</v>
      </c>
      <c r="D1650" s="88">
        <v>0.75284722222222211</v>
      </c>
      <c r="E1650" s="89" t="s">
        <v>9</v>
      </c>
      <c r="F1650" s="89">
        <v>29</v>
      </c>
      <c r="G1650" s="89" t="s">
        <v>10</v>
      </c>
    </row>
    <row r="1651" spans="3:7" ht="15" thickBot="1" x14ac:dyDescent="0.35">
      <c r="C1651" s="87">
        <v>43184</v>
      </c>
      <c r="D1651" s="88">
        <v>0.75309027777777782</v>
      </c>
      <c r="E1651" s="89" t="s">
        <v>9</v>
      </c>
      <c r="F1651" s="89">
        <v>51</v>
      </c>
      <c r="G1651" s="89" t="s">
        <v>10</v>
      </c>
    </row>
    <row r="1652" spans="3:7" ht="15" thickBot="1" x14ac:dyDescent="0.35">
      <c r="C1652" s="87">
        <v>43184</v>
      </c>
      <c r="D1652" s="88">
        <v>0.75519675925925922</v>
      </c>
      <c r="E1652" s="89" t="s">
        <v>9</v>
      </c>
      <c r="F1652" s="89">
        <v>48</v>
      </c>
      <c r="G1652" s="89" t="s">
        <v>10</v>
      </c>
    </row>
    <row r="1653" spans="3:7" ht="15" thickBot="1" x14ac:dyDescent="0.35">
      <c r="C1653" s="87">
        <v>43184</v>
      </c>
      <c r="D1653" s="88">
        <v>0.76244212962962965</v>
      </c>
      <c r="E1653" s="89" t="s">
        <v>9</v>
      </c>
      <c r="F1653" s="89">
        <v>47</v>
      </c>
      <c r="G1653" s="89" t="s">
        <v>10</v>
      </c>
    </row>
    <row r="1654" spans="3:7" ht="15" thickBot="1" x14ac:dyDescent="0.35">
      <c r="C1654" s="87">
        <v>43184</v>
      </c>
      <c r="D1654" s="88">
        <v>0.76325231481481481</v>
      </c>
      <c r="E1654" s="89" t="s">
        <v>9</v>
      </c>
      <c r="F1654" s="89">
        <v>35</v>
      </c>
      <c r="G1654" s="89" t="s">
        <v>10</v>
      </c>
    </row>
    <row r="1655" spans="3:7" ht="15" thickBot="1" x14ac:dyDescent="0.35">
      <c r="C1655" s="87">
        <v>43184</v>
      </c>
      <c r="D1655" s="88">
        <v>0.76396990740740733</v>
      </c>
      <c r="E1655" s="89" t="s">
        <v>9</v>
      </c>
      <c r="F1655" s="89">
        <v>47</v>
      </c>
      <c r="G1655" s="89" t="s">
        <v>21</v>
      </c>
    </row>
    <row r="1656" spans="3:7" ht="15" thickBot="1" x14ac:dyDescent="0.35">
      <c r="C1656" s="87">
        <v>43184</v>
      </c>
      <c r="D1656" s="88">
        <v>0.76462962962962966</v>
      </c>
      <c r="E1656" s="89" t="s">
        <v>9</v>
      </c>
      <c r="F1656" s="89">
        <v>40</v>
      </c>
      <c r="G1656" s="89" t="s">
        <v>21</v>
      </c>
    </row>
    <row r="1657" spans="3:7" ht="15" thickBot="1" x14ac:dyDescent="0.35">
      <c r="C1657" s="87">
        <v>43184</v>
      </c>
      <c r="D1657" s="88">
        <v>0.76878472222222216</v>
      </c>
      <c r="E1657" s="89" t="s">
        <v>9</v>
      </c>
      <c r="F1657" s="89">
        <v>47</v>
      </c>
      <c r="G1657" s="89" t="s">
        <v>21</v>
      </c>
    </row>
    <row r="1658" spans="3:7" ht="15" thickBot="1" x14ac:dyDescent="0.35">
      <c r="C1658" s="87">
        <v>43184</v>
      </c>
      <c r="D1658" s="88">
        <v>0.77046296296296291</v>
      </c>
      <c r="E1658" s="89" t="s">
        <v>9</v>
      </c>
      <c r="F1658" s="89">
        <v>50</v>
      </c>
      <c r="G1658" s="89" t="s">
        <v>10</v>
      </c>
    </row>
    <row r="1659" spans="3:7" ht="15" thickBot="1" x14ac:dyDescent="0.35">
      <c r="C1659" s="87">
        <v>43184</v>
      </c>
      <c r="D1659" s="88">
        <v>0.77052083333333332</v>
      </c>
      <c r="E1659" s="89" t="s">
        <v>9</v>
      </c>
      <c r="F1659" s="89">
        <v>39</v>
      </c>
      <c r="G1659" s="89" t="s">
        <v>10</v>
      </c>
    </row>
    <row r="1660" spans="3:7" ht="15" thickBot="1" x14ac:dyDescent="0.35">
      <c r="C1660" s="87">
        <v>43184</v>
      </c>
      <c r="D1660" s="88">
        <v>0.77075231481481488</v>
      </c>
      <c r="E1660" s="89" t="s">
        <v>9</v>
      </c>
      <c r="F1660" s="89">
        <v>46</v>
      </c>
      <c r="G1660" s="89" t="s">
        <v>10</v>
      </c>
    </row>
    <row r="1661" spans="3:7" ht="15" thickBot="1" x14ac:dyDescent="0.35">
      <c r="C1661" s="87">
        <v>43184</v>
      </c>
      <c r="D1661" s="88">
        <v>0.77229166666666671</v>
      </c>
      <c r="E1661" s="89" t="s">
        <v>9</v>
      </c>
      <c r="F1661" s="89">
        <v>38</v>
      </c>
      <c r="G1661" s="89" t="s">
        <v>10</v>
      </c>
    </row>
    <row r="1662" spans="3:7" ht="15" thickBot="1" x14ac:dyDescent="0.35">
      <c r="C1662" s="87">
        <v>43184</v>
      </c>
      <c r="D1662" s="88">
        <v>0.77550925925925929</v>
      </c>
      <c r="E1662" s="89" t="s">
        <v>9</v>
      </c>
      <c r="F1662" s="89">
        <v>37</v>
      </c>
      <c r="G1662" s="89" t="s">
        <v>21</v>
      </c>
    </row>
    <row r="1663" spans="3:7" ht="15" thickBot="1" x14ac:dyDescent="0.35">
      <c r="C1663" s="87">
        <v>43184</v>
      </c>
      <c r="D1663" s="88">
        <v>0.77810185185185177</v>
      </c>
      <c r="E1663" s="89" t="s">
        <v>9</v>
      </c>
      <c r="F1663" s="89">
        <v>29</v>
      </c>
      <c r="G1663" s="89" t="s">
        <v>21</v>
      </c>
    </row>
    <row r="1664" spans="3:7" ht="15" thickBot="1" x14ac:dyDescent="0.35">
      <c r="C1664" s="87">
        <v>43184</v>
      </c>
      <c r="D1664" s="88">
        <v>0.77815972222222218</v>
      </c>
      <c r="E1664" s="89" t="s">
        <v>9</v>
      </c>
      <c r="F1664" s="89">
        <v>36</v>
      </c>
      <c r="G1664" s="89" t="s">
        <v>21</v>
      </c>
    </row>
    <row r="1665" spans="3:7" ht="15" thickBot="1" x14ac:dyDescent="0.35">
      <c r="C1665" s="87">
        <v>43184</v>
      </c>
      <c r="D1665" s="88">
        <v>0.78336805555555555</v>
      </c>
      <c r="E1665" s="89" t="s">
        <v>9</v>
      </c>
      <c r="F1665" s="89">
        <v>45</v>
      </c>
      <c r="G1665" s="89" t="s">
        <v>21</v>
      </c>
    </row>
    <row r="1666" spans="3:7" ht="15" thickBot="1" x14ac:dyDescent="0.35">
      <c r="C1666" s="87">
        <v>43184</v>
      </c>
      <c r="D1666" s="88">
        <v>0.78535879629629635</v>
      </c>
      <c r="E1666" s="89" t="s">
        <v>9</v>
      </c>
      <c r="F1666" s="89">
        <v>41</v>
      </c>
      <c r="G1666" s="89" t="s">
        <v>21</v>
      </c>
    </row>
    <row r="1667" spans="3:7" ht="15" thickBot="1" x14ac:dyDescent="0.35">
      <c r="C1667" s="87">
        <v>43184</v>
      </c>
      <c r="D1667" s="88">
        <v>0.78554398148148152</v>
      </c>
      <c r="E1667" s="89" t="s">
        <v>9</v>
      </c>
      <c r="F1667" s="89">
        <v>42</v>
      </c>
      <c r="G1667" s="89" t="s">
        <v>21</v>
      </c>
    </row>
    <row r="1668" spans="3:7" ht="15" thickBot="1" x14ac:dyDescent="0.35">
      <c r="C1668" s="87">
        <v>43184</v>
      </c>
      <c r="D1668" s="88">
        <v>0.78596064814814814</v>
      </c>
      <c r="E1668" s="89" t="s">
        <v>9</v>
      </c>
      <c r="F1668" s="89">
        <v>39</v>
      </c>
      <c r="G1668" s="89" t="s">
        <v>21</v>
      </c>
    </row>
    <row r="1669" spans="3:7" ht="15" thickBot="1" x14ac:dyDescent="0.35">
      <c r="C1669" s="87">
        <v>43184</v>
      </c>
      <c r="D1669" s="88">
        <v>0.7866550925925927</v>
      </c>
      <c r="E1669" s="89" t="s">
        <v>9</v>
      </c>
      <c r="F1669" s="89">
        <v>44</v>
      </c>
      <c r="G1669" s="89" t="s">
        <v>10</v>
      </c>
    </row>
    <row r="1670" spans="3:7" ht="15" thickBot="1" x14ac:dyDescent="0.35">
      <c r="C1670" s="87">
        <v>43184</v>
      </c>
      <c r="D1670" s="88">
        <v>0.78925925925925933</v>
      </c>
      <c r="E1670" s="89" t="s">
        <v>9</v>
      </c>
      <c r="F1670" s="89">
        <v>41</v>
      </c>
      <c r="G1670" s="89" t="s">
        <v>21</v>
      </c>
    </row>
    <row r="1671" spans="3:7" ht="15" thickBot="1" x14ac:dyDescent="0.35">
      <c r="C1671" s="87">
        <v>43184</v>
      </c>
      <c r="D1671" s="88">
        <v>0.79</v>
      </c>
      <c r="E1671" s="89" t="s">
        <v>9</v>
      </c>
      <c r="F1671" s="89">
        <v>31</v>
      </c>
      <c r="G1671" s="89" t="s">
        <v>21</v>
      </c>
    </row>
    <row r="1672" spans="3:7" ht="15" thickBot="1" x14ac:dyDescent="0.35">
      <c r="C1672" s="87">
        <v>43184</v>
      </c>
      <c r="D1672" s="88">
        <v>0.7915740740740741</v>
      </c>
      <c r="E1672" s="89" t="s">
        <v>9</v>
      </c>
      <c r="F1672" s="89">
        <v>50</v>
      </c>
      <c r="G1672" s="89" t="s">
        <v>10</v>
      </c>
    </row>
    <row r="1673" spans="3:7" ht="15" thickBot="1" x14ac:dyDescent="0.35">
      <c r="C1673" s="87">
        <v>43184</v>
      </c>
      <c r="D1673" s="88">
        <v>0.79197916666666668</v>
      </c>
      <c r="E1673" s="89" t="s">
        <v>9</v>
      </c>
      <c r="F1673" s="89">
        <v>37</v>
      </c>
      <c r="G1673" s="89" t="s">
        <v>10</v>
      </c>
    </row>
    <row r="1674" spans="3:7" ht="15" thickBot="1" x14ac:dyDescent="0.35">
      <c r="C1674" s="87">
        <v>43184</v>
      </c>
      <c r="D1674" s="88">
        <v>0.79208333333333336</v>
      </c>
      <c r="E1674" s="89" t="s">
        <v>9</v>
      </c>
      <c r="F1674" s="89">
        <v>43</v>
      </c>
      <c r="G1674" s="89" t="s">
        <v>10</v>
      </c>
    </row>
    <row r="1675" spans="3:7" ht="15" thickBot="1" x14ac:dyDescent="0.35">
      <c r="C1675" s="87">
        <v>43184</v>
      </c>
      <c r="D1675" s="88">
        <v>0.79317129629629635</v>
      </c>
      <c r="E1675" s="89" t="s">
        <v>9</v>
      </c>
      <c r="F1675" s="89">
        <v>36</v>
      </c>
      <c r="G1675" s="89" t="s">
        <v>10</v>
      </c>
    </row>
    <row r="1676" spans="3:7" ht="15" thickBot="1" x14ac:dyDescent="0.35">
      <c r="C1676" s="87">
        <v>43184</v>
      </c>
      <c r="D1676" s="88">
        <v>0.79784722222222226</v>
      </c>
      <c r="E1676" s="89" t="s">
        <v>9</v>
      </c>
      <c r="F1676" s="89">
        <v>48</v>
      </c>
      <c r="G1676" s="89" t="s">
        <v>10</v>
      </c>
    </row>
    <row r="1677" spans="3:7" ht="15" thickBot="1" x14ac:dyDescent="0.35">
      <c r="C1677" s="87">
        <v>43184</v>
      </c>
      <c r="D1677" s="88">
        <v>0.79804398148148159</v>
      </c>
      <c r="E1677" s="89" t="s">
        <v>9</v>
      </c>
      <c r="F1677" s="89">
        <v>55</v>
      </c>
      <c r="G1677" s="89" t="s">
        <v>10</v>
      </c>
    </row>
    <row r="1678" spans="3:7" ht="15" thickBot="1" x14ac:dyDescent="0.35">
      <c r="C1678" s="87">
        <v>43184</v>
      </c>
      <c r="D1678" s="88">
        <v>0.79840277777777768</v>
      </c>
      <c r="E1678" s="89" t="s">
        <v>9</v>
      </c>
      <c r="F1678" s="89">
        <v>32</v>
      </c>
      <c r="G1678" s="89" t="s">
        <v>21</v>
      </c>
    </row>
    <row r="1679" spans="3:7" ht="15" thickBot="1" x14ac:dyDescent="0.35">
      <c r="C1679" s="87">
        <v>43184</v>
      </c>
      <c r="D1679" s="88">
        <v>0.79849537037037033</v>
      </c>
      <c r="E1679" s="89" t="s">
        <v>9</v>
      </c>
      <c r="F1679" s="89">
        <v>43</v>
      </c>
      <c r="G1679" s="89" t="s">
        <v>10</v>
      </c>
    </row>
    <row r="1680" spans="3:7" ht="15" thickBot="1" x14ac:dyDescent="0.35">
      <c r="C1680" s="87">
        <v>43184</v>
      </c>
      <c r="D1680" s="88">
        <v>0.79913194444444446</v>
      </c>
      <c r="E1680" s="89" t="s">
        <v>9</v>
      </c>
      <c r="F1680" s="89">
        <v>38</v>
      </c>
      <c r="G1680" s="89" t="s">
        <v>21</v>
      </c>
    </row>
    <row r="1681" spans="3:7" ht="15" thickBot="1" x14ac:dyDescent="0.35">
      <c r="C1681" s="87">
        <v>43184</v>
      </c>
      <c r="D1681" s="88">
        <v>0.79995370370370367</v>
      </c>
      <c r="E1681" s="89" t="s">
        <v>9</v>
      </c>
      <c r="F1681" s="89">
        <v>52</v>
      </c>
      <c r="G1681" s="89" t="s">
        <v>21</v>
      </c>
    </row>
    <row r="1682" spans="3:7" ht="15" thickBot="1" x14ac:dyDescent="0.35">
      <c r="C1682" s="87">
        <v>43184</v>
      </c>
      <c r="D1682" s="88">
        <v>0.8002083333333333</v>
      </c>
      <c r="E1682" s="89" t="s">
        <v>9</v>
      </c>
      <c r="F1682" s="89">
        <v>47</v>
      </c>
      <c r="G1682" s="89" t="s">
        <v>21</v>
      </c>
    </row>
    <row r="1683" spans="3:7" ht="15" thickBot="1" x14ac:dyDescent="0.35">
      <c r="C1683" s="87">
        <v>43184</v>
      </c>
      <c r="D1683" s="88">
        <v>0.80122685185185183</v>
      </c>
      <c r="E1683" s="89" t="s">
        <v>9</v>
      </c>
      <c r="F1683" s="89">
        <v>58</v>
      </c>
      <c r="G1683" s="89" t="s">
        <v>21</v>
      </c>
    </row>
    <row r="1684" spans="3:7" ht="15" thickBot="1" x14ac:dyDescent="0.35">
      <c r="C1684" s="87">
        <v>43184</v>
      </c>
      <c r="D1684" s="88">
        <v>0.80359953703703713</v>
      </c>
      <c r="E1684" s="89" t="s">
        <v>9</v>
      </c>
      <c r="F1684" s="89">
        <v>46</v>
      </c>
      <c r="G1684" s="89" t="s">
        <v>10</v>
      </c>
    </row>
    <row r="1685" spans="3:7" ht="15" thickBot="1" x14ac:dyDescent="0.35">
      <c r="C1685" s="87">
        <v>43184</v>
      </c>
      <c r="D1685" s="88">
        <v>0.80449074074074067</v>
      </c>
      <c r="E1685" s="89" t="s">
        <v>9</v>
      </c>
      <c r="F1685" s="89">
        <v>39</v>
      </c>
      <c r="G1685" s="89" t="s">
        <v>10</v>
      </c>
    </row>
    <row r="1686" spans="3:7" ht="15" thickBot="1" x14ac:dyDescent="0.35">
      <c r="C1686" s="87">
        <v>43184</v>
      </c>
      <c r="D1686" s="88">
        <v>0.80506944444444439</v>
      </c>
      <c r="E1686" s="89" t="s">
        <v>9</v>
      </c>
      <c r="F1686" s="89">
        <v>57</v>
      </c>
      <c r="G1686" s="89" t="s">
        <v>21</v>
      </c>
    </row>
    <row r="1687" spans="3:7" ht="15" thickBot="1" x14ac:dyDescent="0.35">
      <c r="C1687" s="87">
        <v>43184</v>
      </c>
      <c r="D1687" s="88">
        <v>0.80693287037037031</v>
      </c>
      <c r="E1687" s="89" t="s">
        <v>9</v>
      </c>
      <c r="F1687" s="89">
        <v>55</v>
      </c>
      <c r="G1687" s="89" t="s">
        <v>10</v>
      </c>
    </row>
    <row r="1688" spans="3:7" ht="15" thickBot="1" x14ac:dyDescent="0.35">
      <c r="C1688" s="87">
        <v>43184</v>
      </c>
      <c r="D1688" s="88">
        <v>0.8077199074074074</v>
      </c>
      <c r="E1688" s="89" t="s">
        <v>9</v>
      </c>
      <c r="F1688" s="89">
        <v>41</v>
      </c>
      <c r="G1688" s="89" t="s">
        <v>21</v>
      </c>
    </row>
    <row r="1689" spans="3:7" ht="15" thickBot="1" x14ac:dyDescent="0.35">
      <c r="C1689" s="87">
        <v>43184</v>
      </c>
      <c r="D1689" s="88">
        <v>0.80866898148148147</v>
      </c>
      <c r="E1689" s="89" t="s">
        <v>9</v>
      </c>
      <c r="F1689" s="89">
        <v>43</v>
      </c>
      <c r="G1689" s="89" t="s">
        <v>21</v>
      </c>
    </row>
    <row r="1690" spans="3:7" ht="15" thickBot="1" x14ac:dyDescent="0.35">
      <c r="C1690" s="87">
        <v>43184</v>
      </c>
      <c r="D1690" s="88">
        <v>0.81079861111111118</v>
      </c>
      <c r="E1690" s="89" t="s">
        <v>9</v>
      </c>
      <c r="F1690" s="89">
        <v>38</v>
      </c>
      <c r="G1690" s="89" t="s">
        <v>10</v>
      </c>
    </row>
    <row r="1691" spans="3:7" ht="15" thickBot="1" x14ac:dyDescent="0.35">
      <c r="C1691" s="87">
        <v>43184</v>
      </c>
      <c r="D1691" s="88">
        <v>0.81625000000000003</v>
      </c>
      <c r="E1691" s="89" t="s">
        <v>9</v>
      </c>
      <c r="F1691" s="89">
        <v>30</v>
      </c>
      <c r="G1691" s="89" t="s">
        <v>21</v>
      </c>
    </row>
    <row r="1692" spans="3:7" ht="15" thickBot="1" x14ac:dyDescent="0.35">
      <c r="C1692" s="87">
        <v>43184</v>
      </c>
      <c r="D1692" s="88">
        <v>0.81630787037037045</v>
      </c>
      <c r="E1692" s="89" t="s">
        <v>9</v>
      </c>
      <c r="F1692" s="89">
        <v>33</v>
      </c>
      <c r="G1692" s="89" t="s">
        <v>21</v>
      </c>
    </row>
    <row r="1693" spans="3:7" ht="15" thickBot="1" x14ac:dyDescent="0.35">
      <c r="C1693" s="87">
        <v>43184</v>
      </c>
      <c r="D1693" s="88">
        <v>0.82021990740740736</v>
      </c>
      <c r="E1693" s="89" t="s">
        <v>9</v>
      </c>
      <c r="F1693" s="89">
        <v>42</v>
      </c>
      <c r="G1693" s="89" t="s">
        <v>10</v>
      </c>
    </row>
    <row r="1694" spans="3:7" ht="15" thickBot="1" x14ac:dyDescent="0.35">
      <c r="C1694" s="87">
        <v>43184</v>
      </c>
      <c r="D1694" s="88">
        <v>0.82089120370370372</v>
      </c>
      <c r="E1694" s="89" t="s">
        <v>9</v>
      </c>
      <c r="F1694" s="89">
        <v>46</v>
      </c>
      <c r="G1694" s="89" t="s">
        <v>10</v>
      </c>
    </row>
    <row r="1695" spans="3:7" ht="15" thickBot="1" x14ac:dyDescent="0.35">
      <c r="C1695" s="87">
        <v>43184</v>
      </c>
      <c r="D1695" s="88">
        <v>0.83119212962962974</v>
      </c>
      <c r="E1695" s="89" t="s">
        <v>9</v>
      </c>
      <c r="F1695" s="89">
        <v>40</v>
      </c>
      <c r="G1695" s="89" t="s">
        <v>21</v>
      </c>
    </row>
    <row r="1696" spans="3:7" ht="15" thickBot="1" x14ac:dyDescent="0.35">
      <c r="C1696" s="87">
        <v>43184</v>
      </c>
      <c r="D1696" s="88">
        <v>0.83124999999999993</v>
      </c>
      <c r="E1696" s="89" t="s">
        <v>9</v>
      </c>
      <c r="F1696" s="89">
        <v>47</v>
      </c>
      <c r="G1696" s="89" t="s">
        <v>21</v>
      </c>
    </row>
    <row r="1697" spans="3:7" ht="15" thickBot="1" x14ac:dyDescent="0.35">
      <c r="C1697" s="87">
        <v>43184</v>
      </c>
      <c r="D1697" s="88">
        <v>0.83317129629629638</v>
      </c>
      <c r="E1697" s="89" t="s">
        <v>9</v>
      </c>
      <c r="F1697" s="89">
        <v>51</v>
      </c>
      <c r="G1697" s="89" t="s">
        <v>10</v>
      </c>
    </row>
    <row r="1698" spans="3:7" ht="15" thickBot="1" x14ac:dyDescent="0.35">
      <c r="C1698" s="87">
        <v>43184</v>
      </c>
      <c r="D1698" s="88">
        <v>0.83453703703703708</v>
      </c>
      <c r="E1698" s="89" t="s">
        <v>9</v>
      </c>
      <c r="F1698" s="89">
        <v>38</v>
      </c>
      <c r="G1698" s="89" t="s">
        <v>10</v>
      </c>
    </row>
    <row r="1699" spans="3:7" ht="15" thickBot="1" x14ac:dyDescent="0.35">
      <c r="C1699" s="87">
        <v>43184</v>
      </c>
      <c r="D1699" s="88">
        <v>0.83820601851851861</v>
      </c>
      <c r="E1699" s="89" t="s">
        <v>9</v>
      </c>
      <c r="F1699" s="89">
        <v>39</v>
      </c>
      <c r="G1699" s="89" t="s">
        <v>21</v>
      </c>
    </row>
    <row r="1700" spans="3:7" ht="15" thickBot="1" x14ac:dyDescent="0.35">
      <c r="C1700" s="87">
        <v>43184</v>
      </c>
      <c r="D1700" s="88">
        <v>0.83831018518518519</v>
      </c>
      <c r="E1700" s="89" t="s">
        <v>9</v>
      </c>
      <c r="F1700" s="89">
        <v>38</v>
      </c>
      <c r="G1700" s="89" t="s">
        <v>21</v>
      </c>
    </row>
    <row r="1701" spans="3:7" ht="15" thickBot="1" x14ac:dyDescent="0.35">
      <c r="C1701" s="87">
        <v>43184</v>
      </c>
      <c r="D1701" s="88">
        <v>0.84285879629629623</v>
      </c>
      <c r="E1701" s="89" t="s">
        <v>9</v>
      </c>
      <c r="F1701" s="89">
        <v>48</v>
      </c>
      <c r="G1701" s="89" t="s">
        <v>21</v>
      </c>
    </row>
    <row r="1702" spans="3:7" ht="15" thickBot="1" x14ac:dyDescent="0.35">
      <c r="C1702" s="87">
        <v>43184</v>
      </c>
      <c r="D1702" s="88">
        <v>0.84341435185185187</v>
      </c>
      <c r="E1702" s="89" t="s">
        <v>9</v>
      </c>
      <c r="F1702" s="89">
        <v>46</v>
      </c>
      <c r="G1702" s="89" t="s">
        <v>21</v>
      </c>
    </row>
    <row r="1703" spans="3:7" ht="15" thickBot="1" x14ac:dyDescent="0.35">
      <c r="C1703" s="87">
        <v>43184</v>
      </c>
      <c r="D1703" s="88">
        <v>0.85271990740740744</v>
      </c>
      <c r="E1703" s="89" t="s">
        <v>9</v>
      </c>
      <c r="F1703" s="89">
        <v>26</v>
      </c>
      <c r="G1703" s="89" t="s">
        <v>21</v>
      </c>
    </row>
    <row r="1704" spans="3:7" ht="15" thickBot="1" x14ac:dyDescent="0.35">
      <c r="C1704" s="87">
        <v>43184</v>
      </c>
      <c r="D1704" s="88">
        <v>0.85273148148148159</v>
      </c>
      <c r="E1704" s="89" t="s">
        <v>9</v>
      </c>
      <c r="F1704" s="89">
        <v>26</v>
      </c>
      <c r="G1704" s="89" t="s">
        <v>21</v>
      </c>
    </row>
    <row r="1705" spans="3:7" ht="15" thickBot="1" x14ac:dyDescent="0.35">
      <c r="C1705" s="87">
        <v>43184</v>
      </c>
      <c r="D1705" s="88">
        <v>0.85273148148148159</v>
      </c>
      <c r="E1705" s="89" t="s">
        <v>9</v>
      </c>
      <c r="F1705" s="89">
        <v>23</v>
      </c>
      <c r="G1705" s="89" t="s">
        <v>21</v>
      </c>
    </row>
    <row r="1706" spans="3:7" ht="15" thickBot="1" x14ac:dyDescent="0.35">
      <c r="C1706" s="87">
        <v>43184</v>
      </c>
      <c r="D1706" s="88">
        <v>0.85288194444444443</v>
      </c>
      <c r="E1706" s="89" t="s">
        <v>9</v>
      </c>
      <c r="F1706" s="89">
        <v>46</v>
      </c>
      <c r="G1706" s="89" t="s">
        <v>10</v>
      </c>
    </row>
    <row r="1707" spans="3:7" ht="15" thickBot="1" x14ac:dyDescent="0.35">
      <c r="C1707" s="87">
        <v>43184</v>
      </c>
      <c r="D1707" s="88">
        <v>0.85519675925925931</v>
      </c>
      <c r="E1707" s="89" t="s">
        <v>9</v>
      </c>
      <c r="F1707" s="89">
        <v>37</v>
      </c>
      <c r="G1707" s="89" t="s">
        <v>10</v>
      </c>
    </row>
    <row r="1708" spans="3:7" ht="15" thickBot="1" x14ac:dyDescent="0.35">
      <c r="C1708" s="87">
        <v>43184</v>
      </c>
      <c r="D1708" s="88">
        <v>0.85687500000000005</v>
      </c>
      <c r="E1708" s="89" t="s">
        <v>9</v>
      </c>
      <c r="F1708" s="89">
        <v>32</v>
      </c>
      <c r="G1708" s="89" t="s">
        <v>21</v>
      </c>
    </row>
    <row r="1709" spans="3:7" ht="15" thickBot="1" x14ac:dyDescent="0.35">
      <c r="C1709" s="87">
        <v>43184</v>
      </c>
      <c r="D1709" s="88">
        <v>0.85943287037037042</v>
      </c>
      <c r="E1709" s="89" t="s">
        <v>9</v>
      </c>
      <c r="F1709" s="89">
        <v>43</v>
      </c>
      <c r="G1709" s="89" t="s">
        <v>21</v>
      </c>
    </row>
    <row r="1710" spans="3:7" ht="15" thickBot="1" x14ac:dyDescent="0.35">
      <c r="C1710" s="87">
        <v>43184</v>
      </c>
      <c r="D1710" s="88">
        <v>0.86015046296296294</v>
      </c>
      <c r="E1710" s="89" t="s">
        <v>9</v>
      </c>
      <c r="F1710" s="89">
        <v>39</v>
      </c>
      <c r="G1710" s="89" t="s">
        <v>21</v>
      </c>
    </row>
    <row r="1711" spans="3:7" ht="15" thickBot="1" x14ac:dyDescent="0.35">
      <c r="C1711" s="87">
        <v>43184</v>
      </c>
      <c r="D1711" s="88">
        <v>0.86023148148148154</v>
      </c>
      <c r="E1711" s="89" t="s">
        <v>9</v>
      </c>
      <c r="F1711" s="89">
        <v>40</v>
      </c>
      <c r="G1711" s="89" t="s">
        <v>21</v>
      </c>
    </row>
    <row r="1712" spans="3:7" ht="15" thickBot="1" x14ac:dyDescent="0.35">
      <c r="C1712" s="87">
        <v>43184</v>
      </c>
      <c r="D1712" s="88">
        <v>0.86048611111111117</v>
      </c>
      <c r="E1712" s="89" t="s">
        <v>9</v>
      </c>
      <c r="F1712" s="89">
        <v>53</v>
      </c>
      <c r="G1712" s="89" t="s">
        <v>10</v>
      </c>
    </row>
    <row r="1713" spans="3:7" ht="15" thickBot="1" x14ac:dyDescent="0.35">
      <c r="C1713" s="87">
        <v>43184</v>
      </c>
      <c r="D1713" s="88">
        <v>0.86331018518518521</v>
      </c>
      <c r="E1713" s="89" t="s">
        <v>9</v>
      </c>
      <c r="F1713" s="89">
        <v>62</v>
      </c>
      <c r="G1713" s="89" t="s">
        <v>21</v>
      </c>
    </row>
    <row r="1714" spans="3:7" ht="15" thickBot="1" x14ac:dyDescent="0.35">
      <c r="C1714" s="87">
        <v>43184</v>
      </c>
      <c r="D1714" s="88">
        <v>0.86342592592592593</v>
      </c>
      <c r="E1714" s="89" t="s">
        <v>9</v>
      </c>
      <c r="F1714" s="89">
        <v>41</v>
      </c>
      <c r="G1714" s="89" t="s">
        <v>21</v>
      </c>
    </row>
    <row r="1715" spans="3:7" ht="15" thickBot="1" x14ac:dyDescent="0.35">
      <c r="C1715" s="87">
        <v>43184</v>
      </c>
      <c r="D1715" s="88">
        <v>0.86450231481481488</v>
      </c>
      <c r="E1715" s="89" t="s">
        <v>9</v>
      </c>
      <c r="F1715" s="89">
        <v>45</v>
      </c>
      <c r="G1715" s="89" t="s">
        <v>21</v>
      </c>
    </row>
    <row r="1716" spans="3:7" ht="15" thickBot="1" x14ac:dyDescent="0.35">
      <c r="C1716" s="87">
        <v>43184</v>
      </c>
      <c r="D1716" s="88">
        <v>0.8646759259259259</v>
      </c>
      <c r="E1716" s="89" t="s">
        <v>9</v>
      </c>
      <c r="F1716" s="89">
        <v>21</v>
      </c>
      <c r="G1716" s="89" t="s">
        <v>21</v>
      </c>
    </row>
    <row r="1717" spans="3:7" ht="15" thickBot="1" x14ac:dyDescent="0.35">
      <c r="C1717" s="87">
        <v>43184</v>
      </c>
      <c r="D1717" s="88">
        <v>0.86488425925925927</v>
      </c>
      <c r="E1717" s="89" t="s">
        <v>9</v>
      </c>
      <c r="F1717" s="89">
        <v>43</v>
      </c>
      <c r="G1717" s="89" t="s">
        <v>10</v>
      </c>
    </row>
    <row r="1718" spans="3:7" ht="15" thickBot="1" x14ac:dyDescent="0.35">
      <c r="C1718" s="87">
        <v>43184</v>
      </c>
      <c r="D1718" s="88">
        <v>0.86517361111111113</v>
      </c>
      <c r="E1718" s="89" t="s">
        <v>9</v>
      </c>
      <c r="F1718" s="89">
        <v>32</v>
      </c>
      <c r="G1718" s="89" t="s">
        <v>10</v>
      </c>
    </row>
    <row r="1719" spans="3:7" ht="15" thickBot="1" x14ac:dyDescent="0.35">
      <c r="C1719" s="87">
        <v>43184</v>
      </c>
      <c r="D1719" s="88">
        <v>0.86767361111111108</v>
      </c>
      <c r="E1719" s="89" t="s">
        <v>9</v>
      </c>
      <c r="F1719" s="89">
        <v>45</v>
      </c>
      <c r="G1719" s="89" t="s">
        <v>21</v>
      </c>
    </row>
    <row r="1720" spans="3:7" ht="15" thickBot="1" x14ac:dyDescent="0.35">
      <c r="C1720" s="87">
        <v>43184</v>
      </c>
      <c r="D1720" s="88">
        <v>0.86810185185185185</v>
      </c>
      <c r="E1720" s="89" t="s">
        <v>9</v>
      </c>
      <c r="F1720" s="89">
        <v>35</v>
      </c>
      <c r="G1720" s="89" t="s">
        <v>21</v>
      </c>
    </row>
    <row r="1721" spans="3:7" ht="15" thickBot="1" x14ac:dyDescent="0.35">
      <c r="C1721" s="87">
        <v>43184</v>
      </c>
      <c r="D1721" s="88">
        <v>0.86833333333333329</v>
      </c>
      <c r="E1721" s="89" t="s">
        <v>9</v>
      </c>
      <c r="F1721" s="89">
        <v>27</v>
      </c>
      <c r="G1721" s="89" t="s">
        <v>10</v>
      </c>
    </row>
    <row r="1722" spans="3:7" ht="15" thickBot="1" x14ac:dyDescent="0.35">
      <c r="C1722" s="87">
        <v>43184</v>
      </c>
      <c r="D1722" s="88">
        <v>0.86858796296296292</v>
      </c>
      <c r="E1722" s="89" t="s">
        <v>9</v>
      </c>
      <c r="F1722" s="89">
        <v>48</v>
      </c>
      <c r="G1722" s="89" t="s">
        <v>21</v>
      </c>
    </row>
    <row r="1723" spans="3:7" ht="15" thickBot="1" x14ac:dyDescent="0.35">
      <c r="C1723" s="87">
        <v>43184</v>
      </c>
      <c r="D1723" s="88">
        <v>0.87048611111111107</v>
      </c>
      <c r="E1723" s="89" t="s">
        <v>9</v>
      </c>
      <c r="F1723" s="89">
        <v>47</v>
      </c>
      <c r="G1723" s="89" t="s">
        <v>21</v>
      </c>
    </row>
    <row r="1724" spans="3:7" ht="15" thickBot="1" x14ac:dyDescent="0.35">
      <c r="C1724" s="87">
        <v>43184</v>
      </c>
      <c r="D1724" s="88">
        <v>0.87093750000000003</v>
      </c>
      <c r="E1724" s="89" t="s">
        <v>9</v>
      </c>
      <c r="F1724" s="89">
        <v>51</v>
      </c>
      <c r="G1724" s="89" t="s">
        <v>10</v>
      </c>
    </row>
    <row r="1725" spans="3:7" ht="15" thickBot="1" x14ac:dyDescent="0.35">
      <c r="C1725" s="87">
        <v>43184</v>
      </c>
      <c r="D1725" s="88">
        <v>0.87105324074074064</v>
      </c>
      <c r="E1725" s="89" t="s">
        <v>9</v>
      </c>
      <c r="F1725" s="89">
        <v>42</v>
      </c>
      <c r="G1725" s="89" t="s">
        <v>21</v>
      </c>
    </row>
    <row r="1726" spans="3:7" ht="15" thickBot="1" x14ac:dyDescent="0.35">
      <c r="C1726" s="87">
        <v>43184</v>
      </c>
      <c r="D1726" s="88">
        <v>0.87728009259259254</v>
      </c>
      <c r="E1726" s="89" t="s">
        <v>9</v>
      </c>
      <c r="F1726" s="89">
        <v>16</v>
      </c>
      <c r="G1726" s="89" t="s">
        <v>10</v>
      </c>
    </row>
    <row r="1727" spans="3:7" ht="15" thickBot="1" x14ac:dyDescent="0.35">
      <c r="C1727" s="87">
        <v>43184</v>
      </c>
      <c r="D1727" s="88">
        <v>0.87894675925925936</v>
      </c>
      <c r="E1727" s="89" t="s">
        <v>9</v>
      </c>
      <c r="F1727" s="89">
        <v>48</v>
      </c>
      <c r="G1727" s="89" t="s">
        <v>10</v>
      </c>
    </row>
    <row r="1728" spans="3:7" ht="15" thickBot="1" x14ac:dyDescent="0.35">
      <c r="C1728" s="87">
        <v>43184</v>
      </c>
      <c r="D1728" s="88">
        <v>0.88184027777777774</v>
      </c>
      <c r="E1728" s="89" t="s">
        <v>9</v>
      </c>
      <c r="F1728" s="89">
        <v>28</v>
      </c>
      <c r="G1728" s="89" t="s">
        <v>21</v>
      </c>
    </row>
    <row r="1729" spans="3:7" ht="15" thickBot="1" x14ac:dyDescent="0.35">
      <c r="C1729" s="87">
        <v>43184</v>
      </c>
      <c r="D1729" s="88">
        <v>0.88337962962962957</v>
      </c>
      <c r="E1729" s="89" t="s">
        <v>9</v>
      </c>
      <c r="F1729" s="89">
        <v>31</v>
      </c>
      <c r="G1729" s="89" t="s">
        <v>10</v>
      </c>
    </row>
    <row r="1730" spans="3:7" ht="15" thickBot="1" x14ac:dyDescent="0.35">
      <c r="C1730" s="87">
        <v>43184</v>
      </c>
      <c r="D1730" s="88">
        <v>0.88615740740740734</v>
      </c>
      <c r="E1730" s="89" t="s">
        <v>9</v>
      </c>
      <c r="F1730" s="89">
        <v>48</v>
      </c>
      <c r="G1730" s="89" t="s">
        <v>21</v>
      </c>
    </row>
    <row r="1731" spans="3:7" ht="15" thickBot="1" x14ac:dyDescent="0.35">
      <c r="C1731" s="87">
        <v>43184</v>
      </c>
      <c r="D1731" s="88">
        <v>0.88634259259259263</v>
      </c>
      <c r="E1731" s="89" t="s">
        <v>9</v>
      </c>
      <c r="F1731" s="89">
        <v>48</v>
      </c>
      <c r="G1731" s="89" t="s">
        <v>21</v>
      </c>
    </row>
    <row r="1732" spans="3:7" ht="15" thickBot="1" x14ac:dyDescent="0.35">
      <c r="C1732" s="87">
        <v>43184</v>
      </c>
      <c r="D1732" s="88">
        <v>0.89557870370370374</v>
      </c>
      <c r="E1732" s="89" t="s">
        <v>9</v>
      </c>
      <c r="F1732" s="89">
        <v>30</v>
      </c>
      <c r="G1732" s="89" t="s">
        <v>10</v>
      </c>
    </row>
    <row r="1733" spans="3:7" ht="15" thickBot="1" x14ac:dyDescent="0.35">
      <c r="C1733" s="87">
        <v>43184</v>
      </c>
      <c r="D1733" s="88">
        <v>0.89623842592592595</v>
      </c>
      <c r="E1733" s="89" t="s">
        <v>9</v>
      </c>
      <c r="F1733" s="89">
        <v>48</v>
      </c>
      <c r="G1733" s="89" t="s">
        <v>21</v>
      </c>
    </row>
    <row r="1734" spans="3:7" ht="15" thickBot="1" x14ac:dyDescent="0.35">
      <c r="C1734" s="87">
        <v>43184</v>
      </c>
      <c r="D1734" s="88">
        <v>0.89687499999999998</v>
      </c>
      <c r="E1734" s="89" t="s">
        <v>9</v>
      </c>
      <c r="F1734" s="89">
        <v>41</v>
      </c>
      <c r="G1734" s="89" t="s">
        <v>21</v>
      </c>
    </row>
    <row r="1735" spans="3:7" ht="15" thickBot="1" x14ac:dyDescent="0.35">
      <c r="C1735" s="87">
        <v>43184</v>
      </c>
      <c r="D1735" s="88">
        <v>0.89773148148148152</v>
      </c>
      <c r="E1735" s="89" t="s">
        <v>9</v>
      </c>
      <c r="F1735" s="89">
        <v>45</v>
      </c>
      <c r="G1735" s="89" t="s">
        <v>21</v>
      </c>
    </row>
    <row r="1736" spans="3:7" ht="15" thickBot="1" x14ac:dyDescent="0.35">
      <c r="C1736" s="87">
        <v>43184</v>
      </c>
      <c r="D1736" s="88">
        <v>0.89834490740740736</v>
      </c>
      <c r="E1736" s="89" t="s">
        <v>9</v>
      </c>
      <c r="F1736" s="89">
        <v>42</v>
      </c>
      <c r="G1736" s="89" t="s">
        <v>10</v>
      </c>
    </row>
    <row r="1737" spans="3:7" ht="15" thickBot="1" x14ac:dyDescent="0.35">
      <c r="C1737" s="87">
        <v>43184</v>
      </c>
      <c r="D1737" s="88">
        <v>0.89864583333333325</v>
      </c>
      <c r="E1737" s="89" t="s">
        <v>9</v>
      </c>
      <c r="F1737" s="89">
        <v>49</v>
      </c>
      <c r="G1737" s="89" t="s">
        <v>10</v>
      </c>
    </row>
    <row r="1738" spans="3:7" ht="15" thickBot="1" x14ac:dyDescent="0.35">
      <c r="C1738" s="87">
        <v>43184</v>
      </c>
      <c r="D1738" s="88">
        <v>0.89879629629629632</v>
      </c>
      <c r="E1738" s="89" t="s">
        <v>9</v>
      </c>
      <c r="F1738" s="89">
        <v>42</v>
      </c>
      <c r="G1738" s="89" t="s">
        <v>10</v>
      </c>
    </row>
    <row r="1739" spans="3:7" ht="15" thickBot="1" x14ac:dyDescent="0.35">
      <c r="C1739" s="87">
        <v>43184</v>
      </c>
      <c r="D1739" s="88">
        <v>0.89892361111111108</v>
      </c>
      <c r="E1739" s="89" t="s">
        <v>9</v>
      </c>
      <c r="F1739" s="89">
        <v>43</v>
      </c>
      <c r="G1739" s="89" t="s">
        <v>21</v>
      </c>
    </row>
    <row r="1740" spans="3:7" ht="15" thickBot="1" x14ac:dyDescent="0.35">
      <c r="C1740" s="87">
        <v>43184</v>
      </c>
      <c r="D1740" s="88">
        <v>0.90107638888888886</v>
      </c>
      <c r="E1740" s="89" t="s">
        <v>9</v>
      </c>
      <c r="F1740" s="89">
        <v>34</v>
      </c>
      <c r="G1740" s="89" t="s">
        <v>21</v>
      </c>
    </row>
    <row r="1741" spans="3:7" ht="15" thickBot="1" x14ac:dyDescent="0.35">
      <c r="C1741" s="87">
        <v>43184</v>
      </c>
      <c r="D1741" s="88">
        <v>0.90210648148148154</v>
      </c>
      <c r="E1741" s="89" t="s">
        <v>9</v>
      </c>
      <c r="F1741" s="89">
        <v>35</v>
      </c>
      <c r="G1741" s="89" t="s">
        <v>21</v>
      </c>
    </row>
    <row r="1742" spans="3:7" ht="15" thickBot="1" x14ac:dyDescent="0.35">
      <c r="C1742" s="87">
        <v>43184</v>
      </c>
      <c r="D1742" s="88">
        <v>0.9021527777777778</v>
      </c>
      <c r="E1742" s="89" t="s">
        <v>9</v>
      </c>
      <c r="F1742" s="89">
        <v>47</v>
      </c>
      <c r="G1742" s="89" t="s">
        <v>21</v>
      </c>
    </row>
    <row r="1743" spans="3:7" ht="15" thickBot="1" x14ac:dyDescent="0.35">
      <c r="C1743" s="87">
        <v>43184</v>
      </c>
      <c r="D1743" s="88">
        <v>0.90357638888888892</v>
      </c>
      <c r="E1743" s="89" t="s">
        <v>9</v>
      </c>
      <c r="F1743" s="89">
        <v>62</v>
      </c>
      <c r="G1743" s="89" t="s">
        <v>10</v>
      </c>
    </row>
    <row r="1744" spans="3:7" ht="15" thickBot="1" x14ac:dyDescent="0.35">
      <c r="C1744" s="87">
        <v>43184</v>
      </c>
      <c r="D1744" s="88">
        <v>0.90650462962962963</v>
      </c>
      <c r="E1744" s="89" t="s">
        <v>9</v>
      </c>
      <c r="F1744" s="89">
        <v>38</v>
      </c>
      <c r="G1744" s="89" t="s">
        <v>21</v>
      </c>
    </row>
    <row r="1745" spans="3:7" ht="15" thickBot="1" x14ac:dyDescent="0.35">
      <c r="C1745" s="87">
        <v>43184</v>
      </c>
      <c r="D1745" s="88">
        <v>0.90659722222222217</v>
      </c>
      <c r="E1745" s="89" t="s">
        <v>9</v>
      </c>
      <c r="F1745" s="89">
        <v>51</v>
      </c>
      <c r="G1745" s="89" t="s">
        <v>10</v>
      </c>
    </row>
    <row r="1746" spans="3:7" ht="15" thickBot="1" x14ac:dyDescent="0.35">
      <c r="C1746" s="87">
        <v>43184</v>
      </c>
      <c r="D1746" s="88">
        <v>0.90793981481481489</v>
      </c>
      <c r="E1746" s="89" t="s">
        <v>9</v>
      </c>
      <c r="F1746" s="89">
        <v>53</v>
      </c>
      <c r="G1746" s="89" t="s">
        <v>10</v>
      </c>
    </row>
    <row r="1747" spans="3:7" ht="15" thickBot="1" x14ac:dyDescent="0.35">
      <c r="C1747" s="87">
        <v>43184</v>
      </c>
      <c r="D1747" s="88">
        <v>0.91363425925925934</v>
      </c>
      <c r="E1747" s="89" t="s">
        <v>9</v>
      </c>
      <c r="F1747" s="89">
        <v>38</v>
      </c>
      <c r="G1747" s="89" t="s">
        <v>21</v>
      </c>
    </row>
    <row r="1748" spans="3:7" ht="15" thickBot="1" x14ac:dyDescent="0.35">
      <c r="C1748" s="87">
        <v>43184</v>
      </c>
      <c r="D1748" s="88">
        <v>0.91561342592592598</v>
      </c>
      <c r="E1748" s="89" t="s">
        <v>9</v>
      </c>
      <c r="F1748" s="89">
        <v>44</v>
      </c>
      <c r="G1748" s="89" t="s">
        <v>21</v>
      </c>
    </row>
    <row r="1749" spans="3:7" ht="15" thickBot="1" x14ac:dyDescent="0.35">
      <c r="C1749" s="87">
        <v>43184</v>
      </c>
      <c r="D1749" s="88">
        <v>0.93167824074074079</v>
      </c>
      <c r="E1749" s="89" t="s">
        <v>9</v>
      </c>
      <c r="F1749" s="89">
        <v>46</v>
      </c>
      <c r="G1749" s="89" t="s">
        <v>21</v>
      </c>
    </row>
    <row r="1750" spans="3:7" ht="15" thickBot="1" x14ac:dyDescent="0.35">
      <c r="C1750" s="87">
        <v>43184</v>
      </c>
      <c r="D1750" s="88">
        <v>0.95542824074074073</v>
      </c>
      <c r="E1750" s="89" t="s">
        <v>9</v>
      </c>
      <c r="F1750" s="89">
        <v>64</v>
      </c>
      <c r="G1750" s="89" t="s">
        <v>21</v>
      </c>
    </row>
    <row r="1751" spans="3:7" ht="15" thickBot="1" x14ac:dyDescent="0.35">
      <c r="C1751" s="87">
        <v>43184</v>
      </c>
      <c r="D1751" s="88">
        <v>0.96532407407407417</v>
      </c>
      <c r="E1751" s="89" t="s">
        <v>9</v>
      </c>
      <c r="F1751" s="89">
        <v>43</v>
      </c>
      <c r="G1751" s="89" t="s">
        <v>10</v>
      </c>
    </row>
    <row r="1752" spans="3:7" ht="15" thickBot="1" x14ac:dyDescent="0.35">
      <c r="C1752" s="87">
        <v>43184</v>
      </c>
      <c r="D1752" s="88">
        <v>0.97981481481481481</v>
      </c>
      <c r="E1752" s="89" t="s">
        <v>9</v>
      </c>
      <c r="F1752" s="89">
        <v>30</v>
      </c>
      <c r="G1752" s="89" t="s">
        <v>21</v>
      </c>
    </row>
    <row r="1753" spans="3:7" ht="15" thickBot="1" x14ac:dyDescent="0.35">
      <c r="C1753" s="87">
        <v>43185</v>
      </c>
      <c r="D1753" s="88">
        <v>0.16643518518518519</v>
      </c>
      <c r="E1753" s="89" t="s">
        <v>9</v>
      </c>
      <c r="F1753" s="89">
        <v>26</v>
      </c>
      <c r="G1753" s="89" t="s">
        <v>21</v>
      </c>
    </row>
    <row r="1754" spans="3:7" ht="15" thickBot="1" x14ac:dyDescent="0.35">
      <c r="C1754" s="87">
        <v>43185</v>
      </c>
      <c r="D1754" s="88">
        <v>0.17005787037037037</v>
      </c>
      <c r="E1754" s="89" t="s">
        <v>9</v>
      </c>
      <c r="F1754" s="89">
        <v>47</v>
      </c>
      <c r="G1754" s="89" t="s">
        <v>10</v>
      </c>
    </row>
    <row r="1755" spans="3:7" ht="15" thickBot="1" x14ac:dyDescent="0.35">
      <c r="C1755" s="87">
        <v>43185</v>
      </c>
      <c r="D1755" s="88">
        <v>0.17402777777777778</v>
      </c>
      <c r="E1755" s="89" t="s">
        <v>9</v>
      </c>
      <c r="F1755" s="89">
        <v>46</v>
      </c>
      <c r="G1755" s="89" t="s">
        <v>10</v>
      </c>
    </row>
    <row r="1756" spans="3:7" ht="15" thickBot="1" x14ac:dyDescent="0.35">
      <c r="C1756" s="87">
        <v>43185</v>
      </c>
      <c r="D1756" s="88">
        <v>0.20780092592592592</v>
      </c>
      <c r="E1756" s="89" t="s">
        <v>9</v>
      </c>
      <c r="F1756" s="89">
        <v>45</v>
      </c>
      <c r="G1756" s="89" t="s">
        <v>10</v>
      </c>
    </row>
    <row r="1757" spans="3:7" ht="15" thickBot="1" x14ac:dyDescent="0.35">
      <c r="C1757" s="87">
        <v>43185</v>
      </c>
      <c r="D1757" s="88">
        <v>0.22061342592592592</v>
      </c>
      <c r="E1757" s="89" t="s">
        <v>9</v>
      </c>
      <c r="F1757" s="89">
        <v>42</v>
      </c>
      <c r="G1757" s="89" t="s">
        <v>10</v>
      </c>
    </row>
    <row r="1758" spans="3:7" ht="15" thickBot="1" x14ac:dyDescent="0.35">
      <c r="C1758" s="87">
        <v>43185</v>
      </c>
      <c r="D1758" s="88">
        <v>0.22483796296296296</v>
      </c>
      <c r="E1758" s="89" t="s">
        <v>9</v>
      </c>
      <c r="F1758" s="89">
        <v>53</v>
      </c>
      <c r="G1758" s="89" t="s">
        <v>21</v>
      </c>
    </row>
    <row r="1759" spans="3:7" ht="15" thickBot="1" x14ac:dyDescent="0.35">
      <c r="C1759" s="87">
        <v>43185</v>
      </c>
      <c r="D1759" s="88">
        <v>0.22893518518518519</v>
      </c>
      <c r="E1759" s="89" t="s">
        <v>9</v>
      </c>
      <c r="F1759" s="89">
        <v>41</v>
      </c>
      <c r="G1759" s="89" t="s">
        <v>10</v>
      </c>
    </row>
    <row r="1760" spans="3:7" ht="15" thickBot="1" x14ac:dyDescent="0.35">
      <c r="C1760" s="87">
        <v>43185</v>
      </c>
      <c r="D1760" s="88">
        <v>0.23144675925925925</v>
      </c>
      <c r="E1760" s="89" t="s">
        <v>9</v>
      </c>
      <c r="F1760" s="89">
        <v>47</v>
      </c>
      <c r="G1760" s="89" t="s">
        <v>21</v>
      </c>
    </row>
    <row r="1761" spans="3:7" ht="15" thickBot="1" x14ac:dyDescent="0.35">
      <c r="C1761" s="87">
        <v>43185</v>
      </c>
      <c r="D1761" s="88">
        <v>0.2325925925925926</v>
      </c>
      <c r="E1761" s="89" t="s">
        <v>9</v>
      </c>
      <c r="F1761" s="89">
        <v>57</v>
      </c>
      <c r="G1761" s="89" t="s">
        <v>10</v>
      </c>
    </row>
    <row r="1762" spans="3:7" ht="15" thickBot="1" x14ac:dyDescent="0.35">
      <c r="C1762" s="87">
        <v>43185</v>
      </c>
      <c r="D1762" s="88">
        <v>0.23478009259259258</v>
      </c>
      <c r="E1762" s="89" t="s">
        <v>9</v>
      </c>
      <c r="F1762" s="89">
        <v>40</v>
      </c>
      <c r="G1762" s="89" t="s">
        <v>21</v>
      </c>
    </row>
    <row r="1763" spans="3:7" ht="15" thickBot="1" x14ac:dyDescent="0.35">
      <c r="C1763" s="87">
        <v>43185</v>
      </c>
      <c r="D1763" s="88">
        <v>0.23748842592592592</v>
      </c>
      <c r="E1763" s="89" t="s">
        <v>9</v>
      </c>
      <c r="F1763" s="89">
        <v>53</v>
      </c>
      <c r="G1763" s="89" t="s">
        <v>10</v>
      </c>
    </row>
    <row r="1764" spans="3:7" ht="15" thickBot="1" x14ac:dyDescent="0.35">
      <c r="C1764" s="87">
        <v>43185</v>
      </c>
      <c r="D1764" s="88">
        <v>0.23761574074074074</v>
      </c>
      <c r="E1764" s="89" t="s">
        <v>9</v>
      </c>
      <c r="F1764" s="89">
        <v>52</v>
      </c>
      <c r="G1764" s="89" t="s">
        <v>10</v>
      </c>
    </row>
    <row r="1765" spans="3:7" ht="15" thickBot="1" x14ac:dyDescent="0.35">
      <c r="C1765" s="87">
        <v>43185</v>
      </c>
      <c r="D1765" s="88">
        <v>0.23791666666666667</v>
      </c>
      <c r="E1765" s="89" t="s">
        <v>9</v>
      </c>
      <c r="F1765" s="89">
        <v>47</v>
      </c>
      <c r="G1765" s="89" t="s">
        <v>10</v>
      </c>
    </row>
    <row r="1766" spans="3:7" ht="15" thickBot="1" x14ac:dyDescent="0.35">
      <c r="C1766" s="87">
        <v>43185</v>
      </c>
      <c r="D1766" s="88">
        <v>0.23938657407407407</v>
      </c>
      <c r="E1766" s="89" t="s">
        <v>9</v>
      </c>
      <c r="F1766" s="89">
        <v>36</v>
      </c>
      <c r="G1766" s="89" t="s">
        <v>21</v>
      </c>
    </row>
    <row r="1767" spans="3:7" ht="15" thickBot="1" x14ac:dyDescent="0.35">
      <c r="C1767" s="87">
        <v>43185</v>
      </c>
      <c r="D1767" s="88">
        <v>0.24376157407407406</v>
      </c>
      <c r="E1767" s="89" t="s">
        <v>9</v>
      </c>
      <c r="F1767" s="89">
        <v>49</v>
      </c>
      <c r="G1767" s="89" t="s">
        <v>10</v>
      </c>
    </row>
    <row r="1768" spans="3:7" ht="15" thickBot="1" x14ac:dyDescent="0.35">
      <c r="C1768" s="87">
        <v>43185</v>
      </c>
      <c r="D1768" s="88">
        <v>0.24431712962962962</v>
      </c>
      <c r="E1768" s="89" t="s">
        <v>9</v>
      </c>
      <c r="F1768" s="89">
        <v>31</v>
      </c>
      <c r="G1768" s="89" t="s">
        <v>21</v>
      </c>
    </row>
    <row r="1769" spans="3:7" ht="15" thickBot="1" x14ac:dyDescent="0.35">
      <c r="C1769" s="87">
        <v>43185</v>
      </c>
      <c r="D1769" s="88">
        <v>0.24719907407407407</v>
      </c>
      <c r="E1769" s="89" t="s">
        <v>9</v>
      </c>
      <c r="F1769" s="89">
        <v>44</v>
      </c>
      <c r="G1769" s="89" t="s">
        <v>10</v>
      </c>
    </row>
    <row r="1770" spans="3:7" ht="15" thickBot="1" x14ac:dyDescent="0.35">
      <c r="C1770" s="87">
        <v>43185</v>
      </c>
      <c r="D1770" s="88">
        <v>0.25001157407407409</v>
      </c>
      <c r="E1770" s="89" t="s">
        <v>9</v>
      </c>
      <c r="F1770" s="89">
        <v>40</v>
      </c>
      <c r="G1770" s="89" t="s">
        <v>10</v>
      </c>
    </row>
    <row r="1771" spans="3:7" ht="15" thickBot="1" x14ac:dyDescent="0.35">
      <c r="C1771" s="87">
        <v>43185</v>
      </c>
      <c r="D1771" s="88">
        <v>0.25666666666666665</v>
      </c>
      <c r="E1771" s="89" t="s">
        <v>9</v>
      </c>
      <c r="F1771" s="89">
        <v>38</v>
      </c>
      <c r="G1771" s="89" t="s">
        <v>10</v>
      </c>
    </row>
    <row r="1772" spans="3:7" ht="15" thickBot="1" x14ac:dyDescent="0.35">
      <c r="C1772" s="87">
        <v>43185</v>
      </c>
      <c r="D1772" s="88">
        <v>0.25761574074074073</v>
      </c>
      <c r="E1772" s="89" t="s">
        <v>9</v>
      </c>
      <c r="F1772" s="89">
        <v>36</v>
      </c>
      <c r="G1772" s="89" t="s">
        <v>10</v>
      </c>
    </row>
    <row r="1773" spans="3:7" ht="15" thickBot="1" x14ac:dyDescent="0.35">
      <c r="C1773" s="87">
        <v>43185</v>
      </c>
      <c r="D1773" s="88">
        <v>0.25898148148148148</v>
      </c>
      <c r="E1773" s="89" t="s">
        <v>9</v>
      </c>
      <c r="F1773" s="89">
        <v>30</v>
      </c>
      <c r="G1773" s="89" t="s">
        <v>21</v>
      </c>
    </row>
    <row r="1774" spans="3:7" ht="15" thickBot="1" x14ac:dyDescent="0.35">
      <c r="C1774" s="87">
        <v>43185</v>
      </c>
      <c r="D1774" s="88">
        <v>0.25906250000000003</v>
      </c>
      <c r="E1774" s="89" t="s">
        <v>9</v>
      </c>
      <c r="F1774" s="89">
        <v>35</v>
      </c>
      <c r="G1774" s="89" t="s">
        <v>21</v>
      </c>
    </row>
    <row r="1775" spans="3:7" ht="15" thickBot="1" x14ac:dyDescent="0.35">
      <c r="C1775" s="87">
        <v>43185</v>
      </c>
      <c r="D1775" s="88">
        <v>0.25951388888888888</v>
      </c>
      <c r="E1775" s="89" t="s">
        <v>9</v>
      </c>
      <c r="F1775" s="89">
        <v>50</v>
      </c>
      <c r="G1775" s="89" t="s">
        <v>10</v>
      </c>
    </row>
    <row r="1776" spans="3:7" ht="15" thickBot="1" x14ac:dyDescent="0.35">
      <c r="C1776" s="87">
        <v>43185</v>
      </c>
      <c r="D1776" s="88">
        <v>0.26172453703703702</v>
      </c>
      <c r="E1776" s="89" t="s">
        <v>9</v>
      </c>
      <c r="F1776" s="89">
        <v>55</v>
      </c>
      <c r="G1776" s="89" t="s">
        <v>10</v>
      </c>
    </row>
    <row r="1777" spans="3:7" ht="15" thickBot="1" x14ac:dyDescent="0.35">
      <c r="C1777" s="87">
        <v>43185</v>
      </c>
      <c r="D1777" s="88">
        <v>0.26290509259259259</v>
      </c>
      <c r="E1777" s="89" t="s">
        <v>9</v>
      </c>
      <c r="F1777" s="89">
        <v>29</v>
      </c>
      <c r="G1777" s="89" t="s">
        <v>21</v>
      </c>
    </row>
    <row r="1778" spans="3:7" ht="15" thickBot="1" x14ac:dyDescent="0.35">
      <c r="C1778" s="87">
        <v>43185</v>
      </c>
      <c r="D1778" s="88">
        <v>0.26321759259259259</v>
      </c>
      <c r="E1778" s="89" t="s">
        <v>9</v>
      </c>
      <c r="F1778" s="89">
        <v>23</v>
      </c>
      <c r="G1778" s="89" t="s">
        <v>21</v>
      </c>
    </row>
    <row r="1779" spans="3:7" ht="15" thickBot="1" x14ac:dyDescent="0.35">
      <c r="C1779" s="87">
        <v>43185</v>
      </c>
      <c r="D1779" s="88">
        <v>0.2635763888888889</v>
      </c>
      <c r="E1779" s="89" t="s">
        <v>9</v>
      </c>
      <c r="F1779" s="89">
        <v>50</v>
      </c>
      <c r="G1779" s="89" t="s">
        <v>10</v>
      </c>
    </row>
    <row r="1780" spans="3:7" ht="15" thickBot="1" x14ac:dyDescent="0.35">
      <c r="C1780" s="87">
        <v>43185</v>
      </c>
      <c r="D1780" s="88">
        <v>0.26465277777777779</v>
      </c>
      <c r="E1780" s="89" t="s">
        <v>9</v>
      </c>
      <c r="F1780" s="89">
        <v>42</v>
      </c>
      <c r="G1780" s="89" t="s">
        <v>10</v>
      </c>
    </row>
    <row r="1781" spans="3:7" ht="15" thickBot="1" x14ac:dyDescent="0.35">
      <c r="C1781" s="87">
        <v>43185</v>
      </c>
      <c r="D1781" s="88">
        <v>0.26629629629629631</v>
      </c>
      <c r="E1781" s="89" t="s">
        <v>9</v>
      </c>
      <c r="F1781" s="89">
        <v>38</v>
      </c>
      <c r="G1781" s="89" t="s">
        <v>10</v>
      </c>
    </row>
    <row r="1782" spans="3:7" ht="15" thickBot="1" x14ac:dyDescent="0.35">
      <c r="C1782" s="87">
        <v>43185</v>
      </c>
      <c r="D1782" s="88">
        <v>0.26761574074074074</v>
      </c>
      <c r="E1782" s="89" t="s">
        <v>9</v>
      </c>
      <c r="F1782" s="89">
        <v>30</v>
      </c>
      <c r="G1782" s="89" t="s">
        <v>10</v>
      </c>
    </row>
    <row r="1783" spans="3:7" ht="15" thickBot="1" x14ac:dyDescent="0.35">
      <c r="C1783" s="87">
        <v>43185</v>
      </c>
      <c r="D1783" s="88">
        <v>0.26781250000000001</v>
      </c>
      <c r="E1783" s="89" t="s">
        <v>9</v>
      </c>
      <c r="F1783" s="89">
        <v>41</v>
      </c>
      <c r="G1783" s="89" t="s">
        <v>10</v>
      </c>
    </row>
    <row r="1784" spans="3:7" ht="15" thickBot="1" x14ac:dyDescent="0.35">
      <c r="C1784" s="87">
        <v>43185</v>
      </c>
      <c r="D1784" s="88">
        <v>0.2679050925925926</v>
      </c>
      <c r="E1784" s="89" t="s">
        <v>9</v>
      </c>
      <c r="F1784" s="89">
        <v>43</v>
      </c>
      <c r="G1784" s="89" t="s">
        <v>10</v>
      </c>
    </row>
    <row r="1785" spans="3:7" ht="15" thickBot="1" x14ac:dyDescent="0.35">
      <c r="C1785" s="87">
        <v>43185</v>
      </c>
      <c r="D1785" s="88">
        <v>0.26817129629629627</v>
      </c>
      <c r="E1785" s="89" t="s">
        <v>9</v>
      </c>
      <c r="F1785" s="89">
        <v>28</v>
      </c>
      <c r="G1785" s="89" t="s">
        <v>21</v>
      </c>
    </row>
    <row r="1786" spans="3:7" ht="15" thickBot="1" x14ac:dyDescent="0.35">
      <c r="C1786" s="87">
        <v>43185</v>
      </c>
      <c r="D1786" s="88">
        <v>0.26998842592592592</v>
      </c>
      <c r="E1786" s="89" t="s">
        <v>9</v>
      </c>
      <c r="F1786" s="89">
        <v>46</v>
      </c>
      <c r="G1786" s="89" t="s">
        <v>10</v>
      </c>
    </row>
    <row r="1787" spans="3:7" ht="15" thickBot="1" x14ac:dyDescent="0.35">
      <c r="C1787" s="87">
        <v>43185</v>
      </c>
      <c r="D1787" s="88">
        <v>0.27041666666666669</v>
      </c>
      <c r="E1787" s="89" t="s">
        <v>9</v>
      </c>
      <c r="F1787" s="89">
        <v>35</v>
      </c>
      <c r="G1787" s="89" t="s">
        <v>10</v>
      </c>
    </row>
    <row r="1788" spans="3:7" ht="15" thickBot="1" x14ac:dyDescent="0.35">
      <c r="C1788" s="87">
        <v>43185</v>
      </c>
      <c r="D1788" s="88">
        <v>0.27157407407407408</v>
      </c>
      <c r="E1788" s="89" t="s">
        <v>9</v>
      </c>
      <c r="F1788" s="89">
        <v>35</v>
      </c>
      <c r="G1788" s="89" t="s">
        <v>10</v>
      </c>
    </row>
    <row r="1789" spans="3:7" ht="15" thickBot="1" x14ac:dyDescent="0.35">
      <c r="C1789" s="87">
        <v>43185</v>
      </c>
      <c r="D1789" s="88">
        <v>0.27188657407407407</v>
      </c>
      <c r="E1789" s="89" t="s">
        <v>9</v>
      </c>
      <c r="F1789" s="89">
        <v>41</v>
      </c>
      <c r="G1789" s="89" t="s">
        <v>21</v>
      </c>
    </row>
    <row r="1790" spans="3:7" ht="15" thickBot="1" x14ac:dyDescent="0.35">
      <c r="C1790" s="87">
        <v>43185</v>
      </c>
      <c r="D1790" s="88">
        <v>0.27199074074074076</v>
      </c>
      <c r="E1790" s="89" t="s">
        <v>9</v>
      </c>
      <c r="F1790" s="89">
        <v>34</v>
      </c>
      <c r="G1790" s="89" t="s">
        <v>10</v>
      </c>
    </row>
    <row r="1791" spans="3:7" ht="15" thickBot="1" x14ac:dyDescent="0.35">
      <c r="C1791" s="87">
        <v>43185</v>
      </c>
      <c r="D1791" s="88">
        <v>0.27277777777777779</v>
      </c>
      <c r="E1791" s="89" t="s">
        <v>9</v>
      </c>
      <c r="F1791" s="89">
        <v>44</v>
      </c>
      <c r="G1791" s="89" t="s">
        <v>10</v>
      </c>
    </row>
    <row r="1792" spans="3:7" ht="15" thickBot="1" x14ac:dyDescent="0.35">
      <c r="C1792" s="87">
        <v>43185</v>
      </c>
      <c r="D1792" s="88">
        <v>0.27336805555555554</v>
      </c>
      <c r="E1792" s="89" t="s">
        <v>9</v>
      </c>
      <c r="F1792" s="89">
        <v>41</v>
      </c>
      <c r="G1792" s="89" t="s">
        <v>10</v>
      </c>
    </row>
    <row r="1793" spans="3:7" ht="15" thickBot="1" x14ac:dyDescent="0.35">
      <c r="C1793" s="87">
        <v>43185</v>
      </c>
      <c r="D1793" s="88">
        <v>0.27476851851851852</v>
      </c>
      <c r="E1793" s="89" t="s">
        <v>9</v>
      </c>
      <c r="F1793" s="89">
        <v>51</v>
      </c>
      <c r="G1793" s="89" t="s">
        <v>10</v>
      </c>
    </row>
    <row r="1794" spans="3:7" ht="15" thickBot="1" x14ac:dyDescent="0.35">
      <c r="C1794" s="87">
        <v>43185</v>
      </c>
      <c r="D1794" s="88">
        <v>0.27524305555555556</v>
      </c>
      <c r="E1794" s="89" t="s">
        <v>9</v>
      </c>
      <c r="F1794" s="89">
        <v>52</v>
      </c>
      <c r="G1794" s="89" t="s">
        <v>10</v>
      </c>
    </row>
    <row r="1795" spans="3:7" ht="15" thickBot="1" x14ac:dyDescent="0.35">
      <c r="C1795" s="87">
        <v>43185</v>
      </c>
      <c r="D1795" s="88">
        <v>0.27526620370370369</v>
      </c>
      <c r="E1795" s="89" t="s">
        <v>9</v>
      </c>
      <c r="F1795" s="89">
        <v>29</v>
      </c>
      <c r="G1795" s="89" t="s">
        <v>21</v>
      </c>
    </row>
    <row r="1796" spans="3:7" ht="15" thickBot="1" x14ac:dyDescent="0.35">
      <c r="C1796" s="87">
        <v>43185</v>
      </c>
      <c r="D1796" s="88">
        <v>0.27605324074074072</v>
      </c>
      <c r="E1796" s="89" t="s">
        <v>9</v>
      </c>
      <c r="F1796" s="89">
        <v>38</v>
      </c>
      <c r="G1796" s="89" t="s">
        <v>10</v>
      </c>
    </row>
    <row r="1797" spans="3:7" ht="15" thickBot="1" x14ac:dyDescent="0.35">
      <c r="C1797" s="87">
        <v>43185</v>
      </c>
      <c r="D1797" s="88">
        <v>0.27688657407407408</v>
      </c>
      <c r="E1797" s="89" t="s">
        <v>9</v>
      </c>
      <c r="F1797" s="89">
        <v>49</v>
      </c>
      <c r="G1797" s="89" t="s">
        <v>10</v>
      </c>
    </row>
    <row r="1798" spans="3:7" ht="15" thickBot="1" x14ac:dyDescent="0.35">
      <c r="C1798" s="87">
        <v>43185</v>
      </c>
      <c r="D1798" s="88">
        <v>0.27743055555555557</v>
      </c>
      <c r="E1798" s="89" t="s">
        <v>9</v>
      </c>
      <c r="F1798" s="89">
        <v>45</v>
      </c>
      <c r="G1798" s="89" t="s">
        <v>10</v>
      </c>
    </row>
    <row r="1799" spans="3:7" ht="15" thickBot="1" x14ac:dyDescent="0.35">
      <c r="C1799" s="87">
        <v>43185</v>
      </c>
      <c r="D1799" s="88">
        <v>0.27885416666666668</v>
      </c>
      <c r="E1799" s="89" t="s">
        <v>9</v>
      </c>
      <c r="F1799" s="89">
        <v>44</v>
      </c>
      <c r="G1799" s="89" t="s">
        <v>10</v>
      </c>
    </row>
    <row r="1800" spans="3:7" ht="15" thickBot="1" x14ac:dyDescent="0.35">
      <c r="C1800" s="87">
        <v>43185</v>
      </c>
      <c r="D1800" s="88">
        <v>0.2792824074074074</v>
      </c>
      <c r="E1800" s="89" t="s">
        <v>9</v>
      </c>
      <c r="F1800" s="89">
        <v>38</v>
      </c>
      <c r="G1800" s="89" t="s">
        <v>21</v>
      </c>
    </row>
    <row r="1801" spans="3:7" ht="15" thickBot="1" x14ac:dyDescent="0.35">
      <c r="C1801" s="87">
        <v>43185</v>
      </c>
      <c r="D1801" s="88">
        <v>0.27944444444444444</v>
      </c>
      <c r="E1801" s="89" t="s">
        <v>9</v>
      </c>
      <c r="F1801" s="89">
        <v>45</v>
      </c>
      <c r="G1801" s="89" t="s">
        <v>10</v>
      </c>
    </row>
    <row r="1802" spans="3:7" ht="15" thickBot="1" x14ac:dyDescent="0.35">
      <c r="C1802" s="87">
        <v>43185</v>
      </c>
      <c r="D1802" s="88">
        <v>0.2797337962962963</v>
      </c>
      <c r="E1802" s="89" t="s">
        <v>9</v>
      </c>
      <c r="F1802" s="89">
        <v>34</v>
      </c>
      <c r="G1802" s="89" t="s">
        <v>21</v>
      </c>
    </row>
    <row r="1803" spans="3:7" ht="15" thickBot="1" x14ac:dyDescent="0.35">
      <c r="C1803" s="87">
        <v>43185</v>
      </c>
      <c r="D1803" s="88">
        <v>0.28031250000000002</v>
      </c>
      <c r="E1803" s="89" t="s">
        <v>9</v>
      </c>
      <c r="F1803" s="89">
        <v>49</v>
      </c>
      <c r="G1803" s="89" t="s">
        <v>21</v>
      </c>
    </row>
    <row r="1804" spans="3:7" ht="15" thickBot="1" x14ac:dyDescent="0.35">
      <c r="C1804" s="87">
        <v>43185</v>
      </c>
      <c r="D1804" s="88">
        <v>0.28050925925925924</v>
      </c>
      <c r="E1804" s="89" t="s">
        <v>9</v>
      </c>
      <c r="F1804" s="89">
        <v>43</v>
      </c>
      <c r="G1804" s="89" t="s">
        <v>10</v>
      </c>
    </row>
    <row r="1805" spans="3:7" ht="15" thickBot="1" x14ac:dyDescent="0.35">
      <c r="C1805" s="87">
        <v>43185</v>
      </c>
      <c r="D1805" s="88">
        <v>0.28062500000000001</v>
      </c>
      <c r="E1805" s="89" t="s">
        <v>9</v>
      </c>
      <c r="F1805" s="89">
        <v>39</v>
      </c>
      <c r="G1805" s="89" t="s">
        <v>10</v>
      </c>
    </row>
    <row r="1806" spans="3:7" ht="15" thickBot="1" x14ac:dyDescent="0.35">
      <c r="C1806" s="87">
        <v>43185</v>
      </c>
      <c r="D1806" s="88">
        <v>0.2810300925925926</v>
      </c>
      <c r="E1806" s="89" t="s">
        <v>9</v>
      </c>
      <c r="F1806" s="89">
        <v>48</v>
      </c>
      <c r="G1806" s="89" t="s">
        <v>10</v>
      </c>
    </row>
    <row r="1807" spans="3:7" ht="15" thickBot="1" x14ac:dyDescent="0.35">
      <c r="C1807" s="87">
        <v>43185</v>
      </c>
      <c r="D1807" s="88">
        <v>0.28151620370370373</v>
      </c>
      <c r="E1807" s="89" t="s">
        <v>9</v>
      </c>
      <c r="F1807" s="89">
        <v>54</v>
      </c>
      <c r="G1807" s="89" t="s">
        <v>10</v>
      </c>
    </row>
    <row r="1808" spans="3:7" ht="15" thickBot="1" x14ac:dyDescent="0.35">
      <c r="C1808" s="87">
        <v>43185</v>
      </c>
      <c r="D1808" s="88">
        <v>0.28159722222222222</v>
      </c>
      <c r="E1808" s="89" t="s">
        <v>9</v>
      </c>
      <c r="F1808" s="89">
        <v>52</v>
      </c>
      <c r="G1808" s="89" t="s">
        <v>10</v>
      </c>
    </row>
    <row r="1809" spans="3:7" ht="15" thickBot="1" x14ac:dyDescent="0.35">
      <c r="C1809" s="87">
        <v>43185</v>
      </c>
      <c r="D1809" s="88">
        <v>0.28163194444444445</v>
      </c>
      <c r="E1809" s="89" t="s">
        <v>9</v>
      </c>
      <c r="F1809" s="89">
        <v>51</v>
      </c>
      <c r="G1809" s="89" t="s">
        <v>10</v>
      </c>
    </row>
    <row r="1810" spans="3:7" ht="15" thickBot="1" x14ac:dyDescent="0.35">
      <c r="C1810" s="87">
        <v>43185</v>
      </c>
      <c r="D1810" s="88">
        <v>0.28231481481481485</v>
      </c>
      <c r="E1810" s="89" t="s">
        <v>9</v>
      </c>
      <c r="F1810" s="89">
        <v>33</v>
      </c>
      <c r="G1810" s="89" t="s">
        <v>10</v>
      </c>
    </row>
    <row r="1811" spans="3:7" ht="15" thickBot="1" x14ac:dyDescent="0.35">
      <c r="C1811" s="87">
        <v>43185</v>
      </c>
      <c r="D1811" s="88">
        <v>0.28238425925925925</v>
      </c>
      <c r="E1811" s="89" t="s">
        <v>9</v>
      </c>
      <c r="F1811" s="89">
        <v>46</v>
      </c>
      <c r="G1811" s="89" t="s">
        <v>10</v>
      </c>
    </row>
    <row r="1812" spans="3:7" ht="15" thickBot="1" x14ac:dyDescent="0.35">
      <c r="C1812" s="87">
        <v>43185</v>
      </c>
      <c r="D1812" s="88">
        <v>0.28310185185185183</v>
      </c>
      <c r="E1812" s="89" t="s">
        <v>9</v>
      </c>
      <c r="F1812" s="89">
        <v>41</v>
      </c>
      <c r="G1812" s="89" t="s">
        <v>21</v>
      </c>
    </row>
    <row r="1813" spans="3:7" ht="15" thickBot="1" x14ac:dyDescent="0.35">
      <c r="C1813" s="87">
        <v>43185</v>
      </c>
      <c r="D1813" s="88">
        <v>0.28325231481481478</v>
      </c>
      <c r="E1813" s="89" t="s">
        <v>9</v>
      </c>
      <c r="F1813" s="89">
        <v>34</v>
      </c>
      <c r="G1813" s="89" t="s">
        <v>21</v>
      </c>
    </row>
    <row r="1814" spans="3:7" ht="15" thickBot="1" x14ac:dyDescent="0.35">
      <c r="C1814" s="87">
        <v>43185</v>
      </c>
      <c r="D1814" s="88">
        <v>0.28412037037037036</v>
      </c>
      <c r="E1814" s="89" t="s">
        <v>9</v>
      </c>
      <c r="F1814" s="89">
        <v>34</v>
      </c>
      <c r="G1814" s="89" t="s">
        <v>21</v>
      </c>
    </row>
    <row r="1815" spans="3:7" ht="15" thickBot="1" x14ac:dyDescent="0.35">
      <c r="C1815" s="87">
        <v>43185</v>
      </c>
      <c r="D1815" s="88">
        <v>0.28417824074074077</v>
      </c>
      <c r="E1815" s="89" t="s">
        <v>9</v>
      </c>
      <c r="F1815" s="89">
        <v>48</v>
      </c>
      <c r="G1815" s="89" t="s">
        <v>10</v>
      </c>
    </row>
    <row r="1816" spans="3:7" ht="15" thickBot="1" x14ac:dyDescent="0.35">
      <c r="C1816" s="87">
        <v>43185</v>
      </c>
      <c r="D1816" s="88">
        <v>0.28425925925925927</v>
      </c>
      <c r="E1816" s="89" t="s">
        <v>9</v>
      </c>
      <c r="F1816" s="89">
        <v>44</v>
      </c>
      <c r="G1816" s="89" t="s">
        <v>10</v>
      </c>
    </row>
    <row r="1817" spans="3:7" ht="15" thickBot="1" x14ac:dyDescent="0.35">
      <c r="C1817" s="87">
        <v>43185</v>
      </c>
      <c r="D1817" s="88">
        <v>0.28464120370370372</v>
      </c>
      <c r="E1817" s="89" t="s">
        <v>9</v>
      </c>
      <c r="F1817" s="89">
        <v>53</v>
      </c>
      <c r="G1817" s="89" t="s">
        <v>10</v>
      </c>
    </row>
    <row r="1818" spans="3:7" ht="15" thickBot="1" x14ac:dyDescent="0.35">
      <c r="C1818" s="87">
        <v>43185</v>
      </c>
      <c r="D1818" s="88">
        <v>0.28510416666666666</v>
      </c>
      <c r="E1818" s="89" t="s">
        <v>9</v>
      </c>
      <c r="F1818" s="89">
        <v>40</v>
      </c>
      <c r="G1818" s="89" t="s">
        <v>10</v>
      </c>
    </row>
    <row r="1819" spans="3:7" ht="15" thickBot="1" x14ac:dyDescent="0.35">
      <c r="C1819" s="87">
        <v>43185</v>
      </c>
      <c r="D1819" s="88">
        <v>0.2855787037037037</v>
      </c>
      <c r="E1819" s="89" t="s">
        <v>9</v>
      </c>
      <c r="F1819" s="89">
        <v>57</v>
      </c>
      <c r="G1819" s="89" t="s">
        <v>10</v>
      </c>
    </row>
    <row r="1820" spans="3:7" ht="15" thickBot="1" x14ac:dyDescent="0.35">
      <c r="C1820" s="87">
        <v>43185</v>
      </c>
      <c r="D1820" s="88">
        <v>0.28585648148148146</v>
      </c>
      <c r="E1820" s="89" t="s">
        <v>9</v>
      </c>
      <c r="F1820" s="89">
        <v>27</v>
      </c>
      <c r="G1820" s="89" t="s">
        <v>10</v>
      </c>
    </row>
    <row r="1821" spans="3:7" ht="15" thickBot="1" x14ac:dyDescent="0.35">
      <c r="C1821" s="87">
        <v>43185</v>
      </c>
      <c r="D1821" s="88">
        <v>0.28607638888888892</v>
      </c>
      <c r="E1821" s="89" t="s">
        <v>9</v>
      </c>
      <c r="F1821" s="89">
        <v>49</v>
      </c>
      <c r="G1821" s="89" t="s">
        <v>10</v>
      </c>
    </row>
    <row r="1822" spans="3:7" ht="15" thickBot="1" x14ac:dyDescent="0.35">
      <c r="C1822" s="87">
        <v>43185</v>
      </c>
      <c r="D1822" s="88">
        <v>0.28682870370370367</v>
      </c>
      <c r="E1822" s="89" t="s">
        <v>9</v>
      </c>
      <c r="F1822" s="89">
        <v>46</v>
      </c>
      <c r="G1822" s="89" t="s">
        <v>10</v>
      </c>
    </row>
    <row r="1823" spans="3:7" ht="15" thickBot="1" x14ac:dyDescent="0.35">
      <c r="C1823" s="87">
        <v>43185</v>
      </c>
      <c r="D1823" s="88">
        <v>0.2873263888888889</v>
      </c>
      <c r="E1823" s="89" t="s">
        <v>9</v>
      </c>
      <c r="F1823" s="89">
        <v>51</v>
      </c>
      <c r="G1823" s="89" t="s">
        <v>10</v>
      </c>
    </row>
    <row r="1824" spans="3:7" ht="15" thickBot="1" x14ac:dyDescent="0.35">
      <c r="C1824" s="87">
        <v>43185</v>
      </c>
      <c r="D1824" s="88">
        <v>0.28740740740740739</v>
      </c>
      <c r="E1824" s="89" t="s">
        <v>9</v>
      </c>
      <c r="F1824" s="89">
        <v>60</v>
      </c>
      <c r="G1824" s="89" t="s">
        <v>10</v>
      </c>
    </row>
    <row r="1825" spans="3:7" ht="15" thickBot="1" x14ac:dyDescent="0.35">
      <c r="C1825" s="87">
        <v>43185</v>
      </c>
      <c r="D1825" s="88">
        <v>0.28758101851851853</v>
      </c>
      <c r="E1825" s="89" t="s">
        <v>9</v>
      </c>
      <c r="F1825" s="89">
        <v>49</v>
      </c>
      <c r="G1825" s="89" t="s">
        <v>10</v>
      </c>
    </row>
    <row r="1826" spans="3:7" ht="15" thickBot="1" x14ac:dyDescent="0.35">
      <c r="C1826" s="87">
        <v>43185</v>
      </c>
      <c r="D1826" s="88">
        <v>0.28774305555555557</v>
      </c>
      <c r="E1826" s="89" t="s">
        <v>9</v>
      </c>
      <c r="F1826" s="89">
        <v>36</v>
      </c>
      <c r="G1826" s="89" t="s">
        <v>10</v>
      </c>
    </row>
    <row r="1827" spans="3:7" ht="15" thickBot="1" x14ac:dyDescent="0.35">
      <c r="C1827" s="87">
        <v>43185</v>
      </c>
      <c r="D1827" s="88">
        <v>0.28798611111111111</v>
      </c>
      <c r="E1827" s="89" t="s">
        <v>9</v>
      </c>
      <c r="F1827" s="89">
        <v>27</v>
      </c>
      <c r="G1827" s="89" t="s">
        <v>21</v>
      </c>
    </row>
    <row r="1828" spans="3:7" ht="15" thickBot="1" x14ac:dyDescent="0.35">
      <c r="C1828" s="87">
        <v>43185</v>
      </c>
      <c r="D1828" s="88">
        <v>0.28913194444444446</v>
      </c>
      <c r="E1828" s="89" t="s">
        <v>9</v>
      </c>
      <c r="F1828" s="89">
        <v>51</v>
      </c>
      <c r="G1828" s="89" t="s">
        <v>10</v>
      </c>
    </row>
    <row r="1829" spans="3:7" ht="15" thickBot="1" x14ac:dyDescent="0.35">
      <c r="C1829" s="87">
        <v>43185</v>
      </c>
      <c r="D1829" s="88">
        <v>0.28932870370370373</v>
      </c>
      <c r="E1829" s="89" t="s">
        <v>9</v>
      </c>
      <c r="F1829" s="89">
        <v>55</v>
      </c>
      <c r="G1829" s="89" t="s">
        <v>10</v>
      </c>
    </row>
    <row r="1830" spans="3:7" ht="15" thickBot="1" x14ac:dyDescent="0.35">
      <c r="C1830" s="87">
        <v>43185</v>
      </c>
      <c r="D1830" s="88">
        <v>0.28935185185185186</v>
      </c>
      <c r="E1830" s="89" t="s">
        <v>9</v>
      </c>
      <c r="F1830" s="89">
        <v>38</v>
      </c>
      <c r="G1830" s="89" t="s">
        <v>10</v>
      </c>
    </row>
    <row r="1831" spans="3:7" ht="15" thickBot="1" x14ac:dyDescent="0.35">
      <c r="C1831" s="87">
        <v>43185</v>
      </c>
      <c r="D1831" s="88">
        <v>0.28942129629629632</v>
      </c>
      <c r="E1831" s="89" t="s">
        <v>9</v>
      </c>
      <c r="F1831" s="89">
        <v>47</v>
      </c>
      <c r="G1831" s="89" t="s">
        <v>21</v>
      </c>
    </row>
    <row r="1832" spans="3:7" ht="15" thickBot="1" x14ac:dyDescent="0.35">
      <c r="C1832" s="87">
        <v>43185</v>
      </c>
      <c r="D1832" s="88">
        <v>0.29065972222222219</v>
      </c>
      <c r="E1832" s="89" t="s">
        <v>9</v>
      </c>
      <c r="F1832" s="89">
        <v>41</v>
      </c>
      <c r="G1832" s="89" t="s">
        <v>21</v>
      </c>
    </row>
    <row r="1833" spans="3:7" ht="15" thickBot="1" x14ac:dyDescent="0.35">
      <c r="C1833" s="87">
        <v>43185</v>
      </c>
      <c r="D1833" s="88">
        <v>0.29101851851851851</v>
      </c>
      <c r="E1833" s="89" t="s">
        <v>9</v>
      </c>
      <c r="F1833" s="89">
        <v>26</v>
      </c>
      <c r="G1833" s="89" t="s">
        <v>21</v>
      </c>
    </row>
    <row r="1834" spans="3:7" ht="15" thickBot="1" x14ac:dyDescent="0.35">
      <c r="C1834" s="87">
        <v>43185</v>
      </c>
      <c r="D1834" s="88">
        <v>0.29192129629629632</v>
      </c>
      <c r="E1834" s="89" t="s">
        <v>9</v>
      </c>
      <c r="F1834" s="89">
        <v>33</v>
      </c>
      <c r="G1834" s="89" t="s">
        <v>21</v>
      </c>
    </row>
    <row r="1835" spans="3:7" ht="15" thickBot="1" x14ac:dyDescent="0.35">
      <c r="C1835" s="87">
        <v>43185</v>
      </c>
      <c r="D1835" s="88">
        <v>0.29200231481481481</v>
      </c>
      <c r="E1835" s="89" t="s">
        <v>9</v>
      </c>
      <c r="F1835" s="89">
        <v>42</v>
      </c>
      <c r="G1835" s="89" t="s">
        <v>10</v>
      </c>
    </row>
    <row r="1836" spans="3:7" ht="15" thickBot="1" x14ac:dyDescent="0.35">
      <c r="C1836" s="87">
        <v>43185</v>
      </c>
      <c r="D1836" s="88">
        <v>0.29237268518518517</v>
      </c>
      <c r="E1836" s="89" t="s">
        <v>9</v>
      </c>
      <c r="F1836" s="89">
        <v>19</v>
      </c>
      <c r="G1836" s="89" t="s">
        <v>21</v>
      </c>
    </row>
    <row r="1837" spans="3:7" ht="15" thickBot="1" x14ac:dyDescent="0.35">
      <c r="C1837" s="87">
        <v>43185</v>
      </c>
      <c r="D1837" s="88">
        <v>0.29300925925925925</v>
      </c>
      <c r="E1837" s="89" t="s">
        <v>9</v>
      </c>
      <c r="F1837" s="89">
        <v>42</v>
      </c>
      <c r="G1837" s="89" t="s">
        <v>10</v>
      </c>
    </row>
    <row r="1838" spans="3:7" ht="15" thickBot="1" x14ac:dyDescent="0.35">
      <c r="C1838" s="87">
        <v>43185</v>
      </c>
      <c r="D1838" s="88">
        <v>0.29337962962962966</v>
      </c>
      <c r="E1838" s="89" t="s">
        <v>9</v>
      </c>
      <c r="F1838" s="89">
        <v>28</v>
      </c>
      <c r="G1838" s="89" t="s">
        <v>21</v>
      </c>
    </row>
    <row r="1839" spans="3:7" ht="15" thickBot="1" x14ac:dyDescent="0.35">
      <c r="C1839" s="87">
        <v>43185</v>
      </c>
      <c r="D1839" s="88">
        <v>0.29343750000000002</v>
      </c>
      <c r="E1839" s="89" t="s">
        <v>9</v>
      </c>
      <c r="F1839" s="89">
        <v>43</v>
      </c>
      <c r="G1839" s="89" t="s">
        <v>10</v>
      </c>
    </row>
    <row r="1840" spans="3:7" ht="15" thickBot="1" x14ac:dyDescent="0.35">
      <c r="C1840" s="87">
        <v>43185</v>
      </c>
      <c r="D1840" s="88">
        <v>0.29350694444444442</v>
      </c>
      <c r="E1840" s="89" t="s">
        <v>9</v>
      </c>
      <c r="F1840" s="89">
        <v>30</v>
      </c>
      <c r="G1840" s="89" t="s">
        <v>21</v>
      </c>
    </row>
    <row r="1841" spans="3:7" ht="15" thickBot="1" x14ac:dyDescent="0.35">
      <c r="C1841" s="87">
        <v>43185</v>
      </c>
      <c r="D1841" s="88">
        <v>0.29414351851851855</v>
      </c>
      <c r="E1841" s="89" t="s">
        <v>9</v>
      </c>
      <c r="F1841" s="89">
        <v>43</v>
      </c>
      <c r="G1841" s="89" t="s">
        <v>10</v>
      </c>
    </row>
    <row r="1842" spans="3:7" ht="15" thickBot="1" x14ac:dyDescent="0.35">
      <c r="C1842" s="87">
        <v>43185</v>
      </c>
      <c r="D1842" s="88">
        <v>0.29435185185185186</v>
      </c>
      <c r="E1842" s="89" t="s">
        <v>9</v>
      </c>
      <c r="F1842" s="89">
        <v>48</v>
      </c>
      <c r="G1842" s="89" t="s">
        <v>10</v>
      </c>
    </row>
    <row r="1843" spans="3:7" ht="15" thickBot="1" x14ac:dyDescent="0.35">
      <c r="C1843" s="87">
        <v>43185</v>
      </c>
      <c r="D1843" s="88">
        <v>0.29491898148148149</v>
      </c>
      <c r="E1843" s="89" t="s">
        <v>9</v>
      </c>
      <c r="F1843" s="89">
        <v>37</v>
      </c>
      <c r="G1843" s="89" t="s">
        <v>10</v>
      </c>
    </row>
    <row r="1844" spans="3:7" ht="15" thickBot="1" x14ac:dyDescent="0.35">
      <c r="C1844" s="87">
        <v>43185</v>
      </c>
      <c r="D1844" s="88">
        <v>0.29533564814814817</v>
      </c>
      <c r="E1844" s="89" t="s">
        <v>9</v>
      </c>
      <c r="F1844" s="89">
        <v>49</v>
      </c>
      <c r="G1844" s="89" t="s">
        <v>10</v>
      </c>
    </row>
    <row r="1845" spans="3:7" ht="15" thickBot="1" x14ac:dyDescent="0.35">
      <c r="C1845" s="87">
        <v>43185</v>
      </c>
      <c r="D1845" s="88">
        <v>0.29541666666666666</v>
      </c>
      <c r="E1845" s="89" t="s">
        <v>9</v>
      </c>
      <c r="F1845" s="89">
        <v>33</v>
      </c>
      <c r="G1845" s="89" t="s">
        <v>21</v>
      </c>
    </row>
    <row r="1846" spans="3:7" ht="15" thickBot="1" x14ac:dyDescent="0.35">
      <c r="C1846" s="87">
        <v>43185</v>
      </c>
      <c r="D1846" s="88">
        <v>0.29627314814814815</v>
      </c>
      <c r="E1846" s="89" t="s">
        <v>9</v>
      </c>
      <c r="F1846" s="89">
        <v>41</v>
      </c>
      <c r="G1846" s="89" t="s">
        <v>10</v>
      </c>
    </row>
    <row r="1847" spans="3:7" ht="15" thickBot="1" x14ac:dyDescent="0.35">
      <c r="C1847" s="87">
        <v>43185</v>
      </c>
      <c r="D1847" s="88">
        <v>0.29652777777777778</v>
      </c>
      <c r="E1847" s="89" t="s">
        <v>9</v>
      </c>
      <c r="F1847" s="89">
        <v>58</v>
      </c>
      <c r="G1847" s="89" t="s">
        <v>10</v>
      </c>
    </row>
    <row r="1848" spans="3:7" ht="15" thickBot="1" x14ac:dyDescent="0.35">
      <c r="C1848" s="87">
        <v>43185</v>
      </c>
      <c r="D1848" s="88">
        <v>0.29718749999999999</v>
      </c>
      <c r="E1848" s="89" t="s">
        <v>9</v>
      </c>
      <c r="F1848" s="89">
        <v>27</v>
      </c>
      <c r="G1848" s="89" t="s">
        <v>21</v>
      </c>
    </row>
    <row r="1849" spans="3:7" ht="15" thickBot="1" x14ac:dyDescent="0.35">
      <c r="C1849" s="87">
        <v>43185</v>
      </c>
      <c r="D1849" s="88">
        <v>0.29791666666666666</v>
      </c>
      <c r="E1849" s="89" t="s">
        <v>9</v>
      </c>
      <c r="F1849" s="89">
        <v>19</v>
      </c>
      <c r="G1849" s="89" t="s">
        <v>10</v>
      </c>
    </row>
    <row r="1850" spans="3:7" ht="15" thickBot="1" x14ac:dyDescent="0.35">
      <c r="C1850" s="87">
        <v>43185</v>
      </c>
      <c r="D1850" s="88">
        <v>0.29792824074074076</v>
      </c>
      <c r="E1850" s="89" t="s">
        <v>9</v>
      </c>
      <c r="F1850" s="89">
        <v>21</v>
      </c>
      <c r="G1850" s="89" t="s">
        <v>10</v>
      </c>
    </row>
    <row r="1851" spans="3:7" ht="15" thickBot="1" x14ac:dyDescent="0.35">
      <c r="C1851" s="87">
        <v>43185</v>
      </c>
      <c r="D1851" s="88">
        <v>0.29799768518518516</v>
      </c>
      <c r="E1851" s="89" t="s">
        <v>9</v>
      </c>
      <c r="F1851" s="89">
        <v>23</v>
      </c>
      <c r="G1851" s="89" t="s">
        <v>21</v>
      </c>
    </row>
    <row r="1852" spans="3:7" ht="15" thickBot="1" x14ac:dyDescent="0.35">
      <c r="C1852" s="87">
        <v>43185</v>
      </c>
      <c r="D1852" s="88">
        <v>0.29811342592592593</v>
      </c>
      <c r="E1852" s="89" t="s">
        <v>9</v>
      </c>
      <c r="F1852" s="89">
        <v>29</v>
      </c>
      <c r="G1852" s="89" t="s">
        <v>21</v>
      </c>
    </row>
    <row r="1853" spans="3:7" ht="15" thickBot="1" x14ac:dyDescent="0.35">
      <c r="C1853" s="87">
        <v>43185</v>
      </c>
      <c r="D1853" s="88">
        <v>0.29850694444444442</v>
      </c>
      <c r="E1853" s="89" t="s">
        <v>9</v>
      </c>
      <c r="F1853" s="89">
        <v>38</v>
      </c>
      <c r="G1853" s="89" t="s">
        <v>10</v>
      </c>
    </row>
    <row r="1854" spans="3:7" ht="15" thickBot="1" x14ac:dyDescent="0.35">
      <c r="C1854" s="87">
        <v>43185</v>
      </c>
      <c r="D1854" s="88">
        <v>0.29958333333333337</v>
      </c>
      <c r="E1854" s="89" t="s">
        <v>9</v>
      </c>
      <c r="F1854" s="89">
        <v>42</v>
      </c>
      <c r="G1854" s="89" t="s">
        <v>10</v>
      </c>
    </row>
    <row r="1855" spans="3:7" ht="15" thickBot="1" x14ac:dyDescent="0.35">
      <c r="C1855" s="87">
        <v>43185</v>
      </c>
      <c r="D1855" s="88">
        <v>0.30012731481481481</v>
      </c>
      <c r="E1855" s="89" t="s">
        <v>9</v>
      </c>
      <c r="F1855" s="89">
        <v>28</v>
      </c>
      <c r="G1855" s="89" t="s">
        <v>21</v>
      </c>
    </row>
    <row r="1856" spans="3:7" ht="15" thickBot="1" x14ac:dyDescent="0.35">
      <c r="C1856" s="87">
        <v>43185</v>
      </c>
      <c r="D1856" s="88">
        <v>0.30017361111111113</v>
      </c>
      <c r="E1856" s="89" t="s">
        <v>9</v>
      </c>
      <c r="F1856" s="89">
        <v>38</v>
      </c>
      <c r="G1856" s="89" t="s">
        <v>10</v>
      </c>
    </row>
    <row r="1857" spans="3:7" ht="15" thickBot="1" x14ac:dyDescent="0.35">
      <c r="C1857" s="87">
        <v>43185</v>
      </c>
      <c r="D1857" s="88">
        <v>0.30052083333333335</v>
      </c>
      <c r="E1857" s="89" t="s">
        <v>9</v>
      </c>
      <c r="F1857" s="89">
        <v>47</v>
      </c>
      <c r="G1857" s="89" t="s">
        <v>10</v>
      </c>
    </row>
    <row r="1858" spans="3:7" ht="15" thickBot="1" x14ac:dyDescent="0.35">
      <c r="C1858" s="87">
        <v>43185</v>
      </c>
      <c r="D1858" s="88">
        <v>0.30079861111111111</v>
      </c>
      <c r="E1858" s="89" t="s">
        <v>9</v>
      </c>
      <c r="F1858" s="89">
        <v>29</v>
      </c>
      <c r="G1858" s="89" t="s">
        <v>21</v>
      </c>
    </row>
    <row r="1859" spans="3:7" ht="15" thickBot="1" x14ac:dyDescent="0.35">
      <c r="C1859" s="87">
        <v>43185</v>
      </c>
      <c r="D1859" s="88">
        <v>0.30137731481481483</v>
      </c>
      <c r="E1859" s="89" t="s">
        <v>9</v>
      </c>
      <c r="F1859" s="89">
        <v>33</v>
      </c>
      <c r="G1859" s="89" t="s">
        <v>21</v>
      </c>
    </row>
    <row r="1860" spans="3:7" ht="15" thickBot="1" x14ac:dyDescent="0.35">
      <c r="C1860" s="87">
        <v>43185</v>
      </c>
      <c r="D1860" s="88">
        <v>0.30162037037037037</v>
      </c>
      <c r="E1860" s="89" t="s">
        <v>9</v>
      </c>
      <c r="F1860" s="89">
        <v>27</v>
      </c>
      <c r="G1860" s="89" t="s">
        <v>21</v>
      </c>
    </row>
    <row r="1861" spans="3:7" ht="15" thickBot="1" x14ac:dyDescent="0.35">
      <c r="C1861" s="87">
        <v>43185</v>
      </c>
      <c r="D1861" s="88">
        <v>0.30196759259259259</v>
      </c>
      <c r="E1861" s="89" t="s">
        <v>9</v>
      </c>
      <c r="F1861" s="89">
        <v>51</v>
      </c>
      <c r="G1861" s="89" t="s">
        <v>10</v>
      </c>
    </row>
    <row r="1862" spans="3:7" ht="15" thickBot="1" x14ac:dyDescent="0.35">
      <c r="C1862" s="87">
        <v>43185</v>
      </c>
      <c r="D1862" s="88">
        <v>0.30221064814814813</v>
      </c>
      <c r="E1862" s="89" t="s">
        <v>9</v>
      </c>
      <c r="F1862" s="89">
        <v>52</v>
      </c>
      <c r="G1862" s="89" t="s">
        <v>10</v>
      </c>
    </row>
    <row r="1863" spans="3:7" ht="15" thickBot="1" x14ac:dyDescent="0.35">
      <c r="C1863" s="87">
        <v>43185</v>
      </c>
      <c r="D1863" s="88">
        <v>0.30232638888888891</v>
      </c>
      <c r="E1863" s="89" t="s">
        <v>9</v>
      </c>
      <c r="F1863" s="89">
        <v>34</v>
      </c>
      <c r="G1863" s="89" t="s">
        <v>21</v>
      </c>
    </row>
    <row r="1864" spans="3:7" ht="15" thickBot="1" x14ac:dyDescent="0.35">
      <c r="C1864" s="87">
        <v>43185</v>
      </c>
      <c r="D1864" s="88">
        <v>0.3026388888888889</v>
      </c>
      <c r="E1864" s="89" t="s">
        <v>9</v>
      </c>
      <c r="F1864" s="89">
        <v>26</v>
      </c>
      <c r="G1864" s="89" t="s">
        <v>21</v>
      </c>
    </row>
    <row r="1865" spans="3:7" ht="15" thickBot="1" x14ac:dyDescent="0.35">
      <c r="C1865" s="87">
        <v>43185</v>
      </c>
      <c r="D1865" s="88">
        <v>0.30282407407407408</v>
      </c>
      <c r="E1865" s="89" t="s">
        <v>9</v>
      </c>
      <c r="F1865" s="89">
        <v>41</v>
      </c>
      <c r="G1865" s="89" t="s">
        <v>10</v>
      </c>
    </row>
    <row r="1866" spans="3:7" ht="15" thickBot="1" x14ac:dyDescent="0.35">
      <c r="C1866" s="87">
        <v>43185</v>
      </c>
      <c r="D1866" s="88">
        <v>0.30290509259259263</v>
      </c>
      <c r="E1866" s="89" t="s">
        <v>9</v>
      </c>
      <c r="F1866" s="89">
        <v>26</v>
      </c>
      <c r="G1866" s="89" t="s">
        <v>21</v>
      </c>
    </row>
    <row r="1867" spans="3:7" ht="15" thickBot="1" x14ac:dyDescent="0.35">
      <c r="C1867" s="87">
        <v>43185</v>
      </c>
      <c r="D1867" s="88">
        <v>0.30333333333333334</v>
      </c>
      <c r="E1867" s="89" t="s">
        <v>9</v>
      </c>
      <c r="F1867" s="89">
        <v>38</v>
      </c>
      <c r="G1867" s="89" t="s">
        <v>10</v>
      </c>
    </row>
    <row r="1868" spans="3:7" ht="15" thickBot="1" x14ac:dyDescent="0.35">
      <c r="C1868" s="87">
        <v>43185</v>
      </c>
      <c r="D1868" s="88">
        <v>0.3037037037037037</v>
      </c>
      <c r="E1868" s="89" t="s">
        <v>9</v>
      </c>
      <c r="F1868" s="89">
        <v>43</v>
      </c>
      <c r="G1868" s="89" t="s">
        <v>21</v>
      </c>
    </row>
    <row r="1869" spans="3:7" ht="15" thickBot="1" x14ac:dyDescent="0.35">
      <c r="C1869" s="87">
        <v>43185</v>
      </c>
      <c r="D1869" s="88">
        <v>0.30375000000000002</v>
      </c>
      <c r="E1869" s="89" t="s">
        <v>9</v>
      </c>
      <c r="F1869" s="89">
        <v>44</v>
      </c>
      <c r="G1869" s="89" t="s">
        <v>10</v>
      </c>
    </row>
    <row r="1870" spans="3:7" ht="15" thickBot="1" x14ac:dyDescent="0.35">
      <c r="C1870" s="87">
        <v>43185</v>
      </c>
      <c r="D1870" s="88">
        <v>0.3054513888888889</v>
      </c>
      <c r="E1870" s="89" t="s">
        <v>9</v>
      </c>
      <c r="F1870" s="89">
        <v>44</v>
      </c>
      <c r="G1870" s="89" t="s">
        <v>10</v>
      </c>
    </row>
    <row r="1871" spans="3:7" ht="15" thickBot="1" x14ac:dyDescent="0.35">
      <c r="C1871" s="87">
        <v>43185</v>
      </c>
      <c r="D1871" s="88">
        <v>0.30572916666666666</v>
      </c>
      <c r="E1871" s="89" t="s">
        <v>9</v>
      </c>
      <c r="F1871" s="89">
        <v>52</v>
      </c>
      <c r="G1871" s="89" t="s">
        <v>10</v>
      </c>
    </row>
    <row r="1872" spans="3:7" ht="15" thickBot="1" x14ac:dyDescent="0.35">
      <c r="C1872" s="87">
        <v>43185</v>
      </c>
      <c r="D1872" s="88">
        <v>0.30600694444444443</v>
      </c>
      <c r="E1872" s="89" t="s">
        <v>9</v>
      </c>
      <c r="F1872" s="89">
        <v>27</v>
      </c>
      <c r="G1872" s="89" t="s">
        <v>21</v>
      </c>
    </row>
    <row r="1873" spans="3:7" ht="15" thickBot="1" x14ac:dyDescent="0.35">
      <c r="C1873" s="87">
        <v>43185</v>
      </c>
      <c r="D1873" s="88">
        <v>0.3065046296296296</v>
      </c>
      <c r="E1873" s="89" t="s">
        <v>9</v>
      </c>
      <c r="F1873" s="89">
        <v>41</v>
      </c>
      <c r="G1873" s="89" t="s">
        <v>10</v>
      </c>
    </row>
    <row r="1874" spans="3:7" ht="15" thickBot="1" x14ac:dyDescent="0.35">
      <c r="C1874" s="87">
        <v>43185</v>
      </c>
      <c r="D1874" s="88">
        <v>0.30729166666666669</v>
      </c>
      <c r="E1874" s="89" t="s">
        <v>9</v>
      </c>
      <c r="F1874" s="89">
        <v>28</v>
      </c>
      <c r="G1874" s="89" t="s">
        <v>10</v>
      </c>
    </row>
    <row r="1875" spans="3:7" ht="15" thickBot="1" x14ac:dyDescent="0.35">
      <c r="C1875" s="87">
        <v>43185</v>
      </c>
      <c r="D1875" s="88">
        <v>0.30746527777777777</v>
      </c>
      <c r="E1875" s="89" t="s">
        <v>9</v>
      </c>
      <c r="F1875" s="89">
        <v>46</v>
      </c>
      <c r="G1875" s="89" t="s">
        <v>10</v>
      </c>
    </row>
    <row r="1876" spans="3:7" ht="15" thickBot="1" x14ac:dyDescent="0.35">
      <c r="C1876" s="87">
        <v>43185</v>
      </c>
      <c r="D1876" s="88">
        <v>0.30832175925925925</v>
      </c>
      <c r="E1876" s="89" t="s">
        <v>9</v>
      </c>
      <c r="F1876" s="89">
        <v>47</v>
      </c>
      <c r="G1876" s="89" t="s">
        <v>10</v>
      </c>
    </row>
    <row r="1877" spans="3:7" ht="15" thickBot="1" x14ac:dyDescent="0.35">
      <c r="C1877" s="87">
        <v>43185</v>
      </c>
      <c r="D1877" s="88">
        <v>0.30954861111111109</v>
      </c>
      <c r="E1877" s="89" t="s">
        <v>9</v>
      </c>
      <c r="F1877" s="89">
        <v>39</v>
      </c>
      <c r="G1877" s="89" t="s">
        <v>21</v>
      </c>
    </row>
    <row r="1878" spans="3:7" ht="15" thickBot="1" x14ac:dyDescent="0.35">
      <c r="C1878" s="87">
        <v>43185</v>
      </c>
      <c r="D1878" s="88">
        <v>0.30966435185185187</v>
      </c>
      <c r="E1878" s="89" t="s">
        <v>9</v>
      </c>
      <c r="F1878" s="89">
        <v>43</v>
      </c>
      <c r="G1878" s="89" t="s">
        <v>10</v>
      </c>
    </row>
    <row r="1879" spans="3:7" ht="15" thickBot="1" x14ac:dyDescent="0.35">
      <c r="C1879" s="87">
        <v>43185</v>
      </c>
      <c r="D1879" s="88">
        <v>0.31015046296296295</v>
      </c>
      <c r="E1879" s="89" t="s">
        <v>9</v>
      </c>
      <c r="F1879" s="89">
        <v>41</v>
      </c>
      <c r="G1879" s="89" t="s">
        <v>10</v>
      </c>
    </row>
    <row r="1880" spans="3:7" ht="15" thickBot="1" x14ac:dyDescent="0.35">
      <c r="C1880" s="87">
        <v>43185</v>
      </c>
      <c r="D1880" s="88">
        <v>0.31116898148148148</v>
      </c>
      <c r="E1880" s="89" t="s">
        <v>9</v>
      </c>
      <c r="F1880" s="89">
        <v>48</v>
      </c>
      <c r="G1880" s="89" t="s">
        <v>10</v>
      </c>
    </row>
    <row r="1881" spans="3:7" ht="15" thickBot="1" x14ac:dyDescent="0.35">
      <c r="C1881" s="87">
        <v>43185</v>
      </c>
      <c r="D1881" s="88">
        <v>0.31148148148148147</v>
      </c>
      <c r="E1881" s="89" t="s">
        <v>9</v>
      </c>
      <c r="F1881" s="89">
        <v>23</v>
      </c>
      <c r="G1881" s="89" t="s">
        <v>21</v>
      </c>
    </row>
    <row r="1882" spans="3:7" ht="15" thickBot="1" x14ac:dyDescent="0.35">
      <c r="C1882" s="87">
        <v>43185</v>
      </c>
      <c r="D1882" s="88">
        <v>0.31254629629629632</v>
      </c>
      <c r="E1882" s="89" t="s">
        <v>9</v>
      </c>
      <c r="F1882" s="89">
        <v>47</v>
      </c>
      <c r="G1882" s="89" t="s">
        <v>10</v>
      </c>
    </row>
    <row r="1883" spans="3:7" ht="15" thickBot="1" x14ac:dyDescent="0.35">
      <c r="C1883" s="87">
        <v>43185</v>
      </c>
      <c r="D1883" s="88">
        <v>0.31269675925925927</v>
      </c>
      <c r="E1883" s="89" t="s">
        <v>9</v>
      </c>
      <c r="F1883" s="89">
        <v>41</v>
      </c>
      <c r="G1883" s="89" t="s">
        <v>10</v>
      </c>
    </row>
    <row r="1884" spans="3:7" ht="15" thickBot="1" x14ac:dyDescent="0.35">
      <c r="C1884" s="87">
        <v>43185</v>
      </c>
      <c r="D1884" s="88">
        <v>0.31327546296296299</v>
      </c>
      <c r="E1884" s="89" t="s">
        <v>9</v>
      </c>
      <c r="F1884" s="89">
        <v>36</v>
      </c>
      <c r="G1884" s="89" t="s">
        <v>10</v>
      </c>
    </row>
    <row r="1885" spans="3:7" ht="15" thickBot="1" x14ac:dyDescent="0.35">
      <c r="C1885" s="87">
        <v>43185</v>
      </c>
      <c r="D1885" s="88">
        <v>0.31388888888888888</v>
      </c>
      <c r="E1885" s="89" t="s">
        <v>9</v>
      </c>
      <c r="F1885" s="89">
        <v>37</v>
      </c>
      <c r="G1885" s="89" t="s">
        <v>10</v>
      </c>
    </row>
    <row r="1886" spans="3:7" ht="15" thickBot="1" x14ac:dyDescent="0.35">
      <c r="C1886" s="87">
        <v>43185</v>
      </c>
      <c r="D1886" s="88">
        <v>0.31416666666666665</v>
      </c>
      <c r="E1886" s="89" t="s">
        <v>9</v>
      </c>
      <c r="F1886" s="89">
        <v>41</v>
      </c>
      <c r="G1886" s="89" t="s">
        <v>10</v>
      </c>
    </row>
    <row r="1887" spans="3:7" ht="15" thickBot="1" x14ac:dyDescent="0.35">
      <c r="C1887" s="87">
        <v>43185</v>
      </c>
      <c r="D1887" s="88">
        <v>0.3143171296296296</v>
      </c>
      <c r="E1887" s="89" t="s">
        <v>9</v>
      </c>
      <c r="F1887" s="89">
        <v>40</v>
      </c>
      <c r="G1887" s="89" t="s">
        <v>10</v>
      </c>
    </row>
    <row r="1888" spans="3:7" ht="15" thickBot="1" x14ac:dyDescent="0.35">
      <c r="C1888" s="87">
        <v>43185</v>
      </c>
      <c r="D1888" s="88">
        <v>0.31532407407407409</v>
      </c>
      <c r="E1888" s="89" t="s">
        <v>9</v>
      </c>
      <c r="F1888" s="89">
        <v>40</v>
      </c>
      <c r="G1888" s="89" t="s">
        <v>10</v>
      </c>
    </row>
    <row r="1889" spans="3:7" ht="15" thickBot="1" x14ac:dyDescent="0.35">
      <c r="C1889" s="87">
        <v>43185</v>
      </c>
      <c r="D1889" s="88">
        <v>0.31552083333333331</v>
      </c>
      <c r="E1889" s="89" t="s">
        <v>9</v>
      </c>
      <c r="F1889" s="89">
        <v>35</v>
      </c>
      <c r="G1889" s="89" t="s">
        <v>21</v>
      </c>
    </row>
    <row r="1890" spans="3:7" ht="15" thickBot="1" x14ac:dyDescent="0.35">
      <c r="C1890" s="87">
        <v>43185</v>
      </c>
      <c r="D1890" s="88">
        <v>0.31591435185185185</v>
      </c>
      <c r="E1890" s="89" t="s">
        <v>9</v>
      </c>
      <c r="F1890" s="89">
        <v>41</v>
      </c>
      <c r="G1890" s="89" t="s">
        <v>10</v>
      </c>
    </row>
    <row r="1891" spans="3:7" ht="15" thickBot="1" x14ac:dyDescent="0.35">
      <c r="C1891" s="87">
        <v>43185</v>
      </c>
      <c r="D1891" s="88">
        <v>0.31615740740740739</v>
      </c>
      <c r="E1891" s="89" t="s">
        <v>9</v>
      </c>
      <c r="F1891" s="89">
        <v>48</v>
      </c>
      <c r="G1891" s="89" t="s">
        <v>10</v>
      </c>
    </row>
    <row r="1892" spans="3:7" ht="15" thickBot="1" x14ac:dyDescent="0.35">
      <c r="C1892" s="87">
        <v>43185</v>
      </c>
      <c r="D1892" s="88">
        <v>0.31648148148148147</v>
      </c>
      <c r="E1892" s="89" t="s">
        <v>9</v>
      </c>
      <c r="F1892" s="89">
        <v>46</v>
      </c>
      <c r="G1892" s="89" t="s">
        <v>10</v>
      </c>
    </row>
    <row r="1893" spans="3:7" ht="15" thickBot="1" x14ac:dyDescent="0.35">
      <c r="C1893" s="87">
        <v>43185</v>
      </c>
      <c r="D1893" s="88">
        <v>0.31687500000000002</v>
      </c>
      <c r="E1893" s="89" t="s">
        <v>9</v>
      </c>
      <c r="F1893" s="89">
        <v>60</v>
      </c>
      <c r="G1893" s="89" t="s">
        <v>10</v>
      </c>
    </row>
    <row r="1894" spans="3:7" ht="15" thickBot="1" x14ac:dyDescent="0.35">
      <c r="C1894" s="87">
        <v>43185</v>
      </c>
      <c r="D1894" s="88">
        <v>0.31870370370370371</v>
      </c>
      <c r="E1894" s="89" t="s">
        <v>9</v>
      </c>
      <c r="F1894" s="89">
        <v>46</v>
      </c>
      <c r="G1894" s="89" t="s">
        <v>10</v>
      </c>
    </row>
    <row r="1895" spans="3:7" ht="15" thickBot="1" x14ac:dyDescent="0.35">
      <c r="C1895" s="87">
        <v>43185</v>
      </c>
      <c r="D1895" s="88">
        <v>0.31962962962962965</v>
      </c>
      <c r="E1895" s="89" t="s">
        <v>9</v>
      </c>
      <c r="F1895" s="89">
        <v>16</v>
      </c>
      <c r="G1895" s="89" t="s">
        <v>21</v>
      </c>
    </row>
    <row r="1896" spans="3:7" ht="15" thickBot="1" x14ac:dyDescent="0.35">
      <c r="C1896" s="87">
        <v>43185</v>
      </c>
      <c r="D1896" s="88">
        <v>0.32201388888888888</v>
      </c>
      <c r="E1896" s="89" t="s">
        <v>9</v>
      </c>
      <c r="F1896" s="89">
        <v>25</v>
      </c>
      <c r="G1896" s="89" t="s">
        <v>21</v>
      </c>
    </row>
    <row r="1897" spans="3:7" ht="15" thickBot="1" x14ac:dyDescent="0.35">
      <c r="C1897" s="87">
        <v>43185</v>
      </c>
      <c r="D1897" s="88">
        <v>0.32263888888888886</v>
      </c>
      <c r="E1897" s="89" t="s">
        <v>9</v>
      </c>
      <c r="F1897" s="89">
        <v>28</v>
      </c>
      <c r="G1897" s="89" t="s">
        <v>21</v>
      </c>
    </row>
    <row r="1898" spans="3:7" ht="15" thickBot="1" x14ac:dyDescent="0.35">
      <c r="C1898" s="87">
        <v>43185</v>
      </c>
      <c r="D1898" s="88">
        <v>0.32288194444444446</v>
      </c>
      <c r="E1898" s="89" t="s">
        <v>9</v>
      </c>
      <c r="F1898" s="89">
        <v>37</v>
      </c>
      <c r="G1898" s="89" t="s">
        <v>10</v>
      </c>
    </row>
    <row r="1899" spans="3:7" ht="15" thickBot="1" x14ac:dyDescent="0.35">
      <c r="C1899" s="87">
        <v>43185</v>
      </c>
      <c r="D1899" s="88">
        <v>0.32350694444444444</v>
      </c>
      <c r="E1899" s="89" t="s">
        <v>9</v>
      </c>
      <c r="F1899" s="89">
        <v>20</v>
      </c>
      <c r="G1899" s="89" t="s">
        <v>21</v>
      </c>
    </row>
    <row r="1900" spans="3:7" ht="15" thickBot="1" x14ac:dyDescent="0.35">
      <c r="C1900" s="87">
        <v>43185</v>
      </c>
      <c r="D1900" s="88">
        <v>0.32418981481481485</v>
      </c>
      <c r="E1900" s="89" t="s">
        <v>9</v>
      </c>
      <c r="F1900" s="89">
        <v>29</v>
      </c>
      <c r="G1900" s="89" t="s">
        <v>21</v>
      </c>
    </row>
    <row r="1901" spans="3:7" ht="15" thickBot="1" x14ac:dyDescent="0.35">
      <c r="C1901" s="87">
        <v>43185</v>
      </c>
      <c r="D1901" s="88">
        <v>0.32436342592592593</v>
      </c>
      <c r="E1901" s="89" t="s">
        <v>9</v>
      </c>
      <c r="F1901" s="89">
        <v>45</v>
      </c>
      <c r="G1901" s="89" t="s">
        <v>10</v>
      </c>
    </row>
    <row r="1902" spans="3:7" ht="15" thickBot="1" x14ac:dyDescent="0.35">
      <c r="C1902" s="87">
        <v>43185</v>
      </c>
      <c r="D1902" s="88">
        <v>0.32444444444444448</v>
      </c>
      <c r="E1902" s="89" t="s">
        <v>9</v>
      </c>
      <c r="F1902" s="89">
        <v>52</v>
      </c>
      <c r="G1902" s="89" t="s">
        <v>10</v>
      </c>
    </row>
    <row r="1903" spans="3:7" ht="15" thickBot="1" x14ac:dyDescent="0.35">
      <c r="C1903" s="87">
        <v>43185</v>
      </c>
      <c r="D1903" s="88">
        <v>0.32504629629629628</v>
      </c>
      <c r="E1903" s="89" t="s">
        <v>9</v>
      </c>
      <c r="F1903" s="89">
        <v>43</v>
      </c>
      <c r="G1903" s="89" t="s">
        <v>10</v>
      </c>
    </row>
    <row r="1904" spans="3:7" ht="15" thickBot="1" x14ac:dyDescent="0.35">
      <c r="C1904" s="87">
        <v>43185</v>
      </c>
      <c r="D1904" s="88">
        <v>0.32521990740740742</v>
      </c>
      <c r="E1904" s="89" t="s">
        <v>9</v>
      </c>
      <c r="F1904" s="89">
        <v>49</v>
      </c>
      <c r="G1904" s="89" t="s">
        <v>10</v>
      </c>
    </row>
    <row r="1905" spans="3:7" ht="15" thickBot="1" x14ac:dyDescent="0.35">
      <c r="C1905" s="87">
        <v>43185</v>
      </c>
      <c r="D1905" s="88">
        <v>0.3253819444444444</v>
      </c>
      <c r="E1905" s="89" t="s">
        <v>9</v>
      </c>
      <c r="F1905" s="89">
        <v>29</v>
      </c>
      <c r="G1905" s="89" t="s">
        <v>10</v>
      </c>
    </row>
    <row r="1906" spans="3:7" ht="15" thickBot="1" x14ac:dyDescent="0.35">
      <c r="C1906" s="87">
        <v>43185</v>
      </c>
      <c r="D1906" s="88">
        <v>0.32579861111111114</v>
      </c>
      <c r="E1906" s="89" t="s">
        <v>9</v>
      </c>
      <c r="F1906" s="89">
        <v>19</v>
      </c>
      <c r="G1906" s="89" t="s">
        <v>10</v>
      </c>
    </row>
    <row r="1907" spans="3:7" ht="15" thickBot="1" x14ac:dyDescent="0.35">
      <c r="C1907" s="87">
        <v>43185</v>
      </c>
      <c r="D1907" s="88">
        <v>0.32642361111111112</v>
      </c>
      <c r="E1907" s="89" t="s">
        <v>9</v>
      </c>
      <c r="F1907" s="89">
        <v>24</v>
      </c>
      <c r="G1907" s="89" t="s">
        <v>10</v>
      </c>
    </row>
    <row r="1908" spans="3:7" ht="15" thickBot="1" x14ac:dyDescent="0.35">
      <c r="C1908" s="87">
        <v>43185</v>
      </c>
      <c r="D1908" s="88">
        <v>0.32646990740740739</v>
      </c>
      <c r="E1908" s="89" t="s">
        <v>9</v>
      </c>
      <c r="F1908" s="89">
        <v>47</v>
      </c>
      <c r="G1908" s="89" t="s">
        <v>10</v>
      </c>
    </row>
    <row r="1909" spans="3:7" ht="15" thickBot="1" x14ac:dyDescent="0.35">
      <c r="C1909" s="87">
        <v>43185</v>
      </c>
      <c r="D1909" s="88">
        <v>0.3271412037037037</v>
      </c>
      <c r="E1909" s="89" t="s">
        <v>9</v>
      </c>
      <c r="F1909" s="89">
        <v>16</v>
      </c>
      <c r="G1909" s="89" t="s">
        <v>21</v>
      </c>
    </row>
    <row r="1910" spans="3:7" ht="15" thickBot="1" x14ac:dyDescent="0.35">
      <c r="C1910" s="87">
        <v>43185</v>
      </c>
      <c r="D1910" s="88">
        <v>0.32722222222222225</v>
      </c>
      <c r="E1910" s="89" t="s">
        <v>9</v>
      </c>
      <c r="F1910" s="89">
        <v>19</v>
      </c>
      <c r="G1910" s="89" t="s">
        <v>21</v>
      </c>
    </row>
    <row r="1911" spans="3:7" ht="15" thickBot="1" x14ac:dyDescent="0.35">
      <c r="C1911" s="87">
        <v>43185</v>
      </c>
      <c r="D1911" s="88">
        <v>0.32728009259259255</v>
      </c>
      <c r="E1911" s="89" t="s">
        <v>9</v>
      </c>
      <c r="F1911" s="89">
        <v>38</v>
      </c>
      <c r="G1911" s="89" t="s">
        <v>10</v>
      </c>
    </row>
    <row r="1912" spans="3:7" ht="15" thickBot="1" x14ac:dyDescent="0.35">
      <c r="C1912" s="87">
        <v>43185</v>
      </c>
      <c r="D1912" s="88">
        <v>0.32734953703703701</v>
      </c>
      <c r="E1912" s="89" t="s">
        <v>9</v>
      </c>
      <c r="F1912" s="89">
        <v>31</v>
      </c>
      <c r="G1912" s="89" t="s">
        <v>21</v>
      </c>
    </row>
    <row r="1913" spans="3:7" ht="15" thickBot="1" x14ac:dyDescent="0.35">
      <c r="C1913" s="87">
        <v>43185</v>
      </c>
      <c r="D1913" s="88">
        <v>0.32740740740740742</v>
      </c>
      <c r="E1913" s="89" t="s">
        <v>9</v>
      </c>
      <c r="F1913" s="89">
        <v>39</v>
      </c>
      <c r="G1913" s="89" t="s">
        <v>10</v>
      </c>
    </row>
    <row r="1914" spans="3:7" ht="15" thickBot="1" x14ac:dyDescent="0.35">
      <c r="C1914" s="87">
        <v>43185</v>
      </c>
      <c r="D1914" s="88">
        <v>0.32766203703703706</v>
      </c>
      <c r="E1914" s="89" t="s">
        <v>9</v>
      </c>
      <c r="F1914" s="89">
        <v>48</v>
      </c>
      <c r="G1914" s="89" t="s">
        <v>10</v>
      </c>
    </row>
    <row r="1915" spans="3:7" ht="15" thickBot="1" x14ac:dyDescent="0.35">
      <c r="C1915" s="87">
        <v>43185</v>
      </c>
      <c r="D1915" s="88">
        <v>0.32847222222222222</v>
      </c>
      <c r="E1915" s="89" t="s">
        <v>9</v>
      </c>
      <c r="F1915" s="89">
        <v>35</v>
      </c>
      <c r="G1915" s="89" t="s">
        <v>10</v>
      </c>
    </row>
    <row r="1916" spans="3:7" ht="15" thickBot="1" x14ac:dyDescent="0.35">
      <c r="C1916" s="87">
        <v>43185</v>
      </c>
      <c r="D1916" s="88">
        <v>0.32848379629629632</v>
      </c>
      <c r="E1916" s="89" t="s">
        <v>9</v>
      </c>
      <c r="F1916" s="89">
        <v>39</v>
      </c>
      <c r="G1916" s="89" t="s">
        <v>10</v>
      </c>
    </row>
    <row r="1917" spans="3:7" ht="15" thickBot="1" x14ac:dyDescent="0.35">
      <c r="C1917" s="87">
        <v>43185</v>
      </c>
      <c r="D1917" s="88">
        <v>0.32972222222222219</v>
      </c>
      <c r="E1917" s="89" t="s">
        <v>9</v>
      </c>
      <c r="F1917" s="89">
        <v>45</v>
      </c>
      <c r="G1917" s="89" t="s">
        <v>10</v>
      </c>
    </row>
    <row r="1918" spans="3:7" ht="15" thickBot="1" x14ac:dyDescent="0.35">
      <c r="C1918" s="87">
        <v>43185</v>
      </c>
      <c r="D1918" s="88">
        <v>0.33112268518518517</v>
      </c>
      <c r="E1918" s="89" t="s">
        <v>9</v>
      </c>
      <c r="F1918" s="89">
        <v>27</v>
      </c>
      <c r="G1918" s="89" t="s">
        <v>21</v>
      </c>
    </row>
    <row r="1919" spans="3:7" ht="15" thickBot="1" x14ac:dyDescent="0.35">
      <c r="C1919" s="87">
        <v>43185</v>
      </c>
      <c r="D1919" s="88">
        <v>0.33153935185185185</v>
      </c>
      <c r="E1919" s="89" t="s">
        <v>9</v>
      </c>
      <c r="F1919" s="89">
        <v>38</v>
      </c>
      <c r="G1919" s="89" t="s">
        <v>10</v>
      </c>
    </row>
    <row r="1920" spans="3:7" ht="15" thickBot="1" x14ac:dyDescent="0.35">
      <c r="C1920" s="87">
        <v>43185</v>
      </c>
      <c r="D1920" s="88">
        <v>0.33277777777777778</v>
      </c>
      <c r="E1920" s="89" t="s">
        <v>9</v>
      </c>
      <c r="F1920" s="89">
        <v>20</v>
      </c>
      <c r="G1920" s="89" t="s">
        <v>21</v>
      </c>
    </row>
    <row r="1921" spans="3:7" ht="15" thickBot="1" x14ac:dyDescent="0.35">
      <c r="C1921" s="87">
        <v>43185</v>
      </c>
      <c r="D1921" s="88">
        <v>0.33328703703703705</v>
      </c>
      <c r="E1921" s="89" t="s">
        <v>9</v>
      </c>
      <c r="F1921" s="89">
        <v>43</v>
      </c>
      <c r="G1921" s="89" t="s">
        <v>10</v>
      </c>
    </row>
    <row r="1922" spans="3:7" ht="15" thickBot="1" x14ac:dyDescent="0.35">
      <c r="C1922" s="87">
        <v>43185</v>
      </c>
      <c r="D1922" s="88">
        <v>0.33606481481481482</v>
      </c>
      <c r="E1922" s="89" t="s">
        <v>9</v>
      </c>
      <c r="F1922" s="89">
        <v>47</v>
      </c>
      <c r="G1922" s="89" t="s">
        <v>10</v>
      </c>
    </row>
    <row r="1923" spans="3:7" ht="15" thickBot="1" x14ac:dyDescent="0.35">
      <c r="C1923" s="87">
        <v>43185</v>
      </c>
      <c r="D1923" s="88">
        <v>0.33653935185185185</v>
      </c>
      <c r="E1923" s="89" t="s">
        <v>9</v>
      </c>
      <c r="F1923" s="89">
        <v>27</v>
      </c>
      <c r="G1923" s="89" t="s">
        <v>21</v>
      </c>
    </row>
    <row r="1924" spans="3:7" ht="15" thickBot="1" x14ac:dyDescent="0.35">
      <c r="C1924" s="87">
        <v>43185</v>
      </c>
      <c r="D1924" s="88">
        <v>0.33701388888888889</v>
      </c>
      <c r="E1924" s="89" t="s">
        <v>9</v>
      </c>
      <c r="F1924" s="89">
        <v>25</v>
      </c>
      <c r="G1924" s="89" t="s">
        <v>10</v>
      </c>
    </row>
    <row r="1925" spans="3:7" ht="15" thickBot="1" x14ac:dyDescent="0.35">
      <c r="C1925" s="87">
        <v>43185</v>
      </c>
      <c r="D1925" s="88">
        <v>0.33703703703703702</v>
      </c>
      <c r="E1925" s="89" t="s">
        <v>9</v>
      </c>
      <c r="F1925" s="89">
        <v>32</v>
      </c>
      <c r="G1925" s="89" t="s">
        <v>10</v>
      </c>
    </row>
    <row r="1926" spans="3:7" ht="15" thickBot="1" x14ac:dyDescent="0.35">
      <c r="C1926" s="87">
        <v>43185</v>
      </c>
      <c r="D1926" s="88">
        <v>0.33704861111111112</v>
      </c>
      <c r="E1926" s="89" t="s">
        <v>9</v>
      </c>
      <c r="F1926" s="89">
        <v>35</v>
      </c>
      <c r="G1926" s="89" t="s">
        <v>10</v>
      </c>
    </row>
    <row r="1927" spans="3:7" ht="15" thickBot="1" x14ac:dyDescent="0.35">
      <c r="C1927" s="87">
        <v>43185</v>
      </c>
      <c r="D1927" s="88">
        <v>0.33707175925925931</v>
      </c>
      <c r="E1927" s="89" t="s">
        <v>9</v>
      </c>
      <c r="F1927" s="89">
        <v>35</v>
      </c>
      <c r="G1927" s="89" t="s">
        <v>10</v>
      </c>
    </row>
    <row r="1928" spans="3:7" ht="15" thickBot="1" x14ac:dyDescent="0.35">
      <c r="C1928" s="87">
        <v>43185</v>
      </c>
      <c r="D1928" s="88">
        <v>0.3371527777777778</v>
      </c>
      <c r="E1928" s="89" t="s">
        <v>9</v>
      </c>
      <c r="F1928" s="89">
        <v>21</v>
      </c>
      <c r="G1928" s="89" t="s">
        <v>10</v>
      </c>
    </row>
    <row r="1929" spans="3:7" ht="15" thickBot="1" x14ac:dyDescent="0.35">
      <c r="C1929" s="87">
        <v>43185</v>
      </c>
      <c r="D1929" s="88">
        <v>0.33736111111111106</v>
      </c>
      <c r="E1929" s="89" t="s">
        <v>9</v>
      </c>
      <c r="F1929" s="89">
        <v>38</v>
      </c>
      <c r="G1929" s="89" t="s">
        <v>10</v>
      </c>
    </row>
    <row r="1930" spans="3:7" ht="15" thickBot="1" x14ac:dyDescent="0.35">
      <c r="C1930" s="87">
        <v>43185</v>
      </c>
      <c r="D1930" s="88">
        <v>0.33774305555555556</v>
      </c>
      <c r="E1930" s="89" t="s">
        <v>9</v>
      </c>
      <c r="F1930" s="89">
        <v>48</v>
      </c>
      <c r="G1930" s="89" t="s">
        <v>10</v>
      </c>
    </row>
    <row r="1931" spans="3:7" ht="15" thickBot="1" x14ac:dyDescent="0.35">
      <c r="C1931" s="87">
        <v>43185</v>
      </c>
      <c r="D1931" s="88">
        <v>0.33836805555555555</v>
      </c>
      <c r="E1931" s="89" t="s">
        <v>9</v>
      </c>
      <c r="F1931" s="89">
        <v>27</v>
      </c>
      <c r="G1931" s="89" t="s">
        <v>21</v>
      </c>
    </row>
    <row r="1932" spans="3:7" ht="15" thickBot="1" x14ac:dyDescent="0.35">
      <c r="C1932" s="87">
        <v>43185</v>
      </c>
      <c r="D1932" s="88">
        <v>0.33869212962962963</v>
      </c>
      <c r="E1932" s="89" t="s">
        <v>9</v>
      </c>
      <c r="F1932" s="89">
        <v>52</v>
      </c>
      <c r="G1932" s="89" t="s">
        <v>21</v>
      </c>
    </row>
    <row r="1933" spans="3:7" ht="15" thickBot="1" x14ac:dyDescent="0.35">
      <c r="C1933" s="87">
        <v>43185</v>
      </c>
      <c r="D1933" s="88">
        <v>0.33908564814814812</v>
      </c>
      <c r="E1933" s="89" t="s">
        <v>9</v>
      </c>
      <c r="F1933" s="89">
        <v>45</v>
      </c>
      <c r="G1933" s="89" t="s">
        <v>10</v>
      </c>
    </row>
    <row r="1934" spans="3:7" ht="15" thickBot="1" x14ac:dyDescent="0.35">
      <c r="C1934" s="87">
        <v>43185</v>
      </c>
      <c r="D1934" s="88">
        <v>0.33921296296296299</v>
      </c>
      <c r="E1934" s="89" t="s">
        <v>9</v>
      </c>
      <c r="F1934" s="89">
        <v>25</v>
      </c>
      <c r="G1934" s="89" t="s">
        <v>21</v>
      </c>
    </row>
    <row r="1935" spans="3:7" ht="15" thickBot="1" x14ac:dyDescent="0.35">
      <c r="C1935" s="87">
        <v>43185</v>
      </c>
      <c r="D1935" s="88">
        <v>0.34123842592592596</v>
      </c>
      <c r="E1935" s="89" t="s">
        <v>9</v>
      </c>
      <c r="F1935" s="89">
        <v>18</v>
      </c>
      <c r="G1935" s="89" t="s">
        <v>21</v>
      </c>
    </row>
    <row r="1936" spans="3:7" ht="15" thickBot="1" x14ac:dyDescent="0.35">
      <c r="C1936" s="87">
        <v>43185</v>
      </c>
      <c r="D1936" s="88">
        <v>0.34151620370370367</v>
      </c>
      <c r="E1936" s="89" t="s">
        <v>9</v>
      </c>
      <c r="F1936" s="89">
        <v>37</v>
      </c>
      <c r="G1936" s="89" t="s">
        <v>10</v>
      </c>
    </row>
    <row r="1937" spans="3:7" ht="15" thickBot="1" x14ac:dyDescent="0.35">
      <c r="C1937" s="87">
        <v>43185</v>
      </c>
      <c r="D1937" s="88">
        <v>0.3420023148148148</v>
      </c>
      <c r="E1937" s="89" t="s">
        <v>9</v>
      </c>
      <c r="F1937" s="89">
        <v>39</v>
      </c>
      <c r="G1937" s="89" t="s">
        <v>10</v>
      </c>
    </row>
    <row r="1938" spans="3:7" ht="15" thickBot="1" x14ac:dyDescent="0.35">
      <c r="C1938" s="87">
        <v>43185</v>
      </c>
      <c r="D1938" s="88">
        <v>0.34248842592592593</v>
      </c>
      <c r="E1938" s="89" t="s">
        <v>9</v>
      </c>
      <c r="F1938" s="89">
        <v>36</v>
      </c>
      <c r="G1938" s="89" t="s">
        <v>21</v>
      </c>
    </row>
    <row r="1939" spans="3:7" ht="15" thickBot="1" x14ac:dyDescent="0.35">
      <c r="C1939" s="87">
        <v>43185</v>
      </c>
      <c r="D1939" s="88">
        <v>0.34304398148148146</v>
      </c>
      <c r="E1939" s="89" t="s">
        <v>9</v>
      </c>
      <c r="F1939" s="89">
        <v>48</v>
      </c>
      <c r="G1939" s="89" t="s">
        <v>10</v>
      </c>
    </row>
    <row r="1940" spans="3:7" ht="15" thickBot="1" x14ac:dyDescent="0.35">
      <c r="C1940" s="87">
        <v>43185</v>
      </c>
      <c r="D1940" s="88">
        <v>0.34307870370370369</v>
      </c>
      <c r="E1940" s="89" t="s">
        <v>9</v>
      </c>
      <c r="F1940" s="89">
        <v>40</v>
      </c>
      <c r="G1940" s="89" t="s">
        <v>10</v>
      </c>
    </row>
    <row r="1941" spans="3:7" ht="15" thickBot="1" x14ac:dyDescent="0.35">
      <c r="C1941" s="87">
        <v>43185</v>
      </c>
      <c r="D1941" s="88">
        <v>0.34391203703703704</v>
      </c>
      <c r="E1941" s="89" t="s">
        <v>9</v>
      </c>
      <c r="F1941" s="89">
        <v>45</v>
      </c>
      <c r="G1941" s="89" t="s">
        <v>10</v>
      </c>
    </row>
    <row r="1942" spans="3:7" ht="15" thickBot="1" x14ac:dyDescent="0.35">
      <c r="C1942" s="87">
        <v>43185</v>
      </c>
      <c r="D1942" s="88">
        <v>0.34437500000000004</v>
      </c>
      <c r="E1942" s="89" t="s">
        <v>9</v>
      </c>
      <c r="F1942" s="89">
        <v>29</v>
      </c>
      <c r="G1942" s="89" t="s">
        <v>10</v>
      </c>
    </row>
    <row r="1943" spans="3:7" ht="15" thickBot="1" x14ac:dyDescent="0.35">
      <c r="C1943" s="87">
        <v>43185</v>
      </c>
      <c r="D1943" s="88">
        <v>0.34615740740740741</v>
      </c>
      <c r="E1943" s="89" t="s">
        <v>9</v>
      </c>
      <c r="F1943" s="89">
        <v>18</v>
      </c>
      <c r="G1943" s="89" t="s">
        <v>21</v>
      </c>
    </row>
    <row r="1944" spans="3:7" ht="15" thickBot="1" x14ac:dyDescent="0.35">
      <c r="C1944" s="87">
        <v>43185</v>
      </c>
      <c r="D1944" s="88">
        <v>0.34615740740740741</v>
      </c>
      <c r="E1944" s="89" t="s">
        <v>9</v>
      </c>
      <c r="F1944" s="89">
        <v>17</v>
      </c>
      <c r="G1944" s="89" t="s">
        <v>21</v>
      </c>
    </row>
    <row r="1945" spans="3:7" ht="15" thickBot="1" x14ac:dyDescent="0.35">
      <c r="C1945" s="87">
        <v>43185</v>
      </c>
      <c r="D1945" s="88">
        <v>0.34662037037037036</v>
      </c>
      <c r="E1945" s="89" t="s">
        <v>9</v>
      </c>
      <c r="F1945" s="89">
        <v>49</v>
      </c>
      <c r="G1945" s="89" t="s">
        <v>21</v>
      </c>
    </row>
    <row r="1946" spans="3:7" ht="15" thickBot="1" x14ac:dyDescent="0.35">
      <c r="C1946" s="87">
        <v>43185</v>
      </c>
      <c r="D1946" s="88">
        <v>0.3477777777777778</v>
      </c>
      <c r="E1946" s="89" t="s">
        <v>9</v>
      </c>
      <c r="F1946" s="89">
        <v>45</v>
      </c>
      <c r="G1946" s="89" t="s">
        <v>21</v>
      </c>
    </row>
    <row r="1947" spans="3:7" ht="15" thickBot="1" x14ac:dyDescent="0.35">
      <c r="C1947" s="87">
        <v>43185</v>
      </c>
      <c r="D1947" s="88">
        <v>0.34819444444444447</v>
      </c>
      <c r="E1947" s="89" t="s">
        <v>9</v>
      </c>
      <c r="F1947" s="89">
        <v>47</v>
      </c>
      <c r="G1947" s="89" t="s">
        <v>10</v>
      </c>
    </row>
    <row r="1948" spans="3:7" ht="15" thickBot="1" x14ac:dyDescent="0.35">
      <c r="C1948" s="87">
        <v>43185</v>
      </c>
      <c r="D1948" s="88">
        <v>0.34841435185185188</v>
      </c>
      <c r="E1948" s="89" t="s">
        <v>9</v>
      </c>
      <c r="F1948" s="89">
        <v>40</v>
      </c>
      <c r="G1948" s="89" t="s">
        <v>10</v>
      </c>
    </row>
    <row r="1949" spans="3:7" ht="15" thickBot="1" x14ac:dyDescent="0.35">
      <c r="C1949" s="87">
        <v>43185</v>
      </c>
      <c r="D1949" s="88">
        <v>0.34939814814814812</v>
      </c>
      <c r="E1949" s="89" t="s">
        <v>9</v>
      </c>
      <c r="F1949" s="89">
        <v>25</v>
      </c>
      <c r="G1949" s="89" t="s">
        <v>21</v>
      </c>
    </row>
    <row r="1950" spans="3:7" ht="15" thickBot="1" x14ac:dyDescent="0.35">
      <c r="C1950" s="87">
        <v>43185</v>
      </c>
      <c r="D1950" s="88">
        <v>0.35006944444444449</v>
      </c>
      <c r="E1950" s="89" t="s">
        <v>9</v>
      </c>
      <c r="F1950" s="89">
        <v>30</v>
      </c>
      <c r="G1950" s="89" t="s">
        <v>10</v>
      </c>
    </row>
    <row r="1951" spans="3:7" ht="15" thickBot="1" x14ac:dyDescent="0.35">
      <c r="C1951" s="87">
        <v>43185</v>
      </c>
      <c r="D1951" s="88">
        <v>0.35321759259259261</v>
      </c>
      <c r="E1951" s="89" t="s">
        <v>9</v>
      </c>
      <c r="F1951" s="89">
        <v>30</v>
      </c>
      <c r="G1951" s="89" t="s">
        <v>21</v>
      </c>
    </row>
    <row r="1952" spans="3:7" ht="15" thickBot="1" x14ac:dyDescent="0.35">
      <c r="C1952" s="87">
        <v>43185</v>
      </c>
      <c r="D1952" s="88">
        <v>0.35332175925925924</v>
      </c>
      <c r="E1952" s="89" t="s">
        <v>9</v>
      </c>
      <c r="F1952" s="89">
        <v>17</v>
      </c>
      <c r="G1952" s="89" t="s">
        <v>21</v>
      </c>
    </row>
    <row r="1953" spans="3:7" ht="15" thickBot="1" x14ac:dyDescent="0.35">
      <c r="C1953" s="87">
        <v>43185</v>
      </c>
      <c r="D1953" s="88">
        <v>0.35481481481481486</v>
      </c>
      <c r="E1953" s="89" t="s">
        <v>9</v>
      </c>
      <c r="F1953" s="89">
        <v>15</v>
      </c>
      <c r="G1953" s="89" t="s">
        <v>21</v>
      </c>
    </row>
    <row r="1954" spans="3:7" ht="15" thickBot="1" x14ac:dyDescent="0.35">
      <c r="C1954" s="87">
        <v>43185</v>
      </c>
      <c r="D1954" s="88">
        <v>0.35488425925925932</v>
      </c>
      <c r="E1954" s="89" t="s">
        <v>9</v>
      </c>
      <c r="F1954" s="89">
        <v>25</v>
      </c>
      <c r="G1954" s="89" t="s">
        <v>21</v>
      </c>
    </row>
    <row r="1955" spans="3:7" ht="15" thickBot="1" x14ac:dyDescent="0.35">
      <c r="C1955" s="87">
        <v>43185</v>
      </c>
      <c r="D1955" s="88">
        <v>0.35528935185185184</v>
      </c>
      <c r="E1955" s="89" t="s">
        <v>9</v>
      </c>
      <c r="F1955" s="89">
        <v>26</v>
      </c>
      <c r="G1955" s="89" t="s">
        <v>21</v>
      </c>
    </row>
    <row r="1956" spans="3:7" ht="15" thickBot="1" x14ac:dyDescent="0.35">
      <c r="C1956" s="87">
        <v>43185</v>
      </c>
      <c r="D1956" s="88">
        <v>0.35543981481481479</v>
      </c>
      <c r="E1956" s="89" t="s">
        <v>9</v>
      </c>
      <c r="F1956" s="89">
        <v>26</v>
      </c>
      <c r="G1956" s="89" t="s">
        <v>10</v>
      </c>
    </row>
    <row r="1957" spans="3:7" ht="15" thickBot="1" x14ac:dyDescent="0.35">
      <c r="C1957" s="87">
        <v>43185</v>
      </c>
      <c r="D1957" s="88">
        <v>0.35561342592592587</v>
      </c>
      <c r="E1957" s="89" t="s">
        <v>9</v>
      </c>
      <c r="F1957" s="89">
        <v>36</v>
      </c>
      <c r="G1957" s="89" t="s">
        <v>21</v>
      </c>
    </row>
    <row r="1958" spans="3:7" ht="15" thickBot="1" x14ac:dyDescent="0.35">
      <c r="C1958" s="87">
        <v>43185</v>
      </c>
      <c r="D1958" s="88">
        <v>0.35606481481481483</v>
      </c>
      <c r="E1958" s="89" t="s">
        <v>9</v>
      </c>
      <c r="F1958" s="89">
        <v>53</v>
      </c>
      <c r="G1958" s="89" t="s">
        <v>10</v>
      </c>
    </row>
    <row r="1959" spans="3:7" ht="15" thickBot="1" x14ac:dyDescent="0.35">
      <c r="C1959" s="87">
        <v>43185</v>
      </c>
      <c r="D1959" s="88">
        <v>0.35694444444444445</v>
      </c>
      <c r="E1959" s="89" t="s">
        <v>9</v>
      </c>
      <c r="F1959" s="89">
        <v>15</v>
      </c>
      <c r="G1959" s="89" t="s">
        <v>10</v>
      </c>
    </row>
    <row r="1960" spans="3:7" ht="15" thickBot="1" x14ac:dyDescent="0.35">
      <c r="C1960" s="87">
        <v>43185</v>
      </c>
      <c r="D1960" s="88">
        <v>0.35805555555555557</v>
      </c>
      <c r="E1960" s="89" t="s">
        <v>9</v>
      </c>
      <c r="F1960" s="89">
        <v>46</v>
      </c>
      <c r="G1960" s="89" t="s">
        <v>10</v>
      </c>
    </row>
    <row r="1961" spans="3:7" ht="15" thickBot="1" x14ac:dyDescent="0.35">
      <c r="C1961" s="87">
        <v>43185</v>
      </c>
      <c r="D1961" s="88">
        <v>0.35834490740740743</v>
      </c>
      <c r="E1961" s="89" t="s">
        <v>9</v>
      </c>
      <c r="F1961" s="89">
        <v>25</v>
      </c>
      <c r="G1961" s="89" t="s">
        <v>21</v>
      </c>
    </row>
    <row r="1962" spans="3:7" ht="15" thickBot="1" x14ac:dyDescent="0.35">
      <c r="C1962" s="87">
        <v>43185</v>
      </c>
      <c r="D1962" s="88">
        <v>0.36149305555555555</v>
      </c>
      <c r="E1962" s="89" t="s">
        <v>9</v>
      </c>
      <c r="F1962" s="89">
        <v>43</v>
      </c>
      <c r="G1962" s="89" t="s">
        <v>21</v>
      </c>
    </row>
    <row r="1963" spans="3:7" ht="15" thickBot="1" x14ac:dyDescent="0.35">
      <c r="C1963" s="87">
        <v>43185</v>
      </c>
      <c r="D1963" s="88">
        <v>0.36415509259259254</v>
      </c>
      <c r="E1963" s="89" t="s">
        <v>9</v>
      </c>
      <c r="F1963" s="89">
        <v>52</v>
      </c>
      <c r="G1963" s="89" t="s">
        <v>10</v>
      </c>
    </row>
    <row r="1964" spans="3:7" ht="15" thickBot="1" x14ac:dyDescent="0.35">
      <c r="C1964" s="87">
        <v>43185</v>
      </c>
      <c r="D1964" s="88">
        <v>0.36445601851851855</v>
      </c>
      <c r="E1964" s="89" t="s">
        <v>9</v>
      </c>
      <c r="F1964" s="89">
        <v>40</v>
      </c>
      <c r="G1964" s="89" t="s">
        <v>10</v>
      </c>
    </row>
    <row r="1965" spans="3:7" ht="15" thickBot="1" x14ac:dyDescent="0.35">
      <c r="C1965" s="87">
        <v>43185</v>
      </c>
      <c r="D1965" s="88">
        <v>0.36484953703703704</v>
      </c>
      <c r="E1965" s="89" t="s">
        <v>9</v>
      </c>
      <c r="F1965" s="89">
        <v>25</v>
      </c>
      <c r="G1965" s="89" t="s">
        <v>21</v>
      </c>
    </row>
    <row r="1966" spans="3:7" ht="15" thickBot="1" x14ac:dyDescent="0.35">
      <c r="C1966" s="87">
        <v>43185</v>
      </c>
      <c r="D1966" s="88">
        <v>0.36650462962962965</v>
      </c>
      <c r="E1966" s="89" t="s">
        <v>9</v>
      </c>
      <c r="F1966" s="89">
        <v>43</v>
      </c>
      <c r="G1966" s="89" t="s">
        <v>10</v>
      </c>
    </row>
    <row r="1967" spans="3:7" ht="15" thickBot="1" x14ac:dyDescent="0.35">
      <c r="C1967" s="87">
        <v>43185</v>
      </c>
      <c r="D1967" s="88">
        <v>0.36940972222222218</v>
      </c>
      <c r="E1967" s="89" t="s">
        <v>9</v>
      </c>
      <c r="F1967" s="89">
        <v>44</v>
      </c>
      <c r="G1967" s="89" t="s">
        <v>10</v>
      </c>
    </row>
    <row r="1968" spans="3:7" ht="15" thickBot="1" x14ac:dyDescent="0.35">
      <c r="C1968" s="87">
        <v>43185</v>
      </c>
      <c r="D1968" s="88">
        <v>0.37034722222222222</v>
      </c>
      <c r="E1968" s="89" t="s">
        <v>9</v>
      </c>
      <c r="F1968" s="89">
        <v>34</v>
      </c>
      <c r="G1968" s="89" t="s">
        <v>10</v>
      </c>
    </row>
    <row r="1969" spans="3:7" ht="15" thickBot="1" x14ac:dyDescent="0.35">
      <c r="C1969" s="87">
        <v>43185</v>
      </c>
      <c r="D1969" s="88">
        <v>0.37076388888888889</v>
      </c>
      <c r="E1969" s="89" t="s">
        <v>9</v>
      </c>
      <c r="F1969" s="89">
        <v>49</v>
      </c>
      <c r="G1969" s="89" t="s">
        <v>10</v>
      </c>
    </row>
    <row r="1970" spans="3:7" ht="15" thickBot="1" x14ac:dyDescent="0.35">
      <c r="C1970" s="87">
        <v>43185</v>
      </c>
      <c r="D1970" s="88">
        <v>0.37086805555555552</v>
      </c>
      <c r="E1970" s="89" t="s">
        <v>9</v>
      </c>
      <c r="F1970" s="89">
        <v>43</v>
      </c>
      <c r="G1970" s="89" t="s">
        <v>10</v>
      </c>
    </row>
    <row r="1971" spans="3:7" ht="15" thickBot="1" x14ac:dyDescent="0.35">
      <c r="C1971" s="87">
        <v>43185</v>
      </c>
      <c r="D1971" s="88">
        <v>0.37103009259259262</v>
      </c>
      <c r="E1971" s="89" t="s">
        <v>9</v>
      </c>
      <c r="F1971" s="89">
        <v>24</v>
      </c>
      <c r="G1971" s="89" t="s">
        <v>10</v>
      </c>
    </row>
    <row r="1972" spans="3:7" ht="15" thickBot="1" x14ac:dyDescent="0.35">
      <c r="C1972" s="87">
        <v>43185</v>
      </c>
      <c r="D1972" s="88">
        <v>0.37141203703703707</v>
      </c>
      <c r="E1972" s="89" t="s">
        <v>9</v>
      </c>
      <c r="F1972" s="89">
        <v>50</v>
      </c>
      <c r="G1972" s="89" t="s">
        <v>10</v>
      </c>
    </row>
    <row r="1973" spans="3:7" ht="15" thickBot="1" x14ac:dyDescent="0.35">
      <c r="C1973" s="87">
        <v>43185</v>
      </c>
      <c r="D1973" s="88">
        <v>0.37293981481481481</v>
      </c>
      <c r="E1973" s="89" t="s">
        <v>9</v>
      </c>
      <c r="F1973" s="89">
        <v>47</v>
      </c>
      <c r="G1973" s="89" t="s">
        <v>10</v>
      </c>
    </row>
    <row r="1974" spans="3:7" ht="15" thickBot="1" x14ac:dyDescent="0.35">
      <c r="C1974" s="87">
        <v>43185</v>
      </c>
      <c r="D1974" s="88">
        <v>0.37657407407407412</v>
      </c>
      <c r="E1974" s="89" t="s">
        <v>9</v>
      </c>
      <c r="F1974" s="89">
        <v>31</v>
      </c>
      <c r="G1974" s="89" t="s">
        <v>10</v>
      </c>
    </row>
    <row r="1975" spans="3:7" ht="15" thickBot="1" x14ac:dyDescent="0.35">
      <c r="C1975" s="87">
        <v>43185</v>
      </c>
      <c r="D1975" s="88">
        <v>0.37891203703703707</v>
      </c>
      <c r="E1975" s="89" t="s">
        <v>9</v>
      </c>
      <c r="F1975" s="89">
        <v>28</v>
      </c>
      <c r="G1975" s="89" t="s">
        <v>21</v>
      </c>
    </row>
    <row r="1976" spans="3:7" ht="15" thickBot="1" x14ac:dyDescent="0.35">
      <c r="C1976" s="87">
        <v>43185</v>
      </c>
      <c r="D1976" s="88">
        <v>0.3833333333333333</v>
      </c>
      <c r="E1976" s="89" t="s">
        <v>9</v>
      </c>
      <c r="F1976" s="89">
        <v>49</v>
      </c>
      <c r="G1976" s="89" t="s">
        <v>10</v>
      </c>
    </row>
    <row r="1977" spans="3:7" ht="15" thickBot="1" x14ac:dyDescent="0.35">
      <c r="C1977" s="87">
        <v>43185</v>
      </c>
      <c r="D1977" s="88">
        <v>0.38353009259259258</v>
      </c>
      <c r="E1977" s="89" t="s">
        <v>9</v>
      </c>
      <c r="F1977" s="89">
        <v>52</v>
      </c>
      <c r="G1977" s="89" t="s">
        <v>10</v>
      </c>
    </row>
    <row r="1978" spans="3:7" ht="15" thickBot="1" x14ac:dyDescent="0.35">
      <c r="C1978" s="87">
        <v>43185</v>
      </c>
      <c r="D1978" s="88">
        <v>0.38503472222222218</v>
      </c>
      <c r="E1978" s="89" t="s">
        <v>9</v>
      </c>
      <c r="F1978" s="89">
        <v>48</v>
      </c>
      <c r="G1978" s="89" t="s">
        <v>21</v>
      </c>
    </row>
    <row r="1979" spans="3:7" ht="15" thickBot="1" x14ac:dyDescent="0.35">
      <c r="C1979" s="87">
        <v>43185</v>
      </c>
      <c r="D1979" s="88">
        <v>0.38710648148148147</v>
      </c>
      <c r="E1979" s="89" t="s">
        <v>9</v>
      </c>
      <c r="F1979" s="89">
        <v>38</v>
      </c>
      <c r="G1979" s="89" t="s">
        <v>21</v>
      </c>
    </row>
    <row r="1980" spans="3:7" ht="15" thickBot="1" x14ac:dyDescent="0.35">
      <c r="C1980" s="87">
        <v>43185</v>
      </c>
      <c r="D1980" s="88">
        <v>0.38929398148148148</v>
      </c>
      <c r="E1980" s="89" t="s">
        <v>9</v>
      </c>
      <c r="F1980" s="89">
        <v>41</v>
      </c>
      <c r="G1980" s="89" t="s">
        <v>10</v>
      </c>
    </row>
    <row r="1981" spans="3:7" ht="15" thickBot="1" x14ac:dyDescent="0.35">
      <c r="C1981" s="87">
        <v>43185</v>
      </c>
      <c r="D1981" s="88">
        <v>0.3916782407407407</v>
      </c>
      <c r="E1981" s="89" t="s">
        <v>9</v>
      </c>
      <c r="F1981" s="89">
        <v>41</v>
      </c>
      <c r="G1981" s="89" t="s">
        <v>10</v>
      </c>
    </row>
    <row r="1982" spans="3:7" ht="15" thickBot="1" x14ac:dyDescent="0.35">
      <c r="C1982" s="87">
        <v>43185</v>
      </c>
      <c r="D1982" s="88">
        <v>0.3986574074074074</v>
      </c>
      <c r="E1982" s="89" t="s">
        <v>9</v>
      </c>
      <c r="F1982" s="89">
        <v>30</v>
      </c>
      <c r="G1982" s="89" t="s">
        <v>21</v>
      </c>
    </row>
    <row r="1983" spans="3:7" ht="15" thickBot="1" x14ac:dyDescent="0.35">
      <c r="C1983" s="87">
        <v>43185</v>
      </c>
      <c r="D1983" s="88">
        <v>0.39952546296296299</v>
      </c>
      <c r="E1983" s="89" t="s">
        <v>9</v>
      </c>
      <c r="F1983" s="89">
        <v>34</v>
      </c>
      <c r="G1983" s="89" t="s">
        <v>10</v>
      </c>
    </row>
    <row r="1984" spans="3:7" ht="15" thickBot="1" x14ac:dyDescent="0.35">
      <c r="C1984" s="87">
        <v>43185</v>
      </c>
      <c r="D1984" s="88">
        <v>0.40214120370370371</v>
      </c>
      <c r="E1984" s="89" t="s">
        <v>9</v>
      </c>
      <c r="F1984" s="89">
        <v>18</v>
      </c>
      <c r="G1984" s="89" t="s">
        <v>21</v>
      </c>
    </row>
    <row r="1985" spans="3:7" ht="15" thickBot="1" x14ac:dyDescent="0.35">
      <c r="C1985" s="87">
        <v>43185</v>
      </c>
      <c r="D1985" s="88">
        <v>0.4022337962962963</v>
      </c>
      <c r="E1985" s="89" t="s">
        <v>9</v>
      </c>
      <c r="F1985" s="89">
        <v>32</v>
      </c>
      <c r="G1985" s="89" t="s">
        <v>10</v>
      </c>
    </row>
    <row r="1986" spans="3:7" ht="15" thickBot="1" x14ac:dyDescent="0.35">
      <c r="C1986" s="87">
        <v>43185</v>
      </c>
      <c r="D1986" s="88">
        <v>0.4025347222222222</v>
      </c>
      <c r="E1986" s="89" t="s">
        <v>9</v>
      </c>
      <c r="F1986" s="89">
        <v>41</v>
      </c>
      <c r="G1986" s="89" t="s">
        <v>10</v>
      </c>
    </row>
    <row r="1987" spans="3:7" ht="15" thickBot="1" x14ac:dyDescent="0.35">
      <c r="C1987" s="87">
        <v>43185</v>
      </c>
      <c r="D1987" s="88">
        <v>0.40611111111111109</v>
      </c>
      <c r="E1987" s="89" t="s">
        <v>9</v>
      </c>
      <c r="F1987" s="89">
        <v>28</v>
      </c>
      <c r="G1987" s="89" t="s">
        <v>21</v>
      </c>
    </row>
    <row r="1988" spans="3:7" ht="15" thickBot="1" x14ac:dyDescent="0.35">
      <c r="C1988" s="87">
        <v>43185</v>
      </c>
      <c r="D1988" s="88">
        <v>0.40896990740740741</v>
      </c>
      <c r="E1988" s="89" t="s">
        <v>9</v>
      </c>
      <c r="F1988" s="89">
        <v>39</v>
      </c>
      <c r="G1988" s="89" t="s">
        <v>10</v>
      </c>
    </row>
    <row r="1989" spans="3:7" ht="15" thickBot="1" x14ac:dyDescent="0.35">
      <c r="C1989" s="87">
        <v>43185</v>
      </c>
      <c r="D1989" s="88">
        <v>0.40920138888888885</v>
      </c>
      <c r="E1989" s="89" t="s">
        <v>9</v>
      </c>
      <c r="F1989" s="89">
        <v>48</v>
      </c>
      <c r="G1989" s="89" t="s">
        <v>10</v>
      </c>
    </row>
    <row r="1990" spans="3:7" ht="15" thickBot="1" x14ac:dyDescent="0.35">
      <c r="C1990" s="87">
        <v>43185</v>
      </c>
      <c r="D1990" s="88">
        <v>0.4097453703703704</v>
      </c>
      <c r="E1990" s="89" t="s">
        <v>9</v>
      </c>
      <c r="F1990" s="89">
        <v>25</v>
      </c>
      <c r="G1990" s="89" t="s">
        <v>21</v>
      </c>
    </row>
    <row r="1991" spans="3:7" ht="15" thickBot="1" x14ac:dyDescent="0.35">
      <c r="C1991" s="87">
        <v>43185</v>
      </c>
      <c r="D1991" s="88">
        <v>0.40980324074074076</v>
      </c>
      <c r="E1991" s="89" t="s">
        <v>9</v>
      </c>
      <c r="F1991" s="89">
        <v>33</v>
      </c>
      <c r="G1991" s="89" t="s">
        <v>10</v>
      </c>
    </row>
    <row r="1992" spans="3:7" ht="15" thickBot="1" x14ac:dyDescent="0.35">
      <c r="C1992" s="87">
        <v>43185</v>
      </c>
      <c r="D1992" s="88">
        <v>0.41045138888888894</v>
      </c>
      <c r="E1992" s="89" t="s">
        <v>9</v>
      </c>
      <c r="F1992" s="89">
        <v>26</v>
      </c>
      <c r="G1992" s="89" t="s">
        <v>21</v>
      </c>
    </row>
    <row r="1993" spans="3:7" ht="15" thickBot="1" x14ac:dyDescent="0.35">
      <c r="C1993" s="87">
        <v>43185</v>
      </c>
      <c r="D1993" s="88">
        <v>0.41212962962962968</v>
      </c>
      <c r="E1993" s="89" t="s">
        <v>9</v>
      </c>
      <c r="F1993" s="89">
        <v>32</v>
      </c>
      <c r="G1993" s="89" t="s">
        <v>21</v>
      </c>
    </row>
    <row r="1994" spans="3:7" ht="15" thickBot="1" x14ac:dyDescent="0.35">
      <c r="C1994" s="87">
        <v>43185</v>
      </c>
      <c r="D1994" s="88">
        <v>0.41225694444444444</v>
      </c>
      <c r="E1994" s="89" t="s">
        <v>9</v>
      </c>
      <c r="F1994" s="89">
        <v>31</v>
      </c>
      <c r="G1994" s="89" t="s">
        <v>21</v>
      </c>
    </row>
    <row r="1995" spans="3:7" ht="15" thickBot="1" x14ac:dyDescent="0.35">
      <c r="C1995" s="87">
        <v>43185</v>
      </c>
      <c r="D1995" s="88">
        <v>0.41302083333333334</v>
      </c>
      <c r="E1995" s="89" t="s">
        <v>9</v>
      </c>
      <c r="F1995" s="89">
        <v>48</v>
      </c>
      <c r="G1995" s="89" t="s">
        <v>10</v>
      </c>
    </row>
    <row r="1996" spans="3:7" ht="15" thickBot="1" x14ac:dyDescent="0.35">
      <c r="C1996" s="87">
        <v>43185</v>
      </c>
      <c r="D1996" s="88">
        <v>0.41350694444444441</v>
      </c>
      <c r="E1996" s="89" t="s">
        <v>9</v>
      </c>
      <c r="F1996" s="89">
        <v>45</v>
      </c>
      <c r="G1996" s="89" t="s">
        <v>10</v>
      </c>
    </row>
    <row r="1997" spans="3:7" ht="15" thickBot="1" x14ac:dyDescent="0.35">
      <c r="C1997" s="87">
        <v>43185</v>
      </c>
      <c r="D1997" s="88">
        <v>0.41648148148148145</v>
      </c>
      <c r="E1997" s="89" t="s">
        <v>9</v>
      </c>
      <c r="F1997" s="89">
        <v>30</v>
      </c>
      <c r="G1997" s="89" t="s">
        <v>21</v>
      </c>
    </row>
    <row r="1998" spans="3:7" ht="15" thickBot="1" x14ac:dyDescent="0.35">
      <c r="C1998" s="87">
        <v>43185</v>
      </c>
      <c r="D1998" s="88">
        <v>0.41665509259259265</v>
      </c>
      <c r="E1998" s="89" t="s">
        <v>9</v>
      </c>
      <c r="F1998" s="89">
        <v>15</v>
      </c>
      <c r="G1998" s="89" t="s">
        <v>10</v>
      </c>
    </row>
    <row r="1999" spans="3:7" ht="15" thickBot="1" x14ac:dyDescent="0.35">
      <c r="C1999" s="87">
        <v>43185</v>
      </c>
      <c r="D1999" s="88">
        <v>0.41675925925925927</v>
      </c>
      <c r="E1999" s="89" t="s">
        <v>9</v>
      </c>
      <c r="F1999" s="89">
        <v>21</v>
      </c>
      <c r="G1999" s="89" t="s">
        <v>10</v>
      </c>
    </row>
    <row r="2000" spans="3:7" ht="15" thickBot="1" x14ac:dyDescent="0.35">
      <c r="C2000" s="87">
        <v>43185</v>
      </c>
      <c r="D2000" s="88">
        <v>0.41730324074074071</v>
      </c>
      <c r="E2000" s="89" t="s">
        <v>9</v>
      </c>
      <c r="F2000" s="89">
        <v>32</v>
      </c>
      <c r="G2000" s="89" t="s">
        <v>10</v>
      </c>
    </row>
    <row r="2001" spans="3:7" ht="15" thickBot="1" x14ac:dyDescent="0.35">
      <c r="C2001" s="87">
        <v>43185</v>
      </c>
      <c r="D2001" s="88">
        <v>0.41967592592592595</v>
      </c>
      <c r="E2001" s="89" t="s">
        <v>9</v>
      </c>
      <c r="F2001" s="89">
        <v>29</v>
      </c>
      <c r="G2001" s="89" t="s">
        <v>10</v>
      </c>
    </row>
    <row r="2002" spans="3:7" ht="15" thickBot="1" x14ac:dyDescent="0.35">
      <c r="C2002" s="87">
        <v>43185</v>
      </c>
      <c r="D2002" s="88">
        <v>0.42851851851851852</v>
      </c>
      <c r="E2002" s="89" t="s">
        <v>9</v>
      </c>
      <c r="F2002" s="89">
        <v>43</v>
      </c>
      <c r="G2002" s="89" t="s">
        <v>10</v>
      </c>
    </row>
    <row r="2003" spans="3:7" ht="15" thickBot="1" x14ac:dyDescent="0.35">
      <c r="C2003" s="87">
        <v>43185</v>
      </c>
      <c r="D2003" s="88">
        <v>0.4321875</v>
      </c>
      <c r="E2003" s="89" t="s">
        <v>9</v>
      </c>
      <c r="F2003" s="89">
        <v>24</v>
      </c>
      <c r="G2003" s="89" t="s">
        <v>21</v>
      </c>
    </row>
    <row r="2004" spans="3:7" ht="15" thickBot="1" x14ac:dyDescent="0.35">
      <c r="C2004" s="87">
        <v>43185</v>
      </c>
      <c r="D2004" s="88">
        <v>0.43379629629629629</v>
      </c>
      <c r="E2004" s="89" t="s">
        <v>9</v>
      </c>
      <c r="F2004" s="89">
        <v>39</v>
      </c>
      <c r="G2004" s="89" t="s">
        <v>21</v>
      </c>
    </row>
    <row r="2005" spans="3:7" ht="15" thickBot="1" x14ac:dyDescent="0.35">
      <c r="C2005" s="87">
        <v>43185</v>
      </c>
      <c r="D2005" s="88">
        <v>0.43386574074074075</v>
      </c>
      <c r="E2005" s="89" t="s">
        <v>9</v>
      </c>
      <c r="F2005" s="89">
        <v>33</v>
      </c>
      <c r="G2005" s="89" t="s">
        <v>21</v>
      </c>
    </row>
    <row r="2006" spans="3:7" ht="15" thickBot="1" x14ac:dyDescent="0.35">
      <c r="C2006" s="87">
        <v>43185</v>
      </c>
      <c r="D2006" s="88">
        <v>0.43392361111111111</v>
      </c>
      <c r="E2006" s="89" t="s">
        <v>9</v>
      </c>
      <c r="F2006" s="89">
        <v>43</v>
      </c>
      <c r="G2006" s="89" t="s">
        <v>10</v>
      </c>
    </row>
    <row r="2007" spans="3:7" ht="15" thickBot="1" x14ac:dyDescent="0.35">
      <c r="C2007" s="87">
        <v>43185</v>
      </c>
      <c r="D2007" s="88">
        <v>0.43465277777777778</v>
      </c>
      <c r="E2007" s="89" t="s">
        <v>9</v>
      </c>
      <c r="F2007" s="89">
        <v>32</v>
      </c>
      <c r="G2007" s="89" t="s">
        <v>10</v>
      </c>
    </row>
    <row r="2008" spans="3:7" ht="15" thickBot="1" x14ac:dyDescent="0.35">
      <c r="C2008" s="87">
        <v>43185</v>
      </c>
      <c r="D2008" s="88">
        <v>0.43493055555555554</v>
      </c>
      <c r="E2008" s="89" t="s">
        <v>9</v>
      </c>
      <c r="F2008" s="89">
        <v>50</v>
      </c>
      <c r="G2008" s="89" t="s">
        <v>10</v>
      </c>
    </row>
    <row r="2009" spans="3:7" ht="15" thickBot="1" x14ac:dyDescent="0.35">
      <c r="C2009" s="87">
        <v>43185</v>
      </c>
      <c r="D2009" s="88">
        <v>0.43796296296296294</v>
      </c>
      <c r="E2009" s="89" t="s">
        <v>9</v>
      </c>
      <c r="F2009" s="89">
        <v>31</v>
      </c>
      <c r="G2009" s="89" t="s">
        <v>21</v>
      </c>
    </row>
    <row r="2010" spans="3:7" ht="15" thickBot="1" x14ac:dyDescent="0.35">
      <c r="C2010" s="87">
        <v>43185</v>
      </c>
      <c r="D2010" s="88">
        <v>0.44140046296296293</v>
      </c>
      <c r="E2010" s="89" t="s">
        <v>9</v>
      </c>
      <c r="F2010" s="89">
        <v>35</v>
      </c>
      <c r="G2010" s="89" t="s">
        <v>10</v>
      </c>
    </row>
    <row r="2011" spans="3:7" ht="15" thickBot="1" x14ac:dyDescent="0.35">
      <c r="C2011" s="87">
        <v>43185</v>
      </c>
      <c r="D2011" s="88">
        <v>0.44185185185185188</v>
      </c>
      <c r="E2011" s="89" t="s">
        <v>9</v>
      </c>
      <c r="F2011" s="89">
        <v>45</v>
      </c>
      <c r="G2011" s="89" t="s">
        <v>10</v>
      </c>
    </row>
    <row r="2012" spans="3:7" ht="15" thickBot="1" x14ac:dyDescent="0.35">
      <c r="C2012" s="87">
        <v>43185</v>
      </c>
      <c r="D2012" s="88">
        <v>0.44290509259259259</v>
      </c>
      <c r="E2012" s="89" t="s">
        <v>9</v>
      </c>
      <c r="F2012" s="89">
        <v>26</v>
      </c>
      <c r="G2012" s="89" t="s">
        <v>10</v>
      </c>
    </row>
    <row r="2013" spans="3:7" ht="15" thickBot="1" x14ac:dyDescent="0.35">
      <c r="C2013" s="87">
        <v>43185</v>
      </c>
      <c r="D2013" s="88">
        <v>0.45847222222222223</v>
      </c>
      <c r="E2013" s="89" t="s">
        <v>9</v>
      </c>
      <c r="F2013" s="89">
        <v>40</v>
      </c>
      <c r="G2013" s="89" t="s">
        <v>10</v>
      </c>
    </row>
    <row r="2014" spans="3:7" ht="15" thickBot="1" x14ac:dyDescent="0.35">
      <c r="C2014" s="87">
        <v>43185</v>
      </c>
      <c r="D2014" s="88">
        <v>0.4586689814814815</v>
      </c>
      <c r="E2014" s="89" t="s">
        <v>9</v>
      </c>
      <c r="F2014" s="89">
        <v>17</v>
      </c>
      <c r="G2014" s="89" t="s">
        <v>21</v>
      </c>
    </row>
    <row r="2015" spans="3:7" ht="15" thickBot="1" x14ac:dyDescent="0.35">
      <c r="C2015" s="87">
        <v>43185</v>
      </c>
      <c r="D2015" s="88">
        <v>0.45991898148148147</v>
      </c>
      <c r="E2015" s="89" t="s">
        <v>9</v>
      </c>
      <c r="F2015" s="89">
        <v>27</v>
      </c>
      <c r="G2015" s="89" t="s">
        <v>21</v>
      </c>
    </row>
    <row r="2016" spans="3:7" ht="15" thickBot="1" x14ac:dyDescent="0.35">
      <c r="C2016" s="87">
        <v>43185</v>
      </c>
      <c r="D2016" s="88">
        <v>0.4604861111111111</v>
      </c>
      <c r="E2016" s="89" t="s">
        <v>9</v>
      </c>
      <c r="F2016" s="89">
        <v>25</v>
      </c>
      <c r="G2016" s="89" t="s">
        <v>21</v>
      </c>
    </row>
    <row r="2017" spans="3:7" ht="15" thickBot="1" x14ac:dyDescent="0.35">
      <c r="C2017" s="87">
        <v>43185</v>
      </c>
      <c r="D2017" s="88">
        <v>0.46141203703703698</v>
      </c>
      <c r="E2017" s="89" t="s">
        <v>9</v>
      </c>
      <c r="F2017" s="89">
        <v>18</v>
      </c>
      <c r="G2017" s="89" t="s">
        <v>10</v>
      </c>
    </row>
    <row r="2018" spans="3:7" ht="15" thickBot="1" x14ac:dyDescent="0.35">
      <c r="C2018" s="87">
        <v>43185</v>
      </c>
      <c r="D2018" s="88">
        <v>0.46141203703703698</v>
      </c>
      <c r="E2018" s="89" t="s">
        <v>9</v>
      </c>
      <c r="F2018" s="89">
        <v>19</v>
      </c>
      <c r="G2018" s="89" t="s">
        <v>10</v>
      </c>
    </row>
    <row r="2019" spans="3:7" ht="15" thickBot="1" x14ac:dyDescent="0.35">
      <c r="C2019" s="87">
        <v>43185</v>
      </c>
      <c r="D2019" s="88">
        <v>0.46143518518518517</v>
      </c>
      <c r="E2019" s="89" t="s">
        <v>9</v>
      </c>
      <c r="F2019" s="89">
        <v>36</v>
      </c>
      <c r="G2019" s="89" t="s">
        <v>10</v>
      </c>
    </row>
    <row r="2020" spans="3:7" ht="15" thickBot="1" x14ac:dyDescent="0.35">
      <c r="C2020" s="87">
        <v>43185</v>
      </c>
      <c r="D2020" s="88">
        <v>0.46211805555555557</v>
      </c>
      <c r="E2020" s="89" t="s">
        <v>9</v>
      </c>
      <c r="F2020" s="89">
        <v>36</v>
      </c>
      <c r="G2020" s="89" t="s">
        <v>10</v>
      </c>
    </row>
    <row r="2021" spans="3:7" ht="15" thickBot="1" x14ac:dyDescent="0.35">
      <c r="C2021" s="87">
        <v>43185</v>
      </c>
      <c r="D2021" s="88">
        <v>0.46827546296296302</v>
      </c>
      <c r="E2021" s="89" t="s">
        <v>9</v>
      </c>
      <c r="F2021" s="89">
        <v>41</v>
      </c>
      <c r="G2021" s="89" t="s">
        <v>21</v>
      </c>
    </row>
    <row r="2022" spans="3:7" ht="15" thickBot="1" x14ac:dyDescent="0.35">
      <c r="C2022" s="87">
        <v>43185</v>
      </c>
      <c r="D2022" s="88">
        <v>0.46861111111111109</v>
      </c>
      <c r="E2022" s="89" t="s">
        <v>9</v>
      </c>
      <c r="F2022" s="89">
        <v>29</v>
      </c>
      <c r="G2022" s="89" t="s">
        <v>21</v>
      </c>
    </row>
    <row r="2023" spans="3:7" ht="15" thickBot="1" x14ac:dyDescent="0.35">
      <c r="C2023" s="87">
        <v>43185</v>
      </c>
      <c r="D2023" s="88">
        <v>0.46868055555555554</v>
      </c>
      <c r="E2023" s="89" t="s">
        <v>9</v>
      </c>
      <c r="F2023" s="89">
        <v>34</v>
      </c>
      <c r="G2023" s="89" t="s">
        <v>10</v>
      </c>
    </row>
    <row r="2024" spans="3:7" ht="15" thickBot="1" x14ac:dyDescent="0.35">
      <c r="C2024" s="87">
        <v>43185</v>
      </c>
      <c r="D2024" s="88">
        <v>0.47099537037037037</v>
      </c>
      <c r="E2024" s="89" t="s">
        <v>9</v>
      </c>
      <c r="F2024" s="89">
        <v>37</v>
      </c>
      <c r="G2024" s="89" t="s">
        <v>21</v>
      </c>
    </row>
    <row r="2025" spans="3:7" ht="15" thickBot="1" x14ac:dyDescent="0.35">
      <c r="C2025" s="87">
        <v>43185</v>
      </c>
      <c r="D2025" s="88">
        <v>0.47105324074074079</v>
      </c>
      <c r="E2025" s="89" t="s">
        <v>9</v>
      </c>
      <c r="F2025" s="89">
        <v>17</v>
      </c>
      <c r="G2025" s="89" t="s">
        <v>21</v>
      </c>
    </row>
    <row r="2026" spans="3:7" ht="15" thickBot="1" x14ac:dyDescent="0.35">
      <c r="C2026" s="87">
        <v>43185</v>
      </c>
      <c r="D2026" s="88">
        <v>0.47165509259259258</v>
      </c>
      <c r="E2026" s="89" t="s">
        <v>9</v>
      </c>
      <c r="F2026" s="89">
        <v>44</v>
      </c>
      <c r="G2026" s="89" t="s">
        <v>10</v>
      </c>
    </row>
    <row r="2027" spans="3:7" ht="15" thickBot="1" x14ac:dyDescent="0.35">
      <c r="C2027" s="87">
        <v>43185</v>
      </c>
      <c r="D2027" s="88">
        <v>0.47217592592592594</v>
      </c>
      <c r="E2027" s="89" t="s">
        <v>9</v>
      </c>
      <c r="F2027" s="89">
        <v>54</v>
      </c>
      <c r="G2027" s="89" t="s">
        <v>10</v>
      </c>
    </row>
    <row r="2028" spans="3:7" ht="15" thickBot="1" x14ac:dyDescent="0.35">
      <c r="C2028" s="87">
        <v>43185</v>
      </c>
      <c r="D2028" s="88">
        <v>0.47269675925925925</v>
      </c>
      <c r="E2028" s="89" t="s">
        <v>9</v>
      </c>
      <c r="F2028" s="89">
        <v>39</v>
      </c>
      <c r="G2028" s="89" t="s">
        <v>10</v>
      </c>
    </row>
    <row r="2029" spans="3:7" ht="15" thickBot="1" x14ac:dyDescent="0.35">
      <c r="C2029" s="87">
        <v>43185</v>
      </c>
      <c r="D2029" s="88">
        <v>0.47362268518518519</v>
      </c>
      <c r="E2029" s="89" t="s">
        <v>9</v>
      </c>
      <c r="F2029" s="89">
        <v>24</v>
      </c>
      <c r="G2029" s="89" t="s">
        <v>21</v>
      </c>
    </row>
    <row r="2030" spans="3:7" ht="15" thickBot="1" x14ac:dyDescent="0.35">
      <c r="C2030" s="87">
        <v>43185</v>
      </c>
      <c r="D2030" s="88">
        <v>0.47494212962962962</v>
      </c>
      <c r="E2030" s="89" t="s">
        <v>9</v>
      </c>
      <c r="F2030" s="89">
        <v>21</v>
      </c>
      <c r="G2030" s="89" t="s">
        <v>10</v>
      </c>
    </row>
    <row r="2031" spans="3:7" ht="15" thickBot="1" x14ac:dyDescent="0.35">
      <c r="C2031" s="87">
        <v>43185</v>
      </c>
      <c r="D2031" s="88">
        <v>0.47674768518518523</v>
      </c>
      <c r="E2031" s="89" t="s">
        <v>9</v>
      </c>
      <c r="F2031" s="89">
        <v>24</v>
      </c>
      <c r="G2031" s="89" t="s">
        <v>21</v>
      </c>
    </row>
    <row r="2032" spans="3:7" ht="15" thickBot="1" x14ac:dyDescent="0.35">
      <c r="C2032" s="87">
        <v>43185</v>
      </c>
      <c r="D2032" s="88">
        <v>0.48060185185185184</v>
      </c>
      <c r="E2032" s="89" t="s">
        <v>9</v>
      </c>
      <c r="F2032" s="89">
        <v>41</v>
      </c>
      <c r="G2032" s="89" t="s">
        <v>10</v>
      </c>
    </row>
    <row r="2033" spans="3:7" ht="15" thickBot="1" x14ac:dyDescent="0.35">
      <c r="C2033" s="87">
        <v>43185</v>
      </c>
      <c r="D2033" s="88">
        <v>0.48284722222222221</v>
      </c>
      <c r="E2033" s="89" t="s">
        <v>9</v>
      </c>
      <c r="F2033" s="89">
        <v>35</v>
      </c>
      <c r="G2033" s="89" t="s">
        <v>10</v>
      </c>
    </row>
    <row r="2034" spans="3:7" ht="15" thickBot="1" x14ac:dyDescent="0.35">
      <c r="C2034" s="87">
        <v>43185</v>
      </c>
      <c r="D2034" s="88">
        <v>0.48692129629629632</v>
      </c>
      <c r="E2034" s="89" t="s">
        <v>9</v>
      </c>
      <c r="F2034" s="89">
        <v>22</v>
      </c>
      <c r="G2034" s="89" t="s">
        <v>21</v>
      </c>
    </row>
    <row r="2035" spans="3:7" ht="15" thickBot="1" x14ac:dyDescent="0.35">
      <c r="C2035" s="87">
        <v>43185</v>
      </c>
      <c r="D2035" s="88">
        <v>0.48895833333333333</v>
      </c>
      <c r="E2035" s="89" t="s">
        <v>9</v>
      </c>
      <c r="F2035" s="89">
        <v>38</v>
      </c>
      <c r="G2035" s="89" t="s">
        <v>10</v>
      </c>
    </row>
    <row r="2036" spans="3:7" ht="15" thickBot="1" x14ac:dyDescent="0.35">
      <c r="C2036" s="87">
        <v>43185</v>
      </c>
      <c r="D2036" s="88">
        <v>0.48973379629629626</v>
      </c>
      <c r="E2036" s="89" t="s">
        <v>9</v>
      </c>
      <c r="F2036" s="89">
        <v>28</v>
      </c>
      <c r="G2036" s="89" t="s">
        <v>21</v>
      </c>
    </row>
    <row r="2037" spans="3:7" ht="15" thickBot="1" x14ac:dyDescent="0.35">
      <c r="C2037" s="87">
        <v>43185</v>
      </c>
      <c r="D2037" s="88">
        <v>0.49049768518518522</v>
      </c>
      <c r="E2037" s="89" t="s">
        <v>9</v>
      </c>
      <c r="F2037" s="89">
        <v>26</v>
      </c>
      <c r="G2037" s="89" t="s">
        <v>21</v>
      </c>
    </row>
    <row r="2038" spans="3:7" ht="15" thickBot="1" x14ac:dyDescent="0.35">
      <c r="C2038" s="87">
        <v>43185</v>
      </c>
      <c r="D2038" s="88">
        <v>0.49061342592592588</v>
      </c>
      <c r="E2038" s="89" t="s">
        <v>9</v>
      </c>
      <c r="F2038" s="89">
        <v>51</v>
      </c>
      <c r="G2038" s="89" t="s">
        <v>10</v>
      </c>
    </row>
    <row r="2039" spans="3:7" ht="15" thickBot="1" x14ac:dyDescent="0.35">
      <c r="C2039" s="87">
        <v>43185</v>
      </c>
      <c r="D2039" s="88">
        <v>0.49355324074074075</v>
      </c>
      <c r="E2039" s="89" t="s">
        <v>9</v>
      </c>
      <c r="F2039" s="89">
        <v>39</v>
      </c>
      <c r="G2039" s="89" t="s">
        <v>10</v>
      </c>
    </row>
    <row r="2040" spans="3:7" ht="15" thickBot="1" x14ac:dyDescent="0.35">
      <c r="C2040" s="87">
        <v>43185</v>
      </c>
      <c r="D2040" s="88">
        <v>0.49487268518518518</v>
      </c>
      <c r="E2040" s="89" t="s">
        <v>9</v>
      </c>
      <c r="F2040" s="89">
        <v>26</v>
      </c>
      <c r="G2040" s="89" t="s">
        <v>21</v>
      </c>
    </row>
    <row r="2041" spans="3:7" ht="15" thickBot="1" x14ac:dyDescent="0.35">
      <c r="C2041" s="87">
        <v>43185</v>
      </c>
      <c r="D2041" s="88">
        <v>0.4991666666666667</v>
      </c>
      <c r="E2041" s="89" t="s">
        <v>9</v>
      </c>
      <c r="F2041" s="89">
        <v>29</v>
      </c>
      <c r="G2041" s="89" t="s">
        <v>21</v>
      </c>
    </row>
    <row r="2042" spans="3:7" ht="15" thickBot="1" x14ac:dyDescent="0.35">
      <c r="C2042" s="87">
        <v>43185</v>
      </c>
      <c r="D2042" s="88">
        <v>0.50109953703703702</v>
      </c>
      <c r="E2042" s="89" t="s">
        <v>9</v>
      </c>
      <c r="F2042" s="89">
        <v>32</v>
      </c>
      <c r="G2042" s="89" t="s">
        <v>21</v>
      </c>
    </row>
    <row r="2043" spans="3:7" ht="15" thickBot="1" x14ac:dyDescent="0.35">
      <c r="C2043" s="87">
        <v>43185</v>
      </c>
      <c r="D2043" s="88">
        <v>0.50206018518518525</v>
      </c>
      <c r="E2043" s="89" t="s">
        <v>9</v>
      </c>
      <c r="F2043" s="89">
        <v>36</v>
      </c>
      <c r="G2043" s="89" t="s">
        <v>21</v>
      </c>
    </row>
    <row r="2044" spans="3:7" ht="15" thickBot="1" x14ac:dyDescent="0.35">
      <c r="C2044" s="87">
        <v>43185</v>
      </c>
      <c r="D2044" s="88">
        <v>0.50236111111111115</v>
      </c>
      <c r="E2044" s="89" t="s">
        <v>9</v>
      </c>
      <c r="F2044" s="89">
        <v>33</v>
      </c>
      <c r="G2044" s="89" t="s">
        <v>21</v>
      </c>
    </row>
    <row r="2045" spans="3:7" ht="15" thickBot="1" x14ac:dyDescent="0.35">
      <c r="C2045" s="87">
        <v>43185</v>
      </c>
      <c r="D2045" s="88">
        <v>0.50291666666666668</v>
      </c>
      <c r="E2045" s="89" t="s">
        <v>9</v>
      </c>
      <c r="F2045" s="89">
        <v>31</v>
      </c>
      <c r="G2045" s="89" t="s">
        <v>21</v>
      </c>
    </row>
    <row r="2046" spans="3:7" ht="15" thickBot="1" x14ac:dyDescent="0.35">
      <c r="C2046" s="87">
        <v>43185</v>
      </c>
      <c r="D2046" s="88">
        <v>0.50629629629629636</v>
      </c>
      <c r="E2046" s="89" t="s">
        <v>9</v>
      </c>
      <c r="F2046" s="89">
        <v>42</v>
      </c>
      <c r="G2046" s="89" t="s">
        <v>10</v>
      </c>
    </row>
    <row r="2047" spans="3:7" ht="15" thickBot="1" x14ac:dyDescent="0.35">
      <c r="C2047" s="87">
        <v>43185</v>
      </c>
      <c r="D2047" s="88">
        <v>0.50651620370370376</v>
      </c>
      <c r="E2047" s="89" t="s">
        <v>9</v>
      </c>
      <c r="F2047" s="89">
        <v>22</v>
      </c>
      <c r="G2047" s="89" t="s">
        <v>21</v>
      </c>
    </row>
    <row r="2048" spans="3:7" ht="15" thickBot="1" x14ac:dyDescent="0.35">
      <c r="C2048" s="87">
        <v>43185</v>
      </c>
      <c r="D2048" s="88">
        <v>0.50769675925925928</v>
      </c>
      <c r="E2048" s="89" t="s">
        <v>9</v>
      </c>
      <c r="F2048" s="89">
        <v>32</v>
      </c>
      <c r="G2048" s="89" t="s">
        <v>10</v>
      </c>
    </row>
    <row r="2049" spans="3:7" ht="15" thickBot="1" x14ac:dyDescent="0.35">
      <c r="C2049" s="87">
        <v>43185</v>
      </c>
      <c r="D2049" s="88">
        <v>0.51034722222222217</v>
      </c>
      <c r="E2049" s="89" t="s">
        <v>9</v>
      </c>
      <c r="F2049" s="89">
        <v>36</v>
      </c>
      <c r="G2049" s="89" t="s">
        <v>10</v>
      </c>
    </row>
    <row r="2050" spans="3:7" ht="15" thickBot="1" x14ac:dyDescent="0.35">
      <c r="C2050" s="87">
        <v>43185</v>
      </c>
      <c r="D2050" s="88">
        <v>0.5114467592592592</v>
      </c>
      <c r="E2050" s="89" t="s">
        <v>9</v>
      </c>
      <c r="F2050" s="89">
        <v>27</v>
      </c>
      <c r="G2050" s="89" t="s">
        <v>10</v>
      </c>
    </row>
    <row r="2051" spans="3:7" ht="15" thickBot="1" x14ac:dyDescent="0.35">
      <c r="C2051" s="87">
        <v>43185</v>
      </c>
      <c r="D2051" s="88">
        <v>0.51178240740740744</v>
      </c>
      <c r="E2051" s="89" t="s">
        <v>9</v>
      </c>
      <c r="F2051" s="89">
        <v>30</v>
      </c>
      <c r="G2051" s="89" t="s">
        <v>10</v>
      </c>
    </row>
    <row r="2052" spans="3:7" ht="15" thickBot="1" x14ac:dyDescent="0.35">
      <c r="C2052" s="87">
        <v>43185</v>
      </c>
      <c r="D2052" s="88">
        <v>0.51285879629629627</v>
      </c>
      <c r="E2052" s="89" t="s">
        <v>9</v>
      </c>
      <c r="F2052" s="89">
        <v>26</v>
      </c>
      <c r="G2052" s="89" t="s">
        <v>21</v>
      </c>
    </row>
    <row r="2053" spans="3:7" ht="15" thickBot="1" x14ac:dyDescent="0.35">
      <c r="C2053" s="87">
        <v>43185</v>
      </c>
      <c r="D2053" s="88">
        <v>0.51444444444444448</v>
      </c>
      <c r="E2053" s="89" t="s">
        <v>9</v>
      </c>
      <c r="F2053" s="89">
        <v>35</v>
      </c>
      <c r="G2053" s="89" t="s">
        <v>10</v>
      </c>
    </row>
    <row r="2054" spans="3:7" ht="15" thickBot="1" x14ac:dyDescent="0.35">
      <c r="C2054" s="87">
        <v>43185</v>
      </c>
      <c r="D2054" s="88">
        <v>0.51535879629629633</v>
      </c>
      <c r="E2054" s="89" t="s">
        <v>9</v>
      </c>
      <c r="F2054" s="89">
        <v>39</v>
      </c>
      <c r="G2054" s="89" t="s">
        <v>21</v>
      </c>
    </row>
    <row r="2055" spans="3:7" ht="15" thickBot="1" x14ac:dyDescent="0.35">
      <c r="C2055" s="87">
        <v>43185</v>
      </c>
      <c r="D2055" s="88">
        <v>0.51561342592592596</v>
      </c>
      <c r="E2055" s="89" t="s">
        <v>9</v>
      </c>
      <c r="F2055" s="89">
        <v>41</v>
      </c>
      <c r="G2055" s="89" t="s">
        <v>21</v>
      </c>
    </row>
    <row r="2056" spans="3:7" ht="15" thickBot="1" x14ac:dyDescent="0.35">
      <c r="C2056" s="87">
        <v>43185</v>
      </c>
      <c r="D2056" s="88">
        <v>0.51569444444444446</v>
      </c>
      <c r="E2056" s="89" t="s">
        <v>9</v>
      </c>
      <c r="F2056" s="89">
        <v>30</v>
      </c>
      <c r="G2056" s="89" t="s">
        <v>10</v>
      </c>
    </row>
    <row r="2057" spans="3:7" ht="15" thickBot="1" x14ac:dyDescent="0.35">
      <c r="C2057" s="87">
        <v>43185</v>
      </c>
      <c r="D2057" s="88">
        <v>0.51633101851851848</v>
      </c>
      <c r="E2057" s="89" t="s">
        <v>9</v>
      </c>
      <c r="F2057" s="89">
        <v>45</v>
      </c>
      <c r="G2057" s="89" t="s">
        <v>10</v>
      </c>
    </row>
    <row r="2058" spans="3:7" ht="15" thickBot="1" x14ac:dyDescent="0.35">
      <c r="C2058" s="87">
        <v>43185</v>
      </c>
      <c r="D2058" s="88">
        <v>0.52416666666666667</v>
      </c>
      <c r="E2058" s="89" t="s">
        <v>9</v>
      </c>
      <c r="F2058" s="89">
        <v>29</v>
      </c>
      <c r="G2058" s="89" t="s">
        <v>21</v>
      </c>
    </row>
    <row r="2059" spans="3:7" ht="15" thickBot="1" x14ac:dyDescent="0.35">
      <c r="C2059" s="87">
        <v>43185</v>
      </c>
      <c r="D2059" s="88">
        <v>0.52428240740740739</v>
      </c>
      <c r="E2059" s="89" t="s">
        <v>9</v>
      </c>
      <c r="F2059" s="89">
        <v>33</v>
      </c>
      <c r="G2059" s="89" t="s">
        <v>10</v>
      </c>
    </row>
    <row r="2060" spans="3:7" ht="15" thickBot="1" x14ac:dyDescent="0.35">
      <c r="C2060" s="87">
        <v>43185</v>
      </c>
      <c r="D2060" s="88">
        <v>0.52542824074074079</v>
      </c>
      <c r="E2060" s="89" t="s">
        <v>9</v>
      </c>
      <c r="F2060" s="89">
        <v>39</v>
      </c>
      <c r="G2060" s="89" t="s">
        <v>10</v>
      </c>
    </row>
    <row r="2061" spans="3:7" ht="15" thickBot="1" x14ac:dyDescent="0.35">
      <c r="C2061" s="87">
        <v>43185</v>
      </c>
      <c r="D2061" s="88">
        <v>0.52560185185185182</v>
      </c>
      <c r="E2061" s="89" t="s">
        <v>9</v>
      </c>
      <c r="F2061" s="89">
        <v>44</v>
      </c>
      <c r="G2061" s="89" t="s">
        <v>10</v>
      </c>
    </row>
    <row r="2062" spans="3:7" ht="15" thickBot="1" x14ac:dyDescent="0.35">
      <c r="C2062" s="87">
        <v>43185</v>
      </c>
      <c r="D2062" s="88">
        <v>0.52572916666666669</v>
      </c>
      <c r="E2062" s="89" t="s">
        <v>9</v>
      </c>
      <c r="F2062" s="89">
        <v>32</v>
      </c>
      <c r="G2062" s="89" t="s">
        <v>10</v>
      </c>
    </row>
    <row r="2063" spans="3:7" ht="15" thickBot="1" x14ac:dyDescent="0.35">
      <c r="C2063" s="87">
        <v>43185</v>
      </c>
      <c r="D2063" s="88">
        <v>0.52681712962962968</v>
      </c>
      <c r="E2063" s="89" t="s">
        <v>9</v>
      </c>
      <c r="F2063" s="89">
        <v>30</v>
      </c>
      <c r="G2063" s="89" t="s">
        <v>21</v>
      </c>
    </row>
    <row r="2064" spans="3:7" ht="15" thickBot="1" x14ac:dyDescent="0.35">
      <c r="C2064" s="87">
        <v>43185</v>
      </c>
      <c r="D2064" s="88">
        <v>0.52747685185185189</v>
      </c>
      <c r="E2064" s="89" t="s">
        <v>9</v>
      </c>
      <c r="F2064" s="89">
        <v>42</v>
      </c>
      <c r="G2064" s="89" t="s">
        <v>10</v>
      </c>
    </row>
    <row r="2065" spans="3:7" ht="15" thickBot="1" x14ac:dyDescent="0.35">
      <c r="C2065" s="87">
        <v>43185</v>
      </c>
      <c r="D2065" s="88">
        <v>0.5282175925925926</v>
      </c>
      <c r="E2065" s="89" t="s">
        <v>9</v>
      </c>
      <c r="F2065" s="89">
        <v>36</v>
      </c>
      <c r="G2065" s="89" t="s">
        <v>10</v>
      </c>
    </row>
    <row r="2066" spans="3:7" ht="15" thickBot="1" x14ac:dyDescent="0.35">
      <c r="C2066" s="87">
        <v>43185</v>
      </c>
      <c r="D2066" s="88">
        <v>0.53107638888888886</v>
      </c>
      <c r="E2066" s="89" t="s">
        <v>9</v>
      </c>
      <c r="F2066" s="89">
        <v>35</v>
      </c>
      <c r="G2066" s="89" t="s">
        <v>10</v>
      </c>
    </row>
    <row r="2067" spans="3:7" ht="15" thickBot="1" x14ac:dyDescent="0.35">
      <c r="C2067" s="87">
        <v>43185</v>
      </c>
      <c r="D2067" s="88">
        <v>0.53118055555555554</v>
      </c>
      <c r="E2067" s="89" t="s">
        <v>9</v>
      </c>
      <c r="F2067" s="89">
        <v>25</v>
      </c>
      <c r="G2067" s="89" t="s">
        <v>21</v>
      </c>
    </row>
    <row r="2068" spans="3:7" ht="15" thickBot="1" x14ac:dyDescent="0.35">
      <c r="C2068" s="87">
        <v>43185</v>
      </c>
      <c r="D2068" s="88">
        <v>0.53215277777777781</v>
      </c>
      <c r="E2068" s="89" t="s">
        <v>9</v>
      </c>
      <c r="F2068" s="89">
        <v>47</v>
      </c>
      <c r="G2068" s="89" t="s">
        <v>10</v>
      </c>
    </row>
    <row r="2069" spans="3:7" ht="15" thickBot="1" x14ac:dyDescent="0.35">
      <c r="C2069" s="87">
        <v>43185</v>
      </c>
      <c r="D2069" s="88">
        <v>0.53440972222222227</v>
      </c>
      <c r="E2069" s="89" t="s">
        <v>9</v>
      </c>
      <c r="F2069" s="89">
        <v>34</v>
      </c>
      <c r="G2069" s="89" t="s">
        <v>21</v>
      </c>
    </row>
    <row r="2070" spans="3:7" ht="15" thickBot="1" x14ac:dyDescent="0.35">
      <c r="C2070" s="87">
        <v>43185</v>
      </c>
      <c r="D2070" s="88">
        <v>0.53634259259259254</v>
      </c>
      <c r="E2070" s="89" t="s">
        <v>9</v>
      </c>
      <c r="F2070" s="89">
        <v>25</v>
      </c>
      <c r="G2070" s="89" t="s">
        <v>21</v>
      </c>
    </row>
    <row r="2071" spans="3:7" ht="15" thickBot="1" x14ac:dyDescent="0.35">
      <c r="C2071" s="87">
        <v>43185</v>
      </c>
      <c r="D2071" s="88">
        <v>0.53677083333333331</v>
      </c>
      <c r="E2071" s="89" t="s">
        <v>9</v>
      </c>
      <c r="F2071" s="89">
        <v>47</v>
      </c>
      <c r="G2071" s="89" t="s">
        <v>10</v>
      </c>
    </row>
    <row r="2072" spans="3:7" ht="15" thickBot="1" x14ac:dyDescent="0.35">
      <c r="C2072" s="87">
        <v>43185</v>
      </c>
      <c r="D2072" s="88">
        <v>0.53991898148148143</v>
      </c>
      <c r="E2072" s="89" t="s">
        <v>9</v>
      </c>
      <c r="F2072" s="89">
        <v>35</v>
      </c>
      <c r="G2072" s="89" t="s">
        <v>10</v>
      </c>
    </row>
    <row r="2073" spans="3:7" ht="15" thickBot="1" x14ac:dyDescent="0.35">
      <c r="C2073" s="87">
        <v>43185</v>
      </c>
      <c r="D2073" s="88">
        <v>0.54312499999999997</v>
      </c>
      <c r="E2073" s="89" t="s">
        <v>9</v>
      </c>
      <c r="F2073" s="89">
        <v>37</v>
      </c>
      <c r="G2073" s="89" t="s">
        <v>10</v>
      </c>
    </row>
    <row r="2074" spans="3:7" ht="15" thickBot="1" x14ac:dyDescent="0.35">
      <c r="C2074" s="87">
        <v>43185</v>
      </c>
      <c r="D2074" s="88">
        <v>0.54408564814814808</v>
      </c>
      <c r="E2074" s="89" t="s">
        <v>9</v>
      </c>
      <c r="F2074" s="89">
        <v>29</v>
      </c>
      <c r="G2074" s="89" t="s">
        <v>21</v>
      </c>
    </row>
    <row r="2075" spans="3:7" ht="15" thickBot="1" x14ac:dyDescent="0.35">
      <c r="C2075" s="87">
        <v>43185</v>
      </c>
      <c r="D2075" s="88">
        <v>0.54547453703703697</v>
      </c>
      <c r="E2075" s="89" t="s">
        <v>9</v>
      </c>
      <c r="F2075" s="89">
        <v>32</v>
      </c>
      <c r="G2075" s="89" t="s">
        <v>21</v>
      </c>
    </row>
    <row r="2076" spans="3:7" ht="15" thickBot="1" x14ac:dyDescent="0.35">
      <c r="C2076" s="87">
        <v>43185</v>
      </c>
      <c r="D2076" s="88">
        <v>0.54731481481481481</v>
      </c>
      <c r="E2076" s="89" t="s">
        <v>9</v>
      </c>
      <c r="F2076" s="89">
        <v>37</v>
      </c>
      <c r="G2076" s="89" t="s">
        <v>10</v>
      </c>
    </row>
    <row r="2077" spans="3:7" ht="15" thickBot="1" x14ac:dyDescent="0.35">
      <c r="C2077" s="87">
        <v>43185</v>
      </c>
      <c r="D2077" s="88">
        <v>0.54874999999999996</v>
      </c>
      <c r="E2077" s="89" t="s">
        <v>9</v>
      </c>
      <c r="F2077" s="89">
        <v>31</v>
      </c>
      <c r="G2077" s="89" t="s">
        <v>21</v>
      </c>
    </row>
    <row r="2078" spans="3:7" ht="15" thickBot="1" x14ac:dyDescent="0.35">
      <c r="C2078" s="87">
        <v>43185</v>
      </c>
      <c r="D2078" s="88">
        <v>0.54995370370370367</v>
      </c>
      <c r="E2078" s="89" t="s">
        <v>9</v>
      </c>
      <c r="F2078" s="89">
        <v>42</v>
      </c>
      <c r="G2078" s="89" t="s">
        <v>10</v>
      </c>
    </row>
    <row r="2079" spans="3:7" ht="15" thickBot="1" x14ac:dyDescent="0.35">
      <c r="C2079" s="87">
        <v>43185</v>
      </c>
      <c r="D2079" s="88">
        <v>0.55313657407407402</v>
      </c>
      <c r="E2079" s="89" t="s">
        <v>9</v>
      </c>
      <c r="F2079" s="89">
        <v>27</v>
      </c>
      <c r="G2079" s="89" t="s">
        <v>21</v>
      </c>
    </row>
    <row r="2080" spans="3:7" ht="15" thickBot="1" x14ac:dyDescent="0.35">
      <c r="C2080" s="87">
        <v>43185</v>
      </c>
      <c r="D2080" s="88">
        <v>0.55408564814814809</v>
      </c>
      <c r="E2080" s="89" t="s">
        <v>9</v>
      </c>
      <c r="F2080" s="89">
        <v>31</v>
      </c>
      <c r="G2080" s="89" t="s">
        <v>21</v>
      </c>
    </row>
    <row r="2081" spans="3:7" ht="15" thickBot="1" x14ac:dyDescent="0.35">
      <c r="C2081" s="87">
        <v>43185</v>
      </c>
      <c r="D2081" s="88">
        <v>0.55611111111111111</v>
      </c>
      <c r="E2081" s="89" t="s">
        <v>9</v>
      </c>
      <c r="F2081" s="89">
        <v>26</v>
      </c>
      <c r="G2081" s="89" t="s">
        <v>21</v>
      </c>
    </row>
    <row r="2082" spans="3:7" ht="15" thickBot="1" x14ac:dyDescent="0.35">
      <c r="C2082" s="87">
        <v>43185</v>
      </c>
      <c r="D2082" s="88">
        <v>0.55761574074074072</v>
      </c>
      <c r="E2082" s="89" t="s">
        <v>9</v>
      </c>
      <c r="F2082" s="89">
        <v>24</v>
      </c>
      <c r="G2082" s="89" t="s">
        <v>21</v>
      </c>
    </row>
    <row r="2083" spans="3:7" ht="15" thickBot="1" x14ac:dyDescent="0.35">
      <c r="C2083" s="87">
        <v>43185</v>
      </c>
      <c r="D2083" s="88">
        <v>0.55827546296296293</v>
      </c>
      <c r="E2083" s="89" t="s">
        <v>9</v>
      </c>
      <c r="F2083" s="89">
        <v>32</v>
      </c>
      <c r="G2083" s="89" t="s">
        <v>21</v>
      </c>
    </row>
    <row r="2084" spans="3:7" ht="15" thickBot="1" x14ac:dyDescent="0.35">
      <c r="C2084" s="87">
        <v>43185</v>
      </c>
      <c r="D2084" s="88">
        <v>0.55934027777777773</v>
      </c>
      <c r="E2084" s="89" t="s">
        <v>9</v>
      </c>
      <c r="F2084" s="89">
        <v>38</v>
      </c>
      <c r="G2084" s="89" t="s">
        <v>21</v>
      </c>
    </row>
    <row r="2085" spans="3:7" ht="15" thickBot="1" x14ac:dyDescent="0.35">
      <c r="C2085" s="87">
        <v>43185</v>
      </c>
      <c r="D2085" s="88">
        <v>0.56447916666666664</v>
      </c>
      <c r="E2085" s="89" t="s">
        <v>9</v>
      </c>
      <c r="F2085" s="89">
        <v>30</v>
      </c>
      <c r="G2085" s="89" t="s">
        <v>21</v>
      </c>
    </row>
    <row r="2086" spans="3:7" ht="15" thickBot="1" x14ac:dyDescent="0.35">
      <c r="C2086" s="87">
        <v>43185</v>
      </c>
      <c r="D2086" s="88">
        <v>0.56457175925925929</v>
      </c>
      <c r="E2086" s="89" t="s">
        <v>9</v>
      </c>
      <c r="F2086" s="89">
        <v>34</v>
      </c>
      <c r="G2086" s="89" t="s">
        <v>10</v>
      </c>
    </row>
    <row r="2087" spans="3:7" ht="15" thickBot="1" x14ac:dyDescent="0.35">
      <c r="C2087" s="87">
        <v>43185</v>
      </c>
      <c r="D2087" s="88">
        <v>0.56465277777777778</v>
      </c>
      <c r="E2087" s="89" t="s">
        <v>9</v>
      </c>
      <c r="F2087" s="89">
        <v>43</v>
      </c>
      <c r="G2087" s="89" t="s">
        <v>10</v>
      </c>
    </row>
    <row r="2088" spans="3:7" ht="15" thickBot="1" x14ac:dyDescent="0.35">
      <c r="C2088" s="87">
        <v>43185</v>
      </c>
      <c r="D2088" s="88">
        <v>0.56999999999999995</v>
      </c>
      <c r="E2088" s="89" t="s">
        <v>9</v>
      </c>
      <c r="F2088" s="89">
        <v>32</v>
      </c>
      <c r="G2088" s="89" t="s">
        <v>21</v>
      </c>
    </row>
    <row r="2089" spans="3:7" ht="15" thickBot="1" x14ac:dyDescent="0.35">
      <c r="C2089" s="87">
        <v>43185</v>
      </c>
      <c r="D2089" s="88">
        <v>0.57226851851851845</v>
      </c>
      <c r="E2089" s="89" t="s">
        <v>9</v>
      </c>
      <c r="F2089" s="89">
        <v>43</v>
      </c>
      <c r="G2089" s="89" t="s">
        <v>21</v>
      </c>
    </row>
    <row r="2090" spans="3:7" ht="15" thickBot="1" x14ac:dyDescent="0.35">
      <c r="C2090" s="87">
        <v>43185</v>
      </c>
      <c r="D2090" s="88">
        <v>0.57437499999999997</v>
      </c>
      <c r="E2090" s="89" t="s">
        <v>9</v>
      </c>
      <c r="F2090" s="89">
        <v>46</v>
      </c>
      <c r="G2090" s="89" t="s">
        <v>21</v>
      </c>
    </row>
    <row r="2091" spans="3:7" ht="15" thickBot="1" x14ac:dyDescent="0.35">
      <c r="C2091" s="87">
        <v>43185</v>
      </c>
      <c r="D2091" s="88">
        <v>0.58212962962962966</v>
      </c>
      <c r="E2091" s="89" t="s">
        <v>9</v>
      </c>
      <c r="F2091" s="89">
        <v>41</v>
      </c>
      <c r="G2091" s="89" t="s">
        <v>10</v>
      </c>
    </row>
    <row r="2092" spans="3:7" ht="15" thickBot="1" x14ac:dyDescent="0.35">
      <c r="C2092" s="87">
        <v>43185</v>
      </c>
      <c r="D2092" s="88">
        <v>0.58256944444444447</v>
      </c>
      <c r="E2092" s="89" t="s">
        <v>9</v>
      </c>
      <c r="F2092" s="89">
        <v>15</v>
      </c>
      <c r="G2092" s="89" t="s">
        <v>21</v>
      </c>
    </row>
    <row r="2093" spans="3:7" ht="15" thickBot="1" x14ac:dyDescent="0.35">
      <c r="C2093" s="87">
        <v>43185</v>
      </c>
      <c r="D2093" s="88">
        <v>0.58277777777777773</v>
      </c>
      <c r="E2093" s="89" t="s">
        <v>9</v>
      </c>
      <c r="F2093" s="89">
        <v>27</v>
      </c>
      <c r="G2093" s="89" t="s">
        <v>21</v>
      </c>
    </row>
    <row r="2094" spans="3:7" ht="15" thickBot="1" x14ac:dyDescent="0.35">
      <c r="C2094" s="87">
        <v>43185</v>
      </c>
      <c r="D2094" s="88">
        <v>0.58349537037037036</v>
      </c>
      <c r="E2094" s="89" t="s">
        <v>9</v>
      </c>
      <c r="F2094" s="89">
        <v>30</v>
      </c>
      <c r="G2094" s="89" t="s">
        <v>10</v>
      </c>
    </row>
    <row r="2095" spans="3:7" ht="15" thickBot="1" x14ac:dyDescent="0.35">
      <c r="C2095" s="87">
        <v>43185</v>
      </c>
      <c r="D2095" s="88">
        <v>0.58356481481481481</v>
      </c>
      <c r="E2095" s="89" t="s">
        <v>9</v>
      </c>
      <c r="F2095" s="89">
        <v>39</v>
      </c>
      <c r="G2095" s="89" t="s">
        <v>21</v>
      </c>
    </row>
    <row r="2096" spans="3:7" ht="15" thickBot="1" x14ac:dyDescent="0.35">
      <c r="C2096" s="87">
        <v>43185</v>
      </c>
      <c r="D2096" s="88">
        <v>0.58611111111111114</v>
      </c>
      <c r="E2096" s="89" t="s">
        <v>9</v>
      </c>
      <c r="F2096" s="89">
        <v>57</v>
      </c>
      <c r="G2096" s="89" t="s">
        <v>10</v>
      </c>
    </row>
    <row r="2097" spans="3:7" ht="15" thickBot="1" x14ac:dyDescent="0.35">
      <c r="C2097" s="87">
        <v>43185</v>
      </c>
      <c r="D2097" s="88">
        <v>0.58687500000000004</v>
      </c>
      <c r="E2097" s="89" t="s">
        <v>9</v>
      </c>
      <c r="F2097" s="89">
        <v>22</v>
      </c>
      <c r="G2097" s="89" t="s">
        <v>10</v>
      </c>
    </row>
    <row r="2098" spans="3:7" ht="15" thickBot="1" x14ac:dyDescent="0.35">
      <c r="C2098" s="87">
        <v>43185</v>
      </c>
      <c r="D2098" s="88">
        <v>0.58812500000000001</v>
      </c>
      <c r="E2098" s="89" t="s">
        <v>9</v>
      </c>
      <c r="F2098" s="89">
        <v>24</v>
      </c>
      <c r="G2098" s="89" t="s">
        <v>21</v>
      </c>
    </row>
    <row r="2099" spans="3:7" ht="15" thickBot="1" x14ac:dyDescent="0.35">
      <c r="C2099" s="87">
        <v>43185</v>
      </c>
      <c r="D2099" s="88">
        <v>0.58939814814814817</v>
      </c>
      <c r="E2099" s="89" t="s">
        <v>9</v>
      </c>
      <c r="F2099" s="89">
        <v>31</v>
      </c>
      <c r="G2099" s="89" t="s">
        <v>21</v>
      </c>
    </row>
    <row r="2100" spans="3:7" ht="15" thickBot="1" x14ac:dyDescent="0.35">
      <c r="C2100" s="87">
        <v>43185</v>
      </c>
      <c r="D2100" s="88">
        <v>0.58960648148148154</v>
      </c>
      <c r="E2100" s="89" t="s">
        <v>9</v>
      </c>
      <c r="F2100" s="89">
        <v>29</v>
      </c>
      <c r="G2100" s="89" t="s">
        <v>10</v>
      </c>
    </row>
    <row r="2101" spans="3:7" ht="15" thickBot="1" x14ac:dyDescent="0.35">
      <c r="C2101" s="87">
        <v>43185</v>
      </c>
      <c r="D2101" s="88">
        <v>0.58983796296296298</v>
      </c>
      <c r="E2101" s="89" t="s">
        <v>9</v>
      </c>
      <c r="F2101" s="89">
        <v>30</v>
      </c>
      <c r="G2101" s="89" t="s">
        <v>10</v>
      </c>
    </row>
    <row r="2102" spans="3:7" ht="15" thickBot="1" x14ac:dyDescent="0.35">
      <c r="C2102" s="87">
        <v>43185</v>
      </c>
      <c r="D2102" s="88">
        <v>0.59</v>
      </c>
      <c r="E2102" s="89" t="s">
        <v>9</v>
      </c>
      <c r="F2102" s="89">
        <v>25</v>
      </c>
      <c r="G2102" s="89" t="s">
        <v>21</v>
      </c>
    </row>
    <row r="2103" spans="3:7" ht="15" thickBot="1" x14ac:dyDescent="0.35">
      <c r="C2103" s="87">
        <v>43185</v>
      </c>
      <c r="D2103" s="88">
        <v>0.59187500000000004</v>
      </c>
      <c r="E2103" s="89" t="s">
        <v>9</v>
      </c>
      <c r="F2103" s="89">
        <v>34</v>
      </c>
      <c r="G2103" s="89" t="s">
        <v>10</v>
      </c>
    </row>
    <row r="2104" spans="3:7" ht="15" thickBot="1" x14ac:dyDescent="0.35">
      <c r="C2104" s="87">
        <v>43185</v>
      </c>
      <c r="D2104" s="88">
        <v>0.59196759259259257</v>
      </c>
      <c r="E2104" s="89" t="s">
        <v>9</v>
      </c>
      <c r="F2104" s="89">
        <v>40</v>
      </c>
      <c r="G2104" s="89" t="s">
        <v>10</v>
      </c>
    </row>
    <row r="2105" spans="3:7" ht="15" thickBot="1" x14ac:dyDescent="0.35">
      <c r="C2105" s="87">
        <v>43185</v>
      </c>
      <c r="D2105" s="88">
        <v>0.59270833333333328</v>
      </c>
      <c r="E2105" s="89" t="s">
        <v>9</v>
      </c>
      <c r="F2105" s="89">
        <v>25</v>
      </c>
      <c r="G2105" s="89" t="s">
        <v>21</v>
      </c>
    </row>
    <row r="2106" spans="3:7" ht="15" thickBot="1" x14ac:dyDescent="0.35">
      <c r="C2106" s="87">
        <v>43185</v>
      </c>
      <c r="D2106" s="88">
        <v>0.59594907407407405</v>
      </c>
      <c r="E2106" s="89" t="s">
        <v>9</v>
      </c>
      <c r="F2106" s="89">
        <v>27</v>
      </c>
      <c r="G2106" s="89" t="s">
        <v>21</v>
      </c>
    </row>
    <row r="2107" spans="3:7" ht="15" thickBot="1" x14ac:dyDescent="0.35">
      <c r="C2107" s="87">
        <v>43185</v>
      </c>
      <c r="D2107" s="88">
        <v>0.59896990740740741</v>
      </c>
      <c r="E2107" s="89" t="s">
        <v>9</v>
      </c>
      <c r="F2107" s="89">
        <v>29</v>
      </c>
      <c r="G2107" s="89" t="s">
        <v>21</v>
      </c>
    </row>
    <row r="2108" spans="3:7" ht="15" thickBot="1" x14ac:dyDescent="0.35">
      <c r="C2108" s="87">
        <v>43185</v>
      </c>
      <c r="D2108" s="88">
        <v>0.60018518518518515</v>
      </c>
      <c r="E2108" s="89" t="s">
        <v>9</v>
      </c>
      <c r="F2108" s="89">
        <v>23</v>
      </c>
      <c r="G2108" s="89" t="s">
        <v>10</v>
      </c>
    </row>
    <row r="2109" spans="3:7" ht="15" thickBot="1" x14ac:dyDescent="0.35">
      <c r="C2109" s="87">
        <v>43185</v>
      </c>
      <c r="D2109" s="88">
        <v>0.60173611111111114</v>
      </c>
      <c r="E2109" s="89" t="s">
        <v>9</v>
      </c>
      <c r="F2109" s="89">
        <v>35</v>
      </c>
      <c r="G2109" s="89" t="s">
        <v>10</v>
      </c>
    </row>
    <row r="2110" spans="3:7" ht="15" thickBot="1" x14ac:dyDescent="0.35">
      <c r="C2110" s="87">
        <v>43185</v>
      </c>
      <c r="D2110" s="88">
        <v>0.60342592592592592</v>
      </c>
      <c r="E2110" s="89" t="s">
        <v>9</v>
      </c>
      <c r="F2110" s="89">
        <v>42</v>
      </c>
      <c r="G2110" s="89" t="s">
        <v>10</v>
      </c>
    </row>
    <row r="2111" spans="3:7" ht="15" thickBot="1" x14ac:dyDescent="0.35">
      <c r="C2111" s="87">
        <v>43185</v>
      </c>
      <c r="D2111" s="88">
        <v>0.60356481481481483</v>
      </c>
      <c r="E2111" s="89" t="s">
        <v>9</v>
      </c>
      <c r="F2111" s="89">
        <v>32</v>
      </c>
      <c r="G2111" s="89" t="s">
        <v>21</v>
      </c>
    </row>
    <row r="2112" spans="3:7" ht="15" thickBot="1" x14ac:dyDescent="0.35">
      <c r="C2112" s="87">
        <v>43185</v>
      </c>
      <c r="D2112" s="88">
        <v>0.60449074074074072</v>
      </c>
      <c r="E2112" s="89" t="s">
        <v>9</v>
      </c>
      <c r="F2112" s="89">
        <v>38</v>
      </c>
      <c r="G2112" s="89" t="s">
        <v>10</v>
      </c>
    </row>
    <row r="2113" spans="3:7" ht="15" thickBot="1" x14ac:dyDescent="0.35">
      <c r="C2113" s="87">
        <v>43185</v>
      </c>
      <c r="D2113" s="88">
        <v>0.60481481481481481</v>
      </c>
      <c r="E2113" s="89" t="s">
        <v>9</v>
      </c>
      <c r="F2113" s="89">
        <v>33</v>
      </c>
      <c r="G2113" s="89" t="s">
        <v>10</v>
      </c>
    </row>
    <row r="2114" spans="3:7" ht="15" thickBot="1" x14ac:dyDescent="0.35">
      <c r="C2114" s="87">
        <v>43185</v>
      </c>
      <c r="D2114" s="88">
        <v>0.60532407407407407</v>
      </c>
      <c r="E2114" s="89" t="s">
        <v>9</v>
      </c>
      <c r="F2114" s="89">
        <v>43</v>
      </c>
      <c r="G2114" s="89" t="s">
        <v>10</v>
      </c>
    </row>
    <row r="2115" spans="3:7" ht="15" thickBot="1" x14ac:dyDescent="0.35">
      <c r="C2115" s="87">
        <v>43185</v>
      </c>
      <c r="D2115" s="88">
        <v>0.60539351851851853</v>
      </c>
      <c r="E2115" s="89" t="s">
        <v>9</v>
      </c>
      <c r="F2115" s="89">
        <v>26</v>
      </c>
      <c r="G2115" s="89" t="s">
        <v>21</v>
      </c>
    </row>
    <row r="2116" spans="3:7" ht="15" thickBot="1" x14ac:dyDescent="0.35">
      <c r="C2116" s="87">
        <v>43185</v>
      </c>
      <c r="D2116" s="88">
        <v>0.61070601851851858</v>
      </c>
      <c r="E2116" s="89" t="s">
        <v>9</v>
      </c>
      <c r="F2116" s="89">
        <v>39</v>
      </c>
      <c r="G2116" s="89" t="s">
        <v>21</v>
      </c>
    </row>
    <row r="2117" spans="3:7" ht="15" thickBot="1" x14ac:dyDescent="0.35">
      <c r="C2117" s="87">
        <v>43185</v>
      </c>
      <c r="D2117" s="88">
        <v>0.61105324074074074</v>
      </c>
      <c r="E2117" s="89" t="s">
        <v>9</v>
      </c>
      <c r="F2117" s="89">
        <v>33</v>
      </c>
      <c r="G2117" s="89" t="s">
        <v>21</v>
      </c>
    </row>
    <row r="2118" spans="3:7" ht="15" thickBot="1" x14ac:dyDescent="0.35">
      <c r="C2118" s="87">
        <v>43185</v>
      </c>
      <c r="D2118" s="88">
        <v>0.61184027777777772</v>
      </c>
      <c r="E2118" s="89" t="s">
        <v>9</v>
      </c>
      <c r="F2118" s="89">
        <v>24</v>
      </c>
      <c r="G2118" s="89" t="s">
        <v>21</v>
      </c>
    </row>
    <row r="2119" spans="3:7" ht="15" thickBot="1" x14ac:dyDescent="0.35">
      <c r="C2119" s="87">
        <v>43185</v>
      </c>
      <c r="D2119" s="88">
        <v>0.61245370370370367</v>
      </c>
      <c r="E2119" s="89" t="s">
        <v>9</v>
      </c>
      <c r="F2119" s="89">
        <v>40</v>
      </c>
      <c r="G2119" s="89" t="s">
        <v>10</v>
      </c>
    </row>
    <row r="2120" spans="3:7" ht="15" thickBot="1" x14ac:dyDescent="0.35">
      <c r="C2120" s="87">
        <v>43185</v>
      </c>
      <c r="D2120" s="88">
        <v>0.61273148148148149</v>
      </c>
      <c r="E2120" s="89" t="s">
        <v>9</v>
      </c>
      <c r="F2120" s="89">
        <v>48</v>
      </c>
      <c r="G2120" s="89" t="s">
        <v>10</v>
      </c>
    </row>
    <row r="2121" spans="3:7" ht="15" thickBot="1" x14ac:dyDescent="0.35">
      <c r="C2121" s="87">
        <v>43185</v>
      </c>
      <c r="D2121" s="88">
        <v>0.61302083333333335</v>
      </c>
      <c r="E2121" s="89" t="s">
        <v>9</v>
      </c>
      <c r="F2121" s="89">
        <v>48</v>
      </c>
      <c r="G2121" s="89" t="s">
        <v>10</v>
      </c>
    </row>
    <row r="2122" spans="3:7" ht="15" thickBot="1" x14ac:dyDescent="0.35">
      <c r="C2122" s="87">
        <v>43185</v>
      </c>
      <c r="D2122" s="88">
        <v>0.61314814814814811</v>
      </c>
      <c r="E2122" s="89" t="s">
        <v>9</v>
      </c>
      <c r="F2122" s="89">
        <v>56</v>
      </c>
      <c r="G2122" s="89" t="s">
        <v>10</v>
      </c>
    </row>
    <row r="2123" spans="3:7" ht="15" thickBot="1" x14ac:dyDescent="0.35">
      <c r="C2123" s="87">
        <v>43185</v>
      </c>
      <c r="D2123" s="88">
        <v>0.61480324074074078</v>
      </c>
      <c r="E2123" s="89" t="s">
        <v>9</v>
      </c>
      <c r="F2123" s="89">
        <v>44</v>
      </c>
      <c r="G2123" s="89" t="s">
        <v>10</v>
      </c>
    </row>
    <row r="2124" spans="3:7" ht="15" thickBot="1" x14ac:dyDescent="0.35">
      <c r="C2124" s="87">
        <v>43185</v>
      </c>
      <c r="D2124" s="88">
        <v>0.61541666666666661</v>
      </c>
      <c r="E2124" s="89" t="s">
        <v>9</v>
      </c>
      <c r="F2124" s="89">
        <v>31</v>
      </c>
      <c r="G2124" s="89" t="s">
        <v>10</v>
      </c>
    </row>
    <row r="2125" spans="3:7" ht="15" thickBot="1" x14ac:dyDescent="0.35">
      <c r="C2125" s="87">
        <v>43185</v>
      </c>
      <c r="D2125" s="88">
        <v>0.61565972222222221</v>
      </c>
      <c r="E2125" s="89" t="s">
        <v>9</v>
      </c>
      <c r="F2125" s="89">
        <v>40</v>
      </c>
      <c r="G2125" s="89" t="s">
        <v>21</v>
      </c>
    </row>
    <row r="2126" spans="3:7" ht="15" thickBot="1" x14ac:dyDescent="0.35">
      <c r="C2126" s="87">
        <v>43185</v>
      </c>
      <c r="D2126" s="88">
        <v>0.6169675925925926</v>
      </c>
      <c r="E2126" s="89" t="s">
        <v>9</v>
      </c>
      <c r="F2126" s="89">
        <v>46</v>
      </c>
      <c r="G2126" s="89" t="s">
        <v>10</v>
      </c>
    </row>
    <row r="2127" spans="3:7" ht="15" thickBot="1" x14ac:dyDescent="0.35">
      <c r="C2127" s="87">
        <v>43185</v>
      </c>
      <c r="D2127" s="88">
        <v>0.61744212962962963</v>
      </c>
      <c r="E2127" s="89" t="s">
        <v>9</v>
      </c>
      <c r="F2127" s="89">
        <v>31</v>
      </c>
      <c r="G2127" s="89" t="s">
        <v>21</v>
      </c>
    </row>
    <row r="2128" spans="3:7" ht="15" thickBot="1" x14ac:dyDescent="0.35">
      <c r="C2128" s="87">
        <v>43185</v>
      </c>
      <c r="D2128" s="88">
        <v>0.6196180555555556</v>
      </c>
      <c r="E2128" s="89" t="s">
        <v>9</v>
      </c>
      <c r="F2128" s="89">
        <v>40</v>
      </c>
      <c r="G2128" s="89" t="s">
        <v>21</v>
      </c>
    </row>
    <row r="2129" spans="3:7" ht="15" thickBot="1" x14ac:dyDescent="0.35">
      <c r="C2129" s="87">
        <v>43185</v>
      </c>
      <c r="D2129" s="88">
        <v>0.61964120370370368</v>
      </c>
      <c r="E2129" s="89" t="s">
        <v>9</v>
      </c>
      <c r="F2129" s="89">
        <v>27</v>
      </c>
      <c r="G2129" s="89" t="s">
        <v>21</v>
      </c>
    </row>
    <row r="2130" spans="3:7" ht="15" thickBot="1" x14ac:dyDescent="0.35">
      <c r="C2130" s="87">
        <v>43185</v>
      </c>
      <c r="D2130" s="88">
        <v>0.62571759259259252</v>
      </c>
      <c r="E2130" s="89" t="s">
        <v>9</v>
      </c>
      <c r="F2130" s="89">
        <v>36</v>
      </c>
      <c r="G2130" s="89" t="s">
        <v>21</v>
      </c>
    </row>
    <row r="2131" spans="3:7" ht="15" thickBot="1" x14ac:dyDescent="0.35">
      <c r="C2131" s="87">
        <v>43185</v>
      </c>
      <c r="D2131" s="88">
        <v>0.6260648148148148</v>
      </c>
      <c r="E2131" s="89" t="s">
        <v>9</v>
      </c>
      <c r="F2131" s="89">
        <v>24</v>
      </c>
      <c r="G2131" s="89" t="s">
        <v>21</v>
      </c>
    </row>
    <row r="2132" spans="3:7" ht="15" thickBot="1" x14ac:dyDescent="0.35">
      <c r="C2132" s="87">
        <v>43185</v>
      </c>
      <c r="D2132" s="88">
        <v>0.62700231481481483</v>
      </c>
      <c r="E2132" s="89" t="s">
        <v>9</v>
      </c>
      <c r="F2132" s="89">
        <v>44</v>
      </c>
      <c r="G2132" s="89" t="s">
        <v>10</v>
      </c>
    </row>
    <row r="2133" spans="3:7" ht="15" thickBot="1" x14ac:dyDescent="0.35">
      <c r="C2133" s="87">
        <v>43185</v>
      </c>
      <c r="D2133" s="88">
        <v>0.62758101851851855</v>
      </c>
      <c r="E2133" s="89" t="s">
        <v>9</v>
      </c>
      <c r="F2133" s="89">
        <v>39</v>
      </c>
      <c r="G2133" s="89" t="s">
        <v>10</v>
      </c>
    </row>
    <row r="2134" spans="3:7" ht="15" thickBot="1" x14ac:dyDescent="0.35">
      <c r="C2134" s="87">
        <v>43185</v>
      </c>
      <c r="D2134" s="88">
        <v>0.62890046296296298</v>
      </c>
      <c r="E2134" s="89" t="s">
        <v>9</v>
      </c>
      <c r="F2134" s="89">
        <v>40</v>
      </c>
      <c r="G2134" s="89" t="s">
        <v>10</v>
      </c>
    </row>
    <row r="2135" spans="3:7" ht="15" thickBot="1" x14ac:dyDescent="0.35">
      <c r="C2135" s="87">
        <v>43185</v>
      </c>
      <c r="D2135" s="88">
        <v>0.62966435185185188</v>
      </c>
      <c r="E2135" s="89" t="s">
        <v>9</v>
      </c>
      <c r="F2135" s="89">
        <v>27</v>
      </c>
      <c r="G2135" s="89" t="s">
        <v>21</v>
      </c>
    </row>
    <row r="2136" spans="3:7" ht="15" thickBot="1" x14ac:dyDescent="0.35">
      <c r="C2136" s="87">
        <v>43185</v>
      </c>
      <c r="D2136" s="88">
        <v>0.63043981481481481</v>
      </c>
      <c r="E2136" s="89" t="s">
        <v>9</v>
      </c>
      <c r="F2136" s="89">
        <v>40</v>
      </c>
      <c r="G2136" s="89" t="s">
        <v>21</v>
      </c>
    </row>
    <row r="2137" spans="3:7" ht="15" thickBot="1" x14ac:dyDescent="0.35">
      <c r="C2137" s="87">
        <v>43185</v>
      </c>
      <c r="D2137" s="88">
        <v>0.63048611111111108</v>
      </c>
      <c r="E2137" s="89" t="s">
        <v>9</v>
      </c>
      <c r="F2137" s="89">
        <v>35</v>
      </c>
      <c r="G2137" s="89" t="s">
        <v>21</v>
      </c>
    </row>
    <row r="2138" spans="3:7" ht="15" thickBot="1" x14ac:dyDescent="0.35">
      <c r="C2138" s="87">
        <v>43185</v>
      </c>
      <c r="D2138" s="88">
        <v>0.63197916666666665</v>
      </c>
      <c r="E2138" s="89" t="s">
        <v>9</v>
      </c>
      <c r="F2138" s="89">
        <v>42</v>
      </c>
      <c r="G2138" s="89" t="s">
        <v>10</v>
      </c>
    </row>
    <row r="2139" spans="3:7" ht="15" thickBot="1" x14ac:dyDescent="0.35">
      <c r="C2139" s="87">
        <v>43185</v>
      </c>
      <c r="D2139" s="88">
        <v>0.63372685185185185</v>
      </c>
      <c r="E2139" s="89" t="s">
        <v>9</v>
      </c>
      <c r="F2139" s="89">
        <v>35</v>
      </c>
      <c r="G2139" s="89" t="s">
        <v>10</v>
      </c>
    </row>
    <row r="2140" spans="3:7" ht="15" thickBot="1" x14ac:dyDescent="0.35">
      <c r="C2140" s="87">
        <v>43185</v>
      </c>
      <c r="D2140" s="88">
        <v>0.63413194444444443</v>
      </c>
      <c r="E2140" s="89" t="s">
        <v>9</v>
      </c>
      <c r="F2140" s="89">
        <v>34</v>
      </c>
      <c r="G2140" s="89" t="s">
        <v>10</v>
      </c>
    </row>
    <row r="2141" spans="3:7" ht="15" thickBot="1" x14ac:dyDescent="0.35">
      <c r="C2141" s="87">
        <v>43185</v>
      </c>
      <c r="D2141" s="88">
        <v>0.63613425925925926</v>
      </c>
      <c r="E2141" s="89" t="s">
        <v>9</v>
      </c>
      <c r="F2141" s="89">
        <v>49</v>
      </c>
      <c r="G2141" s="89" t="s">
        <v>21</v>
      </c>
    </row>
    <row r="2142" spans="3:7" ht="15" thickBot="1" x14ac:dyDescent="0.35">
      <c r="C2142" s="87">
        <v>43185</v>
      </c>
      <c r="D2142" s="88">
        <v>0.6363078703703704</v>
      </c>
      <c r="E2142" s="89" t="s">
        <v>9</v>
      </c>
      <c r="F2142" s="89">
        <v>33</v>
      </c>
      <c r="G2142" s="89" t="s">
        <v>21</v>
      </c>
    </row>
    <row r="2143" spans="3:7" ht="15" thickBot="1" x14ac:dyDescent="0.35">
      <c r="C2143" s="87">
        <v>43185</v>
      </c>
      <c r="D2143" s="88">
        <v>0.6363657407407407</v>
      </c>
      <c r="E2143" s="89" t="s">
        <v>9</v>
      </c>
      <c r="F2143" s="89">
        <v>30</v>
      </c>
      <c r="G2143" s="89" t="s">
        <v>21</v>
      </c>
    </row>
    <row r="2144" spans="3:7" ht="15" thickBot="1" x14ac:dyDescent="0.35">
      <c r="C2144" s="87">
        <v>43185</v>
      </c>
      <c r="D2144" s="88">
        <v>0.63697916666666665</v>
      </c>
      <c r="E2144" s="89" t="s">
        <v>9</v>
      </c>
      <c r="F2144" s="89">
        <v>29</v>
      </c>
      <c r="G2144" s="89" t="s">
        <v>21</v>
      </c>
    </row>
    <row r="2145" spans="3:7" ht="15" thickBot="1" x14ac:dyDescent="0.35">
      <c r="C2145" s="87">
        <v>43185</v>
      </c>
      <c r="D2145" s="88">
        <v>0.63765046296296302</v>
      </c>
      <c r="E2145" s="89" t="s">
        <v>9</v>
      </c>
      <c r="F2145" s="89">
        <v>29</v>
      </c>
      <c r="G2145" s="89" t="s">
        <v>21</v>
      </c>
    </row>
    <row r="2146" spans="3:7" ht="15" thickBot="1" x14ac:dyDescent="0.35">
      <c r="C2146" s="87">
        <v>43185</v>
      </c>
      <c r="D2146" s="88">
        <v>0.63920138888888889</v>
      </c>
      <c r="E2146" s="89" t="s">
        <v>9</v>
      </c>
      <c r="F2146" s="89">
        <v>47</v>
      </c>
      <c r="G2146" s="89" t="s">
        <v>10</v>
      </c>
    </row>
    <row r="2147" spans="3:7" ht="15" thickBot="1" x14ac:dyDescent="0.35">
      <c r="C2147" s="87">
        <v>43185</v>
      </c>
      <c r="D2147" s="88">
        <v>0.64118055555555553</v>
      </c>
      <c r="E2147" s="89" t="s">
        <v>9</v>
      </c>
      <c r="F2147" s="89">
        <v>46</v>
      </c>
      <c r="G2147" s="89" t="s">
        <v>21</v>
      </c>
    </row>
    <row r="2148" spans="3:7" ht="15" thickBot="1" x14ac:dyDescent="0.35">
      <c r="C2148" s="87">
        <v>43185</v>
      </c>
      <c r="D2148" s="88">
        <v>0.64141203703703698</v>
      </c>
      <c r="E2148" s="89" t="s">
        <v>9</v>
      </c>
      <c r="F2148" s="89">
        <v>29</v>
      </c>
      <c r="G2148" s="89" t="s">
        <v>21</v>
      </c>
    </row>
    <row r="2149" spans="3:7" ht="15" thickBot="1" x14ac:dyDescent="0.35">
      <c r="C2149" s="87">
        <v>43185</v>
      </c>
      <c r="D2149" s="88">
        <v>0.64252314814814815</v>
      </c>
      <c r="E2149" s="89" t="s">
        <v>9</v>
      </c>
      <c r="F2149" s="89">
        <v>31</v>
      </c>
      <c r="G2149" s="89" t="s">
        <v>21</v>
      </c>
    </row>
    <row r="2150" spans="3:7" ht="15" thickBot="1" x14ac:dyDescent="0.35">
      <c r="C2150" s="87">
        <v>43185</v>
      </c>
      <c r="D2150" s="88">
        <v>0.64340277777777777</v>
      </c>
      <c r="E2150" s="89" t="s">
        <v>9</v>
      </c>
      <c r="F2150" s="89">
        <v>38</v>
      </c>
      <c r="G2150" s="89" t="s">
        <v>10</v>
      </c>
    </row>
    <row r="2151" spans="3:7" ht="15" thickBot="1" x14ac:dyDescent="0.35">
      <c r="C2151" s="87">
        <v>43185</v>
      </c>
      <c r="D2151" s="88">
        <v>0.64386574074074077</v>
      </c>
      <c r="E2151" s="89" t="s">
        <v>9</v>
      </c>
      <c r="F2151" s="89">
        <v>36</v>
      </c>
      <c r="G2151" s="89" t="s">
        <v>21</v>
      </c>
    </row>
    <row r="2152" spans="3:7" ht="15" thickBot="1" x14ac:dyDescent="0.35">
      <c r="C2152" s="87">
        <v>43185</v>
      </c>
      <c r="D2152" s="88">
        <v>0.64392361111111118</v>
      </c>
      <c r="E2152" s="89" t="s">
        <v>9</v>
      </c>
      <c r="F2152" s="89">
        <v>27</v>
      </c>
      <c r="G2152" s="89" t="s">
        <v>21</v>
      </c>
    </row>
    <row r="2153" spans="3:7" ht="15" thickBot="1" x14ac:dyDescent="0.35">
      <c r="C2153" s="87">
        <v>43185</v>
      </c>
      <c r="D2153" s="88">
        <v>0.64468749999999997</v>
      </c>
      <c r="E2153" s="89" t="s">
        <v>9</v>
      </c>
      <c r="F2153" s="89">
        <v>41</v>
      </c>
      <c r="G2153" s="89" t="s">
        <v>21</v>
      </c>
    </row>
    <row r="2154" spans="3:7" ht="15" thickBot="1" x14ac:dyDescent="0.35">
      <c r="C2154" s="87">
        <v>43185</v>
      </c>
      <c r="D2154" s="88">
        <v>0.64475694444444442</v>
      </c>
      <c r="E2154" s="89" t="s">
        <v>9</v>
      </c>
      <c r="F2154" s="89">
        <v>34</v>
      </c>
      <c r="G2154" s="89" t="s">
        <v>10</v>
      </c>
    </row>
    <row r="2155" spans="3:7" ht="15" thickBot="1" x14ac:dyDescent="0.35">
      <c r="C2155" s="87">
        <v>43185</v>
      </c>
      <c r="D2155" s="88">
        <v>0.64561342592592597</v>
      </c>
      <c r="E2155" s="89" t="s">
        <v>9</v>
      </c>
      <c r="F2155" s="89">
        <v>53</v>
      </c>
      <c r="G2155" s="89" t="s">
        <v>10</v>
      </c>
    </row>
    <row r="2156" spans="3:7" ht="15" thickBot="1" x14ac:dyDescent="0.35">
      <c r="C2156" s="87">
        <v>43185</v>
      </c>
      <c r="D2156" s="88">
        <v>0.64582175925925933</v>
      </c>
      <c r="E2156" s="89" t="s">
        <v>9</v>
      </c>
      <c r="F2156" s="89">
        <v>36</v>
      </c>
      <c r="G2156" s="89" t="s">
        <v>21</v>
      </c>
    </row>
    <row r="2157" spans="3:7" ht="15" thickBot="1" x14ac:dyDescent="0.35">
      <c r="C2157" s="87">
        <v>43185</v>
      </c>
      <c r="D2157" s="88">
        <v>0.64591435185185186</v>
      </c>
      <c r="E2157" s="89" t="s">
        <v>9</v>
      </c>
      <c r="F2157" s="89">
        <v>24</v>
      </c>
      <c r="G2157" s="89" t="s">
        <v>21</v>
      </c>
    </row>
    <row r="2158" spans="3:7" ht="15" thickBot="1" x14ac:dyDescent="0.35">
      <c r="C2158" s="87">
        <v>43185</v>
      </c>
      <c r="D2158" s="88">
        <v>0.64618055555555554</v>
      </c>
      <c r="E2158" s="89" t="s">
        <v>9</v>
      </c>
      <c r="F2158" s="89">
        <v>35</v>
      </c>
      <c r="G2158" s="89" t="s">
        <v>10</v>
      </c>
    </row>
    <row r="2159" spans="3:7" ht="15" thickBot="1" x14ac:dyDescent="0.35">
      <c r="C2159" s="87">
        <v>43185</v>
      </c>
      <c r="D2159" s="88">
        <v>0.64806712962962965</v>
      </c>
      <c r="E2159" s="89" t="s">
        <v>9</v>
      </c>
      <c r="F2159" s="89">
        <v>25</v>
      </c>
      <c r="G2159" s="89" t="s">
        <v>21</v>
      </c>
    </row>
    <row r="2160" spans="3:7" ht="15" thickBot="1" x14ac:dyDescent="0.35">
      <c r="C2160" s="87">
        <v>43185</v>
      </c>
      <c r="D2160" s="88">
        <v>0.64815972222222229</v>
      </c>
      <c r="E2160" s="89" t="s">
        <v>9</v>
      </c>
      <c r="F2160" s="89">
        <v>48</v>
      </c>
      <c r="G2160" s="89" t="s">
        <v>10</v>
      </c>
    </row>
    <row r="2161" spans="3:7" ht="15" thickBot="1" x14ac:dyDescent="0.35">
      <c r="C2161" s="87">
        <v>43185</v>
      </c>
      <c r="D2161" s="88">
        <v>0.64829861111111109</v>
      </c>
      <c r="E2161" s="89" t="s">
        <v>9</v>
      </c>
      <c r="F2161" s="89">
        <v>36</v>
      </c>
      <c r="G2161" s="89" t="s">
        <v>10</v>
      </c>
    </row>
    <row r="2162" spans="3:7" ht="15" thickBot="1" x14ac:dyDescent="0.35">
      <c r="C2162" s="87">
        <v>43185</v>
      </c>
      <c r="D2162" s="88">
        <v>0.64851851851851849</v>
      </c>
      <c r="E2162" s="89" t="s">
        <v>9</v>
      </c>
      <c r="F2162" s="89">
        <v>38</v>
      </c>
      <c r="G2162" s="89" t="s">
        <v>21</v>
      </c>
    </row>
    <row r="2163" spans="3:7" ht="15" thickBot="1" x14ac:dyDescent="0.35">
      <c r="C2163" s="87">
        <v>43185</v>
      </c>
      <c r="D2163" s="88">
        <v>0.64855324074074072</v>
      </c>
      <c r="E2163" s="89" t="s">
        <v>9</v>
      </c>
      <c r="F2163" s="89">
        <v>33</v>
      </c>
      <c r="G2163" s="89" t="s">
        <v>21</v>
      </c>
    </row>
    <row r="2164" spans="3:7" ht="15" thickBot="1" x14ac:dyDescent="0.35">
      <c r="C2164" s="87">
        <v>43185</v>
      </c>
      <c r="D2164" s="88">
        <v>0.6500231481481481</v>
      </c>
      <c r="E2164" s="89" t="s">
        <v>9</v>
      </c>
      <c r="F2164" s="89">
        <v>19</v>
      </c>
      <c r="G2164" s="89" t="s">
        <v>10</v>
      </c>
    </row>
    <row r="2165" spans="3:7" ht="15" thickBot="1" x14ac:dyDescent="0.35">
      <c r="C2165" s="87">
        <v>43185</v>
      </c>
      <c r="D2165" s="88">
        <v>0.65093750000000006</v>
      </c>
      <c r="E2165" s="89" t="s">
        <v>9</v>
      </c>
      <c r="F2165" s="89">
        <v>30</v>
      </c>
      <c r="G2165" s="89" t="s">
        <v>21</v>
      </c>
    </row>
    <row r="2166" spans="3:7" ht="15" thickBot="1" x14ac:dyDescent="0.35">
      <c r="C2166" s="87">
        <v>43185</v>
      </c>
      <c r="D2166" s="88">
        <v>0.65114583333333331</v>
      </c>
      <c r="E2166" s="89" t="s">
        <v>9</v>
      </c>
      <c r="F2166" s="89">
        <v>30</v>
      </c>
      <c r="G2166" s="89" t="s">
        <v>21</v>
      </c>
    </row>
    <row r="2167" spans="3:7" ht="15" thickBot="1" x14ac:dyDescent="0.35">
      <c r="C2167" s="87">
        <v>43185</v>
      </c>
      <c r="D2167" s="88">
        <v>0.65140046296296295</v>
      </c>
      <c r="E2167" s="89" t="s">
        <v>9</v>
      </c>
      <c r="F2167" s="89">
        <v>47</v>
      </c>
      <c r="G2167" s="89" t="s">
        <v>10</v>
      </c>
    </row>
    <row r="2168" spans="3:7" ht="15" thickBot="1" x14ac:dyDescent="0.35">
      <c r="C2168" s="87">
        <v>43185</v>
      </c>
      <c r="D2168" s="88">
        <v>0.65150462962962963</v>
      </c>
      <c r="E2168" s="89" t="s">
        <v>9</v>
      </c>
      <c r="F2168" s="89">
        <v>36</v>
      </c>
      <c r="G2168" s="89" t="s">
        <v>10</v>
      </c>
    </row>
    <row r="2169" spans="3:7" ht="15" thickBot="1" x14ac:dyDescent="0.35">
      <c r="C2169" s="87">
        <v>43185</v>
      </c>
      <c r="D2169" s="88">
        <v>0.65322916666666664</v>
      </c>
      <c r="E2169" s="89" t="s">
        <v>9</v>
      </c>
      <c r="F2169" s="89">
        <v>42</v>
      </c>
      <c r="G2169" s="89" t="s">
        <v>10</v>
      </c>
    </row>
    <row r="2170" spans="3:7" ht="15" thickBot="1" x14ac:dyDescent="0.35">
      <c r="C2170" s="87">
        <v>43185</v>
      </c>
      <c r="D2170" s="88">
        <v>0.65329861111111109</v>
      </c>
      <c r="E2170" s="89" t="s">
        <v>9</v>
      </c>
      <c r="F2170" s="89">
        <v>38</v>
      </c>
      <c r="G2170" s="89" t="s">
        <v>21</v>
      </c>
    </row>
    <row r="2171" spans="3:7" ht="15" thickBot="1" x14ac:dyDescent="0.35">
      <c r="C2171" s="87">
        <v>43185</v>
      </c>
      <c r="D2171" s="88">
        <v>0.65364583333333337</v>
      </c>
      <c r="E2171" s="89" t="s">
        <v>9</v>
      </c>
      <c r="F2171" s="89">
        <v>36</v>
      </c>
      <c r="G2171" s="89" t="s">
        <v>10</v>
      </c>
    </row>
    <row r="2172" spans="3:7" ht="15" thickBot="1" x14ac:dyDescent="0.35">
      <c r="C2172" s="87">
        <v>43185</v>
      </c>
      <c r="D2172" s="88">
        <v>0.65431712962962962</v>
      </c>
      <c r="E2172" s="89" t="s">
        <v>9</v>
      </c>
      <c r="F2172" s="89">
        <v>48</v>
      </c>
      <c r="G2172" s="89" t="s">
        <v>10</v>
      </c>
    </row>
    <row r="2173" spans="3:7" ht="15" thickBot="1" x14ac:dyDescent="0.35">
      <c r="C2173" s="87">
        <v>43185</v>
      </c>
      <c r="D2173" s="88">
        <v>0.6564120370370371</v>
      </c>
      <c r="E2173" s="89" t="s">
        <v>9</v>
      </c>
      <c r="F2173" s="89">
        <v>22</v>
      </c>
      <c r="G2173" s="89" t="s">
        <v>21</v>
      </c>
    </row>
    <row r="2174" spans="3:7" ht="15" thickBot="1" x14ac:dyDescent="0.35">
      <c r="C2174" s="87">
        <v>43185</v>
      </c>
      <c r="D2174" s="88">
        <v>0.65674768518518511</v>
      </c>
      <c r="E2174" s="89" t="s">
        <v>9</v>
      </c>
      <c r="F2174" s="89">
        <v>28</v>
      </c>
      <c r="G2174" s="89" t="s">
        <v>21</v>
      </c>
    </row>
    <row r="2175" spans="3:7" ht="15" thickBot="1" x14ac:dyDescent="0.35">
      <c r="C2175" s="87">
        <v>43185</v>
      </c>
      <c r="D2175" s="88">
        <v>0.65702546296296294</v>
      </c>
      <c r="E2175" s="89" t="s">
        <v>9</v>
      </c>
      <c r="F2175" s="89">
        <v>39</v>
      </c>
      <c r="G2175" s="89" t="s">
        <v>21</v>
      </c>
    </row>
    <row r="2176" spans="3:7" ht="15" thickBot="1" x14ac:dyDescent="0.35">
      <c r="C2176" s="87">
        <v>43185</v>
      </c>
      <c r="D2176" s="88">
        <v>0.6583796296296297</v>
      </c>
      <c r="E2176" s="89" t="s">
        <v>9</v>
      </c>
      <c r="F2176" s="89">
        <v>43</v>
      </c>
      <c r="G2176" s="89" t="s">
        <v>21</v>
      </c>
    </row>
    <row r="2177" spans="3:7" ht="15" thickBot="1" x14ac:dyDescent="0.35">
      <c r="C2177" s="87">
        <v>43185</v>
      </c>
      <c r="D2177" s="88">
        <v>0.65842592592592586</v>
      </c>
      <c r="E2177" s="89" t="s">
        <v>9</v>
      </c>
      <c r="F2177" s="89">
        <v>36</v>
      </c>
      <c r="G2177" s="89" t="s">
        <v>10</v>
      </c>
    </row>
    <row r="2178" spans="3:7" ht="15" thickBot="1" x14ac:dyDescent="0.35">
      <c r="C2178" s="87">
        <v>43185</v>
      </c>
      <c r="D2178" s="88">
        <v>0.65858796296296296</v>
      </c>
      <c r="E2178" s="89" t="s">
        <v>9</v>
      </c>
      <c r="F2178" s="89">
        <v>30</v>
      </c>
      <c r="G2178" s="89" t="s">
        <v>21</v>
      </c>
    </row>
    <row r="2179" spans="3:7" ht="15" thickBot="1" x14ac:dyDescent="0.35">
      <c r="C2179" s="87">
        <v>43185</v>
      </c>
      <c r="D2179" s="88">
        <v>0.65895833333333331</v>
      </c>
      <c r="E2179" s="89" t="s">
        <v>9</v>
      </c>
      <c r="F2179" s="89">
        <v>23</v>
      </c>
      <c r="G2179" s="89" t="s">
        <v>21</v>
      </c>
    </row>
    <row r="2180" spans="3:7" ht="15" thickBot="1" x14ac:dyDescent="0.35">
      <c r="C2180" s="87">
        <v>43185</v>
      </c>
      <c r="D2180" s="88">
        <v>0.6601041666666666</v>
      </c>
      <c r="E2180" s="89" t="s">
        <v>9</v>
      </c>
      <c r="F2180" s="89">
        <v>41</v>
      </c>
      <c r="G2180" s="89" t="s">
        <v>21</v>
      </c>
    </row>
    <row r="2181" spans="3:7" ht="15" thickBot="1" x14ac:dyDescent="0.35">
      <c r="C2181" s="87">
        <v>43185</v>
      </c>
      <c r="D2181" s="88">
        <v>0.66063657407407406</v>
      </c>
      <c r="E2181" s="89" t="s">
        <v>9</v>
      </c>
      <c r="F2181" s="89">
        <v>40</v>
      </c>
      <c r="G2181" s="89" t="s">
        <v>10</v>
      </c>
    </row>
    <row r="2182" spans="3:7" ht="15" thickBot="1" x14ac:dyDescent="0.35">
      <c r="C2182" s="87">
        <v>43185</v>
      </c>
      <c r="D2182" s="88">
        <v>0.66122685185185182</v>
      </c>
      <c r="E2182" s="89" t="s">
        <v>9</v>
      </c>
      <c r="F2182" s="89">
        <v>27</v>
      </c>
      <c r="G2182" s="89" t="s">
        <v>21</v>
      </c>
    </row>
    <row r="2183" spans="3:7" ht="15" thickBot="1" x14ac:dyDescent="0.35">
      <c r="C2183" s="87">
        <v>43185</v>
      </c>
      <c r="D2183" s="88">
        <v>0.66177083333333331</v>
      </c>
      <c r="E2183" s="89" t="s">
        <v>9</v>
      </c>
      <c r="F2183" s="89">
        <v>21</v>
      </c>
      <c r="G2183" s="89" t="s">
        <v>10</v>
      </c>
    </row>
    <row r="2184" spans="3:7" ht="15" thickBot="1" x14ac:dyDescent="0.35">
      <c r="C2184" s="87">
        <v>43185</v>
      </c>
      <c r="D2184" s="88">
        <v>0.6623148148148148</v>
      </c>
      <c r="E2184" s="89" t="s">
        <v>9</v>
      </c>
      <c r="F2184" s="89">
        <v>26</v>
      </c>
      <c r="G2184" s="89" t="s">
        <v>21</v>
      </c>
    </row>
    <row r="2185" spans="3:7" ht="15" thickBot="1" x14ac:dyDescent="0.35">
      <c r="C2185" s="87">
        <v>43185</v>
      </c>
      <c r="D2185" s="88">
        <v>0.66327546296296302</v>
      </c>
      <c r="E2185" s="89" t="s">
        <v>9</v>
      </c>
      <c r="F2185" s="89">
        <v>31</v>
      </c>
      <c r="G2185" s="89" t="s">
        <v>21</v>
      </c>
    </row>
    <row r="2186" spans="3:7" ht="15" thickBot="1" x14ac:dyDescent="0.35">
      <c r="C2186" s="87">
        <v>43185</v>
      </c>
      <c r="D2186" s="88">
        <v>0.66355324074074074</v>
      </c>
      <c r="E2186" s="89" t="s">
        <v>9</v>
      </c>
      <c r="F2186" s="89">
        <v>29</v>
      </c>
      <c r="G2186" s="89" t="s">
        <v>21</v>
      </c>
    </row>
    <row r="2187" spans="3:7" ht="15" thickBot="1" x14ac:dyDescent="0.35">
      <c r="C2187" s="87">
        <v>43185</v>
      </c>
      <c r="D2187" s="88">
        <v>0.66394675925925928</v>
      </c>
      <c r="E2187" s="89" t="s">
        <v>9</v>
      </c>
      <c r="F2187" s="89">
        <v>34</v>
      </c>
      <c r="G2187" s="89" t="s">
        <v>21</v>
      </c>
    </row>
    <row r="2188" spans="3:7" ht="15" thickBot="1" x14ac:dyDescent="0.35">
      <c r="C2188" s="87">
        <v>43185</v>
      </c>
      <c r="D2188" s="88">
        <v>0.66481481481481486</v>
      </c>
      <c r="E2188" s="89" t="s">
        <v>9</v>
      </c>
      <c r="F2188" s="89">
        <v>48</v>
      </c>
      <c r="G2188" s="89" t="s">
        <v>10</v>
      </c>
    </row>
    <row r="2189" spans="3:7" ht="15" thickBot="1" x14ac:dyDescent="0.35">
      <c r="C2189" s="87">
        <v>43185</v>
      </c>
      <c r="D2189" s="88">
        <v>0.66546296296296303</v>
      </c>
      <c r="E2189" s="89" t="s">
        <v>9</v>
      </c>
      <c r="F2189" s="89">
        <v>29</v>
      </c>
      <c r="G2189" s="89" t="s">
        <v>21</v>
      </c>
    </row>
    <row r="2190" spans="3:7" ht="15" thickBot="1" x14ac:dyDescent="0.35">
      <c r="C2190" s="87">
        <v>43185</v>
      </c>
      <c r="D2190" s="88">
        <v>0.66609953703703706</v>
      </c>
      <c r="E2190" s="89" t="s">
        <v>9</v>
      </c>
      <c r="F2190" s="89">
        <v>33</v>
      </c>
      <c r="G2190" s="89" t="s">
        <v>21</v>
      </c>
    </row>
    <row r="2191" spans="3:7" ht="15" thickBot="1" x14ac:dyDescent="0.35">
      <c r="C2191" s="87">
        <v>43185</v>
      </c>
      <c r="D2191" s="88">
        <v>0.66630787037037031</v>
      </c>
      <c r="E2191" s="89" t="s">
        <v>9</v>
      </c>
      <c r="F2191" s="89">
        <v>28</v>
      </c>
      <c r="G2191" s="89" t="s">
        <v>21</v>
      </c>
    </row>
    <row r="2192" spans="3:7" ht="15" thickBot="1" x14ac:dyDescent="0.35">
      <c r="C2192" s="87">
        <v>43185</v>
      </c>
      <c r="D2192" s="88">
        <v>0.66656250000000006</v>
      </c>
      <c r="E2192" s="89" t="s">
        <v>9</v>
      </c>
      <c r="F2192" s="89">
        <v>25</v>
      </c>
      <c r="G2192" s="89" t="s">
        <v>21</v>
      </c>
    </row>
    <row r="2193" spans="3:7" ht="15" thickBot="1" x14ac:dyDescent="0.35">
      <c r="C2193" s="87">
        <v>43185</v>
      </c>
      <c r="D2193" s="88">
        <v>0.66811342592592593</v>
      </c>
      <c r="E2193" s="89" t="s">
        <v>9</v>
      </c>
      <c r="F2193" s="89">
        <v>46</v>
      </c>
      <c r="G2193" s="89" t="s">
        <v>10</v>
      </c>
    </row>
    <row r="2194" spans="3:7" ht="15" thickBot="1" x14ac:dyDescent="0.35">
      <c r="C2194" s="87">
        <v>43185</v>
      </c>
      <c r="D2194" s="88">
        <v>0.66829861111111111</v>
      </c>
      <c r="E2194" s="89" t="s">
        <v>9</v>
      </c>
      <c r="F2194" s="89">
        <v>35</v>
      </c>
      <c r="G2194" s="89" t="s">
        <v>21</v>
      </c>
    </row>
    <row r="2195" spans="3:7" ht="15" thickBot="1" x14ac:dyDescent="0.35">
      <c r="C2195" s="87">
        <v>43185</v>
      </c>
      <c r="D2195" s="88">
        <v>0.66855324074074074</v>
      </c>
      <c r="E2195" s="89" t="s">
        <v>9</v>
      </c>
      <c r="F2195" s="89">
        <v>32</v>
      </c>
      <c r="G2195" s="89" t="s">
        <v>21</v>
      </c>
    </row>
    <row r="2196" spans="3:7" ht="15" thickBot="1" x14ac:dyDescent="0.35">
      <c r="C2196" s="87">
        <v>43185</v>
      </c>
      <c r="D2196" s="88">
        <v>0.6686805555555555</v>
      </c>
      <c r="E2196" s="89" t="s">
        <v>9</v>
      </c>
      <c r="F2196" s="89">
        <v>30</v>
      </c>
      <c r="G2196" s="89" t="s">
        <v>10</v>
      </c>
    </row>
    <row r="2197" spans="3:7" ht="15" thickBot="1" x14ac:dyDescent="0.35">
      <c r="C2197" s="87">
        <v>43185</v>
      </c>
      <c r="D2197" s="88">
        <v>0.6688425925925926</v>
      </c>
      <c r="E2197" s="89" t="s">
        <v>9</v>
      </c>
      <c r="F2197" s="89">
        <v>39</v>
      </c>
      <c r="G2197" s="89" t="s">
        <v>21</v>
      </c>
    </row>
    <row r="2198" spans="3:7" ht="15" thickBot="1" x14ac:dyDescent="0.35">
      <c r="C2198" s="87">
        <v>43185</v>
      </c>
      <c r="D2198" s="88">
        <v>0.66890046296296291</v>
      </c>
      <c r="E2198" s="89" t="s">
        <v>9</v>
      </c>
      <c r="F2198" s="89">
        <v>35</v>
      </c>
      <c r="G2198" s="89" t="s">
        <v>10</v>
      </c>
    </row>
    <row r="2199" spans="3:7" ht="15" thickBot="1" x14ac:dyDescent="0.35">
      <c r="C2199" s="87">
        <v>43185</v>
      </c>
      <c r="D2199" s="88">
        <v>0.66967592592592595</v>
      </c>
      <c r="E2199" s="89" t="s">
        <v>9</v>
      </c>
      <c r="F2199" s="89">
        <v>28</v>
      </c>
      <c r="G2199" s="89" t="s">
        <v>21</v>
      </c>
    </row>
    <row r="2200" spans="3:7" ht="15" thickBot="1" x14ac:dyDescent="0.35">
      <c r="C2200" s="87">
        <v>43185</v>
      </c>
      <c r="D2200" s="88">
        <v>0.66972222222222222</v>
      </c>
      <c r="E2200" s="89" t="s">
        <v>9</v>
      </c>
      <c r="F2200" s="89">
        <v>38</v>
      </c>
      <c r="G2200" s="89" t="s">
        <v>10</v>
      </c>
    </row>
    <row r="2201" spans="3:7" ht="15" thickBot="1" x14ac:dyDescent="0.35">
      <c r="C2201" s="87">
        <v>43185</v>
      </c>
      <c r="D2201" s="88">
        <v>0.67048611111111101</v>
      </c>
      <c r="E2201" s="89" t="s">
        <v>9</v>
      </c>
      <c r="F2201" s="89">
        <v>28</v>
      </c>
      <c r="G2201" s="89" t="s">
        <v>21</v>
      </c>
    </row>
    <row r="2202" spans="3:7" ht="15" thickBot="1" x14ac:dyDescent="0.35">
      <c r="C2202" s="87">
        <v>43185</v>
      </c>
      <c r="D2202" s="88">
        <v>0.67053240740740738</v>
      </c>
      <c r="E2202" s="89" t="s">
        <v>9</v>
      </c>
      <c r="F2202" s="89">
        <v>35</v>
      </c>
      <c r="G2202" s="89" t="s">
        <v>10</v>
      </c>
    </row>
    <row r="2203" spans="3:7" ht="15" thickBot="1" x14ac:dyDescent="0.35">
      <c r="C2203" s="87">
        <v>43185</v>
      </c>
      <c r="D2203" s="88">
        <v>0.67245370370370372</v>
      </c>
      <c r="E2203" s="89" t="s">
        <v>9</v>
      </c>
      <c r="F2203" s="89">
        <v>46</v>
      </c>
      <c r="G2203" s="89" t="s">
        <v>21</v>
      </c>
    </row>
    <row r="2204" spans="3:7" ht="15" thickBot="1" x14ac:dyDescent="0.35">
      <c r="C2204" s="87">
        <v>43185</v>
      </c>
      <c r="D2204" s="88">
        <v>0.67252314814814806</v>
      </c>
      <c r="E2204" s="89" t="s">
        <v>9</v>
      </c>
      <c r="F2204" s="89">
        <v>39</v>
      </c>
      <c r="G2204" s="89" t="s">
        <v>10</v>
      </c>
    </row>
    <row r="2205" spans="3:7" ht="15" thickBot="1" x14ac:dyDescent="0.35">
      <c r="C2205" s="87">
        <v>43185</v>
      </c>
      <c r="D2205" s="88">
        <v>0.67300925925925925</v>
      </c>
      <c r="E2205" s="89" t="s">
        <v>9</v>
      </c>
      <c r="F2205" s="89">
        <v>32</v>
      </c>
      <c r="G2205" s="89" t="s">
        <v>21</v>
      </c>
    </row>
    <row r="2206" spans="3:7" ht="15" thickBot="1" x14ac:dyDescent="0.35">
      <c r="C2206" s="87">
        <v>43185</v>
      </c>
      <c r="D2206" s="88">
        <v>0.6731597222222222</v>
      </c>
      <c r="E2206" s="89" t="s">
        <v>9</v>
      </c>
      <c r="F2206" s="89">
        <v>33</v>
      </c>
      <c r="G2206" s="89" t="s">
        <v>21</v>
      </c>
    </row>
    <row r="2207" spans="3:7" ht="15" thickBot="1" x14ac:dyDescent="0.35">
      <c r="C2207" s="87">
        <v>43185</v>
      </c>
      <c r="D2207" s="88">
        <v>0.67459490740740735</v>
      </c>
      <c r="E2207" s="89" t="s">
        <v>9</v>
      </c>
      <c r="F2207" s="89">
        <v>36</v>
      </c>
      <c r="G2207" s="89" t="s">
        <v>21</v>
      </c>
    </row>
    <row r="2208" spans="3:7" ht="15" thickBot="1" x14ac:dyDescent="0.35">
      <c r="C2208" s="87">
        <v>43185</v>
      </c>
      <c r="D2208" s="88">
        <v>0.67466435185185192</v>
      </c>
      <c r="E2208" s="89" t="s">
        <v>9</v>
      </c>
      <c r="F2208" s="89">
        <v>44</v>
      </c>
      <c r="G2208" s="89" t="s">
        <v>10</v>
      </c>
    </row>
    <row r="2209" spans="3:7" ht="15" thickBot="1" x14ac:dyDescent="0.35">
      <c r="C2209" s="87">
        <v>43185</v>
      </c>
      <c r="D2209" s="88">
        <v>0.67512731481481481</v>
      </c>
      <c r="E2209" s="89" t="s">
        <v>9</v>
      </c>
      <c r="F2209" s="89">
        <v>29</v>
      </c>
      <c r="G2209" s="89" t="s">
        <v>21</v>
      </c>
    </row>
    <row r="2210" spans="3:7" ht="15" thickBot="1" x14ac:dyDescent="0.35">
      <c r="C2210" s="87">
        <v>43185</v>
      </c>
      <c r="D2210" s="88">
        <v>0.67556712962962961</v>
      </c>
      <c r="E2210" s="89" t="s">
        <v>9</v>
      </c>
      <c r="F2210" s="89">
        <v>28</v>
      </c>
      <c r="G2210" s="89" t="s">
        <v>21</v>
      </c>
    </row>
    <row r="2211" spans="3:7" ht="15" thickBot="1" x14ac:dyDescent="0.35">
      <c r="C2211" s="87">
        <v>43185</v>
      </c>
      <c r="D2211" s="88">
        <v>0.67568287037037045</v>
      </c>
      <c r="E2211" s="89" t="s">
        <v>9</v>
      </c>
      <c r="F2211" s="89">
        <v>29</v>
      </c>
      <c r="G2211" s="89" t="s">
        <v>21</v>
      </c>
    </row>
    <row r="2212" spans="3:7" ht="15" thickBot="1" x14ac:dyDescent="0.35">
      <c r="C2212" s="87">
        <v>43185</v>
      </c>
      <c r="D2212" s="88">
        <v>0.67574074074074064</v>
      </c>
      <c r="E2212" s="89" t="s">
        <v>9</v>
      </c>
      <c r="F2212" s="89">
        <v>34</v>
      </c>
      <c r="G2212" s="89" t="s">
        <v>10</v>
      </c>
    </row>
    <row r="2213" spans="3:7" ht="15" thickBot="1" x14ac:dyDescent="0.35">
      <c r="C2213" s="87">
        <v>43185</v>
      </c>
      <c r="D2213" s="88">
        <v>0.67622685185185183</v>
      </c>
      <c r="E2213" s="89" t="s">
        <v>9</v>
      </c>
      <c r="F2213" s="89">
        <v>42</v>
      </c>
      <c r="G2213" s="89" t="s">
        <v>21</v>
      </c>
    </row>
    <row r="2214" spans="3:7" ht="15" thickBot="1" x14ac:dyDescent="0.35">
      <c r="C2214" s="87">
        <v>43185</v>
      </c>
      <c r="D2214" s="88">
        <v>0.67659722222222218</v>
      </c>
      <c r="E2214" s="89" t="s">
        <v>9</v>
      </c>
      <c r="F2214" s="89">
        <v>39</v>
      </c>
      <c r="G2214" s="89" t="s">
        <v>10</v>
      </c>
    </row>
    <row r="2215" spans="3:7" ht="15" thickBot="1" x14ac:dyDescent="0.35">
      <c r="C2215" s="87">
        <v>43185</v>
      </c>
      <c r="D2215" s="88">
        <v>0.67746527777777776</v>
      </c>
      <c r="E2215" s="89" t="s">
        <v>9</v>
      </c>
      <c r="F2215" s="89">
        <v>26</v>
      </c>
      <c r="G2215" s="89" t="s">
        <v>21</v>
      </c>
    </row>
    <row r="2216" spans="3:7" ht="15" thickBot="1" x14ac:dyDescent="0.35">
      <c r="C2216" s="87">
        <v>43185</v>
      </c>
      <c r="D2216" s="88">
        <v>0.67842592592592599</v>
      </c>
      <c r="E2216" s="89" t="s">
        <v>9</v>
      </c>
      <c r="F2216" s="89">
        <v>34</v>
      </c>
      <c r="G2216" s="89" t="s">
        <v>21</v>
      </c>
    </row>
    <row r="2217" spans="3:7" ht="15" thickBot="1" x14ac:dyDescent="0.35">
      <c r="C2217" s="87">
        <v>43185</v>
      </c>
      <c r="D2217" s="88">
        <v>0.67847222222222225</v>
      </c>
      <c r="E2217" s="89" t="s">
        <v>9</v>
      </c>
      <c r="F2217" s="89">
        <v>57</v>
      </c>
      <c r="G2217" s="89" t="s">
        <v>10</v>
      </c>
    </row>
    <row r="2218" spans="3:7" ht="15" thickBot="1" x14ac:dyDescent="0.35">
      <c r="C2218" s="87">
        <v>43185</v>
      </c>
      <c r="D2218" s="88">
        <v>0.6791666666666667</v>
      </c>
      <c r="E2218" s="89" t="s">
        <v>9</v>
      </c>
      <c r="F2218" s="89">
        <v>28</v>
      </c>
      <c r="G2218" s="89" t="s">
        <v>21</v>
      </c>
    </row>
    <row r="2219" spans="3:7" ht="15" thickBot="1" x14ac:dyDescent="0.35">
      <c r="C2219" s="87">
        <v>43185</v>
      </c>
      <c r="D2219" s="88">
        <v>0.67929398148148146</v>
      </c>
      <c r="E2219" s="89" t="s">
        <v>9</v>
      </c>
      <c r="F2219" s="89">
        <v>35</v>
      </c>
      <c r="G2219" s="89" t="s">
        <v>21</v>
      </c>
    </row>
    <row r="2220" spans="3:7" ht="15" thickBot="1" x14ac:dyDescent="0.35">
      <c r="C2220" s="87">
        <v>43185</v>
      </c>
      <c r="D2220" s="88">
        <v>0.67937499999999995</v>
      </c>
      <c r="E2220" s="89" t="s">
        <v>9</v>
      </c>
      <c r="F2220" s="89">
        <v>41</v>
      </c>
      <c r="G2220" s="89" t="s">
        <v>21</v>
      </c>
    </row>
    <row r="2221" spans="3:7" ht="15" thickBot="1" x14ac:dyDescent="0.35">
      <c r="C2221" s="87">
        <v>43185</v>
      </c>
      <c r="D2221" s="88">
        <v>0.6810532407407407</v>
      </c>
      <c r="E2221" s="89" t="s">
        <v>9</v>
      </c>
      <c r="F2221" s="89">
        <v>28</v>
      </c>
      <c r="G2221" s="89" t="s">
        <v>21</v>
      </c>
    </row>
    <row r="2222" spans="3:7" ht="15" thickBot="1" x14ac:dyDescent="0.35">
      <c r="C2222" s="87">
        <v>43185</v>
      </c>
      <c r="D2222" s="88">
        <v>0.68111111111111111</v>
      </c>
      <c r="E2222" s="89" t="s">
        <v>9</v>
      </c>
      <c r="F2222" s="89">
        <v>40</v>
      </c>
      <c r="G2222" s="89" t="s">
        <v>10</v>
      </c>
    </row>
    <row r="2223" spans="3:7" ht="15" thickBot="1" x14ac:dyDescent="0.35">
      <c r="C2223" s="87">
        <v>43185</v>
      </c>
      <c r="D2223" s="88">
        <v>0.68123842592592598</v>
      </c>
      <c r="E2223" s="89" t="s">
        <v>9</v>
      </c>
      <c r="F2223" s="89">
        <v>28</v>
      </c>
      <c r="G2223" s="89" t="s">
        <v>21</v>
      </c>
    </row>
    <row r="2224" spans="3:7" ht="15" thickBot="1" x14ac:dyDescent="0.35">
      <c r="C2224" s="87">
        <v>43185</v>
      </c>
      <c r="D2224" s="88">
        <v>0.68184027777777778</v>
      </c>
      <c r="E2224" s="89" t="s">
        <v>9</v>
      </c>
      <c r="F2224" s="89">
        <v>31</v>
      </c>
      <c r="G2224" s="89" t="s">
        <v>10</v>
      </c>
    </row>
    <row r="2225" spans="3:7" ht="15" thickBot="1" x14ac:dyDescent="0.35">
      <c r="C2225" s="87">
        <v>43185</v>
      </c>
      <c r="D2225" s="88">
        <v>0.6821990740740741</v>
      </c>
      <c r="E2225" s="89" t="s">
        <v>9</v>
      </c>
      <c r="F2225" s="89">
        <v>42</v>
      </c>
      <c r="G2225" s="89" t="s">
        <v>10</v>
      </c>
    </row>
    <row r="2226" spans="3:7" ht="15" thickBot="1" x14ac:dyDescent="0.35">
      <c r="C2226" s="87">
        <v>43185</v>
      </c>
      <c r="D2226" s="88">
        <v>0.68344907407407407</v>
      </c>
      <c r="E2226" s="89" t="s">
        <v>9</v>
      </c>
      <c r="F2226" s="89">
        <v>29</v>
      </c>
      <c r="G2226" s="89" t="s">
        <v>21</v>
      </c>
    </row>
    <row r="2227" spans="3:7" ht="15" thickBot="1" x14ac:dyDescent="0.35">
      <c r="C2227" s="87">
        <v>43185</v>
      </c>
      <c r="D2227" s="88">
        <v>0.68401620370370375</v>
      </c>
      <c r="E2227" s="89" t="s">
        <v>9</v>
      </c>
      <c r="F2227" s="89">
        <v>37</v>
      </c>
      <c r="G2227" s="89" t="s">
        <v>21</v>
      </c>
    </row>
    <row r="2228" spans="3:7" ht="15" thickBot="1" x14ac:dyDescent="0.35">
      <c r="C2228" s="87">
        <v>43185</v>
      </c>
      <c r="D2228" s="88">
        <v>0.68418981481481478</v>
      </c>
      <c r="E2228" s="89" t="s">
        <v>9</v>
      </c>
      <c r="F2228" s="89">
        <v>38</v>
      </c>
      <c r="G2228" s="89" t="s">
        <v>10</v>
      </c>
    </row>
    <row r="2229" spans="3:7" ht="15" thickBot="1" x14ac:dyDescent="0.35">
      <c r="C2229" s="87">
        <v>43185</v>
      </c>
      <c r="D2229" s="88">
        <v>0.68459490740740747</v>
      </c>
      <c r="E2229" s="89" t="s">
        <v>9</v>
      </c>
      <c r="F2229" s="89">
        <v>53</v>
      </c>
      <c r="G2229" s="89" t="s">
        <v>10</v>
      </c>
    </row>
    <row r="2230" spans="3:7" ht="15" thickBot="1" x14ac:dyDescent="0.35">
      <c r="C2230" s="87">
        <v>43185</v>
      </c>
      <c r="D2230" s="88">
        <v>0.68482638888888892</v>
      </c>
      <c r="E2230" s="89" t="s">
        <v>9</v>
      </c>
      <c r="F2230" s="89">
        <v>24</v>
      </c>
      <c r="G2230" s="89" t="s">
        <v>21</v>
      </c>
    </row>
    <row r="2231" spans="3:7" ht="15" thickBot="1" x14ac:dyDescent="0.35">
      <c r="C2231" s="87">
        <v>43185</v>
      </c>
      <c r="D2231" s="88">
        <v>0.6849884259259259</v>
      </c>
      <c r="E2231" s="89" t="s">
        <v>9</v>
      </c>
      <c r="F2231" s="89">
        <v>57</v>
      </c>
      <c r="G2231" s="89" t="s">
        <v>10</v>
      </c>
    </row>
    <row r="2232" spans="3:7" ht="15" thickBot="1" x14ac:dyDescent="0.35">
      <c r="C2232" s="87">
        <v>43185</v>
      </c>
      <c r="D2232" s="88">
        <v>0.68556712962962962</v>
      </c>
      <c r="E2232" s="89" t="s">
        <v>9</v>
      </c>
      <c r="F2232" s="89">
        <v>28</v>
      </c>
      <c r="G2232" s="89" t="s">
        <v>21</v>
      </c>
    </row>
    <row r="2233" spans="3:7" ht="15" thickBot="1" x14ac:dyDescent="0.35">
      <c r="C2233" s="87">
        <v>43185</v>
      </c>
      <c r="D2233" s="88">
        <v>0.6858912037037036</v>
      </c>
      <c r="E2233" s="89" t="s">
        <v>9</v>
      </c>
      <c r="F2233" s="89">
        <v>22</v>
      </c>
      <c r="G2233" s="89" t="s">
        <v>21</v>
      </c>
    </row>
    <row r="2234" spans="3:7" ht="15" thickBot="1" x14ac:dyDescent="0.35">
      <c r="C2234" s="87">
        <v>43185</v>
      </c>
      <c r="D2234" s="88">
        <v>0.68605324074074081</v>
      </c>
      <c r="E2234" s="89" t="s">
        <v>9</v>
      </c>
      <c r="F2234" s="89">
        <v>23</v>
      </c>
      <c r="G2234" s="89" t="s">
        <v>21</v>
      </c>
    </row>
    <row r="2235" spans="3:7" ht="15" thickBot="1" x14ac:dyDescent="0.35">
      <c r="C2235" s="87">
        <v>43185</v>
      </c>
      <c r="D2235" s="88">
        <v>0.68653935185185189</v>
      </c>
      <c r="E2235" s="89" t="s">
        <v>9</v>
      </c>
      <c r="F2235" s="89">
        <v>42</v>
      </c>
      <c r="G2235" s="89" t="s">
        <v>10</v>
      </c>
    </row>
    <row r="2236" spans="3:7" ht="15" thickBot="1" x14ac:dyDescent="0.35">
      <c r="C2236" s="87">
        <v>43185</v>
      </c>
      <c r="D2236" s="88">
        <v>0.6868171296296296</v>
      </c>
      <c r="E2236" s="89" t="s">
        <v>9</v>
      </c>
      <c r="F2236" s="89">
        <v>28</v>
      </c>
      <c r="G2236" s="89" t="s">
        <v>21</v>
      </c>
    </row>
    <row r="2237" spans="3:7" ht="15" thickBot="1" x14ac:dyDescent="0.35">
      <c r="C2237" s="87">
        <v>43185</v>
      </c>
      <c r="D2237" s="88">
        <v>0.68736111111111109</v>
      </c>
      <c r="E2237" s="89" t="s">
        <v>9</v>
      </c>
      <c r="F2237" s="89">
        <v>35</v>
      </c>
      <c r="G2237" s="89" t="s">
        <v>10</v>
      </c>
    </row>
    <row r="2238" spans="3:7" ht="15" thickBot="1" x14ac:dyDescent="0.35">
      <c r="C2238" s="87">
        <v>43185</v>
      </c>
      <c r="D2238" s="88">
        <v>0.6875</v>
      </c>
      <c r="E2238" s="89" t="s">
        <v>9</v>
      </c>
      <c r="F2238" s="89">
        <v>42</v>
      </c>
      <c r="G2238" s="89" t="s">
        <v>10</v>
      </c>
    </row>
    <row r="2239" spans="3:7" ht="15" thickBot="1" x14ac:dyDescent="0.35">
      <c r="C2239" s="87">
        <v>43185</v>
      </c>
      <c r="D2239" s="88">
        <v>0.68789351851851854</v>
      </c>
      <c r="E2239" s="89" t="s">
        <v>9</v>
      </c>
      <c r="F2239" s="89">
        <v>37</v>
      </c>
      <c r="G2239" s="89" t="s">
        <v>21</v>
      </c>
    </row>
    <row r="2240" spans="3:7" ht="15" thickBot="1" x14ac:dyDescent="0.35">
      <c r="C2240" s="87">
        <v>43185</v>
      </c>
      <c r="D2240" s="88">
        <v>0.68791666666666673</v>
      </c>
      <c r="E2240" s="89" t="s">
        <v>9</v>
      </c>
      <c r="F2240" s="89">
        <v>39</v>
      </c>
      <c r="G2240" s="89" t="s">
        <v>10</v>
      </c>
    </row>
    <row r="2241" spans="3:7" ht="15" thickBot="1" x14ac:dyDescent="0.35">
      <c r="C2241" s="87">
        <v>43185</v>
      </c>
      <c r="D2241" s="88">
        <v>0.68868055555555552</v>
      </c>
      <c r="E2241" s="89" t="s">
        <v>9</v>
      </c>
      <c r="F2241" s="89">
        <v>59</v>
      </c>
      <c r="G2241" s="89" t="s">
        <v>10</v>
      </c>
    </row>
    <row r="2242" spans="3:7" ht="15" thickBot="1" x14ac:dyDescent="0.35">
      <c r="C2242" s="87">
        <v>43185</v>
      </c>
      <c r="D2242" s="88">
        <v>0.68959490740740748</v>
      </c>
      <c r="E2242" s="89" t="s">
        <v>9</v>
      </c>
      <c r="F2242" s="89">
        <v>23</v>
      </c>
      <c r="G2242" s="89" t="s">
        <v>21</v>
      </c>
    </row>
    <row r="2243" spans="3:7" ht="15" thickBot="1" x14ac:dyDescent="0.35">
      <c r="C2243" s="87">
        <v>43185</v>
      </c>
      <c r="D2243" s="88">
        <v>0.68997685185185187</v>
      </c>
      <c r="E2243" s="89" t="s">
        <v>9</v>
      </c>
      <c r="F2243" s="89">
        <v>25</v>
      </c>
      <c r="G2243" s="89" t="s">
        <v>21</v>
      </c>
    </row>
    <row r="2244" spans="3:7" ht="15" thickBot="1" x14ac:dyDescent="0.35">
      <c r="C2244" s="87">
        <v>43185</v>
      </c>
      <c r="D2244" s="88">
        <v>0.69016203703703705</v>
      </c>
      <c r="E2244" s="89" t="s">
        <v>9</v>
      </c>
      <c r="F2244" s="89">
        <v>35</v>
      </c>
      <c r="G2244" s="89" t="s">
        <v>21</v>
      </c>
    </row>
    <row r="2245" spans="3:7" ht="15" thickBot="1" x14ac:dyDescent="0.35">
      <c r="C2245" s="87">
        <v>43185</v>
      </c>
      <c r="D2245" s="88">
        <v>0.69018518518518512</v>
      </c>
      <c r="E2245" s="89" t="s">
        <v>9</v>
      </c>
      <c r="F2245" s="89">
        <v>32</v>
      </c>
      <c r="G2245" s="89" t="s">
        <v>21</v>
      </c>
    </row>
    <row r="2246" spans="3:7" ht="15" thickBot="1" x14ac:dyDescent="0.35">
      <c r="C2246" s="87">
        <v>43185</v>
      </c>
      <c r="D2246" s="88">
        <v>0.69054398148148144</v>
      </c>
      <c r="E2246" s="89" t="s">
        <v>9</v>
      </c>
      <c r="F2246" s="89">
        <v>45</v>
      </c>
      <c r="G2246" s="89" t="s">
        <v>21</v>
      </c>
    </row>
    <row r="2247" spans="3:7" ht="15" thickBot="1" x14ac:dyDescent="0.35">
      <c r="C2247" s="87">
        <v>43185</v>
      </c>
      <c r="D2247" s="88">
        <v>0.69060185185185186</v>
      </c>
      <c r="E2247" s="89" t="s">
        <v>9</v>
      </c>
      <c r="F2247" s="89">
        <v>42</v>
      </c>
      <c r="G2247" s="89" t="s">
        <v>10</v>
      </c>
    </row>
    <row r="2248" spans="3:7" ht="15" thickBot="1" x14ac:dyDescent="0.35">
      <c r="C2248" s="87">
        <v>43185</v>
      </c>
      <c r="D2248" s="88">
        <v>0.69077546296296299</v>
      </c>
      <c r="E2248" s="89" t="s">
        <v>9</v>
      </c>
      <c r="F2248" s="89">
        <v>35</v>
      </c>
      <c r="G2248" s="89" t="s">
        <v>10</v>
      </c>
    </row>
    <row r="2249" spans="3:7" ht="15" thickBot="1" x14ac:dyDescent="0.35">
      <c r="C2249" s="87">
        <v>43185</v>
      </c>
      <c r="D2249" s="88">
        <v>0.69141203703703702</v>
      </c>
      <c r="E2249" s="89" t="s">
        <v>9</v>
      </c>
      <c r="F2249" s="89">
        <v>29</v>
      </c>
      <c r="G2249" s="89" t="s">
        <v>21</v>
      </c>
    </row>
    <row r="2250" spans="3:7" ht="15" thickBot="1" x14ac:dyDescent="0.35">
      <c r="C2250" s="87">
        <v>43185</v>
      </c>
      <c r="D2250" s="88">
        <v>0.69248842592592597</v>
      </c>
      <c r="E2250" s="89" t="s">
        <v>9</v>
      </c>
      <c r="F2250" s="89">
        <v>26</v>
      </c>
      <c r="G2250" s="89" t="s">
        <v>21</v>
      </c>
    </row>
    <row r="2251" spans="3:7" ht="15" thickBot="1" x14ac:dyDescent="0.35">
      <c r="C2251" s="87">
        <v>43185</v>
      </c>
      <c r="D2251" s="88">
        <v>0.69263888888888892</v>
      </c>
      <c r="E2251" s="89" t="s">
        <v>9</v>
      </c>
      <c r="F2251" s="89">
        <v>44</v>
      </c>
      <c r="G2251" s="89" t="s">
        <v>21</v>
      </c>
    </row>
    <row r="2252" spans="3:7" ht="15" thickBot="1" x14ac:dyDescent="0.35">
      <c r="C2252" s="87">
        <v>43185</v>
      </c>
      <c r="D2252" s="88">
        <v>0.69268518518518529</v>
      </c>
      <c r="E2252" s="89" t="s">
        <v>9</v>
      </c>
      <c r="F2252" s="89">
        <v>51</v>
      </c>
      <c r="G2252" s="89" t="s">
        <v>10</v>
      </c>
    </row>
    <row r="2253" spans="3:7" ht="15" thickBot="1" x14ac:dyDescent="0.35">
      <c r="C2253" s="87">
        <v>43185</v>
      </c>
      <c r="D2253" s="88">
        <v>0.6929050925925927</v>
      </c>
      <c r="E2253" s="89" t="s">
        <v>9</v>
      </c>
      <c r="F2253" s="89">
        <v>29</v>
      </c>
      <c r="G2253" s="89" t="s">
        <v>21</v>
      </c>
    </row>
    <row r="2254" spans="3:7" ht="15" thickBot="1" x14ac:dyDescent="0.35">
      <c r="C2254" s="87">
        <v>43185</v>
      </c>
      <c r="D2254" s="88">
        <v>0.69393518518518515</v>
      </c>
      <c r="E2254" s="89" t="s">
        <v>9</v>
      </c>
      <c r="F2254" s="89">
        <v>47</v>
      </c>
      <c r="G2254" s="89" t="s">
        <v>10</v>
      </c>
    </row>
    <row r="2255" spans="3:7" ht="15" thickBot="1" x14ac:dyDescent="0.35">
      <c r="C2255" s="87">
        <v>43185</v>
      </c>
      <c r="D2255" s="88">
        <v>0.69422453703703713</v>
      </c>
      <c r="E2255" s="89" t="s">
        <v>9</v>
      </c>
      <c r="F2255" s="89">
        <v>51</v>
      </c>
      <c r="G2255" s="89" t="s">
        <v>10</v>
      </c>
    </row>
    <row r="2256" spans="3:7" ht="15" thickBot="1" x14ac:dyDescent="0.35">
      <c r="C2256" s="87">
        <v>43185</v>
      </c>
      <c r="D2256" s="88">
        <v>0.69568287037037047</v>
      </c>
      <c r="E2256" s="89" t="s">
        <v>9</v>
      </c>
      <c r="F2256" s="89">
        <v>23</v>
      </c>
      <c r="G2256" s="89" t="s">
        <v>21</v>
      </c>
    </row>
    <row r="2257" spans="3:7" ht="15" thickBot="1" x14ac:dyDescent="0.35">
      <c r="C2257" s="87">
        <v>43185</v>
      </c>
      <c r="D2257" s="88">
        <v>0.695775462962963</v>
      </c>
      <c r="E2257" s="89" t="s">
        <v>9</v>
      </c>
      <c r="F2257" s="89">
        <v>30</v>
      </c>
      <c r="G2257" s="89" t="s">
        <v>21</v>
      </c>
    </row>
    <row r="2258" spans="3:7" ht="15" thickBot="1" x14ac:dyDescent="0.35">
      <c r="C2258" s="87">
        <v>43185</v>
      </c>
      <c r="D2258" s="88">
        <v>0.69608796296296294</v>
      </c>
      <c r="E2258" s="89" t="s">
        <v>9</v>
      </c>
      <c r="F2258" s="89">
        <v>37</v>
      </c>
      <c r="G2258" s="89" t="s">
        <v>10</v>
      </c>
    </row>
    <row r="2259" spans="3:7" ht="15" thickBot="1" x14ac:dyDescent="0.35">
      <c r="C2259" s="87">
        <v>43185</v>
      </c>
      <c r="D2259" s="88">
        <v>0.69690972222222225</v>
      </c>
      <c r="E2259" s="89" t="s">
        <v>9</v>
      </c>
      <c r="F2259" s="89">
        <v>41</v>
      </c>
      <c r="G2259" s="89" t="s">
        <v>10</v>
      </c>
    </row>
    <row r="2260" spans="3:7" ht="15" thickBot="1" x14ac:dyDescent="0.35">
      <c r="C2260" s="87">
        <v>43185</v>
      </c>
      <c r="D2260" s="88">
        <v>0.69709490740740743</v>
      </c>
      <c r="E2260" s="89" t="s">
        <v>9</v>
      </c>
      <c r="F2260" s="89">
        <v>25</v>
      </c>
      <c r="G2260" s="89" t="s">
        <v>21</v>
      </c>
    </row>
    <row r="2261" spans="3:7" ht="15" thickBot="1" x14ac:dyDescent="0.35">
      <c r="C2261" s="87">
        <v>43185</v>
      </c>
      <c r="D2261" s="88">
        <v>0.69738425925925929</v>
      </c>
      <c r="E2261" s="89" t="s">
        <v>9</v>
      </c>
      <c r="F2261" s="89">
        <v>31</v>
      </c>
      <c r="G2261" s="89" t="s">
        <v>10</v>
      </c>
    </row>
    <row r="2262" spans="3:7" ht="15" thickBot="1" x14ac:dyDescent="0.35">
      <c r="C2262" s="87">
        <v>43185</v>
      </c>
      <c r="D2262" s="88">
        <v>0.69783564814814814</v>
      </c>
      <c r="E2262" s="89" t="s">
        <v>9</v>
      </c>
      <c r="F2262" s="89">
        <v>52</v>
      </c>
      <c r="G2262" s="89" t="s">
        <v>21</v>
      </c>
    </row>
    <row r="2263" spans="3:7" ht="15" thickBot="1" x14ac:dyDescent="0.35">
      <c r="C2263" s="87">
        <v>43185</v>
      </c>
      <c r="D2263" s="88">
        <v>0.69846064814814823</v>
      </c>
      <c r="E2263" s="89" t="s">
        <v>9</v>
      </c>
      <c r="F2263" s="89">
        <v>44</v>
      </c>
      <c r="G2263" s="89" t="s">
        <v>21</v>
      </c>
    </row>
    <row r="2264" spans="3:7" ht="15" thickBot="1" x14ac:dyDescent="0.35">
      <c r="C2264" s="87">
        <v>43185</v>
      </c>
      <c r="D2264" s="88">
        <v>0.69885416666666667</v>
      </c>
      <c r="E2264" s="89" t="s">
        <v>9</v>
      </c>
      <c r="F2264" s="89">
        <v>57</v>
      </c>
      <c r="G2264" s="89" t="s">
        <v>10</v>
      </c>
    </row>
    <row r="2265" spans="3:7" ht="15" thickBot="1" x14ac:dyDescent="0.35">
      <c r="C2265" s="87">
        <v>43185</v>
      </c>
      <c r="D2265" s="88">
        <v>0.69906250000000003</v>
      </c>
      <c r="E2265" s="89" t="s">
        <v>9</v>
      </c>
      <c r="F2265" s="89">
        <v>43</v>
      </c>
      <c r="G2265" s="89" t="s">
        <v>10</v>
      </c>
    </row>
    <row r="2266" spans="3:7" ht="15" thickBot="1" x14ac:dyDescent="0.35">
      <c r="C2266" s="87">
        <v>43185</v>
      </c>
      <c r="D2266" s="88">
        <v>0.69989583333333327</v>
      </c>
      <c r="E2266" s="89" t="s">
        <v>9</v>
      </c>
      <c r="F2266" s="89">
        <v>33</v>
      </c>
      <c r="G2266" s="89" t="s">
        <v>21</v>
      </c>
    </row>
    <row r="2267" spans="3:7" ht="15" thickBot="1" x14ac:dyDescent="0.35">
      <c r="C2267" s="87">
        <v>43185</v>
      </c>
      <c r="D2267" s="88">
        <v>0.70010416666666664</v>
      </c>
      <c r="E2267" s="89" t="s">
        <v>9</v>
      </c>
      <c r="F2267" s="89">
        <v>35</v>
      </c>
      <c r="G2267" s="89" t="s">
        <v>10</v>
      </c>
    </row>
    <row r="2268" spans="3:7" ht="15" thickBot="1" x14ac:dyDescent="0.35">
      <c r="C2268" s="87">
        <v>43185</v>
      </c>
      <c r="D2268" s="88">
        <v>0.70026620370370374</v>
      </c>
      <c r="E2268" s="89" t="s">
        <v>9</v>
      </c>
      <c r="F2268" s="89">
        <v>38</v>
      </c>
      <c r="G2268" s="89" t="s">
        <v>10</v>
      </c>
    </row>
    <row r="2269" spans="3:7" ht="15" thickBot="1" x14ac:dyDescent="0.35">
      <c r="C2269" s="87">
        <v>43185</v>
      </c>
      <c r="D2269" s="88">
        <v>0.70289351851851845</v>
      </c>
      <c r="E2269" s="89" t="s">
        <v>9</v>
      </c>
      <c r="F2269" s="89">
        <v>16</v>
      </c>
      <c r="G2269" s="89" t="s">
        <v>10</v>
      </c>
    </row>
    <row r="2270" spans="3:7" ht="15" thickBot="1" x14ac:dyDescent="0.35">
      <c r="C2270" s="87">
        <v>43185</v>
      </c>
      <c r="D2270" s="88">
        <v>0.70307870370370373</v>
      </c>
      <c r="E2270" s="89" t="s">
        <v>9</v>
      </c>
      <c r="F2270" s="89">
        <v>32</v>
      </c>
      <c r="G2270" s="89" t="s">
        <v>21</v>
      </c>
    </row>
    <row r="2271" spans="3:7" ht="15" thickBot="1" x14ac:dyDescent="0.35">
      <c r="C2271" s="87">
        <v>43185</v>
      </c>
      <c r="D2271" s="88">
        <v>0.703125</v>
      </c>
      <c r="E2271" s="89" t="s">
        <v>9</v>
      </c>
      <c r="F2271" s="89">
        <v>30</v>
      </c>
      <c r="G2271" s="89" t="s">
        <v>21</v>
      </c>
    </row>
    <row r="2272" spans="3:7" ht="15" thickBot="1" x14ac:dyDescent="0.35">
      <c r="C2272" s="87">
        <v>43185</v>
      </c>
      <c r="D2272" s="88">
        <v>0.70447916666666666</v>
      </c>
      <c r="E2272" s="89" t="s">
        <v>9</v>
      </c>
      <c r="F2272" s="89">
        <v>27</v>
      </c>
      <c r="G2272" s="89" t="s">
        <v>21</v>
      </c>
    </row>
    <row r="2273" spans="3:7" ht="15" thickBot="1" x14ac:dyDescent="0.35">
      <c r="C2273" s="87">
        <v>43185</v>
      </c>
      <c r="D2273" s="88">
        <v>0.70482638888888882</v>
      </c>
      <c r="E2273" s="89" t="s">
        <v>9</v>
      </c>
      <c r="F2273" s="89">
        <v>57</v>
      </c>
      <c r="G2273" s="89" t="s">
        <v>10</v>
      </c>
    </row>
    <row r="2274" spans="3:7" ht="15" thickBot="1" x14ac:dyDescent="0.35">
      <c r="C2274" s="87">
        <v>43185</v>
      </c>
      <c r="D2274" s="88">
        <v>0.70577546296296301</v>
      </c>
      <c r="E2274" s="89" t="s">
        <v>9</v>
      </c>
      <c r="F2274" s="89">
        <v>32</v>
      </c>
      <c r="G2274" s="89" t="s">
        <v>21</v>
      </c>
    </row>
    <row r="2275" spans="3:7" ht="15" thickBot="1" x14ac:dyDescent="0.35">
      <c r="C2275" s="87">
        <v>43185</v>
      </c>
      <c r="D2275" s="88">
        <v>0.70687500000000003</v>
      </c>
      <c r="E2275" s="89" t="s">
        <v>9</v>
      </c>
      <c r="F2275" s="89">
        <v>38</v>
      </c>
      <c r="G2275" s="89" t="s">
        <v>21</v>
      </c>
    </row>
    <row r="2276" spans="3:7" ht="15" thickBot="1" x14ac:dyDescent="0.35">
      <c r="C2276" s="87">
        <v>43185</v>
      </c>
      <c r="D2276" s="88">
        <v>0.7073842592592593</v>
      </c>
      <c r="E2276" s="89" t="s">
        <v>9</v>
      </c>
      <c r="F2276" s="89">
        <v>36</v>
      </c>
      <c r="G2276" s="89" t="s">
        <v>21</v>
      </c>
    </row>
    <row r="2277" spans="3:7" ht="15" thickBot="1" x14ac:dyDescent="0.35">
      <c r="C2277" s="87">
        <v>43185</v>
      </c>
      <c r="D2277" s="88">
        <v>0.70747685185185183</v>
      </c>
      <c r="E2277" s="89" t="s">
        <v>9</v>
      </c>
      <c r="F2277" s="89">
        <v>52</v>
      </c>
      <c r="G2277" s="89" t="s">
        <v>21</v>
      </c>
    </row>
    <row r="2278" spans="3:7" ht="15" thickBot="1" x14ac:dyDescent="0.35">
      <c r="C2278" s="87">
        <v>43185</v>
      </c>
      <c r="D2278" s="88">
        <v>0.70763888888888893</v>
      </c>
      <c r="E2278" s="89" t="s">
        <v>9</v>
      </c>
      <c r="F2278" s="89">
        <v>31</v>
      </c>
      <c r="G2278" s="89" t="s">
        <v>21</v>
      </c>
    </row>
    <row r="2279" spans="3:7" ht="15" thickBot="1" x14ac:dyDescent="0.35">
      <c r="C2279" s="87">
        <v>43185</v>
      </c>
      <c r="D2279" s="88">
        <v>0.70782407407407411</v>
      </c>
      <c r="E2279" s="89" t="s">
        <v>9</v>
      </c>
      <c r="F2279" s="89">
        <v>36</v>
      </c>
      <c r="G2279" s="89" t="s">
        <v>10</v>
      </c>
    </row>
    <row r="2280" spans="3:7" ht="15" thickBot="1" x14ac:dyDescent="0.35">
      <c r="C2280" s="87">
        <v>43185</v>
      </c>
      <c r="D2280" s="88">
        <v>0.70797453703703705</v>
      </c>
      <c r="E2280" s="89" t="s">
        <v>9</v>
      </c>
      <c r="F2280" s="89">
        <v>34</v>
      </c>
      <c r="G2280" s="89" t="s">
        <v>21</v>
      </c>
    </row>
    <row r="2281" spans="3:7" ht="15" thickBot="1" x14ac:dyDescent="0.35">
      <c r="C2281" s="87">
        <v>43185</v>
      </c>
      <c r="D2281" s="88">
        <v>0.70877314814814818</v>
      </c>
      <c r="E2281" s="89" t="s">
        <v>9</v>
      </c>
      <c r="F2281" s="89">
        <v>39</v>
      </c>
      <c r="G2281" s="89" t="s">
        <v>10</v>
      </c>
    </row>
    <row r="2282" spans="3:7" ht="15" thickBot="1" x14ac:dyDescent="0.35">
      <c r="C2282" s="87">
        <v>43185</v>
      </c>
      <c r="D2282" s="88">
        <v>0.70887731481481486</v>
      </c>
      <c r="E2282" s="89" t="s">
        <v>9</v>
      </c>
      <c r="F2282" s="89">
        <v>51</v>
      </c>
      <c r="G2282" s="89" t="s">
        <v>10</v>
      </c>
    </row>
    <row r="2283" spans="3:7" ht="15" thickBot="1" x14ac:dyDescent="0.35">
      <c r="C2283" s="87">
        <v>43185</v>
      </c>
      <c r="D2283" s="88">
        <v>0.70918981481481491</v>
      </c>
      <c r="E2283" s="89" t="s">
        <v>9</v>
      </c>
      <c r="F2283" s="89">
        <v>27</v>
      </c>
      <c r="G2283" s="89" t="s">
        <v>21</v>
      </c>
    </row>
    <row r="2284" spans="3:7" ht="15" thickBot="1" x14ac:dyDescent="0.35">
      <c r="C2284" s="87">
        <v>43185</v>
      </c>
      <c r="D2284" s="88">
        <v>0.7095717592592593</v>
      </c>
      <c r="E2284" s="89" t="s">
        <v>9</v>
      </c>
      <c r="F2284" s="89">
        <v>43</v>
      </c>
      <c r="G2284" s="89" t="s">
        <v>21</v>
      </c>
    </row>
    <row r="2285" spans="3:7" ht="15" thickBot="1" x14ac:dyDescent="0.35">
      <c r="C2285" s="87">
        <v>43185</v>
      </c>
      <c r="D2285" s="88">
        <v>0.70976851851851841</v>
      </c>
      <c r="E2285" s="89" t="s">
        <v>9</v>
      </c>
      <c r="F2285" s="89">
        <v>45</v>
      </c>
      <c r="G2285" s="89" t="s">
        <v>10</v>
      </c>
    </row>
    <row r="2286" spans="3:7" ht="15" thickBot="1" x14ac:dyDescent="0.35">
      <c r="C2286" s="87">
        <v>43185</v>
      </c>
      <c r="D2286" s="88">
        <v>0.71057870370370368</v>
      </c>
      <c r="E2286" s="89" t="s">
        <v>9</v>
      </c>
      <c r="F2286" s="89">
        <v>29</v>
      </c>
      <c r="G2286" s="89" t="s">
        <v>21</v>
      </c>
    </row>
    <row r="2287" spans="3:7" ht="15" thickBot="1" x14ac:dyDescent="0.35">
      <c r="C2287" s="87">
        <v>43185</v>
      </c>
      <c r="D2287" s="88">
        <v>0.71072916666666675</v>
      </c>
      <c r="E2287" s="89" t="s">
        <v>9</v>
      </c>
      <c r="F2287" s="89">
        <v>44</v>
      </c>
      <c r="G2287" s="89" t="s">
        <v>21</v>
      </c>
    </row>
    <row r="2288" spans="3:7" ht="15" thickBot="1" x14ac:dyDescent="0.35">
      <c r="C2288" s="87">
        <v>43185</v>
      </c>
      <c r="D2288" s="88">
        <v>0.71160879629629636</v>
      </c>
      <c r="E2288" s="89" t="s">
        <v>9</v>
      </c>
      <c r="F2288" s="89">
        <v>34</v>
      </c>
      <c r="G2288" s="89" t="s">
        <v>10</v>
      </c>
    </row>
    <row r="2289" spans="3:7" ht="15" thickBot="1" x14ac:dyDescent="0.35">
      <c r="C2289" s="87">
        <v>43185</v>
      </c>
      <c r="D2289" s="88">
        <v>0.71178240740740739</v>
      </c>
      <c r="E2289" s="89" t="s">
        <v>9</v>
      </c>
      <c r="F2289" s="89">
        <v>44</v>
      </c>
      <c r="G2289" s="89" t="s">
        <v>10</v>
      </c>
    </row>
    <row r="2290" spans="3:7" ht="15" thickBot="1" x14ac:dyDescent="0.35">
      <c r="C2290" s="87">
        <v>43185</v>
      </c>
      <c r="D2290" s="88">
        <v>0.71182870370370377</v>
      </c>
      <c r="E2290" s="89" t="s">
        <v>9</v>
      </c>
      <c r="F2290" s="89">
        <v>39</v>
      </c>
      <c r="G2290" s="89" t="s">
        <v>21</v>
      </c>
    </row>
    <row r="2291" spans="3:7" ht="15" thickBot="1" x14ac:dyDescent="0.35">
      <c r="C2291" s="87">
        <v>43185</v>
      </c>
      <c r="D2291" s="88">
        <v>0.71210648148148159</v>
      </c>
      <c r="E2291" s="89" t="s">
        <v>9</v>
      </c>
      <c r="F2291" s="89">
        <v>33</v>
      </c>
      <c r="G2291" s="89" t="s">
        <v>21</v>
      </c>
    </row>
    <row r="2292" spans="3:7" ht="15" thickBot="1" x14ac:dyDescent="0.35">
      <c r="C2292" s="87">
        <v>43185</v>
      </c>
      <c r="D2292" s="88">
        <v>0.71283564814814815</v>
      </c>
      <c r="E2292" s="89" t="s">
        <v>9</v>
      </c>
      <c r="F2292" s="89">
        <v>35</v>
      </c>
      <c r="G2292" s="89" t="s">
        <v>21</v>
      </c>
    </row>
    <row r="2293" spans="3:7" ht="15" thickBot="1" x14ac:dyDescent="0.35">
      <c r="C2293" s="87">
        <v>43185</v>
      </c>
      <c r="D2293" s="88">
        <v>0.71292824074074079</v>
      </c>
      <c r="E2293" s="89" t="s">
        <v>9</v>
      </c>
      <c r="F2293" s="89">
        <v>24</v>
      </c>
      <c r="G2293" s="89" t="s">
        <v>21</v>
      </c>
    </row>
    <row r="2294" spans="3:7" ht="15" thickBot="1" x14ac:dyDescent="0.35">
      <c r="C2294" s="87">
        <v>43185</v>
      </c>
      <c r="D2294" s="88">
        <v>0.71313657407407405</v>
      </c>
      <c r="E2294" s="89" t="s">
        <v>9</v>
      </c>
      <c r="F2294" s="89">
        <v>53</v>
      </c>
      <c r="G2294" s="89" t="s">
        <v>21</v>
      </c>
    </row>
    <row r="2295" spans="3:7" ht="15" thickBot="1" x14ac:dyDescent="0.35">
      <c r="C2295" s="87">
        <v>43185</v>
      </c>
      <c r="D2295" s="88">
        <v>0.71342592592592602</v>
      </c>
      <c r="E2295" s="89" t="s">
        <v>9</v>
      </c>
      <c r="F2295" s="89">
        <v>34</v>
      </c>
      <c r="G2295" s="89" t="s">
        <v>21</v>
      </c>
    </row>
    <row r="2296" spans="3:7" ht="15" thickBot="1" x14ac:dyDescent="0.35">
      <c r="C2296" s="87">
        <v>43185</v>
      </c>
      <c r="D2296" s="88">
        <v>0.71439814814814817</v>
      </c>
      <c r="E2296" s="89" t="s">
        <v>9</v>
      </c>
      <c r="F2296" s="89">
        <v>24</v>
      </c>
      <c r="G2296" s="89" t="s">
        <v>21</v>
      </c>
    </row>
    <row r="2297" spans="3:7" ht="15" thickBot="1" x14ac:dyDescent="0.35">
      <c r="C2297" s="87">
        <v>43185</v>
      </c>
      <c r="D2297" s="88">
        <v>0.71451388888888889</v>
      </c>
      <c r="E2297" s="89" t="s">
        <v>9</v>
      </c>
      <c r="F2297" s="89">
        <v>46</v>
      </c>
      <c r="G2297" s="89" t="s">
        <v>10</v>
      </c>
    </row>
    <row r="2298" spans="3:7" ht="15" thickBot="1" x14ac:dyDescent="0.35">
      <c r="C2298" s="87">
        <v>43185</v>
      </c>
      <c r="D2298" s="88">
        <v>0.71524305555555545</v>
      </c>
      <c r="E2298" s="89" t="s">
        <v>9</v>
      </c>
      <c r="F2298" s="89">
        <v>34</v>
      </c>
      <c r="G2298" s="89" t="s">
        <v>10</v>
      </c>
    </row>
    <row r="2299" spans="3:7" ht="15" thickBot="1" x14ac:dyDescent="0.35">
      <c r="C2299" s="87">
        <v>43185</v>
      </c>
      <c r="D2299" s="88">
        <v>0.71527777777777779</v>
      </c>
      <c r="E2299" s="89" t="s">
        <v>9</v>
      </c>
      <c r="F2299" s="89">
        <v>30</v>
      </c>
      <c r="G2299" s="89" t="s">
        <v>21</v>
      </c>
    </row>
    <row r="2300" spans="3:7" ht="15" thickBot="1" x14ac:dyDescent="0.35">
      <c r="C2300" s="87">
        <v>43185</v>
      </c>
      <c r="D2300" s="88">
        <v>0.71887731481481476</v>
      </c>
      <c r="E2300" s="89" t="s">
        <v>9</v>
      </c>
      <c r="F2300" s="89">
        <v>47</v>
      </c>
      <c r="G2300" s="89" t="s">
        <v>10</v>
      </c>
    </row>
    <row r="2301" spans="3:7" ht="15" thickBot="1" x14ac:dyDescent="0.35">
      <c r="C2301" s="87">
        <v>43185</v>
      </c>
      <c r="D2301" s="88">
        <v>0.71949074074074071</v>
      </c>
      <c r="E2301" s="89" t="s">
        <v>9</v>
      </c>
      <c r="F2301" s="89">
        <v>31</v>
      </c>
      <c r="G2301" s="89" t="s">
        <v>21</v>
      </c>
    </row>
    <row r="2302" spans="3:7" ht="15" thickBot="1" x14ac:dyDescent="0.35">
      <c r="C2302" s="87">
        <v>43185</v>
      </c>
      <c r="D2302" s="88">
        <v>0.72018518518518515</v>
      </c>
      <c r="E2302" s="89" t="s">
        <v>9</v>
      </c>
      <c r="F2302" s="89">
        <v>42</v>
      </c>
      <c r="G2302" s="89" t="s">
        <v>21</v>
      </c>
    </row>
    <row r="2303" spans="3:7" ht="15" thickBot="1" x14ac:dyDescent="0.35">
      <c r="C2303" s="87">
        <v>43185</v>
      </c>
      <c r="D2303" s="88">
        <v>0.72060185185185188</v>
      </c>
      <c r="E2303" s="89" t="s">
        <v>9</v>
      </c>
      <c r="F2303" s="89">
        <v>29</v>
      </c>
      <c r="G2303" s="89" t="s">
        <v>10</v>
      </c>
    </row>
    <row r="2304" spans="3:7" ht="15" thickBot="1" x14ac:dyDescent="0.35">
      <c r="C2304" s="87">
        <v>43185</v>
      </c>
      <c r="D2304" s="88">
        <v>0.72092592592592597</v>
      </c>
      <c r="E2304" s="89" t="s">
        <v>9</v>
      </c>
      <c r="F2304" s="89">
        <v>33</v>
      </c>
      <c r="G2304" s="89" t="s">
        <v>21</v>
      </c>
    </row>
    <row r="2305" spans="3:7" ht="15" thickBot="1" x14ac:dyDescent="0.35">
      <c r="C2305" s="87">
        <v>43185</v>
      </c>
      <c r="D2305" s="88">
        <v>0.7215625</v>
      </c>
      <c r="E2305" s="89" t="s">
        <v>9</v>
      </c>
      <c r="F2305" s="89">
        <v>50</v>
      </c>
      <c r="G2305" s="89" t="s">
        <v>10</v>
      </c>
    </row>
    <row r="2306" spans="3:7" ht="15" thickBot="1" x14ac:dyDescent="0.35">
      <c r="C2306" s="87">
        <v>43185</v>
      </c>
      <c r="D2306" s="88">
        <v>0.72184027777777782</v>
      </c>
      <c r="E2306" s="89" t="s">
        <v>9</v>
      </c>
      <c r="F2306" s="89">
        <v>26</v>
      </c>
      <c r="G2306" s="89" t="s">
        <v>21</v>
      </c>
    </row>
    <row r="2307" spans="3:7" ht="15" thickBot="1" x14ac:dyDescent="0.35">
      <c r="C2307" s="87">
        <v>43185</v>
      </c>
      <c r="D2307" s="88">
        <v>0.72225694444444455</v>
      </c>
      <c r="E2307" s="89" t="s">
        <v>9</v>
      </c>
      <c r="F2307" s="89">
        <v>45</v>
      </c>
      <c r="G2307" s="89" t="s">
        <v>10</v>
      </c>
    </row>
    <row r="2308" spans="3:7" ht="15" thickBot="1" x14ac:dyDescent="0.35">
      <c r="C2308" s="87">
        <v>43185</v>
      </c>
      <c r="D2308" s="88">
        <v>0.72273148148148147</v>
      </c>
      <c r="E2308" s="89" t="s">
        <v>9</v>
      </c>
      <c r="F2308" s="89">
        <v>32</v>
      </c>
      <c r="G2308" s="89" t="s">
        <v>21</v>
      </c>
    </row>
    <row r="2309" spans="3:7" ht="15" thickBot="1" x14ac:dyDescent="0.35">
      <c r="C2309" s="87">
        <v>43185</v>
      </c>
      <c r="D2309" s="88">
        <v>0.7232291666666667</v>
      </c>
      <c r="E2309" s="89" t="s">
        <v>9</v>
      </c>
      <c r="F2309" s="89">
        <v>49</v>
      </c>
      <c r="G2309" s="89" t="s">
        <v>10</v>
      </c>
    </row>
    <row r="2310" spans="3:7" ht="15" thickBot="1" x14ac:dyDescent="0.35">
      <c r="C2310" s="87">
        <v>43185</v>
      </c>
      <c r="D2310" s="88">
        <v>0.72377314814814808</v>
      </c>
      <c r="E2310" s="89" t="s">
        <v>9</v>
      </c>
      <c r="F2310" s="89">
        <v>49</v>
      </c>
      <c r="G2310" s="89" t="s">
        <v>21</v>
      </c>
    </row>
    <row r="2311" spans="3:7" ht="15" thickBot="1" x14ac:dyDescent="0.35">
      <c r="C2311" s="87">
        <v>43185</v>
      </c>
      <c r="D2311" s="88">
        <v>0.72512731481481485</v>
      </c>
      <c r="E2311" s="89" t="s">
        <v>9</v>
      </c>
      <c r="F2311" s="89">
        <v>40</v>
      </c>
      <c r="G2311" s="89" t="s">
        <v>21</v>
      </c>
    </row>
    <row r="2312" spans="3:7" ht="15" thickBot="1" x14ac:dyDescent="0.35">
      <c r="C2312" s="87">
        <v>43185</v>
      </c>
      <c r="D2312" s="88">
        <v>0.72542824074074075</v>
      </c>
      <c r="E2312" s="89" t="s">
        <v>9</v>
      </c>
      <c r="F2312" s="89">
        <v>44</v>
      </c>
      <c r="G2312" s="89" t="s">
        <v>21</v>
      </c>
    </row>
    <row r="2313" spans="3:7" ht="15" thickBot="1" x14ac:dyDescent="0.35">
      <c r="C2313" s="87">
        <v>43185</v>
      </c>
      <c r="D2313" s="88">
        <v>0.72560185185185189</v>
      </c>
      <c r="E2313" s="89" t="s">
        <v>9</v>
      </c>
      <c r="F2313" s="89">
        <v>47</v>
      </c>
      <c r="G2313" s="89" t="s">
        <v>10</v>
      </c>
    </row>
    <row r="2314" spans="3:7" ht="15" thickBot="1" x14ac:dyDescent="0.35">
      <c r="C2314" s="87">
        <v>43185</v>
      </c>
      <c r="D2314" s="88">
        <v>0.72586805555555556</v>
      </c>
      <c r="E2314" s="89" t="s">
        <v>9</v>
      </c>
      <c r="F2314" s="89">
        <v>31</v>
      </c>
      <c r="G2314" s="89" t="s">
        <v>10</v>
      </c>
    </row>
    <row r="2315" spans="3:7" ht="15" thickBot="1" x14ac:dyDescent="0.35">
      <c r="C2315" s="87">
        <v>43185</v>
      </c>
      <c r="D2315" s="88">
        <v>0.72605324074074085</v>
      </c>
      <c r="E2315" s="89" t="s">
        <v>9</v>
      </c>
      <c r="F2315" s="89">
        <v>49</v>
      </c>
      <c r="G2315" s="89" t="s">
        <v>21</v>
      </c>
    </row>
    <row r="2316" spans="3:7" ht="15" thickBot="1" x14ac:dyDescent="0.35">
      <c r="C2316" s="87">
        <v>43185</v>
      </c>
      <c r="D2316" s="88">
        <v>0.72613425925925934</v>
      </c>
      <c r="E2316" s="89" t="s">
        <v>9</v>
      </c>
      <c r="F2316" s="89">
        <v>42</v>
      </c>
      <c r="G2316" s="89" t="s">
        <v>21</v>
      </c>
    </row>
    <row r="2317" spans="3:7" ht="15" thickBot="1" x14ac:dyDescent="0.35">
      <c r="C2317" s="87">
        <v>43185</v>
      </c>
      <c r="D2317" s="88">
        <v>0.72731481481481486</v>
      </c>
      <c r="E2317" s="89" t="s">
        <v>9</v>
      </c>
      <c r="F2317" s="89">
        <v>37</v>
      </c>
      <c r="G2317" s="89" t="s">
        <v>21</v>
      </c>
    </row>
    <row r="2318" spans="3:7" ht="15" thickBot="1" x14ac:dyDescent="0.35">
      <c r="C2318" s="87">
        <v>43185</v>
      </c>
      <c r="D2318" s="88">
        <v>0.72736111111111112</v>
      </c>
      <c r="E2318" s="89" t="s">
        <v>9</v>
      </c>
      <c r="F2318" s="89">
        <v>45</v>
      </c>
      <c r="G2318" s="89" t="s">
        <v>21</v>
      </c>
    </row>
    <row r="2319" spans="3:7" ht="15" thickBot="1" x14ac:dyDescent="0.35">
      <c r="C2319" s="87">
        <v>43185</v>
      </c>
      <c r="D2319" s="88">
        <v>0.72770833333333329</v>
      </c>
      <c r="E2319" s="89" t="s">
        <v>9</v>
      </c>
      <c r="F2319" s="89">
        <v>45</v>
      </c>
      <c r="G2319" s="89" t="s">
        <v>21</v>
      </c>
    </row>
    <row r="2320" spans="3:7" ht="15" thickBot="1" x14ac:dyDescent="0.35">
      <c r="C2320" s="87">
        <v>43185</v>
      </c>
      <c r="D2320" s="88">
        <v>0.72776620370370371</v>
      </c>
      <c r="E2320" s="89" t="s">
        <v>9</v>
      </c>
      <c r="F2320" s="89">
        <v>47</v>
      </c>
      <c r="G2320" s="89" t="s">
        <v>10</v>
      </c>
    </row>
    <row r="2321" spans="3:7" ht="15" thickBot="1" x14ac:dyDescent="0.35">
      <c r="C2321" s="87">
        <v>43185</v>
      </c>
      <c r="D2321" s="88">
        <v>0.7279282407407407</v>
      </c>
      <c r="E2321" s="89" t="s">
        <v>9</v>
      </c>
      <c r="F2321" s="89">
        <v>39</v>
      </c>
      <c r="G2321" s="89" t="s">
        <v>21</v>
      </c>
    </row>
    <row r="2322" spans="3:7" ht="15" thickBot="1" x14ac:dyDescent="0.35">
      <c r="C2322" s="87">
        <v>43185</v>
      </c>
      <c r="D2322" s="88">
        <v>0.72906249999999995</v>
      </c>
      <c r="E2322" s="89" t="s">
        <v>9</v>
      </c>
      <c r="F2322" s="89">
        <v>39</v>
      </c>
      <c r="G2322" s="89" t="s">
        <v>10</v>
      </c>
    </row>
    <row r="2323" spans="3:7" ht="15" thickBot="1" x14ac:dyDescent="0.35">
      <c r="C2323" s="87">
        <v>43185</v>
      </c>
      <c r="D2323" s="88">
        <v>0.72909722222222229</v>
      </c>
      <c r="E2323" s="89" t="s">
        <v>9</v>
      </c>
      <c r="F2323" s="89">
        <v>28</v>
      </c>
      <c r="G2323" s="89" t="s">
        <v>21</v>
      </c>
    </row>
    <row r="2324" spans="3:7" ht="15" thickBot="1" x14ac:dyDescent="0.35">
      <c r="C2324" s="87">
        <v>43185</v>
      </c>
      <c r="D2324" s="88">
        <v>0.72974537037037035</v>
      </c>
      <c r="E2324" s="89" t="s">
        <v>9</v>
      </c>
      <c r="F2324" s="89">
        <v>46</v>
      </c>
      <c r="G2324" s="89" t="s">
        <v>21</v>
      </c>
    </row>
    <row r="2325" spans="3:7" ht="15" thickBot="1" x14ac:dyDescent="0.35">
      <c r="C2325" s="87">
        <v>43185</v>
      </c>
      <c r="D2325" s="88">
        <v>0.72979166666666673</v>
      </c>
      <c r="E2325" s="89" t="s">
        <v>9</v>
      </c>
      <c r="F2325" s="89">
        <v>49</v>
      </c>
      <c r="G2325" s="89" t="s">
        <v>10</v>
      </c>
    </row>
    <row r="2326" spans="3:7" ht="15" thickBot="1" x14ac:dyDescent="0.35">
      <c r="C2326" s="87">
        <v>43185</v>
      </c>
      <c r="D2326" s="88">
        <v>0.73062499999999997</v>
      </c>
      <c r="E2326" s="89" t="s">
        <v>9</v>
      </c>
      <c r="F2326" s="89">
        <v>43</v>
      </c>
      <c r="G2326" s="89" t="s">
        <v>10</v>
      </c>
    </row>
    <row r="2327" spans="3:7" ht="15" thickBot="1" x14ac:dyDescent="0.35">
      <c r="C2327" s="87">
        <v>43185</v>
      </c>
      <c r="D2327" s="88">
        <v>0.73251157407407408</v>
      </c>
      <c r="E2327" s="89" t="s">
        <v>9</v>
      </c>
      <c r="F2327" s="89">
        <v>37</v>
      </c>
      <c r="G2327" s="89" t="s">
        <v>21</v>
      </c>
    </row>
    <row r="2328" spans="3:7" ht="15" thickBot="1" x14ac:dyDescent="0.35">
      <c r="C2328" s="87">
        <v>43185</v>
      </c>
      <c r="D2328" s="88">
        <v>0.73388888888888892</v>
      </c>
      <c r="E2328" s="89" t="s">
        <v>9</v>
      </c>
      <c r="F2328" s="89">
        <v>47</v>
      </c>
      <c r="G2328" s="89" t="s">
        <v>21</v>
      </c>
    </row>
    <row r="2329" spans="3:7" ht="15" thickBot="1" x14ac:dyDescent="0.35">
      <c r="C2329" s="87">
        <v>43185</v>
      </c>
      <c r="D2329" s="88">
        <v>0.73482638888888896</v>
      </c>
      <c r="E2329" s="89" t="s">
        <v>9</v>
      </c>
      <c r="F2329" s="89">
        <v>29</v>
      </c>
      <c r="G2329" s="89" t="s">
        <v>21</v>
      </c>
    </row>
    <row r="2330" spans="3:7" ht="15" thickBot="1" x14ac:dyDescent="0.35">
      <c r="C2330" s="87">
        <v>43185</v>
      </c>
      <c r="D2330" s="88">
        <v>0.73517361111111112</v>
      </c>
      <c r="E2330" s="89" t="s">
        <v>9</v>
      </c>
      <c r="F2330" s="89">
        <v>46</v>
      </c>
      <c r="G2330" s="89" t="s">
        <v>21</v>
      </c>
    </row>
    <row r="2331" spans="3:7" ht="15" thickBot="1" x14ac:dyDescent="0.35">
      <c r="C2331" s="87">
        <v>43185</v>
      </c>
      <c r="D2331" s="88">
        <v>0.73521990740740739</v>
      </c>
      <c r="E2331" s="89" t="s">
        <v>9</v>
      </c>
      <c r="F2331" s="89">
        <v>50</v>
      </c>
      <c r="G2331" s="89" t="s">
        <v>10</v>
      </c>
    </row>
    <row r="2332" spans="3:7" ht="15" thickBot="1" x14ac:dyDescent="0.35">
      <c r="C2332" s="87">
        <v>43185</v>
      </c>
      <c r="D2332" s="88">
        <v>0.7362847222222223</v>
      </c>
      <c r="E2332" s="89" t="s">
        <v>9</v>
      </c>
      <c r="F2332" s="89">
        <v>49</v>
      </c>
      <c r="G2332" s="89" t="s">
        <v>10</v>
      </c>
    </row>
    <row r="2333" spans="3:7" ht="15" thickBot="1" x14ac:dyDescent="0.35">
      <c r="C2333" s="87">
        <v>43185</v>
      </c>
      <c r="D2333" s="88">
        <v>0.73666666666666669</v>
      </c>
      <c r="E2333" s="89" t="s">
        <v>9</v>
      </c>
      <c r="F2333" s="89">
        <v>45</v>
      </c>
      <c r="G2333" s="89" t="s">
        <v>10</v>
      </c>
    </row>
    <row r="2334" spans="3:7" ht="15" thickBot="1" x14ac:dyDescent="0.35">
      <c r="C2334" s="87">
        <v>43185</v>
      </c>
      <c r="D2334" s="88">
        <v>0.7377893518518519</v>
      </c>
      <c r="E2334" s="89" t="s">
        <v>9</v>
      </c>
      <c r="F2334" s="89">
        <v>34</v>
      </c>
      <c r="G2334" s="89" t="s">
        <v>21</v>
      </c>
    </row>
    <row r="2335" spans="3:7" ht="15" thickBot="1" x14ac:dyDescent="0.35">
      <c r="C2335" s="87">
        <v>43185</v>
      </c>
      <c r="D2335" s="88">
        <v>0.73800925925925931</v>
      </c>
      <c r="E2335" s="89" t="s">
        <v>9</v>
      </c>
      <c r="F2335" s="89">
        <v>40</v>
      </c>
      <c r="G2335" s="89" t="s">
        <v>21</v>
      </c>
    </row>
    <row r="2336" spans="3:7" ht="15" thickBot="1" x14ac:dyDescent="0.35">
      <c r="C2336" s="87">
        <v>43185</v>
      </c>
      <c r="D2336" s="88">
        <v>0.73821759259259256</v>
      </c>
      <c r="E2336" s="89" t="s">
        <v>9</v>
      </c>
      <c r="F2336" s="89">
        <v>52</v>
      </c>
      <c r="G2336" s="89" t="s">
        <v>10</v>
      </c>
    </row>
    <row r="2337" spans="3:7" ht="15" thickBot="1" x14ac:dyDescent="0.35">
      <c r="C2337" s="87">
        <v>43185</v>
      </c>
      <c r="D2337" s="88">
        <v>0.73944444444444446</v>
      </c>
      <c r="E2337" s="89" t="s">
        <v>9</v>
      </c>
      <c r="F2337" s="89">
        <v>30</v>
      </c>
      <c r="G2337" s="89" t="s">
        <v>21</v>
      </c>
    </row>
    <row r="2338" spans="3:7" ht="15" thickBot="1" x14ac:dyDescent="0.35">
      <c r="C2338" s="87">
        <v>43185</v>
      </c>
      <c r="D2338" s="88">
        <v>0.73994212962962969</v>
      </c>
      <c r="E2338" s="89" t="s">
        <v>9</v>
      </c>
      <c r="F2338" s="89">
        <v>52</v>
      </c>
      <c r="G2338" s="89" t="s">
        <v>10</v>
      </c>
    </row>
    <row r="2339" spans="3:7" ht="15" thickBot="1" x14ac:dyDescent="0.35">
      <c r="C2339" s="87">
        <v>43185</v>
      </c>
      <c r="D2339" s="88">
        <v>0.74037037037037035</v>
      </c>
      <c r="E2339" s="89" t="s">
        <v>9</v>
      </c>
      <c r="F2339" s="89">
        <v>47</v>
      </c>
      <c r="G2339" s="89" t="s">
        <v>21</v>
      </c>
    </row>
    <row r="2340" spans="3:7" ht="15" thickBot="1" x14ac:dyDescent="0.35">
      <c r="C2340" s="87">
        <v>43185</v>
      </c>
      <c r="D2340" s="88">
        <v>0.74079861111111101</v>
      </c>
      <c r="E2340" s="89" t="s">
        <v>9</v>
      </c>
      <c r="F2340" s="89">
        <v>36</v>
      </c>
      <c r="G2340" s="89" t="s">
        <v>10</v>
      </c>
    </row>
    <row r="2341" spans="3:7" ht="15" thickBot="1" x14ac:dyDescent="0.35">
      <c r="C2341" s="87">
        <v>43185</v>
      </c>
      <c r="D2341" s="88">
        <v>0.74126157407407411</v>
      </c>
      <c r="E2341" s="89" t="s">
        <v>9</v>
      </c>
      <c r="F2341" s="89">
        <v>35</v>
      </c>
      <c r="G2341" s="89" t="s">
        <v>10</v>
      </c>
    </row>
    <row r="2342" spans="3:7" ht="15" thickBot="1" x14ac:dyDescent="0.35">
      <c r="C2342" s="87">
        <v>43185</v>
      </c>
      <c r="D2342" s="88">
        <v>0.74187499999999995</v>
      </c>
      <c r="E2342" s="89" t="s">
        <v>9</v>
      </c>
      <c r="F2342" s="89">
        <v>39</v>
      </c>
      <c r="G2342" s="89" t="s">
        <v>21</v>
      </c>
    </row>
    <row r="2343" spans="3:7" ht="15" thickBot="1" x14ac:dyDescent="0.35">
      <c r="C2343" s="87">
        <v>43185</v>
      </c>
      <c r="D2343" s="88">
        <v>0.74384259259259267</v>
      </c>
      <c r="E2343" s="89" t="s">
        <v>9</v>
      </c>
      <c r="F2343" s="89">
        <v>42</v>
      </c>
      <c r="G2343" s="89" t="s">
        <v>21</v>
      </c>
    </row>
    <row r="2344" spans="3:7" ht="15" thickBot="1" x14ac:dyDescent="0.35">
      <c r="C2344" s="87">
        <v>43185</v>
      </c>
      <c r="D2344" s="88">
        <v>0.74466435185185187</v>
      </c>
      <c r="E2344" s="89" t="s">
        <v>9</v>
      </c>
      <c r="F2344" s="89">
        <v>41</v>
      </c>
      <c r="G2344" s="89" t="s">
        <v>21</v>
      </c>
    </row>
    <row r="2345" spans="3:7" ht="15" thickBot="1" x14ac:dyDescent="0.35">
      <c r="C2345" s="87">
        <v>43185</v>
      </c>
      <c r="D2345" s="88">
        <v>0.74502314814814818</v>
      </c>
      <c r="E2345" s="89" t="s">
        <v>9</v>
      </c>
      <c r="F2345" s="89">
        <v>43</v>
      </c>
      <c r="G2345" s="89" t="s">
        <v>21</v>
      </c>
    </row>
    <row r="2346" spans="3:7" ht="15" thickBot="1" x14ac:dyDescent="0.35">
      <c r="C2346" s="87">
        <v>43185</v>
      </c>
      <c r="D2346" s="88">
        <v>0.74565972222222221</v>
      </c>
      <c r="E2346" s="89" t="s">
        <v>9</v>
      </c>
      <c r="F2346" s="89">
        <v>40</v>
      </c>
      <c r="G2346" s="89" t="s">
        <v>21</v>
      </c>
    </row>
    <row r="2347" spans="3:7" ht="15" thickBot="1" x14ac:dyDescent="0.35">
      <c r="C2347" s="87">
        <v>43185</v>
      </c>
      <c r="D2347" s="88">
        <v>0.74604166666666671</v>
      </c>
      <c r="E2347" s="89" t="s">
        <v>9</v>
      </c>
      <c r="F2347" s="89">
        <v>39</v>
      </c>
      <c r="G2347" s="89" t="s">
        <v>10</v>
      </c>
    </row>
    <row r="2348" spans="3:7" ht="15" thickBot="1" x14ac:dyDescent="0.35">
      <c r="C2348" s="87">
        <v>43185</v>
      </c>
      <c r="D2348" s="88">
        <v>0.74721064814814808</v>
      </c>
      <c r="E2348" s="89" t="s">
        <v>9</v>
      </c>
      <c r="F2348" s="89">
        <v>39</v>
      </c>
      <c r="G2348" s="89" t="s">
        <v>10</v>
      </c>
    </row>
    <row r="2349" spans="3:7" ht="15" thickBot="1" x14ac:dyDescent="0.35">
      <c r="C2349" s="87">
        <v>43185</v>
      </c>
      <c r="D2349" s="88">
        <v>0.74722222222222223</v>
      </c>
      <c r="E2349" s="89" t="s">
        <v>9</v>
      </c>
      <c r="F2349" s="89">
        <v>36</v>
      </c>
      <c r="G2349" s="89" t="s">
        <v>10</v>
      </c>
    </row>
    <row r="2350" spans="3:7" ht="15" thickBot="1" x14ac:dyDescent="0.35">
      <c r="C2350" s="87">
        <v>43185</v>
      </c>
      <c r="D2350" s="88">
        <v>0.74723379629629638</v>
      </c>
      <c r="E2350" s="89" t="s">
        <v>9</v>
      </c>
      <c r="F2350" s="89">
        <v>42</v>
      </c>
      <c r="G2350" s="89" t="s">
        <v>10</v>
      </c>
    </row>
    <row r="2351" spans="3:7" ht="15" thickBot="1" x14ac:dyDescent="0.35">
      <c r="C2351" s="87">
        <v>43185</v>
      </c>
      <c r="D2351" s="88">
        <v>0.74812499999999993</v>
      </c>
      <c r="E2351" s="89" t="s">
        <v>9</v>
      </c>
      <c r="F2351" s="89">
        <v>44</v>
      </c>
      <c r="G2351" s="89" t="s">
        <v>10</v>
      </c>
    </row>
    <row r="2352" spans="3:7" ht="15" thickBot="1" x14ac:dyDescent="0.35">
      <c r="C2352" s="87">
        <v>43185</v>
      </c>
      <c r="D2352" s="88">
        <v>0.74868055555555557</v>
      </c>
      <c r="E2352" s="89" t="s">
        <v>9</v>
      </c>
      <c r="F2352" s="89">
        <v>37</v>
      </c>
      <c r="G2352" s="89" t="s">
        <v>21</v>
      </c>
    </row>
    <row r="2353" spans="3:7" ht="15" thickBot="1" x14ac:dyDescent="0.35">
      <c r="C2353" s="87">
        <v>43185</v>
      </c>
      <c r="D2353" s="88">
        <v>0.75111111111111117</v>
      </c>
      <c r="E2353" s="89" t="s">
        <v>9</v>
      </c>
      <c r="F2353" s="89">
        <v>33</v>
      </c>
      <c r="G2353" s="89" t="s">
        <v>21</v>
      </c>
    </row>
    <row r="2354" spans="3:7" ht="15" thickBot="1" x14ac:dyDescent="0.35">
      <c r="C2354" s="87">
        <v>43185</v>
      </c>
      <c r="D2354" s="88">
        <v>0.75144675925925919</v>
      </c>
      <c r="E2354" s="89" t="s">
        <v>9</v>
      </c>
      <c r="F2354" s="89">
        <v>53</v>
      </c>
      <c r="G2354" s="89" t="s">
        <v>10</v>
      </c>
    </row>
    <row r="2355" spans="3:7" ht="15" thickBot="1" x14ac:dyDescent="0.35">
      <c r="C2355" s="87">
        <v>43185</v>
      </c>
      <c r="D2355" s="88">
        <v>0.75196759259259249</v>
      </c>
      <c r="E2355" s="89" t="s">
        <v>9</v>
      </c>
      <c r="F2355" s="89">
        <v>43</v>
      </c>
      <c r="G2355" s="89" t="s">
        <v>21</v>
      </c>
    </row>
    <row r="2356" spans="3:7" ht="15" thickBot="1" x14ac:dyDescent="0.35">
      <c r="C2356" s="87">
        <v>43185</v>
      </c>
      <c r="D2356" s="88">
        <v>0.75230324074074073</v>
      </c>
      <c r="E2356" s="89" t="s">
        <v>9</v>
      </c>
      <c r="F2356" s="89">
        <v>36</v>
      </c>
      <c r="G2356" s="89" t="s">
        <v>21</v>
      </c>
    </row>
    <row r="2357" spans="3:7" ht="15" thickBot="1" x14ac:dyDescent="0.35">
      <c r="C2357" s="87">
        <v>43185</v>
      </c>
      <c r="D2357" s="88">
        <v>0.75241898148148145</v>
      </c>
      <c r="E2357" s="89" t="s">
        <v>9</v>
      </c>
      <c r="F2357" s="89">
        <v>42</v>
      </c>
      <c r="G2357" s="89" t="s">
        <v>21</v>
      </c>
    </row>
    <row r="2358" spans="3:7" ht="15" thickBot="1" x14ac:dyDescent="0.35">
      <c r="C2358" s="87">
        <v>43185</v>
      </c>
      <c r="D2358" s="88">
        <v>0.75299768518518517</v>
      </c>
      <c r="E2358" s="89" t="s">
        <v>9</v>
      </c>
      <c r="F2358" s="89">
        <v>30</v>
      </c>
      <c r="G2358" s="89" t="s">
        <v>10</v>
      </c>
    </row>
    <row r="2359" spans="3:7" ht="15" thickBot="1" x14ac:dyDescent="0.35">
      <c r="C2359" s="87">
        <v>43185</v>
      </c>
      <c r="D2359" s="88">
        <v>0.75363425925925931</v>
      </c>
      <c r="E2359" s="89" t="s">
        <v>9</v>
      </c>
      <c r="F2359" s="89">
        <v>42</v>
      </c>
      <c r="G2359" s="89" t="s">
        <v>10</v>
      </c>
    </row>
    <row r="2360" spans="3:7" ht="15" thickBot="1" x14ac:dyDescent="0.35">
      <c r="C2360" s="87">
        <v>43185</v>
      </c>
      <c r="D2360" s="88">
        <v>0.75465277777777784</v>
      </c>
      <c r="E2360" s="89" t="s">
        <v>9</v>
      </c>
      <c r="F2360" s="89">
        <v>50</v>
      </c>
      <c r="G2360" s="89" t="s">
        <v>10</v>
      </c>
    </row>
    <row r="2361" spans="3:7" ht="15" thickBot="1" x14ac:dyDescent="0.35">
      <c r="C2361" s="87">
        <v>43185</v>
      </c>
      <c r="D2361" s="88">
        <v>0.7562037037037036</v>
      </c>
      <c r="E2361" s="89" t="s">
        <v>9</v>
      </c>
      <c r="F2361" s="89">
        <v>41</v>
      </c>
      <c r="G2361" s="89" t="s">
        <v>10</v>
      </c>
    </row>
    <row r="2362" spans="3:7" ht="15" thickBot="1" x14ac:dyDescent="0.35">
      <c r="C2362" s="87">
        <v>43185</v>
      </c>
      <c r="D2362" s="88">
        <v>0.75637731481481485</v>
      </c>
      <c r="E2362" s="89" t="s">
        <v>9</v>
      </c>
      <c r="F2362" s="89">
        <v>39</v>
      </c>
      <c r="G2362" s="89" t="s">
        <v>10</v>
      </c>
    </row>
    <row r="2363" spans="3:7" ht="15" thickBot="1" x14ac:dyDescent="0.35">
      <c r="C2363" s="87">
        <v>43185</v>
      </c>
      <c r="D2363" s="88">
        <v>0.75802083333333325</v>
      </c>
      <c r="E2363" s="89" t="s">
        <v>9</v>
      </c>
      <c r="F2363" s="89">
        <v>37</v>
      </c>
      <c r="G2363" s="89" t="s">
        <v>21</v>
      </c>
    </row>
    <row r="2364" spans="3:7" ht="15" thickBot="1" x14ac:dyDescent="0.35">
      <c r="C2364" s="87">
        <v>43185</v>
      </c>
      <c r="D2364" s="88">
        <v>0.75929398148148142</v>
      </c>
      <c r="E2364" s="89" t="s">
        <v>9</v>
      </c>
      <c r="F2364" s="89">
        <v>36</v>
      </c>
      <c r="G2364" s="89" t="s">
        <v>21</v>
      </c>
    </row>
    <row r="2365" spans="3:7" ht="15" thickBot="1" x14ac:dyDescent="0.35">
      <c r="C2365" s="87">
        <v>43185</v>
      </c>
      <c r="D2365" s="88">
        <v>0.75932870370370376</v>
      </c>
      <c r="E2365" s="89" t="s">
        <v>9</v>
      </c>
      <c r="F2365" s="89">
        <v>39</v>
      </c>
      <c r="G2365" s="89" t="s">
        <v>21</v>
      </c>
    </row>
    <row r="2366" spans="3:7" ht="15" thickBot="1" x14ac:dyDescent="0.35">
      <c r="C2366" s="87">
        <v>43185</v>
      </c>
      <c r="D2366" s="88">
        <v>0.76041666666666663</v>
      </c>
      <c r="E2366" s="89" t="s">
        <v>9</v>
      </c>
      <c r="F2366" s="89">
        <v>38</v>
      </c>
      <c r="G2366" s="89" t="s">
        <v>21</v>
      </c>
    </row>
    <row r="2367" spans="3:7" ht="15" thickBot="1" x14ac:dyDescent="0.35">
      <c r="C2367" s="87">
        <v>43185</v>
      </c>
      <c r="D2367" s="88">
        <v>0.7610069444444445</v>
      </c>
      <c r="E2367" s="89" t="s">
        <v>9</v>
      </c>
      <c r="F2367" s="89">
        <v>30</v>
      </c>
      <c r="G2367" s="89" t="s">
        <v>21</v>
      </c>
    </row>
    <row r="2368" spans="3:7" ht="15" thickBot="1" x14ac:dyDescent="0.35">
      <c r="C2368" s="87">
        <v>43185</v>
      </c>
      <c r="D2368" s="88">
        <v>0.76107638888888884</v>
      </c>
      <c r="E2368" s="89" t="s">
        <v>9</v>
      </c>
      <c r="F2368" s="89">
        <v>33</v>
      </c>
      <c r="G2368" s="89" t="s">
        <v>21</v>
      </c>
    </row>
    <row r="2369" spans="3:7" ht="15" thickBot="1" x14ac:dyDescent="0.35">
      <c r="C2369" s="87">
        <v>43185</v>
      </c>
      <c r="D2369" s="88">
        <v>0.76140046296296304</v>
      </c>
      <c r="E2369" s="89" t="s">
        <v>9</v>
      </c>
      <c r="F2369" s="89">
        <v>49</v>
      </c>
      <c r="G2369" s="89" t="s">
        <v>21</v>
      </c>
    </row>
    <row r="2370" spans="3:7" ht="15" thickBot="1" x14ac:dyDescent="0.35">
      <c r="C2370" s="87">
        <v>43185</v>
      </c>
      <c r="D2370" s="88">
        <v>0.76203703703703696</v>
      </c>
      <c r="E2370" s="89" t="s">
        <v>9</v>
      </c>
      <c r="F2370" s="89">
        <v>54</v>
      </c>
      <c r="G2370" s="89" t="s">
        <v>21</v>
      </c>
    </row>
    <row r="2371" spans="3:7" ht="15" thickBot="1" x14ac:dyDescent="0.35">
      <c r="C2371" s="87">
        <v>43185</v>
      </c>
      <c r="D2371" s="88">
        <v>0.76237268518518519</v>
      </c>
      <c r="E2371" s="89" t="s">
        <v>9</v>
      </c>
      <c r="F2371" s="89">
        <v>28</v>
      </c>
      <c r="G2371" s="89" t="s">
        <v>21</v>
      </c>
    </row>
    <row r="2372" spans="3:7" ht="15" thickBot="1" x14ac:dyDescent="0.35">
      <c r="C2372" s="87">
        <v>43185</v>
      </c>
      <c r="D2372" s="88">
        <v>0.76384259259259257</v>
      </c>
      <c r="E2372" s="89" t="s">
        <v>9</v>
      </c>
      <c r="F2372" s="89">
        <v>35</v>
      </c>
      <c r="G2372" s="89" t="s">
        <v>10</v>
      </c>
    </row>
    <row r="2373" spans="3:7" ht="15" thickBot="1" x14ac:dyDescent="0.35">
      <c r="C2373" s="87">
        <v>43185</v>
      </c>
      <c r="D2373" s="88">
        <v>0.76437499999999992</v>
      </c>
      <c r="E2373" s="89" t="s">
        <v>9</v>
      </c>
      <c r="F2373" s="89">
        <v>48</v>
      </c>
      <c r="G2373" s="89" t="s">
        <v>10</v>
      </c>
    </row>
    <row r="2374" spans="3:7" ht="15" thickBot="1" x14ac:dyDescent="0.35">
      <c r="C2374" s="87">
        <v>43185</v>
      </c>
      <c r="D2374" s="88">
        <v>0.76443287037037033</v>
      </c>
      <c r="E2374" s="89" t="s">
        <v>9</v>
      </c>
      <c r="F2374" s="89">
        <v>36</v>
      </c>
      <c r="G2374" s="89" t="s">
        <v>21</v>
      </c>
    </row>
    <row r="2375" spans="3:7" ht="15" thickBot="1" x14ac:dyDescent="0.35">
      <c r="C2375" s="87">
        <v>43185</v>
      </c>
      <c r="D2375" s="88">
        <v>0.76465277777777774</v>
      </c>
      <c r="E2375" s="89" t="s">
        <v>9</v>
      </c>
      <c r="F2375" s="89">
        <v>40</v>
      </c>
      <c r="G2375" s="89" t="s">
        <v>21</v>
      </c>
    </row>
    <row r="2376" spans="3:7" ht="15" thickBot="1" x14ac:dyDescent="0.35">
      <c r="C2376" s="87">
        <v>43185</v>
      </c>
      <c r="D2376" s="88">
        <v>0.76487268518518514</v>
      </c>
      <c r="E2376" s="89" t="s">
        <v>9</v>
      </c>
      <c r="F2376" s="89">
        <v>31</v>
      </c>
      <c r="G2376" s="89" t="s">
        <v>21</v>
      </c>
    </row>
    <row r="2377" spans="3:7" ht="15" thickBot="1" x14ac:dyDescent="0.35">
      <c r="C2377" s="87">
        <v>43185</v>
      </c>
      <c r="D2377" s="88">
        <v>0.76583333333333325</v>
      </c>
      <c r="E2377" s="89" t="s">
        <v>9</v>
      </c>
      <c r="F2377" s="89">
        <v>41</v>
      </c>
      <c r="G2377" s="89" t="s">
        <v>21</v>
      </c>
    </row>
    <row r="2378" spans="3:7" ht="15" thickBot="1" x14ac:dyDescent="0.35">
      <c r="C2378" s="87">
        <v>43185</v>
      </c>
      <c r="D2378" s="88">
        <v>0.76586805555555559</v>
      </c>
      <c r="E2378" s="89" t="s">
        <v>9</v>
      </c>
      <c r="F2378" s="89">
        <v>65</v>
      </c>
      <c r="G2378" s="89" t="s">
        <v>21</v>
      </c>
    </row>
    <row r="2379" spans="3:7" ht="15" thickBot="1" x14ac:dyDescent="0.35">
      <c r="C2379" s="87">
        <v>43185</v>
      </c>
      <c r="D2379" s="88">
        <v>0.76703703703703707</v>
      </c>
      <c r="E2379" s="89" t="s">
        <v>9</v>
      </c>
      <c r="F2379" s="89">
        <v>44</v>
      </c>
      <c r="G2379" s="89" t="s">
        <v>10</v>
      </c>
    </row>
    <row r="2380" spans="3:7" ht="15" thickBot="1" x14ac:dyDescent="0.35">
      <c r="C2380" s="87">
        <v>43185</v>
      </c>
      <c r="D2380" s="88">
        <v>0.7672337962962964</v>
      </c>
      <c r="E2380" s="89" t="s">
        <v>9</v>
      </c>
      <c r="F2380" s="89">
        <v>43</v>
      </c>
      <c r="G2380" s="89" t="s">
        <v>10</v>
      </c>
    </row>
    <row r="2381" spans="3:7" ht="15" thickBot="1" x14ac:dyDescent="0.35">
      <c r="C2381" s="87">
        <v>43185</v>
      </c>
      <c r="D2381" s="88">
        <v>0.76752314814814815</v>
      </c>
      <c r="E2381" s="89" t="s">
        <v>9</v>
      </c>
      <c r="F2381" s="89">
        <v>27</v>
      </c>
      <c r="G2381" s="89" t="s">
        <v>10</v>
      </c>
    </row>
    <row r="2382" spans="3:7" ht="15" thickBot="1" x14ac:dyDescent="0.35">
      <c r="C2382" s="87">
        <v>43185</v>
      </c>
      <c r="D2382" s="88">
        <v>0.76900462962962957</v>
      </c>
      <c r="E2382" s="89" t="s">
        <v>9</v>
      </c>
      <c r="F2382" s="89">
        <v>34</v>
      </c>
      <c r="G2382" s="89" t="s">
        <v>10</v>
      </c>
    </row>
    <row r="2383" spans="3:7" ht="15" thickBot="1" x14ac:dyDescent="0.35">
      <c r="C2383" s="87">
        <v>43185</v>
      </c>
      <c r="D2383" s="88">
        <v>0.76913194444444455</v>
      </c>
      <c r="E2383" s="89" t="s">
        <v>9</v>
      </c>
      <c r="F2383" s="89">
        <v>40</v>
      </c>
      <c r="G2383" s="89" t="s">
        <v>21</v>
      </c>
    </row>
    <row r="2384" spans="3:7" ht="15" thickBot="1" x14ac:dyDescent="0.35">
      <c r="C2384" s="87">
        <v>43185</v>
      </c>
      <c r="D2384" s="88">
        <v>0.76971064814814805</v>
      </c>
      <c r="E2384" s="89" t="s">
        <v>9</v>
      </c>
      <c r="F2384" s="89">
        <v>39</v>
      </c>
      <c r="G2384" s="89" t="s">
        <v>10</v>
      </c>
    </row>
    <row r="2385" spans="3:7" ht="15" thickBot="1" x14ac:dyDescent="0.35">
      <c r="C2385" s="87">
        <v>43185</v>
      </c>
      <c r="D2385" s="88">
        <v>0.77104166666666663</v>
      </c>
      <c r="E2385" s="89" t="s">
        <v>9</v>
      </c>
      <c r="F2385" s="89">
        <v>46</v>
      </c>
      <c r="G2385" s="89" t="s">
        <v>10</v>
      </c>
    </row>
    <row r="2386" spans="3:7" ht="15" thickBot="1" x14ac:dyDescent="0.35">
      <c r="C2386" s="87">
        <v>43185</v>
      </c>
      <c r="D2386" s="88">
        <v>0.7713078703703703</v>
      </c>
      <c r="E2386" s="89" t="s">
        <v>9</v>
      </c>
      <c r="F2386" s="89">
        <v>39</v>
      </c>
      <c r="G2386" s="89" t="s">
        <v>21</v>
      </c>
    </row>
    <row r="2387" spans="3:7" ht="15" thickBot="1" x14ac:dyDescent="0.35">
      <c r="C2387" s="87">
        <v>43185</v>
      </c>
      <c r="D2387" s="88">
        <v>0.77174768518518511</v>
      </c>
      <c r="E2387" s="89" t="s">
        <v>9</v>
      </c>
      <c r="F2387" s="89">
        <v>22</v>
      </c>
      <c r="G2387" s="89" t="s">
        <v>21</v>
      </c>
    </row>
    <row r="2388" spans="3:7" ht="15" thickBot="1" x14ac:dyDescent="0.35">
      <c r="C2388" s="87">
        <v>43185</v>
      </c>
      <c r="D2388" s="88">
        <v>0.77381944444444439</v>
      </c>
      <c r="E2388" s="89" t="s">
        <v>9</v>
      </c>
      <c r="F2388" s="89">
        <v>43</v>
      </c>
      <c r="G2388" s="89" t="s">
        <v>10</v>
      </c>
    </row>
    <row r="2389" spans="3:7" ht="15" thickBot="1" x14ac:dyDescent="0.35">
      <c r="C2389" s="87">
        <v>43185</v>
      </c>
      <c r="D2389" s="88">
        <v>0.77398148148148149</v>
      </c>
      <c r="E2389" s="89" t="s">
        <v>9</v>
      </c>
      <c r="F2389" s="89">
        <v>50</v>
      </c>
      <c r="G2389" s="89" t="s">
        <v>10</v>
      </c>
    </row>
    <row r="2390" spans="3:7" ht="15" thickBot="1" x14ac:dyDescent="0.35">
      <c r="C2390" s="87">
        <v>43185</v>
      </c>
      <c r="D2390" s="88">
        <v>0.77655092592592589</v>
      </c>
      <c r="E2390" s="89" t="s">
        <v>9</v>
      </c>
      <c r="F2390" s="89">
        <v>43</v>
      </c>
      <c r="G2390" s="89" t="s">
        <v>21</v>
      </c>
    </row>
    <row r="2391" spans="3:7" ht="15" thickBot="1" x14ac:dyDescent="0.35">
      <c r="C2391" s="87">
        <v>43185</v>
      </c>
      <c r="D2391" s="88">
        <v>0.77724537037037045</v>
      </c>
      <c r="E2391" s="89" t="s">
        <v>9</v>
      </c>
      <c r="F2391" s="89">
        <v>41</v>
      </c>
      <c r="G2391" s="89" t="s">
        <v>21</v>
      </c>
    </row>
    <row r="2392" spans="3:7" ht="15" thickBot="1" x14ac:dyDescent="0.35">
      <c r="C2392" s="87">
        <v>43185</v>
      </c>
      <c r="D2392" s="88">
        <v>0.77848379629629638</v>
      </c>
      <c r="E2392" s="89" t="s">
        <v>9</v>
      </c>
      <c r="F2392" s="89">
        <v>47</v>
      </c>
      <c r="G2392" s="89" t="s">
        <v>21</v>
      </c>
    </row>
    <row r="2393" spans="3:7" ht="15" thickBot="1" x14ac:dyDescent="0.35">
      <c r="C2393" s="87">
        <v>43185</v>
      </c>
      <c r="D2393" s="88">
        <v>0.78034722222222219</v>
      </c>
      <c r="E2393" s="89" t="s">
        <v>9</v>
      </c>
      <c r="F2393" s="89">
        <v>29</v>
      </c>
      <c r="G2393" s="89" t="s">
        <v>10</v>
      </c>
    </row>
    <row r="2394" spans="3:7" ht="15" thickBot="1" x14ac:dyDescent="0.35">
      <c r="C2394" s="87">
        <v>43185</v>
      </c>
      <c r="D2394" s="88">
        <v>0.78045138888888888</v>
      </c>
      <c r="E2394" s="89" t="s">
        <v>9</v>
      </c>
      <c r="F2394" s="89">
        <v>46</v>
      </c>
      <c r="G2394" s="89" t="s">
        <v>21</v>
      </c>
    </row>
    <row r="2395" spans="3:7" ht="15" thickBot="1" x14ac:dyDescent="0.35">
      <c r="C2395" s="87">
        <v>43185</v>
      </c>
      <c r="D2395" s="88">
        <v>0.78123842592592585</v>
      </c>
      <c r="E2395" s="89" t="s">
        <v>9</v>
      </c>
      <c r="F2395" s="89">
        <v>34</v>
      </c>
      <c r="G2395" s="89" t="s">
        <v>21</v>
      </c>
    </row>
    <row r="2396" spans="3:7" ht="15" thickBot="1" x14ac:dyDescent="0.35">
      <c r="C2396" s="87">
        <v>43185</v>
      </c>
      <c r="D2396" s="88">
        <v>0.78204861111111112</v>
      </c>
      <c r="E2396" s="89" t="s">
        <v>9</v>
      </c>
      <c r="F2396" s="89">
        <v>28</v>
      </c>
      <c r="G2396" s="89" t="s">
        <v>21</v>
      </c>
    </row>
    <row r="2397" spans="3:7" ht="15" thickBot="1" x14ac:dyDescent="0.35">
      <c r="C2397" s="87">
        <v>43185</v>
      </c>
      <c r="D2397" s="88">
        <v>0.78247685185185178</v>
      </c>
      <c r="E2397" s="89" t="s">
        <v>9</v>
      </c>
      <c r="F2397" s="89">
        <v>47</v>
      </c>
      <c r="G2397" s="89" t="s">
        <v>10</v>
      </c>
    </row>
    <row r="2398" spans="3:7" ht="15" thickBot="1" x14ac:dyDescent="0.35">
      <c r="C2398" s="87">
        <v>43185</v>
      </c>
      <c r="D2398" s="88">
        <v>0.78293981481481489</v>
      </c>
      <c r="E2398" s="89" t="s">
        <v>9</v>
      </c>
      <c r="F2398" s="89">
        <v>45</v>
      </c>
      <c r="G2398" s="89" t="s">
        <v>21</v>
      </c>
    </row>
    <row r="2399" spans="3:7" ht="15" thickBot="1" x14ac:dyDescent="0.35">
      <c r="C2399" s="87">
        <v>43185</v>
      </c>
      <c r="D2399" s="88">
        <v>0.78302083333333339</v>
      </c>
      <c r="E2399" s="89" t="s">
        <v>9</v>
      </c>
      <c r="F2399" s="89">
        <v>37</v>
      </c>
      <c r="G2399" s="89" t="s">
        <v>10</v>
      </c>
    </row>
    <row r="2400" spans="3:7" ht="15" thickBot="1" x14ac:dyDescent="0.35">
      <c r="C2400" s="87">
        <v>43185</v>
      </c>
      <c r="D2400" s="88">
        <v>0.78329861111111121</v>
      </c>
      <c r="E2400" s="89" t="s">
        <v>9</v>
      </c>
      <c r="F2400" s="89">
        <v>40</v>
      </c>
      <c r="G2400" s="89" t="s">
        <v>21</v>
      </c>
    </row>
    <row r="2401" spans="3:7" ht="15" thickBot="1" x14ac:dyDescent="0.35">
      <c r="C2401" s="87">
        <v>43185</v>
      </c>
      <c r="D2401" s="88">
        <v>0.78347222222222224</v>
      </c>
      <c r="E2401" s="89" t="s">
        <v>9</v>
      </c>
      <c r="F2401" s="89">
        <v>36</v>
      </c>
      <c r="G2401" s="89" t="s">
        <v>10</v>
      </c>
    </row>
    <row r="2402" spans="3:7" ht="15" thickBot="1" x14ac:dyDescent="0.35">
      <c r="C2402" s="87">
        <v>43185</v>
      </c>
      <c r="D2402" s="88">
        <v>0.78357638888888881</v>
      </c>
      <c r="E2402" s="89" t="s">
        <v>9</v>
      </c>
      <c r="F2402" s="89">
        <v>59</v>
      </c>
      <c r="G2402" s="89" t="s">
        <v>10</v>
      </c>
    </row>
    <row r="2403" spans="3:7" ht="15" thickBot="1" x14ac:dyDescent="0.35">
      <c r="C2403" s="87">
        <v>43185</v>
      </c>
      <c r="D2403" s="88">
        <v>0.78371527777777772</v>
      </c>
      <c r="E2403" s="89" t="s">
        <v>9</v>
      </c>
      <c r="F2403" s="89">
        <v>50</v>
      </c>
      <c r="G2403" s="89" t="s">
        <v>10</v>
      </c>
    </row>
    <row r="2404" spans="3:7" ht="15" thickBot="1" x14ac:dyDescent="0.35">
      <c r="C2404" s="87">
        <v>43185</v>
      </c>
      <c r="D2404" s="88">
        <v>0.78385416666666663</v>
      </c>
      <c r="E2404" s="89" t="s">
        <v>9</v>
      </c>
      <c r="F2404" s="89">
        <v>37</v>
      </c>
      <c r="G2404" s="89" t="s">
        <v>10</v>
      </c>
    </row>
    <row r="2405" spans="3:7" ht="15" thickBot="1" x14ac:dyDescent="0.35">
      <c r="C2405" s="87">
        <v>43185</v>
      </c>
      <c r="D2405" s="88">
        <v>0.78454861111111107</v>
      </c>
      <c r="E2405" s="89" t="s">
        <v>9</v>
      </c>
      <c r="F2405" s="89">
        <v>34</v>
      </c>
      <c r="G2405" s="89" t="s">
        <v>10</v>
      </c>
    </row>
    <row r="2406" spans="3:7" ht="15" thickBot="1" x14ac:dyDescent="0.35">
      <c r="C2406" s="87">
        <v>43185</v>
      </c>
      <c r="D2406" s="88">
        <v>0.78521990740740744</v>
      </c>
      <c r="E2406" s="89" t="s">
        <v>9</v>
      </c>
      <c r="F2406" s="89">
        <v>44</v>
      </c>
      <c r="G2406" s="89" t="s">
        <v>21</v>
      </c>
    </row>
    <row r="2407" spans="3:7" ht="15" thickBot="1" x14ac:dyDescent="0.35">
      <c r="C2407" s="87">
        <v>43185</v>
      </c>
      <c r="D2407" s="88">
        <v>0.7860300925925926</v>
      </c>
      <c r="E2407" s="89" t="s">
        <v>9</v>
      </c>
      <c r="F2407" s="89">
        <v>46</v>
      </c>
      <c r="G2407" s="89" t="s">
        <v>21</v>
      </c>
    </row>
    <row r="2408" spans="3:7" ht="15" thickBot="1" x14ac:dyDescent="0.35">
      <c r="C2408" s="87">
        <v>43185</v>
      </c>
      <c r="D2408" s="88">
        <v>0.78719907407407408</v>
      </c>
      <c r="E2408" s="89" t="s">
        <v>9</v>
      </c>
      <c r="F2408" s="89">
        <v>54</v>
      </c>
      <c r="G2408" s="89" t="s">
        <v>10</v>
      </c>
    </row>
    <row r="2409" spans="3:7" ht="15" thickBot="1" x14ac:dyDescent="0.35">
      <c r="C2409" s="87">
        <v>43185</v>
      </c>
      <c r="D2409" s="88">
        <v>0.78858796296296296</v>
      </c>
      <c r="E2409" s="89" t="s">
        <v>9</v>
      </c>
      <c r="F2409" s="89">
        <v>37</v>
      </c>
      <c r="G2409" s="89" t="s">
        <v>21</v>
      </c>
    </row>
    <row r="2410" spans="3:7" ht="15" thickBot="1" x14ac:dyDescent="0.35">
      <c r="C2410" s="87">
        <v>43185</v>
      </c>
      <c r="D2410" s="88">
        <v>0.78870370370370368</v>
      </c>
      <c r="E2410" s="89" t="s">
        <v>9</v>
      </c>
      <c r="F2410" s="89">
        <v>25</v>
      </c>
      <c r="G2410" s="89" t="s">
        <v>21</v>
      </c>
    </row>
    <row r="2411" spans="3:7" ht="15" thickBot="1" x14ac:dyDescent="0.35">
      <c r="C2411" s="87">
        <v>43185</v>
      </c>
      <c r="D2411" s="88">
        <v>0.78961805555555553</v>
      </c>
      <c r="E2411" s="89" t="s">
        <v>9</v>
      </c>
      <c r="F2411" s="89">
        <v>44</v>
      </c>
      <c r="G2411" s="89" t="s">
        <v>10</v>
      </c>
    </row>
    <row r="2412" spans="3:7" ht="15" thickBot="1" x14ac:dyDescent="0.35">
      <c r="C2412" s="87">
        <v>43185</v>
      </c>
      <c r="D2412" s="88">
        <v>0.7906712962962964</v>
      </c>
      <c r="E2412" s="89" t="s">
        <v>9</v>
      </c>
      <c r="F2412" s="89">
        <v>42</v>
      </c>
      <c r="G2412" s="89" t="s">
        <v>10</v>
      </c>
    </row>
    <row r="2413" spans="3:7" ht="15" thickBot="1" x14ac:dyDescent="0.35">
      <c r="C2413" s="87">
        <v>43185</v>
      </c>
      <c r="D2413" s="88">
        <v>0.790949074074074</v>
      </c>
      <c r="E2413" s="89" t="s">
        <v>9</v>
      </c>
      <c r="F2413" s="89">
        <v>47</v>
      </c>
      <c r="G2413" s="89" t="s">
        <v>10</v>
      </c>
    </row>
    <row r="2414" spans="3:7" ht="15" thickBot="1" x14ac:dyDescent="0.35">
      <c r="C2414" s="87">
        <v>43185</v>
      </c>
      <c r="D2414" s="88">
        <v>0.79111111111111121</v>
      </c>
      <c r="E2414" s="89" t="s">
        <v>9</v>
      </c>
      <c r="F2414" s="89">
        <v>47</v>
      </c>
      <c r="G2414" s="89" t="s">
        <v>10</v>
      </c>
    </row>
    <row r="2415" spans="3:7" ht="15" thickBot="1" x14ac:dyDescent="0.35">
      <c r="C2415" s="87">
        <v>43185</v>
      </c>
      <c r="D2415" s="88">
        <v>0.7946643518518518</v>
      </c>
      <c r="E2415" s="89" t="s">
        <v>9</v>
      </c>
      <c r="F2415" s="89">
        <v>56</v>
      </c>
      <c r="G2415" s="89" t="s">
        <v>21</v>
      </c>
    </row>
    <row r="2416" spans="3:7" ht="15" thickBot="1" x14ac:dyDescent="0.35">
      <c r="C2416" s="87">
        <v>43185</v>
      </c>
      <c r="D2416" s="88">
        <v>0.79479166666666667</v>
      </c>
      <c r="E2416" s="89" t="s">
        <v>9</v>
      </c>
      <c r="F2416" s="89">
        <v>52</v>
      </c>
      <c r="G2416" s="89" t="s">
        <v>21</v>
      </c>
    </row>
    <row r="2417" spans="3:7" ht="15" thickBot="1" x14ac:dyDescent="0.35">
      <c r="C2417" s="87">
        <v>43185</v>
      </c>
      <c r="D2417" s="88">
        <v>0.79591435185185189</v>
      </c>
      <c r="E2417" s="89" t="s">
        <v>9</v>
      </c>
      <c r="F2417" s="89">
        <v>51</v>
      </c>
      <c r="G2417" s="89" t="s">
        <v>10</v>
      </c>
    </row>
    <row r="2418" spans="3:7" ht="15" thickBot="1" x14ac:dyDescent="0.35">
      <c r="C2418" s="87">
        <v>43185</v>
      </c>
      <c r="D2418" s="88">
        <v>0.79756944444444444</v>
      </c>
      <c r="E2418" s="89" t="s">
        <v>9</v>
      </c>
      <c r="F2418" s="89">
        <v>50</v>
      </c>
      <c r="G2418" s="89" t="s">
        <v>10</v>
      </c>
    </row>
    <row r="2419" spans="3:7" ht="15" thickBot="1" x14ac:dyDescent="0.35">
      <c r="C2419" s="87">
        <v>43185</v>
      </c>
      <c r="D2419" s="88">
        <v>0.80050925925925931</v>
      </c>
      <c r="E2419" s="89" t="s">
        <v>9</v>
      </c>
      <c r="F2419" s="89">
        <v>41</v>
      </c>
      <c r="G2419" s="89" t="s">
        <v>21</v>
      </c>
    </row>
    <row r="2420" spans="3:7" ht="15" thickBot="1" x14ac:dyDescent="0.35">
      <c r="C2420" s="87">
        <v>43185</v>
      </c>
      <c r="D2420" s="88">
        <v>0.80057870370370365</v>
      </c>
      <c r="E2420" s="89" t="s">
        <v>9</v>
      </c>
      <c r="F2420" s="89">
        <v>46</v>
      </c>
      <c r="G2420" s="89" t="s">
        <v>21</v>
      </c>
    </row>
    <row r="2421" spans="3:7" ht="15" thickBot="1" x14ac:dyDescent="0.35">
      <c r="C2421" s="87">
        <v>43185</v>
      </c>
      <c r="D2421" s="88">
        <v>0.80431712962962953</v>
      </c>
      <c r="E2421" s="89" t="s">
        <v>9</v>
      </c>
      <c r="F2421" s="89">
        <v>47</v>
      </c>
      <c r="G2421" s="89" t="s">
        <v>21</v>
      </c>
    </row>
    <row r="2422" spans="3:7" ht="15" thickBot="1" x14ac:dyDescent="0.35">
      <c r="C2422" s="87">
        <v>43185</v>
      </c>
      <c r="D2422" s="88">
        <v>0.80553240740740739</v>
      </c>
      <c r="E2422" s="89" t="s">
        <v>9</v>
      </c>
      <c r="F2422" s="89">
        <v>37</v>
      </c>
      <c r="G2422" s="89" t="s">
        <v>21</v>
      </c>
    </row>
    <row r="2423" spans="3:7" ht="15" thickBot="1" x14ac:dyDescent="0.35">
      <c r="C2423" s="87">
        <v>43185</v>
      </c>
      <c r="D2423" s="88">
        <v>0.80572916666666661</v>
      </c>
      <c r="E2423" s="89" t="s">
        <v>9</v>
      </c>
      <c r="F2423" s="89">
        <v>42</v>
      </c>
      <c r="G2423" s="89" t="s">
        <v>21</v>
      </c>
    </row>
    <row r="2424" spans="3:7" ht="15" thickBot="1" x14ac:dyDescent="0.35">
      <c r="C2424" s="87">
        <v>43185</v>
      </c>
      <c r="D2424" s="88">
        <v>0.8062962962962964</v>
      </c>
      <c r="E2424" s="89" t="s">
        <v>9</v>
      </c>
      <c r="F2424" s="89">
        <v>38</v>
      </c>
      <c r="G2424" s="89" t="s">
        <v>21</v>
      </c>
    </row>
    <row r="2425" spans="3:7" ht="15" thickBot="1" x14ac:dyDescent="0.35">
      <c r="C2425" s="87">
        <v>43185</v>
      </c>
      <c r="D2425" s="88">
        <v>0.806574074074074</v>
      </c>
      <c r="E2425" s="89" t="s">
        <v>9</v>
      </c>
      <c r="F2425" s="89">
        <v>40</v>
      </c>
      <c r="G2425" s="89" t="s">
        <v>21</v>
      </c>
    </row>
    <row r="2426" spans="3:7" ht="15" thickBot="1" x14ac:dyDescent="0.35">
      <c r="C2426" s="87">
        <v>43185</v>
      </c>
      <c r="D2426" s="88">
        <v>0.80680555555555555</v>
      </c>
      <c r="E2426" s="89" t="s">
        <v>9</v>
      </c>
      <c r="F2426" s="89">
        <v>55</v>
      </c>
      <c r="G2426" s="89" t="s">
        <v>10</v>
      </c>
    </row>
    <row r="2427" spans="3:7" ht="15" thickBot="1" x14ac:dyDescent="0.35">
      <c r="C2427" s="87">
        <v>43185</v>
      </c>
      <c r="D2427" s="88">
        <v>0.80695601851851861</v>
      </c>
      <c r="E2427" s="89" t="s">
        <v>9</v>
      </c>
      <c r="F2427" s="89">
        <v>53</v>
      </c>
      <c r="G2427" s="89" t="s">
        <v>10</v>
      </c>
    </row>
    <row r="2428" spans="3:7" ht="15" thickBot="1" x14ac:dyDescent="0.35">
      <c r="C2428" s="87">
        <v>43185</v>
      </c>
      <c r="D2428" s="88">
        <v>0.80835648148148154</v>
      </c>
      <c r="E2428" s="89" t="s">
        <v>9</v>
      </c>
      <c r="F2428" s="89">
        <v>40</v>
      </c>
      <c r="G2428" s="89" t="s">
        <v>10</v>
      </c>
    </row>
    <row r="2429" spans="3:7" ht="15" thickBot="1" x14ac:dyDescent="0.35">
      <c r="C2429" s="87">
        <v>43185</v>
      </c>
      <c r="D2429" s="88">
        <v>0.80846064814814822</v>
      </c>
      <c r="E2429" s="89" t="s">
        <v>9</v>
      </c>
      <c r="F2429" s="89">
        <v>35</v>
      </c>
      <c r="G2429" s="89" t="s">
        <v>21</v>
      </c>
    </row>
    <row r="2430" spans="3:7" ht="15" thickBot="1" x14ac:dyDescent="0.35">
      <c r="C2430" s="87">
        <v>43185</v>
      </c>
      <c r="D2430" s="88">
        <v>0.81020833333333331</v>
      </c>
      <c r="E2430" s="89" t="s">
        <v>9</v>
      </c>
      <c r="F2430" s="89">
        <v>41</v>
      </c>
      <c r="G2430" s="89" t="s">
        <v>21</v>
      </c>
    </row>
    <row r="2431" spans="3:7" ht="15" thickBot="1" x14ac:dyDescent="0.35">
      <c r="C2431" s="87">
        <v>43185</v>
      </c>
      <c r="D2431" s="88">
        <v>0.81112268518518515</v>
      </c>
      <c r="E2431" s="89" t="s">
        <v>9</v>
      </c>
      <c r="F2431" s="89">
        <v>35</v>
      </c>
      <c r="G2431" s="89" t="s">
        <v>21</v>
      </c>
    </row>
    <row r="2432" spans="3:7" ht="15" thickBot="1" x14ac:dyDescent="0.35">
      <c r="C2432" s="87">
        <v>43185</v>
      </c>
      <c r="D2432" s="88">
        <v>0.81216435185185187</v>
      </c>
      <c r="E2432" s="89" t="s">
        <v>9</v>
      </c>
      <c r="F2432" s="89">
        <v>42</v>
      </c>
      <c r="G2432" s="89" t="s">
        <v>10</v>
      </c>
    </row>
    <row r="2433" spans="3:7" ht="15" thickBot="1" x14ac:dyDescent="0.35">
      <c r="C2433" s="87">
        <v>43185</v>
      </c>
      <c r="D2433" s="88">
        <v>0.81312499999999999</v>
      </c>
      <c r="E2433" s="89" t="s">
        <v>9</v>
      </c>
      <c r="F2433" s="89">
        <v>27</v>
      </c>
      <c r="G2433" s="89" t="s">
        <v>21</v>
      </c>
    </row>
    <row r="2434" spans="3:7" ht="15" thickBot="1" x14ac:dyDescent="0.35">
      <c r="C2434" s="87">
        <v>43185</v>
      </c>
      <c r="D2434" s="88">
        <v>0.8131828703703704</v>
      </c>
      <c r="E2434" s="89" t="s">
        <v>9</v>
      </c>
      <c r="F2434" s="89">
        <v>48</v>
      </c>
      <c r="G2434" s="89" t="s">
        <v>21</v>
      </c>
    </row>
    <row r="2435" spans="3:7" ht="15" thickBot="1" x14ac:dyDescent="0.35">
      <c r="C2435" s="87">
        <v>43185</v>
      </c>
      <c r="D2435" s="88">
        <v>0.81359953703703702</v>
      </c>
      <c r="E2435" s="89" t="s">
        <v>9</v>
      </c>
      <c r="F2435" s="89">
        <v>40</v>
      </c>
      <c r="G2435" s="89" t="s">
        <v>21</v>
      </c>
    </row>
    <row r="2436" spans="3:7" ht="15" thickBot="1" x14ac:dyDescent="0.35">
      <c r="C2436" s="87">
        <v>43185</v>
      </c>
      <c r="D2436" s="88">
        <v>0.81505787037037036</v>
      </c>
      <c r="E2436" s="89" t="s">
        <v>9</v>
      </c>
      <c r="F2436" s="89">
        <v>39</v>
      </c>
      <c r="G2436" s="89" t="s">
        <v>10</v>
      </c>
    </row>
    <row r="2437" spans="3:7" ht="15" thickBot="1" x14ac:dyDescent="0.35">
      <c r="C2437" s="87">
        <v>43185</v>
      </c>
      <c r="D2437" s="88">
        <v>0.81516203703703705</v>
      </c>
      <c r="E2437" s="89" t="s">
        <v>9</v>
      </c>
      <c r="F2437" s="89">
        <v>33</v>
      </c>
      <c r="G2437" s="89" t="s">
        <v>10</v>
      </c>
    </row>
    <row r="2438" spans="3:7" ht="15" thickBot="1" x14ac:dyDescent="0.35">
      <c r="C2438" s="87">
        <v>43185</v>
      </c>
      <c r="D2438" s="88">
        <v>0.81594907407407413</v>
      </c>
      <c r="E2438" s="89" t="s">
        <v>9</v>
      </c>
      <c r="F2438" s="89">
        <v>38</v>
      </c>
      <c r="G2438" s="89" t="s">
        <v>21</v>
      </c>
    </row>
    <row r="2439" spans="3:7" ht="15" thickBot="1" x14ac:dyDescent="0.35">
      <c r="C2439" s="87">
        <v>43185</v>
      </c>
      <c r="D2439" s="88">
        <v>0.81597222222222221</v>
      </c>
      <c r="E2439" s="89" t="s">
        <v>9</v>
      </c>
      <c r="F2439" s="89">
        <v>36</v>
      </c>
      <c r="G2439" s="89" t="s">
        <v>10</v>
      </c>
    </row>
    <row r="2440" spans="3:7" ht="15" thickBot="1" x14ac:dyDescent="0.35">
      <c r="C2440" s="87">
        <v>43185</v>
      </c>
      <c r="D2440" s="88">
        <v>0.81695601851851851</v>
      </c>
      <c r="E2440" s="89" t="s">
        <v>9</v>
      </c>
      <c r="F2440" s="89">
        <v>42</v>
      </c>
      <c r="G2440" s="89" t="s">
        <v>10</v>
      </c>
    </row>
    <row r="2441" spans="3:7" ht="15" thickBot="1" x14ac:dyDescent="0.35">
      <c r="C2441" s="87">
        <v>43185</v>
      </c>
      <c r="D2441" s="88">
        <v>0.81879629629629624</v>
      </c>
      <c r="E2441" s="89" t="s">
        <v>9</v>
      </c>
      <c r="F2441" s="89">
        <v>44</v>
      </c>
      <c r="G2441" s="89" t="s">
        <v>21</v>
      </c>
    </row>
    <row r="2442" spans="3:7" ht="15" thickBot="1" x14ac:dyDescent="0.35">
      <c r="C2442" s="87">
        <v>43185</v>
      </c>
      <c r="D2442" s="88">
        <v>0.82297453703703705</v>
      </c>
      <c r="E2442" s="89" t="s">
        <v>9</v>
      </c>
      <c r="F2442" s="89">
        <v>39</v>
      </c>
      <c r="G2442" s="89" t="s">
        <v>21</v>
      </c>
    </row>
    <row r="2443" spans="3:7" ht="15" thickBot="1" x14ac:dyDescent="0.35">
      <c r="C2443" s="87">
        <v>43185</v>
      </c>
      <c r="D2443" s="88">
        <v>0.82446759259259261</v>
      </c>
      <c r="E2443" s="89" t="s">
        <v>9</v>
      </c>
      <c r="F2443" s="89">
        <v>42</v>
      </c>
      <c r="G2443" s="89" t="s">
        <v>21</v>
      </c>
    </row>
    <row r="2444" spans="3:7" ht="15" thickBot="1" x14ac:dyDescent="0.35">
      <c r="C2444" s="87">
        <v>43185</v>
      </c>
      <c r="D2444" s="88">
        <v>0.82495370370370369</v>
      </c>
      <c r="E2444" s="89" t="s">
        <v>9</v>
      </c>
      <c r="F2444" s="89">
        <v>48</v>
      </c>
      <c r="G2444" s="89" t="s">
        <v>10</v>
      </c>
    </row>
    <row r="2445" spans="3:7" ht="15" thickBot="1" x14ac:dyDescent="0.35">
      <c r="C2445" s="87">
        <v>43185</v>
      </c>
      <c r="D2445" s="88">
        <v>0.82829861111111114</v>
      </c>
      <c r="E2445" s="89" t="s">
        <v>9</v>
      </c>
      <c r="F2445" s="89">
        <v>32</v>
      </c>
      <c r="G2445" s="89" t="s">
        <v>21</v>
      </c>
    </row>
    <row r="2446" spans="3:7" ht="15" thickBot="1" x14ac:dyDescent="0.35">
      <c r="C2446" s="87">
        <v>43185</v>
      </c>
      <c r="D2446" s="88">
        <v>0.82868055555555553</v>
      </c>
      <c r="E2446" s="89" t="s">
        <v>9</v>
      </c>
      <c r="F2446" s="89">
        <v>44</v>
      </c>
      <c r="G2446" s="89" t="s">
        <v>21</v>
      </c>
    </row>
    <row r="2447" spans="3:7" ht="15" thickBot="1" x14ac:dyDescent="0.35">
      <c r="C2447" s="87">
        <v>43185</v>
      </c>
      <c r="D2447" s="88">
        <v>0.82925925925925925</v>
      </c>
      <c r="E2447" s="89" t="s">
        <v>9</v>
      </c>
      <c r="F2447" s="89">
        <v>49</v>
      </c>
      <c r="G2447" s="89" t="s">
        <v>21</v>
      </c>
    </row>
    <row r="2448" spans="3:7" ht="15" thickBot="1" x14ac:dyDescent="0.35">
      <c r="C2448" s="87">
        <v>43185</v>
      </c>
      <c r="D2448" s="88">
        <v>0.82966435185185183</v>
      </c>
      <c r="E2448" s="89" t="s">
        <v>9</v>
      </c>
      <c r="F2448" s="89">
        <v>42</v>
      </c>
      <c r="G2448" s="89" t="s">
        <v>10</v>
      </c>
    </row>
    <row r="2449" spans="3:7" ht="15" thickBot="1" x14ac:dyDescent="0.35">
      <c r="C2449" s="87">
        <v>43185</v>
      </c>
      <c r="D2449" s="88">
        <v>0.82989583333333339</v>
      </c>
      <c r="E2449" s="89" t="s">
        <v>9</v>
      </c>
      <c r="F2449" s="89">
        <v>32</v>
      </c>
      <c r="G2449" s="89" t="s">
        <v>21</v>
      </c>
    </row>
    <row r="2450" spans="3:7" ht="15" thickBot="1" x14ac:dyDescent="0.35">
      <c r="C2450" s="87">
        <v>43185</v>
      </c>
      <c r="D2450" s="88">
        <v>0.83146990740740734</v>
      </c>
      <c r="E2450" s="89" t="s">
        <v>9</v>
      </c>
      <c r="F2450" s="89">
        <v>45</v>
      </c>
      <c r="G2450" s="89" t="s">
        <v>21</v>
      </c>
    </row>
    <row r="2451" spans="3:7" ht="15" thickBot="1" x14ac:dyDescent="0.35">
      <c r="C2451" s="87">
        <v>43185</v>
      </c>
      <c r="D2451" s="88">
        <v>0.83201388888888894</v>
      </c>
      <c r="E2451" s="89" t="s">
        <v>9</v>
      </c>
      <c r="F2451" s="89">
        <v>51</v>
      </c>
      <c r="G2451" s="89" t="s">
        <v>10</v>
      </c>
    </row>
    <row r="2452" spans="3:7" ht="15" thickBot="1" x14ac:dyDescent="0.35">
      <c r="C2452" s="87">
        <v>43185</v>
      </c>
      <c r="D2452" s="88">
        <v>0.83211805555555562</v>
      </c>
      <c r="E2452" s="89" t="s">
        <v>9</v>
      </c>
      <c r="F2452" s="89">
        <v>36</v>
      </c>
      <c r="G2452" s="89" t="s">
        <v>10</v>
      </c>
    </row>
    <row r="2453" spans="3:7" ht="15" thickBot="1" x14ac:dyDescent="0.35">
      <c r="C2453" s="87">
        <v>43185</v>
      </c>
      <c r="D2453" s="88">
        <v>0.83385416666666667</v>
      </c>
      <c r="E2453" s="89" t="s">
        <v>9</v>
      </c>
      <c r="F2453" s="89">
        <v>31</v>
      </c>
      <c r="G2453" s="89" t="s">
        <v>21</v>
      </c>
    </row>
    <row r="2454" spans="3:7" ht="15" thickBot="1" x14ac:dyDescent="0.35">
      <c r="C2454" s="87">
        <v>43185</v>
      </c>
      <c r="D2454" s="88">
        <v>0.83454861111111101</v>
      </c>
      <c r="E2454" s="89" t="s">
        <v>9</v>
      </c>
      <c r="F2454" s="89">
        <v>41</v>
      </c>
      <c r="G2454" s="89" t="s">
        <v>21</v>
      </c>
    </row>
    <row r="2455" spans="3:7" ht="15" thickBot="1" x14ac:dyDescent="0.35">
      <c r="C2455" s="87">
        <v>43185</v>
      </c>
      <c r="D2455" s="88">
        <v>0.83466435185185184</v>
      </c>
      <c r="E2455" s="89" t="s">
        <v>9</v>
      </c>
      <c r="F2455" s="89">
        <v>52</v>
      </c>
      <c r="G2455" s="89" t="s">
        <v>21</v>
      </c>
    </row>
    <row r="2456" spans="3:7" ht="15" thickBot="1" x14ac:dyDescent="0.35">
      <c r="C2456" s="87">
        <v>43185</v>
      </c>
      <c r="D2456" s="88">
        <v>0.835474537037037</v>
      </c>
      <c r="E2456" s="89" t="s">
        <v>9</v>
      </c>
      <c r="F2456" s="89">
        <v>44</v>
      </c>
      <c r="G2456" s="89" t="s">
        <v>10</v>
      </c>
    </row>
    <row r="2457" spans="3:7" ht="15" thickBot="1" x14ac:dyDescent="0.35">
      <c r="C2457" s="87">
        <v>43185</v>
      </c>
      <c r="D2457" s="88">
        <v>0.83576388888888886</v>
      </c>
      <c r="E2457" s="89" t="s">
        <v>9</v>
      </c>
      <c r="F2457" s="89">
        <v>50</v>
      </c>
      <c r="G2457" s="89" t="s">
        <v>10</v>
      </c>
    </row>
    <row r="2458" spans="3:7" ht="15" thickBot="1" x14ac:dyDescent="0.35">
      <c r="C2458" s="87">
        <v>43185</v>
      </c>
      <c r="D2458" s="88">
        <v>0.83704861111111117</v>
      </c>
      <c r="E2458" s="89" t="s">
        <v>9</v>
      </c>
      <c r="F2458" s="89">
        <v>31</v>
      </c>
      <c r="G2458" s="89" t="s">
        <v>10</v>
      </c>
    </row>
    <row r="2459" spans="3:7" ht="15" thickBot="1" x14ac:dyDescent="0.35">
      <c r="C2459" s="87">
        <v>43185</v>
      </c>
      <c r="D2459" s="88">
        <v>0.83721064814814816</v>
      </c>
      <c r="E2459" s="89" t="s">
        <v>9</v>
      </c>
      <c r="F2459" s="89">
        <v>50</v>
      </c>
      <c r="G2459" s="89" t="s">
        <v>21</v>
      </c>
    </row>
    <row r="2460" spans="3:7" ht="15" thickBot="1" x14ac:dyDescent="0.35">
      <c r="C2460" s="87">
        <v>43185</v>
      </c>
      <c r="D2460" s="88">
        <v>0.83726851851851858</v>
      </c>
      <c r="E2460" s="89" t="s">
        <v>9</v>
      </c>
      <c r="F2460" s="89">
        <v>36</v>
      </c>
      <c r="G2460" s="89" t="s">
        <v>10</v>
      </c>
    </row>
    <row r="2461" spans="3:7" ht="15" thickBot="1" x14ac:dyDescent="0.35">
      <c r="C2461" s="87">
        <v>43185</v>
      </c>
      <c r="D2461" s="88">
        <v>0.83789351851851857</v>
      </c>
      <c r="E2461" s="89" t="s">
        <v>9</v>
      </c>
      <c r="F2461" s="89">
        <v>38</v>
      </c>
      <c r="G2461" s="89" t="s">
        <v>21</v>
      </c>
    </row>
    <row r="2462" spans="3:7" ht="15" thickBot="1" x14ac:dyDescent="0.35">
      <c r="C2462" s="87">
        <v>43185</v>
      </c>
      <c r="D2462" s="88">
        <v>0.83888888888888891</v>
      </c>
      <c r="E2462" s="89" t="s">
        <v>9</v>
      </c>
      <c r="F2462" s="89">
        <v>40</v>
      </c>
      <c r="G2462" s="89" t="s">
        <v>21</v>
      </c>
    </row>
    <row r="2463" spans="3:7" ht="15" thickBot="1" x14ac:dyDescent="0.35">
      <c r="C2463" s="87">
        <v>43185</v>
      </c>
      <c r="D2463" s="88">
        <v>0.8389699074074074</v>
      </c>
      <c r="E2463" s="89" t="s">
        <v>9</v>
      </c>
      <c r="F2463" s="89">
        <v>50</v>
      </c>
      <c r="G2463" s="89" t="s">
        <v>10</v>
      </c>
    </row>
    <row r="2464" spans="3:7" ht="15" thickBot="1" x14ac:dyDescent="0.35">
      <c r="C2464" s="87">
        <v>43185</v>
      </c>
      <c r="D2464" s="88">
        <v>0.84077546296296291</v>
      </c>
      <c r="E2464" s="89" t="s">
        <v>9</v>
      </c>
      <c r="F2464" s="89">
        <v>49</v>
      </c>
      <c r="G2464" s="89" t="s">
        <v>21</v>
      </c>
    </row>
    <row r="2465" spans="3:7" ht="15" thickBot="1" x14ac:dyDescent="0.35">
      <c r="C2465" s="87">
        <v>43185</v>
      </c>
      <c r="D2465" s="88">
        <v>0.84163194444444445</v>
      </c>
      <c r="E2465" s="89" t="s">
        <v>9</v>
      </c>
      <c r="F2465" s="89">
        <v>41</v>
      </c>
      <c r="G2465" s="89" t="s">
        <v>21</v>
      </c>
    </row>
    <row r="2466" spans="3:7" ht="15" thickBot="1" x14ac:dyDescent="0.35">
      <c r="C2466" s="87">
        <v>43185</v>
      </c>
      <c r="D2466" s="88">
        <v>0.84321759259259255</v>
      </c>
      <c r="E2466" s="89" t="s">
        <v>9</v>
      </c>
      <c r="F2466" s="89">
        <v>44</v>
      </c>
      <c r="G2466" s="89" t="s">
        <v>21</v>
      </c>
    </row>
    <row r="2467" spans="3:7" ht="15" thickBot="1" x14ac:dyDescent="0.35">
      <c r="C2467" s="87">
        <v>43185</v>
      </c>
      <c r="D2467" s="88">
        <v>0.84550925925925924</v>
      </c>
      <c r="E2467" s="89" t="s">
        <v>9</v>
      </c>
      <c r="F2467" s="89">
        <v>42</v>
      </c>
      <c r="G2467" s="89" t="s">
        <v>10</v>
      </c>
    </row>
    <row r="2468" spans="3:7" ht="15" thickBot="1" x14ac:dyDescent="0.35">
      <c r="C2468" s="87">
        <v>43185</v>
      </c>
      <c r="D2468" s="88">
        <v>0.84714120370370372</v>
      </c>
      <c r="E2468" s="89" t="s">
        <v>9</v>
      </c>
      <c r="F2468" s="89">
        <v>52</v>
      </c>
      <c r="G2468" s="89" t="s">
        <v>10</v>
      </c>
    </row>
    <row r="2469" spans="3:7" ht="15" thickBot="1" x14ac:dyDescent="0.35">
      <c r="C2469" s="87">
        <v>43185</v>
      </c>
      <c r="D2469" s="88">
        <v>0.84789351851851846</v>
      </c>
      <c r="E2469" s="89" t="s">
        <v>9</v>
      </c>
      <c r="F2469" s="89">
        <v>42</v>
      </c>
      <c r="G2469" s="89" t="s">
        <v>21</v>
      </c>
    </row>
    <row r="2470" spans="3:7" ht="15" thickBot="1" x14ac:dyDescent="0.35">
      <c r="C2470" s="87">
        <v>43185</v>
      </c>
      <c r="D2470" s="88">
        <v>0.84819444444444436</v>
      </c>
      <c r="E2470" s="89" t="s">
        <v>9</v>
      </c>
      <c r="F2470" s="89">
        <v>43</v>
      </c>
      <c r="G2470" s="89" t="s">
        <v>21</v>
      </c>
    </row>
    <row r="2471" spans="3:7" ht="15" thickBot="1" x14ac:dyDescent="0.35">
      <c r="C2471" s="87">
        <v>43185</v>
      </c>
      <c r="D2471" s="88">
        <v>0.84825231481481478</v>
      </c>
      <c r="E2471" s="89" t="s">
        <v>9</v>
      </c>
      <c r="F2471" s="89">
        <v>46</v>
      </c>
      <c r="G2471" s="89" t="s">
        <v>10</v>
      </c>
    </row>
    <row r="2472" spans="3:7" ht="15" thickBot="1" x14ac:dyDescent="0.35">
      <c r="C2472" s="87">
        <v>43185</v>
      </c>
      <c r="D2472" s="88">
        <v>0.84962962962962962</v>
      </c>
      <c r="E2472" s="89" t="s">
        <v>9</v>
      </c>
      <c r="F2472" s="89">
        <v>50</v>
      </c>
      <c r="G2472" s="89" t="s">
        <v>10</v>
      </c>
    </row>
    <row r="2473" spans="3:7" ht="15" thickBot="1" x14ac:dyDescent="0.35">
      <c r="C2473" s="87">
        <v>43185</v>
      </c>
      <c r="D2473" s="88">
        <v>0.85353009259259249</v>
      </c>
      <c r="E2473" s="89" t="s">
        <v>9</v>
      </c>
      <c r="F2473" s="89">
        <v>44</v>
      </c>
      <c r="G2473" s="89" t="s">
        <v>10</v>
      </c>
    </row>
    <row r="2474" spans="3:7" ht="15" thickBot="1" x14ac:dyDescent="0.35">
      <c r="C2474" s="87">
        <v>43185</v>
      </c>
      <c r="D2474" s="88">
        <v>0.85626157407407411</v>
      </c>
      <c r="E2474" s="89" t="s">
        <v>9</v>
      </c>
      <c r="F2474" s="89">
        <v>44</v>
      </c>
      <c r="G2474" s="89" t="s">
        <v>21</v>
      </c>
    </row>
    <row r="2475" spans="3:7" ht="15" thickBot="1" x14ac:dyDescent="0.35">
      <c r="C2475" s="87">
        <v>43185</v>
      </c>
      <c r="D2475" s="88">
        <v>0.85712962962962969</v>
      </c>
      <c r="E2475" s="89" t="s">
        <v>9</v>
      </c>
      <c r="F2475" s="89">
        <v>46</v>
      </c>
      <c r="G2475" s="89" t="s">
        <v>21</v>
      </c>
    </row>
    <row r="2476" spans="3:7" ht="15" thickBot="1" x14ac:dyDescent="0.35">
      <c r="C2476" s="87">
        <v>43185</v>
      </c>
      <c r="D2476" s="88">
        <v>0.86681712962962953</v>
      </c>
      <c r="E2476" s="89" t="s">
        <v>9</v>
      </c>
      <c r="F2476" s="89">
        <v>52</v>
      </c>
      <c r="G2476" s="89" t="s">
        <v>10</v>
      </c>
    </row>
    <row r="2477" spans="3:7" ht="15" thickBot="1" x14ac:dyDescent="0.35">
      <c r="C2477" s="87">
        <v>43185</v>
      </c>
      <c r="D2477" s="88">
        <v>0.86887731481481489</v>
      </c>
      <c r="E2477" s="89" t="s">
        <v>9</v>
      </c>
      <c r="F2477" s="89">
        <v>17</v>
      </c>
      <c r="G2477" s="89" t="s">
        <v>21</v>
      </c>
    </row>
    <row r="2478" spans="3:7" ht="15" thickBot="1" x14ac:dyDescent="0.35">
      <c r="C2478" s="87">
        <v>43185</v>
      </c>
      <c r="D2478" s="88">
        <v>0.87006944444444445</v>
      </c>
      <c r="E2478" s="89" t="s">
        <v>9</v>
      </c>
      <c r="F2478" s="89">
        <v>58</v>
      </c>
      <c r="G2478" s="89" t="s">
        <v>21</v>
      </c>
    </row>
    <row r="2479" spans="3:7" ht="15" thickBot="1" x14ac:dyDescent="0.35">
      <c r="C2479" s="87">
        <v>43185</v>
      </c>
      <c r="D2479" s="88">
        <v>0.8775115740740741</v>
      </c>
      <c r="E2479" s="89" t="s">
        <v>9</v>
      </c>
      <c r="F2479" s="89">
        <v>46</v>
      </c>
      <c r="G2479" s="89" t="s">
        <v>21</v>
      </c>
    </row>
    <row r="2480" spans="3:7" ht="15" thickBot="1" x14ac:dyDescent="0.35">
      <c r="C2480" s="87">
        <v>43185</v>
      </c>
      <c r="D2480" s="88">
        <v>0.87888888888888894</v>
      </c>
      <c r="E2480" s="89" t="s">
        <v>9</v>
      </c>
      <c r="F2480" s="89">
        <v>47</v>
      </c>
      <c r="G2480" s="89" t="s">
        <v>10</v>
      </c>
    </row>
    <row r="2481" spans="3:7" ht="15" thickBot="1" x14ac:dyDescent="0.35">
      <c r="C2481" s="87">
        <v>43185</v>
      </c>
      <c r="D2481" s="88">
        <v>0.87975694444444441</v>
      </c>
      <c r="E2481" s="89" t="s">
        <v>9</v>
      </c>
      <c r="F2481" s="89">
        <v>56</v>
      </c>
      <c r="G2481" s="89" t="s">
        <v>21</v>
      </c>
    </row>
    <row r="2482" spans="3:7" ht="15" thickBot="1" x14ac:dyDescent="0.35">
      <c r="C2482" s="87">
        <v>43185</v>
      </c>
      <c r="D2482" s="88">
        <v>0.88170138888888883</v>
      </c>
      <c r="E2482" s="89" t="s">
        <v>9</v>
      </c>
      <c r="F2482" s="89">
        <v>42</v>
      </c>
      <c r="G2482" s="89" t="s">
        <v>21</v>
      </c>
    </row>
    <row r="2483" spans="3:7" ht="15" thickBot="1" x14ac:dyDescent="0.35">
      <c r="C2483" s="87">
        <v>43185</v>
      </c>
      <c r="D2483" s="88">
        <v>0.88593749999999993</v>
      </c>
      <c r="E2483" s="89" t="s">
        <v>9</v>
      </c>
      <c r="F2483" s="89">
        <v>35</v>
      </c>
      <c r="G2483" s="89" t="s">
        <v>21</v>
      </c>
    </row>
    <row r="2484" spans="3:7" ht="15" thickBot="1" x14ac:dyDescent="0.35">
      <c r="C2484" s="87">
        <v>43185</v>
      </c>
      <c r="D2484" s="88">
        <v>0.88667824074074064</v>
      </c>
      <c r="E2484" s="89" t="s">
        <v>9</v>
      </c>
      <c r="F2484" s="89">
        <v>38</v>
      </c>
      <c r="G2484" s="89" t="s">
        <v>21</v>
      </c>
    </row>
    <row r="2485" spans="3:7" ht="15" thickBot="1" x14ac:dyDescent="0.35">
      <c r="C2485" s="87">
        <v>43185</v>
      </c>
      <c r="D2485" s="88">
        <v>0.88675925925925936</v>
      </c>
      <c r="E2485" s="89" t="s">
        <v>9</v>
      </c>
      <c r="F2485" s="89">
        <v>32</v>
      </c>
      <c r="G2485" s="89" t="s">
        <v>21</v>
      </c>
    </row>
    <row r="2486" spans="3:7" ht="15" thickBot="1" x14ac:dyDescent="0.35">
      <c r="C2486" s="87">
        <v>43185</v>
      </c>
      <c r="D2486" s="88">
        <v>0.88870370370370377</v>
      </c>
      <c r="E2486" s="89" t="s">
        <v>9</v>
      </c>
      <c r="F2486" s="89">
        <v>46</v>
      </c>
      <c r="G2486" s="89" t="s">
        <v>21</v>
      </c>
    </row>
    <row r="2487" spans="3:7" ht="15" thickBot="1" x14ac:dyDescent="0.35">
      <c r="C2487" s="87">
        <v>43185</v>
      </c>
      <c r="D2487" s="88">
        <v>0.88899305555555552</v>
      </c>
      <c r="E2487" s="89" t="s">
        <v>9</v>
      </c>
      <c r="F2487" s="89">
        <v>33</v>
      </c>
      <c r="G2487" s="89" t="s">
        <v>21</v>
      </c>
    </row>
    <row r="2488" spans="3:7" ht="15" thickBot="1" x14ac:dyDescent="0.35">
      <c r="C2488" s="87">
        <v>43185</v>
      </c>
      <c r="D2488" s="88">
        <v>0.89177083333333329</v>
      </c>
      <c r="E2488" s="89" t="s">
        <v>9</v>
      </c>
      <c r="F2488" s="89">
        <v>36</v>
      </c>
      <c r="G2488" s="89" t="s">
        <v>21</v>
      </c>
    </row>
    <row r="2489" spans="3:7" ht="15" thickBot="1" x14ac:dyDescent="0.35">
      <c r="C2489" s="87">
        <v>43185</v>
      </c>
      <c r="D2489" s="88">
        <v>0.89542824074074068</v>
      </c>
      <c r="E2489" s="89" t="s">
        <v>9</v>
      </c>
      <c r="F2489" s="89">
        <v>29</v>
      </c>
      <c r="G2489" s="89" t="s">
        <v>10</v>
      </c>
    </row>
    <row r="2490" spans="3:7" ht="15" thickBot="1" x14ac:dyDescent="0.35">
      <c r="C2490" s="87">
        <v>43185</v>
      </c>
      <c r="D2490" s="88">
        <v>0.89833333333333332</v>
      </c>
      <c r="E2490" s="89" t="s">
        <v>9</v>
      </c>
      <c r="F2490" s="89">
        <v>40</v>
      </c>
      <c r="G2490" s="89" t="s">
        <v>10</v>
      </c>
    </row>
    <row r="2491" spans="3:7" ht="15" thickBot="1" x14ac:dyDescent="0.35">
      <c r="C2491" s="87">
        <v>43185</v>
      </c>
      <c r="D2491" s="88">
        <v>0.92920138888888892</v>
      </c>
      <c r="E2491" s="89" t="s">
        <v>9</v>
      </c>
      <c r="F2491" s="89">
        <v>49</v>
      </c>
      <c r="G2491" s="89" t="s">
        <v>21</v>
      </c>
    </row>
    <row r="2492" spans="3:7" ht="15" thickBot="1" x14ac:dyDescent="0.35">
      <c r="C2492" s="87">
        <v>43185</v>
      </c>
      <c r="D2492" s="88">
        <v>0.93702546296296296</v>
      </c>
      <c r="E2492" s="89" t="s">
        <v>9</v>
      </c>
      <c r="F2492" s="89">
        <v>39</v>
      </c>
      <c r="G2492" s="89" t="s">
        <v>10</v>
      </c>
    </row>
    <row r="2493" spans="3:7" ht="15" thickBot="1" x14ac:dyDescent="0.35">
      <c r="C2493" s="87">
        <v>43185</v>
      </c>
      <c r="D2493" s="88">
        <v>0.94173611111111111</v>
      </c>
      <c r="E2493" s="89" t="s">
        <v>9</v>
      </c>
      <c r="F2493" s="89">
        <v>60</v>
      </c>
      <c r="G2493" s="89" t="s">
        <v>21</v>
      </c>
    </row>
    <row r="2494" spans="3:7" ht="15" thickBot="1" x14ac:dyDescent="0.35">
      <c r="C2494" s="87">
        <v>43185</v>
      </c>
      <c r="D2494" s="88">
        <v>0.9509375000000001</v>
      </c>
      <c r="E2494" s="89" t="s">
        <v>9</v>
      </c>
      <c r="F2494" s="89">
        <v>39</v>
      </c>
      <c r="G2494" s="89" t="s">
        <v>21</v>
      </c>
    </row>
    <row r="2495" spans="3:7" ht="15" thickBot="1" x14ac:dyDescent="0.35">
      <c r="C2495" s="87">
        <v>43185</v>
      </c>
      <c r="D2495" s="88">
        <v>0.95292824074074067</v>
      </c>
      <c r="E2495" s="89" t="s">
        <v>9</v>
      </c>
      <c r="F2495" s="89">
        <v>46</v>
      </c>
      <c r="G2495" s="89" t="s">
        <v>21</v>
      </c>
    </row>
    <row r="2496" spans="3:7" ht="15" thickBot="1" x14ac:dyDescent="0.35">
      <c r="C2496" s="87">
        <v>43185</v>
      </c>
      <c r="D2496" s="88">
        <v>0.96644675925925927</v>
      </c>
      <c r="E2496" s="89" t="s">
        <v>9</v>
      </c>
      <c r="F2496" s="89">
        <v>48</v>
      </c>
      <c r="G2496" s="89" t="s">
        <v>21</v>
      </c>
    </row>
    <row r="2497" spans="3:7" ht="15" thickBot="1" x14ac:dyDescent="0.35">
      <c r="C2497" s="87">
        <v>43185</v>
      </c>
      <c r="D2497" s="88">
        <v>0.98797453703703697</v>
      </c>
      <c r="E2497" s="89" t="s">
        <v>9</v>
      </c>
      <c r="F2497" s="89">
        <v>46</v>
      </c>
      <c r="G2497" s="89" t="s">
        <v>21</v>
      </c>
    </row>
    <row r="2498" spans="3:7" ht="15" thickBot="1" x14ac:dyDescent="0.35">
      <c r="C2498" s="87">
        <v>43185</v>
      </c>
      <c r="D2498" s="88">
        <v>0.98805555555555558</v>
      </c>
      <c r="E2498" s="89" t="s">
        <v>9</v>
      </c>
      <c r="F2498" s="89">
        <v>42</v>
      </c>
      <c r="G2498" s="89" t="s">
        <v>21</v>
      </c>
    </row>
    <row r="2499" spans="3:7" ht="15" thickBot="1" x14ac:dyDescent="0.35">
      <c r="C2499" s="87">
        <v>43185</v>
      </c>
      <c r="D2499" s="88">
        <v>0.99040509259259257</v>
      </c>
      <c r="E2499" s="89" t="s">
        <v>9</v>
      </c>
      <c r="F2499" s="89">
        <v>48</v>
      </c>
      <c r="G2499" s="89" t="s">
        <v>10</v>
      </c>
    </row>
    <row r="2500" spans="3:7" ht="15" thickBot="1" x14ac:dyDescent="0.35">
      <c r="C2500" s="87">
        <v>43186</v>
      </c>
      <c r="D2500" s="88">
        <v>3.1018518518518515E-2</v>
      </c>
      <c r="E2500" s="89" t="s">
        <v>9</v>
      </c>
      <c r="F2500" s="89">
        <v>47</v>
      </c>
      <c r="G2500" s="89" t="s">
        <v>10</v>
      </c>
    </row>
    <row r="2501" spans="3:7" ht="15" thickBot="1" x14ac:dyDescent="0.35">
      <c r="C2501" s="87">
        <v>43186</v>
      </c>
      <c r="D2501" s="88">
        <v>0.16030092592592593</v>
      </c>
      <c r="E2501" s="89" t="s">
        <v>9</v>
      </c>
      <c r="F2501" s="89">
        <v>21</v>
      </c>
      <c r="G2501" s="89" t="s">
        <v>21</v>
      </c>
    </row>
    <row r="2502" spans="3:7" ht="15" thickBot="1" x14ac:dyDescent="0.35">
      <c r="C2502" s="87">
        <v>43186</v>
      </c>
      <c r="D2502" s="88">
        <v>0.16900462962962962</v>
      </c>
      <c r="E2502" s="89" t="s">
        <v>9</v>
      </c>
      <c r="F2502" s="89">
        <v>53</v>
      </c>
      <c r="G2502" s="89" t="s">
        <v>10</v>
      </c>
    </row>
    <row r="2503" spans="3:7" ht="15" thickBot="1" x14ac:dyDescent="0.35">
      <c r="C2503" s="87">
        <v>43186</v>
      </c>
      <c r="D2503" s="88">
        <v>0.17126157407407408</v>
      </c>
      <c r="E2503" s="89" t="s">
        <v>9</v>
      </c>
      <c r="F2503" s="89">
        <v>44</v>
      </c>
      <c r="G2503" s="89" t="s">
        <v>10</v>
      </c>
    </row>
    <row r="2504" spans="3:7" ht="15" thickBot="1" x14ac:dyDescent="0.35">
      <c r="C2504" s="87">
        <v>43186</v>
      </c>
      <c r="D2504" s="88">
        <v>0.18878472222222223</v>
      </c>
      <c r="E2504" s="89" t="s">
        <v>9</v>
      </c>
      <c r="F2504" s="89">
        <v>56</v>
      </c>
      <c r="G2504" s="89" t="s">
        <v>21</v>
      </c>
    </row>
    <row r="2505" spans="3:7" ht="15" thickBot="1" x14ac:dyDescent="0.35">
      <c r="C2505" s="87">
        <v>43186</v>
      </c>
      <c r="D2505" s="88">
        <v>0.18884259259259259</v>
      </c>
      <c r="E2505" s="89" t="s">
        <v>9</v>
      </c>
      <c r="F2505" s="89">
        <v>40</v>
      </c>
      <c r="G2505" s="89" t="s">
        <v>10</v>
      </c>
    </row>
    <row r="2506" spans="3:7" ht="15" thickBot="1" x14ac:dyDescent="0.35">
      <c r="C2506" s="87">
        <v>43186</v>
      </c>
      <c r="D2506" s="88">
        <v>0.2099074074074074</v>
      </c>
      <c r="E2506" s="89" t="s">
        <v>9</v>
      </c>
      <c r="F2506" s="89">
        <v>41</v>
      </c>
      <c r="G2506" s="89" t="s">
        <v>10</v>
      </c>
    </row>
    <row r="2507" spans="3:7" ht="15" thickBot="1" x14ac:dyDescent="0.35">
      <c r="C2507" s="87">
        <v>43186</v>
      </c>
      <c r="D2507" s="88">
        <v>0.21144675925925926</v>
      </c>
      <c r="E2507" s="89" t="s">
        <v>9</v>
      </c>
      <c r="F2507" s="89">
        <v>43</v>
      </c>
      <c r="G2507" s="89" t="s">
        <v>10</v>
      </c>
    </row>
    <row r="2508" spans="3:7" ht="15" thickBot="1" x14ac:dyDescent="0.35">
      <c r="C2508" s="87">
        <v>43186</v>
      </c>
      <c r="D2508" s="88">
        <v>0.21753472222222223</v>
      </c>
      <c r="E2508" s="89" t="s">
        <v>9</v>
      </c>
      <c r="F2508" s="89">
        <v>55</v>
      </c>
      <c r="G2508" s="89" t="s">
        <v>10</v>
      </c>
    </row>
    <row r="2509" spans="3:7" ht="15" thickBot="1" x14ac:dyDescent="0.35">
      <c r="C2509" s="87">
        <v>43186</v>
      </c>
      <c r="D2509" s="88">
        <v>0.23475694444444442</v>
      </c>
      <c r="E2509" s="89" t="s">
        <v>9</v>
      </c>
      <c r="F2509" s="89">
        <v>38</v>
      </c>
      <c r="G2509" s="89" t="s">
        <v>21</v>
      </c>
    </row>
    <row r="2510" spans="3:7" ht="15" thickBot="1" x14ac:dyDescent="0.35">
      <c r="C2510" s="87">
        <v>43186</v>
      </c>
      <c r="D2510" s="88">
        <v>0.23877314814814818</v>
      </c>
      <c r="E2510" s="89" t="s">
        <v>9</v>
      </c>
      <c r="F2510" s="89">
        <v>42</v>
      </c>
      <c r="G2510" s="89" t="s">
        <v>10</v>
      </c>
    </row>
    <row r="2511" spans="3:7" ht="15" thickBot="1" x14ac:dyDescent="0.35">
      <c r="C2511" s="87">
        <v>43186</v>
      </c>
      <c r="D2511" s="88">
        <v>0.2414236111111111</v>
      </c>
      <c r="E2511" s="89" t="s">
        <v>9</v>
      </c>
      <c r="F2511" s="89">
        <v>28</v>
      </c>
      <c r="G2511" s="89" t="s">
        <v>21</v>
      </c>
    </row>
    <row r="2512" spans="3:7" ht="15" thickBot="1" x14ac:dyDescent="0.35">
      <c r="C2512" s="87">
        <v>43186</v>
      </c>
      <c r="D2512" s="88">
        <v>0.24204861111111109</v>
      </c>
      <c r="E2512" s="89" t="s">
        <v>9</v>
      </c>
      <c r="F2512" s="89">
        <v>37</v>
      </c>
      <c r="G2512" s="89" t="s">
        <v>10</v>
      </c>
    </row>
    <row r="2513" spans="3:7" ht="15" thickBot="1" x14ac:dyDescent="0.35">
      <c r="C2513" s="87">
        <v>43186</v>
      </c>
      <c r="D2513" s="88">
        <v>0.2454861111111111</v>
      </c>
      <c r="E2513" s="89" t="s">
        <v>9</v>
      </c>
      <c r="F2513" s="89">
        <v>43</v>
      </c>
      <c r="G2513" s="89" t="s">
        <v>10</v>
      </c>
    </row>
    <row r="2514" spans="3:7" ht="15" thickBot="1" x14ac:dyDescent="0.35">
      <c r="C2514" s="87">
        <v>43186</v>
      </c>
      <c r="D2514" s="88">
        <v>0.25391203703703702</v>
      </c>
      <c r="E2514" s="89" t="s">
        <v>9</v>
      </c>
      <c r="F2514" s="89">
        <v>39</v>
      </c>
      <c r="G2514" s="89" t="s">
        <v>10</v>
      </c>
    </row>
    <row r="2515" spans="3:7" ht="15" thickBot="1" x14ac:dyDescent="0.35">
      <c r="C2515" s="87">
        <v>43186</v>
      </c>
      <c r="D2515" s="88">
        <v>0.25498842592592591</v>
      </c>
      <c r="E2515" s="89" t="s">
        <v>9</v>
      </c>
      <c r="F2515" s="89">
        <v>42</v>
      </c>
      <c r="G2515" s="89" t="s">
        <v>10</v>
      </c>
    </row>
    <row r="2516" spans="3:7" ht="15" thickBot="1" x14ac:dyDescent="0.35">
      <c r="C2516" s="87">
        <v>43186</v>
      </c>
      <c r="D2516" s="88">
        <v>0.25747685185185182</v>
      </c>
      <c r="E2516" s="89" t="s">
        <v>9</v>
      </c>
      <c r="F2516" s="89">
        <v>33</v>
      </c>
      <c r="G2516" s="89" t="s">
        <v>10</v>
      </c>
    </row>
    <row r="2517" spans="3:7" ht="15" thickBot="1" x14ac:dyDescent="0.35">
      <c r="C2517" s="87">
        <v>43186</v>
      </c>
      <c r="D2517" s="88">
        <v>0.2591087962962963</v>
      </c>
      <c r="E2517" s="89" t="s">
        <v>9</v>
      </c>
      <c r="F2517" s="89">
        <v>44</v>
      </c>
      <c r="G2517" s="89" t="s">
        <v>21</v>
      </c>
    </row>
    <row r="2518" spans="3:7" ht="15" thickBot="1" x14ac:dyDescent="0.35">
      <c r="C2518" s="87">
        <v>43186</v>
      </c>
      <c r="D2518" s="88">
        <v>0.25917824074074075</v>
      </c>
      <c r="E2518" s="89" t="s">
        <v>9</v>
      </c>
      <c r="F2518" s="89">
        <v>49</v>
      </c>
      <c r="G2518" s="89" t="s">
        <v>21</v>
      </c>
    </row>
    <row r="2519" spans="3:7" ht="15" thickBot="1" x14ac:dyDescent="0.35">
      <c r="C2519" s="87">
        <v>43186</v>
      </c>
      <c r="D2519" s="88">
        <v>0.25940972222222219</v>
      </c>
      <c r="E2519" s="89" t="s">
        <v>9</v>
      </c>
      <c r="F2519" s="89">
        <v>21</v>
      </c>
      <c r="G2519" s="89" t="s">
        <v>21</v>
      </c>
    </row>
    <row r="2520" spans="3:7" ht="15" thickBot="1" x14ac:dyDescent="0.35">
      <c r="C2520" s="87">
        <v>43186</v>
      </c>
      <c r="D2520" s="88">
        <v>0.26146990740740744</v>
      </c>
      <c r="E2520" s="89" t="s">
        <v>9</v>
      </c>
      <c r="F2520" s="89">
        <v>36</v>
      </c>
      <c r="G2520" s="89" t="s">
        <v>10</v>
      </c>
    </row>
    <row r="2521" spans="3:7" ht="15" thickBot="1" x14ac:dyDescent="0.35">
      <c r="C2521" s="87">
        <v>43186</v>
      </c>
      <c r="D2521" s="88">
        <v>0.26275462962962964</v>
      </c>
      <c r="E2521" s="89" t="s">
        <v>9</v>
      </c>
      <c r="F2521" s="89">
        <v>49</v>
      </c>
      <c r="G2521" s="89" t="s">
        <v>10</v>
      </c>
    </row>
    <row r="2522" spans="3:7" ht="15" thickBot="1" x14ac:dyDescent="0.35">
      <c r="C2522" s="87">
        <v>43186</v>
      </c>
      <c r="D2522" s="88">
        <v>0.26409722222222221</v>
      </c>
      <c r="E2522" s="89" t="s">
        <v>9</v>
      </c>
      <c r="F2522" s="89">
        <v>45</v>
      </c>
      <c r="G2522" s="89" t="s">
        <v>10</v>
      </c>
    </row>
    <row r="2523" spans="3:7" ht="15" thickBot="1" x14ac:dyDescent="0.35">
      <c r="C2523" s="87">
        <v>43186</v>
      </c>
      <c r="D2523" s="88">
        <v>0.26525462962962965</v>
      </c>
      <c r="E2523" s="89" t="s">
        <v>9</v>
      </c>
      <c r="F2523" s="89">
        <v>29</v>
      </c>
      <c r="G2523" s="89" t="s">
        <v>10</v>
      </c>
    </row>
    <row r="2524" spans="3:7" ht="15" thickBot="1" x14ac:dyDescent="0.35">
      <c r="C2524" s="87">
        <v>43186</v>
      </c>
      <c r="D2524" s="88">
        <v>0.26600694444444445</v>
      </c>
      <c r="E2524" s="89" t="s">
        <v>9</v>
      </c>
      <c r="F2524" s="89">
        <v>47</v>
      </c>
      <c r="G2524" s="89" t="s">
        <v>10</v>
      </c>
    </row>
    <row r="2525" spans="3:7" ht="15" thickBot="1" x14ac:dyDescent="0.35">
      <c r="C2525" s="87">
        <v>43186</v>
      </c>
      <c r="D2525" s="88">
        <v>0.26631944444444444</v>
      </c>
      <c r="E2525" s="89" t="s">
        <v>9</v>
      </c>
      <c r="F2525" s="89">
        <v>49</v>
      </c>
      <c r="G2525" s="89" t="s">
        <v>10</v>
      </c>
    </row>
    <row r="2526" spans="3:7" ht="15" thickBot="1" x14ac:dyDescent="0.35">
      <c r="C2526" s="87">
        <v>43186</v>
      </c>
      <c r="D2526" s="88">
        <v>0.26678240740740738</v>
      </c>
      <c r="E2526" s="89" t="s">
        <v>9</v>
      </c>
      <c r="F2526" s="89">
        <v>44</v>
      </c>
      <c r="G2526" s="89" t="s">
        <v>10</v>
      </c>
    </row>
    <row r="2527" spans="3:7" ht="15" thickBot="1" x14ac:dyDescent="0.35">
      <c r="C2527" s="87">
        <v>43186</v>
      </c>
      <c r="D2527" s="88">
        <v>0.26755787037037038</v>
      </c>
      <c r="E2527" s="89" t="s">
        <v>9</v>
      </c>
      <c r="F2527" s="89">
        <v>28</v>
      </c>
      <c r="G2527" s="89" t="s">
        <v>21</v>
      </c>
    </row>
    <row r="2528" spans="3:7" ht="15" thickBot="1" x14ac:dyDescent="0.35">
      <c r="C2528" s="87">
        <v>43186</v>
      </c>
      <c r="D2528" s="88">
        <v>0.27076388888888886</v>
      </c>
      <c r="E2528" s="89" t="s">
        <v>9</v>
      </c>
      <c r="F2528" s="89">
        <v>42</v>
      </c>
      <c r="G2528" s="89" t="s">
        <v>10</v>
      </c>
    </row>
    <row r="2529" spans="3:7" ht="15" thickBot="1" x14ac:dyDescent="0.35">
      <c r="C2529" s="87">
        <v>43186</v>
      </c>
      <c r="D2529" s="88">
        <v>0.27137731481481481</v>
      </c>
      <c r="E2529" s="89" t="s">
        <v>9</v>
      </c>
      <c r="F2529" s="89">
        <v>49</v>
      </c>
      <c r="G2529" s="89" t="s">
        <v>21</v>
      </c>
    </row>
    <row r="2530" spans="3:7" ht="15" thickBot="1" x14ac:dyDescent="0.35">
      <c r="C2530" s="87">
        <v>43186</v>
      </c>
      <c r="D2530" s="88">
        <v>0.27182870370370371</v>
      </c>
      <c r="E2530" s="89" t="s">
        <v>9</v>
      </c>
      <c r="F2530" s="89">
        <v>46</v>
      </c>
      <c r="G2530" s="89" t="s">
        <v>10</v>
      </c>
    </row>
    <row r="2531" spans="3:7" ht="15" thickBot="1" x14ac:dyDescent="0.35">
      <c r="C2531" s="87">
        <v>43186</v>
      </c>
      <c r="D2531" s="88">
        <v>0.27256944444444448</v>
      </c>
      <c r="E2531" s="89" t="s">
        <v>9</v>
      </c>
      <c r="F2531" s="89">
        <v>43</v>
      </c>
      <c r="G2531" s="89" t="s">
        <v>10</v>
      </c>
    </row>
    <row r="2532" spans="3:7" ht="15" thickBot="1" x14ac:dyDescent="0.35">
      <c r="C2532" s="87">
        <v>43186</v>
      </c>
      <c r="D2532" s="88">
        <v>0.27337962962962964</v>
      </c>
      <c r="E2532" s="89" t="s">
        <v>9</v>
      </c>
      <c r="F2532" s="89">
        <v>34</v>
      </c>
      <c r="G2532" s="89" t="s">
        <v>10</v>
      </c>
    </row>
    <row r="2533" spans="3:7" ht="15" thickBot="1" x14ac:dyDescent="0.35">
      <c r="C2533" s="87">
        <v>43186</v>
      </c>
      <c r="D2533" s="88">
        <v>0.27341435185185187</v>
      </c>
      <c r="E2533" s="89" t="s">
        <v>9</v>
      </c>
      <c r="F2533" s="89">
        <v>23</v>
      </c>
      <c r="G2533" s="89" t="s">
        <v>21</v>
      </c>
    </row>
    <row r="2534" spans="3:7" ht="15" thickBot="1" x14ac:dyDescent="0.35">
      <c r="C2534" s="87">
        <v>43186</v>
      </c>
      <c r="D2534" s="88">
        <v>0.27348379629629632</v>
      </c>
      <c r="E2534" s="89" t="s">
        <v>9</v>
      </c>
      <c r="F2534" s="89">
        <v>38</v>
      </c>
      <c r="G2534" s="89" t="s">
        <v>10</v>
      </c>
    </row>
    <row r="2535" spans="3:7" ht="15" thickBot="1" x14ac:dyDescent="0.35">
      <c r="C2535" s="87">
        <v>43186</v>
      </c>
      <c r="D2535" s="88">
        <v>0.27430555555555552</v>
      </c>
      <c r="E2535" s="89" t="s">
        <v>9</v>
      </c>
      <c r="F2535" s="89">
        <v>41</v>
      </c>
      <c r="G2535" s="89" t="s">
        <v>10</v>
      </c>
    </row>
    <row r="2536" spans="3:7" ht="15" thickBot="1" x14ac:dyDescent="0.35">
      <c r="C2536" s="87">
        <v>43186</v>
      </c>
      <c r="D2536" s="88">
        <v>0.27471064814814816</v>
      </c>
      <c r="E2536" s="89" t="s">
        <v>9</v>
      </c>
      <c r="F2536" s="89">
        <v>45</v>
      </c>
      <c r="G2536" s="89" t="s">
        <v>10</v>
      </c>
    </row>
    <row r="2537" spans="3:7" ht="15" thickBot="1" x14ac:dyDescent="0.35">
      <c r="C2537" s="87">
        <v>43186</v>
      </c>
      <c r="D2537" s="88">
        <v>0.27629629629629632</v>
      </c>
      <c r="E2537" s="89" t="s">
        <v>9</v>
      </c>
      <c r="F2537" s="89">
        <v>37</v>
      </c>
      <c r="G2537" s="89" t="s">
        <v>10</v>
      </c>
    </row>
    <row r="2538" spans="3:7" ht="15" thickBot="1" x14ac:dyDescent="0.35">
      <c r="C2538" s="87">
        <v>43186</v>
      </c>
      <c r="D2538" s="88">
        <v>0.276400462962963</v>
      </c>
      <c r="E2538" s="89" t="s">
        <v>9</v>
      </c>
      <c r="F2538" s="89">
        <v>35</v>
      </c>
      <c r="G2538" s="89" t="s">
        <v>21</v>
      </c>
    </row>
    <row r="2539" spans="3:7" ht="15" thickBot="1" x14ac:dyDescent="0.35">
      <c r="C2539" s="87">
        <v>43186</v>
      </c>
      <c r="D2539" s="88">
        <v>0.27660879629629631</v>
      </c>
      <c r="E2539" s="89" t="s">
        <v>9</v>
      </c>
      <c r="F2539" s="89">
        <v>42</v>
      </c>
      <c r="G2539" s="89" t="s">
        <v>10</v>
      </c>
    </row>
    <row r="2540" spans="3:7" ht="15" thickBot="1" x14ac:dyDescent="0.35">
      <c r="C2540" s="87">
        <v>43186</v>
      </c>
      <c r="D2540" s="88">
        <v>0.27671296296296294</v>
      </c>
      <c r="E2540" s="89" t="s">
        <v>9</v>
      </c>
      <c r="F2540" s="89">
        <v>23</v>
      </c>
      <c r="G2540" s="89" t="s">
        <v>21</v>
      </c>
    </row>
    <row r="2541" spans="3:7" ht="15" thickBot="1" x14ac:dyDescent="0.35">
      <c r="C2541" s="87">
        <v>43186</v>
      </c>
      <c r="D2541" s="88">
        <v>0.27704861111111112</v>
      </c>
      <c r="E2541" s="89" t="s">
        <v>9</v>
      </c>
      <c r="F2541" s="89">
        <v>33</v>
      </c>
      <c r="G2541" s="89" t="s">
        <v>21</v>
      </c>
    </row>
    <row r="2542" spans="3:7" ht="15" thickBot="1" x14ac:dyDescent="0.35">
      <c r="C2542" s="87">
        <v>43186</v>
      </c>
      <c r="D2542" s="88">
        <v>0.27724537037037039</v>
      </c>
      <c r="E2542" s="89" t="s">
        <v>9</v>
      </c>
      <c r="F2542" s="89">
        <v>51</v>
      </c>
      <c r="G2542" s="89" t="s">
        <v>10</v>
      </c>
    </row>
    <row r="2543" spans="3:7" ht="15" thickBot="1" x14ac:dyDescent="0.35">
      <c r="C2543" s="87">
        <v>43186</v>
      </c>
      <c r="D2543" s="88">
        <v>0.27748842592592593</v>
      </c>
      <c r="E2543" s="89" t="s">
        <v>9</v>
      </c>
      <c r="F2543" s="89">
        <v>28</v>
      </c>
      <c r="G2543" s="89" t="s">
        <v>10</v>
      </c>
    </row>
    <row r="2544" spans="3:7" ht="15" thickBot="1" x14ac:dyDescent="0.35">
      <c r="C2544" s="87">
        <v>43186</v>
      </c>
      <c r="D2544" s="88">
        <v>0.27825231481481483</v>
      </c>
      <c r="E2544" s="89" t="s">
        <v>9</v>
      </c>
      <c r="F2544" s="89">
        <v>50</v>
      </c>
      <c r="G2544" s="89" t="s">
        <v>10</v>
      </c>
    </row>
    <row r="2545" spans="3:7" ht="15" thickBot="1" x14ac:dyDescent="0.35">
      <c r="C2545" s="87">
        <v>43186</v>
      </c>
      <c r="D2545" s="88">
        <v>0.27900462962962963</v>
      </c>
      <c r="E2545" s="89" t="s">
        <v>9</v>
      </c>
      <c r="F2545" s="89">
        <v>41</v>
      </c>
      <c r="G2545" s="89" t="s">
        <v>10</v>
      </c>
    </row>
    <row r="2546" spans="3:7" ht="15" thickBot="1" x14ac:dyDescent="0.35">
      <c r="C2546" s="87">
        <v>43186</v>
      </c>
      <c r="D2546" s="88">
        <v>0.27908564814814812</v>
      </c>
      <c r="E2546" s="89" t="s">
        <v>9</v>
      </c>
      <c r="F2546" s="89">
        <v>37</v>
      </c>
      <c r="G2546" s="89" t="s">
        <v>10</v>
      </c>
    </row>
    <row r="2547" spans="3:7" ht="15" thickBot="1" x14ac:dyDescent="0.35">
      <c r="C2547" s="87">
        <v>43186</v>
      </c>
      <c r="D2547" s="88">
        <v>0.27982638888888889</v>
      </c>
      <c r="E2547" s="89" t="s">
        <v>9</v>
      </c>
      <c r="F2547" s="89">
        <v>37</v>
      </c>
      <c r="G2547" s="89" t="s">
        <v>10</v>
      </c>
    </row>
    <row r="2548" spans="3:7" ht="15" thickBot="1" x14ac:dyDescent="0.35">
      <c r="C2548" s="87">
        <v>43186</v>
      </c>
      <c r="D2548" s="88">
        <v>0.27991898148148148</v>
      </c>
      <c r="E2548" s="89" t="s">
        <v>9</v>
      </c>
      <c r="F2548" s="89">
        <v>46</v>
      </c>
      <c r="G2548" s="89" t="s">
        <v>10</v>
      </c>
    </row>
    <row r="2549" spans="3:7" ht="15" thickBot="1" x14ac:dyDescent="0.35">
      <c r="C2549" s="87">
        <v>43186</v>
      </c>
      <c r="D2549" s="88">
        <v>0.27998842592592593</v>
      </c>
      <c r="E2549" s="89" t="s">
        <v>9</v>
      </c>
      <c r="F2549" s="89">
        <v>28</v>
      </c>
      <c r="G2549" s="89" t="s">
        <v>21</v>
      </c>
    </row>
    <row r="2550" spans="3:7" ht="15" thickBot="1" x14ac:dyDescent="0.35">
      <c r="C2550" s="87">
        <v>43186</v>
      </c>
      <c r="D2550" s="88">
        <v>0.28289351851851852</v>
      </c>
      <c r="E2550" s="89" t="s">
        <v>9</v>
      </c>
      <c r="F2550" s="89">
        <v>44</v>
      </c>
      <c r="G2550" s="89" t="s">
        <v>21</v>
      </c>
    </row>
    <row r="2551" spans="3:7" ht="15" thickBot="1" x14ac:dyDescent="0.35">
      <c r="C2551" s="87">
        <v>43186</v>
      </c>
      <c r="D2551" s="88">
        <v>0.28293981481481484</v>
      </c>
      <c r="E2551" s="89" t="s">
        <v>9</v>
      </c>
      <c r="F2551" s="89">
        <v>52</v>
      </c>
      <c r="G2551" s="89" t="s">
        <v>10</v>
      </c>
    </row>
    <row r="2552" spans="3:7" ht="15" thickBot="1" x14ac:dyDescent="0.35">
      <c r="C2552" s="87">
        <v>43186</v>
      </c>
      <c r="D2552" s="88">
        <v>0.28320601851851851</v>
      </c>
      <c r="E2552" s="89" t="s">
        <v>9</v>
      </c>
      <c r="F2552" s="89">
        <v>26</v>
      </c>
      <c r="G2552" s="89" t="s">
        <v>10</v>
      </c>
    </row>
    <row r="2553" spans="3:7" ht="15" thickBot="1" x14ac:dyDescent="0.35">
      <c r="C2553" s="87">
        <v>43186</v>
      </c>
      <c r="D2553" s="88">
        <v>0.2835300925925926</v>
      </c>
      <c r="E2553" s="89" t="s">
        <v>9</v>
      </c>
      <c r="F2553" s="89">
        <v>49</v>
      </c>
      <c r="G2553" s="89" t="s">
        <v>10</v>
      </c>
    </row>
    <row r="2554" spans="3:7" ht="15" thickBot="1" x14ac:dyDescent="0.35">
      <c r="C2554" s="87">
        <v>43186</v>
      </c>
      <c r="D2554" s="88">
        <v>0.28375</v>
      </c>
      <c r="E2554" s="89" t="s">
        <v>9</v>
      </c>
      <c r="F2554" s="89">
        <v>50</v>
      </c>
      <c r="G2554" s="89" t="s">
        <v>10</v>
      </c>
    </row>
    <row r="2555" spans="3:7" ht="15" thickBot="1" x14ac:dyDescent="0.35">
      <c r="C2555" s="87">
        <v>43186</v>
      </c>
      <c r="D2555" s="88">
        <v>0.28417824074074077</v>
      </c>
      <c r="E2555" s="89" t="s">
        <v>9</v>
      </c>
      <c r="F2555" s="89">
        <v>38</v>
      </c>
      <c r="G2555" s="89" t="s">
        <v>21</v>
      </c>
    </row>
    <row r="2556" spans="3:7" ht="15" thickBot="1" x14ac:dyDescent="0.35">
      <c r="C2556" s="87">
        <v>43186</v>
      </c>
      <c r="D2556" s="88">
        <v>0.28456018518518517</v>
      </c>
      <c r="E2556" s="89" t="s">
        <v>9</v>
      </c>
      <c r="F2556" s="89">
        <v>49</v>
      </c>
      <c r="G2556" s="89" t="s">
        <v>10</v>
      </c>
    </row>
    <row r="2557" spans="3:7" ht="15" thickBot="1" x14ac:dyDescent="0.35">
      <c r="C2557" s="87">
        <v>43186</v>
      </c>
      <c r="D2557" s="88">
        <v>0.28534722222222225</v>
      </c>
      <c r="E2557" s="89" t="s">
        <v>9</v>
      </c>
      <c r="F2557" s="89">
        <v>36</v>
      </c>
      <c r="G2557" s="89" t="s">
        <v>21</v>
      </c>
    </row>
    <row r="2558" spans="3:7" ht="15" thickBot="1" x14ac:dyDescent="0.35">
      <c r="C2558" s="87">
        <v>43186</v>
      </c>
      <c r="D2558" s="88">
        <v>0.28599537037037037</v>
      </c>
      <c r="E2558" s="89" t="s">
        <v>9</v>
      </c>
      <c r="F2558" s="89">
        <v>44</v>
      </c>
      <c r="G2558" s="89" t="s">
        <v>10</v>
      </c>
    </row>
    <row r="2559" spans="3:7" ht="15" thickBot="1" x14ac:dyDescent="0.35">
      <c r="C2559" s="87">
        <v>43186</v>
      </c>
      <c r="D2559" s="88">
        <v>0.28615740740740742</v>
      </c>
      <c r="E2559" s="89" t="s">
        <v>9</v>
      </c>
      <c r="F2559" s="89">
        <v>37</v>
      </c>
      <c r="G2559" s="89" t="s">
        <v>10</v>
      </c>
    </row>
    <row r="2560" spans="3:7" ht="15" thickBot="1" x14ac:dyDescent="0.35">
      <c r="C2560" s="87">
        <v>43186</v>
      </c>
      <c r="D2560" s="88">
        <v>0.28625</v>
      </c>
      <c r="E2560" s="89" t="s">
        <v>9</v>
      </c>
      <c r="F2560" s="89">
        <v>51</v>
      </c>
      <c r="G2560" s="89" t="s">
        <v>10</v>
      </c>
    </row>
    <row r="2561" spans="3:7" ht="15" thickBot="1" x14ac:dyDescent="0.35">
      <c r="C2561" s="87">
        <v>43186</v>
      </c>
      <c r="D2561" s="88">
        <v>0.28662037037037036</v>
      </c>
      <c r="E2561" s="89" t="s">
        <v>9</v>
      </c>
      <c r="F2561" s="89">
        <v>26</v>
      </c>
      <c r="G2561" s="89" t="s">
        <v>21</v>
      </c>
    </row>
    <row r="2562" spans="3:7" ht="15" thickBot="1" x14ac:dyDescent="0.35">
      <c r="C2562" s="87">
        <v>43186</v>
      </c>
      <c r="D2562" s="88">
        <v>0.28789351851851852</v>
      </c>
      <c r="E2562" s="89" t="s">
        <v>9</v>
      </c>
      <c r="F2562" s="89">
        <v>41</v>
      </c>
      <c r="G2562" s="89" t="s">
        <v>10</v>
      </c>
    </row>
    <row r="2563" spans="3:7" ht="15" thickBot="1" x14ac:dyDescent="0.35">
      <c r="C2563" s="87">
        <v>43186</v>
      </c>
      <c r="D2563" s="88">
        <v>0.2880787037037037</v>
      </c>
      <c r="E2563" s="89" t="s">
        <v>9</v>
      </c>
      <c r="F2563" s="89">
        <v>46</v>
      </c>
      <c r="G2563" s="89" t="s">
        <v>10</v>
      </c>
    </row>
    <row r="2564" spans="3:7" ht="15" thickBot="1" x14ac:dyDescent="0.35">
      <c r="C2564" s="87">
        <v>43186</v>
      </c>
      <c r="D2564" s="88">
        <v>0.29030092592592593</v>
      </c>
      <c r="E2564" s="89" t="s">
        <v>9</v>
      </c>
      <c r="F2564" s="89">
        <v>47</v>
      </c>
      <c r="G2564" s="89" t="s">
        <v>10</v>
      </c>
    </row>
    <row r="2565" spans="3:7" ht="15" thickBot="1" x14ac:dyDescent="0.35">
      <c r="C2565" s="87">
        <v>43186</v>
      </c>
      <c r="D2565" s="88">
        <v>0.29030092592592593</v>
      </c>
      <c r="E2565" s="89" t="s">
        <v>9</v>
      </c>
      <c r="F2565" s="89">
        <v>27</v>
      </c>
      <c r="G2565" s="89" t="s">
        <v>10</v>
      </c>
    </row>
    <row r="2566" spans="3:7" ht="15" thickBot="1" x14ac:dyDescent="0.35">
      <c r="C2566" s="87">
        <v>43186</v>
      </c>
      <c r="D2566" s="88">
        <v>0.29031250000000003</v>
      </c>
      <c r="E2566" s="89" t="s">
        <v>9</v>
      </c>
      <c r="F2566" s="89">
        <v>25</v>
      </c>
      <c r="G2566" s="89" t="s">
        <v>10</v>
      </c>
    </row>
    <row r="2567" spans="3:7" ht="15" thickBot="1" x14ac:dyDescent="0.35">
      <c r="C2567" s="87">
        <v>43186</v>
      </c>
      <c r="D2567" s="88">
        <v>0.29032407407407407</v>
      </c>
      <c r="E2567" s="89" t="s">
        <v>9</v>
      </c>
      <c r="F2567" s="89">
        <v>26</v>
      </c>
      <c r="G2567" s="89" t="s">
        <v>10</v>
      </c>
    </row>
    <row r="2568" spans="3:7" ht="15" thickBot="1" x14ac:dyDescent="0.35">
      <c r="C2568" s="87">
        <v>43186</v>
      </c>
      <c r="D2568" s="88">
        <v>0.29033564814814816</v>
      </c>
      <c r="E2568" s="89" t="s">
        <v>9</v>
      </c>
      <c r="F2568" s="89">
        <v>31</v>
      </c>
      <c r="G2568" s="89" t="s">
        <v>10</v>
      </c>
    </row>
    <row r="2569" spans="3:7" ht="15" thickBot="1" x14ac:dyDescent="0.35">
      <c r="C2569" s="87">
        <v>43186</v>
      </c>
      <c r="D2569" s="88">
        <v>0.2905787037037037</v>
      </c>
      <c r="E2569" s="89" t="s">
        <v>9</v>
      </c>
      <c r="F2569" s="89">
        <v>27</v>
      </c>
      <c r="G2569" s="89" t="s">
        <v>21</v>
      </c>
    </row>
    <row r="2570" spans="3:7" ht="15" thickBot="1" x14ac:dyDescent="0.35">
      <c r="C2570" s="87">
        <v>43186</v>
      </c>
      <c r="D2570" s="88">
        <v>0.29105324074074074</v>
      </c>
      <c r="E2570" s="89" t="s">
        <v>9</v>
      </c>
      <c r="F2570" s="89">
        <v>39</v>
      </c>
      <c r="G2570" s="89" t="s">
        <v>10</v>
      </c>
    </row>
    <row r="2571" spans="3:7" ht="15" thickBot="1" x14ac:dyDescent="0.35">
      <c r="C2571" s="87">
        <v>43186</v>
      </c>
      <c r="D2571" s="88">
        <v>0.291099537037037</v>
      </c>
      <c r="E2571" s="89" t="s">
        <v>9</v>
      </c>
      <c r="F2571" s="89">
        <v>50</v>
      </c>
      <c r="G2571" s="89" t="s">
        <v>10</v>
      </c>
    </row>
    <row r="2572" spans="3:7" ht="15" thickBot="1" x14ac:dyDescent="0.35">
      <c r="C2572" s="87">
        <v>43186</v>
      </c>
      <c r="D2572" s="88">
        <v>0.29146990740740741</v>
      </c>
      <c r="E2572" s="89" t="s">
        <v>9</v>
      </c>
      <c r="F2572" s="89">
        <v>25</v>
      </c>
      <c r="G2572" s="89" t="s">
        <v>21</v>
      </c>
    </row>
    <row r="2573" spans="3:7" ht="15" thickBot="1" x14ac:dyDescent="0.35">
      <c r="C2573" s="87">
        <v>43186</v>
      </c>
      <c r="D2573" s="88">
        <v>0.29163194444444446</v>
      </c>
      <c r="E2573" s="89" t="s">
        <v>9</v>
      </c>
      <c r="F2573" s="89">
        <v>38</v>
      </c>
      <c r="G2573" s="89" t="s">
        <v>10</v>
      </c>
    </row>
    <row r="2574" spans="3:7" ht="15" thickBot="1" x14ac:dyDescent="0.35">
      <c r="C2574" s="87">
        <v>43186</v>
      </c>
      <c r="D2574" s="88">
        <v>0.29201388888888891</v>
      </c>
      <c r="E2574" s="89" t="s">
        <v>9</v>
      </c>
      <c r="F2574" s="89">
        <v>25</v>
      </c>
      <c r="G2574" s="89" t="s">
        <v>21</v>
      </c>
    </row>
    <row r="2575" spans="3:7" ht="15" thickBot="1" x14ac:dyDescent="0.35">
      <c r="C2575" s="87">
        <v>43186</v>
      </c>
      <c r="D2575" s="88">
        <v>0.29350694444444442</v>
      </c>
      <c r="E2575" s="89" t="s">
        <v>9</v>
      </c>
      <c r="F2575" s="89">
        <v>44</v>
      </c>
      <c r="G2575" s="89" t="s">
        <v>10</v>
      </c>
    </row>
    <row r="2576" spans="3:7" ht="15" thickBot="1" x14ac:dyDescent="0.35">
      <c r="C2576" s="87">
        <v>43186</v>
      </c>
      <c r="D2576" s="88">
        <v>0.29385416666666669</v>
      </c>
      <c r="E2576" s="89" t="s">
        <v>9</v>
      </c>
      <c r="F2576" s="89">
        <v>33</v>
      </c>
      <c r="G2576" s="89" t="s">
        <v>21</v>
      </c>
    </row>
    <row r="2577" spans="3:7" ht="15" thickBot="1" x14ac:dyDescent="0.35">
      <c r="C2577" s="87">
        <v>43186</v>
      </c>
      <c r="D2577" s="88">
        <v>0.29417824074074073</v>
      </c>
      <c r="E2577" s="89" t="s">
        <v>9</v>
      </c>
      <c r="F2577" s="89">
        <v>25</v>
      </c>
      <c r="G2577" s="89" t="s">
        <v>10</v>
      </c>
    </row>
    <row r="2578" spans="3:7" ht="15" thickBot="1" x14ac:dyDescent="0.35">
      <c r="C2578" s="87">
        <v>43186</v>
      </c>
      <c r="D2578" s="88">
        <v>0.29499999999999998</v>
      </c>
      <c r="E2578" s="89" t="s">
        <v>9</v>
      </c>
      <c r="F2578" s="89">
        <v>26</v>
      </c>
      <c r="G2578" s="89" t="s">
        <v>21</v>
      </c>
    </row>
    <row r="2579" spans="3:7" ht="15" thickBot="1" x14ac:dyDescent="0.35">
      <c r="C2579" s="87">
        <v>43186</v>
      </c>
      <c r="D2579" s="88">
        <v>0.29519675925925926</v>
      </c>
      <c r="E2579" s="89" t="s">
        <v>9</v>
      </c>
      <c r="F2579" s="89">
        <v>41</v>
      </c>
      <c r="G2579" s="89" t="s">
        <v>10</v>
      </c>
    </row>
    <row r="2580" spans="3:7" ht="15" thickBot="1" x14ac:dyDescent="0.35">
      <c r="C2580" s="87">
        <v>43186</v>
      </c>
      <c r="D2580" s="88">
        <v>0.29548611111111112</v>
      </c>
      <c r="E2580" s="89" t="s">
        <v>9</v>
      </c>
      <c r="F2580" s="89">
        <v>36</v>
      </c>
      <c r="G2580" s="89" t="s">
        <v>21</v>
      </c>
    </row>
    <row r="2581" spans="3:7" ht="15" thickBot="1" x14ac:dyDescent="0.35">
      <c r="C2581" s="87">
        <v>43186</v>
      </c>
      <c r="D2581" s="88">
        <v>0.29556712962962967</v>
      </c>
      <c r="E2581" s="89" t="s">
        <v>9</v>
      </c>
      <c r="F2581" s="89">
        <v>37</v>
      </c>
      <c r="G2581" s="89" t="s">
        <v>10</v>
      </c>
    </row>
    <row r="2582" spans="3:7" ht="15" thickBot="1" x14ac:dyDescent="0.35">
      <c r="C2582" s="87">
        <v>43186</v>
      </c>
      <c r="D2582" s="88">
        <v>0.29569444444444443</v>
      </c>
      <c r="E2582" s="89" t="s">
        <v>9</v>
      </c>
      <c r="F2582" s="89">
        <v>46</v>
      </c>
      <c r="G2582" s="89" t="s">
        <v>10</v>
      </c>
    </row>
    <row r="2583" spans="3:7" ht="15" thickBot="1" x14ac:dyDescent="0.35">
      <c r="C2583" s="87">
        <v>43186</v>
      </c>
      <c r="D2583" s="88">
        <v>0.29603009259259261</v>
      </c>
      <c r="E2583" s="89" t="s">
        <v>9</v>
      </c>
      <c r="F2583" s="89">
        <v>37</v>
      </c>
      <c r="G2583" s="89" t="s">
        <v>10</v>
      </c>
    </row>
    <row r="2584" spans="3:7" ht="15" thickBot="1" x14ac:dyDescent="0.35">
      <c r="C2584" s="87">
        <v>43186</v>
      </c>
      <c r="D2584" s="88">
        <v>0.29645833333333332</v>
      </c>
      <c r="E2584" s="89" t="s">
        <v>9</v>
      </c>
      <c r="F2584" s="89">
        <v>38</v>
      </c>
      <c r="G2584" s="89" t="s">
        <v>10</v>
      </c>
    </row>
    <row r="2585" spans="3:7" ht="15" thickBot="1" x14ac:dyDescent="0.35">
      <c r="C2585" s="87">
        <v>43186</v>
      </c>
      <c r="D2585" s="88">
        <v>0.29652777777777778</v>
      </c>
      <c r="E2585" s="89" t="s">
        <v>9</v>
      </c>
      <c r="F2585" s="89">
        <v>37</v>
      </c>
      <c r="G2585" s="89" t="s">
        <v>21</v>
      </c>
    </row>
    <row r="2586" spans="3:7" ht="15" thickBot="1" x14ac:dyDescent="0.35">
      <c r="C2586" s="87">
        <v>43186</v>
      </c>
      <c r="D2586" s="88">
        <v>0.29677083333333332</v>
      </c>
      <c r="E2586" s="89" t="s">
        <v>9</v>
      </c>
      <c r="F2586" s="89">
        <v>32</v>
      </c>
      <c r="G2586" s="89" t="s">
        <v>21</v>
      </c>
    </row>
    <row r="2587" spans="3:7" ht="15" thickBot="1" x14ac:dyDescent="0.35">
      <c r="C2587" s="87">
        <v>43186</v>
      </c>
      <c r="D2587" s="88">
        <v>0.29737268518518517</v>
      </c>
      <c r="E2587" s="89" t="s">
        <v>9</v>
      </c>
      <c r="F2587" s="89">
        <v>29</v>
      </c>
      <c r="G2587" s="89" t="s">
        <v>21</v>
      </c>
    </row>
    <row r="2588" spans="3:7" ht="15" thickBot="1" x14ac:dyDescent="0.35">
      <c r="C2588" s="87">
        <v>43186</v>
      </c>
      <c r="D2588" s="88">
        <v>0.29741898148148149</v>
      </c>
      <c r="E2588" s="89" t="s">
        <v>9</v>
      </c>
      <c r="F2588" s="89">
        <v>40</v>
      </c>
      <c r="G2588" s="89" t="s">
        <v>10</v>
      </c>
    </row>
    <row r="2589" spans="3:7" ht="15" thickBot="1" x14ac:dyDescent="0.35">
      <c r="C2589" s="87">
        <v>43186</v>
      </c>
      <c r="D2589" s="88">
        <v>0.29800925925925925</v>
      </c>
      <c r="E2589" s="89" t="s">
        <v>9</v>
      </c>
      <c r="F2589" s="89">
        <v>28</v>
      </c>
      <c r="G2589" s="89" t="s">
        <v>10</v>
      </c>
    </row>
    <row r="2590" spans="3:7" ht="15" thickBot="1" x14ac:dyDescent="0.35">
      <c r="C2590" s="87">
        <v>43186</v>
      </c>
      <c r="D2590" s="88">
        <v>0.2994560185185185</v>
      </c>
      <c r="E2590" s="89" t="s">
        <v>9</v>
      </c>
      <c r="F2590" s="89">
        <v>39</v>
      </c>
      <c r="G2590" s="89" t="s">
        <v>10</v>
      </c>
    </row>
    <row r="2591" spans="3:7" ht="15" thickBot="1" x14ac:dyDescent="0.35">
      <c r="C2591" s="87">
        <v>43186</v>
      </c>
      <c r="D2591" s="88">
        <v>0.30040509259259257</v>
      </c>
      <c r="E2591" s="89" t="s">
        <v>9</v>
      </c>
      <c r="F2591" s="89">
        <v>37</v>
      </c>
      <c r="G2591" s="89" t="s">
        <v>10</v>
      </c>
    </row>
    <row r="2592" spans="3:7" ht="15" thickBot="1" x14ac:dyDescent="0.35">
      <c r="C2592" s="87">
        <v>43186</v>
      </c>
      <c r="D2592" s="88">
        <v>0.30121527777777779</v>
      </c>
      <c r="E2592" s="89" t="s">
        <v>9</v>
      </c>
      <c r="F2592" s="89">
        <v>33</v>
      </c>
      <c r="G2592" s="89" t="s">
        <v>10</v>
      </c>
    </row>
    <row r="2593" spans="3:7" ht="15" thickBot="1" x14ac:dyDescent="0.35">
      <c r="C2593" s="87">
        <v>43186</v>
      </c>
      <c r="D2593" s="88">
        <v>0.30144675925925929</v>
      </c>
      <c r="E2593" s="89" t="s">
        <v>9</v>
      </c>
      <c r="F2593" s="89">
        <v>47</v>
      </c>
      <c r="G2593" s="89" t="s">
        <v>10</v>
      </c>
    </row>
    <row r="2594" spans="3:7" ht="15" thickBot="1" x14ac:dyDescent="0.35">
      <c r="C2594" s="87">
        <v>43186</v>
      </c>
      <c r="D2594" s="88">
        <v>0.30152777777777778</v>
      </c>
      <c r="E2594" s="89" t="s">
        <v>9</v>
      </c>
      <c r="F2594" s="89">
        <v>45</v>
      </c>
      <c r="G2594" s="89" t="s">
        <v>10</v>
      </c>
    </row>
    <row r="2595" spans="3:7" ht="15" thickBot="1" x14ac:dyDescent="0.35">
      <c r="C2595" s="87">
        <v>43186</v>
      </c>
      <c r="D2595" s="88">
        <v>0.30157407407407405</v>
      </c>
      <c r="E2595" s="89" t="s">
        <v>9</v>
      </c>
      <c r="F2595" s="89">
        <v>26</v>
      </c>
      <c r="G2595" s="89" t="s">
        <v>21</v>
      </c>
    </row>
    <row r="2596" spans="3:7" ht="15" thickBot="1" x14ac:dyDescent="0.35">
      <c r="C2596" s="87">
        <v>43186</v>
      </c>
      <c r="D2596" s="88">
        <v>0.30168981481481483</v>
      </c>
      <c r="E2596" s="89" t="s">
        <v>9</v>
      </c>
      <c r="F2596" s="89">
        <v>36</v>
      </c>
      <c r="G2596" s="89" t="s">
        <v>10</v>
      </c>
    </row>
    <row r="2597" spans="3:7" ht="15" thickBot="1" x14ac:dyDescent="0.35">
      <c r="C2597" s="87">
        <v>43186</v>
      </c>
      <c r="D2597" s="88">
        <v>0.30215277777777777</v>
      </c>
      <c r="E2597" s="89" t="s">
        <v>9</v>
      </c>
      <c r="F2597" s="89">
        <v>34</v>
      </c>
      <c r="G2597" s="89" t="s">
        <v>10</v>
      </c>
    </row>
    <row r="2598" spans="3:7" ht="15" thickBot="1" x14ac:dyDescent="0.35">
      <c r="C2598" s="87">
        <v>43186</v>
      </c>
      <c r="D2598" s="88">
        <v>0.30292824074074071</v>
      </c>
      <c r="E2598" s="89" t="s">
        <v>9</v>
      </c>
      <c r="F2598" s="89">
        <v>31</v>
      </c>
      <c r="G2598" s="89" t="s">
        <v>10</v>
      </c>
    </row>
    <row r="2599" spans="3:7" ht="15" thickBot="1" x14ac:dyDescent="0.35">
      <c r="C2599" s="87">
        <v>43186</v>
      </c>
      <c r="D2599" s="88">
        <v>0.30318287037037034</v>
      </c>
      <c r="E2599" s="89" t="s">
        <v>9</v>
      </c>
      <c r="F2599" s="89">
        <v>34</v>
      </c>
      <c r="G2599" s="89" t="s">
        <v>21</v>
      </c>
    </row>
    <row r="2600" spans="3:7" ht="15" thickBot="1" x14ac:dyDescent="0.35">
      <c r="C2600" s="87">
        <v>43186</v>
      </c>
      <c r="D2600" s="88">
        <v>0.30357638888888888</v>
      </c>
      <c r="E2600" s="89" t="s">
        <v>9</v>
      </c>
      <c r="F2600" s="89">
        <v>31</v>
      </c>
      <c r="G2600" s="89" t="s">
        <v>21</v>
      </c>
    </row>
    <row r="2601" spans="3:7" ht="15" thickBot="1" x14ac:dyDescent="0.35">
      <c r="C2601" s="87">
        <v>43186</v>
      </c>
      <c r="D2601" s="88">
        <v>0.3044675925925926</v>
      </c>
      <c r="E2601" s="89" t="s">
        <v>9</v>
      </c>
      <c r="F2601" s="89">
        <v>23</v>
      </c>
      <c r="G2601" s="89" t="s">
        <v>21</v>
      </c>
    </row>
    <row r="2602" spans="3:7" ht="15" thickBot="1" x14ac:dyDescent="0.35">
      <c r="C2602" s="87">
        <v>43186</v>
      </c>
      <c r="D2602" s="88">
        <v>0.30504629629629626</v>
      </c>
      <c r="E2602" s="89" t="s">
        <v>9</v>
      </c>
      <c r="F2602" s="89">
        <v>36</v>
      </c>
      <c r="G2602" s="89" t="s">
        <v>10</v>
      </c>
    </row>
    <row r="2603" spans="3:7" ht="15" thickBot="1" x14ac:dyDescent="0.35">
      <c r="C2603" s="87">
        <v>43186</v>
      </c>
      <c r="D2603" s="88">
        <v>0.30506944444444445</v>
      </c>
      <c r="E2603" s="89" t="s">
        <v>9</v>
      </c>
      <c r="F2603" s="89">
        <v>38</v>
      </c>
      <c r="G2603" s="89" t="s">
        <v>21</v>
      </c>
    </row>
    <row r="2604" spans="3:7" ht="15" thickBot="1" x14ac:dyDescent="0.35">
      <c r="C2604" s="87">
        <v>43186</v>
      </c>
      <c r="D2604" s="88">
        <v>0.30512731481481481</v>
      </c>
      <c r="E2604" s="89" t="s">
        <v>9</v>
      </c>
      <c r="F2604" s="89">
        <v>46</v>
      </c>
      <c r="G2604" s="89" t="s">
        <v>10</v>
      </c>
    </row>
    <row r="2605" spans="3:7" ht="15" thickBot="1" x14ac:dyDescent="0.35">
      <c r="C2605" s="87">
        <v>43186</v>
      </c>
      <c r="D2605" s="88">
        <v>0.30546296296296299</v>
      </c>
      <c r="E2605" s="89" t="s">
        <v>9</v>
      </c>
      <c r="F2605" s="89">
        <v>43</v>
      </c>
      <c r="G2605" s="89" t="s">
        <v>10</v>
      </c>
    </row>
    <row r="2606" spans="3:7" ht="15" thickBot="1" x14ac:dyDescent="0.35">
      <c r="C2606" s="87">
        <v>43186</v>
      </c>
      <c r="D2606" s="88">
        <v>0.30623842592592593</v>
      </c>
      <c r="E2606" s="89" t="s">
        <v>9</v>
      </c>
      <c r="F2606" s="89">
        <v>38</v>
      </c>
      <c r="G2606" s="89" t="s">
        <v>10</v>
      </c>
    </row>
    <row r="2607" spans="3:7" ht="15" thickBot="1" x14ac:dyDescent="0.35">
      <c r="C2607" s="87">
        <v>43186</v>
      </c>
      <c r="D2607" s="88">
        <v>0.30667824074074074</v>
      </c>
      <c r="E2607" s="89" t="s">
        <v>9</v>
      </c>
      <c r="F2607" s="89">
        <v>44</v>
      </c>
      <c r="G2607" s="89" t="s">
        <v>10</v>
      </c>
    </row>
    <row r="2608" spans="3:7" ht="15" thickBot="1" x14ac:dyDescent="0.35">
      <c r="C2608" s="87">
        <v>43186</v>
      </c>
      <c r="D2608" s="88">
        <v>0.30685185185185188</v>
      </c>
      <c r="E2608" s="89" t="s">
        <v>9</v>
      </c>
      <c r="F2608" s="89">
        <v>52</v>
      </c>
      <c r="G2608" s="89" t="s">
        <v>10</v>
      </c>
    </row>
    <row r="2609" spans="3:7" ht="15" thickBot="1" x14ac:dyDescent="0.35">
      <c r="C2609" s="87">
        <v>43186</v>
      </c>
      <c r="D2609" s="88">
        <v>0.30833333333333335</v>
      </c>
      <c r="E2609" s="89" t="s">
        <v>9</v>
      </c>
      <c r="F2609" s="89">
        <v>38</v>
      </c>
      <c r="G2609" s="89" t="s">
        <v>10</v>
      </c>
    </row>
    <row r="2610" spans="3:7" ht="15" thickBot="1" x14ac:dyDescent="0.35">
      <c r="C2610" s="87">
        <v>43186</v>
      </c>
      <c r="D2610" s="88">
        <v>0.30894675925925924</v>
      </c>
      <c r="E2610" s="89" t="s">
        <v>9</v>
      </c>
      <c r="F2610" s="89">
        <v>26</v>
      </c>
      <c r="G2610" s="89" t="s">
        <v>21</v>
      </c>
    </row>
    <row r="2611" spans="3:7" ht="15" thickBot="1" x14ac:dyDescent="0.35">
      <c r="C2611" s="87">
        <v>43186</v>
      </c>
      <c r="D2611" s="88">
        <v>0.30899305555555556</v>
      </c>
      <c r="E2611" s="89" t="s">
        <v>9</v>
      </c>
      <c r="F2611" s="89">
        <v>38</v>
      </c>
      <c r="G2611" s="89" t="s">
        <v>10</v>
      </c>
    </row>
    <row r="2612" spans="3:7" ht="15" thickBot="1" x14ac:dyDescent="0.35">
      <c r="C2612" s="87">
        <v>43186</v>
      </c>
      <c r="D2612" s="88">
        <v>0.31037037037037035</v>
      </c>
      <c r="E2612" s="89" t="s">
        <v>9</v>
      </c>
      <c r="F2612" s="89">
        <v>35</v>
      </c>
      <c r="G2612" s="89" t="s">
        <v>10</v>
      </c>
    </row>
    <row r="2613" spans="3:7" ht="15" thickBot="1" x14ac:dyDescent="0.35">
      <c r="C2613" s="87">
        <v>43186</v>
      </c>
      <c r="D2613" s="88">
        <v>0.31097222222222221</v>
      </c>
      <c r="E2613" s="89" t="s">
        <v>9</v>
      </c>
      <c r="F2613" s="89">
        <v>48</v>
      </c>
      <c r="G2613" s="89" t="s">
        <v>10</v>
      </c>
    </row>
    <row r="2614" spans="3:7" ht="15" thickBot="1" x14ac:dyDescent="0.35">
      <c r="C2614" s="87">
        <v>43186</v>
      </c>
      <c r="D2614" s="88">
        <v>0.31112268518518521</v>
      </c>
      <c r="E2614" s="89" t="s">
        <v>9</v>
      </c>
      <c r="F2614" s="89">
        <v>41</v>
      </c>
      <c r="G2614" s="89" t="s">
        <v>10</v>
      </c>
    </row>
    <row r="2615" spans="3:7" ht="15" thickBot="1" x14ac:dyDescent="0.35">
      <c r="C2615" s="87">
        <v>43186</v>
      </c>
      <c r="D2615" s="88">
        <v>0.31178240740740742</v>
      </c>
      <c r="E2615" s="89" t="s">
        <v>9</v>
      </c>
      <c r="F2615" s="89">
        <v>41</v>
      </c>
      <c r="G2615" s="89" t="s">
        <v>10</v>
      </c>
    </row>
    <row r="2616" spans="3:7" ht="15" thickBot="1" x14ac:dyDescent="0.35">
      <c r="C2616" s="87">
        <v>43186</v>
      </c>
      <c r="D2616" s="88">
        <v>0.31321759259259258</v>
      </c>
      <c r="E2616" s="89" t="s">
        <v>9</v>
      </c>
      <c r="F2616" s="89">
        <v>34</v>
      </c>
      <c r="G2616" s="89" t="s">
        <v>10</v>
      </c>
    </row>
    <row r="2617" spans="3:7" ht="15" thickBot="1" x14ac:dyDescent="0.35">
      <c r="C2617" s="87">
        <v>43186</v>
      </c>
      <c r="D2617" s="88">
        <v>0.31410879629629629</v>
      </c>
      <c r="E2617" s="89" t="s">
        <v>9</v>
      </c>
      <c r="F2617" s="89">
        <v>35</v>
      </c>
      <c r="G2617" s="89" t="s">
        <v>10</v>
      </c>
    </row>
    <row r="2618" spans="3:7" ht="15" thickBot="1" x14ac:dyDescent="0.35">
      <c r="C2618" s="87">
        <v>43186</v>
      </c>
      <c r="D2618" s="88">
        <v>0.31465277777777778</v>
      </c>
      <c r="E2618" s="89" t="s">
        <v>9</v>
      </c>
      <c r="F2618" s="89">
        <v>30</v>
      </c>
      <c r="G2618" s="89" t="s">
        <v>21</v>
      </c>
    </row>
    <row r="2619" spans="3:7" ht="15" thickBot="1" x14ac:dyDescent="0.35">
      <c r="C2619" s="87">
        <v>43186</v>
      </c>
      <c r="D2619" s="88">
        <v>0.31471064814814814</v>
      </c>
      <c r="E2619" s="89" t="s">
        <v>9</v>
      </c>
      <c r="F2619" s="89">
        <v>41</v>
      </c>
      <c r="G2619" s="89" t="s">
        <v>10</v>
      </c>
    </row>
    <row r="2620" spans="3:7" ht="15" thickBot="1" x14ac:dyDescent="0.35">
      <c r="C2620" s="87">
        <v>43186</v>
      </c>
      <c r="D2620" s="88">
        <v>0.31491898148148151</v>
      </c>
      <c r="E2620" s="89" t="s">
        <v>9</v>
      </c>
      <c r="F2620" s="89">
        <v>29</v>
      </c>
      <c r="G2620" s="89" t="s">
        <v>21</v>
      </c>
    </row>
    <row r="2621" spans="3:7" ht="15" thickBot="1" x14ac:dyDescent="0.35">
      <c r="C2621" s="87">
        <v>43186</v>
      </c>
      <c r="D2621" s="88">
        <v>0.31541666666666668</v>
      </c>
      <c r="E2621" s="89" t="s">
        <v>9</v>
      </c>
      <c r="F2621" s="89">
        <v>38</v>
      </c>
      <c r="G2621" s="89" t="s">
        <v>10</v>
      </c>
    </row>
    <row r="2622" spans="3:7" ht="15" thickBot="1" x14ac:dyDescent="0.35">
      <c r="C2622" s="87">
        <v>43186</v>
      </c>
      <c r="D2622" s="88">
        <v>0.31646990740740738</v>
      </c>
      <c r="E2622" s="89" t="s">
        <v>9</v>
      </c>
      <c r="F2622" s="89">
        <v>35</v>
      </c>
      <c r="G2622" s="89" t="s">
        <v>10</v>
      </c>
    </row>
    <row r="2623" spans="3:7" ht="15" thickBot="1" x14ac:dyDescent="0.35">
      <c r="C2623" s="87">
        <v>43186</v>
      </c>
      <c r="D2623" s="88">
        <v>0.31695601851851851</v>
      </c>
      <c r="E2623" s="89" t="s">
        <v>9</v>
      </c>
      <c r="F2623" s="89">
        <v>39</v>
      </c>
      <c r="G2623" s="89" t="s">
        <v>21</v>
      </c>
    </row>
    <row r="2624" spans="3:7" ht="15" thickBot="1" x14ac:dyDescent="0.35">
      <c r="C2624" s="87">
        <v>43186</v>
      </c>
      <c r="D2624" s="88">
        <v>0.31701388888888887</v>
      </c>
      <c r="E2624" s="89" t="s">
        <v>9</v>
      </c>
      <c r="F2624" s="89">
        <v>40</v>
      </c>
      <c r="G2624" s="89" t="s">
        <v>10</v>
      </c>
    </row>
    <row r="2625" spans="3:7" ht="15" thickBot="1" x14ac:dyDescent="0.35">
      <c r="C2625" s="87">
        <v>43186</v>
      </c>
      <c r="D2625" s="88">
        <v>0.3184953703703704</v>
      </c>
      <c r="E2625" s="89" t="s">
        <v>9</v>
      </c>
      <c r="F2625" s="89">
        <v>32</v>
      </c>
      <c r="G2625" s="89" t="s">
        <v>10</v>
      </c>
    </row>
    <row r="2626" spans="3:7" ht="15" thickBot="1" x14ac:dyDescent="0.35">
      <c r="C2626" s="87">
        <v>43186</v>
      </c>
      <c r="D2626" s="88">
        <v>0.31913194444444443</v>
      </c>
      <c r="E2626" s="89" t="s">
        <v>9</v>
      </c>
      <c r="F2626" s="89">
        <v>15</v>
      </c>
      <c r="G2626" s="89" t="s">
        <v>21</v>
      </c>
    </row>
    <row r="2627" spans="3:7" ht="15" thickBot="1" x14ac:dyDescent="0.35">
      <c r="C2627" s="87">
        <v>43186</v>
      </c>
      <c r="D2627" s="88">
        <v>0.32025462962962964</v>
      </c>
      <c r="E2627" s="89" t="s">
        <v>9</v>
      </c>
      <c r="F2627" s="89">
        <v>38</v>
      </c>
      <c r="G2627" s="89" t="s">
        <v>10</v>
      </c>
    </row>
    <row r="2628" spans="3:7" ht="15" thickBot="1" x14ac:dyDescent="0.35">
      <c r="C2628" s="87">
        <v>43186</v>
      </c>
      <c r="D2628" s="88">
        <v>0.32274305555555555</v>
      </c>
      <c r="E2628" s="89" t="s">
        <v>9</v>
      </c>
      <c r="F2628" s="89">
        <v>27</v>
      </c>
      <c r="G2628" s="89" t="s">
        <v>10</v>
      </c>
    </row>
    <row r="2629" spans="3:7" ht="15" thickBot="1" x14ac:dyDescent="0.35">
      <c r="C2629" s="87">
        <v>43186</v>
      </c>
      <c r="D2629" s="88">
        <v>0.32353009259259258</v>
      </c>
      <c r="E2629" s="89" t="s">
        <v>9</v>
      </c>
      <c r="F2629" s="89">
        <v>35</v>
      </c>
      <c r="G2629" s="89" t="s">
        <v>10</v>
      </c>
    </row>
    <row r="2630" spans="3:7" ht="15" thickBot="1" x14ac:dyDescent="0.35">
      <c r="C2630" s="87">
        <v>43186</v>
      </c>
      <c r="D2630" s="88">
        <v>0.32709490740740738</v>
      </c>
      <c r="E2630" s="89" t="s">
        <v>9</v>
      </c>
      <c r="F2630" s="89">
        <v>49</v>
      </c>
      <c r="G2630" s="89" t="s">
        <v>10</v>
      </c>
    </row>
    <row r="2631" spans="3:7" ht="15" thickBot="1" x14ac:dyDescent="0.35">
      <c r="C2631" s="87">
        <v>43186</v>
      </c>
      <c r="D2631" s="88">
        <v>0.32800925925925922</v>
      </c>
      <c r="E2631" s="89" t="s">
        <v>9</v>
      </c>
      <c r="F2631" s="89">
        <v>24</v>
      </c>
      <c r="G2631" s="89" t="s">
        <v>21</v>
      </c>
    </row>
    <row r="2632" spans="3:7" ht="15" thickBot="1" x14ac:dyDescent="0.35">
      <c r="C2632" s="87">
        <v>43186</v>
      </c>
      <c r="D2632" s="88">
        <v>0.32810185185185187</v>
      </c>
      <c r="E2632" s="89" t="s">
        <v>9</v>
      </c>
      <c r="F2632" s="89">
        <v>45</v>
      </c>
      <c r="G2632" s="89" t="s">
        <v>10</v>
      </c>
    </row>
    <row r="2633" spans="3:7" ht="15" thickBot="1" x14ac:dyDescent="0.35">
      <c r="C2633" s="87">
        <v>43186</v>
      </c>
      <c r="D2633" s="88">
        <v>0.32821759259259259</v>
      </c>
      <c r="E2633" s="89" t="s">
        <v>9</v>
      </c>
      <c r="F2633" s="89">
        <v>44</v>
      </c>
      <c r="G2633" s="89" t="s">
        <v>10</v>
      </c>
    </row>
    <row r="2634" spans="3:7" ht="15" thickBot="1" x14ac:dyDescent="0.35">
      <c r="C2634" s="87">
        <v>43186</v>
      </c>
      <c r="D2634" s="88">
        <v>0.33003472222222224</v>
      </c>
      <c r="E2634" s="89" t="s">
        <v>9</v>
      </c>
      <c r="F2634" s="89">
        <v>28</v>
      </c>
      <c r="G2634" s="89" t="s">
        <v>21</v>
      </c>
    </row>
    <row r="2635" spans="3:7" ht="15" thickBot="1" x14ac:dyDescent="0.35">
      <c r="C2635" s="87">
        <v>43186</v>
      </c>
      <c r="D2635" s="88">
        <v>0.3300925925925926</v>
      </c>
      <c r="E2635" s="89" t="s">
        <v>9</v>
      </c>
      <c r="F2635" s="89">
        <v>29</v>
      </c>
      <c r="G2635" s="89" t="s">
        <v>21</v>
      </c>
    </row>
    <row r="2636" spans="3:7" ht="15" thickBot="1" x14ac:dyDescent="0.35">
      <c r="C2636" s="87">
        <v>43186</v>
      </c>
      <c r="D2636" s="88">
        <v>0.33037037037037037</v>
      </c>
      <c r="E2636" s="89" t="s">
        <v>9</v>
      </c>
      <c r="F2636" s="89">
        <v>29</v>
      </c>
      <c r="G2636" s="89" t="s">
        <v>21</v>
      </c>
    </row>
    <row r="2637" spans="3:7" ht="15" thickBot="1" x14ac:dyDescent="0.35">
      <c r="C2637" s="87">
        <v>43186</v>
      </c>
      <c r="D2637" s="88">
        <v>0.33043981481481483</v>
      </c>
      <c r="E2637" s="89" t="s">
        <v>9</v>
      </c>
      <c r="F2637" s="89">
        <v>48</v>
      </c>
      <c r="G2637" s="89" t="s">
        <v>10</v>
      </c>
    </row>
    <row r="2638" spans="3:7" ht="15" thickBot="1" x14ac:dyDescent="0.35">
      <c r="C2638" s="87">
        <v>43186</v>
      </c>
      <c r="D2638" s="88">
        <v>0.33152777777777781</v>
      </c>
      <c r="E2638" s="89" t="s">
        <v>9</v>
      </c>
      <c r="F2638" s="89">
        <v>53</v>
      </c>
      <c r="G2638" s="89" t="s">
        <v>10</v>
      </c>
    </row>
    <row r="2639" spans="3:7" ht="15" thickBot="1" x14ac:dyDescent="0.35">
      <c r="C2639" s="87">
        <v>43186</v>
      </c>
      <c r="D2639" s="88">
        <v>0.33177083333333335</v>
      </c>
      <c r="E2639" s="89" t="s">
        <v>9</v>
      </c>
      <c r="F2639" s="89">
        <v>42</v>
      </c>
      <c r="G2639" s="89" t="s">
        <v>10</v>
      </c>
    </row>
    <row r="2640" spans="3:7" ht="15" thickBot="1" x14ac:dyDescent="0.35">
      <c r="C2640" s="87">
        <v>43186</v>
      </c>
      <c r="D2640" s="88">
        <v>0.33223379629629629</v>
      </c>
      <c r="E2640" s="89" t="s">
        <v>9</v>
      </c>
      <c r="F2640" s="89">
        <v>48</v>
      </c>
      <c r="G2640" s="89" t="s">
        <v>10</v>
      </c>
    </row>
    <row r="2641" spans="3:7" ht="15" thickBot="1" x14ac:dyDescent="0.35">
      <c r="C2641" s="87">
        <v>43186</v>
      </c>
      <c r="D2641" s="88">
        <v>0.33346064814814813</v>
      </c>
      <c r="E2641" s="89" t="s">
        <v>9</v>
      </c>
      <c r="F2641" s="89">
        <v>23</v>
      </c>
      <c r="G2641" s="89" t="s">
        <v>21</v>
      </c>
    </row>
    <row r="2642" spans="3:7" ht="15" thickBot="1" x14ac:dyDescent="0.35">
      <c r="C2642" s="87">
        <v>43186</v>
      </c>
      <c r="D2642" s="88">
        <v>0.33399305555555553</v>
      </c>
      <c r="E2642" s="89" t="s">
        <v>9</v>
      </c>
      <c r="F2642" s="89">
        <v>42</v>
      </c>
      <c r="G2642" s="89" t="s">
        <v>10</v>
      </c>
    </row>
    <row r="2643" spans="3:7" ht="15" thickBot="1" x14ac:dyDescent="0.35">
      <c r="C2643" s="87">
        <v>43186</v>
      </c>
      <c r="D2643" s="88">
        <v>0.33483796296296298</v>
      </c>
      <c r="E2643" s="89" t="s">
        <v>9</v>
      </c>
      <c r="F2643" s="89">
        <v>26</v>
      </c>
      <c r="G2643" s="89" t="s">
        <v>21</v>
      </c>
    </row>
    <row r="2644" spans="3:7" ht="15" thickBot="1" x14ac:dyDescent="0.35">
      <c r="C2644" s="87">
        <v>43186</v>
      </c>
      <c r="D2644" s="88">
        <v>0.33490740740740743</v>
      </c>
      <c r="E2644" s="89" t="s">
        <v>9</v>
      </c>
      <c r="F2644" s="89">
        <v>38</v>
      </c>
      <c r="G2644" s="89" t="s">
        <v>10</v>
      </c>
    </row>
    <row r="2645" spans="3:7" ht="15" thickBot="1" x14ac:dyDescent="0.35">
      <c r="C2645" s="87">
        <v>43186</v>
      </c>
      <c r="D2645" s="88">
        <v>0.33596064814814813</v>
      </c>
      <c r="E2645" s="89" t="s">
        <v>9</v>
      </c>
      <c r="F2645" s="89">
        <v>49</v>
      </c>
      <c r="G2645" s="89" t="s">
        <v>21</v>
      </c>
    </row>
    <row r="2646" spans="3:7" ht="15" thickBot="1" x14ac:dyDescent="0.35">
      <c r="C2646" s="87">
        <v>43186</v>
      </c>
      <c r="D2646" s="88">
        <v>0.33672453703703703</v>
      </c>
      <c r="E2646" s="89" t="s">
        <v>9</v>
      </c>
      <c r="F2646" s="89">
        <v>45</v>
      </c>
      <c r="G2646" s="89" t="s">
        <v>10</v>
      </c>
    </row>
    <row r="2647" spans="3:7" ht="15" thickBot="1" x14ac:dyDescent="0.35">
      <c r="C2647" s="87">
        <v>43186</v>
      </c>
      <c r="D2647" s="88">
        <v>0.33689814814814811</v>
      </c>
      <c r="E2647" s="89" t="s">
        <v>9</v>
      </c>
      <c r="F2647" s="89">
        <v>30</v>
      </c>
      <c r="G2647" s="89" t="s">
        <v>21</v>
      </c>
    </row>
    <row r="2648" spans="3:7" ht="15" thickBot="1" x14ac:dyDescent="0.35">
      <c r="C2648" s="87">
        <v>43186</v>
      </c>
      <c r="D2648" s="88">
        <v>0.33755787037037038</v>
      </c>
      <c r="E2648" s="89" t="s">
        <v>9</v>
      </c>
      <c r="F2648" s="89">
        <v>37</v>
      </c>
      <c r="G2648" s="89" t="s">
        <v>10</v>
      </c>
    </row>
    <row r="2649" spans="3:7" ht="15" thickBot="1" x14ac:dyDescent="0.35">
      <c r="C2649" s="87">
        <v>43186</v>
      </c>
      <c r="D2649" s="88">
        <v>0.33770833333333333</v>
      </c>
      <c r="E2649" s="89" t="s">
        <v>9</v>
      </c>
      <c r="F2649" s="89">
        <v>29</v>
      </c>
      <c r="G2649" s="89" t="s">
        <v>21</v>
      </c>
    </row>
    <row r="2650" spans="3:7" ht="15" thickBot="1" x14ac:dyDescent="0.35">
      <c r="C2650" s="87">
        <v>43186</v>
      </c>
      <c r="D2650" s="88">
        <v>0.33822916666666664</v>
      </c>
      <c r="E2650" s="89" t="s">
        <v>9</v>
      </c>
      <c r="F2650" s="89">
        <v>41</v>
      </c>
      <c r="G2650" s="89" t="s">
        <v>10</v>
      </c>
    </row>
    <row r="2651" spans="3:7" ht="15" thickBot="1" x14ac:dyDescent="0.35">
      <c r="C2651" s="87">
        <v>43186</v>
      </c>
      <c r="D2651" s="88">
        <v>0.33962962962962967</v>
      </c>
      <c r="E2651" s="89" t="s">
        <v>9</v>
      </c>
      <c r="F2651" s="89">
        <v>35</v>
      </c>
      <c r="G2651" s="89" t="s">
        <v>21</v>
      </c>
    </row>
    <row r="2652" spans="3:7" ht="15" thickBot="1" x14ac:dyDescent="0.35">
      <c r="C2652" s="87">
        <v>43186</v>
      </c>
      <c r="D2652" s="88">
        <v>0.33974537037037034</v>
      </c>
      <c r="E2652" s="89" t="s">
        <v>9</v>
      </c>
      <c r="F2652" s="89">
        <v>17</v>
      </c>
      <c r="G2652" s="89" t="s">
        <v>10</v>
      </c>
    </row>
    <row r="2653" spans="3:7" ht="15" thickBot="1" x14ac:dyDescent="0.35">
      <c r="C2653" s="87">
        <v>43186</v>
      </c>
      <c r="D2653" s="88">
        <v>0.34077546296296296</v>
      </c>
      <c r="E2653" s="89" t="s">
        <v>9</v>
      </c>
      <c r="F2653" s="89">
        <v>57</v>
      </c>
      <c r="G2653" s="89" t="s">
        <v>10</v>
      </c>
    </row>
    <row r="2654" spans="3:7" ht="15" thickBot="1" x14ac:dyDescent="0.35">
      <c r="C2654" s="87">
        <v>43186</v>
      </c>
      <c r="D2654" s="88">
        <v>0.34208333333333335</v>
      </c>
      <c r="E2654" s="89" t="s">
        <v>9</v>
      </c>
      <c r="F2654" s="89">
        <v>40</v>
      </c>
      <c r="G2654" s="89" t="s">
        <v>10</v>
      </c>
    </row>
    <row r="2655" spans="3:7" ht="15" thickBot="1" x14ac:dyDescent="0.35">
      <c r="C2655" s="87">
        <v>43186</v>
      </c>
      <c r="D2655" s="88">
        <v>0.34343750000000001</v>
      </c>
      <c r="E2655" s="89" t="s">
        <v>9</v>
      </c>
      <c r="F2655" s="89">
        <v>27</v>
      </c>
      <c r="G2655" s="89" t="s">
        <v>21</v>
      </c>
    </row>
    <row r="2656" spans="3:7" ht="15" thickBot="1" x14ac:dyDescent="0.35">
      <c r="C2656" s="87">
        <v>43186</v>
      </c>
      <c r="D2656" s="88">
        <v>0.34355324074074073</v>
      </c>
      <c r="E2656" s="89" t="s">
        <v>9</v>
      </c>
      <c r="F2656" s="89">
        <v>20</v>
      </c>
      <c r="G2656" s="89" t="s">
        <v>10</v>
      </c>
    </row>
    <row r="2657" spans="3:7" ht="15" thickBot="1" x14ac:dyDescent="0.35">
      <c r="C2657" s="87">
        <v>43186</v>
      </c>
      <c r="D2657" s="88">
        <v>0.34357638888888892</v>
      </c>
      <c r="E2657" s="89" t="s">
        <v>9</v>
      </c>
      <c r="F2657" s="89">
        <v>44</v>
      </c>
      <c r="G2657" s="89" t="s">
        <v>10</v>
      </c>
    </row>
    <row r="2658" spans="3:7" ht="15" thickBot="1" x14ac:dyDescent="0.35">
      <c r="C2658" s="87">
        <v>43186</v>
      </c>
      <c r="D2658" s="88">
        <v>0.34358796296296296</v>
      </c>
      <c r="E2658" s="89" t="s">
        <v>9</v>
      </c>
      <c r="F2658" s="89">
        <v>44</v>
      </c>
      <c r="G2658" s="89" t="s">
        <v>10</v>
      </c>
    </row>
    <row r="2659" spans="3:7" ht="15" thickBot="1" x14ac:dyDescent="0.35">
      <c r="C2659" s="87">
        <v>43186</v>
      </c>
      <c r="D2659" s="88">
        <v>0.34385416666666663</v>
      </c>
      <c r="E2659" s="89" t="s">
        <v>9</v>
      </c>
      <c r="F2659" s="89">
        <v>27</v>
      </c>
      <c r="G2659" s="89" t="s">
        <v>21</v>
      </c>
    </row>
    <row r="2660" spans="3:7" ht="15" thickBot="1" x14ac:dyDescent="0.35">
      <c r="C2660" s="87">
        <v>43186</v>
      </c>
      <c r="D2660" s="88">
        <v>0.34392361111111108</v>
      </c>
      <c r="E2660" s="89" t="s">
        <v>9</v>
      </c>
      <c r="F2660" s="89">
        <v>29</v>
      </c>
      <c r="G2660" s="89" t="s">
        <v>21</v>
      </c>
    </row>
    <row r="2661" spans="3:7" ht="15" thickBot="1" x14ac:dyDescent="0.35">
      <c r="C2661" s="87">
        <v>43186</v>
      </c>
      <c r="D2661" s="88">
        <v>0.34468750000000004</v>
      </c>
      <c r="E2661" s="89" t="s">
        <v>9</v>
      </c>
      <c r="F2661" s="89">
        <v>28</v>
      </c>
      <c r="G2661" s="89" t="s">
        <v>21</v>
      </c>
    </row>
    <row r="2662" spans="3:7" ht="15" thickBot="1" x14ac:dyDescent="0.35">
      <c r="C2662" s="87">
        <v>43186</v>
      </c>
      <c r="D2662" s="88">
        <v>0.34501157407407407</v>
      </c>
      <c r="E2662" s="89" t="s">
        <v>9</v>
      </c>
      <c r="F2662" s="89">
        <v>47</v>
      </c>
      <c r="G2662" s="89" t="s">
        <v>10</v>
      </c>
    </row>
    <row r="2663" spans="3:7" ht="15" thickBot="1" x14ac:dyDescent="0.35">
      <c r="C2663" s="87">
        <v>43186</v>
      </c>
      <c r="D2663" s="88">
        <v>0.34670138888888885</v>
      </c>
      <c r="E2663" s="89" t="s">
        <v>9</v>
      </c>
      <c r="F2663" s="89">
        <v>37</v>
      </c>
      <c r="G2663" s="89" t="s">
        <v>10</v>
      </c>
    </row>
    <row r="2664" spans="3:7" ht="15" thickBot="1" x14ac:dyDescent="0.35">
      <c r="C2664" s="87">
        <v>43186</v>
      </c>
      <c r="D2664" s="88">
        <v>0.34737268518518521</v>
      </c>
      <c r="E2664" s="89" t="s">
        <v>9</v>
      </c>
      <c r="F2664" s="89">
        <v>27</v>
      </c>
      <c r="G2664" s="89" t="s">
        <v>21</v>
      </c>
    </row>
    <row r="2665" spans="3:7" ht="15" thickBot="1" x14ac:dyDescent="0.35">
      <c r="C2665" s="87">
        <v>43186</v>
      </c>
      <c r="D2665" s="88">
        <v>0.3474652777777778</v>
      </c>
      <c r="E2665" s="89" t="s">
        <v>9</v>
      </c>
      <c r="F2665" s="89">
        <v>27</v>
      </c>
      <c r="G2665" s="89" t="s">
        <v>21</v>
      </c>
    </row>
    <row r="2666" spans="3:7" ht="15" thickBot="1" x14ac:dyDescent="0.35">
      <c r="C2666" s="87">
        <v>43186</v>
      </c>
      <c r="D2666" s="88">
        <v>0.34771990740740738</v>
      </c>
      <c r="E2666" s="89" t="s">
        <v>9</v>
      </c>
      <c r="F2666" s="89">
        <v>47</v>
      </c>
      <c r="G2666" s="89" t="s">
        <v>10</v>
      </c>
    </row>
    <row r="2667" spans="3:7" ht="15" thickBot="1" x14ac:dyDescent="0.35">
      <c r="C2667" s="87">
        <v>43186</v>
      </c>
      <c r="D2667" s="88">
        <v>0.34785879629629629</v>
      </c>
      <c r="E2667" s="89" t="s">
        <v>9</v>
      </c>
      <c r="F2667" s="89">
        <v>35</v>
      </c>
      <c r="G2667" s="89" t="s">
        <v>10</v>
      </c>
    </row>
    <row r="2668" spans="3:7" ht="15" thickBot="1" x14ac:dyDescent="0.35">
      <c r="C2668" s="87">
        <v>43186</v>
      </c>
      <c r="D2668" s="88">
        <v>0.34856481481481483</v>
      </c>
      <c r="E2668" s="89" t="s">
        <v>9</v>
      </c>
      <c r="F2668" s="89">
        <v>44</v>
      </c>
      <c r="G2668" s="89" t="s">
        <v>21</v>
      </c>
    </row>
    <row r="2669" spans="3:7" ht="15" thickBot="1" x14ac:dyDescent="0.35">
      <c r="C2669" s="87">
        <v>43186</v>
      </c>
      <c r="D2669" s="88">
        <v>0.34885416666666669</v>
      </c>
      <c r="E2669" s="89" t="s">
        <v>9</v>
      </c>
      <c r="F2669" s="89">
        <v>26</v>
      </c>
      <c r="G2669" s="89" t="s">
        <v>21</v>
      </c>
    </row>
    <row r="2670" spans="3:7" ht="15" thickBot="1" x14ac:dyDescent="0.35">
      <c r="C2670" s="87">
        <v>43186</v>
      </c>
      <c r="D2670" s="88">
        <v>0.34893518518518518</v>
      </c>
      <c r="E2670" s="89" t="s">
        <v>9</v>
      </c>
      <c r="F2670" s="89">
        <v>35</v>
      </c>
      <c r="G2670" s="89" t="s">
        <v>10</v>
      </c>
    </row>
    <row r="2671" spans="3:7" ht="15" thickBot="1" x14ac:dyDescent="0.35">
      <c r="C2671" s="87">
        <v>43186</v>
      </c>
      <c r="D2671" s="88">
        <v>0.34922453703703704</v>
      </c>
      <c r="E2671" s="89" t="s">
        <v>9</v>
      </c>
      <c r="F2671" s="89">
        <v>53</v>
      </c>
      <c r="G2671" s="89" t="s">
        <v>10</v>
      </c>
    </row>
    <row r="2672" spans="3:7" ht="15" thickBot="1" x14ac:dyDescent="0.35">
      <c r="C2672" s="87">
        <v>43186</v>
      </c>
      <c r="D2672" s="88">
        <v>0.35008101851851853</v>
      </c>
      <c r="E2672" s="89" t="s">
        <v>9</v>
      </c>
      <c r="F2672" s="89">
        <v>26</v>
      </c>
      <c r="G2672" s="89" t="s">
        <v>21</v>
      </c>
    </row>
    <row r="2673" spans="3:7" ht="15" thickBot="1" x14ac:dyDescent="0.35">
      <c r="C2673" s="87">
        <v>43186</v>
      </c>
      <c r="D2673" s="88">
        <v>0.35031250000000003</v>
      </c>
      <c r="E2673" s="89" t="s">
        <v>9</v>
      </c>
      <c r="F2673" s="89">
        <v>23</v>
      </c>
      <c r="G2673" s="89" t="s">
        <v>21</v>
      </c>
    </row>
    <row r="2674" spans="3:7" ht="15" thickBot="1" x14ac:dyDescent="0.35">
      <c r="C2674" s="87">
        <v>43186</v>
      </c>
      <c r="D2674" s="88">
        <v>0.35076388888888888</v>
      </c>
      <c r="E2674" s="89" t="s">
        <v>9</v>
      </c>
      <c r="F2674" s="89">
        <v>26</v>
      </c>
      <c r="G2674" s="89" t="s">
        <v>21</v>
      </c>
    </row>
    <row r="2675" spans="3:7" ht="15" thickBot="1" x14ac:dyDescent="0.35">
      <c r="C2675" s="87">
        <v>43186</v>
      </c>
      <c r="D2675" s="88">
        <v>0.35091435185185182</v>
      </c>
      <c r="E2675" s="89" t="s">
        <v>9</v>
      </c>
      <c r="F2675" s="89">
        <v>18</v>
      </c>
      <c r="G2675" s="89" t="s">
        <v>21</v>
      </c>
    </row>
    <row r="2676" spans="3:7" ht="15" thickBot="1" x14ac:dyDescent="0.35">
      <c r="C2676" s="87">
        <v>43186</v>
      </c>
      <c r="D2676" s="88">
        <v>0.3510416666666667</v>
      </c>
      <c r="E2676" s="89" t="s">
        <v>9</v>
      </c>
      <c r="F2676" s="89">
        <v>27</v>
      </c>
      <c r="G2676" s="89" t="s">
        <v>21</v>
      </c>
    </row>
    <row r="2677" spans="3:7" ht="15" thickBot="1" x14ac:dyDescent="0.35">
      <c r="C2677" s="87">
        <v>43186</v>
      </c>
      <c r="D2677" s="88">
        <v>0.35252314814814811</v>
      </c>
      <c r="E2677" s="89" t="s">
        <v>9</v>
      </c>
      <c r="F2677" s="89">
        <v>19</v>
      </c>
      <c r="G2677" s="89" t="s">
        <v>21</v>
      </c>
    </row>
    <row r="2678" spans="3:7" ht="15" thickBot="1" x14ac:dyDescent="0.35">
      <c r="C2678" s="87">
        <v>43186</v>
      </c>
      <c r="D2678" s="88">
        <v>0.35290509259259256</v>
      </c>
      <c r="E2678" s="89" t="s">
        <v>9</v>
      </c>
      <c r="F2678" s="89">
        <v>34</v>
      </c>
      <c r="G2678" s="89" t="s">
        <v>10</v>
      </c>
    </row>
    <row r="2679" spans="3:7" ht="15" thickBot="1" x14ac:dyDescent="0.35">
      <c r="C2679" s="87">
        <v>43186</v>
      </c>
      <c r="D2679" s="88">
        <v>0.3541435185185185</v>
      </c>
      <c r="E2679" s="89" t="s">
        <v>9</v>
      </c>
      <c r="F2679" s="89">
        <v>25</v>
      </c>
      <c r="G2679" s="89" t="s">
        <v>21</v>
      </c>
    </row>
    <row r="2680" spans="3:7" ht="15" thickBot="1" x14ac:dyDescent="0.35">
      <c r="C2680" s="87">
        <v>43186</v>
      </c>
      <c r="D2680" s="88">
        <v>0.35513888888888889</v>
      </c>
      <c r="E2680" s="89" t="s">
        <v>9</v>
      </c>
      <c r="F2680" s="89">
        <v>36</v>
      </c>
      <c r="G2680" s="89" t="s">
        <v>21</v>
      </c>
    </row>
    <row r="2681" spans="3:7" ht="15" thickBot="1" x14ac:dyDescent="0.35">
      <c r="C2681" s="87">
        <v>43186</v>
      </c>
      <c r="D2681" s="88">
        <v>0.35520833333333335</v>
      </c>
      <c r="E2681" s="89" t="s">
        <v>9</v>
      </c>
      <c r="F2681" s="89">
        <v>35</v>
      </c>
      <c r="G2681" s="89" t="s">
        <v>10</v>
      </c>
    </row>
    <row r="2682" spans="3:7" ht="15" thickBot="1" x14ac:dyDescent="0.35">
      <c r="C2682" s="87">
        <v>43186</v>
      </c>
      <c r="D2682" s="88">
        <v>0.35597222222222219</v>
      </c>
      <c r="E2682" s="89" t="s">
        <v>9</v>
      </c>
      <c r="F2682" s="89">
        <v>34</v>
      </c>
      <c r="G2682" s="89" t="s">
        <v>21</v>
      </c>
    </row>
    <row r="2683" spans="3:7" ht="15" thickBot="1" x14ac:dyDescent="0.35">
      <c r="C2683" s="87">
        <v>43186</v>
      </c>
      <c r="D2683" s="88">
        <v>0.35622685185185188</v>
      </c>
      <c r="E2683" s="89" t="s">
        <v>9</v>
      </c>
      <c r="F2683" s="89">
        <v>28</v>
      </c>
      <c r="G2683" s="89" t="s">
        <v>21</v>
      </c>
    </row>
    <row r="2684" spans="3:7" ht="15" thickBot="1" x14ac:dyDescent="0.35">
      <c r="C2684" s="87">
        <v>43186</v>
      </c>
      <c r="D2684" s="88">
        <v>0.35642361111111115</v>
      </c>
      <c r="E2684" s="89" t="s">
        <v>9</v>
      </c>
      <c r="F2684" s="89">
        <v>33</v>
      </c>
      <c r="G2684" s="89" t="s">
        <v>10</v>
      </c>
    </row>
    <row r="2685" spans="3:7" ht="15" thickBot="1" x14ac:dyDescent="0.35">
      <c r="C2685" s="87">
        <v>43186</v>
      </c>
      <c r="D2685" s="88">
        <v>0.35688657407407409</v>
      </c>
      <c r="E2685" s="89" t="s">
        <v>9</v>
      </c>
      <c r="F2685" s="89">
        <v>29</v>
      </c>
      <c r="G2685" s="89" t="s">
        <v>10</v>
      </c>
    </row>
    <row r="2686" spans="3:7" ht="15" thickBot="1" x14ac:dyDescent="0.35">
      <c r="C2686" s="87">
        <v>43186</v>
      </c>
      <c r="D2686" s="88">
        <v>0.3571064814814815</v>
      </c>
      <c r="E2686" s="89" t="s">
        <v>9</v>
      </c>
      <c r="F2686" s="89">
        <v>43</v>
      </c>
      <c r="G2686" s="89" t="s">
        <v>10</v>
      </c>
    </row>
    <row r="2687" spans="3:7" ht="15" thickBot="1" x14ac:dyDescent="0.35">
      <c r="C2687" s="87">
        <v>43186</v>
      </c>
      <c r="D2687" s="88">
        <v>0.3581597222222222</v>
      </c>
      <c r="E2687" s="89" t="s">
        <v>9</v>
      </c>
      <c r="F2687" s="89">
        <v>38</v>
      </c>
      <c r="G2687" s="89" t="s">
        <v>10</v>
      </c>
    </row>
    <row r="2688" spans="3:7" ht="15" thickBot="1" x14ac:dyDescent="0.35">
      <c r="C2688" s="87">
        <v>43186</v>
      </c>
      <c r="D2688" s="88">
        <v>0.35871527777777779</v>
      </c>
      <c r="E2688" s="89" t="s">
        <v>9</v>
      </c>
      <c r="F2688" s="89">
        <v>47</v>
      </c>
      <c r="G2688" s="89" t="s">
        <v>10</v>
      </c>
    </row>
    <row r="2689" spans="3:7" ht="15" thickBot="1" x14ac:dyDescent="0.35">
      <c r="C2689" s="87">
        <v>43186</v>
      </c>
      <c r="D2689" s="88">
        <v>0.35975694444444445</v>
      </c>
      <c r="E2689" s="89" t="s">
        <v>9</v>
      </c>
      <c r="F2689" s="89">
        <v>38</v>
      </c>
      <c r="G2689" s="89" t="s">
        <v>10</v>
      </c>
    </row>
    <row r="2690" spans="3:7" ht="15" thickBot="1" x14ac:dyDescent="0.35">
      <c r="C2690" s="87">
        <v>43186</v>
      </c>
      <c r="D2690" s="88">
        <v>0.36071759259259256</v>
      </c>
      <c r="E2690" s="89" t="s">
        <v>9</v>
      </c>
      <c r="F2690" s="89">
        <v>23</v>
      </c>
      <c r="G2690" s="89" t="s">
        <v>21</v>
      </c>
    </row>
    <row r="2691" spans="3:7" ht="15" thickBot="1" x14ac:dyDescent="0.35">
      <c r="C2691" s="87">
        <v>43186</v>
      </c>
      <c r="D2691" s="88">
        <v>0.36243055555555559</v>
      </c>
      <c r="E2691" s="89" t="s">
        <v>9</v>
      </c>
      <c r="F2691" s="89">
        <v>32</v>
      </c>
      <c r="G2691" s="89" t="s">
        <v>21</v>
      </c>
    </row>
    <row r="2692" spans="3:7" ht="15" thickBot="1" x14ac:dyDescent="0.35">
      <c r="C2692" s="87">
        <v>43186</v>
      </c>
      <c r="D2692" s="88">
        <v>0.3624768518518518</v>
      </c>
      <c r="E2692" s="89" t="s">
        <v>9</v>
      </c>
      <c r="F2692" s="89">
        <v>45</v>
      </c>
      <c r="G2692" s="89" t="s">
        <v>10</v>
      </c>
    </row>
    <row r="2693" spans="3:7" ht="15" thickBot="1" x14ac:dyDescent="0.35">
      <c r="C2693" s="87">
        <v>43186</v>
      </c>
      <c r="D2693" s="88">
        <v>0.36249999999999999</v>
      </c>
      <c r="E2693" s="89" t="s">
        <v>9</v>
      </c>
      <c r="F2693" s="89">
        <v>27</v>
      </c>
      <c r="G2693" s="89" t="s">
        <v>21</v>
      </c>
    </row>
    <row r="2694" spans="3:7" ht="15" thickBot="1" x14ac:dyDescent="0.35">
      <c r="C2694" s="87">
        <v>43186</v>
      </c>
      <c r="D2694" s="88">
        <v>0.3637037037037037</v>
      </c>
      <c r="E2694" s="89" t="s">
        <v>9</v>
      </c>
      <c r="F2694" s="89">
        <v>31</v>
      </c>
      <c r="G2694" s="89" t="s">
        <v>21</v>
      </c>
    </row>
    <row r="2695" spans="3:7" ht="15" thickBot="1" x14ac:dyDescent="0.35">
      <c r="C2695" s="87">
        <v>43186</v>
      </c>
      <c r="D2695" s="88">
        <v>0.36482638888888891</v>
      </c>
      <c r="E2695" s="89" t="s">
        <v>9</v>
      </c>
      <c r="F2695" s="89">
        <v>33</v>
      </c>
      <c r="G2695" s="89" t="s">
        <v>10</v>
      </c>
    </row>
    <row r="2696" spans="3:7" ht="15" thickBot="1" x14ac:dyDescent="0.35">
      <c r="C2696" s="87">
        <v>43186</v>
      </c>
      <c r="D2696" s="88">
        <v>0.36660879629629628</v>
      </c>
      <c r="E2696" s="89" t="s">
        <v>9</v>
      </c>
      <c r="F2696" s="89">
        <v>23</v>
      </c>
      <c r="G2696" s="89" t="s">
        <v>21</v>
      </c>
    </row>
    <row r="2697" spans="3:7" ht="15" thickBot="1" x14ac:dyDescent="0.35">
      <c r="C2697" s="87">
        <v>43186</v>
      </c>
      <c r="D2697" s="88">
        <v>0.36871527777777779</v>
      </c>
      <c r="E2697" s="89" t="s">
        <v>9</v>
      </c>
      <c r="F2697" s="89">
        <v>41</v>
      </c>
      <c r="G2697" s="89" t="s">
        <v>10</v>
      </c>
    </row>
    <row r="2698" spans="3:7" ht="15" thickBot="1" x14ac:dyDescent="0.35">
      <c r="C2698" s="87">
        <v>43186</v>
      </c>
      <c r="D2698" s="88">
        <v>0.36953703703703705</v>
      </c>
      <c r="E2698" s="89" t="s">
        <v>9</v>
      </c>
      <c r="F2698" s="89">
        <v>28</v>
      </c>
      <c r="G2698" s="89" t="s">
        <v>21</v>
      </c>
    </row>
    <row r="2699" spans="3:7" ht="15" thickBot="1" x14ac:dyDescent="0.35">
      <c r="C2699" s="87">
        <v>43186</v>
      </c>
      <c r="D2699" s="88">
        <v>0.36971064814814819</v>
      </c>
      <c r="E2699" s="89" t="s">
        <v>9</v>
      </c>
      <c r="F2699" s="89">
        <v>26</v>
      </c>
      <c r="G2699" s="89" t="s">
        <v>10</v>
      </c>
    </row>
    <row r="2700" spans="3:7" ht="15" thickBot="1" x14ac:dyDescent="0.35">
      <c r="C2700" s="87">
        <v>43186</v>
      </c>
      <c r="D2700" s="88">
        <v>0.37002314814814818</v>
      </c>
      <c r="E2700" s="89" t="s">
        <v>9</v>
      </c>
      <c r="F2700" s="89">
        <v>45</v>
      </c>
      <c r="G2700" s="89" t="s">
        <v>10</v>
      </c>
    </row>
    <row r="2701" spans="3:7" ht="15" thickBot="1" x14ac:dyDescent="0.35">
      <c r="C2701" s="87">
        <v>43186</v>
      </c>
      <c r="D2701" s="88">
        <v>0.3709027777777778</v>
      </c>
      <c r="E2701" s="89" t="s">
        <v>9</v>
      </c>
      <c r="F2701" s="89">
        <v>42</v>
      </c>
      <c r="G2701" s="89" t="s">
        <v>10</v>
      </c>
    </row>
    <row r="2702" spans="3:7" ht="15" thickBot="1" x14ac:dyDescent="0.35">
      <c r="C2702" s="87">
        <v>43186</v>
      </c>
      <c r="D2702" s="88">
        <v>0.37239583333333331</v>
      </c>
      <c r="E2702" s="89" t="s">
        <v>9</v>
      </c>
      <c r="F2702" s="89">
        <v>29</v>
      </c>
      <c r="G2702" s="89" t="s">
        <v>21</v>
      </c>
    </row>
    <row r="2703" spans="3:7" ht="15" thickBot="1" x14ac:dyDescent="0.35">
      <c r="C2703" s="87">
        <v>43186</v>
      </c>
      <c r="D2703" s="88">
        <v>0.37246527777777777</v>
      </c>
      <c r="E2703" s="89" t="s">
        <v>9</v>
      </c>
      <c r="F2703" s="89">
        <v>34</v>
      </c>
      <c r="G2703" s="89" t="s">
        <v>10</v>
      </c>
    </row>
    <row r="2704" spans="3:7" ht="15" thickBot="1" x14ac:dyDescent="0.35">
      <c r="C2704" s="87">
        <v>43186</v>
      </c>
      <c r="D2704" s="88">
        <v>0.37354166666666666</v>
      </c>
      <c r="E2704" s="89" t="s">
        <v>9</v>
      </c>
      <c r="F2704" s="89">
        <v>25</v>
      </c>
      <c r="G2704" s="89" t="s">
        <v>21</v>
      </c>
    </row>
    <row r="2705" spans="3:7" ht="15" thickBot="1" x14ac:dyDescent="0.35">
      <c r="C2705" s="87">
        <v>43186</v>
      </c>
      <c r="D2705" s="88">
        <v>0.37524305555555554</v>
      </c>
      <c r="E2705" s="89" t="s">
        <v>9</v>
      </c>
      <c r="F2705" s="89">
        <v>22</v>
      </c>
      <c r="G2705" s="89" t="s">
        <v>21</v>
      </c>
    </row>
    <row r="2706" spans="3:7" ht="15" thickBot="1" x14ac:dyDescent="0.35">
      <c r="C2706" s="87">
        <v>43186</v>
      </c>
      <c r="D2706" s="88">
        <v>0.37528935185185186</v>
      </c>
      <c r="E2706" s="89" t="s">
        <v>9</v>
      </c>
      <c r="F2706" s="89">
        <v>16</v>
      </c>
      <c r="G2706" s="89" t="s">
        <v>21</v>
      </c>
    </row>
    <row r="2707" spans="3:7" ht="15" thickBot="1" x14ac:dyDescent="0.35">
      <c r="C2707" s="87">
        <v>43186</v>
      </c>
      <c r="D2707" s="88">
        <v>0.37533564814814818</v>
      </c>
      <c r="E2707" s="89" t="s">
        <v>9</v>
      </c>
      <c r="F2707" s="89">
        <v>27</v>
      </c>
      <c r="G2707" s="89" t="s">
        <v>21</v>
      </c>
    </row>
    <row r="2708" spans="3:7" ht="15" thickBot="1" x14ac:dyDescent="0.35">
      <c r="C2708" s="87">
        <v>43186</v>
      </c>
      <c r="D2708" s="88">
        <v>0.37611111111111112</v>
      </c>
      <c r="E2708" s="89" t="s">
        <v>9</v>
      </c>
      <c r="F2708" s="89">
        <v>33</v>
      </c>
      <c r="G2708" s="89" t="s">
        <v>10</v>
      </c>
    </row>
    <row r="2709" spans="3:7" ht="15" thickBot="1" x14ac:dyDescent="0.35">
      <c r="C2709" s="87">
        <v>43186</v>
      </c>
      <c r="D2709" s="88">
        <v>0.37684027777777779</v>
      </c>
      <c r="E2709" s="89" t="s">
        <v>9</v>
      </c>
      <c r="F2709" s="89">
        <v>35</v>
      </c>
      <c r="G2709" s="89" t="s">
        <v>10</v>
      </c>
    </row>
    <row r="2710" spans="3:7" ht="15" thickBot="1" x14ac:dyDescent="0.35">
      <c r="C2710" s="87">
        <v>43186</v>
      </c>
      <c r="D2710" s="88">
        <v>0.37706018518518519</v>
      </c>
      <c r="E2710" s="89" t="s">
        <v>9</v>
      </c>
      <c r="F2710" s="89">
        <v>27</v>
      </c>
      <c r="G2710" s="89" t="s">
        <v>10</v>
      </c>
    </row>
    <row r="2711" spans="3:7" ht="15" thickBot="1" x14ac:dyDescent="0.35">
      <c r="C2711" s="87">
        <v>43186</v>
      </c>
      <c r="D2711" s="88">
        <v>0.37787037037037036</v>
      </c>
      <c r="E2711" s="89" t="s">
        <v>9</v>
      </c>
      <c r="F2711" s="89">
        <v>41</v>
      </c>
      <c r="G2711" s="89" t="s">
        <v>10</v>
      </c>
    </row>
    <row r="2712" spans="3:7" ht="15" thickBot="1" x14ac:dyDescent="0.35">
      <c r="C2712" s="87">
        <v>43186</v>
      </c>
      <c r="D2712" s="88">
        <v>0.37934027777777773</v>
      </c>
      <c r="E2712" s="89" t="s">
        <v>9</v>
      </c>
      <c r="F2712" s="89">
        <v>54</v>
      </c>
      <c r="G2712" s="89" t="s">
        <v>10</v>
      </c>
    </row>
    <row r="2713" spans="3:7" ht="15" thickBot="1" x14ac:dyDescent="0.35">
      <c r="C2713" s="87">
        <v>43186</v>
      </c>
      <c r="D2713" s="88">
        <v>0.38002314814814814</v>
      </c>
      <c r="E2713" s="89" t="s">
        <v>9</v>
      </c>
      <c r="F2713" s="89">
        <v>22</v>
      </c>
      <c r="G2713" s="89" t="s">
        <v>21</v>
      </c>
    </row>
    <row r="2714" spans="3:7" ht="15" thickBot="1" x14ac:dyDescent="0.35">
      <c r="C2714" s="87">
        <v>43186</v>
      </c>
      <c r="D2714" s="88">
        <v>0.38035879629629626</v>
      </c>
      <c r="E2714" s="89" t="s">
        <v>9</v>
      </c>
      <c r="F2714" s="89">
        <v>55</v>
      </c>
      <c r="G2714" s="89" t="s">
        <v>10</v>
      </c>
    </row>
    <row r="2715" spans="3:7" ht="15" thickBot="1" x14ac:dyDescent="0.35">
      <c r="C2715" s="87">
        <v>43186</v>
      </c>
      <c r="D2715" s="88">
        <v>0.38270833333333337</v>
      </c>
      <c r="E2715" s="89" t="s">
        <v>9</v>
      </c>
      <c r="F2715" s="89">
        <v>29</v>
      </c>
      <c r="G2715" s="89" t="s">
        <v>21</v>
      </c>
    </row>
    <row r="2716" spans="3:7" ht="15" thickBot="1" x14ac:dyDescent="0.35">
      <c r="C2716" s="87">
        <v>43186</v>
      </c>
      <c r="D2716" s="88">
        <v>0.38450231481481478</v>
      </c>
      <c r="E2716" s="89" t="s">
        <v>9</v>
      </c>
      <c r="F2716" s="89">
        <v>39</v>
      </c>
      <c r="G2716" s="89" t="s">
        <v>10</v>
      </c>
    </row>
    <row r="2717" spans="3:7" ht="15" thickBot="1" x14ac:dyDescent="0.35">
      <c r="C2717" s="87">
        <v>43186</v>
      </c>
      <c r="D2717" s="88">
        <v>0.38719907407407406</v>
      </c>
      <c r="E2717" s="89" t="s">
        <v>9</v>
      </c>
      <c r="F2717" s="89">
        <v>46</v>
      </c>
      <c r="G2717" s="89" t="s">
        <v>10</v>
      </c>
    </row>
    <row r="2718" spans="3:7" ht="15" thickBot="1" x14ac:dyDescent="0.35">
      <c r="C2718" s="87">
        <v>43186</v>
      </c>
      <c r="D2718" s="88">
        <v>0.3932060185185185</v>
      </c>
      <c r="E2718" s="89" t="s">
        <v>9</v>
      </c>
      <c r="F2718" s="89">
        <v>40</v>
      </c>
      <c r="G2718" s="89" t="s">
        <v>10</v>
      </c>
    </row>
    <row r="2719" spans="3:7" ht="15" thickBot="1" x14ac:dyDescent="0.35">
      <c r="C2719" s="87">
        <v>43186</v>
      </c>
      <c r="D2719" s="88">
        <v>0.39332175925925927</v>
      </c>
      <c r="E2719" s="89" t="s">
        <v>9</v>
      </c>
      <c r="F2719" s="89">
        <v>33</v>
      </c>
      <c r="G2719" s="89" t="s">
        <v>10</v>
      </c>
    </row>
    <row r="2720" spans="3:7" ht="15" thickBot="1" x14ac:dyDescent="0.35">
      <c r="C2720" s="87">
        <v>43186</v>
      </c>
      <c r="D2720" s="88">
        <v>0.39414351851851853</v>
      </c>
      <c r="E2720" s="89" t="s">
        <v>9</v>
      </c>
      <c r="F2720" s="89">
        <v>49</v>
      </c>
      <c r="G2720" s="89" t="s">
        <v>10</v>
      </c>
    </row>
    <row r="2721" spans="3:7" ht="15" thickBot="1" x14ac:dyDescent="0.35">
      <c r="C2721" s="87">
        <v>43186</v>
      </c>
      <c r="D2721" s="88">
        <v>0.39445601851851847</v>
      </c>
      <c r="E2721" s="89" t="s">
        <v>9</v>
      </c>
      <c r="F2721" s="89">
        <v>41</v>
      </c>
      <c r="G2721" s="89" t="s">
        <v>21</v>
      </c>
    </row>
    <row r="2722" spans="3:7" ht="15" thickBot="1" x14ac:dyDescent="0.35">
      <c r="C2722" s="87">
        <v>43186</v>
      </c>
      <c r="D2722" s="88">
        <v>0.39475694444444448</v>
      </c>
      <c r="E2722" s="89" t="s">
        <v>9</v>
      </c>
      <c r="F2722" s="89">
        <v>30</v>
      </c>
      <c r="G2722" s="89" t="s">
        <v>10</v>
      </c>
    </row>
    <row r="2723" spans="3:7" ht="15" thickBot="1" x14ac:dyDescent="0.35">
      <c r="C2723" s="87">
        <v>43186</v>
      </c>
      <c r="D2723" s="88">
        <v>0.39739583333333334</v>
      </c>
      <c r="E2723" s="89" t="s">
        <v>9</v>
      </c>
      <c r="F2723" s="89">
        <v>46</v>
      </c>
      <c r="G2723" s="89" t="s">
        <v>10</v>
      </c>
    </row>
    <row r="2724" spans="3:7" ht="15" thickBot="1" x14ac:dyDescent="0.35">
      <c r="C2724" s="87">
        <v>43186</v>
      </c>
      <c r="D2724" s="88">
        <v>0.39893518518518517</v>
      </c>
      <c r="E2724" s="89" t="s">
        <v>9</v>
      </c>
      <c r="F2724" s="89">
        <v>44</v>
      </c>
      <c r="G2724" s="89" t="s">
        <v>10</v>
      </c>
    </row>
    <row r="2725" spans="3:7" ht="15" thickBot="1" x14ac:dyDescent="0.35">
      <c r="C2725" s="87">
        <v>43186</v>
      </c>
      <c r="D2725" s="88">
        <v>0.40052083333333338</v>
      </c>
      <c r="E2725" s="89" t="s">
        <v>9</v>
      </c>
      <c r="F2725" s="89">
        <v>20</v>
      </c>
      <c r="G2725" s="89" t="s">
        <v>21</v>
      </c>
    </row>
    <row r="2726" spans="3:7" ht="15" thickBot="1" x14ac:dyDescent="0.35">
      <c r="C2726" s="87">
        <v>43186</v>
      </c>
      <c r="D2726" s="88">
        <v>0.40105324074074072</v>
      </c>
      <c r="E2726" s="89" t="s">
        <v>9</v>
      </c>
      <c r="F2726" s="89">
        <v>42</v>
      </c>
      <c r="G2726" s="89" t="s">
        <v>10</v>
      </c>
    </row>
    <row r="2727" spans="3:7" ht="15" thickBot="1" x14ac:dyDescent="0.35">
      <c r="C2727" s="87">
        <v>43186</v>
      </c>
      <c r="D2727" s="88">
        <v>0.40127314814814818</v>
      </c>
      <c r="E2727" s="89" t="s">
        <v>9</v>
      </c>
      <c r="F2727" s="89">
        <v>27</v>
      </c>
      <c r="G2727" s="89" t="s">
        <v>21</v>
      </c>
    </row>
    <row r="2728" spans="3:7" ht="15" thickBot="1" x14ac:dyDescent="0.35">
      <c r="C2728" s="87">
        <v>43186</v>
      </c>
      <c r="D2728" s="88">
        <v>0.40173611111111113</v>
      </c>
      <c r="E2728" s="89" t="s">
        <v>9</v>
      </c>
      <c r="F2728" s="89">
        <v>37</v>
      </c>
      <c r="G2728" s="89" t="s">
        <v>10</v>
      </c>
    </row>
    <row r="2729" spans="3:7" ht="15" thickBot="1" x14ac:dyDescent="0.35">
      <c r="C2729" s="87">
        <v>43186</v>
      </c>
      <c r="D2729" s="88">
        <v>0.40187499999999998</v>
      </c>
      <c r="E2729" s="89" t="s">
        <v>9</v>
      </c>
      <c r="F2729" s="89">
        <v>26</v>
      </c>
      <c r="G2729" s="89" t="s">
        <v>21</v>
      </c>
    </row>
    <row r="2730" spans="3:7" ht="15" thickBot="1" x14ac:dyDescent="0.35">
      <c r="C2730" s="87">
        <v>43186</v>
      </c>
      <c r="D2730" s="88">
        <v>0.40509259259259256</v>
      </c>
      <c r="E2730" s="89" t="s">
        <v>9</v>
      </c>
      <c r="F2730" s="89">
        <v>36</v>
      </c>
      <c r="G2730" s="89" t="s">
        <v>21</v>
      </c>
    </row>
    <row r="2731" spans="3:7" ht="15" thickBot="1" x14ac:dyDescent="0.35">
      <c r="C2731" s="87">
        <v>43186</v>
      </c>
      <c r="D2731" s="88">
        <v>0.40574074074074074</v>
      </c>
      <c r="E2731" s="89" t="s">
        <v>9</v>
      </c>
      <c r="F2731" s="89">
        <v>33</v>
      </c>
      <c r="G2731" s="89" t="s">
        <v>10</v>
      </c>
    </row>
    <row r="2732" spans="3:7" ht="15" thickBot="1" x14ac:dyDescent="0.35">
      <c r="C2732" s="87">
        <v>43186</v>
      </c>
      <c r="D2732" s="88">
        <v>0.40649305555555554</v>
      </c>
      <c r="E2732" s="89" t="s">
        <v>9</v>
      </c>
      <c r="F2732" s="89">
        <v>26</v>
      </c>
      <c r="G2732" s="89" t="s">
        <v>21</v>
      </c>
    </row>
    <row r="2733" spans="3:7" ht="15" thickBot="1" x14ac:dyDescent="0.35">
      <c r="C2733" s="87">
        <v>43186</v>
      </c>
      <c r="D2733" s="88">
        <v>0.40925925925925927</v>
      </c>
      <c r="E2733" s="89" t="s">
        <v>9</v>
      </c>
      <c r="F2733" s="89">
        <v>48</v>
      </c>
      <c r="G2733" s="89" t="s">
        <v>10</v>
      </c>
    </row>
    <row r="2734" spans="3:7" ht="15" thickBot="1" x14ac:dyDescent="0.35">
      <c r="C2734" s="87">
        <v>43186</v>
      </c>
      <c r="D2734" s="88">
        <v>0.40990740740740739</v>
      </c>
      <c r="E2734" s="89" t="s">
        <v>9</v>
      </c>
      <c r="F2734" s="89">
        <v>31</v>
      </c>
      <c r="G2734" s="89" t="s">
        <v>21</v>
      </c>
    </row>
    <row r="2735" spans="3:7" ht="15" thickBot="1" x14ac:dyDescent="0.35">
      <c r="C2735" s="87">
        <v>43186</v>
      </c>
      <c r="D2735" s="88">
        <v>0.41065972222222219</v>
      </c>
      <c r="E2735" s="89" t="s">
        <v>9</v>
      </c>
      <c r="F2735" s="89">
        <v>37</v>
      </c>
      <c r="G2735" s="89" t="s">
        <v>21</v>
      </c>
    </row>
    <row r="2736" spans="3:7" ht="15" thickBot="1" x14ac:dyDescent="0.35">
      <c r="C2736" s="87">
        <v>43186</v>
      </c>
      <c r="D2736" s="88">
        <v>0.4111805555555556</v>
      </c>
      <c r="E2736" s="89" t="s">
        <v>9</v>
      </c>
      <c r="F2736" s="89">
        <v>45</v>
      </c>
      <c r="G2736" s="89" t="s">
        <v>10</v>
      </c>
    </row>
    <row r="2737" spans="3:7" ht="15" thickBot="1" x14ac:dyDescent="0.35">
      <c r="C2737" s="87">
        <v>43186</v>
      </c>
      <c r="D2737" s="88">
        <v>0.41136574074074073</v>
      </c>
      <c r="E2737" s="89" t="s">
        <v>9</v>
      </c>
      <c r="F2737" s="89">
        <v>31</v>
      </c>
      <c r="G2737" s="89" t="s">
        <v>10</v>
      </c>
    </row>
    <row r="2738" spans="3:7" ht="15" thickBot="1" x14ac:dyDescent="0.35">
      <c r="C2738" s="87">
        <v>43186</v>
      </c>
      <c r="D2738" s="88">
        <v>0.41420138888888891</v>
      </c>
      <c r="E2738" s="89" t="s">
        <v>9</v>
      </c>
      <c r="F2738" s="89">
        <v>41</v>
      </c>
      <c r="G2738" s="89" t="s">
        <v>10</v>
      </c>
    </row>
    <row r="2739" spans="3:7" ht="15" thickBot="1" x14ac:dyDescent="0.35">
      <c r="C2739" s="87">
        <v>43186</v>
      </c>
      <c r="D2739" s="88">
        <v>0.41649305555555555</v>
      </c>
      <c r="E2739" s="89" t="s">
        <v>9</v>
      </c>
      <c r="F2739" s="89">
        <v>40</v>
      </c>
      <c r="G2739" s="89" t="s">
        <v>21</v>
      </c>
    </row>
    <row r="2740" spans="3:7" ht="15" thickBot="1" x14ac:dyDescent="0.35">
      <c r="C2740" s="87">
        <v>43186</v>
      </c>
      <c r="D2740" s="88">
        <v>0.41850694444444447</v>
      </c>
      <c r="E2740" s="89" t="s">
        <v>9</v>
      </c>
      <c r="F2740" s="89">
        <v>27</v>
      </c>
      <c r="G2740" s="89" t="s">
        <v>10</v>
      </c>
    </row>
    <row r="2741" spans="3:7" ht="15" thickBot="1" x14ac:dyDescent="0.35">
      <c r="C2741" s="87">
        <v>43186</v>
      </c>
      <c r="D2741" s="88">
        <v>0.4251967592592592</v>
      </c>
      <c r="E2741" s="89" t="s">
        <v>9</v>
      </c>
      <c r="F2741" s="89">
        <v>16</v>
      </c>
      <c r="G2741" s="89" t="s">
        <v>21</v>
      </c>
    </row>
    <row r="2742" spans="3:7" ht="15" thickBot="1" x14ac:dyDescent="0.35">
      <c r="C2742" s="87">
        <v>43186</v>
      </c>
      <c r="D2742" s="88">
        <v>0.4281712962962963</v>
      </c>
      <c r="E2742" s="89" t="s">
        <v>9</v>
      </c>
      <c r="F2742" s="89">
        <v>14</v>
      </c>
      <c r="G2742" s="89" t="s">
        <v>10</v>
      </c>
    </row>
    <row r="2743" spans="3:7" ht="15" thickBot="1" x14ac:dyDescent="0.35">
      <c r="C2743" s="87">
        <v>43186</v>
      </c>
      <c r="D2743" s="88">
        <v>0.42826388888888883</v>
      </c>
      <c r="E2743" s="89" t="s">
        <v>9</v>
      </c>
      <c r="F2743" s="89">
        <v>27</v>
      </c>
      <c r="G2743" s="89" t="s">
        <v>10</v>
      </c>
    </row>
    <row r="2744" spans="3:7" ht="15" thickBot="1" x14ac:dyDescent="0.35">
      <c r="C2744" s="87">
        <v>43186</v>
      </c>
      <c r="D2744" s="88">
        <v>0.42873842592592593</v>
      </c>
      <c r="E2744" s="89" t="s">
        <v>9</v>
      </c>
      <c r="F2744" s="89">
        <v>29</v>
      </c>
      <c r="G2744" s="89" t="s">
        <v>21</v>
      </c>
    </row>
    <row r="2745" spans="3:7" ht="15" thickBot="1" x14ac:dyDescent="0.35">
      <c r="C2745" s="87">
        <v>43186</v>
      </c>
      <c r="D2745" s="88">
        <v>0.42959490740740741</v>
      </c>
      <c r="E2745" s="89" t="s">
        <v>9</v>
      </c>
      <c r="F2745" s="89">
        <v>35</v>
      </c>
      <c r="G2745" s="89" t="s">
        <v>10</v>
      </c>
    </row>
    <row r="2746" spans="3:7" ht="15" thickBot="1" x14ac:dyDescent="0.35">
      <c r="C2746" s="87">
        <v>43186</v>
      </c>
      <c r="D2746" s="88">
        <v>0.43033564814814818</v>
      </c>
      <c r="E2746" s="89" t="s">
        <v>9</v>
      </c>
      <c r="F2746" s="89">
        <v>20</v>
      </c>
      <c r="G2746" s="89" t="s">
        <v>10</v>
      </c>
    </row>
    <row r="2747" spans="3:7" ht="15" thickBot="1" x14ac:dyDescent="0.35">
      <c r="C2747" s="87">
        <v>43186</v>
      </c>
      <c r="D2747" s="88">
        <v>0.43185185185185188</v>
      </c>
      <c r="E2747" s="89" t="s">
        <v>9</v>
      </c>
      <c r="F2747" s="89">
        <v>44</v>
      </c>
      <c r="G2747" s="89" t="s">
        <v>10</v>
      </c>
    </row>
    <row r="2748" spans="3:7" ht="15" thickBot="1" x14ac:dyDescent="0.35">
      <c r="C2748" s="87">
        <v>43186</v>
      </c>
      <c r="D2748" s="88">
        <v>0.43288194444444444</v>
      </c>
      <c r="E2748" s="89" t="s">
        <v>9</v>
      </c>
      <c r="F2748" s="89">
        <v>26</v>
      </c>
      <c r="G2748" s="89" t="s">
        <v>21</v>
      </c>
    </row>
    <row r="2749" spans="3:7" ht="15" thickBot="1" x14ac:dyDescent="0.35">
      <c r="C2749" s="87">
        <v>43186</v>
      </c>
      <c r="D2749" s="88">
        <v>0.43405092592592592</v>
      </c>
      <c r="E2749" s="89" t="s">
        <v>9</v>
      </c>
      <c r="F2749" s="89">
        <v>38</v>
      </c>
      <c r="G2749" s="89" t="s">
        <v>10</v>
      </c>
    </row>
    <row r="2750" spans="3:7" ht="15" thickBot="1" x14ac:dyDescent="0.35">
      <c r="C2750" s="87">
        <v>43186</v>
      </c>
      <c r="D2750" s="88">
        <v>0.43429398148148146</v>
      </c>
      <c r="E2750" s="89" t="s">
        <v>9</v>
      </c>
      <c r="F2750" s="89">
        <v>28</v>
      </c>
      <c r="G2750" s="89" t="s">
        <v>10</v>
      </c>
    </row>
    <row r="2751" spans="3:7" ht="15" thickBot="1" x14ac:dyDescent="0.35">
      <c r="C2751" s="87">
        <v>43186</v>
      </c>
      <c r="D2751" s="88">
        <v>0.43515046296296295</v>
      </c>
      <c r="E2751" s="89" t="s">
        <v>9</v>
      </c>
      <c r="F2751" s="89">
        <v>32</v>
      </c>
      <c r="G2751" s="89" t="s">
        <v>21</v>
      </c>
    </row>
    <row r="2752" spans="3:7" ht="15" thickBot="1" x14ac:dyDescent="0.35">
      <c r="C2752" s="87">
        <v>43186</v>
      </c>
      <c r="D2752" s="88">
        <v>0.44072916666666667</v>
      </c>
      <c r="E2752" s="89" t="s">
        <v>9</v>
      </c>
      <c r="F2752" s="89">
        <v>24</v>
      </c>
      <c r="G2752" s="89" t="s">
        <v>10</v>
      </c>
    </row>
    <row r="2753" spans="3:7" ht="15" thickBot="1" x14ac:dyDescent="0.35">
      <c r="C2753" s="87">
        <v>43186</v>
      </c>
      <c r="D2753" s="88">
        <v>0.44930555555555557</v>
      </c>
      <c r="E2753" s="89" t="s">
        <v>9</v>
      </c>
      <c r="F2753" s="89">
        <v>35</v>
      </c>
      <c r="G2753" s="89" t="s">
        <v>21</v>
      </c>
    </row>
    <row r="2754" spans="3:7" ht="15" thickBot="1" x14ac:dyDescent="0.35">
      <c r="C2754" s="87">
        <v>43186</v>
      </c>
      <c r="D2754" s="88">
        <v>0.45027777777777778</v>
      </c>
      <c r="E2754" s="89" t="s">
        <v>9</v>
      </c>
      <c r="F2754" s="89">
        <v>41</v>
      </c>
      <c r="G2754" s="89" t="s">
        <v>10</v>
      </c>
    </row>
    <row r="2755" spans="3:7" ht="15" thickBot="1" x14ac:dyDescent="0.35">
      <c r="C2755" s="87">
        <v>43186</v>
      </c>
      <c r="D2755" s="88">
        <v>0.45400462962962962</v>
      </c>
      <c r="E2755" s="89" t="s">
        <v>9</v>
      </c>
      <c r="F2755" s="89">
        <v>48</v>
      </c>
      <c r="G2755" s="89" t="s">
        <v>10</v>
      </c>
    </row>
    <row r="2756" spans="3:7" ht="15" thickBot="1" x14ac:dyDescent="0.35">
      <c r="C2756" s="87">
        <v>43186</v>
      </c>
      <c r="D2756" s="88">
        <v>0.45402777777777775</v>
      </c>
      <c r="E2756" s="89" t="s">
        <v>9</v>
      </c>
      <c r="F2756" s="89">
        <v>34</v>
      </c>
      <c r="G2756" s="89" t="s">
        <v>21</v>
      </c>
    </row>
    <row r="2757" spans="3:7" ht="15" thickBot="1" x14ac:dyDescent="0.35">
      <c r="C2757" s="87">
        <v>43186</v>
      </c>
      <c r="D2757" s="88">
        <v>0.4571412037037037</v>
      </c>
      <c r="E2757" s="89" t="s">
        <v>9</v>
      </c>
      <c r="F2757" s="89">
        <v>30</v>
      </c>
      <c r="G2757" s="89" t="s">
        <v>21</v>
      </c>
    </row>
    <row r="2758" spans="3:7" ht="15" thickBot="1" x14ac:dyDescent="0.35">
      <c r="C2758" s="87">
        <v>43186</v>
      </c>
      <c r="D2758" s="88">
        <v>0.45828703703703705</v>
      </c>
      <c r="E2758" s="89" t="s">
        <v>9</v>
      </c>
      <c r="F2758" s="89">
        <v>30</v>
      </c>
      <c r="G2758" s="89" t="s">
        <v>10</v>
      </c>
    </row>
    <row r="2759" spans="3:7" ht="15" thickBot="1" x14ac:dyDescent="0.35">
      <c r="C2759" s="87">
        <v>43186</v>
      </c>
      <c r="D2759" s="88">
        <v>0.45894675925925926</v>
      </c>
      <c r="E2759" s="89" t="s">
        <v>9</v>
      </c>
      <c r="F2759" s="89">
        <v>40</v>
      </c>
      <c r="G2759" s="89" t="s">
        <v>10</v>
      </c>
    </row>
    <row r="2760" spans="3:7" ht="15" thickBot="1" x14ac:dyDescent="0.35">
      <c r="C2760" s="87">
        <v>43186</v>
      </c>
      <c r="D2760" s="88">
        <v>0.4629861111111111</v>
      </c>
      <c r="E2760" s="89" t="s">
        <v>9</v>
      </c>
      <c r="F2760" s="89">
        <v>34</v>
      </c>
      <c r="G2760" s="89" t="s">
        <v>10</v>
      </c>
    </row>
    <row r="2761" spans="3:7" ht="15" thickBot="1" x14ac:dyDescent="0.35">
      <c r="C2761" s="87">
        <v>43186</v>
      </c>
      <c r="D2761" s="88">
        <v>0.47142361111111114</v>
      </c>
      <c r="E2761" s="89" t="s">
        <v>9</v>
      </c>
      <c r="F2761" s="89">
        <v>32</v>
      </c>
      <c r="G2761" s="89" t="s">
        <v>21</v>
      </c>
    </row>
    <row r="2762" spans="3:7" ht="15" thickBot="1" x14ac:dyDescent="0.35">
      <c r="C2762" s="87">
        <v>43186</v>
      </c>
      <c r="D2762" s="88">
        <v>0.47800925925925924</v>
      </c>
      <c r="E2762" s="89" t="s">
        <v>9</v>
      </c>
      <c r="F2762" s="89">
        <v>46</v>
      </c>
      <c r="G2762" s="89" t="s">
        <v>10</v>
      </c>
    </row>
    <row r="2763" spans="3:7" ht="15" thickBot="1" x14ac:dyDescent="0.35">
      <c r="C2763" s="87">
        <v>43186</v>
      </c>
      <c r="D2763" s="88">
        <v>0.48037037037037034</v>
      </c>
      <c r="E2763" s="89" t="s">
        <v>9</v>
      </c>
      <c r="F2763" s="89">
        <v>42</v>
      </c>
      <c r="G2763" s="89" t="s">
        <v>21</v>
      </c>
    </row>
    <row r="2764" spans="3:7" ht="15" thickBot="1" x14ac:dyDescent="0.35">
      <c r="C2764" s="87">
        <v>43186</v>
      </c>
      <c r="D2764" s="88">
        <v>0.48199074074074072</v>
      </c>
      <c r="E2764" s="89" t="s">
        <v>9</v>
      </c>
      <c r="F2764" s="89">
        <v>37</v>
      </c>
      <c r="G2764" s="89" t="s">
        <v>21</v>
      </c>
    </row>
    <row r="2765" spans="3:7" ht="15" thickBot="1" x14ac:dyDescent="0.35">
      <c r="C2765" s="87">
        <v>43186</v>
      </c>
      <c r="D2765" s="88">
        <v>0.48417824074074073</v>
      </c>
      <c r="E2765" s="89" t="s">
        <v>9</v>
      </c>
      <c r="F2765" s="89">
        <v>30</v>
      </c>
      <c r="G2765" s="89" t="s">
        <v>21</v>
      </c>
    </row>
    <row r="2766" spans="3:7" ht="15" thickBot="1" x14ac:dyDescent="0.35">
      <c r="C2766" s="87">
        <v>43186</v>
      </c>
      <c r="D2766" s="88">
        <v>0.48587962962962966</v>
      </c>
      <c r="E2766" s="89" t="s">
        <v>9</v>
      </c>
      <c r="F2766" s="89">
        <v>38</v>
      </c>
      <c r="G2766" s="89" t="s">
        <v>10</v>
      </c>
    </row>
    <row r="2767" spans="3:7" ht="15" thickBot="1" x14ac:dyDescent="0.35">
      <c r="C2767" s="87">
        <v>43186</v>
      </c>
      <c r="D2767" s="88">
        <v>0.48685185185185187</v>
      </c>
      <c r="E2767" s="89" t="s">
        <v>9</v>
      </c>
      <c r="F2767" s="89">
        <v>31</v>
      </c>
      <c r="G2767" s="89" t="s">
        <v>21</v>
      </c>
    </row>
    <row r="2768" spans="3:7" ht="15" thickBot="1" x14ac:dyDescent="0.35">
      <c r="C2768" s="87">
        <v>43186</v>
      </c>
      <c r="D2768" s="88">
        <v>0.49141203703703701</v>
      </c>
      <c r="E2768" s="89" t="s">
        <v>9</v>
      </c>
      <c r="F2768" s="89">
        <v>34</v>
      </c>
      <c r="G2768" s="89" t="s">
        <v>21</v>
      </c>
    </row>
    <row r="2769" spans="3:7" ht="15" thickBot="1" x14ac:dyDescent="0.35">
      <c r="C2769" s="87">
        <v>43186</v>
      </c>
      <c r="D2769" s="88">
        <v>0.4916550925925926</v>
      </c>
      <c r="E2769" s="89" t="s">
        <v>9</v>
      </c>
      <c r="F2769" s="89">
        <v>31</v>
      </c>
      <c r="G2769" s="89" t="s">
        <v>10</v>
      </c>
    </row>
    <row r="2770" spans="3:7" ht="15" thickBot="1" x14ac:dyDescent="0.35">
      <c r="C2770" s="87">
        <v>43186</v>
      </c>
      <c r="D2770" s="88">
        <v>0.49202546296296296</v>
      </c>
      <c r="E2770" s="89" t="s">
        <v>9</v>
      </c>
      <c r="F2770" s="89">
        <v>28</v>
      </c>
      <c r="G2770" s="89" t="s">
        <v>21</v>
      </c>
    </row>
    <row r="2771" spans="3:7" ht="15" thickBot="1" x14ac:dyDescent="0.35">
      <c r="C2771" s="87">
        <v>43186</v>
      </c>
      <c r="D2771" s="88">
        <v>0.49510416666666668</v>
      </c>
      <c r="E2771" s="89" t="s">
        <v>9</v>
      </c>
      <c r="F2771" s="89">
        <v>30</v>
      </c>
      <c r="G2771" s="89" t="s">
        <v>21</v>
      </c>
    </row>
    <row r="2772" spans="3:7" ht="15" thickBot="1" x14ac:dyDescent="0.35">
      <c r="C2772" s="87">
        <v>43186</v>
      </c>
      <c r="D2772" s="88">
        <v>0.49571759259259257</v>
      </c>
      <c r="E2772" s="89" t="s">
        <v>9</v>
      </c>
      <c r="F2772" s="89">
        <v>39</v>
      </c>
      <c r="G2772" s="89" t="s">
        <v>10</v>
      </c>
    </row>
    <row r="2773" spans="3:7" ht="15" thickBot="1" x14ac:dyDescent="0.35">
      <c r="C2773" s="87">
        <v>43186</v>
      </c>
      <c r="D2773" s="88">
        <v>0.4967361111111111</v>
      </c>
      <c r="E2773" s="89" t="s">
        <v>9</v>
      </c>
      <c r="F2773" s="89">
        <v>23</v>
      </c>
      <c r="G2773" s="89" t="s">
        <v>21</v>
      </c>
    </row>
    <row r="2774" spans="3:7" ht="15" thickBot="1" x14ac:dyDescent="0.35">
      <c r="C2774" s="87">
        <v>43186</v>
      </c>
      <c r="D2774" s="88">
        <v>0.49686342592592592</v>
      </c>
      <c r="E2774" s="89" t="s">
        <v>9</v>
      </c>
      <c r="F2774" s="89">
        <v>20</v>
      </c>
      <c r="G2774" s="89" t="s">
        <v>21</v>
      </c>
    </row>
    <row r="2775" spans="3:7" ht="15" thickBot="1" x14ac:dyDescent="0.35">
      <c r="C2775" s="87">
        <v>43186</v>
      </c>
      <c r="D2775" s="88">
        <v>0.49949074074074074</v>
      </c>
      <c r="E2775" s="89" t="s">
        <v>9</v>
      </c>
      <c r="F2775" s="89">
        <v>33</v>
      </c>
      <c r="G2775" s="89" t="s">
        <v>10</v>
      </c>
    </row>
    <row r="2776" spans="3:7" ht="15" thickBot="1" x14ac:dyDescent="0.35">
      <c r="C2776" s="87">
        <v>43186</v>
      </c>
      <c r="D2776" s="88">
        <v>0.50146990740740738</v>
      </c>
      <c r="E2776" s="89" t="s">
        <v>9</v>
      </c>
      <c r="F2776" s="89">
        <v>29</v>
      </c>
      <c r="G2776" s="89" t="s">
        <v>21</v>
      </c>
    </row>
    <row r="2777" spans="3:7" ht="15" thickBot="1" x14ac:dyDescent="0.35">
      <c r="C2777" s="87">
        <v>43186</v>
      </c>
      <c r="D2777" s="88">
        <v>0.50304398148148144</v>
      </c>
      <c r="E2777" s="89" t="s">
        <v>9</v>
      </c>
      <c r="F2777" s="89">
        <v>45</v>
      </c>
      <c r="G2777" s="89" t="s">
        <v>10</v>
      </c>
    </row>
    <row r="2778" spans="3:7" ht="15" thickBot="1" x14ac:dyDescent="0.35">
      <c r="C2778" s="87">
        <v>43186</v>
      </c>
      <c r="D2778" s="88">
        <v>0.50327546296296299</v>
      </c>
      <c r="E2778" s="89" t="s">
        <v>9</v>
      </c>
      <c r="F2778" s="89">
        <v>32</v>
      </c>
      <c r="G2778" s="89" t="s">
        <v>10</v>
      </c>
    </row>
    <row r="2779" spans="3:7" ht="15" thickBot="1" x14ac:dyDescent="0.35">
      <c r="C2779" s="87">
        <v>43186</v>
      </c>
      <c r="D2779" s="88">
        <v>0.50490740740740747</v>
      </c>
      <c r="E2779" s="89" t="s">
        <v>9</v>
      </c>
      <c r="F2779" s="89">
        <v>28</v>
      </c>
      <c r="G2779" s="89" t="s">
        <v>21</v>
      </c>
    </row>
    <row r="2780" spans="3:7" ht="15" thickBot="1" x14ac:dyDescent="0.35">
      <c r="C2780" s="87">
        <v>43186</v>
      </c>
      <c r="D2780" s="88">
        <v>0.50612268518518522</v>
      </c>
      <c r="E2780" s="89" t="s">
        <v>9</v>
      </c>
      <c r="F2780" s="89">
        <v>37</v>
      </c>
      <c r="G2780" s="89" t="s">
        <v>10</v>
      </c>
    </row>
    <row r="2781" spans="3:7" ht="15" thickBot="1" x14ac:dyDescent="0.35">
      <c r="C2781" s="87">
        <v>43186</v>
      </c>
      <c r="D2781" s="88">
        <v>0.50671296296296298</v>
      </c>
      <c r="E2781" s="89" t="s">
        <v>9</v>
      </c>
      <c r="F2781" s="89">
        <v>30</v>
      </c>
      <c r="G2781" s="89" t="s">
        <v>21</v>
      </c>
    </row>
    <row r="2782" spans="3:7" ht="15" thickBot="1" x14ac:dyDescent="0.35">
      <c r="C2782" s="87">
        <v>43186</v>
      </c>
      <c r="D2782" s="88">
        <v>0.50858796296296294</v>
      </c>
      <c r="E2782" s="89" t="s">
        <v>9</v>
      </c>
      <c r="F2782" s="89">
        <v>42</v>
      </c>
      <c r="G2782" s="89" t="s">
        <v>10</v>
      </c>
    </row>
    <row r="2783" spans="3:7" ht="15" thickBot="1" x14ac:dyDescent="0.35">
      <c r="C2783" s="87">
        <v>43186</v>
      </c>
      <c r="D2783" s="88">
        <v>0.50914351851851858</v>
      </c>
      <c r="E2783" s="89" t="s">
        <v>9</v>
      </c>
      <c r="F2783" s="89">
        <v>24</v>
      </c>
      <c r="G2783" s="89" t="s">
        <v>21</v>
      </c>
    </row>
    <row r="2784" spans="3:7" ht="15" thickBot="1" x14ac:dyDescent="0.35">
      <c r="C2784" s="87">
        <v>43186</v>
      </c>
      <c r="D2784" s="88">
        <v>0.51077546296296295</v>
      </c>
      <c r="E2784" s="89" t="s">
        <v>9</v>
      </c>
      <c r="F2784" s="89">
        <v>28</v>
      </c>
      <c r="G2784" s="89" t="s">
        <v>21</v>
      </c>
    </row>
    <row r="2785" spans="3:7" ht="15" thickBot="1" x14ac:dyDescent="0.35">
      <c r="C2785" s="87">
        <v>43186</v>
      </c>
      <c r="D2785" s="88">
        <v>0.51134259259259263</v>
      </c>
      <c r="E2785" s="89" t="s">
        <v>9</v>
      </c>
      <c r="F2785" s="89">
        <v>26</v>
      </c>
      <c r="G2785" s="89" t="s">
        <v>21</v>
      </c>
    </row>
    <row r="2786" spans="3:7" ht="15" thickBot="1" x14ac:dyDescent="0.35">
      <c r="C2786" s="87">
        <v>43186</v>
      </c>
      <c r="D2786" s="88">
        <v>0.51238425925925923</v>
      </c>
      <c r="E2786" s="89" t="s">
        <v>9</v>
      </c>
      <c r="F2786" s="89">
        <v>35</v>
      </c>
      <c r="G2786" s="89" t="s">
        <v>10</v>
      </c>
    </row>
    <row r="2787" spans="3:7" ht="15" thickBot="1" x14ac:dyDescent="0.35">
      <c r="C2787" s="87">
        <v>43186</v>
      </c>
      <c r="D2787" s="88">
        <v>0.51353009259259264</v>
      </c>
      <c r="E2787" s="89" t="s">
        <v>9</v>
      </c>
      <c r="F2787" s="89">
        <v>44</v>
      </c>
      <c r="G2787" s="89" t="s">
        <v>10</v>
      </c>
    </row>
    <row r="2788" spans="3:7" ht="15" thickBot="1" x14ac:dyDescent="0.35">
      <c r="C2788" s="87">
        <v>43186</v>
      </c>
      <c r="D2788" s="88">
        <v>0.5231365740740741</v>
      </c>
      <c r="E2788" s="89" t="s">
        <v>9</v>
      </c>
      <c r="F2788" s="89">
        <v>38</v>
      </c>
      <c r="G2788" s="89" t="s">
        <v>10</v>
      </c>
    </row>
    <row r="2789" spans="3:7" ht="15" thickBot="1" x14ac:dyDescent="0.35">
      <c r="C2789" s="87">
        <v>43186</v>
      </c>
      <c r="D2789" s="88">
        <v>0.52584490740740741</v>
      </c>
      <c r="E2789" s="89" t="s">
        <v>9</v>
      </c>
      <c r="F2789" s="89">
        <v>38</v>
      </c>
      <c r="G2789" s="89" t="s">
        <v>21</v>
      </c>
    </row>
    <row r="2790" spans="3:7" ht="15" thickBot="1" x14ac:dyDescent="0.35">
      <c r="C2790" s="87">
        <v>43186</v>
      </c>
      <c r="D2790" s="88">
        <v>0.52951388888888895</v>
      </c>
      <c r="E2790" s="89" t="s">
        <v>9</v>
      </c>
      <c r="F2790" s="89">
        <v>38</v>
      </c>
      <c r="G2790" s="89" t="s">
        <v>10</v>
      </c>
    </row>
    <row r="2791" spans="3:7" ht="15" thickBot="1" x14ac:dyDescent="0.35">
      <c r="C2791" s="87">
        <v>43186</v>
      </c>
      <c r="D2791" s="88">
        <v>0.53008101851851852</v>
      </c>
      <c r="E2791" s="89" t="s">
        <v>9</v>
      </c>
      <c r="F2791" s="89">
        <v>44</v>
      </c>
      <c r="G2791" s="89" t="s">
        <v>10</v>
      </c>
    </row>
    <row r="2792" spans="3:7" ht="15" thickBot="1" x14ac:dyDescent="0.35">
      <c r="C2792" s="87">
        <v>43186</v>
      </c>
      <c r="D2792" s="88">
        <v>0.53045138888888888</v>
      </c>
      <c r="E2792" s="89" t="s">
        <v>9</v>
      </c>
      <c r="F2792" s="89">
        <v>50</v>
      </c>
      <c r="G2792" s="89" t="s">
        <v>10</v>
      </c>
    </row>
    <row r="2793" spans="3:7" ht="15" thickBot="1" x14ac:dyDescent="0.35">
      <c r="C2793" s="87">
        <v>43186</v>
      </c>
      <c r="D2793" s="88">
        <v>0.53099537037037037</v>
      </c>
      <c r="E2793" s="89" t="s">
        <v>9</v>
      </c>
      <c r="F2793" s="89">
        <v>32</v>
      </c>
      <c r="G2793" s="89" t="s">
        <v>10</v>
      </c>
    </row>
    <row r="2794" spans="3:7" ht="15" thickBot="1" x14ac:dyDescent="0.35">
      <c r="C2794" s="87">
        <v>43186</v>
      </c>
      <c r="D2794" s="88">
        <v>0.53437499999999993</v>
      </c>
      <c r="E2794" s="89" t="s">
        <v>9</v>
      </c>
      <c r="F2794" s="89">
        <v>34</v>
      </c>
      <c r="G2794" s="89" t="s">
        <v>10</v>
      </c>
    </row>
    <row r="2795" spans="3:7" ht="15" thickBot="1" x14ac:dyDescent="0.35">
      <c r="C2795" s="87">
        <v>43186</v>
      </c>
      <c r="D2795" s="88">
        <v>0.53664351851851855</v>
      </c>
      <c r="E2795" s="89" t="s">
        <v>9</v>
      </c>
      <c r="F2795" s="89">
        <v>28</v>
      </c>
      <c r="G2795" s="89" t="s">
        <v>21</v>
      </c>
    </row>
    <row r="2796" spans="3:7" ht="15" thickBot="1" x14ac:dyDescent="0.35">
      <c r="C2796" s="87">
        <v>43186</v>
      </c>
      <c r="D2796" s="88">
        <v>0.53929398148148155</v>
      </c>
      <c r="E2796" s="89" t="s">
        <v>9</v>
      </c>
      <c r="F2796" s="89">
        <v>42</v>
      </c>
      <c r="G2796" s="89" t="s">
        <v>21</v>
      </c>
    </row>
    <row r="2797" spans="3:7" ht="15" thickBot="1" x14ac:dyDescent="0.35">
      <c r="C2797" s="87">
        <v>43186</v>
      </c>
      <c r="D2797" s="88">
        <v>0.54240740740740734</v>
      </c>
      <c r="E2797" s="89" t="s">
        <v>9</v>
      </c>
      <c r="F2797" s="89">
        <v>26</v>
      </c>
      <c r="G2797" s="89" t="s">
        <v>21</v>
      </c>
    </row>
    <row r="2798" spans="3:7" ht="15" thickBot="1" x14ac:dyDescent="0.35">
      <c r="C2798" s="87">
        <v>43186</v>
      </c>
      <c r="D2798" s="88">
        <v>0.54399305555555555</v>
      </c>
      <c r="E2798" s="89" t="s">
        <v>9</v>
      </c>
      <c r="F2798" s="89">
        <v>25</v>
      </c>
      <c r="G2798" s="89" t="s">
        <v>21</v>
      </c>
    </row>
    <row r="2799" spans="3:7" ht="15" thickBot="1" x14ac:dyDescent="0.35">
      <c r="C2799" s="87">
        <v>43186</v>
      </c>
      <c r="D2799" s="88">
        <v>0.54554398148148142</v>
      </c>
      <c r="E2799" s="89" t="s">
        <v>9</v>
      </c>
      <c r="F2799" s="89">
        <v>44</v>
      </c>
      <c r="G2799" s="89" t="s">
        <v>10</v>
      </c>
    </row>
    <row r="2800" spans="3:7" ht="15" thickBot="1" x14ac:dyDescent="0.35">
      <c r="C2800" s="87">
        <v>43186</v>
      </c>
      <c r="D2800" s="88">
        <v>0.5458912037037037</v>
      </c>
      <c r="E2800" s="89" t="s">
        <v>9</v>
      </c>
      <c r="F2800" s="89">
        <v>46</v>
      </c>
      <c r="G2800" s="89" t="s">
        <v>21</v>
      </c>
    </row>
    <row r="2801" spans="3:7" ht="15" thickBot="1" x14ac:dyDescent="0.35">
      <c r="C2801" s="87">
        <v>43186</v>
      </c>
      <c r="D2801" s="88">
        <v>0.54748842592592595</v>
      </c>
      <c r="E2801" s="89" t="s">
        <v>9</v>
      </c>
      <c r="F2801" s="89">
        <v>46</v>
      </c>
      <c r="G2801" s="89" t="s">
        <v>21</v>
      </c>
    </row>
    <row r="2802" spans="3:7" ht="15" thickBot="1" x14ac:dyDescent="0.35">
      <c r="C2802" s="87">
        <v>43186</v>
      </c>
      <c r="D2802" s="88">
        <v>0.54748842592592595</v>
      </c>
      <c r="E2802" s="89" t="s">
        <v>9</v>
      </c>
      <c r="F2802" s="89">
        <v>33</v>
      </c>
      <c r="G2802" s="89" t="s">
        <v>21</v>
      </c>
    </row>
    <row r="2803" spans="3:7" ht="15" thickBot="1" x14ac:dyDescent="0.35">
      <c r="C2803" s="87">
        <v>43186</v>
      </c>
      <c r="D2803" s="88">
        <v>0.54765046296296294</v>
      </c>
      <c r="E2803" s="89" t="s">
        <v>9</v>
      </c>
      <c r="F2803" s="89">
        <v>38</v>
      </c>
      <c r="G2803" s="89" t="s">
        <v>10</v>
      </c>
    </row>
    <row r="2804" spans="3:7" ht="15" thickBot="1" x14ac:dyDescent="0.35">
      <c r="C2804" s="87">
        <v>43186</v>
      </c>
      <c r="D2804" s="88">
        <v>0.54848379629629629</v>
      </c>
      <c r="E2804" s="89" t="s">
        <v>9</v>
      </c>
      <c r="F2804" s="89">
        <v>44</v>
      </c>
      <c r="G2804" s="89" t="s">
        <v>10</v>
      </c>
    </row>
    <row r="2805" spans="3:7" ht="15" thickBot="1" x14ac:dyDescent="0.35">
      <c r="C2805" s="87">
        <v>43186</v>
      </c>
      <c r="D2805" s="88">
        <v>0.5510532407407408</v>
      </c>
      <c r="E2805" s="89" t="s">
        <v>9</v>
      </c>
      <c r="F2805" s="89">
        <v>25</v>
      </c>
      <c r="G2805" s="89" t="s">
        <v>21</v>
      </c>
    </row>
    <row r="2806" spans="3:7" ht="15" thickBot="1" x14ac:dyDescent="0.35">
      <c r="C2806" s="87">
        <v>43186</v>
      </c>
      <c r="D2806" s="88">
        <v>0.55224537037037036</v>
      </c>
      <c r="E2806" s="89" t="s">
        <v>9</v>
      </c>
      <c r="F2806" s="89">
        <v>29</v>
      </c>
      <c r="G2806" s="89" t="s">
        <v>21</v>
      </c>
    </row>
    <row r="2807" spans="3:7" ht="15" thickBot="1" x14ac:dyDescent="0.35">
      <c r="C2807" s="87">
        <v>43186</v>
      </c>
      <c r="D2807" s="88">
        <v>0.55334490740740738</v>
      </c>
      <c r="E2807" s="89" t="s">
        <v>9</v>
      </c>
      <c r="F2807" s="89">
        <v>25</v>
      </c>
      <c r="G2807" s="89" t="s">
        <v>21</v>
      </c>
    </row>
    <row r="2808" spans="3:7" ht="15" thickBot="1" x14ac:dyDescent="0.35">
      <c r="C2808" s="87">
        <v>43186</v>
      </c>
      <c r="D2808" s="88">
        <v>0.55412037037037043</v>
      </c>
      <c r="E2808" s="89" t="s">
        <v>9</v>
      </c>
      <c r="F2808" s="89">
        <v>28</v>
      </c>
      <c r="G2808" s="89" t="s">
        <v>21</v>
      </c>
    </row>
    <row r="2809" spans="3:7" ht="15" thickBot="1" x14ac:dyDescent="0.35">
      <c r="C2809" s="87">
        <v>43186</v>
      </c>
      <c r="D2809" s="88">
        <v>0.55464120370370373</v>
      </c>
      <c r="E2809" s="89" t="s">
        <v>9</v>
      </c>
      <c r="F2809" s="89">
        <v>35</v>
      </c>
      <c r="G2809" s="89" t="s">
        <v>10</v>
      </c>
    </row>
    <row r="2810" spans="3:7" ht="15" thickBot="1" x14ac:dyDescent="0.35">
      <c r="C2810" s="87">
        <v>43186</v>
      </c>
      <c r="D2810" s="88">
        <v>0.55725694444444451</v>
      </c>
      <c r="E2810" s="89" t="s">
        <v>9</v>
      </c>
      <c r="F2810" s="89">
        <v>38</v>
      </c>
      <c r="G2810" s="89" t="s">
        <v>21</v>
      </c>
    </row>
    <row r="2811" spans="3:7" ht="15" thickBot="1" x14ac:dyDescent="0.35">
      <c r="C2811" s="87">
        <v>43186</v>
      </c>
      <c r="D2811" s="88">
        <v>0.55763888888888891</v>
      </c>
      <c r="E2811" s="89" t="s">
        <v>9</v>
      </c>
      <c r="F2811" s="89">
        <v>25</v>
      </c>
      <c r="G2811" s="89" t="s">
        <v>21</v>
      </c>
    </row>
    <row r="2812" spans="3:7" ht="15" thickBot="1" x14ac:dyDescent="0.35">
      <c r="C2812" s="87">
        <v>43186</v>
      </c>
      <c r="D2812" s="88">
        <v>0.55804398148148149</v>
      </c>
      <c r="E2812" s="89" t="s">
        <v>9</v>
      </c>
      <c r="F2812" s="89">
        <v>38</v>
      </c>
      <c r="G2812" s="89" t="s">
        <v>10</v>
      </c>
    </row>
    <row r="2813" spans="3:7" ht="15" thickBot="1" x14ac:dyDescent="0.35">
      <c r="C2813" s="87">
        <v>43186</v>
      </c>
      <c r="D2813" s="88">
        <v>0.55828703703703708</v>
      </c>
      <c r="E2813" s="89" t="s">
        <v>9</v>
      </c>
      <c r="F2813" s="89">
        <v>35</v>
      </c>
      <c r="G2813" s="89" t="s">
        <v>10</v>
      </c>
    </row>
    <row r="2814" spans="3:7" ht="15" thickBot="1" x14ac:dyDescent="0.35">
      <c r="C2814" s="87">
        <v>43186</v>
      </c>
      <c r="D2814" s="88">
        <v>0.55934027777777773</v>
      </c>
      <c r="E2814" s="89" t="s">
        <v>9</v>
      </c>
      <c r="F2814" s="89">
        <v>37</v>
      </c>
      <c r="G2814" s="89" t="s">
        <v>10</v>
      </c>
    </row>
    <row r="2815" spans="3:7" ht="15" thickBot="1" x14ac:dyDescent="0.35">
      <c r="C2815" s="87">
        <v>43186</v>
      </c>
      <c r="D2815" s="88">
        <v>0.55972222222222223</v>
      </c>
      <c r="E2815" s="89" t="s">
        <v>9</v>
      </c>
      <c r="F2815" s="89">
        <v>29</v>
      </c>
      <c r="G2815" s="89" t="s">
        <v>21</v>
      </c>
    </row>
    <row r="2816" spans="3:7" ht="15" thickBot="1" x14ac:dyDescent="0.35">
      <c r="C2816" s="87">
        <v>43186</v>
      </c>
      <c r="D2816" s="88">
        <v>0.55986111111111114</v>
      </c>
      <c r="E2816" s="89" t="s">
        <v>9</v>
      </c>
      <c r="F2816" s="89">
        <v>23</v>
      </c>
      <c r="G2816" s="89" t="s">
        <v>21</v>
      </c>
    </row>
    <row r="2817" spans="3:7" ht="15" thickBot="1" x14ac:dyDescent="0.35">
      <c r="C2817" s="87">
        <v>43186</v>
      </c>
      <c r="D2817" s="88">
        <v>0.5603703703703703</v>
      </c>
      <c r="E2817" s="89" t="s">
        <v>9</v>
      </c>
      <c r="F2817" s="89">
        <v>24</v>
      </c>
      <c r="G2817" s="89" t="s">
        <v>21</v>
      </c>
    </row>
    <row r="2818" spans="3:7" ht="15" thickBot="1" x14ac:dyDescent="0.35">
      <c r="C2818" s="87">
        <v>43186</v>
      </c>
      <c r="D2818" s="88">
        <v>0.5606944444444445</v>
      </c>
      <c r="E2818" s="89" t="s">
        <v>9</v>
      </c>
      <c r="F2818" s="89">
        <v>27</v>
      </c>
      <c r="G2818" s="89" t="s">
        <v>21</v>
      </c>
    </row>
    <row r="2819" spans="3:7" ht="15" thickBot="1" x14ac:dyDescent="0.35">
      <c r="C2819" s="87">
        <v>43186</v>
      </c>
      <c r="D2819" s="88">
        <v>0.56084490740740744</v>
      </c>
      <c r="E2819" s="89" t="s">
        <v>9</v>
      </c>
      <c r="F2819" s="89">
        <v>27</v>
      </c>
      <c r="G2819" s="89" t="s">
        <v>10</v>
      </c>
    </row>
    <row r="2820" spans="3:7" ht="15" thickBot="1" x14ac:dyDescent="0.35">
      <c r="C2820" s="87">
        <v>43186</v>
      </c>
      <c r="D2820" s="88">
        <v>0.56146990740740743</v>
      </c>
      <c r="E2820" s="89" t="s">
        <v>9</v>
      </c>
      <c r="F2820" s="89">
        <v>48</v>
      </c>
      <c r="G2820" s="89" t="s">
        <v>21</v>
      </c>
    </row>
    <row r="2821" spans="3:7" ht="15" thickBot="1" x14ac:dyDescent="0.35">
      <c r="C2821" s="87">
        <v>43186</v>
      </c>
      <c r="D2821" s="88">
        <v>0.56168981481481484</v>
      </c>
      <c r="E2821" s="89" t="s">
        <v>9</v>
      </c>
      <c r="F2821" s="89">
        <v>30</v>
      </c>
      <c r="G2821" s="89" t="s">
        <v>21</v>
      </c>
    </row>
    <row r="2822" spans="3:7" ht="15" thickBot="1" x14ac:dyDescent="0.35">
      <c r="C2822" s="87">
        <v>43186</v>
      </c>
      <c r="D2822" s="88">
        <v>0.56277777777777771</v>
      </c>
      <c r="E2822" s="89" t="s">
        <v>9</v>
      </c>
      <c r="F2822" s="89">
        <v>24</v>
      </c>
      <c r="G2822" s="89" t="s">
        <v>21</v>
      </c>
    </row>
    <row r="2823" spans="3:7" ht="15" thickBot="1" x14ac:dyDescent="0.35">
      <c r="C2823" s="87">
        <v>43186</v>
      </c>
      <c r="D2823" s="88">
        <v>0.5646296296296297</v>
      </c>
      <c r="E2823" s="89" t="s">
        <v>9</v>
      </c>
      <c r="F2823" s="89">
        <v>38</v>
      </c>
      <c r="G2823" s="89" t="s">
        <v>10</v>
      </c>
    </row>
    <row r="2824" spans="3:7" ht="15" thickBot="1" x14ac:dyDescent="0.35">
      <c r="C2824" s="87">
        <v>43186</v>
      </c>
      <c r="D2824" s="88">
        <v>0.56502314814814814</v>
      </c>
      <c r="E2824" s="89" t="s">
        <v>9</v>
      </c>
      <c r="F2824" s="89">
        <v>59</v>
      </c>
      <c r="G2824" s="89" t="s">
        <v>10</v>
      </c>
    </row>
    <row r="2825" spans="3:7" ht="15" thickBot="1" x14ac:dyDescent="0.35">
      <c r="C2825" s="87">
        <v>43186</v>
      </c>
      <c r="D2825" s="88">
        <v>0.56572916666666673</v>
      </c>
      <c r="E2825" s="89" t="s">
        <v>9</v>
      </c>
      <c r="F2825" s="89">
        <v>36</v>
      </c>
      <c r="G2825" s="89" t="s">
        <v>21</v>
      </c>
    </row>
    <row r="2826" spans="3:7" ht="15" thickBot="1" x14ac:dyDescent="0.35">
      <c r="C2826" s="87">
        <v>43186</v>
      </c>
      <c r="D2826" s="88">
        <v>0.5660532407407407</v>
      </c>
      <c r="E2826" s="89" t="s">
        <v>9</v>
      </c>
      <c r="F2826" s="89">
        <v>38</v>
      </c>
      <c r="G2826" s="89" t="s">
        <v>10</v>
      </c>
    </row>
    <row r="2827" spans="3:7" ht="15" thickBot="1" x14ac:dyDescent="0.35">
      <c r="C2827" s="87">
        <v>43186</v>
      </c>
      <c r="D2827" s="88">
        <v>0.56641203703703702</v>
      </c>
      <c r="E2827" s="89" t="s">
        <v>9</v>
      </c>
      <c r="F2827" s="89">
        <v>23</v>
      </c>
      <c r="G2827" s="89" t="s">
        <v>21</v>
      </c>
    </row>
    <row r="2828" spans="3:7" ht="15" thickBot="1" x14ac:dyDescent="0.35">
      <c r="C2828" s="87">
        <v>43186</v>
      </c>
      <c r="D2828" s="88">
        <v>0.56796296296296289</v>
      </c>
      <c r="E2828" s="89" t="s">
        <v>9</v>
      </c>
      <c r="F2828" s="89">
        <v>22</v>
      </c>
      <c r="G2828" s="89" t="s">
        <v>21</v>
      </c>
    </row>
    <row r="2829" spans="3:7" ht="15" thickBot="1" x14ac:dyDescent="0.35">
      <c r="C2829" s="87">
        <v>43186</v>
      </c>
      <c r="D2829" s="88">
        <v>0.56958333333333333</v>
      </c>
      <c r="E2829" s="89" t="s">
        <v>9</v>
      </c>
      <c r="F2829" s="89">
        <v>24</v>
      </c>
      <c r="G2829" s="89" t="s">
        <v>21</v>
      </c>
    </row>
    <row r="2830" spans="3:7" ht="15" thickBot="1" x14ac:dyDescent="0.35">
      <c r="C2830" s="87">
        <v>43186</v>
      </c>
      <c r="D2830" s="88">
        <v>0.57327546296296295</v>
      </c>
      <c r="E2830" s="89" t="s">
        <v>9</v>
      </c>
      <c r="F2830" s="89">
        <v>37</v>
      </c>
      <c r="G2830" s="89" t="s">
        <v>10</v>
      </c>
    </row>
    <row r="2831" spans="3:7" ht="15" thickBot="1" x14ac:dyDescent="0.35">
      <c r="C2831" s="87">
        <v>43186</v>
      </c>
      <c r="D2831" s="88">
        <v>0.57377314814814817</v>
      </c>
      <c r="E2831" s="89" t="s">
        <v>9</v>
      </c>
      <c r="F2831" s="89">
        <v>48</v>
      </c>
      <c r="G2831" s="89" t="s">
        <v>10</v>
      </c>
    </row>
    <row r="2832" spans="3:7" ht="15" thickBot="1" x14ac:dyDescent="0.35">
      <c r="C2832" s="87">
        <v>43186</v>
      </c>
      <c r="D2832" s="88">
        <v>0.57396990740740739</v>
      </c>
      <c r="E2832" s="89" t="s">
        <v>9</v>
      </c>
      <c r="F2832" s="89">
        <v>24</v>
      </c>
      <c r="G2832" s="89" t="s">
        <v>21</v>
      </c>
    </row>
    <row r="2833" spans="3:7" ht="15" thickBot="1" x14ac:dyDescent="0.35">
      <c r="C2833" s="87">
        <v>43186</v>
      </c>
      <c r="D2833" s="88">
        <v>0.57443287037037039</v>
      </c>
      <c r="E2833" s="89" t="s">
        <v>9</v>
      </c>
      <c r="F2833" s="89">
        <v>40</v>
      </c>
      <c r="G2833" s="89" t="s">
        <v>10</v>
      </c>
    </row>
    <row r="2834" spans="3:7" ht="15" thickBot="1" x14ac:dyDescent="0.35">
      <c r="C2834" s="87">
        <v>43186</v>
      </c>
      <c r="D2834" s="88">
        <v>0.57453703703703707</v>
      </c>
      <c r="E2834" s="89" t="s">
        <v>9</v>
      </c>
      <c r="F2834" s="89">
        <v>33</v>
      </c>
      <c r="G2834" s="89" t="s">
        <v>21</v>
      </c>
    </row>
    <row r="2835" spans="3:7" ht="15" thickBot="1" x14ac:dyDescent="0.35">
      <c r="C2835" s="87">
        <v>43186</v>
      </c>
      <c r="D2835" s="88">
        <v>0.57496527777777773</v>
      </c>
      <c r="E2835" s="89" t="s">
        <v>9</v>
      </c>
      <c r="F2835" s="89">
        <v>43</v>
      </c>
      <c r="G2835" s="89" t="s">
        <v>21</v>
      </c>
    </row>
    <row r="2836" spans="3:7" ht="15" thickBot="1" x14ac:dyDescent="0.35">
      <c r="C2836" s="87">
        <v>43186</v>
      </c>
      <c r="D2836" s="88">
        <v>0.57581018518518523</v>
      </c>
      <c r="E2836" s="89" t="s">
        <v>9</v>
      </c>
      <c r="F2836" s="89">
        <v>30</v>
      </c>
      <c r="G2836" s="89" t="s">
        <v>10</v>
      </c>
    </row>
    <row r="2837" spans="3:7" ht="15" thickBot="1" x14ac:dyDescent="0.35">
      <c r="C2837" s="87">
        <v>43186</v>
      </c>
      <c r="D2837" s="88">
        <v>0.57635416666666661</v>
      </c>
      <c r="E2837" s="89" t="s">
        <v>9</v>
      </c>
      <c r="F2837" s="89">
        <v>23</v>
      </c>
      <c r="G2837" s="89" t="s">
        <v>21</v>
      </c>
    </row>
    <row r="2838" spans="3:7" ht="15" thickBot="1" x14ac:dyDescent="0.35">
      <c r="C2838" s="87">
        <v>43186</v>
      </c>
      <c r="D2838" s="88">
        <v>0.5765393518518519</v>
      </c>
      <c r="E2838" s="89" t="s">
        <v>9</v>
      </c>
      <c r="F2838" s="89">
        <v>31</v>
      </c>
      <c r="G2838" s="89" t="s">
        <v>21</v>
      </c>
    </row>
    <row r="2839" spans="3:7" ht="15" thickBot="1" x14ac:dyDescent="0.35">
      <c r="C2839" s="87">
        <v>43186</v>
      </c>
      <c r="D2839" s="88">
        <v>0.57700231481481479</v>
      </c>
      <c r="E2839" s="89" t="s">
        <v>9</v>
      </c>
      <c r="F2839" s="89">
        <v>40</v>
      </c>
      <c r="G2839" s="89" t="s">
        <v>10</v>
      </c>
    </row>
    <row r="2840" spans="3:7" ht="15" thickBot="1" x14ac:dyDescent="0.35">
      <c r="C2840" s="87">
        <v>43186</v>
      </c>
      <c r="D2840" s="88">
        <v>0.57746527777777779</v>
      </c>
      <c r="E2840" s="89" t="s">
        <v>9</v>
      </c>
      <c r="F2840" s="89">
        <v>54</v>
      </c>
      <c r="G2840" s="89" t="s">
        <v>10</v>
      </c>
    </row>
    <row r="2841" spans="3:7" ht="15" thickBot="1" x14ac:dyDescent="0.35">
      <c r="C2841" s="87">
        <v>43186</v>
      </c>
      <c r="D2841" s="88">
        <v>0.57776620370370368</v>
      </c>
      <c r="E2841" s="89" t="s">
        <v>9</v>
      </c>
      <c r="F2841" s="89">
        <v>35</v>
      </c>
      <c r="G2841" s="89" t="s">
        <v>21</v>
      </c>
    </row>
    <row r="2842" spans="3:7" ht="15" thickBot="1" x14ac:dyDescent="0.35">
      <c r="C2842" s="87">
        <v>43186</v>
      </c>
      <c r="D2842" s="88">
        <v>0.57824074074074072</v>
      </c>
      <c r="E2842" s="89" t="s">
        <v>9</v>
      </c>
      <c r="F2842" s="89">
        <v>46</v>
      </c>
      <c r="G2842" s="89" t="s">
        <v>10</v>
      </c>
    </row>
    <row r="2843" spans="3:7" ht="15" thickBot="1" x14ac:dyDescent="0.35">
      <c r="C2843" s="87">
        <v>43186</v>
      </c>
      <c r="D2843" s="88">
        <v>0.58123842592592589</v>
      </c>
      <c r="E2843" s="89" t="s">
        <v>9</v>
      </c>
      <c r="F2843" s="89">
        <v>48</v>
      </c>
      <c r="G2843" s="89" t="s">
        <v>10</v>
      </c>
    </row>
    <row r="2844" spans="3:7" ht="15" thickBot="1" x14ac:dyDescent="0.35">
      <c r="C2844" s="87">
        <v>43186</v>
      </c>
      <c r="D2844" s="88">
        <v>0.58149305555555553</v>
      </c>
      <c r="E2844" s="89" t="s">
        <v>9</v>
      </c>
      <c r="F2844" s="89">
        <v>23</v>
      </c>
      <c r="G2844" s="89" t="s">
        <v>10</v>
      </c>
    </row>
    <row r="2845" spans="3:7" ht="15" thickBot="1" x14ac:dyDescent="0.35">
      <c r="C2845" s="87">
        <v>43186</v>
      </c>
      <c r="D2845" s="88">
        <v>0.58391203703703709</v>
      </c>
      <c r="E2845" s="89" t="s">
        <v>9</v>
      </c>
      <c r="F2845" s="89">
        <v>43</v>
      </c>
      <c r="G2845" s="89" t="s">
        <v>10</v>
      </c>
    </row>
    <row r="2846" spans="3:7" ht="15" thickBot="1" x14ac:dyDescent="0.35">
      <c r="C2846" s="87">
        <v>43186</v>
      </c>
      <c r="D2846" s="88">
        <v>0.58701388888888884</v>
      </c>
      <c r="E2846" s="89" t="s">
        <v>9</v>
      </c>
      <c r="F2846" s="89">
        <v>42</v>
      </c>
      <c r="G2846" s="89" t="s">
        <v>10</v>
      </c>
    </row>
    <row r="2847" spans="3:7" ht="15" thickBot="1" x14ac:dyDescent="0.35">
      <c r="C2847" s="87">
        <v>43186</v>
      </c>
      <c r="D2847" s="88">
        <v>0.58778935185185188</v>
      </c>
      <c r="E2847" s="89" t="s">
        <v>9</v>
      </c>
      <c r="F2847" s="89">
        <v>44</v>
      </c>
      <c r="G2847" s="89" t="s">
        <v>21</v>
      </c>
    </row>
    <row r="2848" spans="3:7" ht="15" thickBot="1" x14ac:dyDescent="0.35">
      <c r="C2848" s="87">
        <v>43186</v>
      </c>
      <c r="D2848" s="88">
        <v>0.58784722222222219</v>
      </c>
      <c r="E2848" s="89" t="s">
        <v>9</v>
      </c>
      <c r="F2848" s="89">
        <v>41</v>
      </c>
      <c r="G2848" s="89" t="s">
        <v>10</v>
      </c>
    </row>
    <row r="2849" spans="3:7" ht="15" thickBot="1" x14ac:dyDescent="0.35">
      <c r="C2849" s="87">
        <v>43186</v>
      </c>
      <c r="D2849" s="88">
        <v>0.58831018518518519</v>
      </c>
      <c r="E2849" s="89" t="s">
        <v>9</v>
      </c>
      <c r="F2849" s="89">
        <v>40</v>
      </c>
      <c r="G2849" s="89" t="s">
        <v>10</v>
      </c>
    </row>
    <row r="2850" spans="3:7" ht="15" thickBot="1" x14ac:dyDescent="0.35">
      <c r="C2850" s="87">
        <v>43186</v>
      </c>
      <c r="D2850" s="88">
        <v>0.5892708333333333</v>
      </c>
      <c r="E2850" s="89" t="s">
        <v>9</v>
      </c>
      <c r="F2850" s="89">
        <v>35</v>
      </c>
      <c r="G2850" s="89" t="s">
        <v>10</v>
      </c>
    </row>
    <row r="2851" spans="3:7" ht="15" thickBot="1" x14ac:dyDescent="0.35">
      <c r="C2851" s="87">
        <v>43186</v>
      </c>
      <c r="D2851" s="88">
        <v>0.5897337962962963</v>
      </c>
      <c r="E2851" s="89" t="s">
        <v>9</v>
      </c>
      <c r="F2851" s="89">
        <v>35</v>
      </c>
      <c r="G2851" s="89" t="s">
        <v>21</v>
      </c>
    </row>
    <row r="2852" spans="3:7" ht="15" thickBot="1" x14ac:dyDescent="0.35">
      <c r="C2852" s="87">
        <v>43186</v>
      </c>
      <c r="D2852" s="88">
        <v>0.59141203703703704</v>
      </c>
      <c r="E2852" s="89" t="s">
        <v>9</v>
      </c>
      <c r="F2852" s="89">
        <v>51</v>
      </c>
      <c r="G2852" s="89" t="s">
        <v>10</v>
      </c>
    </row>
    <row r="2853" spans="3:7" ht="15" thickBot="1" x14ac:dyDescent="0.35">
      <c r="C2853" s="87">
        <v>43186</v>
      </c>
      <c r="D2853" s="88">
        <v>0.5972453703703704</v>
      </c>
      <c r="E2853" s="89" t="s">
        <v>9</v>
      </c>
      <c r="F2853" s="89">
        <v>44</v>
      </c>
      <c r="G2853" s="89" t="s">
        <v>10</v>
      </c>
    </row>
    <row r="2854" spans="3:7" ht="15" thickBot="1" x14ac:dyDescent="0.35">
      <c r="C2854" s="87">
        <v>43186</v>
      </c>
      <c r="D2854" s="88">
        <v>0.59922453703703704</v>
      </c>
      <c r="E2854" s="89" t="s">
        <v>9</v>
      </c>
      <c r="F2854" s="89">
        <v>26</v>
      </c>
      <c r="G2854" s="89" t="s">
        <v>21</v>
      </c>
    </row>
    <row r="2855" spans="3:7" ht="15" thickBot="1" x14ac:dyDescent="0.35">
      <c r="C2855" s="87">
        <v>43186</v>
      </c>
      <c r="D2855" s="88">
        <v>0.60053240740740743</v>
      </c>
      <c r="E2855" s="89" t="s">
        <v>9</v>
      </c>
      <c r="F2855" s="89">
        <v>27</v>
      </c>
      <c r="G2855" s="89" t="s">
        <v>21</v>
      </c>
    </row>
    <row r="2856" spans="3:7" ht="15" thickBot="1" x14ac:dyDescent="0.35">
      <c r="C2856" s="87">
        <v>43186</v>
      </c>
      <c r="D2856" s="88">
        <v>0.60486111111111118</v>
      </c>
      <c r="E2856" s="89" t="s">
        <v>9</v>
      </c>
      <c r="F2856" s="89">
        <v>34</v>
      </c>
      <c r="G2856" s="89" t="s">
        <v>21</v>
      </c>
    </row>
    <row r="2857" spans="3:7" ht="15" thickBot="1" x14ac:dyDescent="0.35">
      <c r="C2857" s="87">
        <v>43186</v>
      </c>
      <c r="D2857" s="88">
        <v>0.60622685185185188</v>
      </c>
      <c r="E2857" s="89" t="s">
        <v>9</v>
      </c>
      <c r="F2857" s="89">
        <v>33</v>
      </c>
      <c r="G2857" s="89" t="s">
        <v>10</v>
      </c>
    </row>
    <row r="2858" spans="3:7" ht="15" thickBot="1" x14ac:dyDescent="0.35">
      <c r="C2858" s="87">
        <v>43186</v>
      </c>
      <c r="D2858" s="88">
        <v>0.60631944444444441</v>
      </c>
      <c r="E2858" s="89" t="s">
        <v>9</v>
      </c>
      <c r="F2858" s="89">
        <v>46</v>
      </c>
      <c r="G2858" s="89" t="s">
        <v>10</v>
      </c>
    </row>
    <row r="2859" spans="3:7" ht="15" thickBot="1" x14ac:dyDescent="0.35">
      <c r="C2859" s="87">
        <v>43186</v>
      </c>
      <c r="D2859" s="88">
        <v>0.60898148148148146</v>
      </c>
      <c r="E2859" s="89" t="s">
        <v>9</v>
      </c>
      <c r="F2859" s="89">
        <v>39</v>
      </c>
      <c r="G2859" s="89" t="s">
        <v>21</v>
      </c>
    </row>
    <row r="2860" spans="3:7" ht="15" thickBot="1" x14ac:dyDescent="0.35">
      <c r="C2860" s="87">
        <v>43186</v>
      </c>
      <c r="D2860" s="88">
        <v>0.6098958333333333</v>
      </c>
      <c r="E2860" s="89" t="s">
        <v>9</v>
      </c>
      <c r="F2860" s="89">
        <v>41</v>
      </c>
      <c r="G2860" s="89" t="s">
        <v>10</v>
      </c>
    </row>
    <row r="2861" spans="3:7" ht="15" thickBot="1" x14ac:dyDescent="0.35">
      <c r="C2861" s="87">
        <v>43186</v>
      </c>
      <c r="D2861" s="88">
        <v>0.61173611111111115</v>
      </c>
      <c r="E2861" s="89" t="s">
        <v>9</v>
      </c>
      <c r="F2861" s="89">
        <v>27</v>
      </c>
      <c r="G2861" s="89" t="s">
        <v>21</v>
      </c>
    </row>
    <row r="2862" spans="3:7" ht="15" thickBot="1" x14ac:dyDescent="0.35">
      <c r="C2862" s="87">
        <v>43186</v>
      </c>
      <c r="D2862" s="88">
        <v>0.61197916666666663</v>
      </c>
      <c r="E2862" s="89" t="s">
        <v>9</v>
      </c>
      <c r="F2862" s="89">
        <v>22</v>
      </c>
      <c r="G2862" s="89" t="s">
        <v>21</v>
      </c>
    </row>
    <row r="2863" spans="3:7" ht="15" thickBot="1" x14ac:dyDescent="0.35">
      <c r="C2863" s="87">
        <v>43186</v>
      </c>
      <c r="D2863" s="88">
        <v>0.61200231481481482</v>
      </c>
      <c r="E2863" s="89" t="s">
        <v>9</v>
      </c>
      <c r="F2863" s="89">
        <v>23</v>
      </c>
      <c r="G2863" s="89" t="s">
        <v>21</v>
      </c>
    </row>
    <row r="2864" spans="3:7" ht="15" thickBot="1" x14ac:dyDescent="0.35">
      <c r="C2864" s="87">
        <v>43186</v>
      </c>
      <c r="D2864" s="88">
        <v>0.61315972222222226</v>
      </c>
      <c r="E2864" s="89" t="s">
        <v>9</v>
      </c>
      <c r="F2864" s="89">
        <v>31</v>
      </c>
      <c r="G2864" s="89" t="s">
        <v>10</v>
      </c>
    </row>
    <row r="2865" spans="3:7" ht="15" thickBot="1" x14ac:dyDescent="0.35">
      <c r="C2865" s="87">
        <v>43186</v>
      </c>
      <c r="D2865" s="88">
        <v>0.6136342592592593</v>
      </c>
      <c r="E2865" s="89" t="s">
        <v>9</v>
      </c>
      <c r="F2865" s="89">
        <v>26</v>
      </c>
      <c r="G2865" s="89" t="s">
        <v>21</v>
      </c>
    </row>
    <row r="2866" spans="3:7" ht="15" thickBot="1" x14ac:dyDescent="0.35">
      <c r="C2866" s="87">
        <v>43186</v>
      </c>
      <c r="D2866" s="88">
        <v>0.61375000000000002</v>
      </c>
      <c r="E2866" s="89" t="s">
        <v>9</v>
      </c>
      <c r="F2866" s="89">
        <v>31</v>
      </c>
      <c r="G2866" s="89" t="s">
        <v>21</v>
      </c>
    </row>
    <row r="2867" spans="3:7" ht="15" thickBot="1" x14ac:dyDescent="0.35">
      <c r="C2867" s="87">
        <v>43186</v>
      </c>
      <c r="D2867" s="88">
        <v>0.61535879629629631</v>
      </c>
      <c r="E2867" s="89" t="s">
        <v>9</v>
      </c>
      <c r="F2867" s="89">
        <v>25</v>
      </c>
      <c r="G2867" s="89" t="s">
        <v>21</v>
      </c>
    </row>
    <row r="2868" spans="3:7" ht="15" thickBot="1" x14ac:dyDescent="0.35">
      <c r="C2868" s="87">
        <v>43186</v>
      </c>
      <c r="D2868" s="88">
        <v>0.61693287037037037</v>
      </c>
      <c r="E2868" s="89" t="s">
        <v>9</v>
      </c>
      <c r="F2868" s="89">
        <v>31</v>
      </c>
      <c r="G2868" s="89" t="s">
        <v>21</v>
      </c>
    </row>
    <row r="2869" spans="3:7" ht="15" thickBot="1" x14ac:dyDescent="0.35">
      <c r="C2869" s="87">
        <v>43186</v>
      </c>
      <c r="D2869" s="88">
        <v>0.61820601851851853</v>
      </c>
      <c r="E2869" s="89" t="s">
        <v>9</v>
      </c>
      <c r="F2869" s="89">
        <v>38</v>
      </c>
      <c r="G2869" s="89" t="s">
        <v>21</v>
      </c>
    </row>
    <row r="2870" spans="3:7" ht="15" thickBot="1" x14ac:dyDescent="0.35">
      <c r="C2870" s="87">
        <v>43186</v>
      </c>
      <c r="D2870" s="88">
        <v>0.61834490740740744</v>
      </c>
      <c r="E2870" s="89" t="s">
        <v>9</v>
      </c>
      <c r="F2870" s="89">
        <v>42</v>
      </c>
      <c r="G2870" s="89" t="s">
        <v>10</v>
      </c>
    </row>
    <row r="2871" spans="3:7" ht="15" thickBot="1" x14ac:dyDescent="0.35">
      <c r="C2871" s="87">
        <v>43186</v>
      </c>
      <c r="D2871" s="88">
        <v>0.61872685185185183</v>
      </c>
      <c r="E2871" s="89" t="s">
        <v>9</v>
      </c>
      <c r="F2871" s="89">
        <v>49</v>
      </c>
      <c r="G2871" s="89" t="s">
        <v>21</v>
      </c>
    </row>
    <row r="2872" spans="3:7" ht="15" thickBot="1" x14ac:dyDescent="0.35">
      <c r="C2872" s="87">
        <v>43186</v>
      </c>
      <c r="D2872" s="88">
        <v>0.61914351851851845</v>
      </c>
      <c r="E2872" s="89" t="s">
        <v>9</v>
      </c>
      <c r="F2872" s="89">
        <v>42</v>
      </c>
      <c r="G2872" s="89" t="s">
        <v>10</v>
      </c>
    </row>
    <row r="2873" spans="3:7" ht="15" thickBot="1" x14ac:dyDescent="0.35">
      <c r="C2873" s="87">
        <v>43186</v>
      </c>
      <c r="D2873" s="88">
        <v>0.62113425925925925</v>
      </c>
      <c r="E2873" s="89" t="s">
        <v>9</v>
      </c>
      <c r="F2873" s="89">
        <v>42</v>
      </c>
      <c r="G2873" s="89" t="s">
        <v>10</v>
      </c>
    </row>
    <row r="2874" spans="3:7" ht="15" thickBot="1" x14ac:dyDescent="0.35">
      <c r="C2874" s="87">
        <v>43186</v>
      </c>
      <c r="D2874" s="88">
        <v>0.62195601851851856</v>
      </c>
      <c r="E2874" s="89" t="s">
        <v>9</v>
      </c>
      <c r="F2874" s="89">
        <v>26</v>
      </c>
      <c r="G2874" s="89" t="s">
        <v>21</v>
      </c>
    </row>
    <row r="2875" spans="3:7" ht="15" thickBot="1" x14ac:dyDescent="0.35">
      <c r="C2875" s="87">
        <v>43186</v>
      </c>
      <c r="D2875" s="88">
        <v>0.62241898148148145</v>
      </c>
      <c r="E2875" s="89" t="s">
        <v>9</v>
      </c>
      <c r="F2875" s="89">
        <v>18</v>
      </c>
      <c r="G2875" s="89" t="s">
        <v>21</v>
      </c>
    </row>
    <row r="2876" spans="3:7" ht="15" thickBot="1" x14ac:dyDescent="0.35">
      <c r="C2876" s="87">
        <v>43186</v>
      </c>
      <c r="D2876" s="88">
        <v>0.62243055555555549</v>
      </c>
      <c r="E2876" s="89" t="s">
        <v>9</v>
      </c>
      <c r="F2876" s="89">
        <v>19</v>
      </c>
      <c r="G2876" s="89" t="s">
        <v>21</v>
      </c>
    </row>
    <row r="2877" spans="3:7" ht="15" thickBot="1" x14ac:dyDescent="0.35">
      <c r="C2877" s="87">
        <v>43186</v>
      </c>
      <c r="D2877" s="88">
        <v>0.62244212962962964</v>
      </c>
      <c r="E2877" s="89" t="s">
        <v>9</v>
      </c>
      <c r="F2877" s="89">
        <v>22</v>
      </c>
      <c r="G2877" s="89" t="s">
        <v>21</v>
      </c>
    </row>
    <row r="2878" spans="3:7" ht="15" thickBot="1" x14ac:dyDescent="0.35">
      <c r="C2878" s="87">
        <v>43186</v>
      </c>
      <c r="D2878" s="88">
        <v>0.62349537037037039</v>
      </c>
      <c r="E2878" s="89" t="s">
        <v>9</v>
      </c>
      <c r="F2878" s="89">
        <v>25</v>
      </c>
      <c r="G2878" s="89" t="s">
        <v>21</v>
      </c>
    </row>
    <row r="2879" spans="3:7" ht="15" thickBot="1" x14ac:dyDescent="0.35">
      <c r="C2879" s="87">
        <v>43186</v>
      </c>
      <c r="D2879" s="88">
        <v>0.62408564814814815</v>
      </c>
      <c r="E2879" s="89" t="s">
        <v>9</v>
      </c>
      <c r="F2879" s="89">
        <v>48</v>
      </c>
      <c r="G2879" s="89" t="s">
        <v>10</v>
      </c>
    </row>
    <row r="2880" spans="3:7" ht="15" thickBot="1" x14ac:dyDescent="0.35">
      <c r="C2880" s="87">
        <v>43186</v>
      </c>
      <c r="D2880" s="88">
        <v>0.62434027777777779</v>
      </c>
      <c r="E2880" s="89" t="s">
        <v>9</v>
      </c>
      <c r="F2880" s="89">
        <v>27</v>
      </c>
      <c r="G2880" s="89" t="s">
        <v>21</v>
      </c>
    </row>
    <row r="2881" spans="3:7" ht="15" thickBot="1" x14ac:dyDescent="0.35">
      <c r="C2881" s="87">
        <v>43186</v>
      </c>
      <c r="D2881" s="88">
        <v>0.62601851851851853</v>
      </c>
      <c r="E2881" s="89" t="s">
        <v>9</v>
      </c>
      <c r="F2881" s="89">
        <v>48</v>
      </c>
      <c r="G2881" s="89" t="s">
        <v>10</v>
      </c>
    </row>
    <row r="2882" spans="3:7" ht="15" thickBot="1" x14ac:dyDescent="0.35">
      <c r="C2882" s="87">
        <v>43186</v>
      </c>
      <c r="D2882" s="88">
        <v>0.6262847222222222</v>
      </c>
      <c r="E2882" s="89" t="s">
        <v>9</v>
      </c>
      <c r="F2882" s="89">
        <v>25</v>
      </c>
      <c r="G2882" s="89" t="s">
        <v>21</v>
      </c>
    </row>
    <row r="2883" spans="3:7" ht="15" thickBot="1" x14ac:dyDescent="0.35">
      <c r="C2883" s="87">
        <v>43186</v>
      </c>
      <c r="D2883" s="88">
        <v>0.62799768518518517</v>
      </c>
      <c r="E2883" s="89" t="s">
        <v>9</v>
      </c>
      <c r="F2883" s="89">
        <v>34</v>
      </c>
      <c r="G2883" s="89" t="s">
        <v>10</v>
      </c>
    </row>
    <row r="2884" spans="3:7" ht="15" thickBot="1" x14ac:dyDescent="0.35">
      <c r="C2884" s="87">
        <v>43186</v>
      </c>
      <c r="D2884" s="88">
        <v>0.62826388888888884</v>
      </c>
      <c r="E2884" s="89" t="s">
        <v>9</v>
      </c>
      <c r="F2884" s="89">
        <v>34</v>
      </c>
      <c r="G2884" s="89" t="s">
        <v>21</v>
      </c>
    </row>
    <row r="2885" spans="3:7" ht="15" thickBot="1" x14ac:dyDescent="0.35">
      <c r="C2885" s="87">
        <v>43186</v>
      </c>
      <c r="D2885" s="88">
        <v>0.63003472222222223</v>
      </c>
      <c r="E2885" s="89" t="s">
        <v>9</v>
      </c>
      <c r="F2885" s="89">
        <v>33</v>
      </c>
      <c r="G2885" s="89" t="s">
        <v>10</v>
      </c>
    </row>
    <row r="2886" spans="3:7" ht="15" thickBot="1" x14ac:dyDescent="0.35">
      <c r="C2886" s="87">
        <v>43186</v>
      </c>
      <c r="D2886" s="88">
        <v>0.63026620370370368</v>
      </c>
      <c r="E2886" s="89" t="s">
        <v>9</v>
      </c>
      <c r="F2886" s="89">
        <v>31</v>
      </c>
      <c r="G2886" s="89" t="s">
        <v>21</v>
      </c>
    </row>
    <row r="2887" spans="3:7" ht="15" thickBot="1" x14ac:dyDescent="0.35">
      <c r="C2887" s="87">
        <v>43186</v>
      </c>
      <c r="D2887" s="88">
        <v>0.63032407407407409</v>
      </c>
      <c r="E2887" s="89" t="s">
        <v>9</v>
      </c>
      <c r="F2887" s="89">
        <v>53</v>
      </c>
      <c r="G2887" s="89" t="s">
        <v>10</v>
      </c>
    </row>
    <row r="2888" spans="3:7" ht="15" thickBot="1" x14ac:dyDescent="0.35">
      <c r="C2888" s="87">
        <v>43186</v>
      </c>
      <c r="D2888" s="88">
        <v>0.63083333333333336</v>
      </c>
      <c r="E2888" s="89" t="s">
        <v>9</v>
      </c>
      <c r="F2888" s="89">
        <v>32</v>
      </c>
      <c r="G2888" s="89" t="s">
        <v>21</v>
      </c>
    </row>
    <row r="2889" spans="3:7" ht="15" thickBot="1" x14ac:dyDescent="0.35">
      <c r="C2889" s="87">
        <v>43186</v>
      </c>
      <c r="D2889" s="88">
        <v>0.63173611111111116</v>
      </c>
      <c r="E2889" s="89" t="s">
        <v>9</v>
      </c>
      <c r="F2889" s="89">
        <v>35</v>
      </c>
      <c r="G2889" s="89" t="s">
        <v>10</v>
      </c>
    </row>
    <row r="2890" spans="3:7" ht="15" thickBot="1" x14ac:dyDescent="0.35">
      <c r="C2890" s="87">
        <v>43186</v>
      </c>
      <c r="D2890" s="88">
        <v>0.63262731481481482</v>
      </c>
      <c r="E2890" s="89" t="s">
        <v>9</v>
      </c>
      <c r="F2890" s="89">
        <v>42</v>
      </c>
      <c r="G2890" s="89" t="s">
        <v>21</v>
      </c>
    </row>
    <row r="2891" spans="3:7" ht="15" thickBot="1" x14ac:dyDescent="0.35">
      <c r="C2891" s="87">
        <v>43186</v>
      </c>
      <c r="D2891" s="88">
        <v>0.63449074074074074</v>
      </c>
      <c r="E2891" s="89" t="s">
        <v>9</v>
      </c>
      <c r="F2891" s="89">
        <v>42</v>
      </c>
      <c r="G2891" s="89" t="s">
        <v>21</v>
      </c>
    </row>
    <row r="2892" spans="3:7" ht="15" thickBot="1" x14ac:dyDescent="0.35">
      <c r="C2892" s="87">
        <v>43186</v>
      </c>
      <c r="D2892" s="88">
        <v>0.6355439814814815</v>
      </c>
      <c r="E2892" s="89" t="s">
        <v>9</v>
      </c>
      <c r="F2892" s="89">
        <v>29</v>
      </c>
      <c r="G2892" s="89" t="s">
        <v>21</v>
      </c>
    </row>
    <row r="2893" spans="3:7" ht="15" thickBot="1" x14ac:dyDescent="0.35">
      <c r="C2893" s="87">
        <v>43186</v>
      </c>
      <c r="D2893" s="88">
        <v>0.63648148148148154</v>
      </c>
      <c r="E2893" s="89" t="s">
        <v>9</v>
      </c>
      <c r="F2893" s="89">
        <v>38</v>
      </c>
      <c r="G2893" s="89" t="s">
        <v>10</v>
      </c>
    </row>
    <row r="2894" spans="3:7" ht="15" thickBot="1" x14ac:dyDescent="0.35">
      <c r="C2894" s="87">
        <v>43186</v>
      </c>
      <c r="D2894" s="88">
        <v>0.63814814814814813</v>
      </c>
      <c r="E2894" s="89" t="s">
        <v>9</v>
      </c>
      <c r="F2894" s="89">
        <v>38</v>
      </c>
      <c r="G2894" s="89" t="s">
        <v>10</v>
      </c>
    </row>
    <row r="2895" spans="3:7" ht="15" thickBot="1" x14ac:dyDescent="0.35">
      <c r="C2895" s="87">
        <v>43186</v>
      </c>
      <c r="D2895" s="88">
        <v>0.64068287037037031</v>
      </c>
      <c r="E2895" s="89" t="s">
        <v>9</v>
      </c>
      <c r="F2895" s="89">
        <v>41</v>
      </c>
      <c r="G2895" s="89" t="s">
        <v>10</v>
      </c>
    </row>
    <row r="2896" spans="3:7" ht="15" thickBot="1" x14ac:dyDescent="0.35">
      <c r="C2896" s="87">
        <v>43186</v>
      </c>
      <c r="D2896" s="88">
        <v>0.64142361111111112</v>
      </c>
      <c r="E2896" s="89" t="s">
        <v>9</v>
      </c>
      <c r="F2896" s="89">
        <v>39</v>
      </c>
      <c r="G2896" s="89" t="s">
        <v>21</v>
      </c>
    </row>
    <row r="2897" spans="3:7" ht="15" thickBot="1" x14ac:dyDescent="0.35">
      <c r="C2897" s="87">
        <v>43186</v>
      </c>
      <c r="D2897" s="88">
        <v>0.64298611111111115</v>
      </c>
      <c r="E2897" s="89" t="s">
        <v>9</v>
      </c>
      <c r="F2897" s="89">
        <v>22</v>
      </c>
      <c r="G2897" s="89" t="s">
        <v>21</v>
      </c>
    </row>
    <row r="2898" spans="3:7" ht="15" thickBot="1" x14ac:dyDescent="0.35">
      <c r="C2898" s="87">
        <v>43186</v>
      </c>
      <c r="D2898" s="88">
        <v>0.64354166666666668</v>
      </c>
      <c r="E2898" s="89" t="s">
        <v>9</v>
      </c>
      <c r="F2898" s="89">
        <v>28</v>
      </c>
      <c r="G2898" s="89" t="s">
        <v>21</v>
      </c>
    </row>
    <row r="2899" spans="3:7" ht="15" thickBot="1" x14ac:dyDescent="0.35">
      <c r="C2899" s="87">
        <v>43186</v>
      </c>
      <c r="D2899" s="88">
        <v>0.64429398148148154</v>
      </c>
      <c r="E2899" s="89" t="s">
        <v>9</v>
      </c>
      <c r="F2899" s="89">
        <v>25</v>
      </c>
      <c r="G2899" s="89" t="s">
        <v>21</v>
      </c>
    </row>
    <row r="2900" spans="3:7" ht="15" thickBot="1" x14ac:dyDescent="0.35">
      <c r="C2900" s="87">
        <v>43186</v>
      </c>
      <c r="D2900" s="88">
        <v>0.64469907407407401</v>
      </c>
      <c r="E2900" s="89" t="s">
        <v>9</v>
      </c>
      <c r="F2900" s="89">
        <v>32</v>
      </c>
      <c r="G2900" s="89" t="s">
        <v>10</v>
      </c>
    </row>
    <row r="2901" spans="3:7" ht="15" thickBot="1" x14ac:dyDescent="0.35">
      <c r="C2901" s="87">
        <v>43186</v>
      </c>
      <c r="D2901" s="88">
        <v>0.64515046296296297</v>
      </c>
      <c r="E2901" s="89" t="s">
        <v>9</v>
      </c>
      <c r="F2901" s="89">
        <v>28</v>
      </c>
      <c r="G2901" s="89" t="s">
        <v>10</v>
      </c>
    </row>
    <row r="2902" spans="3:7" ht="15" thickBot="1" x14ac:dyDescent="0.35">
      <c r="C2902" s="87">
        <v>43186</v>
      </c>
      <c r="D2902" s="88">
        <v>0.64549768518518513</v>
      </c>
      <c r="E2902" s="89" t="s">
        <v>9</v>
      </c>
      <c r="F2902" s="89">
        <v>34</v>
      </c>
      <c r="G2902" s="89" t="s">
        <v>21</v>
      </c>
    </row>
    <row r="2903" spans="3:7" ht="15" thickBot="1" x14ac:dyDescent="0.35">
      <c r="C2903" s="87">
        <v>43186</v>
      </c>
      <c r="D2903" s="88">
        <v>0.64609953703703704</v>
      </c>
      <c r="E2903" s="89" t="s">
        <v>9</v>
      </c>
      <c r="F2903" s="89">
        <v>26</v>
      </c>
      <c r="G2903" s="89" t="s">
        <v>10</v>
      </c>
    </row>
    <row r="2904" spans="3:7" ht="15" thickBot="1" x14ac:dyDescent="0.35">
      <c r="C2904" s="87">
        <v>43186</v>
      </c>
      <c r="D2904" s="88">
        <v>0.64627314814814818</v>
      </c>
      <c r="E2904" s="89" t="s">
        <v>9</v>
      </c>
      <c r="F2904" s="89">
        <v>29</v>
      </c>
      <c r="G2904" s="89" t="s">
        <v>21</v>
      </c>
    </row>
    <row r="2905" spans="3:7" ht="15" thickBot="1" x14ac:dyDescent="0.35">
      <c r="C2905" s="87">
        <v>43186</v>
      </c>
      <c r="D2905" s="88">
        <v>0.64628472222222222</v>
      </c>
      <c r="E2905" s="89" t="s">
        <v>9</v>
      </c>
      <c r="F2905" s="89">
        <v>27</v>
      </c>
      <c r="G2905" s="89" t="s">
        <v>21</v>
      </c>
    </row>
    <row r="2906" spans="3:7" ht="15" thickBot="1" x14ac:dyDescent="0.35">
      <c r="C2906" s="87">
        <v>43186</v>
      </c>
      <c r="D2906" s="88">
        <v>0.64706018518518515</v>
      </c>
      <c r="E2906" s="89" t="s">
        <v>9</v>
      </c>
      <c r="F2906" s="89">
        <v>29</v>
      </c>
      <c r="G2906" s="89" t="s">
        <v>21</v>
      </c>
    </row>
    <row r="2907" spans="3:7" ht="15" thickBot="1" x14ac:dyDescent="0.35">
      <c r="C2907" s="87">
        <v>43186</v>
      </c>
      <c r="D2907" s="88">
        <v>0.64835648148148151</v>
      </c>
      <c r="E2907" s="89" t="s">
        <v>9</v>
      </c>
      <c r="F2907" s="89">
        <v>30</v>
      </c>
      <c r="G2907" s="89" t="s">
        <v>21</v>
      </c>
    </row>
    <row r="2908" spans="3:7" ht="15" thickBot="1" x14ac:dyDescent="0.35">
      <c r="C2908" s="87">
        <v>43186</v>
      </c>
      <c r="D2908" s="88">
        <v>0.64886574074074077</v>
      </c>
      <c r="E2908" s="89" t="s">
        <v>9</v>
      </c>
      <c r="F2908" s="89">
        <v>27</v>
      </c>
      <c r="G2908" s="89" t="s">
        <v>21</v>
      </c>
    </row>
    <row r="2909" spans="3:7" ht="15" thickBot="1" x14ac:dyDescent="0.35">
      <c r="C2909" s="87">
        <v>43186</v>
      </c>
      <c r="D2909" s="88">
        <v>0.65020833333333339</v>
      </c>
      <c r="E2909" s="89" t="s">
        <v>9</v>
      </c>
      <c r="F2909" s="89">
        <v>22</v>
      </c>
      <c r="G2909" s="89" t="s">
        <v>21</v>
      </c>
    </row>
    <row r="2910" spans="3:7" ht="15" thickBot="1" x14ac:dyDescent="0.35">
      <c r="C2910" s="87">
        <v>43186</v>
      </c>
      <c r="D2910" s="88">
        <v>0.65021990740740743</v>
      </c>
      <c r="E2910" s="89" t="s">
        <v>9</v>
      </c>
      <c r="F2910" s="89">
        <v>29</v>
      </c>
      <c r="G2910" s="89" t="s">
        <v>21</v>
      </c>
    </row>
    <row r="2911" spans="3:7" ht="15" thickBot="1" x14ac:dyDescent="0.35">
      <c r="C2911" s="87">
        <v>43186</v>
      </c>
      <c r="D2911" s="88">
        <v>0.65112268518518512</v>
      </c>
      <c r="E2911" s="89" t="s">
        <v>9</v>
      </c>
      <c r="F2911" s="89">
        <v>36</v>
      </c>
      <c r="G2911" s="89" t="s">
        <v>10</v>
      </c>
    </row>
    <row r="2912" spans="3:7" ht="15" thickBot="1" x14ac:dyDescent="0.35">
      <c r="C2912" s="87">
        <v>43186</v>
      </c>
      <c r="D2912" s="88">
        <v>0.65175925925925926</v>
      </c>
      <c r="E2912" s="89" t="s">
        <v>9</v>
      </c>
      <c r="F2912" s="89">
        <v>40</v>
      </c>
      <c r="G2912" s="89" t="s">
        <v>10</v>
      </c>
    </row>
    <row r="2913" spans="3:7" ht="15" thickBot="1" x14ac:dyDescent="0.35">
      <c r="C2913" s="87">
        <v>43186</v>
      </c>
      <c r="D2913" s="88">
        <v>0.65189814814814817</v>
      </c>
      <c r="E2913" s="89" t="s">
        <v>9</v>
      </c>
      <c r="F2913" s="89">
        <v>28</v>
      </c>
      <c r="G2913" s="89" t="s">
        <v>21</v>
      </c>
    </row>
    <row r="2914" spans="3:7" ht="15" thickBot="1" x14ac:dyDescent="0.35">
      <c r="C2914" s="87">
        <v>43186</v>
      </c>
      <c r="D2914" s="88">
        <v>0.65201388888888889</v>
      </c>
      <c r="E2914" s="89" t="s">
        <v>9</v>
      </c>
      <c r="F2914" s="89">
        <v>27</v>
      </c>
      <c r="G2914" s="89" t="s">
        <v>21</v>
      </c>
    </row>
    <row r="2915" spans="3:7" ht="15" thickBot="1" x14ac:dyDescent="0.35">
      <c r="C2915" s="87">
        <v>43186</v>
      </c>
      <c r="D2915" s="88">
        <v>0.65237268518518521</v>
      </c>
      <c r="E2915" s="89" t="s">
        <v>9</v>
      </c>
      <c r="F2915" s="89">
        <v>19</v>
      </c>
      <c r="G2915" s="89" t="s">
        <v>21</v>
      </c>
    </row>
    <row r="2916" spans="3:7" ht="15" thickBot="1" x14ac:dyDescent="0.35">
      <c r="C2916" s="87">
        <v>43186</v>
      </c>
      <c r="D2916" s="88">
        <v>0.65457175925925926</v>
      </c>
      <c r="E2916" s="89" t="s">
        <v>9</v>
      </c>
      <c r="F2916" s="89">
        <v>27</v>
      </c>
      <c r="G2916" s="89" t="s">
        <v>21</v>
      </c>
    </row>
    <row r="2917" spans="3:7" ht="15" thickBot="1" x14ac:dyDescent="0.35">
      <c r="C2917" s="87">
        <v>43186</v>
      </c>
      <c r="D2917" s="88">
        <v>0.65563657407407405</v>
      </c>
      <c r="E2917" s="89" t="s">
        <v>9</v>
      </c>
      <c r="F2917" s="89">
        <v>38</v>
      </c>
      <c r="G2917" s="89" t="s">
        <v>21</v>
      </c>
    </row>
    <row r="2918" spans="3:7" ht="15" thickBot="1" x14ac:dyDescent="0.35">
      <c r="C2918" s="87">
        <v>43186</v>
      </c>
      <c r="D2918" s="88">
        <v>0.65601851851851845</v>
      </c>
      <c r="E2918" s="89" t="s">
        <v>9</v>
      </c>
      <c r="F2918" s="89">
        <v>35</v>
      </c>
      <c r="G2918" s="89" t="s">
        <v>10</v>
      </c>
    </row>
    <row r="2919" spans="3:7" ht="15" thickBot="1" x14ac:dyDescent="0.35">
      <c r="C2919" s="87">
        <v>43186</v>
      </c>
      <c r="D2919" s="88">
        <v>0.65706018518518516</v>
      </c>
      <c r="E2919" s="89" t="s">
        <v>9</v>
      </c>
      <c r="F2919" s="89">
        <v>41</v>
      </c>
      <c r="G2919" s="89" t="s">
        <v>10</v>
      </c>
    </row>
    <row r="2920" spans="3:7" ht="15" thickBot="1" x14ac:dyDescent="0.35">
      <c r="C2920" s="87">
        <v>43186</v>
      </c>
      <c r="D2920" s="88">
        <v>0.65762731481481485</v>
      </c>
      <c r="E2920" s="89" t="s">
        <v>9</v>
      </c>
      <c r="F2920" s="89">
        <v>45</v>
      </c>
      <c r="G2920" s="89" t="s">
        <v>10</v>
      </c>
    </row>
    <row r="2921" spans="3:7" ht="15" thickBot="1" x14ac:dyDescent="0.35">
      <c r="C2921" s="87">
        <v>43186</v>
      </c>
      <c r="D2921" s="88">
        <v>0.65802083333333339</v>
      </c>
      <c r="E2921" s="89" t="s">
        <v>9</v>
      </c>
      <c r="F2921" s="89">
        <v>27</v>
      </c>
      <c r="G2921" s="89" t="s">
        <v>21</v>
      </c>
    </row>
    <row r="2922" spans="3:7" ht="15" thickBot="1" x14ac:dyDescent="0.35">
      <c r="C2922" s="87">
        <v>43186</v>
      </c>
      <c r="D2922" s="88">
        <v>0.65818287037037038</v>
      </c>
      <c r="E2922" s="89" t="s">
        <v>9</v>
      </c>
      <c r="F2922" s="89">
        <v>38</v>
      </c>
      <c r="G2922" s="89" t="s">
        <v>10</v>
      </c>
    </row>
    <row r="2923" spans="3:7" ht="15" thickBot="1" x14ac:dyDescent="0.35">
      <c r="C2923" s="87">
        <v>43186</v>
      </c>
      <c r="D2923" s="88">
        <v>0.65853009259259265</v>
      </c>
      <c r="E2923" s="89" t="s">
        <v>9</v>
      </c>
      <c r="F2923" s="89">
        <v>31</v>
      </c>
      <c r="G2923" s="89" t="s">
        <v>21</v>
      </c>
    </row>
    <row r="2924" spans="3:7" ht="15" thickBot="1" x14ac:dyDescent="0.35">
      <c r="C2924" s="87">
        <v>43186</v>
      </c>
      <c r="D2924" s="88">
        <v>0.65880787037037036</v>
      </c>
      <c r="E2924" s="89" t="s">
        <v>9</v>
      </c>
      <c r="F2924" s="89">
        <v>47</v>
      </c>
      <c r="G2924" s="89" t="s">
        <v>21</v>
      </c>
    </row>
    <row r="2925" spans="3:7" ht="15" thickBot="1" x14ac:dyDescent="0.35">
      <c r="C2925" s="87">
        <v>43186</v>
      </c>
      <c r="D2925" s="88">
        <v>0.65901620370370373</v>
      </c>
      <c r="E2925" s="89" t="s">
        <v>9</v>
      </c>
      <c r="F2925" s="89">
        <v>31</v>
      </c>
      <c r="G2925" s="89" t="s">
        <v>10</v>
      </c>
    </row>
    <row r="2926" spans="3:7" ht="15" thickBot="1" x14ac:dyDescent="0.35">
      <c r="C2926" s="87">
        <v>43186</v>
      </c>
      <c r="D2926" s="88">
        <v>0.65920138888888891</v>
      </c>
      <c r="E2926" s="89" t="s">
        <v>9</v>
      </c>
      <c r="F2926" s="89">
        <v>27</v>
      </c>
      <c r="G2926" s="89" t="s">
        <v>21</v>
      </c>
    </row>
    <row r="2927" spans="3:7" ht="15" thickBot="1" x14ac:dyDescent="0.35">
      <c r="C2927" s="87">
        <v>43186</v>
      </c>
      <c r="D2927" s="88">
        <v>0.65935185185185186</v>
      </c>
      <c r="E2927" s="89" t="s">
        <v>9</v>
      </c>
      <c r="F2927" s="89">
        <v>32</v>
      </c>
      <c r="G2927" s="89" t="s">
        <v>10</v>
      </c>
    </row>
    <row r="2928" spans="3:7" ht="15" thickBot="1" x14ac:dyDescent="0.35">
      <c r="C2928" s="87">
        <v>43186</v>
      </c>
      <c r="D2928" s="88">
        <v>0.65964120370370372</v>
      </c>
      <c r="E2928" s="89" t="s">
        <v>9</v>
      </c>
      <c r="F2928" s="89">
        <v>39</v>
      </c>
      <c r="G2928" s="89" t="s">
        <v>21</v>
      </c>
    </row>
    <row r="2929" spans="3:7" ht="15" thickBot="1" x14ac:dyDescent="0.35">
      <c r="C2929" s="87">
        <v>43186</v>
      </c>
      <c r="D2929" s="88">
        <v>0.6602083333333334</v>
      </c>
      <c r="E2929" s="89" t="s">
        <v>9</v>
      </c>
      <c r="F2929" s="89">
        <v>29</v>
      </c>
      <c r="G2929" s="89" t="s">
        <v>21</v>
      </c>
    </row>
    <row r="2930" spans="3:7" ht="15" thickBot="1" x14ac:dyDescent="0.35">
      <c r="C2930" s="87">
        <v>43186</v>
      </c>
      <c r="D2930" s="88">
        <v>0.6604282407407408</v>
      </c>
      <c r="E2930" s="89" t="s">
        <v>9</v>
      </c>
      <c r="F2930" s="89">
        <v>38</v>
      </c>
      <c r="G2930" s="89" t="s">
        <v>21</v>
      </c>
    </row>
    <row r="2931" spans="3:7" ht="15" thickBot="1" x14ac:dyDescent="0.35">
      <c r="C2931" s="87">
        <v>43186</v>
      </c>
      <c r="D2931" s="88">
        <v>0.66121527777777778</v>
      </c>
      <c r="E2931" s="89" t="s">
        <v>9</v>
      </c>
      <c r="F2931" s="89">
        <v>25</v>
      </c>
      <c r="G2931" s="89" t="s">
        <v>21</v>
      </c>
    </row>
    <row r="2932" spans="3:7" ht="15" thickBot="1" x14ac:dyDescent="0.35">
      <c r="C2932" s="87">
        <v>43186</v>
      </c>
      <c r="D2932" s="88">
        <v>0.66170138888888885</v>
      </c>
      <c r="E2932" s="89" t="s">
        <v>9</v>
      </c>
      <c r="F2932" s="89">
        <v>35</v>
      </c>
      <c r="G2932" s="89" t="s">
        <v>21</v>
      </c>
    </row>
    <row r="2933" spans="3:7" ht="15" thickBot="1" x14ac:dyDescent="0.35">
      <c r="C2933" s="87">
        <v>43186</v>
      </c>
      <c r="D2933" s="88">
        <v>0.66184027777777776</v>
      </c>
      <c r="E2933" s="89" t="s">
        <v>9</v>
      </c>
      <c r="F2933" s="89">
        <v>43</v>
      </c>
      <c r="G2933" s="89" t="s">
        <v>10</v>
      </c>
    </row>
    <row r="2934" spans="3:7" ht="15" thickBot="1" x14ac:dyDescent="0.35">
      <c r="C2934" s="87">
        <v>43186</v>
      </c>
      <c r="D2934" s="88">
        <v>0.66189814814814818</v>
      </c>
      <c r="E2934" s="89" t="s">
        <v>9</v>
      </c>
      <c r="F2934" s="89">
        <v>40</v>
      </c>
      <c r="G2934" s="89" t="s">
        <v>21</v>
      </c>
    </row>
    <row r="2935" spans="3:7" ht="15" thickBot="1" x14ac:dyDescent="0.35">
      <c r="C2935" s="87">
        <v>43186</v>
      </c>
      <c r="D2935" s="88">
        <v>0.66243055555555552</v>
      </c>
      <c r="E2935" s="89" t="s">
        <v>9</v>
      </c>
      <c r="F2935" s="89">
        <v>35</v>
      </c>
      <c r="G2935" s="89" t="s">
        <v>10</v>
      </c>
    </row>
    <row r="2936" spans="3:7" ht="15" thickBot="1" x14ac:dyDescent="0.35">
      <c r="C2936" s="87">
        <v>43186</v>
      </c>
      <c r="D2936" s="88">
        <v>0.66276620370370376</v>
      </c>
      <c r="E2936" s="89" t="s">
        <v>9</v>
      </c>
      <c r="F2936" s="89">
        <v>43</v>
      </c>
      <c r="G2936" s="89" t="s">
        <v>21</v>
      </c>
    </row>
    <row r="2937" spans="3:7" ht="15" thickBot="1" x14ac:dyDescent="0.35">
      <c r="C2937" s="87">
        <v>43186</v>
      </c>
      <c r="D2937" s="88">
        <v>0.66303240740740743</v>
      </c>
      <c r="E2937" s="89" t="s">
        <v>9</v>
      </c>
      <c r="F2937" s="89">
        <v>36</v>
      </c>
      <c r="G2937" s="89" t="s">
        <v>10</v>
      </c>
    </row>
    <row r="2938" spans="3:7" ht="15" thickBot="1" x14ac:dyDescent="0.35">
      <c r="C2938" s="87">
        <v>43186</v>
      </c>
      <c r="D2938" s="88">
        <v>0.66403935185185181</v>
      </c>
      <c r="E2938" s="89" t="s">
        <v>9</v>
      </c>
      <c r="F2938" s="89">
        <v>43</v>
      </c>
      <c r="G2938" s="89" t="s">
        <v>10</v>
      </c>
    </row>
    <row r="2939" spans="3:7" ht="15" thickBot="1" x14ac:dyDescent="0.35">
      <c r="C2939" s="87">
        <v>43186</v>
      </c>
      <c r="D2939" s="88">
        <v>0.66416666666666668</v>
      </c>
      <c r="E2939" s="89" t="s">
        <v>9</v>
      </c>
      <c r="F2939" s="89">
        <v>34</v>
      </c>
      <c r="G2939" s="89" t="s">
        <v>21</v>
      </c>
    </row>
    <row r="2940" spans="3:7" ht="15" thickBot="1" x14ac:dyDescent="0.35">
      <c r="C2940" s="87">
        <v>43186</v>
      </c>
      <c r="D2940" s="88">
        <v>0.66432870370370367</v>
      </c>
      <c r="E2940" s="89" t="s">
        <v>9</v>
      </c>
      <c r="F2940" s="89">
        <v>29</v>
      </c>
      <c r="G2940" s="89" t="s">
        <v>21</v>
      </c>
    </row>
    <row r="2941" spans="3:7" ht="15" thickBot="1" x14ac:dyDescent="0.35">
      <c r="C2941" s="87">
        <v>43186</v>
      </c>
      <c r="D2941" s="88">
        <v>0.6644444444444445</v>
      </c>
      <c r="E2941" s="89" t="s">
        <v>9</v>
      </c>
      <c r="F2941" s="89">
        <v>35</v>
      </c>
      <c r="G2941" s="89" t="s">
        <v>10</v>
      </c>
    </row>
    <row r="2942" spans="3:7" ht="15" thickBot="1" x14ac:dyDescent="0.35">
      <c r="C2942" s="87">
        <v>43186</v>
      </c>
      <c r="D2942" s="88">
        <v>0.66459490740740745</v>
      </c>
      <c r="E2942" s="89" t="s">
        <v>9</v>
      </c>
      <c r="F2942" s="89">
        <v>29</v>
      </c>
      <c r="G2942" s="89" t="s">
        <v>10</v>
      </c>
    </row>
    <row r="2943" spans="3:7" ht="15" thickBot="1" x14ac:dyDescent="0.35">
      <c r="C2943" s="87">
        <v>43186</v>
      </c>
      <c r="D2943" s="88">
        <v>0.66479166666666667</v>
      </c>
      <c r="E2943" s="89" t="s">
        <v>9</v>
      </c>
      <c r="F2943" s="89">
        <v>23</v>
      </c>
      <c r="G2943" s="89" t="s">
        <v>21</v>
      </c>
    </row>
    <row r="2944" spans="3:7" ht="15" thickBot="1" x14ac:dyDescent="0.35">
      <c r="C2944" s="87">
        <v>43186</v>
      </c>
      <c r="D2944" s="88">
        <v>0.66554398148148153</v>
      </c>
      <c r="E2944" s="89" t="s">
        <v>9</v>
      </c>
      <c r="F2944" s="89">
        <v>32</v>
      </c>
      <c r="G2944" s="89" t="s">
        <v>21</v>
      </c>
    </row>
    <row r="2945" spans="3:7" ht="15" thickBot="1" x14ac:dyDescent="0.35">
      <c r="C2945" s="87">
        <v>43186</v>
      </c>
      <c r="D2945" s="88">
        <v>0.66574074074074074</v>
      </c>
      <c r="E2945" s="89" t="s">
        <v>9</v>
      </c>
      <c r="F2945" s="89">
        <v>32</v>
      </c>
      <c r="G2945" s="89" t="s">
        <v>21</v>
      </c>
    </row>
    <row r="2946" spans="3:7" ht="15" thickBot="1" x14ac:dyDescent="0.35">
      <c r="C2946" s="87">
        <v>43186</v>
      </c>
      <c r="D2946" s="88">
        <v>0.66818287037037039</v>
      </c>
      <c r="E2946" s="89" t="s">
        <v>9</v>
      </c>
      <c r="F2946" s="89">
        <v>43</v>
      </c>
      <c r="G2946" s="89" t="s">
        <v>10</v>
      </c>
    </row>
    <row r="2947" spans="3:7" ht="15" thickBot="1" x14ac:dyDescent="0.35">
      <c r="C2947" s="87">
        <v>43186</v>
      </c>
      <c r="D2947" s="88">
        <v>0.66875000000000007</v>
      </c>
      <c r="E2947" s="89" t="s">
        <v>9</v>
      </c>
      <c r="F2947" s="89">
        <v>31</v>
      </c>
      <c r="G2947" s="89" t="s">
        <v>21</v>
      </c>
    </row>
    <row r="2948" spans="3:7" ht="15" thickBot="1" x14ac:dyDescent="0.35">
      <c r="C2948" s="87">
        <v>43186</v>
      </c>
      <c r="D2948" s="88">
        <v>0.66935185185185186</v>
      </c>
      <c r="E2948" s="89" t="s">
        <v>9</v>
      </c>
      <c r="F2948" s="89">
        <v>46</v>
      </c>
      <c r="G2948" s="89" t="s">
        <v>10</v>
      </c>
    </row>
    <row r="2949" spans="3:7" ht="15" thickBot="1" x14ac:dyDescent="0.35">
      <c r="C2949" s="87">
        <v>43186</v>
      </c>
      <c r="D2949" s="88">
        <v>0.67202546296296306</v>
      </c>
      <c r="E2949" s="89" t="s">
        <v>9</v>
      </c>
      <c r="F2949" s="89">
        <v>31</v>
      </c>
      <c r="G2949" s="89" t="s">
        <v>21</v>
      </c>
    </row>
    <row r="2950" spans="3:7" ht="15" thickBot="1" x14ac:dyDescent="0.35">
      <c r="C2950" s="87">
        <v>43186</v>
      </c>
      <c r="D2950" s="88">
        <v>0.67208333333333325</v>
      </c>
      <c r="E2950" s="89" t="s">
        <v>9</v>
      </c>
      <c r="F2950" s="89">
        <v>45</v>
      </c>
      <c r="G2950" s="89" t="s">
        <v>10</v>
      </c>
    </row>
    <row r="2951" spans="3:7" ht="15" thickBot="1" x14ac:dyDescent="0.35">
      <c r="C2951" s="87">
        <v>43186</v>
      </c>
      <c r="D2951" s="88">
        <v>0.67254629629629636</v>
      </c>
      <c r="E2951" s="89" t="s">
        <v>9</v>
      </c>
      <c r="F2951" s="89">
        <v>52</v>
      </c>
      <c r="G2951" s="89" t="s">
        <v>10</v>
      </c>
    </row>
    <row r="2952" spans="3:7" ht="15" thickBot="1" x14ac:dyDescent="0.35">
      <c r="C2952" s="87">
        <v>43186</v>
      </c>
      <c r="D2952" s="88">
        <v>0.67314814814814816</v>
      </c>
      <c r="E2952" s="89" t="s">
        <v>9</v>
      </c>
      <c r="F2952" s="89">
        <v>37</v>
      </c>
      <c r="G2952" s="89" t="s">
        <v>10</v>
      </c>
    </row>
    <row r="2953" spans="3:7" ht="15" thickBot="1" x14ac:dyDescent="0.35">
      <c r="C2953" s="87">
        <v>43186</v>
      </c>
      <c r="D2953" s="88">
        <v>0.67357638888888882</v>
      </c>
      <c r="E2953" s="89" t="s">
        <v>9</v>
      </c>
      <c r="F2953" s="89">
        <v>30</v>
      </c>
      <c r="G2953" s="89" t="s">
        <v>21</v>
      </c>
    </row>
    <row r="2954" spans="3:7" ht="15" thickBot="1" x14ac:dyDescent="0.35">
      <c r="C2954" s="87">
        <v>43186</v>
      </c>
      <c r="D2954" s="88">
        <v>0.67454861111111108</v>
      </c>
      <c r="E2954" s="89" t="s">
        <v>9</v>
      </c>
      <c r="F2954" s="89">
        <v>38</v>
      </c>
      <c r="G2954" s="89" t="s">
        <v>10</v>
      </c>
    </row>
    <row r="2955" spans="3:7" ht="15" thickBot="1" x14ac:dyDescent="0.35">
      <c r="C2955" s="87">
        <v>43186</v>
      </c>
      <c r="D2955" s="88">
        <v>0.6764930555555555</v>
      </c>
      <c r="E2955" s="89" t="s">
        <v>9</v>
      </c>
      <c r="F2955" s="89">
        <v>46</v>
      </c>
      <c r="G2955" s="89" t="s">
        <v>10</v>
      </c>
    </row>
    <row r="2956" spans="3:7" ht="15" thickBot="1" x14ac:dyDescent="0.35">
      <c r="C2956" s="87">
        <v>43186</v>
      </c>
      <c r="D2956" s="88">
        <v>0.67699074074074073</v>
      </c>
      <c r="E2956" s="89" t="s">
        <v>9</v>
      </c>
      <c r="F2956" s="89">
        <v>44</v>
      </c>
      <c r="G2956" s="89" t="s">
        <v>10</v>
      </c>
    </row>
    <row r="2957" spans="3:7" ht="15" thickBot="1" x14ac:dyDescent="0.35">
      <c r="C2957" s="87">
        <v>43186</v>
      </c>
      <c r="D2957" s="88">
        <v>0.67739583333333331</v>
      </c>
      <c r="E2957" s="89" t="s">
        <v>9</v>
      </c>
      <c r="F2957" s="89">
        <v>38</v>
      </c>
      <c r="G2957" s="89" t="s">
        <v>21</v>
      </c>
    </row>
    <row r="2958" spans="3:7" ht="15" thickBot="1" x14ac:dyDescent="0.35">
      <c r="C2958" s="87">
        <v>43186</v>
      </c>
      <c r="D2958" s="88">
        <v>0.67744212962962969</v>
      </c>
      <c r="E2958" s="89" t="s">
        <v>9</v>
      </c>
      <c r="F2958" s="89">
        <v>43</v>
      </c>
      <c r="G2958" s="89" t="s">
        <v>10</v>
      </c>
    </row>
    <row r="2959" spans="3:7" ht="15" thickBot="1" x14ac:dyDescent="0.35">
      <c r="C2959" s="87">
        <v>43186</v>
      </c>
      <c r="D2959" s="88">
        <v>0.67751157407407403</v>
      </c>
      <c r="E2959" s="89" t="s">
        <v>9</v>
      </c>
      <c r="F2959" s="89">
        <v>43</v>
      </c>
      <c r="G2959" s="89" t="s">
        <v>10</v>
      </c>
    </row>
    <row r="2960" spans="3:7" ht="15" thickBot="1" x14ac:dyDescent="0.35">
      <c r="C2960" s="87">
        <v>43186</v>
      </c>
      <c r="D2960" s="88">
        <v>0.67770833333333336</v>
      </c>
      <c r="E2960" s="89" t="s">
        <v>9</v>
      </c>
      <c r="F2960" s="89">
        <v>34</v>
      </c>
      <c r="G2960" s="89" t="s">
        <v>21</v>
      </c>
    </row>
    <row r="2961" spans="3:7" ht="15" thickBot="1" x14ac:dyDescent="0.35">
      <c r="C2961" s="87">
        <v>43186</v>
      </c>
      <c r="D2961" s="88">
        <v>0.6788657407407408</v>
      </c>
      <c r="E2961" s="89" t="s">
        <v>9</v>
      </c>
      <c r="F2961" s="89">
        <v>44</v>
      </c>
      <c r="G2961" s="89" t="s">
        <v>21</v>
      </c>
    </row>
    <row r="2962" spans="3:7" ht="15" thickBot="1" x14ac:dyDescent="0.35">
      <c r="C2962" s="87">
        <v>43186</v>
      </c>
      <c r="D2962" s="88">
        <v>0.68062500000000004</v>
      </c>
      <c r="E2962" s="89" t="s">
        <v>9</v>
      </c>
      <c r="F2962" s="89">
        <v>44</v>
      </c>
      <c r="G2962" s="89" t="s">
        <v>21</v>
      </c>
    </row>
    <row r="2963" spans="3:7" ht="15" thickBot="1" x14ac:dyDescent="0.35">
      <c r="C2963" s="87">
        <v>43186</v>
      </c>
      <c r="D2963" s="88">
        <v>0.68136574074074074</v>
      </c>
      <c r="E2963" s="89" t="s">
        <v>9</v>
      </c>
      <c r="F2963" s="89">
        <v>41</v>
      </c>
      <c r="G2963" s="89" t="s">
        <v>21</v>
      </c>
    </row>
    <row r="2964" spans="3:7" ht="15" thickBot="1" x14ac:dyDescent="0.35">
      <c r="C2964" s="87">
        <v>43186</v>
      </c>
      <c r="D2964" s="88">
        <v>0.68148148148148147</v>
      </c>
      <c r="E2964" s="89" t="s">
        <v>9</v>
      </c>
      <c r="F2964" s="89">
        <v>19</v>
      </c>
      <c r="G2964" s="89" t="s">
        <v>21</v>
      </c>
    </row>
    <row r="2965" spans="3:7" ht="15" thickBot="1" x14ac:dyDescent="0.35">
      <c r="C2965" s="87">
        <v>43186</v>
      </c>
      <c r="D2965" s="88">
        <v>0.68167824074074079</v>
      </c>
      <c r="E2965" s="89" t="s">
        <v>9</v>
      </c>
      <c r="F2965" s="89">
        <v>37</v>
      </c>
      <c r="G2965" s="89" t="s">
        <v>10</v>
      </c>
    </row>
    <row r="2966" spans="3:7" ht="15" thickBot="1" x14ac:dyDescent="0.35">
      <c r="C2966" s="87">
        <v>43186</v>
      </c>
      <c r="D2966" s="88">
        <v>0.68186342592592597</v>
      </c>
      <c r="E2966" s="89" t="s">
        <v>9</v>
      </c>
      <c r="F2966" s="89">
        <v>34</v>
      </c>
      <c r="G2966" s="89" t="s">
        <v>10</v>
      </c>
    </row>
    <row r="2967" spans="3:7" ht="15" thickBot="1" x14ac:dyDescent="0.35">
      <c r="C2967" s="87">
        <v>43186</v>
      </c>
      <c r="D2967" s="88">
        <v>0.68336805555555558</v>
      </c>
      <c r="E2967" s="89" t="s">
        <v>9</v>
      </c>
      <c r="F2967" s="89">
        <v>41</v>
      </c>
      <c r="G2967" s="89" t="s">
        <v>10</v>
      </c>
    </row>
    <row r="2968" spans="3:7" ht="15" thickBot="1" x14ac:dyDescent="0.35">
      <c r="C2968" s="87">
        <v>43186</v>
      </c>
      <c r="D2968" s="88">
        <v>0.68373842592592593</v>
      </c>
      <c r="E2968" s="89" t="s">
        <v>9</v>
      </c>
      <c r="F2968" s="89">
        <v>38</v>
      </c>
      <c r="G2968" s="89" t="s">
        <v>21</v>
      </c>
    </row>
    <row r="2969" spans="3:7" ht="15" thickBot="1" x14ac:dyDescent="0.35">
      <c r="C2969" s="87">
        <v>43186</v>
      </c>
      <c r="D2969" s="88">
        <v>0.68429398148148157</v>
      </c>
      <c r="E2969" s="89" t="s">
        <v>9</v>
      </c>
      <c r="F2969" s="89">
        <v>31</v>
      </c>
      <c r="G2969" s="89" t="s">
        <v>21</v>
      </c>
    </row>
    <row r="2970" spans="3:7" ht="15" thickBot="1" x14ac:dyDescent="0.35">
      <c r="C2970" s="87">
        <v>43186</v>
      </c>
      <c r="D2970" s="88">
        <v>0.68439814814814814</v>
      </c>
      <c r="E2970" s="89" t="s">
        <v>9</v>
      </c>
      <c r="F2970" s="89">
        <v>43</v>
      </c>
      <c r="G2970" s="89" t="s">
        <v>10</v>
      </c>
    </row>
    <row r="2971" spans="3:7" ht="15" thickBot="1" x14ac:dyDescent="0.35">
      <c r="C2971" s="87">
        <v>43186</v>
      </c>
      <c r="D2971" s="88">
        <v>0.68484953703703699</v>
      </c>
      <c r="E2971" s="89" t="s">
        <v>9</v>
      </c>
      <c r="F2971" s="89">
        <v>41</v>
      </c>
      <c r="G2971" s="89" t="s">
        <v>10</v>
      </c>
    </row>
    <row r="2972" spans="3:7" ht="15" thickBot="1" x14ac:dyDescent="0.35">
      <c r="C2972" s="87">
        <v>43186</v>
      </c>
      <c r="D2972" s="88">
        <v>0.68546296296296294</v>
      </c>
      <c r="E2972" s="89" t="s">
        <v>9</v>
      </c>
      <c r="F2972" s="89">
        <v>46</v>
      </c>
      <c r="G2972" s="89" t="s">
        <v>21</v>
      </c>
    </row>
    <row r="2973" spans="3:7" ht="15" thickBot="1" x14ac:dyDescent="0.35">
      <c r="C2973" s="87">
        <v>43186</v>
      </c>
      <c r="D2973" s="88">
        <v>0.68550925925925921</v>
      </c>
      <c r="E2973" s="89" t="s">
        <v>9</v>
      </c>
      <c r="F2973" s="89">
        <v>30</v>
      </c>
      <c r="G2973" s="89" t="s">
        <v>21</v>
      </c>
    </row>
    <row r="2974" spans="3:7" ht="15" thickBot="1" x14ac:dyDescent="0.35">
      <c r="C2974" s="87">
        <v>43186</v>
      </c>
      <c r="D2974" s="88">
        <v>0.6861342592592593</v>
      </c>
      <c r="E2974" s="89" t="s">
        <v>9</v>
      </c>
      <c r="F2974" s="89">
        <v>35</v>
      </c>
      <c r="G2974" s="89" t="s">
        <v>21</v>
      </c>
    </row>
    <row r="2975" spans="3:7" ht="15" thickBot="1" x14ac:dyDescent="0.35">
      <c r="C2975" s="87">
        <v>43186</v>
      </c>
      <c r="D2975" s="88">
        <v>0.6864351851851852</v>
      </c>
      <c r="E2975" s="89" t="s">
        <v>9</v>
      </c>
      <c r="F2975" s="89">
        <v>23</v>
      </c>
      <c r="G2975" s="89" t="s">
        <v>21</v>
      </c>
    </row>
    <row r="2976" spans="3:7" ht="15" thickBot="1" x14ac:dyDescent="0.35">
      <c r="C2976" s="87">
        <v>43186</v>
      </c>
      <c r="D2976" s="88">
        <v>0.68671296296296302</v>
      </c>
      <c r="E2976" s="89" t="s">
        <v>9</v>
      </c>
      <c r="F2976" s="89">
        <v>39</v>
      </c>
      <c r="G2976" s="89" t="s">
        <v>21</v>
      </c>
    </row>
    <row r="2977" spans="3:7" ht="15" thickBot="1" x14ac:dyDescent="0.35">
      <c r="C2977" s="87">
        <v>43186</v>
      </c>
      <c r="D2977" s="88">
        <v>0.68685185185185194</v>
      </c>
      <c r="E2977" s="89" t="s">
        <v>9</v>
      </c>
      <c r="F2977" s="89">
        <v>26</v>
      </c>
      <c r="G2977" s="89" t="s">
        <v>21</v>
      </c>
    </row>
    <row r="2978" spans="3:7" ht="15" thickBot="1" x14ac:dyDescent="0.35">
      <c r="C2978" s="87">
        <v>43186</v>
      </c>
      <c r="D2978" s="88">
        <v>0.68777777777777782</v>
      </c>
      <c r="E2978" s="89" t="s">
        <v>9</v>
      </c>
      <c r="F2978" s="89">
        <v>48</v>
      </c>
      <c r="G2978" s="89" t="s">
        <v>21</v>
      </c>
    </row>
    <row r="2979" spans="3:7" ht="15" thickBot="1" x14ac:dyDescent="0.35">
      <c r="C2979" s="87">
        <v>43186</v>
      </c>
      <c r="D2979" s="88">
        <v>0.68792824074074066</v>
      </c>
      <c r="E2979" s="89" t="s">
        <v>9</v>
      </c>
      <c r="F2979" s="89">
        <v>37</v>
      </c>
      <c r="G2979" s="89" t="s">
        <v>21</v>
      </c>
    </row>
    <row r="2980" spans="3:7" ht="15" thickBot="1" x14ac:dyDescent="0.35">
      <c r="C2980" s="87">
        <v>43186</v>
      </c>
      <c r="D2980" s="88">
        <v>0.68800925925925915</v>
      </c>
      <c r="E2980" s="89" t="s">
        <v>9</v>
      </c>
      <c r="F2980" s="89">
        <v>42</v>
      </c>
      <c r="G2980" s="89" t="s">
        <v>10</v>
      </c>
    </row>
    <row r="2981" spans="3:7" ht="15" thickBot="1" x14ac:dyDescent="0.35">
      <c r="C2981" s="87">
        <v>43186</v>
      </c>
      <c r="D2981" s="88">
        <v>0.6882638888888889</v>
      </c>
      <c r="E2981" s="89" t="s">
        <v>9</v>
      </c>
      <c r="F2981" s="89">
        <v>49</v>
      </c>
      <c r="G2981" s="89" t="s">
        <v>10</v>
      </c>
    </row>
    <row r="2982" spans="3:7" ht="15" thickBot="1" x14ac:dyDescent="0.35">
      <c r="C2982" s="87">
        <v>43186</v>
      </c>
      <c r="D2982" s="88">
        <v>0.68837962962962962</v>
      </c>
      <c r="E2982" s="89" t="s">
        <v>9</v>
      </c>
      <c r="F2982" s="89">
        <v>24</v>
      </c>
      <c r="G2982" s="89" t="s">
        <v>21</v>
      </c>
    </row>
    <row r="2983" spans="3:7" ht="15" thickBot="1" x14ac:dyDescent="0.35">
      <c r="C2983" s="87">
        <v>43186</v>
      </c>
      <c r="D2983" s="88">
        <v>0.68885416666666666</v>
      </c>
      <c r="E2983" s="89" t="s">
        <v>9</v>
      </c>
      <c r="F2983" s="89">
        <v>47</v>
      </c>
      <c r="G2983" s="89" t="s">
        <v>21</v>
      </c>
    </row>
    <row r="2984" spans="3:7" ht="15" thickBot="1" x14ac:dyDescent="0.35">
      <c r="C2984" s="87">
        <v>43186</v>
      </c>
      <c r="D2984" s="88">
        <v>0.68893518518518526</v>
      </c>
      <c r="E2984" s="89" t="s">
        <v>9</v>
      </c>
      <c r="F2984" s="89">
        <v>38</v>
      </c>
      <c r="G2984" s="89" t="s">
        <v>21</v>
      </c>
    </row>
    <row r="2985" spans="3:7" ht="15" thickBot="1" x14ac:dyDescent="0.35">
      <c r="C2985" s="87">
        <v>43186</v>
      </c>
      <c r="D2985" s="88">
        <v>0.68902777777777768</v>
      </c>
      <c r="E2985" s="89" t="s">
        <v>9</v>
      </c>
      <c r="F2985" s="89">
        <v>34</v>
      </c>
      <c r="G2985" s="89" t="s">
        <v>21</v>
      </c>
    </row>
    <row r="2986" spans="3:7" ht="15" thickBot="1" x14ac:dyDescent="0.35">
      <c r="C2986" s="87">
        <v>43186</v>
      </c>
      <c r="D2986" s="88">
        <v>0.6893055555555555</v>
      </c>
      <c r="E2986" s="89" t="s">
        <v>9</v>
      </c>
      <c r="F2986" s="89">
        <v>41</v>
      </c>
      <c r="G2986" s="89" t="s">
        <v>10</v>
      </c>
    </row>
    <row r="2987" spans="3:7" ht="15" thickBot="1" x14ac:dyDescent="0.35">
      <c r="C2987" s="87">
        <v>43186</v>
      </c>
      <c r="D2987" s="88">
        <v>0.68964120370370363</v>
      </c>
      <c r="E2987" s="89" t="s">
        <v>9</v>
      </c>
      <c r="F2987" s="89">
        <v>27</v>
      </c>
      <c r="G2987" s="89" t="s">
        <v>21</v>
      </c>
    </row>
    <row r="2988" spans="3:7" ht="15" thickBot="1" x14ac:dyDescent="0.35">
      <c r="C2988" s="87">
        <v>43186</v>
      </c>
      <c r="D2988" s="88">
        <v>0.69011574074074078</v>
      </c>
      <c r="E2988" s="89" t="s">
        <v>9</v>
      </c>
      <c r="F2988" s="89">
        <v>30</v>
      </c>
      <c r="G2988" s="89" t="s">
        <v>21</v>
      </c>
    </row>
    <row r="2989" spans="3:7" ht="15" thickBot="1" x14ac:dyDescent="0.35">
      <c r="C2989" s="87">
        <v>43186</v>
      </c>
      <c r="D2989" s="88">
        <v>0.69021990740740735</v>
      </c>
      <c r="E2989" s="89" t="s">
        <v>9</v>
      </c>
      <c r="F2989" s="89">
        <v>42</v>
      </c>
      <c r="G2989" s="89" t="s">
        <v>21</v>
      </c>
    </row>
    <row r="2990" spans="3:7" ht="15" thickBot="1" x14ac:dyDescent="0.35">
      <c r="C2990" s="87">
        <v>43186</v>
      </c>
      <c r="D2990" s="88">
        <v>0.69047453703703709</v>
      </c>
      <c r="E2990" s="89" t="s">
        <v>9</v>
      </c>
      <c r="F2990" s="89">
        <v>38</v>
      </c>
      <c r="G2990" s="89" t="s">
        <v>21</v>
      </c>
    </row>
    <row r="2991" spans="3:7" ht="15" thickBot="1" x14ac:dyDescent="0.35">
      <c r="C2991" s="87">
        <v>43186</v>
      </c>
      <c r="D2991" s="88">
        <v>0.6918981481481481</v>
      </c>
      <c r="E2991" s="89" t="s">
        <v>9</v>
      </c>
      <c r="F2991" s="89">
        <v>46</v>
      </c>
      <c r="G2991" s="89" t="s">
        <v>10</v>
      </c>
    </row>
    <row r="2992" spans="3:7" ht="15" thickBot="1" x14ac:dyDescent="0.35">
      <c r="C2992" s="87">
        <v>43186</v>
      </c>
      <c r="D2992" s="88">
        <v>0.69190972222222225</v>
      </c>
      <c r="E2992" s="89" t="s">
        <v>9</v>
      </c>
      <c r="F2992" s="89">
        <v>30</v>
      </c>
      <c r="G2992" s="89" t="s">
        <v>21</v>
      </c>
    </row>
    <row r="2993" spans="3:7" ht="15" thickBot="1" x14ac:dyDescent="0.35">
      <c r="C2993" s="87">
        <v>43186</v>
      </c>
      <c r="D2993" s="88">
        <v>0.69217592592592592</v>
      </c>
      <c r="E2993" s="89" t="s">
        <v>9</v>
      </c>
      <c r="F2993" s="89">
        <v>26</v>
      </c>
      <c r="G2993" s="89" t="s">
        <v>21</v>
      </c>
    </row>
    <row r="2994" spans="3:7" ht="15" thickBot="1" x14ac:dyDescent="0.35">
      <c r="C2994" s="87">
        <v>43186</v>
      </c>
      <c r="D2994" s="88">
        <v>0.69236111111111109</v>
      </c>
      <c r="E2994" s="89" t="s">
        <v>9</v>
      </c>
      <c r="F2994" s="89">
        <v>38</v>
      </c>
      <c r="G2994" s="89" t="s">
        <v>10</v>
      </c>
    </row>
    <row r="2995" spans="3:7" ht="15" thickBot="1" x14ac:dyDescent="0.35">
      <c r="C2995" s="87">
        <v>43186</v>
      </c>
      <c r="D2995" s="88">
        <v>0.69374999999999998</v>
      </c>
      <c r="E2995" s="89" t="s">
        <v>9</v>
      </c>
      <c r="F2995" s="89">
        <v>45</v>
      </c>
      <c r="G2995" s="89" t="s">
        <v>10</v>
      </c>
    </row>
    <row r="2996" spans="3:7" ht="15" thickBot="1" x14ac:dyDescent="0.35">
      <c r="C2996" s="87">
        <v>43186</v>
      </c>
      <c r="D2996" s="88">
        <v>0.69392361111111101</v>
      </c>
      <c r="E2996" s="89" t="s">
        <v>9</v>
      </c>
      <c r="F2996" s="89">
        <v>40</v>
      </c>
      <c r="G2996" s="89" t="s">
        <v>21</v>
      </c>
    </row>
    <row r="2997" spans="3:7" ht="15" thickBot="1" x14ac:dyDescent="0.35">
      <c r="C2997" s="87">
        <v>43186</v>
      </c>
      <c r="D2997" s="88">
        <v>0.6943287037037037</v>
      </c>
      <c r="E2997" s="89" t="s">
        <v>9</v>
      </c>
      <c r="F2997" s="89">
        <v>39</v>
      </c>
      <c r="G2997" s="89" t="s">
        <v>21</v>
      </c>
    </row>
    <row r="2998" spans="3:7" ht="15" thickBot="1" x14ac:dyDescent="0.35">
      <c r="C2998" s="87">
        <v>43186</v>
      </c>
      <c r="D2998" s="88">
        <v>0.69442129629629623</v>
      </c>
      <c r="E2998" s="89" t="s">
        <v>9</v>
      </c>
      <c r="F2998" s="89">
        <v>41</v>
      </c>
      <c r="G2998" s="89" t="s">
        <v>21</v>
      </c>
    </row>
    <row r="2999" spans="3:7" ht="15" thickBot="1" x14ac:dyDescent="0.35">
      <c r="C2999" s="87">
        <v>43186</v>
      </c>
      <c r="D2999" s="88">
        <v>0.6944907407407408</v>
      </c>
      <c r="E2999" s="89" t="s">
        <v>9</v>
      </c>
      <c r="F2999" s="89">
        <v>32</v>
      </c>
      <c r="G2999" s="89" t="s">
        <v>10</v>
      </c>
    </row>
    <row r="3000" spans="3:7" ht="15" thickBot="1" x14ac:dyDescent="0.35">
      <c r="C3000" s="87">
        <v>43186</v>
      </c>
      <c r="D3000" s="88">
        <v>0.6953125</v>
      </c>
      <c r="E3000" s="89" t="s">
        <v>9</v>
      </c>
      <c r="F3000" s="89">
        <v>28</v>
      </c>
      <c r="G3000" s="89" t="s">
        <v>10</v>
      </c>
    </row>
    <row r="3001" spans="3:7" ht="15" thickBot="1" x14ac:dyDescent="0.35">
      <c r="C3001" s="87">
        <v>43186</v>
      </c>
      <c r="D3001" s="88">
        <v>0.69596064814814806</v>
      </c>
      <c r="E3001" s="89" t="s">
        <v>9</v>
      </c>
      <c r="F3001" s="89">
        <v>43</v>
      </c>
      <c r="G3001" s="89" t="s">
        <v>10</v>
      </c>
    </row>
    <row r="3002" spans="3:7" ht="15" thickBot="1" x14ac:dyDescent="0.35">
      <c r="C3002" s="87">
        <v>43186</v>
      </c>
      <c r="D3002" s="88">
        <v>0.69657407407407401</v>
      </c>
      <c r="E3002" s="89" t="s">
        <v>9</v>
      </c>
      <c r="F3002" s="89">
        <v>21</v>
      </c>
      <c r="G3002" s="89" t="s">
        <v>21</v>
      </c>
    </row>
    <row r="3003" spans="3:7" ht="15" thickBot="1" x14ac:dyDescent="0.35">
      <c r="C3003" s="87">
        <v>43186</v>
      </c>
      <c r="D3003" s="88">
        <v>0.69745370370370363</v>
      </c>
      <c r="E3003" s="89" t="s">
        <v>9</v>
      </c>
      <c r="F3003" s="89">
        <v>37</v>
      </c>
      <c r="G3003" s="89" t="s">
        <v>10</v>
      </c>
    </row>
    <row r="3004" spans="3:7" ht="15" thickBot="1" x14ac:dyDescent="0.35">
      <c r="C3004" s="87">
        <v>43186</v>
      </c>
      <c r="D3004" s="88">
        <v>0.69829861111111102</v>
      </c>
      <c r="E3004" s="89" t="s">
        <v>9</v>
      </c>
      <c r="F3004" s="89">
        <v>31</v>
      </c>
      <c r="G3004" s="89" t="s">
        <v>21</v>
      </c>
    </row>
    <row r="3005" spans="3:7" ht="15" thickBot="1" x14ac:dyDescent="0.35">
      <c r="C3005" s="87">
        <v>43186</v>
      </c>
      <c r="D3005" s="88">
        <v>0.69836805555555559</v>
      </c>
      <c r="E3005" s="89" t="s">
        <v>9</v>
      </c>
      <c r="F3005" s="89">
        <v>39</v>
      </c>
      <c r="G3005" s="89" t="s">
        <v>21</v>
      </c>
    </row>
    <row r="3006" spans="3:7" ht="15" thickBot="1" x14ac:dyDescent="0.35">
      <c r="C3006" s="87">
        <v>43186</v>
      </c>
      <c r="D3006" s="88">
        <v>0.69839120370370367</v>
      </c>
      <c r="E3006" s="89" t="s">
        <v>9</v>
      </c>
      <c r="F3006" s="89">
        <v>40</v>
      </c>
      <c r="G3006" s="89" t="s">
        <v>10</v>
      </c>
    </row>
    <row r="3007" spans="3:7" ht="15" thickBot="1" x14ac:dyDescent="0.35">
      <c r="C3007" s="87">
        <v>43186</v>
      </c>
      <c r="D3007" s="88">
        <v>0.69847222222222216</v>
      </c>
      <c r="E3007" s="89" t="s">
        <v>9</v>
      </c>
      <c r="F3007" s="89">
        <v>28</v>
      </c>
      <c r="G3007" s="89" t="s">
        <v>21</v>
      </c>
    </row>
    <row r="3008" spans="3:7" ht="15" thickBot="1" x14ac:dyDescent="0.35">
      <c r="C3008" s="87">
        <v>43186</v>
      </c>
      <c r="D3008" s="88">
        <v>0.69890046296296304</v>
      </c>
      <c r="E3008" s="89" t="s">
        <v>9</v>
      </c>
      <c r="F3008" s="89">
        <v>38</v>
      </c>
      <c r="G3008" s="89" t="s">
        <v>21</v>
      </c>
    </row>
    <row r="3009" spans="3:7" ht="15" thickBot="1" x14ac:dyDescent="0.35">
      <c r="C3009" s="87">
        <v>43186</v>
      </c>
      <c r="D3009" s="88">
        <v>0.69998842592592592</v>
      </c>
      <c r="E3009" s="89" t="s">
        <v>9</v>
      </c>
      <c r="F3009" s="89">
        <v>29</v>
      </c>
      <c r="G3009" s="89" t="s">
        <v>21</v>
      </c>
    </row>
    <row r="3010" spans="3:7" ht="15" thickBot="1" x14ac:dyDescent="0.35">
      <c r="C3010" s="87">
        <v>43186</v>
      </c>
      <c r="D3010" s="88">
        <v>0.7010185185185186</v>
      </c>
      <c r="E3010" s="89" t="s">
        <v>9</v>
      </c>
      <c r="F3010" s="89">
        <v>55</v>
      </c>
      <c r="G3010" s="89" t="s">
        <v>10</v>
      </c>
    </row>
    <row r="3011" spans="3:7" ht="15" thickBot="1" x14ac:dyDescent="0.35">
      <c r="C3011" s="87">
        <v>43186</v>
      </c>
      <c r="D3011" s="88">
        <v>0.70170138888888889</v>
      </c>
      <c r="E3011" s="89" t="s">
        <v>9</v>
      </c>
      <c r="F3011" s="89">
        <v>37</v>
      </c>
      <c r="G3011" s="89" t="s">
        <v>21</v>
      </c>
    </row>
    <row r="3012" spans="3:7" ht="15" thickBot="1" x14ac:dyDescent="0.35">
      <c r="C3012" s="87">
        <v>43186</v>
      </c>
      <c r="D3012" s="88">
        <v>0.70173611111111101</v>
      </c>
      <c r="E3012" s="89" t="s">
        <v>9</v>
      </c>
      <c r="F3012" s="89">
        <v>43</v>
      </c>
      <c r="G3012" s="89" t="s">
        <v>21</v>
      </c>
    </row>
    <row r="3013" spans="3:7" ht="15" thickBot="1" x14ac:dyDescent="0.35">
      <c r="C3013" s="87">
        <v>43186</v>
      </c>
      <c r="D3013" s="88">
        <v>0.70182870370370365</v>
      </c>
      <c r="E3013" s="89" t="s">
        <v>9</v>
      </c>
      <c r="F3013" s="89">
        <v>42</v>
      </c>
      <c r="G3013" s="89" t="s">
        <v>21</v>
      </c>
    </row>
    <row r="3014" spans="3:7" ht="15" thickBot="1" x14ac:dyDescent="0.35">
      <c r="C3014" s="87">
        <v>43186</v>
      </c>
      <c r="D3014" s="88">
        <v>0.70240740740740737</v>
      </c>
      <c r="E3014" s="89" t="s">
        <v>9</v>
      </c>
      <c r="F3014" s="89">
        <v>36</v>
      </c>
      <c r="G3014" s="89" t="s">
        <v>10</v>
      </c>
    </row>
    <row r="3015" spans="3:7" ht="15" thickBot="1" x14ac:dyDescent="0.35">
      <c r="C3015" s="87">
        <v>43186</v>
      </c>
      <c r="D3015" s="88">
        <v>0.70648148148148149</v>
      </c>
      <c r="E3015" s="89" t="s">
        <v>9</v>
      </c>
      <c r="F3015" s="89">
        <v>44</v>
      </c>
      <c r="G3015" s="89" t="s">
        <v>21</v>
      </c>
    </row>
    <row r="3016" spans="3:7" ht="15" thickBot="1" x14ac:dyDescent="0.35">
      <c r="C3016" s="87">
        <v>43186</v>
      </c>
      <c r="D3016" s="88">
        <v>0.70793981481481483</v>
      </c>
      <c r="E3016" s="89" t="s">
        <v>9</v>
      </c>
      <c r="F3016" s="89">
        <v>41</v>
      </c>
      <c r="G3016" s="89" t="s">
        <v>21</v>
      </c>
    </row>
    <row r="3017" spans="3:7" ht="15" thickBot="1" x14ac:dyDescent="0.35">
      <c r="C3017" s="87">
        <v>43186</v>
      </c>
      <c r="D3017" s="88">
        <v>0.70849537037037036</v>
      </c>
      <c r="E3017" s="89" t="s">
        <v>9</v>
      </c>
      <c r="F3017" s="89">
        <v>46</v>
      </c>
      <c r="G3017" s="89" t="s">
        <v>21</v>
      </c>
    </row>
    <row r="3018" spans="3:7" ht="15" thickBot="1" x14ac:dyDescent="0.35">
      <c r="C3018" s="87">
        <v>43186</v>
      </c>
      <c r="D3018" s="88">
        <v>0.70906249999999993</v>
      </c>
      <c r="E3018" s="89" t="s">
        <v>9</v>
      </c>
      <c r="F3018" s="89">
        <v>42</v>
      </c>
      <c r="G3018" s="89" t="s">
        <v>10</v>
      </c>
    </row>
    <row r="3019" spans="3:7" ht="15" thickBot="1" x14ac:dyDescent="0.35">
      <c r="C3019" s="87">
        <v>43186</v>
      </c>
      <c r="D3019" s="88">
        <v>0.71049768518518519</v>
      </c>
      <c r="E3019" s="89" t="s">
        <v>9</v>
      </c>
      <c r="F3019" s="89">
        <v>65</v>
      </c>
      <c r="G3019" s="89" t="s">
        <v>21</v>
      </c>
    </row>
    <row r="3020" spans="3:7" ht="15" thickBot="1" x14ac:dyDescent="0.35">
      <c r="C3020" s="87">
        <v>43186</v>
      </c>
      <c r="D3020" s="88">
        <v>0.71089120370370373</v>
      </c>
      <c r="E3020" s="89" t="s">
        <v>9</v>
      </c>
      <c r="F3020" s="89">
        <v>33</v>
      </c>
      <c r="G3020" s="89" t="s">
        <v>10</v>
      </c>
    </row>
    <row r="3021" spans="3:7" ht="15" thickBot="1" x14ac:dyDescent="0.35">
      <c r="C3021" s="87">
        <v>43186</v>
      </c>
      <c r="D3021" s="88">
        <v>0.71157407407407414</v>
      </c>
      <c r="E3021" s="89" t="s">
        <v>9</v>
      </c>
      <c r="F3021" s="89">
        <v>33</v>
      </c>
      <c r="G3021" s="89" t="s">
        <v>21</v>
      </c>
    </row>
    <row r="3022" spans="3:7" ht="15" thickBot="1" x14ac:dyDescent="0.35">
      <c r="C3022" s="87">
        <v>43186</v>
      </c>
      <c r="D3022" s="88">
        <v>0.71164351851851848</v>
      </c>
      <c r="E3022" s="89" t="s">
        <v>9</v>
      </c>
      <c r="F3022" s="89">
        <v>40</v>
      </c>
      <c r="G3022" s="89" t="s">
        <v>21</v>
      </c>
    </row>
    <row r="3023" spans="3:7" ht="15" thickBot="1" x14ac:dyDescent="0.35">
      <c r="C3023" s="87">
        <v>43186</v>
      </c>
      <c r="D3023" s="88">
        <v>0.71224537037037028</v>
      </c>
      <c r="E3023" s="89" t="s">
        <v>9</v>
      </c>
      <c r="F3023" s="89">
        <v>45</v>
      </c>
      <c r="G3023" s="89" t="s">
        <v>10</v>
      </c>
    </row>
    <row r="3024" spans="3:7" ht="15" thickBot="1" x14ac:dyDescent="0.35">
      <c r="C3024" s="87">
        <v>43186</v>
      </c>
      <c r="D3024" s="88">
        <v>0.71299768518518514</v>
      </c>
      <c r="E3024" s="89" t="s">
        <v>9</v>
      </c>
      <c r="F3024" s="89">
        <v>29</v>
      </c>
      <c r="G3024" s="89" t="s">
        <v>21</v>
      </c>
    </row>
    <row r="3025" spans="3:7" ht="15" thickBot="1" x14ac:dyDescent="0.35">
      <c r="C3025" s="87">
        <v>43186</v>
      </c>
      <c r="D3025" s="88">
        <v>0.71309027777777778</v>
      </c>
      <c r="E3025" s="89" t="s">
        <v>9</v>
      </c>
      <c r="F3025" s="89">
        <v>25</v>
      </c>
      <c r="G3025" s="89" t="s">
        <v>21</v>
      </c>
    </row>
    <row r="3026" spans="3:7" ht="15" thickBot="1" x14ac:dyDescent="0.35">
      <c r="C3026" s="87">
        <v>43186</v>
      </c>
      <c r="D3026" s="88">
        <v>0.71421296296296299</v>
      </c>
      <c r="E3026" s="89" t="s">
        <v>9</v>
      </c>
      <c r="F3026" s="89">
        <v>55</v>
      </c>
      <c r="G3026" s="89" t="s">
        <v>10</v>
      </c>
    </row>
    <row r="3027" spans="3:7" ht="15" thickBot="1" x14ac:dyDescent="0.35">
      <c r="C3027" s="87">
        <v>43186</v>
      </c>
      <c r="D3027" s="88">
        <v>0.71619212962962964</v>
      </c>
      <c r="E3027" s="89" t="s">
        <v>9</v>
      </c>
      <c r="F3027" s="89">
        <v>26</v>
      </c>
      <c r="G3027" s="89" t="s">
        <v>21</v>
      </c>
    </row>
    <row r="3028" spans="3:7" ht="15" thickBot="1" x14ac:dyDescent="0.35">
      <c r="C3028" s="87">
        <v>43186</v>
      </c>
      <c r="D3028" s="88">
        <v>0.71972222222222226</v>
      </c>
      <c r="E3028" s="89" t="s">
        <v>9</v>
      </c>
      <c r="F3028" s="89">
        <v>43</v>
      </c>
      <c r="G3028" s="89" t="s">
        <v>21</v>
      </c>
    </row>
    <row r="3029" spans="3:7" ht="15" thickBot="1" x14ac:dyDescent="0.35">
      <c r="C3029" s="87">
        <v>43186</v>
      </c>
      <c r="D3029" s="88">
        <v>0.71979166666666661</v>
      </c>
      <c r="E3029" s="89" t="s">
        <v>9</v>
      </c>
      <c r="F3029" s="89">
        <v>44</v>
      </c>
      <c r="G3029" s="89" t="s">
        <v>21</v>
      </c>
    </row>
    <row r="3030" spans="3:7" ht="15" thickBot="1" x14ac:dyDescent="0.35">
      <c r="C3030" s="87">
        <v>43186</v>
      </c>
      <c r="D3030" s="88">
        <v>0.72111111111111104</v>
      </c>
      <c r="E3030" s="89" t="s">
        <v>9</v>
      </c>
      <c r="F3030" s="89">
        <v>30</v>
      </c>
      <c r="G3030" s="89" t="s">
        <v>21</v>
      </c>
    </row>
    <row r="3031" spans="3:7" ht="15" thickBot="1" x14ac:dyDescent="0.35">
      <c r="C3031" s="87">
        <v>43186</v>
      </c>
      <c r="D3031" s="88">
        <v>0.72138888888888886</v>
      </c>
      <c r="E3031" s="89" t="s">
        <v>9</v>
      </c>
      <c r="F3031" s="89">
        <v>48</v>
      </c>
      <c r="G3031" s="89" t="s">
        <v>10</v>
      </c>
    </row>
    <row r="3032" spans="3:7" ht="15" thickBot="1" x14ac:dyDescent="0.35">
      <c r="C3032" s="87">
        <v>43186</v>
      </c>
      <c r="D3032" s="88">
        <v>0.72229166666666667</v>
      </c>
      <c r="E3032" s="89" t="s">
        <v>9</v>
      </c>
      <c r="F3032" s="89">
        <v>52</v>
      </c>
      <c r="G3032" s="89" t="s">
        <v>10</v>
      </c>
    </row>
    <row r="3033" spans="3:7" ht="15" thickBot="1" x14ac:dyDescent="0.35">
      <c r="C3033" s="87">
        <v>43186</v>
      </c>
      <c r="D3033" s="88">
        <v>0.72243055555555558</v>
      </c>
      <c r="E3033" s="89" t="s">
        <v>9</v>
      </c>
      <c r="F3033" s="89">
        <v>55</v>
      </c>
      <c r="G3033" s="89" t="s">
        <v>21</v>
      </c>
    </row>
    <row r="3034" spans="3:7" ht="15" thickBot="1" x14ac:dyDescent="0.35">
      <c r="C3034" s="87">
        <v>43186</v>
      </c>
      <c r="D3034" s="88">
        <v>0.72304398148148152</v>
      </c>
      <c r="E3034" s="89" t="s">
        <v>9</v>
      </c>
      <c r="F3034" s="89">
        <v>32</v>
      </c>
      <c r="G3034" s="89" t="s">
        <v>21</v>
      </c>
    </row>
    <row r="3035" spans="3:7" ht="15" thickBot="1" x14ac:dyDescent="0.35">
      <c r="C3035" s="87">
        <v>43186</v>
      </c>
      <c r="D3035" s="88">
        <v>0.72354166666666664</v>
      </c>
      <c r="E3035" s="89" t="s">
        <v>9</v>
      </c>
      <c r="F3035" s="89">
        <v>27</v>
      </c>
      <c r="G3035" s="89" t="s">
        <v>21</v>
      </c>
    </row>
    <row r="3036" spans="3:7" ht="15" thickBot="1" x14ac:dyDescent="0.35">
      <c r="C3036" s="87">
        <v>43186</v>
      </c>
      <c r="D3036" s="88">
        <v>0.72362268518518524</v>
      </c>
      <c r="E3036" s="89" t="s">
        <v>9</v>
      </c>
      <c r="F3036" s="89">
        <v>29</v>
      </c>
      <c r="G3036" s="89" t="s">
        <v>21</v>
      </c>
    </row>
    <row r="3037" spans="3:7" ht="15" thickBot="1" x14ac:dyDescent="0.35">
      <c r="C3037" s="87">
        <v>43186</v>
      </c>
      <c r="D3037" s="88">
        <v>0.72842592592592592</v>
      </c>
      <c r="E3037" s="89" t="s">
        <v>9</v>
      </c>
      <c r="F3037" s="89">
        <v>28</v>
      </c>
      <c r="G3037" s="89" t="s">
        <v>10</v>
      </c>
    </row>
    <row r="3038" spans="3:7" ht="15" thickBot="1" x14ac:dyDescent="0.35">
      <c r="C3038" s="87">
        <v>43186</v>
      </c>
      <c r="D3038" s="88">
        <v>0.728449074074074</v>
      </c>
      <c r="E3038" s="89" t="s">
        <v>9</v>
      </c>
      <c r="F3038" s="89">
        <v>39</v>
      </c>
      <c r="G3038" s="89" t="s">
        <v>21</v>
      </c>
    </row>
    <row r="3039" spans="3:7" ht="15" thickBot="1" x14ac:dyDescent="0.35">
      <c r="C3039" s="87">
        <v>43186</v>
      </c>
      <c r="D3039" s="88">
        <v>0.73151620370370374</v>
      </c>
      <c r="E3039" s="89" t="s">
        <v>9</v>
      </c>
      <c r="F3039" s="89">
        <v>60</v>
      </c>
      <c r="G3039" s="89" t="s">
        <v>21</v>
      </c>
    </row>
    <row r="3040" spans="3:7" ht="15" thickBot="1" x14ac:dyDescent="0.35">
      <c r="C3040" s="87">
        <v>43186</v>
      </c>
      <c r="D3040" s="88">
        <v>0.7325694444444445</v>
      </c>
      <c r="E3040" s="89" t="s">
        <v>9</v>
      </c>
      <c r="F3040" s="89">
        <v>37</v>
      </c>
      <c r="G3040" s="89" t="s">
        <v>21</v>
      </c>
    </row>
    <row r="3041" spans="3:7" ht="15" thickBot="1" x14ac:dyDescent="0.35">
      <c r="C3041" s="87">
        <v>43186</v>
      </c>
      <c r="D3041" s="88">
        <v>0.73373842592592586</v>
      </c>
      <c r="E3041" s="89" t="s">
        <v>9</v>
      </c>
      <c r="F3041" s="89">
        <v>39</v>
      </c>
      <c r="G3041" s="89" t="s">
        <v>21</v>
      </c>
    </row>
    <row r="3042" spans="3:7" ht="15" thickBot="1" x14ac:dyDescent="0.35">
      <c r="C3042" s="87">
        <v>43186</v>
      </c>
      <c r="D3042" s="88">
        <v>0.73417824074074067</v>
      </c>
      <c r="E3042" s="89" t="s">
        <v>9</v>
      </c>
      <c r="F3042" s="89">
        <v>48</v>
      </c>
      <c r="G3042" s="89" t="s">
        <v>10</v>
      </c>
    </row>
    <row r="3043" spans="3:7" ht="15" thickBot="1" x14ac:dyDescent="0.35">
      <c r="C3043" s="87">
        <v>43186</v>
      </c>
      <c r="D3043" s="88">
        <v>0.73564814814814816</v>
      </c>
      <c r="E3043" s="89" t="s">
        <v>9</v>
      </c>
      <c r="F3043" s="89">
        <v>33</v>
      </c>
      <c r="G3043" s="89" t="s">
        <v>21</v>
      </c>
    </row>
    <row r="3044" spans="3:7" ht="15" thickBot="1" x14ac:dyDescent="0.35">
      <c r="C3044" s="87">
        <v>43186</v>
      </c>
      <c r="D3044" s="88">
        <v>0.73622685185185188</v>
      </c>
      <c r="E3044" s="89" t="s">
        <v>9</v>
      </c>
      <c r="F3044" s="89">
        <v>59</v>
      </c>
      <c r="G3044" s="89" t="s">
        <v>10</v>
      </c>
    </row>
    <row r="3045" spans="3:7" ht="15" thickBot="1" x14ac:dyDescent="0.35">
      <c r="C3045" s="87">
        <v>43186</v>
      </c>
      <c r="D3045" s="88">
        <v>0.7368865740740741</v>
      </c>
      <c r="E3045" s="89" t="s">
        <v>9</v>
      </c>
      <c r="F3045" s="89">
        <v>33</v>
      </c>
      <c r="G3045" s="89" t="s">
        <v>10</v>
      </c>
    </row>
    <row r="3046" spans="3:7" ht="15" thickBot="1" x14ac:dyDescent="0.35">
      <c r="C3046" s="87">
        <v>43186</v>
      </c>
      <c r="D3046" s="88">
        <v>0.73714120370370362</v>
      </c>
      <c r="E3046" s="89" t="s">
        <v>9</v>
      </c>
      <c r="F3046" s="89">
        <v>58</v>
      </c>
      <c r="G3046" s="89" t="s">
        <v>10</v>
      </c>
    </row>
    <row r="3047" spans="3:7" ht="15" thickBot="1" x14ac:dyDescent="0.35">
      <c r="C3047" s="87">
        <v>43186</v>
      </c>
      <c r="D3047" s="88">
        <v>0.73789351851851848</v>
      </c>
      <c r="E3047" s="89" t="s">
        <v>9</v>
      </c>
      <c r="F3047" s="89">
        <v>46</v>
      </c>
      <c r="G3047" s="89" t="s">
        <v>21</v>
      </c>
    </row>
    <row r="3048" spans="3:7" ht="15" thickBot="1" x14ac:dyDescent="0.35">
      <c r="C3048" s="87">
        <v>43186</v>
      </c>
      <c r="D3048" s="88">
        <v>0.73810185185185195</v>
      </c>
      <c r="E3048" s="89" t="s">
        <v>9</v>
      </c>
      <c r="F3048" s="89">
        <v>49</v>
      </c>
      <c r="G3048" s="89" t="s">
        <v>10</v>
      </c>
    </row>
    <row r="3049" spans="3:7" ht="15" thickBot="1" x14ac:dyDescent="0.35">
      <c r="C3049" s="87">
        <v>43186</v>
      </c>
      <c r="D3049" s="88">
        <v>0.73858796296296303</v>
      </c>
      <c r="E3049" s="89" t="s">
        <v>9</v>
      </c>
      <c r="F3049" s="89">
        <v>36</v>
      </c>
      <c r="G3049" s="89" t="s">
        <v>10</v>
      </c>
    </row>
    <row r="3050" spans="3:7" ht="15" thickBot="1" x14ac:dyDescent="0.35">
      <c r="C3050" s="87">
        <v>43186</v>
      </c>
      <c r="D3050" s="88">
        <v>0.73983796296296289</v>
      </c>
      <c r="E3050" s="89" t="s">
        <v>9</v>
      </c>
      <c r="F3050" s="89">
        <v>32</v>
      </c>
      <c r="G3050" s="89" t="s">
        <v>10</v>
      </c>
    </row>
    <row r="3051" spans="3:7" ht="15" thickBot="1" x14ac:dyDescent="0.35">
      <c r="C3051" s="87">
        <v>43186</v>
      </c>
      <c r="D3051" s="88">
        <v>0.7402777777777777</v>
      </c>
      <c r="E3051" s="89" t="s">
        <v>9</v>
      </c>
      <c r="F3051" s="89">
        <v>53</v>
      </c>
      <c r="G3051" s="89" t="s">
        <v>21</v>
      </c>
    </row>
    <row r="3052" spans="3:7" ht="15" thickBot="1" x14ac:dyDescent="0.35">
      <c r="C3052" s="87">
        <v>43186</v>
      </c>
      <c r="D3052" s="88">
        <v>0.7416666666666667</v>
      </c>
      <c r="E3052" s="89" t="s">
        <v>9</v>
      </c>
      <c r="F3052" s="89">
        <v>59</v>
      </c>
      <c r="G3052" s="89" t="s">
        <v>10</v>
      </c>
    </row>
    <row r="3053" spans="3:7" ht="15" thickBot="1" x14ac:dyDescent="0.35">
      <c r="C3053" s="87">
        <v>43186</v>
      </c>
      <c r="D3053" s="88">
        <v>0.74237268518518518</v>
      </c>
      <c r="E3053" s="89" t="s">
        <v>9</v>
      </c>
      <c r="F3053" s="89">
        <v>55</v>
      </c>
      <c r="G3053" s="89" t="s">
        <v>21</v>
      </c>
    </row>
    <row r="3054" spans="3:7" ht="15" thickBot="1" x14ac:dyDescent="0.35">
      <c r="C3054" s="87">
        <v>43186</v>
      </c>
      <c r="D3054" s="88">
        <v>0.74262731481481481</v>
      </c>
      <c r="E3054" s="89" t="s">
        <v>9</v>
      </c>
      <c r="F3054" s="89">
        <v>39</v>
      </c>
      <c r="G3054" s="89" t="s">
        <v>10</v>
      </c>
    </row>
    <row r="3055" spans="3:7" ht="15" thickBot="1" x14ac:dyDescent="0.35">
      <c r="C3055" s="87">
        <v>43186</v>
      </c>
      <c r="D3055" s="88">
        <v>0.74310185185185185</v>
      </c>
      <c r="E3055" s="89" t="s">
        <v>9</v>
      </c>
      <c r="F3055" s="89">
        <v>49</v>
      </c>
      <c r="G3055" s="89" t="s">
        <v>10</v>
      </c>
    </row>
    <row r="3056" spans="3:7" ht="15" thickBot="1" x14ac:dyDescent="0.35">
      <c r="C3056" s="87">
        <v>43186</v>
      </c>
      <c r="D3056" s="88">
        <v>0.74637731481481484</v>
      </c>
      <c r="E3056" s="89" t="s">
        <v>9</v>
      </c>
      <c r="F3056" s="89">
        <v>36</v>
      </c>
      <c r="G3056" s="89" t="s">
        <v>10</v>
      </c>
    </row>
    <row r="3057" spans="3:7" ht="15" thickBot="1" x14ac:dyDescent="0.35">
      <c r="C3057" s="87">
        <v>43186</v>
      </c>
      <c r="D3057" s="88">
        <v>0.74865740740740738</v>
      </c>
      <c r="E3057" s="89" t="s">
        <v>9</v>
      </c>
      <c r="F3057" s="89">
        <v>43</v>
      </c>
      <c r="G3057" s="89" t="s">
        <v>21</v>
      </c>
    </row>
    <row r="3058" spans="3:7" ht="15" thickBot="1" x14ac:dyDescent="0.35">
      <c r="C3058" s="87">
        <v>43186</v>
      </c>
      <c r="D3058" s="88">
        <v>0.74887731481481479</v>
      </c>
      <c r="E3058" s="89" t="s">
        <v>9</v>
      </c>
      <c r="F3058" s="89">
        <v>43</v>
      </c>
      <c r="G3058" s="89" t="s">
        <v>21</v>
      </c>
    </row>
    <row r="3059" spans="3:7" ht="15" thickBot="1" x14ac:dyDescent="0.35">
      <c r="C3059" s="87">
        <v>43186</v>
      </c>
      <c r="D3059" s="88">
        <v>0.74998842592592585</v>
      </c>
      <c r="E3059" s="89" t="s">
        <v>9</v>
      </c>
      <c r="F3059" s="89">
        <v>38</v>
      </c>
      <c r="G3059" s="89" t="s">
        <v>21</v>
      </c>
    </row>
    <row r="3060" spans="3:7" ht="15" thickBot="1" x14ac:dyDescent="0.35">
      <c r="C3060" s="87">
        <v>43186</v>
      </c>
      <c r="D3060" s="88">
        <v>0.75365740740740739</v>
      </c>
      <c r="E3060" s="89" t="s">
        <v>9</v>
      </c>
      <c r="F3060" s="89">
        <v>45</v>
      </c>
      <c r="G3060" s="89" t="s">
        <v>21</v>
      </c>
    </row>
    <row r="3061" spans="3:7" ht="15" thickBot="1" x14ac:dyDescent="0.35">
      <c r="C3061" s="87">
        <v>43186</v>
      </c>
      <c r="D3061" s="88">
        <v>0.75695601851851846</v>
      </c>
      <c r="E3061" s="89" t="s">
        <v>9</v>
      </c>
      <c r="F3061" s="89">
        <v>40</v>
      </c>
      <c r="G3061" s="89" t="s">
        <v>10</v>
      </c>
    </row>
    <row r="3062" spans="3:7" ht="15" thickBot="1" x14ac:dyDescent="0.35">
      <c r="C3062" s="87">
        <v>43186</v>
      </c>
      <c r="D3062" s="88">
        <v>0.75936342592592598</v>
      </c>
      <c r="E3062" s="89" t="s">
        <v>9</v>
      </c>
      <c r="F3062" s="89">
        <v>27</v>
      </c>
      <c r="G3062" s="89" t="s">
        <v>21</v>
      </c>
    </row>
    <row r="3063" spans="3:7" ht="15" thickBot="1" x14ac:dyDescent="0.35">
      <c r="C3063" s="87">
        <v>43186</v>
      </c>
      <c r="D3063" s="88">
        <v>0.76061342592592596</v>
      </c>
      <c r="E3063" s="89" t="s">
        <v>9</v>
      </c>
      <c r="F3063" s="89">
        <v>43</v>
      </c>
      <c r="G3063" s="89" t="s">
        <v>10</v>
      </c>
    </row>
    <row r="3064" spans="3:7" ht="15" thickBot="1" x14ac:dyDescent="0.35">
      <c r="C3064" s="87">
        <v>43186</v>
      </c>
      <c r="D3064" s="88">
        <v>0.76185185185185178</v>
      </c>
      <c r="E3064" s="89" t="s">
        <v>9</v>
      </c>
      <c r="F3064" s="89">
        <v>39</v>
      </c>
      <c r="G3064" s="89" t="s">
        <v>21</v>
      </c>
    </row>
    <row r="3065" spans="3:7" ht="15" thickBot="1" x14ac:dyDescent="0.35">
      <c r="C3065" s="87">
        <v>43186</v>
      </c>
      <c r="D3065" s="88">
        <v>0.7620717592592593</v>
      </c>
      <c r="E3065" s="89" t="s">
        <v>9</v>
      </c>
      <c r="F3065" s="89">
        <v>33</v>
      </c>
      <c r="G3065" s="89" t="s">
        <v>21</v>
      </c>
    </row>
    <row r="3066" spans="3:7" ht="15" thickBot="1" x14ac:dyDescent="0.35">
      <c r="C3066" s="87">
        <v>43186</v>
      </c>
      <c r="D3066" s="88">
        <v>0.76241898148148157</v>
      </c>
      <c r="E3066" s="89" t="s">
        <v>9</v>
      </c>
      <c r="F3066" s="89">
        <v>43</v>
      </c>
      <c r="G3066" s="89" t="s">
        <v>21</v>
      </c>
    </row>
    <row r="3067" spans="3:7" ht="15" thickBot="1" x14ac:dyDescent="0.35">
      <c r="C3067" s="87">
        <v>43186</v>
      </c>
      <c r="D3067" s="88">
        <v>0.76297453703703699</v>
      </c>
      <c r="E3067" s="89" t="s">
        <v>9</v>
      </c>
      <c r="F3067" s="89">
        <v>39</v>
      </c>
      <c r="G3067" s="89" t="s">
        <v>21</v>
      </c>
    </row>
    <row r="3068" spans="3:7" ht="15" thickBot="1" x14ac:dyDescent="0.35">
      <c r="C3068" s="87">
        <v>43186</v>
      </c>
      <c r="D3068" s="88">
        <v>0.76440972222222225</v>
      </c>
      <c r="E3068" s="89" t="s">
        <v>9</v>
      </c>
      <c r="F3068" s="89">
        <v>52</v>
      </c>
      <c r="G3068" s="89" t="s">
        <v>21</v>
      </c>
    </row>
    <row r="3069" spans="3:7" ht="15" thickBot="1" x14ac:dyDescent="0.35">
      <c r="C3069" s="87">
        <v>43186</v>
      </c>
      <c r="D3069" s="88">
        <v>0.76633101851851848</v>
      </c>
      <c r="E3069" s="89" t="s">
        <v>9</v>
      </c>
      <c r="F3069" s="89">
        <v>35</v>
      </c>
      <c r="G3069" s="89" t="s">
        <v>10</v>
      </c>
    </row>
    <row r="3070" spans="3:7" ht="15" thickBot="1" x14ac:dyDescent="0.35">
      <c r="C3070" s="87">
        <v>43186</v>
      </c>
      <c r="D3070" s="88">
        <v>0.7672106481481481</v>
      </c>
      <c r="E3070" s="89" t="s">
        <v>9</v>
      </c>
      <c r="F3070" s="89">
        <v>52</v>
      </c>
      <c r="G3070" s="89" t="s">
        <v>10</v>
      </c>
    </row>
    <row r="3071" spans="3:7" ht="15" thickBot="1" x14ac:dyDescent="0.35">
      <c r="C3071" s="87">
        <v>43186</v>
      </c>
      <c r="D3071" s="88">
        <v>0.76758101851851857</v>
      </c>
      <c r="E3071" s="89" t="s">
        <v>9</v>
      </c>
      <c r="F3071" s="89">
        <v>36</v>
      </c>
      <c r="G3071" s="89" t="s">
        <v>21</v>
      </c>
    </row>
    <row r="3072" spans="3:7" ht="15" thickBot="1" x14ac:dyDescent="0.35">
      <c r="C3072" s="87">
        <v>43186</v>
      </c>
      <c r="D3072" s="88">
        <v>0.76824074074074078</v>
      </c>
      <c r="E3072" s="89" t="s">
        <v>9</v>
      </c>
      <c r="F3072" s="89">
        <v>47</v>
      </c>
      <c r="G3072" s="89" t="s">
        <v>10</v>
      </c>
    </row>
    <row r="3073" spans="3:7" ht="15" thickBot="1" x14ac:dyDescent="0.35">
      <c r="C3073" s="87">
        <v>43186</v>
      </c>
      <c r="D3073" s="88">
        <v>0.77052083333333332</v>
      </c>
      <c r="E3073" s="89" t="s">
        <v>9</v>
      </c>
      <c r="F3073" s="89">
        <v>42</v>
      </c>
      <c r="G3073" s="89" t="s">
        <v>21</v>
      </c>
    </row>
    <row r="3074" spans="3:7" ht="15" thickBot="1" x14ac:dyDescent="0.35">
      <c r="C3074" s="87">
        <v>43186</v>
      </c>
      <c r="D3074" s="88">
        <v>0.77105324074074078</v>
      </c>
      <c r="E3074" s="89" t="s">
        <v>9</v>
      </c>
      <c r="F3074" s="89">
        <v>41</v>
      </c>
      <c r="G3074" s="89" t="s">
        <v>21</v>
      </c>
    </row>
    <row r="3075" spans="3:7" ht="15" thickBot="1" x14ac:dyDescent="0.35">
      <c r="C3075" s="87">
        <v>43186</v>
      </c>
      <c r="D3075" s="88">
        <v>0.77467592592592593</v>
      </c>
      <c r="E3075" s="89" t="s">
        <v>9</v>
      </c>
      <c r="F3075" s="89">
        <v>49</v>
      </c>
      <c r="G3075" s="89" t="s">
        <v>21</v>
      </c>
    </row>
    <row r="3076" spans="3:7" ht="15" thickBot="1" x14ac:dyDescent="0.35">
      <c r="C3076" s="87">
        <v>43186</v>
      </c>
      <c r="D3076" s="88">
        <v>0.77471064814814816</v>
      </c>
      <c r="E3076" s="89" t="s">
        <v>9</v>
      </c>
      <c r="F3076" s="89">
        <v>58</v>
      </c>
      <c r="G3076" s="89" t="s">
        <v>10</v>
      </c>
    </row>
    <row r="3077" spans="3:7" ht="15" thickBot="1" x14ac:dyDescent="0.35">
      <c r="C3077" s="87">
        <v>43186</v>
      </c>
      <c r="D3077" s="88">
        <v>0.77565972222222224</v>
      </c>
      <c r="E3077" s="89" t="s">
        <v>9</v>
      </c>
      <c r="F3077" s="89">
        <v>43</v>
      </c>
      <c r="G3077" s="89" t="s">
        <v>10</v>
      </c>
    </row>
    <row r="3078" spans="3:7" ht="15" thickBot="1" x14ac:dyDescent="0.35">
      <c r="C3078" s="87">
        <v>43186</v>
      </c>
      <c r="D3078" s="88">
        <v>0.77702546296296304</v>
      </c>
      <c r="E3078" s="89" t="s">
        <v>9</v>
      </c>
      <c r="F3078" s="89">
        <v>35</v>
      </c>
      <c r="G3078" s="89" t="s">
        <v>10</v>
      </c>
    </row>
    <row r="3079" spans="3:7" ht="15" thickBot="1" x14ac:dyDescent="0.35">
      <c r="C3079" s="87">
        <v>43186</v>
      </c>
      <c r="D3079" s="88">
        <v>0.77818287037037026</v>
      </c>
      <c r="E3079" s="89" t="s">
        <v>9</v>
      </c>
      <c r="F3079" s="89">
        <v>37</v>
      </c>
      <c r="G3079" s="89" t="s">
        <v>10</v>
      </c>
    </row>
    <row r="3080" spans="3:7" ht="15" thickBot="1" x14ac:dyDescent="0.35">
      <c r="C3080" s="87">
        <v>43186</v>
      </c>
      <c r="D3080" s="88">
        <v>0.779363425925926</v>
      </c>
      <c r="E3080" s="89" t="s">
        <v>9</v>
      </c>
      <c r="F3080" s="89">
        <v>46</v>
      </c>
      <c r="G3080" s="89" t="s">
        <v>10</v>
      </c>
    </row>
    <row r="3081" spans="3:7" ht="15" thickBot="1" x14ac:dyDescent="0.35">
      <c r="C3081" s="87">
        <v>43186</v>
      </c>
      <c r="D3081" s="88">
        <v>0.77954861111111118</v>
      </c>
      <c r="E3081" s="89" t="s">
        <v>9</v>
      </c>
      <c r="F3081" s="89">
        <v>51</v>
      </c>
      <c r="G3081" s="89" t="s">
        <v>21</v>
      </c>
    </row>
    <row r="3082" spans="3:7" ht="15" thickBot="1" x14ac:dyDescent="0.35">
      <c r="C3082" s="87">
        <v>43186</v>
      </c>
      <c r="D3082" s="88">
        <v>0.78181712962962957</v>
      </c>
      <c r="E3082" s="89" t="s">
        <v>9</v>
      </c>
      <c r="F3082" s="89">
        <v>44</v>
      </c>
      <c r="G3082" s="89" t="s">
        <v>21</v>
      </c>
    </row>
    <row r="3083" spans="3:7" ht="15" thickBot="1" x14ac:dyDescent="0.35">
      <c r="C3083" s="87">
        <v>43186</v>
      </c>
      <c r="D3083" s="88">
        <v>0.78248842592592593</v>
      </c>
      <c r="E3083" s="89" t="s">
        <v>9</v>
      </c>
      <c r="F3083" s="89">
        <v>47</v>
      </c>
      <c r="G3083" s="89" t="s">
        <v>10</v>
      </c>
    </row>
    <row r="3084" spans="3:7" ht="15" thickBot="1" x14ac:dyDescent="0.35">
      <c r="C3084" s="87">
        <v>43186</v>
      </c>
      <c r="D3084" s="88">
        <v>0.78256944444444443</v>
      </c>
      <c r="E3084" s="89" t="s">
        <v>9</v>
      </c>
      <c r="F3084" s="89">
        <v>43</v>
      </c>
      <c r="G3084" s="89" t="s">
        <v>21</v>
      </c>
    </row>
    <row r="3085" spans="3:7" ht="15" thickBot="1" x14ac:dyDescent="0.35">
      <c r="C3085" s="87">
        <v>43186</v>
      </c>
      <c r="D3085" s="88">
        <v>0.7849652777777778</v>
      </c>
      <c r="E3085" s="89" t="s">
        <v>9</v>
      </c>
      <c r="F3085" s="89">
        <v>47</v>
      </c>
      <c r="G3085" s="89" t="s">
        <v>21</v>
      </c>
    </row>
    <row r="3086" spans="3:7" ht="15" thickBot="1" x14ac:dyDescent="0.35">
      <c r="C3086" s="87">
        <v>43186</v>
      </c>
      <c r="D3086" s="88">
        <v>0.78645833333333337</v>
      </c>
      <c r="E3086" s="89" t="s">
        <v>9</v>
      </c>
      <c r="F3086" s="89">
        <v>50</v>
      </c>
      <c r="G3086" s="89" t="s">
        <v>21</v>
      </c>
    </row>
    <row r="3087" spans="3:7" ht="15" thickBot="1" x14ac:dyDescent="0.35">
      <c r="C3087" s="87">
        <v>43186</v>
      </c>
      <c r="D3087" s="88">
        <v>0.78760416666666666</v>
      </c>
      <c r="E3087" s="89" t="s">
        <v>9</v>
      </c>
      <c r="F3087" s="89">
        <v>43</v>
      </c>
      <c r="G3087" s="89" t="s">
        <v>21</v>
      </c>
    </row>
    <row r="3088" spans="3:7" ht="15" thickBot="1" x14ac:dyDescent="0.35">
      <c r="C3088" s="87">
        <v>43186</v>
      </c>
      <c r="D3088" s="88">
        <v>0.78879629629629633</v>
      </c>
      <c r="E3088" s="89" t="s">
        <v>9</v>
      </c>
      <c r="F3088" s="89">
        <v>44</v>
      </c>
      <c r="G3088" s="89" t="s">
        <v>10</v>
      </c>
    </row>
    <row r="3089" spans="3:7" ht="15" thickBot="1" x14ac:dyDescent="0.35">
      <c r="C3089" s="87">
        <v>43186</v>
      </c>
      <c r="D3089" s="88">
        <v>0.79240740740740734</v>
      </c>
      <c r="E3089" s="89" t="s">
        <v>9</v>
      </c>
      <c r="F3089" s="89">
        <v>45</v>
      </c>
      <c r="G3089" s="89" t="s">
        <v>21</v>
      </c>
    </row>
    <row r="3090" spans="3:7" ht="15" thickBot="1" x14ac:dyDescent="0.35">
      <c r="C3090" s="87">
        <v>43186</v>
      </c>
      <c r="D3090" s="88">
        <v>0.79329861111111111</v>
      </c>
      <c r="E3090" s="89" t="s">
        <v>9</v>
      </c>
      <c r="F3090" s="89">
        <v>58</v>
      </c>
      <c r="G3090" s="89" t="s">
        <v>10</v>
      </c>
    </row>
    <row r="3091" spans="3:7" ht="15" thickBot="1" x14ac:dyDescent="0.35">
      <c r="C3091" s="87">
        <v>43186</v>
      </c>
      <c r="D3091" s="88">
        <v>0.7935416666666667</v>
      </c>
      <c r="E3091" s="89" t="s">
        <v>9</v>
      </c>
      <c r="F3091" s="89">
        <v>43</v>
      </c>
      <c r="G3091" s="89" t="s">
        <v>21</v>
      </c>
    </row>
    <row r="3092" spans="3:7" ht="15" thickBot="1" x14ac:dyDescent="0.35">
      <c r="C3092" s="87">
        <v>43186</v>
      </c>
      <c r="D3092" s="88">
        <v>0.79557870370370365</v>
      </c>
      <c r="E3092" s="89" t="s">
        <v>9</v>
      </c>
      <c r="F3092" s="89">
        <v>40</v>
      </c>
      <c r="G3092" s="89" t="s">
        <v>21</v>
      </c>
    </row>
    <row r="3093" spans="3:7" ht="15" thickBot="1" x14ac:dyDescent="0.35">
      <c r="C3093" s="87">
        <v>43186</v>
      </c>
      <c r="D3093" s="88">
        <v>0.79600694444444453</v>
      </c>
      <c r="E3093" s="89" t="s">
        <v>9</v>
      </c>
      <c r="F3093" s="89">
        <v>60</v>
      </c>
      <c r="G3093" s="89" t="s">
        <v>10</v>
      </c>
    </row>
    <row r="3094" spans="3:7" ht="15" thickBot="1" x14ac:dyDescent="0.35">
      <c r="C3094" s="87">
        <v>43186</v>
      </c>
      <c r="D3094" s="88">
        <v>0.79731481481481481</v>
      </c>
      <c r="E3094" s="89" t="s">
        <v>9</v>
      </c>
      <c r="F3094" s="89">
        <v>44</v>
      </c>
      <c r="G3094" s="89" t="s">
        <v>10</v>
      </c>
    </row>
    <row r="3095" spans="3:7" ht="15" thickBot="1" x14ac:dyDescent="0.35">
      <c r="C3095" s="87">
        <v>43186</v>
      </c>
      <c r="D3095" s="88">
        <v>0.79732638888888896</v>
      </c>
      <c r="E3095" s="89" t="s">
        <v>9</v>
      </c>
      <c r="F3095" s="89">
        <v>42</v>
      </c>
      <c r="G3095" s="89" t="s">
        <v>21</v>
      </c>
    </row>
    <row r="3096" spans="3:7" ht="15" thickBot="1" x14ac:dyDescent="0.35">
      <c r="C3096" s="87">
        <v>43186</v>
      </c>
      <c r="D3096" s="88">
        <v>0.79795138888888895</v>
      </c>
      <c r="E3096" s="89" t="s">
        <v>9</v>
      </c>
      <c r="F3096" s="89">
        <v>43</v>
      </c>
      <c r="G3096" s="89" t="s">
        <v>10</v>
      </c>
    </row>
    <row r="3097" spans="3:7" ht="15" thickBot="1" x14ac:dyDescent="0.35">
      <c r="C3097" s="87">
        <v>43186</v>
      </c>
      <c r="D3097" s="88">
        <v>0.80017361111111107</v>
      </c>
      <c r="E3097" s="89" t="s">
        <v>9</v>
      </c>
      <c r="F3097" s="89">
        <v>35</v>
      </c>
      <c r="G3097" s="89" t="s">
        <v>21</v>
      </c>
    </row>
    <row r="3098" spans="3:7" ht="15" thickBot="1" x14ac:dyDescent="0.35">
      <c r="C3098" s="87">
        <v>43186</v>
      </c>
      <c r="D3098" s="88">
        <v>0.8002893518518519</v>
      </c>
      <c r="E3098" s="89" t="s">
        <v>9</v>
      </c>
      <c r="F3098" s="89">
        <v>43</v>
      </c>
      <c r="G3098" s="89" t="s">
        <v>10</v>
      </c>
    </row>
    <row r="3099" spans="3:7" ht="15" thickBot="1" x14ac:dyDescent="0.35">
      <c r="C3099" s="87">
        <v>43186</v>
      </c>
      <c r="D3099" s="88">
        <v>0.8008912037037037</v>
      </c>
      <c r="E3099" s="89" t="s">
        <v>9</v>
      </c>
      <c r="F3099" s="89">
        <v>42</v>
      </c>
      <c r="G3099" s="89" t="s">
        <v>21</v>
      </c>
    </row>
    <row r="3100" spans="3:7" ht="15" thickBot="1" x14ac:dyDescent="0.35">
      <c r="C3100" s="87">
        <v>43186</v>
      </c>
      <c r="D3100" s="88">
        <v>0.80181712962962959</v>
      </c>
      <c r="E3100" s="89" t="s">
        <v>9</v>
      </c>
      <c r="F3100" s="89">
        <v>49</v>
      </c>
      <c r="G3100" s="89" t="s">
        <v>21</v>
      </c>
    </row>
    <row r="3101" spans="3:7" ht="15" thickBot="1" x14ac:dyDescent="0.35">
      <c r="C3101" s="87">
        <v>43186</v>
      </c>
      <c r="D3101" s="88">
        <v>0.80278935185185185</v>
      </c>
      <c r="E3101" s="89" t="s">
        <v>9</v>
      </c>
      <c r="F3101" s="89">
        <v>39</v>
      </c>
      <c r="G3101" s="89" t="s">
        <v>10</v>
      </c>
    </row>
    <row r="3102" spans="3:7" ht="15" thickBot="1" x14ac:dyDescent="0.35">
      <c r="C3102" s="87">
        <v>43186</v>
      </c>
      <c r="D3102" s="88">
        <v>0.80326388888888889</v>
      </c>
      <c r="E3102" s="89" t="s">
        <v>9</v>
      </c>
      <c r="F3102" s="89">
        <v>46</v>
      </c>
      <c r="G3102" s="89" t="s">
        <v>10</v>
      </c>
    </row>
    <row r="3103" spans="3:7" ht="15" thickBot="1" x14ac:dyDescent="0.35">
      <c r="C3103" s="87">
        <v>43186</v>
      </c>
      <c r="D3103" s="88">
        <v>0.80393518518518514</v>
      </c>
      <c r="E3103" s="89" t="s">
        <v>9</v>
      </c>
      <c r="F3103" s="89">
        <v>37</v>
      </c>
      <c r="G3103" s="89" t="s">
        <v>10</v>
      </c>
    </row>
    <row r="3104" spans="3:7" ht="15" thickBot="1" x14ac:dyDescent="0.35">
      <c r="C3104" s="87">
        <v>43186</v>
      </c>
      <c r="D3104" s="88">
        <v>0.80405092592592586</v>
      </c>
      <c r="E3104" s="89" t="s">
        <v>9</v>
      </c>
      <c r="F3104" s="89">
        <v>37</v>
      </c>
      <c r="G3104" s="89" t="s">
        <v>21</v>
      </c>
    </row>
    <row r="3105" spans="3:7" ht="15" thickBot="1" x14ac:dyDescent="0.35">
      <c r="C3105" s="87">
        <v>43186</v>
      </c>
      <c r="D3105" s="88">
        <v>0.8057523148148148</v>
      </c>
      <c r="E3105" s="89" t="s">
        <v>9</v>
      </c>
      <c r="F3105" s="89">
        <v>39</v>
      </c>
      <c r="G3105" s="89" t="s">
        <v>21</v>
      </c>
    </row>
    <row r="3106" spans="3:7" ht="15" thickBot="1" x14ac:dyDescent="0.35">
      <c r="C3106" s="87">
        <v>43186</v>
      </c>
      <c r="D3106" s="88">
        <v>0.80932870370370369</v>
      </c>
      <c r="E3106" s="89" t="s">
        <v>9</v>
      </c>
      <c r="F3106" s="89">
        <v>40</v>
      </c>
      <c r="G3106" s="89" t="s">
        <v>10</v>
      </c>
    </row>
    <row r="3107" spans="3:7" ht="15" thickBot="1" x14ac:dyDescent="0.35">
      <c r="C3107" s="87">
        <v>43186</v>
      </c>
      <c r="D3107" s="88">
        <v>0.81011574074074078</v>
      </c>
      <c r="E3107" s="89" t="s">
        <v>9</v>
      </c>
      <c r="F3107" s="89">
        <v>55</v>
      </c>
      <c r="G3107" s="89" t="s">
        <v>21</v>
      </c>
    </row>
    <row r="3108" spans="3:7" ht="15" thickBot="1" x14ac:dyDescent="0.35">
      <c r="C3108" s="87">
        <v>43186</v>
      </c>
      <c r="D3108" s="88">
        <v>0.81145833333333339</v>
      </c>
      <c r="E3108" s="89" t="s">
        <v>9</v>
      </c>
      <c r="F3108" s="89">
        <v>40</v>
      </c>
      <c r="G3108" s="89" t="s">
        <v>21</v>
      </c>
    </row>
    <row r="3109" spans="3:7" ht="15" thickBot="1" x14ac:dyDescent="0.35">
      <c r="C3109" s="87">
        <v>43186</v>
      </c>
      <c r="D3109" s="88">
        <v>0.81190972222222213</v>
      </c>
      <c r="E3109" s="89" t="s">
        <v>9</v>
      </c>
      <c r="F3109" s="89">
        <v>45</v>
      </c>
      <c r="G3109" s="89" t="s">
        <v>21</v>
      </c>
    </row>
    <row r="3110" spans="3:7" ht="15" thickBot="1" x14ac:dyDescent="0.35">
      <c r="C3110" s="87">
        <v>43186</v>
      </c>
      <c r="D3110" s="88">
        <v>0.81678240740740737</v>
      </c>
      <c r="E3110" s="89" t="s">
        <v>9</v>
      </c>
      <c r="F3110" s="89">
        <v>48</v>
      </c>
      <c r="G3110" s="89" t="s">
        <v>21</v>
      </c>
    </row>
    <row r="3111" spans="3:7" ht="15" thickBot="1" x14ac:dyDescent="0.35">
      <c r="C3111" s="87">
        <v>43186</v>
      </c>
      <c r="D3111" s="88">
        <v>0.81685185185185183</v>
      </c>
      <c r="E3111" s="89" t="s">
        <v>9</v>
      </c>
      <c r="F3111" s="89">
        <v>39</v>
      </c>
      <c r="G3111" s="89" t="s">
        <v>10</v>
      </c>
    </row>
    <row r="3112" spans="3:7" ht="15" thickBot="1" x14ac:dyDescent="0.35">
      <c r="C3112" s="87">
        <v>43186</v>
      </c>
      <c r="D3112" s="88">
        <v>0.82021990740740736</v>
      </c>
      <c r="E3112" s="89" t="s">
        <v>9</v>
      </c>
      <c r="F3112" s="89">
        <v>16</v>
      </c>
      <c r="G3112" s="89" t="s">
        <v>21</v>
      </c>
    </row>
    <row r="3113" spans="3:7" ht="15" thickBot="1" x14ac:dyDescent="0.35">
      <c r="C3113" s="87">
        <v>43186</v>
      </c>
      <c r="D3113" s="88">
        <v>0.82060185185185175</v>
      </c>
      <c r="E3113" s="89" t="s">
        <v>9</v>
      </c>
      <c r="F3113" s="89">
        <v>40</v>
      </c>
      <c r="G3113" s="89" t="s">
        <v>21</v>
      </c>
    </row>
    <row r="3114" spans="3:7" ht="15" thickBot="1" x14ac:dyDescent="0.35">
      <c r="C3114" s="87">
        <v>43186</v>
      </c>
      <c r="D3114" s="88">
        <v>0.82505787037037026</v>
      </c>
      <c r="E3114" s="89" t="s">
        <v>9</v>
      </c>
      <c r="F3114" s="89">
        <v>44</v>
      </c>
      <c r="G3114" s="89" t="s">
        <v>10</v>
      </c>
    </row>
    <row r="3115" spans="3:7" ht="15" thickBot="1" x14ac:dyDescent="0.35">
      <c r="C3115" s="87">
        <v>43186</v>
      </c>
      <c r="D3115" s="88">
        <v>0.82702546296296298</v>
      </c>
      <c r="E3115" s="89" t="s">
        <v>9</v>
      </c>
      <c r="F3115" s="89">
        <v>39</v>
      </c>
      <c r="G3115" s="89" t="s">
        <v>21</v>
      </c>
    </row>
    <row r="3116" spans="3:7" ht="15" thickBot="1" x14ac:dyDescent="0.35">
      <c r="C3116" s="87">
        <v>43186</v>
      </c>
      <c r="D3116" s="88">
        <v>0.83584490740740736</v>
      </c>
      <c r="E3116" s="89" t="s">
        <v>9</v>
      </c>
      <c r="F3116" s="89">
        <v>40</v>
      </c>
      <c r="G3116" s="89" t="s">
        <v>10</v>
      </c>
    </row>
    <row r="3117" spans="3:7" ht="15" thickBot="1" x14ac:dyDescent="0.35">
      <c r="C3117" s="87">
        <v>43186</v>
      </c>
      <c r="D3117" s="88">
        <v>0.83789351851851857</v>
      </c>
      <c r="E3117" s="89" t="s">
        <v>9</v>
      </c>
      <c r="F3117" s="89">
        <v>40</v>
      </c>
      <c r="G3117" s="89" t="s">
        <v>21</v>
      </c>
    </row>
    <row r="3118" spans="3:7" ht="15" thickBot="1" x14ac:dyDescent="0.35">
      <c r="C3118" s="87">
        <v>43186</v>
      </c>
      <c r="D3118" s="88">
        <v>0.83827546296296296</v>
      </c>
      <c r="E3118" s="89" t="s">
        <v>9</v>
      </c>
      <c r="F3118" s="89">
        <v>53</v>
      </c>
      <c r="G3118" s="89" t="s">
        <v>21</v>
      </c>
    </row>
    <row r="3119" spans="3:7" ht="15" thickBot="1" x14ac:dyDescent="0.35">
      <c r="C3119" s="87">
        <v>43186</v>
      </c>
      <c r="D3119" s="88">
        <v>0.8383680555555556</v>
      </c>
      <c r="E3119" s="89" t="s">
        <v>9</v>
      </c>
      <c r="F3119" s="89">
        <v>34</v>
      </c>
      <c r="G3119" s="89" t="s">
        <v>21</v>
      </c>
    </row>
    <row r="3120" spans="3:7" ht="15" thickBot="1" x14ac:dyDescent="0.35">
      <c r="C3120" s="87">
        <v>43186</v>
      </c>
      <c r="D3120" s="88">
        <v>0.84021990740740737</v>
      </c>
      <c r="E3120" s="89" t="s">
        <v>9</v>
      </c>
      <c r="F3120" s="89">
        <v>46</v>
      </c>
      <c r="G3120" s="89" t="s">
        <v>10</v>
      </c>
    </row>
    <row r="3121" spans="3:7" ht="15" thickBot="1" x14ac:dyDescent="0.35">
      <c r="C3121" s="87">
        <v>43186</v>
      </c>
      <c r="D3121" s="88">
        <v>0.84158564814814818</v>
      </c>
      <c r="E3121" s="89" t="s">
        <v>9</v>
      </c>
      <c r="F3121" s="89">
        <v>40</v>
      </c>
      <c r="G3121" s="89" t="s">
        <v>21</v>
      </c>
    </row>
    <row r="3122" spans="3:7" ht="15" thickBot="1" x14ac:dyDescent="0.35">
      <c r="C3122" s="87">
        <v>43186</v>
      </c>
      <c r="D3122" s="88">
        <v>0.84259259259259256</v>
      </c>
      <c r="E3122" s="89" t="s">
        <v>9</v>
      </c>
      <c r="F3122" s="89">
        <v>35</v>
      </c>
      <c r="G3122" s="89" t="s">
        <v>10</v>
      </c>
    </row>
    <row r="3123" spans="3:7" ht="15" thickBot="1" x14ac:dyDescent="0.35">
      <c r="C3123" s="87">
        <v>43186</v>
      </c>
      <c r="D3123" s="88">
        <v>0.84325231481481477</v>
      </c>
      <c r="E3123" s="89" t="s">
        <v>9</v>
      </c>
      <c r="F3123" s="89">
        <v>33</v>
      </c>
      <c r="G3123" s="89" t="s">
        <v>21</v>
      </c>
    </row>
    <row r="3124" spans="3:7" ht="15" thickBot="1" x14ac:dyDescent="0.35">
      <c r="C3124" s="87">
        <v>43186</v>
      </c>
      <c r="D3124" s="88">
        <v>0.84385416666666668</v>
      </c>
      <c r="E3124" s="89" t="s">
        <v>9</v>
      </c>
      <c r="F3124" s="89">
        <v>37</v>
      </c>
      <c r="G3124" s="89" t="s">
        <v>21</v>
      </c>
    </row>
    <row r="3125" spans="3:7" ht="15" thickBot="1" x14ac:dyDescent="0.35">
      <c r="C3125" s="87">
        <v>43186</v>
      </c>
      <c r="D3125" s="88">
        <v>0.84483796296296287</v>
      </c>
      <c r="E3125" s="89" t="s">
        <v>9</v>
      </c>
      <c r="F3125" s="89">
        <v>32</v>
      </c>
      <c r="G3125" s="89" t="s">
        <v>21</v>
      </c>
    </row>
    <row r="3126" spans="3:7" ht="15" thickBot="1" x14ac:dyDescent="0.35">
      <c r="C3126" s="87">
        <v>43186</v>
      </c>
      <c r="D3126" s="88">
        <v>0.84488425925925925</v>
      </c>
      <c r="E3126" s="89" t="s">
        <v>9</v>
      </c>
      <c r="F3126" s="89">
        <v>34</v>
      </c>
      <c r="G3126" s="89" t="s">
        <v>21</v>
      </c>
    </row>
    <row r="3127" spans="3:7" ht="15" thickBot="1" x14ac:dyDescent="0.35">
      <c r="C3127" s="87">
        <v>43186</v>
      </c>
      <c r="D3127" s="88">
        <v>0.84767361111111106</v>
      </c>
      <c r="E3127" s="89" t="s">
        <v>9</v>
      </c>
      <c r="F3127" s="89">
        <v>43</v>
      </c>
      <c r="G3127" s="89" t="s">
        <v>10</v>
      </c>
    </row>
    <row r="3128" spans="3:7" ht="15" thickBot="1" x14ac:dyDescent="0.35">
      <c r="C3128" s="87">
        <v>43186</v>
      </c>
      <c r="D3128" s="88">
        <v>0.85090277777777779</v>
      </c>
      <c r="E3128" s="89" t="s">
        <v>9</v>
      </c>
      <c r="F3128" s="89">
        <v>41</v>
      </c>
      <c r="G3128" s="89" t="s">
        <v>21</v>
      </c>
    </row>
    <row r="3129" spans="3:7" ht="15" thickBot="1" x14ac:dyDescent="0.35">
      <c r="C3129" s="87">
        <v>43186</v>
      </c>
      <c r="D3129" s="88">
        <v>0.85204861111111108</v>
      </c>
      <c r="E3129" s="89" t="s">
        <v>9</v>
      </c>
      <c r="F3129" s="89">
        <v>41</v>
      </c>
      <c r="G3129" s="89" t="s">
        <v>21</v>
      </c>
    </row>
    <row r="3130" spans="3:7" ht="15" thickBot="1" x14ac:dyDescent="0.35">
      <c r="C3130" s="87">
        <v>43186</v>
      </c>
      <c r="D3130" s="88">
        <v>0.85233796296296294</v>
      </c>
      <c r="E3130" s="89" t="s">
        <v>9</v>
      </c>
      <c r="F3130" s="89">
        <v>40</v>
      </c>
      <c r="G3130" s="89" t="s">
        <v>21</v>
      </c>
    </row>
    <row r="3131" spans="3:7" ht="15" thickBot="1" x14ac:dyDescent="0.35">
      <c r="C3131" s="87">
        <v>43186</v>
      </c>
      <c r="D3131" s="88">
        <v>0.85472222222222216</v>
      </c>
      <c r="E3131" s="89" t="s">
        <v>9</v>
      </c>
      <c r="F3131" s="89">
        <v>20</v>
      </c>
      <c r="G3131" s="89" t="s">
        <v>21</v>
      </c>
    </row>
    <row r="3132" spans="3:7" ht="15" thickBot="1" x14ac:dyDescent="0.35">
      <c r="C3132" s="87">
        <v>43186</v>
      </c>
      <c r="D3132" s="88">
        <v>0.8550578703703704</v>
      </c>
      <c r="E3132" s="89" t="s">
        <v>9</v>
      </c>
      <c r="F3132" s="89">
        <v>52</v>
      </c>
      <c r="G3132" s="89" t="s">
        <v>21</v>
      </c>
    </row>
    <row r="3133" spans="3:7" ht="15" thickBot="1" x14ac:dyDescent="0.35">
      <c r="C3133" s="87">
        <v>43186</v>
      </c>
      <c r="D3133" s="88">
        <v>0.85731481481481486</v>
      </c>
      <c r="E3133" s="89" t="s">
        <v>9</v>
      </c>
      <c r="F3133" s="89">
        <v>22</v>
      </c>
      <c r="G3133" s="89" t="s">
        <v>10</v>
      </c>
    </row>
    <row r="3134" spans="3:7" ht="15" thickBot="1" x14ac:dyDescent="0.35">
      <c r="C3134" s="87">
        <v>43186</v>
      </c>
      <c r="D3134" s="88">
        <v>0.85841435185185189</v>
      </c>
      <c r="E3134" s="89" t="s">
        <v>9</v>
      </c>
      <c r="F3134" s="89">
        <v>31</v>
      </c>
      <c r="G3134" s="89" t="s">
        <v>21</v>
      </c>
    </row>
    <row r="3135" spans="3:7" ht="15" thickBot="1" x14ac:dyDescent="0.35">
      <c r="C3135" s="87">
        <v>43186</v>
      </c>
      <c r="D3135" s="88">
        <v>0.86550925925925926</v>
      </c>
      <c r="E3135" s="89" t="s">
        <v>9</v>
      </c>
      <c r="F3135" s="89">
        <v>26</v>
      </c>
      <c r="G3135" s="89" t="s">
        <v>21</v>
      </c>
    </row>
    <row r="3136" spans="3:7" ht="15" thickBot="1" x14ac:dyDescent="0.35">
      <c r="C3136" s="87">
        <v>43186</v>
      </c>
      <c r="D3136" s="88">
        <v>0.86609953703703713</v>
      </c>
      <c r="E3136" s="89" t="s">
        <v>9</v>
      </c>
      <c r="F3136" s="89">
        <v>40</v>
      </c>
      <c r="G3136" s="89" t="s">
        <v>21</v>
      </c>
    </row>
    <row r="3137" spans="3:7" ht="15" thickBot="1" x14ac:dyDescent="0.35">
      <c r="C3137" s="87">
        <v>43186</v>
      </c>
      <c r="D3137" s="88">
        <v>0.86619212962962966</v>
      </c>
      <c r="E3137" s="89" t="s">
        <v>9</v>
      </c>
      <c r="F3137" s="89">
        <v>37</v>
      </c>
      <c r="G3137" s="89" t="s">
        <v>21</v>
      </c>
    </row>
    <row r="3138" spans="3:7" ht="15" thickBot="1" x14ac:dyDescent="0.35">
      <c r="C3138" s="87">
        <v>43186</v>
      </c>
      <c r="D3138" s="88">
        <v>0.86714120370370373</v>
      </c>
      <c r="E3138" s="89" t="s">
        <v>9</v>
      </c>
      <c r="F3138" s="89">
        <v>50</v>
      </c>
      <c r="G3138" s="89" t="s">
        <v>10</v>
      </c>
    </row>
    <row r="3139" spans="3:7" ht="15" thickBot="1" x14ac:dyDescent="0.35">
      <c r="C3139" s="87">
        <v>43186</v>
      </c>
      <c r="D3139" s="88">
        <v>0.86792824074074071</v>
      </c>
      <c r="E3139" s="89" t="s">
        <v>9</v>
      </c>
      <c r="F3139" s="89">
        <v>23</v>
      </c>
      <c r="G3139" s="89" t="s">
        <v>21</v>
      </c>
    </row>
    <row r="3140" spans="3:7" ht="15" thickBot="1" x14ac:dyDescent="0.35">
      <c r="C3140" s="87">
        <v>43186</v>
      </c>
      <c r="D3140" s="88">
        <v>0.86947916666666669</v>
      </c>
      <c r="E3140" s="89" t="s">
        <v>9</v>
      </c>
      <c r="F3140" s="89">
        <v>43</v>
      </c>
      <c r="G3140" s="89" t="s">
        <v>21</v>
      </c>
    </row>
    <row r="3141" spans="3:7" ht="15" thickBot="1" x14ac:dyDescent="0.35">
      <c r="C3141" s="87">
        <v>43186</v>
      </c>
      <c r="D3141" s="88">
        <v>0.87009259259259253</v>
      </c>
      <c r="E3141" s="89" t="s">
        <v>9</v>
      </c>
      <c r="F3141" s="89">
        <v>36</v>
      </c>
      <c r="G3141" s="89" t="s">
        <v>10</v>
      </c>
    </row>
    <row r="3142" spans="3:7" ht="15" thickBot="1" x14ac:dyDescent="0.35">
      <c r="C3142" s="87">
        <v>43186</v>
      </c>
      <c r="D3142" s="88">
        <v>0.8730902777777777</v>
      </c>
      <c r="E3142" s="89" t="s">
        <v>9</v>
      </c>
      <c r="F3142" s="89">
        <v>49</v>
      </c>
      <c r="G3142" s="89" t="s">
        <v>21</v>
      </c>
    </row>
    <row r="3143" spans="3:7" ht="15" thickBot="1" x14ac:dyDescent="0.35">
      <c r="C3143" s="87">
        <v>43186</v>
      </c>
      <c r="D3143" s="88">
        <v>0.87347222222222232</v>
      </c>
      <c r="E3143" s="89" t="s">
        <v>9</v>
      </c>
      <c r="F3143" s="89">
        <v>35</v>
      </c>
      <c r="G3143" s="89" t="s">
        <v>10</v>
      </c>
    </row>
    <row r="3144" spans="3:7" ht="15" thickBot="1" x14ac:dyDescent="0.35">
      <c r="C3144" s="87">
        <v>43186</v>
      </c>
      <c r="D3144" s="88">
        <v>0.87549768518518523</v>
      </c>
      <c r="E3144" s="89" t="s">
        <v>9</v>
      </c>
      <c r="F3144" s="89">
        <v>30</v>
      </c>
      <c r="G3144" s="89" t="s">
        <v>10</v>
      </c>
    </row>
    <row r="3145" spans="3:7" ht="15" thickBot="1" x14ac:dyDescent="0.35">
      <c r="C3145" s="87">
        <v>43186</v>
      </c>
      <c r="D3145" s="88">
        <v>0.88180555555555562</v>
      </c>
      <c r="E3145" s="89" t="s">
        <v>9</v>
      </c>
      <c r="F3145" s="89">
        <v>38</v>
      </c>
      <c r="G3145" s="89" t="s">
        <v>21</v>
      </c>
    </row>
    <row r="3146" spans="3:7" ht="15" thickBot="1" x14ac:dyDescent="0.35">
      <c r="C3146" s="87">
        <v>43186</v>
      </c>
      <c r="D3146" s="88">
        <v>0.88874999999999993</v>
      </c>
      <c r="E3146" s="89" t="s">
        <v>9</v>
      </c>
      <c r="F3146" s="89">
        <v>43</v>
      </c>
      <c r="G3146" s="89" t="s">
        <v>21</v>
      </c>
    </row>
    <row r="3147" spans="3:7" ht="15" thickBot="1" x14ac:dyDescent="0.35">
      <c r="C3147" s="87">
        <v>43186</v>
      </c>
      <c r="D3147" s="88">
        <v>0.88940972222222225</v>
      </c>
      <c r="E3147" s="89" t="s">
        <v>9</v>
      </c>
      <c r="F3147" s="89">
        <v>44</v>
      </c>
      <c r="G3147" s="89" t="s">
        <v>21</v>
      </c>
    </row>
    <row r="3148" spans="3:7" ht="15" thickBot="1" x14ac:dyDescent="0.35">
      <c r="C3148" s="87">
        <v>43186</v>
      </c>
      <c r="D3148" s="88">
        <v>0.88950231481481479</v>
      </c>
      <c r="E3148" s="89" t="s">
        <v>9</v>
      </c>
      <c r="F3148" s="89">
        <v>37</v>
      </c>
      <c r="G3148" s="89" t="s">
        <v>21</v>
      </c>
    </row>
    <row r="3149" spans="3:7" ht="15" thickBot="1" x14ac:dyDescent="0.35">
      <c r="C3149" s="87">
        <v>43186</v>
      </c>
      <c r="D3149" s="88">
        <v>0.89200231481481485</v>
      </c>
      <c r="E3149" s="89" t="s">
        <v>9</v>
      </c>
      <c r="F3149" s="89">
        <v>37</v>
      </c>
      <c r="G3149" s="89" t="s">
        <v>21</v>
      </c>
    </row>
    <row r="3150" spans="3:7" ht="15" thickBot="1" x14ac:dyDescent="0.35">
      <c r="C3150" s="87">
        <v>43186</v>
      </c>
      <c r="D3150" s="88">
        <v>0.89958333333333329</v>
      </c>
      <c r="E3150" s="89" t="s">
        <v>9</v>
      </c>
      <c r="F3150" s="89">
        <v>35</v>
      </c>
      <c r="G3150" s="89" t="s">
        <v>21</v>
      </c>
    </row>
    <row r="3151" spans="3:7" ht="15" thickBot="1" x14ac:dyDescent="0.35">
      <c r="C3151" s="87">
        <v>43186</v>
      </c>
      <c r="D3151" s="88">
        <v>0.9092824074074074</v>
      </c>
      <c r="E3151" s="89" t="s">
        <v>9</v>
      </c>
      <c r="F3151" s="89">
        <v>36</v>
      </c>
      <c r="G3151" s="89" t="s">
        <v>21</v>
      </c>
    </row>
    <row r="3152" spans="3:7" ht="15" thickBot="1" x14ac:dyDescent="0.35">
      <c r="C3152" s="87">
        <v>43186</v>
      </c>
      <c r="D3152" s="88">
        <v>0.91009259259259256</v>
      </c>
      <c r="E3152" s="89" t="s">
        <v>9</v>
      </c>
      <c r="F3152" s="89">
        <v>30</v>
      </c>
      <c r="G3152" s="89" t="s">
        <v>10</v>
      </c>
    </row>
    <row r="3153" spans="3:7" ht="15" thickBot="1" x14ac:dyDescent="0.35">
      <c r="C3153" s="87">
        <v>43186</v>
      </c>
      <c r="D3153" s="88">
        <v>0.91071759259259266</v>
      </c>
      <c r="E3153" s="89" t="s">
        <v>9</v>
      </c>
      <c r="F3153" s="89">
        <v>41</v>
      </c>
      <c r="G3153" s="89" t="s">
        <v>21</v>
      </c>
    </row>
    <row r="3154" spans="3:7" ht="15" thickBot="1" x14ac:dyDescent="0.35">
      <c r="C3154" s="87">
        <v>43186</v>
      </c>
      <c r="D3154" s="88">
        <v>0.91283564814814822</v>
      </c>
      <c r="E3154" s="89" t="s">
        <v>9</v>
      </c>
      <c r="F3154" s="89">
        <v>38</v>
      </c>
      <c r="G3154" s="89" t="s">
        <v>21</v>
      </c>
    </row>
    <row r="3155" spans="3:7" ht="15" thickBot="1" x14ac:dyDescent="0.35">
      <c r="C3155" s="87">
        <v>43186</v>
      </c>
      <c r="D3155" s="88">
        <v>0.91559027777777768</v>
      </c>
      <c r="E3155" s="89" t="s">
        <v>9</v>
      </c>
      <c r="F3155" s="89">
        <v>47</v>
      </c>
      <c r="G3155" s="89" t="s">
        <v>21</v>
      </c>
    </row>
    <row r="3156" spans="3:7" ht="15" thickBot="1" x14ac:dyDescent="0.35">
      <c r="C3156" s="87">
        <v>43186</v>
      </c>
      <c r="D3156" s="88">
        <v>0.91849537037037043</v>
      </c>
      <c r="E3156" s="89" t="s">
        <v>9</v>
      </c>
      <c r="F3156" s="89">
        <v>45</v>
      </c>
      <c r="G3156" s="89" t="s">
        <v>10</v>
      </c>
    </row>
    <row r="3157" spans="3:7" ht="15" thickBot="1" x14ac:dyDescent="0.35">
      <c r="C3157" s="87">
        <v>43186</v>
      </c>
      <c r="D3157" s="88">
        <v>0.91938657407407398</v>
      </c>
      <c r="E3157" s="89" t="s">
        <v>9</v>
      </c>
      <c r="F3157" s="89">
        <v>36</v>
      </c>
      <c r="G3157" s="89" t="s">
        <v>21</v>
      </c>
    </row>
    <row r="3158" spans="3:7" ht="15" thickBot="1" x14ac:dyDescent="0.35">
      <c r="C3158" s="87">
        <v>43186</v>
      </c>
      <c r="D3158" s="88">
        <v>0.9210532407407408</v>
      </c>
      <c r="E3158" s="89" t="s">
        <v>9</v>
      </c>
      <c r="F3158" s="89">
        <v>38</v>
      </c>
      <c r="G3158" s="89" t="s">
        <v>10</v>
      </c>
    </row>
    <row r="3159" spans="3:7" ht="15" thickBot="1" x14ac:dyDescent="0.35">
      <c r="C3159" s="87">
        <v>43186</v>
      </c>
      <c r="D3159" s="88">
        <v>0.93001157407407409</v>
      </c>
      <c r="E3159" s="89" t="s">
        <v>9</v>
      </c>
      <c r="F3159" s="89">
        <v>45</v>
      </c>
      <c r="G3159" s="89" t="s">
        <v>21</v>
      </c>
    </row>
    <row r="3160" spans="3:7" ht="15" thickBot="1" x14ac:dyDescent="0.35">
      <c r="C3160" s="87">
        <v>43186</v>
      </c>
      <c r="D3160" s="88">
        <v>0.93354166666666671</v>
      </c>
      <c r="E3160" s="89" t="s">
        <v>9</v>
      </c>
      <c r="F3160" s="89">
        <v>34</v>
      </c>
      <c r="G3160" s="89" t="s">
        <v>10</v>
      </c>
    </row>
    <row r="3161" spans="3:7" ht="15" thickBot="1" x14ac:dyDescent="0.35">
      <c r="C3161" s="87">
        <v>43186</v>
      </c>
      <c r="D3161" s="88">
        <v>0.95679398148148154</v>
      </c>
      <c r="E3161" s="89" t="s">
        <v>9</v>
      </c>
      <c r="F3161" s="89">
        <v>48</v>
      </c>
      <c r="G3161" s="89" t="s">
        <v>21</v>
      </c>
    </row>
    <row r="3162" spans="3:7" ht="15" thickBot="1" x14ac:dyDescent="0.35">
      <c r="C3162" s="87">
        <v>43186</v>
      </c>
      <c r="D3162" s="88">
        <v>0.95795138888888898</v>
      </c>
      <c r="E3162" s="89" t="s">
        <v>9</v>
      </c>
      <c r="F3162" s="89">
        <v>37</v>
      </c>
      <c r="G3162" s="89" t="s">
        <v>10</v>
      </c>
    </row>
    <row r="3163" spans="3:7" ht="15" thickBot="1" x14ac:dyDescent="0.35">
      <c r="C3163" s="87">
        <v>43186</v>
      </c>
      <c r="D3163" s="88">
        <v>0.9588310185185186</v>
      </c>
      <c r="E3163" s="89" t="s">
        <v>9</v>
      </c>
      <c r="F3163" s="89">
        <v>54</v>
      </c>
      <c r="G3163" s="89" t="s">
        <v>10</v>
      </c>
    </row>
    <row r="3164" spans="3:7" ht="15" thickBot="1" x14ac:dyDescent="0.35">
      <c r="C3164" s="87">
        <v>43186</v>
      </c>
      <c r="D3164" s="88">
        <v>0.96166666666666656</v>
      </c>
      <c r="E3164" s="89" t="s">
        <v>9</v>
      </c>
      <c r="F3164" s="89">
        <v>48</v>
      </c>
      <c r="G3164" s="89" t="s">
        <v>21</v>
      </c>
    </row>
    <row r="3165" spans="3:7" ht="15" thickBot="1" x14ac:dyDescent="0.35">
      <c r="C3165" s="87">
        <v>43186</v>
      </c>
      <c r="D3165" s="88">
        <v>0.98451388888888891</v>
      </c>
      <c r="E3165" s="89" t="s">
        <v>9</v>
      </c>
      <c r="F3165" s="89">
        <v>43</v>
      </c>
      <c r="G3165" s="89" t="s">
        <v>21</v>
      </c>
    </row>
    <row r="3166" spans="3:7" ht="15" thickBot="1" x14ac:dyDescent="0.35">
      <c r="C3166" s="87">
        <v>43186</v>
      </c>
      <c r="D3166" s="88">
        <v>0.98464120370370367</v>
      </c>
      <c r="E3166" s="89" t="s">
        <v>9</v>
      </c>
      <c r="F3166" s="89">
        <v>24</v>
      </c>
      <c r="G3166" s="89" t="s">
        <v>21</v>
      </c>
    </row>
    <row r="3167" spans="3:7" ht="15" thickBot="1" x14ac:dyDescent="0.35">
      <c r="C3167" s="87">
        <v>43186</v>
      </c>
      <c r="D3167" s="88">
        <v>0.9865046296296297</v>
      </c>
      <c r="E3167" s="89" t="s">
        <v>9</v>
      </c>
      <c r="F3167" s="89">
        <v>41</v>
      </c>
      <c r="G3167" s="89" t="s">
        <v>10</v>
      </c>
    </row>
    <row r="3168" spans="3:7" ht="15" thickBot="1" x14ac:dyDescent="0.35">
      <c r="C3168" s="87">
        <v>43186</v>
      </c>
      <c r="D3168" s="88">
        <v>0.99003472222222222</v>
      </c>
      <c r="E3168" s="89" t="s">
        <v>9</v>
      </c>
      <c r="F3168" s="89">
        <v>23</v>
      </c>
      <c r="G3168" s="89" t="s">
        <v>21</v>
      </c>
    </row>
    <row r="3169" spans="3:7" ht="15" thickBot="1" x14ac:dyDescent="0.35">
      <c r="C3169" s="87">
        <v>43187</v>
      </c>
      <c r="D3169" s="88">
        <v>8.1516203703703702E-2</v>
      </c>
      <c r="E3169" s="89" t="s">
        <v>9</v>
      </c>
      <c r="F3169" s="89">
        <v>46</v>
      </c>
      <c r="G3169" s="89" t="s">
        <v>21</v>
      </c>
    </row>
    <row r="3170" spans="3:7" ht="15" thickBot="1" x14ac:dyDescent="0.35">
      <c r="C3170" s="87">
        <v>43187</v>
      </c>
      <c r="D3170" s="88">
        <v>0.16991898148148146</v>
      </c>
      <c r="E3170" s="89" t="s">
        <v>9</v>
      </c>
      <c r="F3170" s="89">
        <v>41</v>
      </c>
      <c r="G3170" s="89" t="s">
        <v>10</v>
      </c>
    </row>
    <row r="3171" spans="3:7" ht="15" thickBot="1" x14ac:dyDescent="0.35">
      <c r="C3171" s="87">
        <v>43187</v>
      </c>
      <c r="D3171" s="88">
        <v>0.20717592592592593</v>
      </c>
      <c r="E3171" s="89" t="s">
        <v>9</v>
      </c>
      <c r="F3171" s="89">
        <v>45</v>
      </c>
      <c r="G3171" s="89" t="s">
        <v>10</v>
      </c>
    </row>
    <row r="3172" spans="3:7" ht="15" thickBot="1" x14ac:dyDescent="0.35">
      <c r="C3172" s="87">
        <v>43187</v>
      </c>
      <c r="D3172" s="88">
        <v>0.21228009259259259</v>
      </c>
      <c r="E3172" s="89" t="s">
        <v>9</v>
      </c>
      <c r="F3172" s="89">
        <v>26</v>
      </c>
      <c r="G3172" s="89" t="s">
        <v>21</v>
      </c>
    </row>
    <row r="3173" spans="3:7" ht="15" thickBot="1" x14ac:dyDescent="0.35">
      <c r="C3173" s="87">
        <v>43187</v>
      </c>
      <c r="D3173" s="88">
        <v>0.2171990740740741</v>
      </c>
      <c r="E3173" s="89" t="s">
        <v>9</v>
      </c>
      <c r="F3173" s="89">
        <v>47</v>
      </c>
      <c r="G3173" s="89" t="s">
        <v>10</v>
      </c>
    </row>
    <row r="3174" spans="3:7" ht="15" thickBot="1" x14ac:dyDescent="0.35">
      <c r="C3174" s="87">
        <v>43187</v>
      </c>
      <c r="D3174" s="88">
        <v>0.21913194444444442</v>
      </c>
      <c r="E3174" s="89" t="s">
        <v>9</v>
      </c>
      <c r="F3174" s="89">
        <v>51</v>
      </c>
      <c r="G3174" s="89" t="s">
        <v>21</v>
      </c>
    </row>
    <row r="3175" spans="3:7" ht="15" thickBot="1" x14ac:dyDescent="0.35">
      <c r="C3175" s="87">
        <v>43187</v>
      </c>
      <c r="D3175" s="88">
        <v>0.23067129629629632</v>
      </c>
      <c r="E3175" s="89" t="s">
        <v>9</v>
      </c>
      <c r="F3175" s="89">
        <v>47</v>
      </c>
      <c r="G3175" s="89" t="s">
        <v>10</v>
      </c>
    </row>
    <row r="3176" spans="3:7" ht="15" thickBot="1" x14ac:dyDescent="0.35">
      <c r="C3176" s="87">
        <v>43187</v>
      </c>
      <c r="D3176" s="88">
        <v>0.23644675925925926</v>
      </c>
      <c r="E3176" s="89" t="s">
        <v>9</v>
      </c>
      <c r="F3176" s="89">
        <v>37</v>
      </c>
      <c r="G3176" s="89" t="s">
        <v>21</v>
      </c>
    </row>
    <row r="3177" spans="3:7" ht="15" thickBot="1" x14ac:dyDescent="0.35">
      <c r="C3177" s="87">
        <v>43187</v>
      </c>
      <c r="D3177" s="88">
        <v>0.23716435185185183</v>
      </c>
      <c r="E3177" s="89" t="s">
        <v>9</v>
      </c>
      <c r="F3177" s="89">
        <v>40</v>
      </c>
      <c r="G3177" s="89" t="s">
        <v>21</v>
      </c>
    </row>
    <row r="3178" spans="3:7" ht="15" thickBot="1" x14ac:dyDescent="0.35">
      <c r="C3178" s="87">
        <v>43187</v>
      </c>
      <c r="D3178" s="88">
        <v>0.24016203703703706</v>
      </c>
      <c r="E3178" s="89" t="s">
        <v>9</v>
      </c>
      <c r="F3178" s="89">
        <v>36</v>
      </c>
      <c r="G3178" s="89" t="s">
        <v>10</v>
      </c>
    </row>
    <row r="3179" spans="3:7" ht="15" thickBot="1" x14ac:dyDescent="0.35">
      <c r="C3179" s="87">
        <v>43187</v>
      </c>
      <c r="D3179" s="88">
        <v>0.2434490740740741</v>
      </c>
      <c r="E3179" s="89" t="s">
        <v>9</v>
      </c>
      <c r="F3179" s="89">
        <v>50</v>
      </c>
      <c r="G3179" s="89" t="s">
        <v>10</v>
      </c>
    </row>
    <row r="3180" spans="3:7" ht="15" thickBot="1" x14ac:dyDescent="0.35">
      <c r="C3180" s="87">
        <v>43187</v>
      </c>
      <c r="D3180" s="88">
        <v>0.24348379629629627</v>
      </c>
      <c r="E3180" s="89" t="s">
        <v>9</v>
      </c>
      <c r="F3180" s="89">
        <v>32</v>
      </c>
      <c r="G3180" s="89" t="s">
        <v>21</v>
      </c>
    </row>
    <row r="3181" spans="3:7" ht="15" thickBot="1" x14ac:dyDescent="0.35">
      <c r="C3181" s="87">
        <v>43187</v>
      </c>
      <c r="D3181" s="88">
        <v>0.24399305555555553</v>
      </c>
      <c r="E3181" s="89" t="s">
        <v>9</v>
      </c>
      <c r="F3181" s="89">
        <v>45</v>
      </c>
      <c r="G3181" s="89" t="s">
        <v>10</v>
      </c>
    </row>
    <row r="3182" spans="3:7" ht="15" thickBot="1" x14ac:dyDescent="0.35">
      <c r="C3182" s="87">
        <v>43187</v>
      </c>
      <c r="D3182" s="88">
        <v>0.24603009259259259</v>
      </c>
      <c r="E3182" s="89" t="s">
        <v>9</v>
      </c>
      <c r="F3182" s="89">
        <v>44</v>
      </c>
      <c r="G3182" s="89" t="s">
        <v>10</v>
      </c>
    </row>
    <row r="3183" spans="3:7" ht="15" thickBot="1" x14ac:dyDescent="0.35">
      <c r="C3183" s="87">
        <v>43187</v>
      </c>
      <c r="D3183" s="88">
        <v>0.24843750000000001</v>
      </c>
      <c r="E3183" s="89" t="s">
        <v>9</v>
      </c>
      <c r="F3183" s="89">
        <v>48</v>
      </c>
      <c r="G3183" s="89" t="s">
        <v>10</v>
      </c>
    </row>
    <row r="3184" spans="3:7" ht="15" thickBot="1" x14ac:dyDescent="0.35">
      <c r="C3184" s="87">
        <v>43187</v>
      </c>
      <c r="D3184" s="88">
        <v>0.24936342592592595</v>
      </c>
      <c r="E3184" s="89" t="s">
        <v>9</v>
      </c>
      <c r="F3184" s="89">
        <v>48</v>
      </c>
      <c r="G3184" s="89" t="s">
        <v>10</v>
      </c>
    </row>
    <row r="3185" spans="3:7" ht="15" thickBot="1" x14ac:dyDescent="0.35">
      <c r="C3185" s="87">
        <v>43187</v>
      </c>
      <c r="D3185" s="88">
        <v>0.25192129629629628</v>
      </c>
      <c r="E3185" s="89" t="s">
        <v>9</v>
      </c>
      <c r="F3185" s="89">
        <v>37</v>
      </c>
      <c r="G3185" s="89" t="s">
        <v>10</v>
      </c>
    </row>
    <row r="3186" spans="3:7" ht="15" thickBot="1" x14ac:dyDescent="0.35">
      <c r="C3186" s="87">
        <v>43187</v>
      </c>
      <c r="D3186" s="88">
        <v>0.25373842592592594</v>
      </c>
      <c r="E3186" s="89" t="s">
        <v>9</v>
      </c>
      <c r="F3186" s="89">
        <v>49</v>
      </c>
      <c r="G3186" s="89" t="s">
        <v>21</v>
      </c>
    </row>
    <row r="3187" spans="3:7" ht="15" thickBot="1" x14ac:dyDescent="0.35">
      <c r="C3187" s="87">
        <v>43187</v>
      </c>
      <c r="D3187" s="88">
        <v>0.25636574074074076</v>
      </c>
      <c r="E3187" s="89" t="s">
        <v>9</v>
      </c>
      <c r="F3187" s="89">
        <v>41</v>
      </c>
      <c r="G3187" s="89" t="s">
        <v>21</v>
      </c>
    </row>
    <row r="3188" spans="3:7" ht="15" thickBot="1" x14ac:dyDescent="0.35">
      <c r="C3188" s="87">
        <v>43187</v>
      </c>
      <c r="D3188" s="88">
        <v>0.25788194444444446</v>
      </c>
      <c r="E3188" s="89" t="s">
        <v>9</v>
      </c>
      <c r="F3188" s="89">
        <v>45</v>
      </c>
      <c r="G3188" s="89" t="s">
        <v>10</v>
      </c>
    </row>
    <row r="3189" spans="3:7" ht="15" thickBot="1" x14ac:dyDescent="0.35">
      <c r="C3189" s="87">
        <v>43187</v>
      </c>
      <c r="D3189" s="88">
        <v>0.25982638888888893</v>
      </c>
      <c r="E3189" s="89" t="s">
        <v>9</v>
      </c>
      <c r="F3189" s="89">
        <v>31</v>
      </c>
      <c r="G3189" s="89" t="s">
        <v>21</v>
      </c>
    </row>
    <row r="3190" spans="3:7" ht="15" thickBot="1" x14ac:dyDescent="0.35">
      <c r="C3190" s="87">
        <v>43187</v>
      </c>
      <c r="D3190" s="88">
        <v>0.26053240740740741</v>
      </c>
      <c r="E3190" s="89" t="s">
        <v>9</v>
      </c>
      <c r="F3190" s="89">
        <v>39</v>
      </c>
      <c r="G3190" s="89" t="s">
        <v>10</v>
      </c>
    </row>
    <row r="3191" spans="3:7" ht="15" thickBot="1" x14ac:dyDescent="0.35">
      <c r="C3191" s="87">
        <v>43187</v>
      </c>
      <c r="D3191" s="88">
        <v>0.26305555555555554</v>
      </c>
      <c r="E3191" s="89" t="s">
        <v>9</v>
      </c>
      <c r="F3191" s="89">
        <v>30</v>
      </c>
      <c r="G3191" s="89" t="s">
        <v>10</v>
      </c>
    </row>
    <row r="3192" spans="3:7" ht="15" thickBot="1" x14ac:dyDescent="0.35">
      <c r="C3192" s="87">
        <v>43187</v>
      </c>
      <c r="D3192" s="88">
        <v>0.26407407407407407</v>
      </c>
      <c r="E3192" s="89" t="s">
        <v>9</v>
      </c>
      <c r="F3192" s="89">
        <v>48</v>
      </c>
      <c r="G3192" s="89" t="s">
        <v>10</v>
      </c>
    </row>
    <row r="3193" spans="3:7" ht="15" thickBot="1" x14ac:dyDescent="0.35">
      <c r="C3193" s="87">
        <v>43187</v>
      </c>
      <c r="D3193" s="88">
        <v>0.26452546296296298</v>
      </c>
      <c r="E3193" s="89" t="s">
        <v>9</v>
      </c>
      <c r="F3193" s="89">
        <v>42</v>
      </c>
      <c r="G3193" s="89" t="s">
        <v>10</v>
      </c>
    </row>
    <row r="3194" spans="3:7" ht="15" thickBot="1" x14ac:dyDescent="0.35">
      <c r="C3194" s="87">
        <v>43187</v>
      </c>
      <c r="D3194" s="88">
        <v>0.26473379629629629</v>
      </c>
      <c r="E3194" s="89" t="s">
        <v>9</v>
      </c>
      <c r="F3194" s="89">
        <v>36</v>
      </c>
      <c r="G3194" s="89" t="s">
        <v>21</v>
      </c>
    </row>
    <row r="3195" spans="3:7" ht="15" thickBot="1" x14ac:dyDescent="0.35">
      <c r="C3195" s="87">
        <v>43187</v>
      </c>
      <c r="D3195" s="88">
        <v>0.26503472222222219</v>
      </c>
      <c r="E3195" s="89" t="s">
        <v>9</v>
      </c>
      <c r="F3195" s="89">
        <v>39</v>
      </c>
      <c r="G3195" s="89" t="s">
        <v>10</v>
      </c>
    </row>
    <row r="3196" spans="3:7" ht="15" thickBot="1" x14ac:dyDescent="0.35">
      <c r="C3196" s="87">
        <v>43187</v>
      </c>
      <c r="D3196" s="88">
        <v>0.26604166666666668</v>
      </c>
      <c r="E3196" s="89" t="s">
        <v>9</v>
      </c>
      <c r="F3196" s="89">
        <v>42</v>
      </c>
      <c r="G3196" s="89" t="s">
        <v>10</v>
      </c>
    </row>
    <row r="3197" spans="3:7" ht="15" thickBot="1" x14ac:dyDescent="0.35">
      <c r="C3197" s="87">
        <v>43187</v>
      </c>
      <c r="D3197" s="88">
        <v>0.26614583333333336</v>
      </c>
      <c r="E3197" s="89" t="s">
        <v>9</v>
      </c>
      <c r="F3197" s="89">
        <v>53</v>
      </c>
      <c r="G3197" s="89" t="s">
        <v>10</v>
      </c>
    </row>
    <row r="3198" spans="3:7" ht="15" thickBot="1" x14ac:dyDescent="0.35">
      <c r="C3198" s="87">
        <v>43187</v>
      </c>
      <c r="D3198" s="88">
        <v>0.26663194444444444</v>
      </c>
      <c r="E3198" s="89" t="s">
        <v>9</v>
      </c>
      <c r="F3198" s="89">
        <v>46</v>
      </c>
      <c r="G3198" s="89" t="s">
        <v>10</v>
      </c>
    </row>
    <row r="3199" spans="3:7" ht="15" thickBot="1" x14ac:dyDescent="0.35">
      <c r="C3199" s="87">
        <v>43187</v>
      </c>
      <c r="D3199" s="88">
        <v>0.26680555555555557</v>
      </c>
      <c r="E3199" s="89" t="s">
        <v>9</v>
      </c>
      <c r="F3199" s="89">
        <v>38</v>
      </c>
      <c r="G3199" s="89" t="s">
        <v>10</v>
      </c>
    </row>
    <row r="3200" spans="3:7" ht="15" thickBot="1" x14ac:dyDescent="0.35">
      <c r="C3200" s="87">
        <v>43187</v>
      </c>
      <c r="D3200" s="88">
        <v>0.26813657407407404</v>
      </c>
      <c r="E3200" s="89" t="s">
        <v>9</v>
      </c>
      <c r="F3200" s="89">
        <v>33</v>
      </c>
      <c r="G3200" s="89" t="s">
        <v>10</v>
      </c>
    </row>
    <row r="3201" spans="3:7" ht="15" thickBot="1" x14ac:dyDescent="0.35">
      <c r="C3201" s="87">
        <v>43187</v>
      </c>
      <c r="D3201" s="88">
        <v>0.2699537037037037</v>
      </c>
      <c r="E3201" s="89" t="s">
        <v>9</v>
      </c>
      <c r="F3201" s="89">
        <v>37</v>
      </c>
      <c r="G3201" s="89" t="s">
        <v>10</v>
      </c>
    </row>
    <row r="3202" spans="3:7" ht="15" thickBot="1" x14ac:dyDescent="0.35">
      <c r="C3202" s="87">
        <v>43187</v>
      </c>
      <c r="D3202" s="88">
        <v>0.27253472222222225</v>
      </c>
      <c r="E3202" s="89" t="s">
        <v>9</v>
      </c>
      <c r="F3202" s="89">
        <v>47</v>
      </c>
      <c r="G3202" s="89" t="s">
        <v>10</v>
      </c>
    </row>
    <row r="3203" spans="3:7" ht="15" thickBot="1" x14ac:dyDescent="0.35">
      <c r="C3203" s="87">
        <v>43187</v>
      </c>
      <c r="D3203" s="88">
        <v>0.27376157407407409</v>
      </c>
      <c r="E3203" s="89" t="s">
        <v>9</v>
      </c>
      <c r="F3203" s="89">
        <v>43</v>
      </c>
      <c r="G3203" s="89" t="s">
        <v>10</v>
      </c>
    </row>
    <row r="3204" spans="3:7" ht="15" thickBot="1" x14ac:dyDescent="0.35">
      <c r="C3204" s="87">
        <v>43187</v>
      </c>
      <c r="D3204" s="88">
        <v>0.2739699074074074</v>
      </c>
      <c r="E3204" s="89" t="s">
        <v>9</v>
      </c>
      <c r="F3204" s="89">
        <v>33</v>
      </c>
      <c r="G3204" s="89" t="s">
        <v>21</v>
      </c>
    </row>
    <row r="3205" spans="3:7" ht="15" thickBot="1" x14ac:dyDescent="0.35">
      <c r="C3205" s="87">
        <v>43187</v>
      </c>
      <c r="D3205" s="88">
        <v>0.27439814814814817</v>
      </c>
      <c r="E3205" s="89" t="s">
        <v>9</v>
      </c>
      <c r="F3205" s="89">
        <v>39</v>
      </c>
      <c r="G3205" s="89" t="s">
        <v>10</v>
      </c>
    </row>
    <row r="3206" spans="3:7" ht="15" thickBot="1" x14ac:dyDescent="0.35">
      <c r="C3206" s="87">
        <v>43187</v>
      </c>
      <c r="D3206" s="88">
        <v>0.27497685185185183</v>
      </c>
      <c r="E3206" s="89" t="s">
        <v>9</v>
      </c>
      <c r="F3206" s="89">
        <v>42</v>
      </c>
      <c r="G3206" s="89" t="s">
        <v>10</v>
      </c>
    </row>
    <row r="3207" spans="3:7" ht="15" thickBot="1" x14ac:dyDescent="0.35">
      <c r="C3207" s="87">
        <v>43187</v>
      </c>
      <c r="D3207" s="88">
        <v>0.2752546296296296</v>
      </c>
      <c r="E3207" s="89" t="s">
        <v>9</v>
      </c>
      <c r="F3207" s="89">
        <v>16</v>
      </c>
      <c r="G3207" s="89" t="s">
        <v>21</v>
      </c>
    </row>
    <row r="3208" spans="3:7" ht="15" thickBot="1" x14ac:dyDescent="0.35">
      <c r="C3208" s="87">
        <v>43187</v>
      </c>
      <c r="D3208" s="88">
        <v>0.27542824074074074</v>
      </c>
      <c r="E3208" s="89" t="s">
        <v>9</v>
      </c>
      <c r="F3208" s="89">
        <v>35</v>
      </c>
      <c r="G3208" s="89" t="s">
        <v>10</v>
      </c>
    </row>
    <row r="3209" spans="3:7" ht="15" thickBot="1" x14ac:dyDescent="0.35">
      <c r="C3209" s="87">
        <v>43187</v>
      </c>
      <c r="D3209" s="88">
        <v>0.27594907407407404</v>
      </c>
      <c r="E3209" s="89" t="s">
        <v>9</v>
      </c>
      <c r="F3209" s="89">
        <v>35</v>
      </c>
      <c r="G3209" s="89" t="s">
        <v>10</v>
      </c>
    </row>
    <row r="3210" spans="3:7" ht="15" thickBot="1" x14ac:dyDescent="0.35">
      <c r="C3210" s="87">
        <v>43187</v>
      </c>
      <c r="D3210" s="88">
        <v>0.27688657407407408</v>
      </c>
      <c r="E3210" s="89" t="s">
        <v>9</v>
      </c>
      <c r="F3210" s="89">
        <v>34</v>
      </c>
      <c r="G3210" s="89" t="s">
        <v>10</v>
      </c>
    </row>
    <row r="3211" spans="3:7" ht="15" thickBot="1" x14ac:dyDescent="0.35">
      <c r="C3211" s="87">
        <v>43187</v>
      </c>
      <c r="D3211" s="88">
        <v>0.27690972222222221</v>
      </c>
      <c r="E3211" s="89" t="s">
        <v>9</v>
      </c>
      <c r="F3211" s="89">
        <v>33</v>
      </c>
      <c r="G3211" s="89" t="s">
        <v>21</v>
      </c>
    </row>
    <row r="3212" spans="3:7" ht="15" thickBot="1" x14ac:dyDescent="0.35">
      <c r="C3212" s="87">
        <v>43187</v>
      </c>
      <c r="D3212" s="88">
        <v>0.27756944444444448</v>
      </c>
      <c r="E3212" s="89" t="s">
        <v>9</v>
      </c>
      <c r="F3212" s="89">
        <v>41</v>
      </c>
      <c r="G3212" s="89" t="s">
        <v>10</v>
      </c>
    </row>
    <row r="3213" spans="3:7" ht="15" thickBot="1" x14ac:dyDescent="0.35">
      <c r="C3213" s="87">
        <v>43187</v>
      </c>
      <c r="D3213" s="88">
        <v>0.27854166666666669</v>
      </c>
      <c r="E3213" s="89" t="s">
        <v>9</v>
      </c>
      <c r="F3213" s="89">
        <v>31</v>
      </c>
      <c r="G3213" s="89" t="s">
        <v>10</v>
      </c>
    </row>
    <row r="3214" spans="3:7" ht="15" thickBot="1" x14ac:dyDescent="0.35">
      <c r="C3214" s="87">
        <v>43187</v>
      </c>
      <c r="D3214" s="88">
        <v>0.27967592592592594</v>
      </c>
      <c r="E3214" s="89" t="s">
        <v>9</v>
      </c>
      <c r="F3214" s="89">
        <v>32</v>
      </c>
      <c r="G3214" s="89" t="s">
        <v>21</v>
      </c>
    </row>
    <row r="3215" spans="3:7" ht="15" thickBot="1" x14ac:dyDescent="0.35">
      <c r="C3215" s="87">
        <v>43187</v>
      </c>
      <c r="D3215" s="88">
        <v>0.28032407407407406</v>
      </c>
      <c r="E3215" s="89" t="s">
        <v>9</v>
      </c>
      <c r="F3215" s="89">
        <v>48</v>
      </c>
      <c r="G3215" s="89" t="s">
        <v>10</v>
      </c>
    </row>
    <row r="3216" spans="3:7" ht="15" thickBot="1" x14ac:dyDescent="0.35">
      <c r="C3216" s="87">
        <v>43187</v>
      </c>
      <c r="D3216" s="88">
        <v>0.28090277777777778</v>
      </c>
      <c r="E3216" s="89" t="s">
        <v>9</v>
      </c>
      <c r="F3216" s="89">
        <v>31</v>
      </c>
      <c r="G3216" s="89" t="s">
        <v>10</v>
      </c>
    </row>
    <row r="3217" spans="3:7" ht="15" thickBot="1" x14ac:dyDescent="0.35">
      <c r="C3217" s="87">
        <v>43187</v>
      </c>
      <c r="D3217" s="88">
        <v>0.28114583333333337</v>
      </c>
      <c r="E3217" s="89" t="s">
        <v>9</v>
      </c>
      <c r="F3217" s="89">
        <v>39</v>
      </c>
      <c r="G3217" s="89" t="s">
        <v>10</v>
      </c>
    </row>
    <row r="3218" spans="3:7" ht="15" thickBot="1" x14ac:dyDescent="0.35">
      <c r="C3218" s="87">
        <v>43187</v>
      </c>
      <c r="D3218" s="88">
        <v>0.28210648148148149</v>
      </c>
      <c r="E3218" s="89" t="s">
        <v>9</v>
      </c>
      <c r="F3218" s="89">
        <v>46</v>
      </c>
      <c r="G3218" s="89" t="s">
        <v>10</v>
      </c>
    </row>
    <row r="3219" spans="3:7" ht="15" thickBot="1" x14ac:dyDescent="0.35">
      <c r="C3219" s="87">
        <v>43187</v>
      </c>
      <c r="D3219" s="88">
        <v>0.28248842592592593</v>
      </c>
      <c r="E3219" s="89" t="s">
        <v>9</v>
      </c>
      <c r="F3219" s="89">
        <v>44</v>
      </c>
      <c r="G3219" s="89" t="s">
        <v>10</v>
      </c>
    </row>
    <row r="3220" spans="3:7" ht="15" thickBot="1" x14ac:dyDescent="0.35">
      <c r="C3220" s="87">
        <v>43187</v>
      </c>
      <c r="D3220" s="88">
        <v>0.28267361111111111</v>
      </c>
      <c r="E3220" s="89" t="s">
        <v>9</v>
      </c>
      <c r="F3220" s="89">
        <v>44</v>
      </c>
      <c r="G3220" s="89" t="s">
        <v>10</v>
      </c>
    </row>
    <row r="3221" spans="3:7" ht="15" thickBot="1" x14ac:dyDescent="0.35">
      <c r="C3221" s="87">
        <v>43187</v>
      </c>
      <c r="D3221" s="88">
        <v>0.28275462962962966</v>
      </c>
      <c r="E3221" s="89" t="s">
        <v>9</v>
      </c>
      <c r="F3221" s="89">
        <v>37</v>
      </c>
      <c r="G3221" s="89" t="s">
        <v>21</v>
      </c>
    </row>
    <row r="3222" spans="3:7" ht="15" thickBot="1" x14ac:dyDescent="0.35">
      <c r="C3222" s="87">
        <v>43187</v>
      </c>
      <c r="D3222" s="88">
        <v>0.28333333333333333</v>
      </c>
      <c r="E3222" s="89" t="s">
        <v>9</v>
      </c>
      <c r="F3222" s="89">
        <v>40</v>
      </c>
      <c r="G3222" s="89" t="s">
        <v>10</v>
      </c>
    </row>
    <row r="3223" spans="3:7" ht="15" thickBot="1" x14ac:dyDescent="0.35">
      <c r="C3223" s="87">
        <v>43187</v>
      </c>
      <c r="D3223" s="88">
        <v>0.28339120370370369</v>
      </c>
      <c r="E3223" s="89" t="s">
        <v>9</v>
      </c>
      <c r="F3223" s="89">
        <v>30</v>
      </c>
      <c r="G3223" s="89" t="s">
        <v>21</v>
      </c>
    </row>
    <row r="3224" spans="3:7" ht="15" thickBot="1" x14ac:dyDescent="0.35">
      <c r="C3224" s="87">
        <v>43187</v>
      </c>
      <c r="D3224" s="88">
        <v>0.2834490740740741</v>
      </c>
      <c r="E3224" s="89" t="s">
        <v>9</v>
      </c>
      <c r="F3224" s="89">
        <v>25</v>
      </c>
      <c r="G3224" s="89" t="s">
        <v>21</v>
      </c>
    </row>
    <row r="3225" spans="3:7" ht="15" thickBot="1" x14ac:dyDescent="0.35">
      <c r="C3225" s="87">
        <v>43187</v>
      </c>
      <c r="D3225" s="88">
        <v>0.28420138888888885</v>
      </c>
      <c r="E3225" s="89" t="s">
        <v>9</v>
      </c>
      <c r="F3225" s="89">
        <v>31</v>
      </c>
      <c r="G3225" s="89" t="s">
        <v>21</v>
      </c>
    </row>
    <row r="3226" spans="3:7" ht="15" thickBot="1" x14ac:dyDescent="0.35">
      <c r="C3226" s="87">
        <v>43187</v>
      </c>
      <c r="D3226" s="88">
        <v>0.28598379629629628</v>
      </c>
      <c r="E3226" s="89" t="s">
        <v>9</v>
      </c>
      <c r="F3226" s="89">
        <v>48</v>
      </c>
      <c r="G3226" s="89" t="s">
        <v>21</v>
      </c>
    </row>
    <row r="3227" spans="3:7" ht="15" thickBot="1" x14ac:dyDescent="0.35">
      <c r="C3227" s="87">
        <v>43187</v>
      </c>
      <c r="D3227" s="88">
        <v>0.28672453703703704</v>
      </c>
      <c r="E3227" s="89" t="s">
        <v>9</v>
      </c>
      <c r="F3227" s="89">
        <v>44</v>
      </c>
      <c r="G3227" s="89" t="s">
        <v>10</v>
      </c>
    </row>
    <row r="3228" spans="3:7" ht="15" thickBot="1" x14ac:dyDescent="0.35">
      <c r="C3228" s="87">
        <v>43187</v>
      </c>
      <c r="D3228" s="88">
        <v>0.28706018518518522</v>
      </c>
      <c r="E3228" s="89" t="s">
        <v>9</v>
      </c>
      <c r="F3228" s="89">
        <v>35</v>
      </c>
      <c r="G3228" s="89" t="s">
        <v>10</v>
      </c>
    </row>
    <row r="3229" spans="3:7" ht="15" thickBot="1" x14ac:dyDescent="0.35">
      <c r="C3229" s="87">
        <v>43187</v>
      </c>
      <c r="D3229" s="88">
        <v>0.2873148148148148</v>
      </c>
      <c r="E3229" s="89" t="s">
        <v>9</v>
      </c>
      <c r="F3229" s="89">
        <v>42</v>
      </c>
      <c r="G3229" s="89" t="s">
        <v>10</v>
      </c>
    </row>
    <row r="3230" spans="3:7" ht="15" thickBot="1" x14ac:dyDescent="0.35">
      <c r="C3230" s="87">
        <v>43187</v>
      </c>
      <c r="D3230" s="88">
        <v>0.28737268518518516</v>
      </c>
      <c r="E3230" s="89" t="s">
        <v>9</v>
      </c>
      <c r="F3230" s="89">
        <v>50</v>
      </c>
      <c r="G3230" s="89" t="s">
        <v>10</v>
      </c>
    </row>
    <row r="3231" spans="3:7" ht="15" thickBot="1" x14ac:dyDescent="0.35">
      <c r="C3231" s="87">
        <v>43187</v>
      </c>
      <c r="D3231" s="88">
        <v>0.2877662037037037</v>
      </c>
      <c r="E3231" s="89" t="s">
        <v>9</v>
      </c>
      <c r="F3231" s="89">
        <v>32</v>
      </c>
      <c r="G3231" s="89" t="s">
        <v>21</v>
      </c>
    </row>
    <row r="3232" spans="3:7" ht="15" thickBot="1" x14ac:dyDescent="0.35">
      <c r="C3232" s="87">
        <v>43187</v>
      </c>
      <c r="D3232" s="88">
        <v>0.28818287037037038</v>
      </c>
      <c r="E3232" s="89" t="s">
        <v>9</v>
      </c>
      <c r="F3232" s="89">
        <v>36</v>
      </c>
      <c r="G3232" s="89" t="s">
        <v>10</v>
      </c>
    </row>
    <row r="3233" spans="3:7" ht="15" thickBot="1" x14ac:dyDescent="0.35">
      <c r="C3233" s="87">
        <v>43187</v>
      </c>
      <c r="D3233" s="88">
        <v>0.28835648148148146</v>
      </c>
      <c r="E3233" s="89" t="s">
        <v>9</v>
      </c>
      <c r="F3233" s="89">
        <v>46</v>
      </c>
      <c r="G3233" s="89" t="s">
        <v>10</v>
      </c>
    </row>
    <row r="3234" spans="3:7" ht="15" thickBot="1" x14ac:dyDescent="0.35">
      <c r="C3234" s="87">
        <v>43187</v>
      </c>
      <c r="D3234" s="88">
        <v>0.28896990740740741</v>
      </c>
      <c r="E3234" s="89" t="s">
        <v>9</v>
      </c>
      <c r="F3234" s="89">
        <v>32</v>
      </c>
      <c r="G3234" s="89" t="s">
        <v>10</v>
      </c>
    </row>
    <row r="3235" spans="3:7" ht="15" thickBot="1" x14ac:dyDescent="0.35">
      <c r="C3235" s="87">
        <v>43187</v>
      </c>
      <c r="D3235" s="88">
        <v>0.28988425925925926</v>
      </c>
      <c r="E3235" s="89" t="s">
        <v>9</v>
      </c>
      <c r="F3235" s="89">
        <v>40</v>
      </c>
      <c r="G3235" s="89" t="s">
        <v>10</v>
      </c>
    </row>
    <row r="3236" spans="3:7" ht="15" thickBot="1" x14ac:dyDescent="0.35">
      <c r="C3236" s="87">
        <v>43187</v>
      </c>
      <c r="D3236" s="88">
        <v>0.2903587962962963</v>
      </c>
      <c r="E3236" s="89" t="s">
        <v>9</v>
      </c>
      <c r="F3236" s="89">
        <v>44</v>
      </c>
      <c r="G3236" s="89" t="s">
        <v>10</v>
      </c>
    </row>
    <row r="3237" spans="3:7" ht="15" thickBot="1" x14ac:dyDescent="0.35">
      <c r="C3237" s="87">
        <v>43187</v>
      </c>
      <c r="D3237" s="88">
        <v>0.29093750000000002</v>
      </c>
      <c r="E3237" s="89" t="s">
        <v>9</v>
      </c>
      <c r="F3237" s="89">
        <v>41</v>
      </c>
      <c r="G3237" s="89" t="s">
        <v>10</v>
      </c>
    </row>
    <row r="3238" spans="3:7" ht="15" thickBot="1" x14ac:dyDescent="0.35">
      <c r="C3238" s="87">
        <v>43187</v>
      </c>
      <c r="D3238" s="88">
        <v>0.29130787037037037</v>
      </c>
      <c r="E3238" s="89" t="s">
        <v>9</v>
      </c>
      <c r="F3238" s="89">
        <v>27</v>
      </c>
      <c r="G3238" s="89" t="s">
        <v>21</v>
      </c>
    </row>
    <row r="3239" spans="3:7" ht="15" thickBot="1" x14ac:dyDescent="0.35">
      <c r="C3239" s="87">
        <v>43187</v>
      </c>
      <c r="D3239" s="88">
        <v>0.29322916666666665</v>
      </c>
      <c r="E3239" s="89" t="s">
        <v>9</v>
      </c>
      <c r="F3239" s="89">
        <v>28</v>
      </c>
      <c r="G3239" s="89" t="s">
        <v>21</v>
      </c>
    </row>
    <row r="3240" spans="3:7" ht="15" thickBot="1" x14ac:dyDescent="0.35">
      <c r="C3240" s="87">
        <v>43187</v>
      </c>
      <c r="D3240" s="88">
        <v>0.29344907407407406</v>
      </c>
      <c r="E3240" s="89" t="s">
        <v>9</v>
      </c>
      <c r="F3240" s="89">
        <v>47</v>
      </c>
      <c r="G3240" s="89" t="s">
        <v>10</v>
      </c>
    </row>
    <row r="3241" spans="3:7" ht="15" thickBot="1" x14ac:dyDescent="0.35">
      <c r="C3241" s="87">
        <v>43187</v>
      </c>
      <c r="D3241" s="88">
        <v>0.29376157407407405</v>
      </c>
      <c r="E3241" s="89" t="s">
        <v>9</v>
      </c>
      <c r="F3241" s="89">
        <v>36</v>
      </c>
      <c r="G3241" s="89" t="s">
        <v>21</v>
      </c>
    </row>
    <row r="3242" spans="3:7" ht="15" thickBot="1" x14ac:dyDescent="0.35">
      <c r="C3242" s="87">
        <v>43187</v>
      </c>
      <c r="D3242" s="88">
        <v>0.29511574074074071</v>
      </c>
      <c r="E3242" s="89" t="s">
        <v>9</v>
      </c>
      <c r="F3242" s="89">
        <v>41</v>
      </c>
      <c r="G3242" s="89" t="s">
        <v>21</v>
      </c>
    </row>
    <row r="3243" spans="3:7" ht="15" thickBot="1" x14ac:dyDescent="0.35">
      <c r="C3243" s="87">
        <v>43187</v>
      </c>
      <c r="D3243" s="88">
        <v>0.29525462962962962</v>
      </c>
      <c r="E3243" s="89" t="s">
        <v>9</v>
      </c>
      <c r="F3243" s="89">
        <v>39</v>
      </c>
      <c r="G3243" s="89" t="s">
        <v>10</v>
      </c>
    </row>
    <row r="3244" spans="3:7" ht="15" thickBot="1" x14ac:dyDescent="0.35">
      <c r="C3244" s="87">
        <v>43187</v>
      </c>
      <c r="D3244" s="88">
        <v>0.2953587962962963</v>
      </c>
      <c r="E3244" s="89" t="s">
        <v>9</v>
      </c>
      <c r="F3244" s="89">
        <v>34</v>
      </c>
      <c r="G3244" s="89" t="s">
        <v>21</v>
      </c>
    </row>
    <row r="3245" spans="3:7" ht="15" thickBot="1" x14ac:dyDescent="0.35">
      <c r="C3245" s="87">
        <v>43187</v>
      </c>
      <c r="D3245" s="88">
        <v>0.29543981481481479</v>
      </c>
      <c r="E3245" s="89" t="s">
        <v>9</v>
      </c>
      <c r="F3245" s="89">
        <v>45</v>
      </c>
      <c r="G3245" s="89" t="s">
        <v>10</v>
      </c>
    </row>
    <row r="3246" spans="3:7" ht="15" thickBot="1" x14ac:dyDescent="0.35">
      <c r="C3246" s="87">
        <v>43187</v>
      </c>
      <c r="D3246" s="88">
        <v>0.29552083333333334</v>
      </c>
      <c r="E3246" s="89" t="s">
        <v>9</v>
      </c>
      <c r="F3246" s="89">
        <v>41</v>
      </c>
      <c r="G3246" s="89" t="s">
        <v>10</v>
      </c>
    </row>
    <row r="3247" spans="3:7" ht="15" thickBot="1" x14ac:dyDescent="0.35">
      <c r="C3247" s="87">
        <v>43187</v>
      </c>
      <c r="D3247" s="88">
        <v>0.29643518518518519</v>
      </c>
      <c r="E3247" s="89" t="s">
        <v>9</v>
      </c>
      <c r="F3247" s="89">
        <v>45</v>
      </c>
      <c r="G3247" s="89" t="s">
        <v>10</v>
      </c>
    </row>
    <row r="3248" spans="3:7" ht="15" thickBot="1" x14ac:dyDescent="0.35">
      <c r="C3248" s="87">
        <v>43187</v>
      </c>
      <c r="D3248" s="88">
        <v>0.29659722222222223</v>
      </c>
      <c r="E3248" s="89" t="s">
        <v>9</v>
      </c>
      <c r="F3248" s="89">
        <v>52</v>
      </c>
      <c r="G3248" s="89" t="s">
        <v>10</v>
      </c>
    </row>
    <row r="3249" spans="3:7" ht="15" thickBot="1" x14ac:dyDescent="0.35">
      <c r="C3249" s="87">
        <v>43187</v>
      </c>
      <c r="D3249" s="88">
        <v>0.29662037037037037</v>
      </c>
      <c r="E3249" s="89" t="s">
        <v>9</v>
      </c>
      <c r="F3249" s="89">
        <v>40</v>
      </c>
      <c r="G3249" s="89" t="s">
        <v>10</v>
      </c>
    </row>
    <row r="3250" spans="3:7" ht="15" thickBot="1" x14ac:dyDescent="0.35">
      <c r="C3250" s="87">
        <v>43187</v>
      </c>
      <c r="D3250" s="88">
        <v>0.29662037037037037</v>
      </c>
      <c r="E3250" s="89" t="s">
        <v>9</v>
      </c>
      <c r="F3250" s="89">
        <v>35</v>
      </c>
      <c r="G3250" s="89" t="s">
        <v>10</v>
      </c>
    </row>
    <row r="3251" spans="3:7" ht="15" thickBot="1" x14ac:dyDescent="0.35">
      <c r="C3251" s="87">
        <v>43187</v>
      </c>
      <c r="D3251" s="88">
        <v>0.29663194444444446</v>
      </c>
      <c r="E3251" s="89" t="s">
        <v>9</v>
      </c>
      <c r="F3251" s="89">
        <v>29</v>
      </c>
      <c r="G3251" s="89" t="s">
        <v>10</v>
      </c>
    </row>
    <row r="3252" spans="3:7" ht="15" thickBot="1" x14ac:dyDescent="0.35">
      <c r="C3252" s="87">
        <v>43187</v>
      </c>
      <c r="D3252" s="88">
        <v>0.29704861111111108</v>
      </c>
      <c r="E3252" s="89" t="s">
        <v>9</v>
      </c>
      <c r="F3252" s="89">
        <v>39</v>
      </c>
      <c r="G3252" s="89" t="s">
        <v>10</v>
      </c>
    </row>
    <row r="3253" spans="3:7" ht="15" thickBot="1" x14ac:dyDescent="0.35">
      <c r="C3253" s="87">
        <v>43187</v>
      </c>
      <c r="D3253" s="88">
        <v>0.29712962962962963</v>
      </c>
      <c r="E3253" s="89" t="s">
        <v>9</v>
      </c>
      <c r="F3253" s="89">
        <v>28</v>
      </c>
      <c r="G3253" s="89" t="s">
        <v>10</v>
      </c>
    </row>
    <row r="3254" spans="3:7" ht="15" thickBot="1" x14ac:dyDescent="0.35">
      <c r="C3254" s="87">
        <v>43187</v>
      </c>
      <c r="D3254" s="88">
        <v>0.29725694444444445</v>
      </c>
      <c r="E3254" s="89" t="s">
        <v>9</v>
      </c>
      <c r="F3254" s="89">
        <v>42</v>
      </c>
      <c r="G3254" s="89" t="s">
        <v>21</v>
      </c>
    </row>
    <row r="3255" spans="3:7" ht="15" thickBot="1" x14ac:dyDescent="0.35">
      <c r="C3255" s="87">
        <v>43187</v>
      </c>
      <c r="D3255" s="88">
        <v>0.29826388888888888</v>
      </c>
      <c r="E3255" s="89" t="s">
        <v>9</v>
      </c>
      <c r="F3255" s="89">
        <v>33</v>
      </c>
      <c r="G3255" s="89" t="s">
        <v>21</v>
      </c>
    </row>
    <row r="3256" spans="3:7" ht="15" thickBot="1" x14ac:dyDescent="0.35">
      <c r="C3256" s="87">
        <v>43187</v>
      </c>
      <c r="D3256" s="88">
        <v>0.29924768518518519</v>
      </c>
      <c r="E3256" s="89" t="s">
        <v>9</v>
      </c>
      <c r="F3256" s="89">
        <v>20</v>
      </c>
      <c r="G3256" s="89" t="s">
        <v>21</v>
      </c>
    </row>
    <row r="3257" spans="3:7" ht="15" thickBot="1" x14ac:dyDescent="0.35">
      <c r="C3257" s="87">
        <v>43187</v>
      </c>
      <c r="D3257" s="88">
        <v>0.29932870370370374</v>
      </c>
      <c r="E3257" s="89" t="s">
        <v>9</v>
      </c>
      <c r="F3257" s="89">
        <v>32</v>
      </c>
      <c r="G3257" s="89" t="s">
        <v>10</v>
      </c>
    </row>
    <row r="3258" spans="3:7" ht="15" thickBot="1" x14ac:dyDescent="0.35">
      <c r="C3258" s="87">
        <v>43187</v>
      </c>
      <c r="D3258" s="88">
        <v>0.29973379629629632</v>
      </c>
      <c r="E3258" s="89" t="s">
        <v>9</v>
      </c>
      <c r="F3258" s="89">
        <v>31</v>
      </c>
      <c r="G3258" s="89" t="s">
        <v>21</v>
      </c>
    </row>
    <row r="3259" spans="3:7" ht="15" thickBot="1" x14ac:dyDescent="0.35">
      <c r="C3259" s="87">
        <v>43187</v>
      </c>
      <c r="D3259" s="88">
        <v>0.2999074074074074</v>
      </c>
      <c r="E3259" s="89" t="s">
        <v>9</v>
      </c>
      <c r="F3259" s="89">
        <v>40</v>
      </c>
      <c r="G3259" s="89" t="s">
        <v>21</v>
      </c>
    </row>
    <row r="3260" spans="3:7" ht="15" thickBot="1" x14ac:dyDescent="0.35">
      <c r="C3260" s="87">
        <v>43187</v>
      </c>
      <c r="D3260" s="88">
        <v>0.30028935185185185</v>
      </c>
      <c r="E3260" s="89" t="s">
        <v>9</v>
      </c>
      <c r="F3260" s="89">
        <v>22</v>
      </c>
      <c r="G3260" s="89" t="s">
        <v>21</v>
      </c>
    </row>
    <row r="3261" spans="3:7" ht="15" thickBot="1" x14ac:dyDescent="0.35">
      <c r="C3261" s="87">
        <v>43187</v>
      </c>
      <c r="D3261" s="88">
        <v>0.30098379629629629</v>
      </c>
      <c r="E3261" s="89" t="s">
        <v>9</v>
      </c>
      <c r="F3261" s="89">
        <v>50</v>
      </c>
      <c r="G3261" s="89" t="s">
        <v>10</v>
      </c>
    </row>
    <row r="3262" spans="3:7" ht="15" thickBot="1" x14ac:dyDescent="0.35">
      <c r="C3262" s="87">
        <v>43187</v>
      </c>
      <c r="D3262" s="88">
        <v>0.30252314814814812</v>
      </c>
      <c r="E3262" s="89" t="s">
        <v>9</v>
      </c>
      <c r="F3262" s="89">
        <v>36</v>
      </c>
      <c r="G3262" s="89" t="s">
        <v>10</v>
      </c>
    </row>
    <row r="3263" spans="3:7" ht="15" thickBot="1" x14ac:dyDescent="0.35">
      <c r="C3263" s="87">
        <v>43187</v>
      </c>
      <c r="D3263" s="88">
        <v>0.30285879629629631</v>
      </c>
      <c r="E3263" s="89" t="s">
        <v>9</v>
      </c>
      <c r="F3263" s="89">
        <v>33</v>
      </c>
      <c r="G3263" s="89" t="s">
        <v>21</v>
      </c>
    </row>
    <row r="3264" spans="3:7" ht="15" thickBot="1" x14ac:dyDescent="0.35">
      <c r="C3264" s="87">
        <v>43187</v>
      </c>
      <c r="D3264" s="88">
        <v>0.30303240740740739</v>
      </c>
      <c r="E3264" s="89" t="s">
        <v>9</v>
      </c>
      <c r="F3264" s="89">
        <v>24</v>
      </c>
      <c r="G3264" s="89" t="s">
        <v>21</v>
      </c>
    </row>
    <row r="3265" spans="3:7" ht="15" thickBot="1" x14ac:dyDescent="0.35">
      <c r="C3265" s="87">
        <v>43187</v>
      </c>
      <c r="D3265" s="88">
        <v>0.30310185185185184</v>
      </c>
      <c r="E3265" s="89" t="s">
        <v>9</v>
      </c>
      <c r="F3265" s="89">
        <v>40</v>
      </c>
      <c r="G3265" s="89" t="s">
        <v>10</v>
      </c>
    </row>
    <row r="3266" spans="3:7" ht="15" thickBot="1" x14ac:dyDescent="0.35">
      <c r="C3266" s="87">
        <v>43187</v>
      </c>
      <c r="D3266" s="88">
        <v>0.30318287037037034</v>
      </c>
      <c r="E3266" s="89" t="s">
        <v>9</v>
      </c>
      <c r="F3266" s="89">
        <v>48</v>
      </c>
      <c r="G3266" s="89" t="s">
        <v>10</v>
      </c>
    </row>
    <row r="3267" spans="3:7" ht="15" thickBot="1" x14ac:dyDescent="0.35">
      <c r="C3267" s="87">
        <v>43187</v>
      </c>
      <c r="D3267" s="88">
        <v>0.30337962962962967</v>
      </c>
      <c r="E3267" s="89" t="s">
        <v>9</v>
      </c>
      <c r="F3267" s="89">
        <v>51</v>
      </c>
      <c r="G3267" s="89" t="s">
        <v>10</v>
      </c>
    </row>
    <row r="3268" spans="3:7" ht="15" thickBot="1" x14ac:dyDescent="0.35">
      <c r="C3268" s="87">
        <v>43187</v>
      </c>
      <c r="D3268" s="88">
        <v>0.30349537037037039</v>
      </c>
      <c r="E3268" s="89" t="s">
        <v>9</v>
      </c>
      <c r="F3268" s="89">
        <v>41</v>
      </c>
      <c r="G3268" s="89" t="s">
        <v>10</v>
      </c>
    </row>
    <row r="3269" spans="3:7" ht="15" thickBot="1" x14ac:dyDescent="0.35">
      <c r="C3269" s="87">
        <v>43187</v>
      </c>
      <c r="D3269" s="88">
        <v>0.30571759259259262</v>
      </c>
      <c r="E3269" s="89" t="s">
        <v>9</v>
      </c>
      <c r="F3269" s="89">
        <v>42</v>
      </c>
      <c r="G3269" s="89" t="s">
        <v>10</v>
      </c>
    </row>
    <row r="3270" spans="3:7" ht="15" thickBot="1" x14ac:dyDescent="0.35">
      <c r="C3270" s="87">
        <v>43187</v>
      </c>
      <c r="D3270" s="88">
        <v>0.30592592592592593</v>
      </c>
      <c r="E3270" s="89" t="s">
        <v>9</v>
      </c>
      <c r="F3270" s="89">
        <v>21</v>
      </c>
      <c r="G3270" s="89" t="s">
        <v>21</v>
      </c>
    </row>
    <row r="3271" spans="3:7" ht="15" thickBot="1" x14ac:dyDescent="0.35">
      <c r="C3271" s="87">
        <v>43187</v>
      </c>
      <c r="D3271" s="88">
        <v>0.30594907407407407</v>
      </c>
      <c r="E3271" s="89" t="s">
        <v>9</v>
      </c>
      <c r="F3271" s="89">
        <v>45</v>
      </c>
      <c r="G3271" s="89" t="s">
        <v>10</v>
      </c>
    </row>
    <row r="3272" spans="3:7" ht="15" thickBot="1" x14ac:dyDescent="0.35">
      <c r="C3272" s="87">
        <v>43187</v>
      </c>
      <c r="D3272" s="88">
        <v>0.30604166666666666</v>
      </c>
      <c r="E3272" s="89" t="s">
        <v>9</v>
      </c>
      <c r="F3272" s="89">
        <v>49</v>
      </c>
      <c r="G3272" s="89" t="s">
        <v>10</v>
      </c>
    </row>
    <row r="3273" spans="3:7" ht="15" thickBot="1" x14ac:dyDescent="0.35">
      <c r="C3273" s="87">
        <v>43187</v>
      </c>
      <c r="D3273" s="88">
        <v>0.30690972222222224</v>
      </c>
      <c r="E3273" s="89" t="s">
        <v>9</v>
      </c>
      <c r="F3273" s="89">
        <v>27</v>
      </c>
      <c r="G3273" s="89" t="s">
        <v>21</v>
      </c>
    </row>
    <row r="3274" spans="3:7" ht="15" thickBot="1" x14ac:dyDescent="0.35">
      <c r="C3274" s="87">
        <v>43187</v>
      </c>
      <c r="D3274" s="88">
        <v>0.30755787037037036</v>
      </c>
      <c r="E3274" s="89" t="s">
        <v>9</v>
      </c>
      <c r="F3274" s="89">
        <v>40</v>
      </c>
      <c r="G3274" s="89" t="s">
        <v>10</v>
      </c>
    </row>
    <row r="3275" spans="3:7" ht="15" thickBot="1" x14ac:dyDescent="0.35">
      <c r="C3275" s="87">
        <v>43187</v>
      </c>
      <c r="D3275" s="88">
        <v>0.30802083333333335</v>
      </c>
      <c r="E3275" s="89" t="s">
        <v>9</v>
      </c>
      <c r="F3275" s="89">
        <v>32</v>
      </c>
      <c r="G3275" s="89" t="s">
        <v>10</v>
      </c>
    </row>
    <row r="3276" spans="3:7" ht="15" thickBot="1" x14ac:dyDescent="0.35">
      <c r="C3276" s="87">
        <v>43187</v>
      </c>
      <c r="D3276" s="88">
        <v>0.30820601851851853</v>
      </c>
      <c r="E3276" s="89" t="s">
        <v>9</v>
      </c>
      <c r="F3276" s="89">
        <v>35</v>
      </c>
      <c r="G3276" s="89" t="s">
        <v>10</v>
      </c>
    </row>
    <row r="3277" spans="3:7" ht="15" thickBot="1" x14ac:dyDescent="0.35">
      <c r="C3277" s="87">
        <v>43187</v>
      </c>
      <c r="D3277" s="88">
        <v>0.31037037037037035</v>
      </c>
      <c r="E3277" s="89" t="s">
        <v>9</v>
      </c>
      <c r="F3277" s="89">
        <v>33</v>
      </c>
      <c r="G3277" s="89" t="s">
        <v>10</v>
      </c>
    </row>
    <row r="3278" spans="3:7" ht="15" thickBot="1" x14ac:dyDescent="0.35">
      <c r="C3278" s="87">
        <v>43187</v>
      </c>
      <c r="D3278" s="88">
        <v>0.31049768518518517</v>
      </c>
      <c r="E3278" s="89" t="s">
        <v>9</v>
      </c>
      <c r="F3278" s="89">
        <v>35</v>
      </c>
      <c r="G3278" s="89" t="s">
        <v>10</v>
      </c>
    </row>
    <row r="3279" spans="3:7" ht="15" thickBot="1" x14ac:dyDescent="0.35">
      <c r="C3279" s="87">
        <v>43187</v>
      </c>
      <c r="D3279" s="88">
        <v>0.31179398148148146</v>
      </c>
      <c r="E3279" s="89" t="s">
        <v>9</v>
      </c>
      <c r="F3279" s="89">
        <v>44</v>
      </c>
      <c r="G3279" s="89" t="s">
        <v>10</v>
      </c>
    </row>
    <row r="3280" spans="3:7" ht="15" thickBot="1" x14ac:dyDescent="0.35">
      <c r="C3280" s="87">
        <v>43187</v>
      </c>
      <c r="D3280" s="88">
        <v>0.31260416666666663</v>
      </c>
      <c r="E3280" s="89" t="s">
        <v>9</v>
      </c>
      <c r="F3280" s="89">
        <v>36</v>
      </c>
      <c r="G3280" s="89" t="s">
        <v>10</v>
      </c>
    </row>
    <row r="3281" spans="3:7" ht="15" thickBot="1" x14ac:dyDescent="0.35">
      <c r="C3281" s="87">
        <v>43187</v>
      </c>
      <c r="D3281" s="88">
        <v>0.31260416666666663</v>
      </c>
      <c r="E3281" s="89" t="s">
        <v>9</v>
      </c>
      <c r="F3281" s="89">
        <v>42</v>
      </c>
      <c r="G3281" s="89" t="s">
        <v>10</v>
      </c>
    </row>
    <row r="3282" spans="3:7" ht="15" thickBot="1" x14ac:dyDescent="0.35">
      <c r="C3282" s="87">
        <v>43187</v>
      </c>
      <c r="D3282" s="88">
        <v>0.31261574074074078</v>
      </c>
      <c r="E3282" s="89" t="s">
        <v>9</v>
      </c>
      <c r="F3282" s="89">
        <v>41</v>
      </c>
      <c r="G3282" s="89" t="s">
        <v>10</v>
      </c>
    </row>
    <row r="3283" spans="3:7" ht="15" thickBot="1" x14ac:dyDescent="0.35">
      <c r="C3283" s="87">
        <v>43187</v>
      </c>
      <c r="D3283" s="88">
        <v>0.31263888888888886</v>
      </c>
      <c r="E3283" s="89" t="s">
        <v>9</v>
      </c>
      <c r="F3283" s="89">
        <v>45</v>
      </c>
      <c r="G3283" s="89" t="s">
        <v>10</v>
      </c>
    </row>
    <row r="3284" spans="3:7" ht="15" thickBot="1" x14ac:dyDescent="0.35">
      <c r="C3284" s="87">
        <v>43187</v>
      </c>
      <c r="D3284" s="88">
        <v>0.31465277777777778</v>
      </c>
      <c r="E3284" s="89" t="s">
        <v>9</v>
      </c>
      <c r="F3284" s="89">
        <v>41</v>
      </c>
      <c r="G3284" s="89" t="s">
        <v>10</v>
      </c>
    </row>
    <row r="3285" spans="3:7" ht="15" thickBot="1" x14ac:dyDescent="0.35">
      <c r="C3285" s="87">
        <v>43187</v>
      </c>
      <c r="D3285" s="88">
        <v>0.31547453703703704</v>
      </c>
      <c r="E3285" s="89" t="s">
        <v>9</v>
      </c>
      <c r="F3285" s="89">
        <v>41</v>
      </c>
      <c r="G3285" s="89" t="s">
        <v>10</v>
      </c>
    </row>
    <row r="3286" spans="3:7" ht="15" thickBot="1" x14ac:dyDescent="0.35">
      <c r="C3286" s="87">
        <v>43187</v>
      </c>
      <c r="D3286" s="88">
        <v>0.31689814814814815</v>
      </c>
      <c r="E3286" s="89" t="s">
        <v>9</v>
      </c>
      <c r="F3286" s="89">
        <v>40</v>
      </c>
      <c r="G3286" s="89" t="s">
        <v>10</v>
      </c>
    </row>
    <row r="3287" spans="3:7" ht="15" thickBot="1" x14ac:dyDescent="0.35">
      <c r="C3287" s="87">
        <v>43187</v>
      </c>
      <c r="D3287" s="88">
        <v>0.31807870370370367</v>
      </c>
      <c r="E3287" s="89" t="s">
        <v>9</v>
      </c>
      <c r="F3287" s="89">
        <v>36</v>
      </c>
      <c r="G3287" s="89" t="s">
        <v>10</v>
      </c>
    </row>
    <row r="3288" spans="3:7" ht="15" thickBot="1" x14ac:dyDescent="0.35">
      <c r="C3288" s="87">
        <v>43187</v>
      </c>
      <c r="D3288" s="88">
        <v>0.31887731481481479</v>
      </c>
      <c r="E3288" s="89" t="s">
        <v>9</v>
      </c>
      <c r="F3288" s="89">
        <v>38</v>
      </c>
      <c r="G3288" s="89" t="s">
        <v>10</v>
      </c>
    </row>
    <row r="3289" spans="3:7" ht="15" thickBot="1" x14ac:dyDescent="0.35">
      <c r="C3289" s="87">
        <v>43187</v>
      </c>
      <c r="D3289" s="88">
        <v>0.31929398148148147</v>
      </c>
      <c r="E3289" s="89" t="s">
        <v>9</v>
      </c>
      <c r="F3289" s="89">
        <v>33</v>
      </c>
      <c r="G3289" s="89" t="s">
        <v>10</v>
      </c>
    </row>
    <row r="3290" spans="3:7" ht="15" thickBot="1" x14ac:dyDescent="0.35">
      <c r="C3290" s="87">
        <v>43187</v>
      </c>
      <c r="D3290" s="88">
        <v>0.32086805555555559</v>
      </c>
      <c r="E3290" s="89" t="s">
        <v>9</v>
      </c>
      <c r="F3290" s="89">
        <v>38</v>
      </c>
      <c r="G3290" s="89" t="s">
        <v>10</v>
      </c>
    </row>
    <row r="3291" spans="3:7" ht="15" thickBot="1" x14ac:dyDescent="0.35">
      <c r="C3291" s="87">
        <v>43187</v>
      </c>
      <c r="D3291" s="88">
        <v>0.32159722222222226</v>
      </c>
      <c r="E3291" s="89" t="s">
        <v>9</v>
      </c>
      <c r="F3291" s="89">
        <v>36</v>
      </c>
      <c r="G3291" s="89" t="s">
        <v>10</v>
      </c>
    </row>
    <row r="3292" spans="3:7" ht="15" thickBot="1" x14ac:dyDescent="0.35">
      <c r="C3292" s="87">
        <v>43187</v>
      </c>
      <c r="D3292" s="88">
        <v>0.32165509259259256</v>
      </c>
      <c r="E3292" s="89" t="s">
        <v>9</v>
      </c>
      <c r="F3292" s="89">
        <v>26</v>
      </c>
      <c r="G3292" s="89" t="s">
        <v>21</v>
      </c>
    </row>
    <row r="3293" spans="3:7" ht="15" thickBot="1" x14ac:dyDescent="0.35">
      <c r="C3293" s="87">
        <v>43187</v>
      </c>
      <c r="D3293" s="88">
        <v>0.32268518518518519</v>
      </c>
      <c r="E3293" s="89" t="s">
        <v>9</v>
      </c>
      <c r="F3293" s="89">
        <v>41</v>
      </c>
      <c r="G3293" s="89" t="s">
        <v>10</v>
      </c>
    </row>
    <row r="3294" spans="3:7" ht="15" thickBot="1" x14ac:dyDescent="0.35">
      <c r="C3294" s="87">
        <v>43187</v>
      </c>
      <c r="D3294" s="88">
        <v>0.32296296296296295</v>
      </c>
      <c r="E3294" s="89" t="s">
        <v>9</v>
      </c>
      <c r="F3294" s="89">
        <v>16</v>
      </c>
      <c r="G3294" s="89" t="s">
        <v>21</v>
      </c>
    </row>
    <row r="3295" spans="3:7" ht="15" thickBot="1" x14ac:dyDescent="0.35">
      <c r="C3295" s="87">
        <v>43187</v>
      </c>
      <c r="D3295" s="88">
        <v>0.32482638888888887</v>
      </c>
      <c r="E3295" s="89" t="s">
        <v>9</v>
      </c>
      <c r="F3295" s="89">
        <v>45</v>
      </c>
      <c r="G3295" s="89" t="s">
        <v>10</v>
      </c>
    </row>
    <row r="3296" spans="3:7" ht="15" thickBot="1" x14ac:dyDescent="0.35">
      <c r="C3296" s="87">
        <v>43187</v>
      </c>
      <c r="D3296" s="88">
        <v>0.32491898148148146</v>
      </c>
      <c r="E3296" s="89" t="s">
        <v>9</v>
      </c>
      <c r="F3296" s="89">
        <v>37</v>
      </c>
      <c r="G3296" s="89" t="s">
        <v>10</v>
      </c>
    </row>
    <row r="3297" spans="3:7" ht="15" thickBot="1" x14ac:dyDescent="0.35">
      <c r="C3297" s="87">
        <v>43187</v>
      </c>
      <c r="D3297" s="88">
        <v>0.32526620370370368</v>
      </c>
      <c r="E3297" s="89" t="s">
        <v>9</v>
      </c>
      <c r="F3297" s="89">
        <v>21</v>
      </c>
      <c r="G3297" s="89" t="s">
        <v>10</v>
      </c>
    </row>
    <row r="3298" spans="3:7" ht="15" thickBot="1" x14ac:dyDescent="0.35">
      <c r="C3298" s="87">
        <v>43187</v>
      </c>
      <c r="D3298" s="88">
        <v>0.3258564814814815</v>
      </c>
      <c r="E3298" s="89" t="s">
        <v>9</v>
      </c>
      <c r="F3298" s="89">
        <v>47</v>
      </c>
      <c r="G3298" s="89" t="s">
        <v>10</v>
      </c>
    </row>
    <row r="3299" spans="3:7" ht="15" thickBot="1" x14ac:dyDescent="0.35">
      <c r="C3299" s="87">
        <v>43187</v>
      </c>
      <c r="D3299" s="88">
        <v>0.32631944444444444</v>
      </c>
      <c r="E3299" s="89" t="s">
        <v>9</v>
      </c>
      <c r="F3299" s="89">
        <v>47</v>
      </c>
      <c r="G3299" s="89" t="s">
        <v>10</v>
      </c>
    </row>
    <row r="3300" spans="3:7" ht="15" thickBot="1" x14ac:dyDescent="0.35">
      <c r="C3300" s="87">
        <v>43187</v>
      </c>
      <c r="D3300" s="88">
        <v>0.32785879629629627</v>
      </c>
      <c r="E3300" s="89" t="s">
        <v>9</v>
      </c>
      <c r="F3300" s="89">
        <v>32</v>
      </c>
      <c r="G3300" s="89" t="s">
        <v>21</v>
      </c>
    </row>
    <row r="3301" spans="3:7" ht="15" thickBot="1" x14ac:dyDescent="0.35">
      <c r="C3301" s="87">
        <v>43187</v>
      </c>
      <c r="D3301" s="88">
        <v>0.32978009259259261</v>
      </c>
      <c r="E3301" s="89" t="s">
        <v>9</v>
      </c>
      <c r="F3301" s="89">
        <v>44</v>
      </c>
      <c r="G3301" s="89" t="s">
        <v>10</v>
      </c>
    </row>
    <row r="3302" spans="3:7" ht="15" thickBot="1" x14ac:dyDescent="0.35">
      <c r="C3302" s="87">
        <v>43187</v>
      </c>
      <c r="D3302" s="88">
        <v>0.33006944444444447</v>
      </c>
      <c r="E3302" s="89" t="s">
        <v>9</v>
      </c>
      <c r="F3302" s="89">
        <v>43</v>
      </c>
      <c r="G3302" s="89" t="s">
        <v>21</v>
      </c>
    </row>
    <row r="3303" spans="3:7" ht="15" thickBot="1" x14ac:dyDescent="0.35">
      <c r="C3303" s="87">
        <v>43187</v>
      </c>
      <c r="D3303" s="88">
        <v>0.33201388888888889</v>
      </c>
      <c r="E3303" s="89" t="s">
        <v>9</v>
      </c>
      <c r="F3303" s="89">
        <v>29</v>
      </c>
      <c r="G3303" s="89" t="s">
        <v>10</v>
      </c>
    </row>
    <row r="3304" spans="3:7" ht="15" thickBot="1" x14ac:dyDescent="0.35">
      <c r="C3304" s="87">
        <v>43187</v>
      </c>
      <c r="D3304" s="88">
        <v>0.33202546296296293</v>
      </c>
      <c r="E3304" s="89" t="s">
        <v>9</v>
      </c>
      <c r="F3304" s="89">
        <v>28</v>
      </c>
      <c r="G3304" s="89" t="s">
        <v>10</v>
      </c>
    </row>
    <row r="3305" spans="3:7" ht="15" thickBot="1" x14ac:dyDescent="0.35">
      <c r="C3305" s="87">
        <v>43187</v>
      </c>
      <c r="D3305" s="88">
        <v>0.33203703703703707</v>
      </c>
      <c r="E3305" s="89" t="s">
        <v>9</v>
      </c>
      <c r="F3305" s="89">
        <v>23</v>
      </c>
      <c r="G3305" s="89" t="s">
        <v>10</v>
      </c>
    </row>
    <row r="3306" spans="3:7" ht="15" thickBot="1" x14ac:dyDescent="0.35">
      <c r="C3306" s="87">
        <v>43187</v>
      </c>
      <c r="D3306" s="88">
        <v>0.33234953703703701</v>
      </c>
      <c r="E3306" s="89" t="s">
        <v>9</v>
      </c>
      <c r="F3306" s="89">
        <v>38</v>
      </c>
      <c r="G3306" s="89" t="s">
        <v>10</v>
      </c>
    </row>
    <row r="3307" spans="3:7" ht="15" thickBot="1" x14ac:dyDescent="0.35">
      <c r="C3307" s="87">
        <v>43187</v>
      </c>
      <c r="D3307" s="88">
        <v>0.33277777777777778</v>
      </c>
      <c r="E3307" s="89" t="s">
        <v>9</v>
      </c>
      <c r="F3307" s="89">
        <v>35</v>
      </c>
      <c r="G3307" s="89" t="s">
        <v>21</v>
      </c>
    </row>
    <row r="3308" spans="3:7" ht="15" thickBot="1" x14ac:dyDescent="0.35">
      <c r="C3308" s="87">
        <v>43187</v>
      </c>
      <c r="D3308" s="88">
        <v>0.3331944444444444</v>
      </c>
      <c r="E3308" s="89" t="s">
        <v>9</v>
      </c>
      <c r="F3308" s="89">
        <v>47</v>
      </c>
      <c r="G3308" s="89" t="s">
        <v>10</v>
      </c>
    </row>
    <row r="3309" spans="3:7" ht="15" thickBot="1" x14ac:dyDescent="0.35">
      <c r="C3309" s="87">
        <v>43187</v>
      </c>
      <c r="D3309" s="88">
        <v>0.33480324074074069</v>
      </c>
      <c r="E3309" s="89" t="s">
        <v>9</v>
      </c>
      <c r="F3309" s="89">
        <v>30</v>
      </c>
      <c r="G3309" s="89" t="s">
        <v>10</v>
      </c>
    </row>
    <row r="3310" spans="3:7" ht="15" thickBot="1" x14ac:dyDescent="0.35">
      <c r="C3310" s="87">
        <v>43187</v>
      </c>
      <c r="D3310" s="88">
        <v>0.3352430555555555</v>
      </c>
      <c r="E3310" s="89" t="s">
        <v>9</v>
      </c>
      <c r="F3310" s="89">
        <v>28</v>
      </c>
      <c r="G3310" s="89" t="s">
        <v>21</v>
      </c>
    </row>
    <row r="3311" spans="3:7" ht="15" thickBot="1" x14ac:dyDescent="0.35">
      <c r="C3311" s="87">
        <v>43187</v>
      </c>
      <c r="D3311" s="88">
        <v>0.33530092592592592</v>
      </c>
      <c r="E3311" s="89" t="s">
        <v>9</v>
      </c>
      <c r="F3311" s="89">
        <v>42</v>
      </c>
      <c r="G3311" s="89" t="s">
        <v>10</v>
      </c>
    </row>
    <row r="3312" spans="3:7" ht="15" thickBot="1" x14ac:dyDescent="0.35">
      <c r="C3312" s="87">
        <v>43187</v>
      </c>
      <c r="D3312" s="88">
        <v>0.33568287037037042</v>
      </c>
      <c r="E3312" s="89" t="s">
        <v>9</v>
      </c>
      <c r="F3312" s="89">
        <v>42</v>
      </c>
      <c r="G3312" s="89" t="s">
        <v>10</v>
      </c>
    </row>
    <row r="3313" spans="3:7" ht="15" thickBot="1" x14ac:dyDescent="0.35">
      <c r="C3313" s="87">
        <v>43187</v>
      </c>
      <c r="D3313" s="88">
        <v>0.33634259259259264</v>
      </c>
      <c r="E3313" s="89" t="s">
        <v>9</v>
      </c>
      <c r="F3313" s="89">
        <v>31</v>
      </c>
      <c r="G3313" s="89" t="s">
        <v>21</v>
      </c>
    </row>
    <row r="3314" spans="3:7" ht="15" thickBot="1" x14ac:dyDescent="0.35">
      <c r="C3314" s="87">
        <v>43187</v>
      </c>
      <c r="D3314" s="88">
        <v>0.3364699074074074</v>
      </c>
      <c r="E3314" s="89" t="s">
        <v>9</v>
      </c>
      <c r="F3314" s="89">
        <v>30</v>
      </c>
      <c r="G3314" s="89" t="s">
        <v>21</v>
      </c>
    </row>
    <row r="3315" spans="3:7" ht="15" thickBot="1" x14ac:dyDescent="0.35">
      <c r="C3315" s="87">
        <v>43187</v>
      </c>
      <c r="D3315" s="88">
        <v>0.33659722222222221</v>
      </c>
      <c r="E3315" s="89" t="s">
        <v>9</v>
      </c>
      <c r="F3315" s="89">
        <v>33</v>
      </c>
      <c r="G3315" s="89" t="s">
        <v>10</v>
      </c>
    </row>
    <row r="3316" spans="3:7" ht="15" thickBot="1" x14ac:dyDescent="0.35">
      <c r="C3316" s="87">
        <v>43187</v>
      </c>
      <c r="D3316" s="88">
        <v>0.33687500000000004</v>
      </c>
      <c r="E3316" s="89" t="s">
        <v>9</v>
      </c>
      <c r="F3316" s="89">
        <v>27</v>
      </c>
      <c r="G3316" s="89" t="s">
        <v>10</v>
      </c>
    </row>
    <row r="3317" spans="3:7" ht="15" thickBot="1" x14ac:dyDescent="0.35">
      <c r="C3317" s="87">
        <v>43187</v>
      </c>
      <c r="D3317" s="88">
        <v>0.33687500000000004</v>
      </c>
      <c r="E3317" s="89" t="s">
        <v>9</v>
      </c>
      <c r="F3317" s="89">
        <v>22</v>
      </c>
      <c r="G3317" s="89" t="s">
        <v>10</v>
      </c>
    </row>
    <row r="3318" spans="3:7" ht="15" thickBot="1" x14ac:dyDescent="0.35">
      <c r="C3318" s="87">
        <v>43187</v>
      </c>
      <c r="D3318" s="88">
        <v>0.33688657407407407</v>
      </c>
      <c r="E3318" s="89" t="s">
        <v>9</v>
      </c>
      <c r="F3318" s="89">
        <v>20</v>
      </c>
      <c r="G3318" s="89" t="s">
        <v>10</v>
      </c>
    </row>
    <row r="3319" spans="3:7" ht="15" thickBot="1" x14ac:dyDescent="0.35">
      <c r="C3319" s="87">
        <v>43187</v>
      </c>
      <c r="D3319" s="88">
        <v>0.33689814814814811</v>
      </c>
      <c r="E3319" s="89" t="s">
        <v>9</v>
      </c>
      <c r="F3319" s="89">
        <v>21</v>
      </c>
      <c r="G3319" s="89" t="s">
        <v>10</v>
      </c>
    </row>
    <row r="3320" spans="3:7" ht="15" thickBot="1" x14ac:dyDescent="0.35">
      <c r="C3320" s="87">
        <v>43187</v>
      </c>
      <c r="D3320" s="88">
        <v>0.33690972222222221</v>
      </c>
      <c r="E3320" s="89" t="s">
        <v>9</v>
      </c>
      <c r="F3320" s="89">
        <v>21</v>
      </c>
      <c r="G3320" s="89" t="s">
        <v>10</v>
      </c>
    </row>
    <row r="3321" spans="3:7" ht="15" thickBot="1" x14ac:dyDescent="0.35">
      <c r="C3321" s="87">
        <v>43187</v>
      </c>
      <c r="D3321" s="88">
        <v>0.33692129629629625</v>
      </c>
      <c r="E3321" s="89" t="s">
        <v>9</v>
      </c>
      <c r="F3321" s="89">
        <v>20</v>
      </c>
      <c r="G3321" s="89" t="s">
        <v>10</v>
      </c>
    </row>
    <row r="3322" spans="3:7" ht="15" thickBot="1" x14ac:dyDescent="0.35">
      <c r="C3322" s="87">
        <v>43187</v>
      </c>
      <c r="D3322" s="88">
        <v>0.33805555555555555</v>
      </c>
      <c r="E3322" s="89" t="s">
        <v>9</v>
      </c>
      <c r="F3322" s="89">
        <v>15</v>
      </c>
      <c r="G3322" s="89" t="s">
        <v>10</v>
      </c>
    </row>
    <row r="3323" spans="3:7" ht="15" thickBot="1" x14ac:dyDescent="0.35">
      <c r="C3323" s="87">
        <v>43187</v>
      </c>
      <c r="D3323" s="88">
        <v>0.33815972222222218</v>
      </c>
      <c r="E3323" s="89" t="s">
        <v>9</v>
      </c>
      <c r="F3323" s="89">
        <v>44</v>
      </c>
      <c r="G3323" s="89" t="s">
        <v>21</v>
      </c>
    </row>
    <row r="3324" spans="3:7" ht="15" thickBot="1" x14ac:dyDescent="0.35">
      <c r="C3324" s="87">
        <v>43187</v>
      </c>
      <c r="D3324" s="88">
        <v>0.34114583333333331</v>
      </c>
      <c r="E3324" s="89" t="s">
        <v>9</v>
      </c>
      <c r="F3324" s="89">
        <v>41</v>
      </c>
      <c r="G3324" s="89" t="s">
        <v>10</v>
      </c>
    </row>
    <row r="3325" spans="3:7" ht="15" thickBot="1" x14ac:dyDescent="0.35">
      <c r="C3325" s="87">
        <v>43187</v>
      </c>
      <c r="D3325" s="88">
        <v>0.34181712962962968</v>
      </c>
      <c r="E3325" s="89" t="s">
        <v>9</v>
      </c>
      <c r="F3325" s="89">
        <v>25</v>
      </c>
      <c r="G3325" s="89" t="s">
        <v>21</v>
      </c>
    </row>
    <row r="3326" spans="3:7" ht="15" thickBot="1" x14ac:dyDescent="0.35">
      <c r="C3326" s="87">
        <v>43187</v>
      </c>
      <c r="D3326" s="88">
        <v>0.34206018518518522</v>
      </c>
      <c r="E3326" s="89" t="s">
        <v>9</v>
      </c>
      <c r="F3326" s="89">
        <v>33</v>
      </c>
      <c r="G3326" s="89" t="s">
        <v>10</v>
      </c>
    </row>
    <row r="3327" spans="3:7" ht="15" thickBot="1" x14ac:dyDescent="0.35">
      <c r="C3327" s="87">
        <v>43187</v>
      </c>
      <c r="D3327" s="88">
        <v>0.34221064814814817</v>
      </c>
      <c r="E3327" s="89" t="s">
        <v>9</v>
      </c>
      <c r="F3327" s="89">
        <v>43</v>
      </c>
      <c r="G3327" s="89" t="s">
        <v>10</v>
      </c>
    </row>
    <row r="3328" spans="3:7" ht="15" thickBot="1" x14ac:dyDescent="0.35">
      <c r="C3328" s="87">
        <v>43187</v>
      </c>
      <c r="D3328" s="88">
        <v>0.34295138888888888</v>
      </c>
      <c r="E3328" s="89" t="s">
        <v>9</v>
      </c>
      <c r="F3328" s="89">
        <v>38</v>
      </c>
      <c r="G3328" s="89" t="s">
        <v>10</v>
      </c>
    </row>
    <row r="3329" spans="3:7" ht="15" thickBot="1" x14ac:dyDescent="0.35">
      <c r="C3329" s="87">
        <v>43187</v>
      </c>
      <c r="D3329" s="88">
        <v>0.34331018518518519</v>
      </c>
      <c r="E3329" s="89" t="s">
        <v>9</v>
      </c>
      <c r="F3329" s="89">
        <v>29</v>
      </c>
      <c r="G3329" s="89" t="s">
        <v>10</v>
      </c>
    </row>
    <row r="3330" spans="3:7" ht="15" thickBot="1" x14ac:dyDescent="0.35">
      <c r="C3330" s="87">
        <v>43187</v>
      </c>
      <c r="D3330" s="88">
        <v>0.34349537037037042</v>
      </c>
      <c r="E3330" s="89" t="s">
        <v>9</v>
      </c>
      <c r="F3330" s="89">
        <v>31</v>
      </c>
      <c r="G3330" s="89" t="s">
        <v>10</v>
      </c>
    </row>
    <row r="3331" spans="3:7" ht="15" thickBot="1" x14ac:dyDescent="0.35">
      <c r="C3331" s="87">
        <v>43187</v>
      </c>
      <c r="D3331" s="88">
        <v>0.34390046296296295</v>
      </c>
      <c r="E3331" s="89" t="s">
        <v>9</v>
      </c>
      <c r="F3331" s="89">
        <v>44</v>
      </c>
      <c r="G3331" s="89" t="s">
        <v>10</v>
      </c>
    </row>
    <row r="3332" spans="3:7" ht="15" thickBot="1" x14ac:dyDescent="0.35">
      <c r="C3332" s="87">
        <v>43187</v>
      </c>
      <c r="D3332" s="88">
        <v>0.34393518518518523</v>
      </c>
      <c r="E3332" s="89" t="s">
        <v>9</v>
      </c>
      <c r="F3332" s="89">
        <v>33</v>
      </c>
      <c r="G3332" s="89" t="s">
        <v>21</v>
      </c>
    </row>
    <row r="3333" spans="3:7" ht="15" thickBot="1" x14ac:dyDescent="0.35">
      <c r="C3333" s="87">
        <v>43187</v>
      </c>
      <c r="D3333" s="88">
        <v>0.34413194444444445</v>
      </c>
      <c r="E3333" s="89" t="s">
        <v>9</v>
      </c>
      <c r="F3333" s="89">
        <v>41</v>
      </c>
      <c r="G3333" s="89" t="s">
        <v>10</v>
      </c>
    </row>
    <row r="3334" spans="3:7" ht="15" thickBot="1" x14ac:dyDescent="0.35">
      <c r="C3334" s="87">
        <v>43187</v>
      </c>
      <c r="D3334" s="88">
        <v>0.34415509259259264</v>
      </c>
      <c r="E3334" s="89" t="s">
        <v>9</v>
      </c>
      <c r="F3334" s="89">
        <v>41</v>
      </c>
      <c r="G3334" s="89" t="s">
        <v>21</v>
      </c>
    </row>
    <row r="3335" spans="3:7" ht="15" thickBot="1" x14ac:dyDescent="0.35">
      <c r="C3335" s="87">
        <v>43187</v>
      </c>
      <c r="D3335" s="88">
        <v>0.34494212962962961</v>
      </c>
      <c r="E3335" s="89" t="s">
        <v>9</v>
      </c>
      <c r="F3335" s="89">
        <v>40</v>
      </c>
      <c r="G3335" s="89" t="s">
        <v>10</v>
      </c>
    </row>
    <row r="3336" spans="3:7" ht="15" thickBot="1" x14ac:dyDescent="0.35">
      <c r="C3336" s="87">
        <v>43187</v>
      </c>
      <c r="D3336" s="88">
        <v>0.34606481481481483</v>
      </c>
      <c r="E3336" s="89" t="s">
        <v>9</v>
      </c>
      <c r="F3336" s="89">
        <v>54</v>
      </c>
      <c r="G3336" s="89" t="s">
        <v>21</v>
      </c>
    </row>
    <row r="3337" spans="3:7" ht="15" thickBot="1" x14ac:dyDescent="0.35">
      <c r="C3337" s="87">
        <v>43187</v>
      </c>
      <c r="D3337" s="88">
        <v>0.34648148148148145</v>
      </c>
      <c r="E3337" s="89" t="s">
        <v>9</v>
      </c>
      <c r="F3337" s="89">
        <v>44</v>
      </c>
      <c r="G3337" s="89" t="s">
        <v>10</v>
      </c>
    </row>
    <row r="3338" spans="3:7" ht="15" thickBot="1" x14ac:dyDescent="0.35">
      <c r="C3338" s="87">
        <v>43187</v>
      </c>
      <c r="D3338" s="88">
        <v>0.34710648148148149</v>
      </c>
      <c r="E3338" s="89" t="s">
        <v>9</v>
      </c>
      <c r="F3338" s="89">
        <v>25</v>
      </c>
      <c r="G3338" s="89" t="s">
        <v>21</v>
      </c>
    </row>
    <row r="3339" spans="3:7" ht="15" thickBot="1" x14ac:dyDescent="0.35">
      <c r="C3339" s="87">
        <v>43187</v>
      </c>
      <c r="D3339" s="88">
        <v>0.34758101851851847</v>
      </c>
      <c r="E3339" s="89" t="s">
        <v>9</v>
      </c>
      <c r="F3339" s="89">
        <v>29</v>
      </c>
      <c r="G3339" s="89" t="s">
        <v>21</v>
      </c>
    </row>
    <row r="3340" spans="3:7" ht="15" thickBot="1" x14ac:dyDescent="0.35">
      <c r="C3340" s="87">
        <v>43187</v>
      </c>
      <c r="D3340" s="88">
        <v>0.35030092592592593</v>
      </c>
      <c r="E3340" s="89" t="s">
        <v>9</v>
      </c>
      <c r="F3340" s="89">
        <v>43</v>
      </c>
      <c r="G3340" s="89" t="s">
        <v>21</v>
      </c>
    </row>
    <row r="3341" spans="3:7" ht="15" thickBot="1" x14ac:dyDescent="0.35">
      <c r="C3341" s="87">
        <v>43187</v>
      </c>
      <c r="D3341" s="88">
        <v>0.35038194444444448</v>
      </c>
      <c r="E3341" s="89" t="s">
        <v>9</v>
      </c>
      <c r="F3341" s="89">
        <v>37</v>
      </c>
      <c r="G3341" s="89" t="s">
        <v>10</v>
      </c>
    </row>
    <row r="3342" spans="3:7" ht="15" thickBot="1" x14ac:dyDescent="0.35">
      <c r="C3342" s="87">
        <v>43187</v>
      </c>
      <c r="D3342" s="88">
        <v>0.35069444444444442</v>
      </c>
      <c r="E3342" s="89" t="s">
        <v>9</v>
      </c>
      <c r="F3342" s="89">
        <v>47</v>
      </c>
      <c r="G3342" s="89" t="s">
        <v>10</v>
      </c>
    </row>
    <row r="3343" spans="3:7" ht="15" thickBot="1" x14ac:dyDescent="0.35">
      <c r="C3343" s="87">
        <v>43187</v>
      </c>
      <c r="D3343" s="88">
        <v>0.3522569444444445</v>
      </c>
      <c r="E3343" s="89" t="s">
        <v>9</v>
      </c>
      <c r="F3343" s="89">
        <v>36</v>
      </c>
      <c r="G3343" s="89" t="s">
        <v>10</v>
      </c>
    </row>
    <row r="3344" spans="3:7" ht="15" thickBot="1" x14ac:dyDescent="0.35">
      <c r="C3344" s="87">
        <v>43187</v>
      </c>
      <c r="D3344" s="88">
        <v>0.35260416666666666</v>
      </c>
      <c r="E3344" s="89" t="s">
        <v>9</v>
      </c>
      <c r="F3344" s="89">
        <v>41</v>
      </c>
      <c r="G3344" s="89" t="s">
        <v>10</v>
      </c>
    </row>
    <row r="3345" spans="3:7" ht="15" thickBot="1" x14ac:dyDescent="0.35">
      <c r="C3345" s="87">
        <v>43187</v>
      </c>
      <c r="D3345" s="88">
        <v>0.35356481481481478</v>
      </c>
      <c r="E3345" s="89" t="s">
        <v>9</v>
      </c>
      <c r="F3345" s="89">
        <v>38</v>
      </c>
      <c r="G3345" s="89" t="s">
        <v>10</v>
      </c>
    </row>
    <row r="3346" spans="3:7" ht="15" thickBot="1" x14ac:dyDescent="0.35">
      <c r="C3346" s="87">
        <v>43187</v>
      </c>
      <c r="D3346" s="88">
        <v>0.35385416666666664</v>
      </c>
      <c r="E3346" s="89" t="s">
        <v>9</v>
      </c>
      <c r="F3346" s="89">
        <v>34</v>
      </c>
      <c r="G3346" s="89" t="s">
        <v>21</v>
      </c>
    </row>
    <row r="3347" spans="3:7" ht="15" thickBot="1" x14ac:dyDescent="0.35">
      <c r="C3347" s="87">
        <v>43187</v>
      </c>
      <c r="D3347" s="88">
        <v>0.35394675925925928</v>
      </c>
      <c r="E3347" s="89" t="s">
        <v>9</v>
      </c>
      <c r="F3347" s="89">
        <v>37</v>
      </c>
      <c r="G3347" s="89" t="s">
        <v>21</v>
      </c>
    </row>
    <row r="3348" spans="3:7" ht="15" thickBot="1" x14ac:dyDescent="0.35">
      <c r="C3348" s="87">
        <v>43187</v>
      </c>
      <c r="D3348" s="88">
        <v>0.35524305555555552</v>
      </c>
      <c r="E3348" s="89" t="s">
        <v>9</v>
      </c>
      <c r="F3348" s="89">
        <v>25</v>
      </c>
      <c r="G3348" s="89" t="s">
        <v>21</v>
      </c>
    </row>
    <row r="3349" spans="3:7" ht="15" thickBot="1" x14ac:dyDescent="0.35">
      <c r="C3349" s="87">
        <v>43187</v>
      </c>
      <c r="D3349" s="88">
        <v>0.35530092592592594</v>
      </c>
      <c r="E3349" s="89" t="s">
        <v>9</v>
      </c>
      <c r="F3349" s="89">
        <v>36</v>
      </c>
      <c r="G3349" s="89" t="s">
        <v>10</v>
      </c>
    </row>
    <row r="3350" spans="3:7" ht="15" thickBot="1" x14ac:dyDescent="0.35">
      <c r="C3350" s="87">
        <v>43187</v>
      </c>
      <c r="D3350" s="88">
        <v>0.3567939814814815</v>
      </c>
      <c r="E3350" s="89" t="s">
        <v>9</v>
      </c>
      <c r="F3350" s="89">
        <v>52</v>
      </c>
      <c r="G3350" s="89" t="s">
        <v>10</v>
      </c>
    </row>
    <row r="3351" spans="3:7" ht="15" thickBot="1" x14ac:dyDescent="0.35">
      <c r="C3351" s="87">
        <v>43187</v>
      </c>
      <c r="D3351" s="88">
        <v>0.35685185185185181</v>
      </c>
      <c r="E3351" s="89" t="s">
        <v>9</v>
      </c>
      <c r="F3351" s="89">
        <v>26</v>
      </c>
      <c r="G3351" s="89" t="s">
        <v>21</v>
      </c>
    </row>
    <row r="3352" spans="3:7" ht="15" thickBot="1" x14ac:dyDescent="0.35">
      <c r="C3352" s="87">
        <v>43187</v>
      </c>
      <c r="D3352" s="88">
        <v>0.35833333333333334</v>
      </c>
      <c r="E3352" s="89" t="s">
        <v>9</v>
      </c>
      <c r="F3352" s="89">
        <v>33</v>
      </c>
      <c r="G3352" s="89" t="s">
        <v>10</v>
      </c>
    </row>
    <row r="3353" spans="3:7" ht="15" thickBot="1" x14ac:dyDescent="0.35">
      <c r="C3353" s="87">
        <v>43187</v>
      </c>
      <c r="D3353" s="88">
        <v>0.35887731481481483</v>
      </c>
      <c r="E3353" s="89" t="s">
        <v>9</v>
      </c>
      <c r="F3353" s="89">
        <v>21</v>
      </c>
      <c r="G3353" s="89" t="s">
        <v>21</v>
      </c>
    </row>
    <row r="3354" spans="3:7" ht="15" thickBot="1" x14ac:dyDescent="0.35">
      <c r="C3354" s="87">
        <v>43187</v>
      </c>
      <c r="D3354" s="88">
        <v>0.3590740740740741</v>
      </c>
      <c r="E3354" s="89" t="s">
        <v>9</v>
      </c>
      <c r="F3354" s="89">
        <v>20</v>
      </c>
      <c r="G3354" s="89" t="s">
        <v>21</v>
      </c>
    </row>
    <row r="3355" spans="3:7" ht="15" thickBot="1" x14ac:dyDescent="0.35">
      <c r="C3355" s="87">
        <v>43187</v>
      </c>
      <c r="D3355" s="88">
        <v>0.36090277777777779</v>
      </c>
      <c r="E3355" s="89" t="s">
        <v>9</v>
      </c>
      <c r="F3355" s="89">
        <v>37</v>
      </c>
      <c r="G3355" s="89" t="s">
        <v>10</v>
      </c>
    </row>
    <row r="3356" spans="3:7" ht="15" thickBot="1" x14ac:dyDescent="0.35">
      <c r="C3356" s="87">
        <v>43187</v>
      </c>
      <c r="D3356" s="88">
        <v>0.36136574074074074</v>
      </c>
      <c r="E3356" s="89" t="s">
        <v>9</v>
      </c>
      <c r="F3356" s="89">
        <v>31</v>
      </c>
      <c r="G3356" s="89" t="s">
        <v>21</v>
      </c>
    </row>
    <row r="3357" spans="3:7" ht="15" thickBot="1" x14ac:dyDescent="0.35">
      <c r="C3357" s="87">
        <v>43187</v>
      </c>
      <c r="D3357" s="88">
        <v>0.36364583333333328</v>
      </c>
      <c r="E3357" s="89" t="s">
        <v>9</v>
      </c>
      <c r="F3357" s="89">
        <v>36</v>
      </c>
      <c r="G3357" s="89" t="s">
        <v>10</v>
      </c>
    </row>
    <row r="3358" spans="3:7" ht="15" thickBot="1" x14ac:dyDescent="0.35">
      <c r="C3358" s="87">
        <v>43187</v>
      </c>
      <c r="D3358" s="88">
        <v>0.36505787037037035</v>
      </c>
      <c r="E3358" s="89" t="s">
        <v>9</v>
      </c>
      <c r="F3358" s="89">
        <v>36</v>
      </c>
      <c r="G3358" s="89" t="s">
        <v>21</v>
      </c>
    </row>
    <row r="3359" spans="3:7" ht="15" thickBot="1" x14ac:dyDescent="0.35">
      <c r="C3359" s="87">
        <v>43187</v>
      </c>
      <c r="D3359" s="88">
        <v>0.36618055555555556</v>
      </c>
      <c r="E3359" s="89" t="s">
        <v>9</v>
      </c>
      <c r="F3359" s="89">
        <v>35</v>
      </c>
      <c r="G3359" s="89" t="s">
        <v>21</v>
      </c>
    </row>
    <row r="3360" spans="3:7" ht="15" thickBot="1" x14ac:dyDescent="0.35">
      <c r="C3360" s="87">
        <v>43187</v>
      </c>
      <c r="D3360" s="88">
        <v>0.3671875</v>
      </c>
      <c r="E3360" s="89" t="s">
        <v>9</v>
      </c>
      <c r="F3360" s="89">
        <v>25</v>
      </c>
      <c r="G3360" s="89" t="s">
        <v>21</v>
      </c>
    </row>
    <row r="3361" spans="3:7" ht="15" thickBot="1" x14ac:dyDescent="0.35">
      <c r="C3361" s="87">
        <v>43187</v>
      </c>
      <c r="D3361" s="88">
        <v>0.36880787037037038</v>
      </c>
      <c r="E3361" s="89" t="s">
        <v>9</v>
      </c>
      <c r="F3361" s="89">
        <v>36</v>
      </c>
      <c r="G3361" s="89" t="s">
        <v>10</v>
      </c>
    </row>
    <row r="3362" spans="3:7" ht="15" thickBot="1" x14ac:dyDescent="0.35">
      <c r="C3362" s="87">
        <v>43187</v>
      </c>
      <c r="D3362" s="88">
        <v>0.36918981481481478</v>
      </c>
      <c r="E3362" s="89" t="s">
        <v>9</v>
      </c>
      <c r="F3362" s="89">
        <v>57</v>
      </c>
      <c r="G3362" s="89" t="s">
        <v>10</v>
      </c>
    </row>
    <row r="3363" spans="3:7" ht="15" thickBot="1" x14ac:dyDescent="0.35">
      <c r="C3363" s="87">
        <v>43187</v>
      </c>
      <c r="D3363" s="88">
        <v>0.3699305555555556</v>
      </c>
      <c r="E3363" s="89" t="s">
        <v>9</v>
      </c>
      <c r="F3363" s="89">
        <v>40</v>
      </c>
      <c r="G3363" s="89" t="s">
        <v>10</v>
      </c>
    </row>
    <row r="3364" spans="3:7" ht="15" thickBot="1" x14ac:dyDescent="0.35">
      <c r="C3364" s="87">
        <v>43187</v>
      </c>
      <c r="D3364" s="88">
        <v>0.37199074074074073</v>
      </c>
      <c r="E3364" s="89" t="s">
        <v>9</v>
      </c>
      <c r="F3364" s="89">
        <v>36</v>
      </c>
      <c r="G3364" s="89" t="s">
        <v>10</v>
      </c>
    </row>
    <row r="3365" spans="3:7" ht="15" thickBot="1" x14ac:dyDescent="0.35">
      <c r="C3365" s="87">
        <v>43187</v>
      </c>
      <c r="D3365" s="88">
        <v>0.37261574074074072</v>
      </c>
      <c r="E3365" s="89" t="s">
        <v>9</v>
      </c>
      <c r="F3365" s="89">
        <v>33</v>
      </c>
      <c r="G3365" s="89" t="s">
        <v>21</v>
      </c>
    </row>
    <row r="3366" spans="3:7" ht="15" thickBot="1" x14ac:dyDescent="0.35">
      <c r="C3366" s="87">
        <v>43187</v>
      </c>
      <c r="D3366" s="88">
        <v>0.37402777777777779</v>
      </c>
      <c r="E3366" s="89" t="s">
        <v>9</v>
      </c>
      <c r="F3366" s="89">
        <v>42</v>
      </c>
      <c r="G3366" s="89" t="s">
        <v>10</v>
      </c>
    </row>
    <row r="3367" spans="3:7" ht="15" thickBot="1" x14ac:dyDescent="0.35">
      <c r="C3367" s="87">
        <v>43187</v>
      </c>
      <c r="D3367" s="88">
        <v>0.37579861111111112</v>
      </c>
      <c r="E3367" s="89" t="s">
        <v>9</v>
      </c>
      <c r="F3367" s="89">
        <v>32</v>
      </c>
      <c r="G3367" s="89" t="s">
        <v>10</v>
      </c>
    </row>
    <row r="3368" spans="3:7" ht="15" thickBot="1" x14ac:dyDescent="0.35">
      <c r="C3368" s="87">
        <v>43187</v>
      </c>
      <c r="D3368" s="88">
        <v>0.38241898148148151</v>
      </c>
      <c r="E3368" s="89" t="s">
        <v>9</v>
      </c>
      <c r="F3368" s="89">
        <v>27</v>
      </c>
      <c r="G3368" s="89" t="s">
        <v>21</v>
      </c>
    </row>
    <row r="3369" spans="3:7" ht="15" thickBot="1" x14ac:dyDescent="0.35">
      <c r="C3369" s="87">
        <v>43187</v>
      </c>
      <c r="D3369" s="88">
        <v>0.38615740740740739</v>
      </c>
      <c r="E3369" s="89" t="s">
        <v>9</v>
      </c>
      <c r="F3369" s="89">
        <v>44</v>
      </c>
      <c r="G3369" s="89" t="s">
        <v>21</v>
      </c>
    </row>
    <row r="3370" spans="3:7" ht="15" thickBot="1" x14ac:dyDescent="0.35">
      <c r="C3370" s="87">
        <v>43187</v>
      </c>
      <c r="D3370" s="88">
        <v>0.38885416666666667</v>
      </c>
      <c r="E3370" s="89" t="s">
        <v>9</v>
      </c>
      <c r="F3370" s="89">
        <v>35</v>
      </c>
      <c r="G3370" s="89" t="s">
        <v>21</v>
      </c>
    </row>
    <row r="3371" spans="3:7" ht="15" thickBot="1" x14ac:dyDescent="0.35">
      <c r="C3371" s="87">
        <v>43187</v>
      </c>
      <c r="D3371" s="88">
        <v>0.38894675925925926</v>
      </c>
      <c r="E3371" s="89" t="s">
        <v>9</v>
      </c>
      <c r="F3371" s="89">
        <v>42</v>
      </c>
      <c r="G3371" s="89" t="s">
        <v>10</v>
      </c>
    </row>
    <row r="3372" spans="3:7" ht="15" thickBot="1" x14ac:dyDescent="0.35">
      <c r="C3372" s="87">
        <v>43187</v>
      </c>
      <c r="D3372" s="88">
        <v>0.38986111111111116</v>
      </c>
      <c r="E3372" s="89" t="s">
        <v>9</v>
      </c>
      <c r="F3372" s="89">
        <v>16</v>
      </c>
      <c r="G3372" s="89" t="s">
        <v>21</v>
      </c>
    </row>
    <row r="3373" spans="3:7" ht="15" thickBot="1" x14ac:dyDescent="0.35">
      <c r="C3373" s="87">
        <v>43187</v>
      </c>
      <c r="D3373" s="88">
        <v>0.3898726851851852</v>
      </c>
      <c r="E3373" s="89" t="s">
        <v>9</v>
      </c>
      <c r="F3373" s="89">
        <v>15</v>
      </c>
      <c r="G3373" s="89" t="s">
        <v>21</v>
      </c>
    </row>
    <row r="3374" spans="3:7" ht="15" thickBot="1" x14ac:dyDescent="0.35">
      <c r="C3374" s="87">
        <v>43187</v>
      </c>
      <c r="D3374" s="88">
        <v>0.38990740740740737</v>
      </c>
      <c r="E3374" s="89" t="s">
        <v>9</v>
      </c>
      <c r="F3374" s="89">
        <v>29</v>
      </c>
      <c r="G3374" s="89" t="s">
        <v>21</v>
      </c>
    </row>
    <row r="3375" spans="3:7" ht="15" thickBot="1" x14ac:dyDescent="0.35">
      <c r="C3375" s="87">
        <v>43187</v>
      </c>
      <c r="D3375" s="88">
        <v>0.3909259259259259</v>
      </c>
      <c r="E3375" s="89" t="s">
        <v>9</v>
      </c>
      <c r="F3375" s="89">
        <v>36</v>
      </c>
      <c r="G3375" s="89" t="s">
        <v>10</v>
      </c>
    </row>
    <row r="3376" spans="3:7" ht="15" thickBot="1" x14ac:dyDescent="0.35">
      <c r="C3376" s="87">
        <v>43187</v>
      </c>
      <c r="D3376" s="88">
        <v>0.39148148148148149</v>
      </c>
      <c r="E3376" s="89" t="s">
        <v>9</v>
      </c>
      <c r="F3376" s="89">
        <v>41</v>
      </c>
      <c r="G3376" s="89" t="s">
        <v>10</v>
      </c>
    </row>
    <row r="3377" spans="3:7" ht="15" thickBot="1" x14ac:dyDescent="0.35">
      <c r="C3377" s="87">
        <v>43187</v>
      </c>
      <c r="D3377" s="88">
        <v>0.39425925925925925</v>
      </c>
      <c r="E3377" s="89" t="s">
        <v>9</v>
      </c>
      <c r="F3377" s="89">
        <v>39</v>
      </c>
      <c r="G3377" s="89" t="s">
        <v>21</v>
      </c>
    </row>
    <row r="3378" spans="3:7" ht="15" thickBot="1" x14ac:dyDescent="0.35">
      <c r="C3378" s="87">
        <v>43187</v>
      </c>
      <c r="D3378" s="88">
        <v>0.39491898148148147</v>
      </c>
      <c r="E3378" s="89" t="s">
        <v>9</v>
      </c>
      <c r="F3378" s="89">
        <v>26</v>
      </c>
      <c r="G3378" s="89" t="s">
        <v>10</v>
      </c>
    </row>
    <row r="3379" spans="3:7" ht="15" thickBot="1" x14ac:dyDescent="0.35">
      <c r="C3379" s="87">
        <v>43187</v>
      </c>
      <c r="D3379" s="88">
        <v>0.39552083333333332</v>
      </c>
      <c r="E3379" s="89" t="s">
        <v>9</v>
      </c>
      <c r="F3379" s="89">
        <v>38</v>
      </c>
      <c r="G3379" s="89" t="s">
        <v>21</v>
      </c>
    </row>
    <row r="3380" spans="3:7" ht="15" thickBot="1" x14ac:dyDescent="0.35">
      <c r="C3380" s="87">
        <v>43187</v>
      </c>
      <c r="D3380" s="88">
        <v>0.39623842592592595</v>
      </c>
      <c r="E3380" s="89" t="s">
        <v>9</v>
      </c>
      <c r="F3380" s="89">
        <v>42</v>
      </c>
      <c r="G3380" s="89" t="s">
        <v>10</v>
      </c>
    </row>
    <row r="3381" spans="3:7" ht="15" thickBot="1" x14ac:dyDescent="0.35">
      <c r="C3381" s="87">
        <v>43187</v>
      </c>
      <c r="D3381" s="88">
        <v>0.39696759259259262</v>
      </c>
      <c r="E3381" s="89" t="s">
        <v>9</v>
      </c>
      <c r="F3381" s="89">
        <v>28</v>
      </c>
      <c r="G3381" s="89" t="s">
        <v>21</v>
      </c>
    </row>
    <row r="3382" spans="3:7" ht="15" thickBot="1" x14ac:dyDescent="0.35">
      <c r="C3382" s="87">
        <v>43187</v>
      </c>
      <c r="D3382" s="88">
        <v>0.3971412037037037</v>
      </c>
      <c r="E3382" s="89" t="s">
        <v>9</v>
      </c>
      <c r="F3382" s="89">
        <v>47</v>
      </c>
      <c r="G3382" s="89" t="s">
        <v>10</v>
      </c>
    </row>
    <row r="3383" spans="3:7" ht="15" thickBot="1" x14ac:dyDescent="0.35">
      <c r="C3383" s="87">
        <v>43187</v>
      </c>
      <c r="D3383" s="88">
        <v>0.39740740740740743</v>
      </c>
      <c r="E3383" s="89" t="s">
        <v>9</v>
      </c>
      <c r="F3383" s="89">
        <v>36</v>
      </c>
      <c r="G3383" s="89" t="s">
        <v>10</v>
      </c>
    </row>
    <row r="3384" spans="3:7" ht="15" thickBot="1" x14ac:dyDescent="0.35">
      <c r="C3384" s="87">
        <v>43187</v>
      </c>
      <c r="D3384" s="88">
        <v>0.39886574074074077</v>
      </c>
      <c r="E3384" s="89" t="s">
        <v>9</v>
      </c>
      <c r="F3384" s="89">
        <v>29</v>
      </c>
      <c r="G3384" s="89" t="s">
        <v>21</v>
      </c>
    </row>
    <row r="3385" spans="3:7" ht="15" thickBot="1" x14ac:dyDescent="0.35">
      <c r="C3385" s="87">
        <v>43187</v>
      </c>
      <c r="D3385" s="88">
        <v>0.40057870370370369</v>
      </c>
      <c r="E3385" s="89" t="s">
        <v>9</v>
      </c>
      <c r="F3385" s="89">
        <v>25</v>
      </c>
      <c r="G3385" s="89" t="s">
        <v>21</v>
      </c>
    </row>
    <row r="3386" spans="3:7" ht="15" thickBot="1" x14ac:dyDescent="0.35">
      <c r="C3386" s="87">
        <v>43187</v>
      </c>
      <c r="D3386" s="88">
        <v>0.40062500000000001</v>
      </c>
      <c r="E3386" s="89" t="s">
        <v>9</v>
      </c>
      <c r="F3386" s="89">
        <v>36</v>
      </c>
      <c r="G3386" s="89" t="s">
        <v>10</v>
      </c>
    </row>
    <row r="3387" spans="3:7" ht="15" thickBot="1" x14ac:dyDescent="0.35">
      <c r="C3387" s="87">
        <v>43187</v>
      </c>
      <c r="D3387" s="88">
        <v>0.40372685185185181</v>
      </c>
      <c r="E3387" s="89" t="s">
        <v>9</v>
      </c>
      <c r="F3387" s="89">
        <v>40</v>
      </c>
      <c r="G3387" s="89" t="s">
        <v>10</v>
      </c>
    </row>
    <row r="3388" spans="3:7" ht="15" thickBot="1" x14ac:dyDescent="0.35">
      <c r="C3388" s="87">
        <v>43187</v>
      </c>
      <c r="D3388" s="88">
        <v>0.40535879629629629</v>
      </c>
      <c r="E3388" s="89" t="s">
        <v>9</v>
      </c>
      <c r="F3388" s="89">
        <v>39</v>
      </c>
      <c r="G3388" s="89" t="s">
        <v>10</v>
      </c>
    </row>
    <row r="3389" spans="3:7" ht="15" thickBot="1" x14ac:dyDescent="0.35">
      <c r="C3389" s="87">
        <v>43187</v>
      </c>
      <c r="D3389" s="88">
        <v>0.41100694444444441</v>
      </c>
      <c r="E3389" s="89" t="s">
        <v>9</v>
      </c>
      <c r="F3389" s="89">
        <v>32</v>
      </c>
      <c r="G3389" s="89" t="s">
        <v>21</v>
      </c>
    </row>
    <row r="3390" spans="3:7" ht="15" thickBot="1" x14ac:dyDescent="0.35">
      <c r="C3390" s="87">
        <v>43187</v>
      </c>
      <c r="D3390" s="88">
        <v>0.41105324074074073</v>
      </c>
      <c r="E3390" s="89" t="s">
        <v>9</v>
      </c>
      <c r="F3390" s="89">
        <v>33</v>
      </c>
      <c r="G3390" s="89" t="s">
        <v>21</v>
      </c>
    </row>
    <row r="3391" spans="3:7" ht="15" thickBot="1" x14ac:dyDescent="0.35">
      <c r="C3391" s="87">
        <v>43187</v>
      </c>
      <c r="D3391" s="88">
        <v>0.41243055555555558</v>
      </c>
      <c r="E3391" s="89" t="s">
        <v>9</v>
      </c>
      <c r="F3391" s="89">
        <v>50</v>
      </c>
      <c r="G3391" s="89" t="s">
        <v>10</v>
      </c>
    </row>
    <row r="3392" spans="3:7" ht="15" thickBot="1" x14ac:dyDescent="0.35">
      <c r="C3392" s="87">
        <v>43187</v>
      </c>
      <c r="D3392" s="88">
        <v>0.41262731481481479</v>
      </c>
      <c r="E3392" s="89" t="s">
        <v>9</v>
      </c>
      <c r="F3392" s="89">
        <v>31</v>
      </c>
      <c r="G3392" s="89" t="s">
        <v>21</v>
      </c>
    </row>
    <row r="3393" spans="3:7" ht="15" thickBot="1" x14ac:dyDescent="0.35">
      <c r="C3393" s="87">
        <v>43187</v>
      </c>
      <c r="D3393" s="88">
        <v>0.4138425925925926</v>
      </c>
      <c r="E3393" s="89" t="s">
        <v>9</v>
      </c>
      <c r="F3393" s="89">
        <v>30</v>
      </c>
      <c r="G3393" s="89" t="s">
        <v>21</v>
      </c>
    </row>
    <row r="3394" spans="3:7" ht="15" thickBot="1" x14ac:dyDescent="0.35">
      <c r="C3394" s="87">
        <v>43187</v>
      </c>
      <c r="D3394" s="88">
        <v>0.41537037037037039</v>
      </c>
      <c r="E3394" s="89" t="s">
        <v>9</v>
      </c>
      <c r="F3394" s="89">
        <v>52</v>
      </c>
      <c r="G3394" s="89" t="s">
        <v>10</v>
      </c>
    </row>
    <row r="3395" spans="3:7" ht="15" thickBot="1" x14ac:dyDescent="0.35">
      <c r="C3395" s="87">
        <v>43187</v>
      </c>
      <c r="D3395" s="88">
        <v>0.41798611111111111</v>
      </c>
      <c r="E3395" s="89" t="s">
        <v>9</v>
      </c>
      <c r="F3395" s="89">
        <v>30</v>
      </c>
      <c r="G3395" s="89" t="s">
        <v>21</v>
      </c>
    </row>
    <row r="3396" spans="3:7" ht="15" thickBot="1" x14ac:dyDescent="0.35">
      <c r="C3396" s="87">
        <v>43187</v>
      </c>
      <c r="D3396" s="88">
        <v>0.41921296296296301</v>
      </c>
      <c r="E3396" s="89" t="s">
        <v>9</v>
      </c>
      <c r="F3396" s="89">
        <v>40</v>
      </c>
      <c r="G3396" s="89" t="s">
        <v>10</v>
      </c>
    </row>
    <row r="3397" spans="3:7" ht="15" thickBot="1" x14ac:dyDescent="0.35">
      <c r="C3397" s="87">
        <v>43187</v>
      </c>
      <c r="D3397" s="88">
        <v>0.42401620370370369</v>
      </c>
      <c r="E3397" s="89" t="s">
        <v>9</v>
      </c>
      <c r="F3397" s="89">
        <v>49</v>
      </c>
      <c r="G3397" s="89" t="s">
        <v>21</v>
      </c>
    </row>
    <row r="3398" spans="3:7" ht="15" thickBot="1" x14ac:dyDescent="0.35">
      <c r="C3398" s="87">
        <v>43187</v>
      </c>
      <c r="D3398" s="88">
        <v>0.42706018518518518</v>
      </c>
      <c r="E3398" s="89" t="s">
        <v>9</v>
      </c>
      <c r="F3398" s="89">
        <v>51</v>
      </c>
      <c r="G3398" s="89" t="s">
        <v>10</v>
      </c>
    </row>
    <row r="3399" spans="3:7" ht="15" thickBot="1" x14ac:dyDescent="0.35">
      <c r="C3399" s="87">
        <v>43187</v>
      </c>
      <c r="D3399" s="88">
        <v>0.43097222222222226</v>
      </c>
      <c r="E3399" s="89" t="s">
        <v>9</v>
      </c>
      <c r="F3399" s="89">
        <v>26</v>
      </c>
      <c r="G3399" s="89" t="s">
        <v>21</v>
      </c>
    </row>
    <row r="3400" spans="3:7" ht="15" thickBot="1" x14ac:dyDescent="0.35">
      <c r="C3400" s="87">
        <v>43187</v>
      </c>
      <c r="D3400" s="88">
        <v>0.43188657407407405</v>
      </c>
      <c r="E3400" s="89" t="s">
        <v>9</v>
      </c>
      <c r="F3400" s="89">
        <v>36</v>
      </c>
      <c r="G3400" s="89" t="s">
        <v>10</v>
      </c>
    </row>
    <row r="3401" spans="3:7" ht="15" thickBot="1" x14ac:dyDescent="0.35">
      <c r="C3401" s="87">
        <v>43187</v>
      </c>
      <c r="D3401" s="88">
        <v>0.43648148148148147</v>
      </c>
      <c r="E3401" s="89" t="s">
        <v>9</v>
      </c>
      <c r="F3401" s="89">
        <v>38</v>
      </c>
      <c r="G3401" s="89" t="s">
        <v>10</v>
      </c>
    </row>
    <row r="3402" spans="3:7" ht="15" thickBot="1" x14ac:dyDescent="0.35">
      <c r="C3402" s="87">
        <v>43187</v>
      </c>
      <c r="D3402" s="88">
        <v>0.43664351851851851</v>
      </c>
      <c r="E3402" s="89" t="s">
        <v>9</v>
      </c>
      <c r="F3402" s="89">
        <v>38</v>
      </c>
      <c r="G3402" s="89" t="s">
        <v>10</v>
      </c>
    </row>
    <row r="3403" spans="3:7" ht="15" thickBot="1" x14ac:dyDescent="0.35">
      <c r="C3403" s="87">
        <v>43187</v>
      </c>
      <c r="D3403" s="88">
        <v>0.43747685185185187</v>
      </c>
      <c r="E3403" s="89" t="s">
        <v>9</v>
      </c>
      <c r="F3403" s="89">
        <v>48</v>
      </c>
      <c r="G3403" s="89" t="s">
        <v>10</v>
      </c>
    </row>
    <row r="3404" spans="3:7" ht="15" thickBot="1" x14ac:dyDescent="0.35">
      <c r="C3404" s="87">
        <v>43187</v>
      </c>
      <c r="D3404" s="88">
        <v>0.43959490740740742</v>
      </c>
      <c r="E3404" s="89" t="s">
        <v>9</v>
      </c>
      <c r="F3404" s="89">
        <v>45</v>
      </c>
      <c r="G3404" s="89" t="s">
        <v>21</v>
      </c>
    </row>
    <row r="3405" spans="3:7" ht="15" thickBot="1" x14ac:dyDescent="0.35">
      <c r="C3405" s="87">
        <v>43187</v>
      </c>
      <c r="D3405" s="88">
        <v>0.44071759259259258</v>
      </c>
      <c r="E3405" s="89" t="s">
        <v>9</v>
      </c>
      <c r="F3405" s="89">
        <v>29</v>
      </c>
      <c r="G3405" s="89" t="s">
        <v>21</v>
      </c>
    </row>
    <row r="3406" spans="3:7" ht="15" thickBot="1" x14ac:dyDescent="0.35">
      <c r="C3406" s="87">
        <v>43187</v>
      </c>
      <c r="D3406" s="88">
        <v>0.44569444444444445</v>
      </c>
      <c r="E3406" s="89" t="s">
        <v>9</v>
      </c>
      <c r="F3406" s="89">
        <v>47</v>
      </c>
      <c r="G3406" s="89" t="s">
        <v>10</v>
      </c>
    </row>
    <row r="3407" spans="3:7" ht="15" thickBot="1" x14ac:dyDescent="0.35">
      <c r="C3407" s="87">
        <v>43187</v>
      </c>
      <c r="D3407" s="88">
        <v>0.45086805555555554</v>
      </c>
      <c r="E3407" s="89" t="s">
        <v>9</v>
      </c>
      <c r="F3407" s="89">
        <v>38</v>
      </c>
      <c r="G3407" s="89" t="s">
        <v>10</v>
      </c>
    </row>
    <row r="3408" spans="3:7" ht="15" thickBot="1" x14ac:dyDescent="0.35">
      <c r="C3408" s="87">
        <v>43187</v>
      </c>
      <c r="D3408" s="88">
        <v>0.45656249999999998</v>
      </c>
      <c r="E3408" s="89" t="s">
        <v>9</v>
      </c>
      <c r="F3408" s="89">
        <v>25</v>
      </c>
      <c r="G3408" s="89" t="s">
        <v>21</v>
      </c>
    </row>
    <row r="3409" spans="3:7" ht="15" thickBot="1" x14ac:dyDescent="0.35">
      <c r="C3409" s="87">
        <v>43187</v>
      </c>
      <c r="D3409" s="88">
        <v>0.4571412037037037</v>
      </c>
      <c r="E3409" s="89" t="s">
        <v>9</v>
      </c>
      <c r="F3409" s="89">
        <v>22</v>
      </c>
      <c r="G3409" s="89" t="s">
        <v>21</v>
      </c>
    </row>
    <row r="3410" spans="3:7" ht="15" thickBot="1" x14ac:dyDescent="0.35">
      <c r="C3410" s="87">
        <v>43187</v>
      </c>
      <c r="D3410" s="88">
        <v>0.45829861111111114</v>
      </c>
      <c r="E3410" s="89" t="s">
        <v>9</v>
      </c>
      <c r="F3410" s="89">
        <v>31</v>
      </c>
      <c r="G3410" s="89" t="s">
        <v>21</v>
      </c>
    </row>
    <row r="3411" spans="3:7" ht="15" thickBot="1" x14ac:dyDescent="0.35">
      <c r="C3411" s="87">
        <v>43187</v>
      </c>
      <c r="D3411" s="88">
        <v>0.45924768518518522</v>
      </c>
      <c r="E3411" s="89" t="s">
        <v>9</v>
      </c>
      <c r="F3411" s="89">
        <v>42</v>
      </c>
      <c r="G3411" s="89" t="s">
        <v>10</v>
      </c>
    </row>
    <row r="3412" spans="3:7" ht="15" thickBot="1" x14ac:dyDescent="0.35">
      <c r="C3412" s="87">
        <v>43187</v>
      </c>
      <c r="D3412" s="88">
        <v>0.46047453703703706</v>
      </c>
      <c r="E3412" s="89" t="s">
        <v>9</v>
      </c>
      <c r="F3412" s="89">
        <v>27</v>
      </c>
      <c r="G3412" s="89" t="s">
        <v>10</v>
      </c>
    </row>
    <row r="3413" spans="3:7" ht="15" thickBot="1" x14ac:dyDescent="0.35">
      <c r="C3413" s="87">
        <v>43187</v>
      </c>
      <c r="D3413" s="88">
        <v>0.46062500000000001</v>
      </c>
      <c r="E3413" s="89" t="s">
        <v>9</v>
      </c>
      <c r="F3413" s="89">
        <v>37</v>
      </c>
      <c r="G3413" s="89" t="s">
        <v>10</v>
      </c>
    </row>
    <row r="3414" spans="3:7" ht="15" thickBot="1" x14ac:dyDescent="0.35">
      <c r="C3414" s="87">
        <v>43187</v>
      </c>
      <c r="D3414" s="88">
        <v>0.46204861111111112</v>
      </c>
      <c r="E3414" s="89" t="s">
        <v>9</v>
      </c>
      <c r="F3414" s="89">
        <v>36</v>
      </c>
      <c r="G3414" s="89" t="s">
        <v>10</v>
      </c>
    </row>
    <row r="3415" spans="3:7" ht="15" thickBot="1" x14ac:dyDescent="0.35">
      <c r="C3415" s="87">
        <v>43187</v>
      </c>
      <c r="D3415" s="88">
        <v>0.46468749999999998</v>
      </c>
      <c r="E3415" s="89" t="s">
        <v>9</v>
      </c>
      <c r="F3415" s="89">
        <v>24</v>
      </c>
      <c r="G3415" s="89" t="s">
        <v>21</v>
      </c>
    </row>
    <row r="3416" spans="3:7" ht="15" thickBot="1" x14ac:dyDescent="0.35">
      <c r="C3416" s="87">
        <v>43187</v>
      </c>
      <c r="D3416" s="88">
        <v>0.46633101851851855</v>
      </c>
      <c r="E3416" s="89" t="s">
        <v>9</v>
      </c>
      <c r="F3416" s="89">
        <v>46</v>
      </c>
      <c r="G3416" s="89" t="s">
        <v>10</v>
      </c>
    </row>
    <row r="3417" spans="3:7" ht="15" thickBot="1" x14ac:dyDescent="0.35">
      <c r="C3417" s="87">
        <v>43187</v>
      </c>
      <c r="D3417" s="88">
        <v>0.46725694444444449</v>
      </c>
      <c r="E3417" s="89" t="s">
        <v>9</v>
      </c>
      <c r="F3417" s="89">
        <v>36</v>
      </c>
      <c r="G3417" s="89" t="s">
        <v>10</v>
      </c>
    </row>
    <row r="3418" spans="3:7" ht="15" thickBot="1" x14ac:dyDescent="0.35">
      <c r="C3418" s="87">
        <v>43187</v>
      </c>
      <c r="D3418" s="88">
        <v>0.4697453703703704</v>
      </c>
      <c r="E3418" s="89" t="s">
        <v>9</v>
      </c>
      <c r="F3418" s="89">
        <v>20</v>
      </c>
      <c r="G3418" s="89" t="s">
        <v>21</v>
      </c>
    </row>
    <row r="3419" spans="3:7" ht="15" thickBot="1" x14ac:dyDescent="0.35">
      <c r="C3419" s="87">
        <v>43187</v>
      </c>
      <c r="D3419" s="88">
        <v>0.47021990740740738</v>
      </c>
      <c r="E3419" s="89" t="s">
        <v>9</v>
      </c>
      <c r="F3419" s="89">
        <v>28</v>
      </c>
      <c r="G3419" s="89" t="s">
        <v>21</v>
      </c>
    </row>
    <row r="3420" spans="3:7" ht="15" thickBot="1" x14ac:dyDescent="0.35">
      <c r="C3420" s="87">
        <v>43187</v>
      </c>
      <c r="D3420" s="88">
        <v>0.47259259259259262</v>
      </c>
      <c r="E3420" s="89" t="s">
        <v>9</v>
      </c>
      <c r="F3420" s="89">
        <v>37</v>
      </c>
      <c r="G3420" s="89" t="s">
        <v>10</v>
      </c>
    </row>
    <row r="3421" spans="3:7" ht="15" thickBot="1" x14ac:dyDescent="0.35">
      <c r="C3421" s="87">
        <v>43187</v>
      </c>
      <c r="D3421" s="88">
        <v>0.47468749999999998</v>
      </c>
      <c r="E3421" s="89" t="s">
        <v>9</v>
      </c>
      <c r="F3421" s="89">
        <v>39</v>
      </c>
      <c r="G3421" s="89" t="s">
        <v>10</v>
      </c>
    </row>
    <row r="3422" spans="3:7" ht="15" thickBot="1" x14ac:dyDescent="0.35">
      <c r="C3422" s="87">
        <v>43187</v>
      </c>
      <c r="D3422" s="88">
        <v>0.47665509259259259</v>
      </c>
      <c r="E3422" s="89" t="s">
        <v>9</v>
      </c>
      <c r="F3422" s="89">
        <v>42</v>
      </c>
      <c r="G3422" s="89" t="s">
        <v>10</v>
      </c>
    </row>
    <row r="3423" spans="3:7" ht="15" thickBot="1" x14ac:dyDescent="0.35">
      <c r="C3423" s="87">
        <v>43187</v>
      </c>
      <c r="D3423" s="88">
        <v>0.47849537037037032</v>
      </c>
      <c r="E3423" s="89" t="s">
        <v>9</v>
      </c>
      <c r="F3423" s="89">
        <v>37</v>
      </c>
      <c r="G3423" s="89" t="s">
        <v>10</v>
      </c>
    </row>
    <row r="3424" spans="3:7" ht="15" thickBot="1" x14ac:dyDescent="0.35">
      <c r="C3424" s="87">
        <v>43187</v>
      </c>
      <c r="D3424" s="88">
        <v>0.48202546296296295</v>
      </c>
      <c r="E3424" s="89" t="s">
        <v>9</v>
      </c>
      <c r="F3424" s="89">
        <v>32</v>
      </c>
      <c r="G3424" s="89" t="s">
        <v>10</v>
      </c>
    </row>
    <row r="3425" spans="3:7" ht="15" thickBot="1" x14ac:dyDescent="0.35">
      <c r="C3425" s="87">
        <v>43187</v>
      </c>
      <c r="D3425" s="88">
        <v>0.48295138888888894</v>
      </c>
      <c r="E3425" s="89" t="s">
        <v>9</v>
      </c>
      <c r="F3425" s="89">
        <v>27</v>
      </c>
      <c r="G3425" s="89" t="s">
        <v>21</v>
      </c>
    </row>
    <row r="3426" spans="3:7" ht="15" thickBot="1" x14ac:dyDescent="0.35">
      <c r="C3426" s="87">
        <v>43187</v>
      </c>
      <c r="D3426" s="88">
        <v>0.48299768518518515</v>
      </c>
      <c r="E3426" s="89" t="s">
        <v>9</v>
      </c>
      <c r="F3426" s="89">
        <v>33</v>
      </c>
      <c r="G3426" s="89" t="s">
        <v>10</v>
      </c>
    </row>
    <row r="3427" spans="3:7" ht="15" thickBot="1" x14ac:dyDescent="0.35">
      <c r="C3427" s="87">
        <v>43187</v>
      </c>
      <c r="D3427" s="88">
        <v>0.48591435185185183</v>
      </c>
      <c r="E3427" s="89" t="s">
        <v>9</v>
      </c>
      <c r="F3427" s="89">
        <v>41</v>
      </c>
      <c r="G3427" s="89" t="s">
        <v>10</v>
      </c>
    </row>
    <row r="3428" spans="3:7" ht="15" thickBot="1" x14ac:dyDescent="0.35">
      <c r="C3428" s="87">
        <v>43187</v>
      </c>
      <c r="D3428" s="88">
        <v>0.48848379629629629</v>
      </c>
      <c r="E3428" s="89" t="s">
        <v>9</v>
      </c>
      <c r="F3428" s="89">
        <v>25</v>
      </c>
      <c r="G3428" s="89" t="s">
        <v>10</v>
      </c>
    </row>
    <row r="3429" spans="3:7" ht="15" thickBot="1" x14ac:dyDescent="0.35">
      <c r="C3429" s="87">
        <v>43187</v>
      </c>
      <c r="D3429" s="88">
        <v>0.49104166666666665</v>
      </c>
      <c r="E3429" s="89" t="s">
        <v>9</v>
      </c>
      <c r="F3429" s="89">
        <v>27</v>
      </c>
      <c r="G3429" s="89" t="s">
        <v>21</v>
      </c>
    </row>
    <row r="3430" spans="3:7" ht="15" thickBot="1" x14ac:dyDescent="0.35">
      <c r="C3430" s="87">
        <v>43187</v>
      </c>
      <c r="D3430" s="88">
        <v>0.49123842592592593</v>
      </c>
      <c r="E3430" s="89" t="s">
        <v>9</v>
      </c>
      <c r="F3430" s="89">
        <v>41</v>
      </c>
      <c r="G3430" s="89" t="s">
        <v>10</v>
      </c>
    </row>
    <row r="3431" spans="3:7" ht="15" thickBot="1" x14ac:dyDescent="0.35">
      <c r="C3431" s="87">
        <v>43187</v>
      </c>
      <c r="D3431" s="88">
        <v>0.49131944444444442</v>
      </c>
      <c r="E3431" s="89" t="s">
        <v>9</v>
      </c>
      <c r="F3431" s="89">
        <v>37</v>
      </c>
      <c r="G3431" s="89" t="s">
        <v>10</v>
      </c>
    </row>
    <row r="3432" spans="3:7" ht="15" thickBot="1" x14ac:dyDescent="0.35">
      <c r="C3432" s="87">
        <v>43187</v>
      </c>
      <c r="D3432" s="88">
        <v>0.49243055555555554</v>
      </c>
      <c r="E3432" s="89" t="s">
        <v>9</v>
      </c>
      <c r="F3432" s="89">
        <v>36</v>
      </c>
      <c r="G3432" s="89" t="s">
        <v>10</v>
      </c>
    </row>
    <row r="3433" spans="3:7" ht="15" thickBot="1" x14ac:dyDescent="0.35">
      <c r="C3433" s="87">
        <v>43187</v>
      </c>
      <c r="D3433" s="88">
        <v>0.49307870370370371</v>
      </c>
      <c r="E3433" s="89" t="s">
        <v>9</v>
      </c>
      <c r="F3433" s="89">
        <v>19</v>
      </c>
      <c r="G3433" s="89" t="s">
        <v>21</v>
      </c>
    </row>
    <row r="3434" spans="3:7" ht="15" thickBot="1" x14ac:dyDescent="0.35">
      <c r="C3434" s="87">
        <v>43187</v>
      </c>
      <c r="D3434" s="88">
        <v>0.49592592592592594</v>
      </c>
      <c r="E3434" s="89" t="s">
        <v>9</v>
      </c>
      <c r="F3434" s="89">
        <v>42</v>
      </c>
      <c r="G3434" s="89" t="s">
        <v>10</v>
      </c>
    </row>
    <row r="3435" spans="3:7" ht="15" thickBot="1" x14ac:dyDescent="0.35">
      <c r="C3435" s="87">
        <v>43187</v>
      </c>
      <c r="D3435" s="88">
        <v>0.49693287037037037</v>
      </c>
      <c r="E3435" s="89" t="s">
        <v>9</v>
      </c>
      <c r="F3435" s="89">
        <v>39</v>
      </c>
      <c r="G3435" s="89" t="s">
        <v>21</v>
      </c>
    </row>
    <row r="3436" spans="3:7" ht="15" thickBot="1" x14ac:dyDescent="0.35">
      <c r="C3436" s="87">
        <v>43187</v>
      </c>
      <c r="D3436" s="88">
        <v>0.49694444444444441</v>
      </c>
      <c r="E3436" s="89" t="s">
        <v>9</v>
      </c>
      <c r="F3436" s="89">
        <v>20</v>
      </c>
      <c r="G3436" s="89" t="s">
        <v>21</v>
      </c>
    </row>
    <row r="3437" spans="3:7" ht="15" thickBot="1" x14ac:dyDescent="0.35">
      <c r="C3437" s="87">
        <v>43187</v>
      </c>
      <c r="D3437" s="88">
        <v>0.49807870370370372</v>
      </c>
      <c r="E3437" s="89" t="s">
        <v>9</v>
      </c>
      <c r="F3437" s="89">
        <v>31</v>
      </c>
      <c r="G3437" s="89" t="s">
        <v>10</v>
      </c>
    </row>
    <row r="3438" spans="3:7" ht="15" thickBot="1" x14ac:dyDescent="0.35">
      <c r="C3438" s="87">
        <v>43187</v>
      </c>
      <c r="D3438" s="88">
        <v>0.49853009259259262</v>
      </c>
      <c r="E3438" s="89" t="s">
        <v>9</v>
      </c>
      <c r="F3438" s="89">
        <v>49</v>
      </c>
      <c r="G3438" s="89" t="s">
        <v>10</v>
      </c>
    </row>
    <row r="3439" spans="3:7" ht="15" thickBot="1" x14ac:dyDescent="0.35">
      <c r="C3439" s="87">
        <v>43187</v>
      </c>
      <c r="D3439" s="88">
        <v>0.50369212962962961</v>
      </c>
      <c r="E3439" s="89" t="s">
        <v>9</v>
      </c>
      <c r="F3439" s="89">
        <v>37</v>
      </c>
      <c r="G3439" s="89" t="s">
        <v>21</v>
      </c>
    </row>
    <row r="3440" spans="3:7" ht="15" thickBot="1" x14ac:dyDescent="0.35">
      <c r="C3440" s="87">
        <v>43187</v>
      </c>
      <c r="D3440" s="88">
        <v>0.5037962962962963</v>
      </c>
      <c r="E3440" s="89" t="s">
        <v>9</v>
      </c>
      <c r="F3440" s="89">
        <v>29</v>
      </c>
      <c r="G3440" s="89" t="s">
        <v>21</v>
      </c>
    </row>
    <row r="3441" spans="3:7" ht="15" thickBot="1" x14ac:dyDescent="0.35">
      <c r="C3441" s="87">
        <v>43187</v>
      </c>
      <c r="D3441" s="88">
        <v>0.50407407407407401</v>
      </c>
      <c r="E3441" s="89" t="s">
        <v>9</v>
      </c>
      <c r="F3441" s="89">
        <v>50</v>
      </c>
      <c r="G3441" s="89" t="s">
        <v>10</v>
      </c>
    </row>
    <row r="3442" spans="3:7" ht="15" thickBot="1" x14ac:dyDescent="0.35">
      <c r="C3442" s="87">
        <v>43187</v>
      </c>
      <c r="D3442" s="88">
        <v>0.50471064814814814</v>
      </c>
      <c r="E3442" s="89" t="s">
        <v>9</v>
      </c>
      <c r="F3442" s="89">
        <v>48</v>
      </c>
      <c r="G3442" s="89" t="s">
        <v>10</v>
      </c>
    </row>
    <row r="3443" spans="3:7" ht="15" thickBot="1" x14ac:dyDescent="0.35">
      <c r="C3443" s="87">
        <v>43187</v>
      </c>
      <c r="D3443" s="88">
        <v>0.50990740740740736</v>
      </c>
      <c r="E3443" s="89" t="s">
        <v>9</v>
      </c>
      <c r="F3443" s="89">
        <v>33</v>
      </c>
      <c r="G3443" s="89" t="s">
        <v>21</v>
      </c>
    </row>
    <row r="3444" spans="3:7" ht="15" thickBot="1" x14ac:dyDescent="0.35">
      <c r="C3444" s="87">
        <v>43187</v>
      </c>
      <c r="D3444" s="88">
        <v>0.51</v>
      </c>
      <c r="E3444" s="89" t="s">
        <v>9</v>
      </c>
      <c r="F3444" s="89">
        <v>31</v>
      </c>
      <c r="G3444" s="89" t="s">
        <v>10</v>
      </c>
    </row>
    <row r="3445" spans="3:7" ht="15" thickBot="1" x14ac:dyDescent="0.35">
      <c r="C3445" s="87">
        <v>43187</v>
      </c>
      <c r="D3445" s="88">
        <v>0.51074074074074072</v>
      </c>
      <c r="E3445" s="89" t="s">
        <v>9</v>
      </c>
      <c r="F3445" s="89">
        <v>41</v>
      </c>
      <c r="G3445" s="89" t="s">
        <v>10</v>
      </c>
    </row>
    <row r="3446" spans="3:7" ht="15" thickBot="1" x14ac:dyDescent="0.35">
      <c r="C3446" s="87">
        <v>43187</v>
      </c>
      <c r="D3446" s="88">
        <v>0.51195601851851846</v>
      </c>
      <c r="E3446" s="89" t="s">
        <v>9</v>
      </c>
      <c r="F3446" s="89">
        <v>30</v>
      </c>
      <c r="G3446" s="89" t="s">
        <v>21</v>
      </c>
    </row>
    <row r="3447" spans="3:7" ht="15" thickBot="1" x14ac:dyDescent="0.35">
      <c r="C3447" s="87">
        <v>43187</v>
      </c>
      <c r="D3447" s="88">
        <v>0.51284722222222223</v>
      </c>
      <c r="E3447" s="89" t="s">
        <v>9</v>
      </c>
      <c r="F3447" s="89">
        <v>28</v>
      </c>
      <c r="G3447" s="89" t="s">
        <v>21</v>
      </c>
    </row>
    <row r="3448" spans="3:7" ht="15" thickBot="1" x14ac:dyDescent="0.35">
      <c r="C3448" s="87">
        <v>43187</v>
      </c>
      <c r="D3448" s="88">
        <v>0.51353009259259264</v>
      </c>
      <c r="E3448" s="89" t="s">
        <v>9</v>
      </c>
      <c r="F3448" s="89">
        <v>31</v>
      </c>
      <c r="G3448" s="89" t="s">
        <v>21</v>
      </c>
    </row>
    <row r="3449" spans="3:7" ht="15" thickBot="1" x14ac:dyDescent="0.35">
      <c r="C3449" s="87">
        <v>43187</v>
      </c>
      <c r="D3449" s="88">
        <v>0.51664351851851853</v>
      </c>
      <c r="E3449" s="89" t="s">
        <v>9</v>
      </c>
      <c r="F3449" s="89">
        <v>17</v>
      </c>
      <c r="G3449" s="89" t="s">
        <v>21</v>
      </c>
    </row>
    <row r="3450" spans="3:7" ht="15" thickBot="1" x14ac:dyDescent="0.35">
      <c r="C3450" s="87">
        <v>43187</v>
      </c>
      <c r="D3450" s="88">
        <v>0.51755787037037038</v>
      </c>
      <c r="E3450" s="89" t="s">
        <v>9</v>
      </c>
      <c r="F3450" s="89">
        <v>40</v>
      </c>
      <c r="G3450" s="89" t="s">
        <v>21</v>
      </c>
    </row>
    <row r="3451" spans="3:7" ht="15" thickBot="1" x14ac:dyDescent="0.35">
      <c r="C3451" s="87">
        <v>43187</v>
      </c>
      <c r="D3451" s="88">
        <v>0.51762731481481483</v>
      </c>
      <c r="E3451" s="89" t="s">
        <v>9</v>
      </c>
      <c r="F3451" s="89">
        <v>39</v>
      </c>
      <c r="G3451" s="89" t="s">
        <v>10</v>
      </c>
    </row>
    <row r="3452" spans="3:7" ht="15" thickBot="1" x14ac:dyDescent="0.35">
      <c r="C3452" s="87">
        <v>43187</v>
      </c>
      <c r="D3452" s="88">
        <v>0.51982638888888888</v>
      </c>
      <c r="E3452" s="89" t="s">
        <v>9</v>
      </c>
      <c r="F3452" s="89">
        <v>24</v>
      </c>
      <c r="G3452" s="89" t="s">
        <v>21</v>
      </c>
    </row>
    <row r="3453" spans="3:7" ht="15" thickBot="1" x14ac:dyDescent="0.35">
      <c r="C3453" s="87">
        <v>43187</v>
      </c>
      <c r="D3453" s="88">
        <v>0.52012731481481478</v>
      </c>
      <c r="E3453" s="89" t="s">
        <v>9</v>
      </c>
      <c r="F3453" s="89">
        <v>33</v>
      </c>
      <c r="G3453" s="89" t="s">
        <v>21</v>
      </c>
    </row>
    <row r="3454" spans="3:7" ht="15" thickBot="1" x14ac:dyDescent="0.35">
      <c r="C3454" s="87">
        <v>43187</v>
      </c>
      <c r="D3454" s="88">
        <v>0.52016203703703701</v>
      </c>
      <c r="E3454" s="89" t="s">
        <v>9</v>
      </c>
      <c r="F3454" s="89">
        <v>37</v>
      </c>
      <c r="G3454" s="89" t="s">
        <v>21</v>
      </c>
    </row>
    <row r="3455" spans="3:7" ht="15" thickBot="1" x14ac:dyDescent="0.35">
      <c r="C3455" s="87">
        <v>43187</v>
      </c>
      <c r="D3455" s="88">
        <v>0.52019675925925923</v>
      </c>
      <c r="E3455" s="89" t="s">
        <v>9</v>
      </c>
      <c r="F3455" s="89">
        <v>32</v>
      </c>
      <c r="G3455" s="89" t="s">
        <v>21</v>
      </c>
    </row>
    <row r="3456" spans="3:7" ht="15" thickBot="1" x14ac:dyDescent="0.35">
      <c r="C3456" s="87">
        <v>43187</v>
      </c>
      <c r="D3456" s="88">
        <v>0.52187499999999998</v>
      </c>
      <c r="E3456" s="89" t="s">
        <v>9</v>
      </c>
      <c r="F3456" s="89">
        <v>59</v>
      </c>
      <c r="G3456" s="89" t="s">
        <v>10</v>
      </c>
    </row>
    <row r="3457" spans="3:7" ht="15" thickBot="1" x14ac:dyDescent="0.35">
      <c r="C3457" s="87">
        <v>43187</v>
      </c>
      <c r="D3457" s="88">
        <v>0.52216435185185184</v>
      </c>
      <c r="E3457" s="89" t="s">
        <v>9</v>
      </c>
      <c r="F3457" s="89">
        <v>32</v>
      </c>
      <c r="G3457" s="89" t="s">
        <v>21</v>
      </c>
    </row>
    <row r="3458" spans="3:7" ht="15" thickBot="1" x14ac:dyDescent="0.35">
      <c r="C3458" s="87">
        <v>43187</v>
      </c>
      <c r="D3458" s="88">
        <v>0.52440972222222226</v>
      </c>
      <c r="E3458" s="89" t="s">
        <v>9</v>
      </c>
      <c r="F3458" s="89">
        <v>40</v>
      </c>
      <c r="G3458" s="89" t="s">
        <v>10</v>
      </c>
    </row>
    <row r="3459" spans="3:7" ht="15" thickBot="1" x14ac:dyDescent="0.35">
      <c r="C3459" s="87">
        <v>43187</v>
      </c>
      <c r="D3459" s="88">
        <v>0.52482638888888888</v>
      </c>
      <c r="E3459" s="89" t="s">
        <v>9</v>
      </c>
      <c r="F3459" s="89">
        <v>24</v>
      </c>
      <c r="G3459" s="89" t="s">
        <v>21</v>
      </c>
    </row>
    <row r="3460" spans="3:7" ht="15" thickBot="1" x14ac:dyDescent="0.35">
      <c r="C3460" s="87">
        <v>43187</v>
      </c>
      <c r="D3460" s="88">
        <v>0.52589120370370368</v>
      </c>
      <c r="E3460" s="89" t="s">
        <v>9</v>
      </c>
      <c r="F3460" s="89">
        <v>42</v>
      </c>
      <c r="G3460" s="89" t="s">
        <v>10</v>
      </c>
    </row>
    <row r="3461" spans="3:7" ht="15" thickBot="1" x14ac:dyDescent="0.35">
      <c r="C3461" s="87">
        <v>43187</v>
      </c>
      <c r="D3461" s="88">
        <v>0.52607638888888886</v>
      </c>
      <c r="E3461" s="89" t="s">
        <v>9</v>
      </c>
      <c r="F3461" s="89">
        <v>31</v>
      </c>
      <c r="G3461" s="89" t="s">
        <v>21</v>
      </c>
    </row>
    <row r="3462" spans="3:7" ht="15" thickBot="1" x14ac:dyDescent="0.35">
      <c r="C3462" s="87">
        <v>43187</v>
      </c>
      <c r="D3462" s="88">
        <v>0.53159722222222217</v>
      </c>
      <c r="E3462" s="89" t="s">
        <v>9</v>
      </c>
      <c r="F3462" s="89">
        <v>36</v>
      </c>
      <c r="G3462" s="89" t="s">
        <v>10</v>
      </c>
    </row>
    <row r="3463" spans="3:7" ht="15" thickBot="1" x14ac:dyDescent="0.35">
      <c r="C3463" s="87">
        <v>43187</v>
      </c>
      <c r="D3463" s="88">
        <v>0.53170138888888896</v>
      </c>
      <c r="E3463" s="89" t="s">
        <v>9</v>
      </c>
      <c r="F3463" s="89">
        <v>42</v>
      </c>
      <c r="G3463" s="89" t="s">
        <v>10</v>
      </c>
    </row>
    <row r="3464" spans="3:7" ht="15" thickBot="1" x14ac:dyDescent="0.35">
      <c r="C3464" s="87">
        <v>43187</v>
      </c>
      <c r="D3464" s="88">
        <v>0.53195601851851848</v>
      </c>
      <c r="E3464" s="89" t="s">
        <v>9</v>
      </c>
      <c r="F3464" s="89">
        <v>30</v>
      </c>
      <c r="G3464" s="89" t="s">
        <v>21</v>
      </c>
    </row>
    <row r="3465" spans="3:7" ht="15" thickBot="1" x14ac:dyDescent="0.35">
      <c r="C3465" s="87">
        <v>43187</v>
      </c>
      <c r="D3465" s="88">
        <v>0.53230324074074076</v>
      </c>
      <c r="E3465" s="89" t="s">
        <v>9</v>
      </c>
      <c r="F3465" s="89">
        <v>37</v>
      </c>
      <c r="G3465" s="89" t="s">
        <v>10</v>
      </c>
    </row>
    <row r="3466" spans="3:7" ht="15" thickBot="1" x14ac:dyDescent="0.35">
      <c r="C3466" s="87">
        <v>43187</v>
      </c>
      <c r="D3466" s="88">
        <v>0.53938657407407409</v>
      </c>
      <c r="E3466" s="89" t="s">
        <v>9</v>
      </c>
      <c r="F3466" s="89">
        <v>26</v>
      </c>
      <c r="G3466" s="89" t="s">
        <v>21</v>
      </c>
    </row>
    <row r="3467" spans="3:7" ht="15" thickBot="1" x14ac:dyDescent="0.35">
      <c r="C3467" s="87">
        <v>43187</v>
      </c>
      <c r="D3467" s="88">
        <v>0.54030092592592593</v>
      </c>
      <c r="E3467" s="89" t="s">
        <v>9</v>
      </c>
      <c r="F3467" s="89">
        <v>25</v>
      </c>
      <c r="G3467" s="89" t="s">
        <v>21</v>
      </c>
    </row>
    <row r="3468" spans="3:7" ht="15" thickBot="1" x14ac:dyDescent="0.35">
      <c r="C3468" s="87">
        <v>43187</v>
      </c>
      <c r="D3468" s="88">
        <v>0.54363425925925923</v>
      </c>
      <c r="E3468" s="89" t="s">
        <v>9</v>
      </c>
      <c r="F3468" s="89">
        <v>29</v>
      </c>
      <c r="G3468" s="89" t="s">
        <v>10</v>
      </c>
    </row>
    <row r="3469" spans="3:7" ht="15" thickBot="1" x14ac:dyDescent="0.35">
      <c r="C3469" s="87">
        <v>43187</v>
      </c>
      <c r="D3469" s="88">
        <v>0.54420138888888892</v>
      </c>
      <c r="E3469" s="89" t="s">
        <v>9</v>
      </c>
      <c r="F3469" s="89">
        <v>21</v>
      </c>
      <c r="G3469" s="89" t="s">
        <v>21</v>
      </c>
    </row>
    <row r="3470" spans="3:7" ht="15" thickBot="1" x14ac:dyDescent="0.35">
      <c r="C3470" s="87">
        <v>43187</v>
      </c>
      <c r="D3470" s="88">
        <v>0.54447916666666674</v>
      </c>
      <c r="E3470" s="89" t="s">
        <v>9</v>
      </c>
      <c r="F3470" s="89">
        <v>39</v>
      </c>
      <c r="G3470" s="89" t="s">
        <v>10</v>
      </c>
    </row>
    <row r="3471" spans="3:7" ht="15" thickBot="1" x14ac:dyDescent="0.35">
      <c r="C3471" s="87">
        <v>43187</v>
      </c>
      <c r="D3471" s="88">
        <v>0.54567129629629629</v>
      </c>
      <c r="E3471" s="89" t="s">
        <v>9</v>
      </c>
      <c r="F3471" s="89">
        <v>28</v>
      </c>
      <c r="G3471" s="89" t="s">
        <v>21</v>
      </c>
    </row>
    <row r="3472" spans="3:7" ht="15" thickBot="1" x14ac:dyDescent="0.35">
      <c r="C3472" s="87">
        <v>43187</v>
      </c>
      <c r="D3472" s="88">
        <v>0.54620370370370364</v>
      </c>
      <c r="E3472" s="89" t="s">
        <v>9</v>
      </c>
      <c r="F3472" s="89">
        <v>39</v>
      </c>
      <c r="G3472" s="89" t="s">
        <v>10</v>
      </c>
    </row>
    <row r="3473" spans="3:7" ht="15" thickBot="1" x14ac:dyDescent="0.35">
      <c r="C3473" s="87">
        <v>43187</v>
      </c>
      <c r="D3473" s="88">
        <v>0.54682870370370373</v>
      </c>
      <c r="E3473" s="89" t="s">
        <v>9</v>
      </c>
      <c r="F3473" s="89">
        <v>34</v>
      </c>
      <c r="G3473" s="89" t="s">
        <v>21</v>
      </c>
    </row>
    <row r="3474" spans="3:7" ht="15" thickBot="1" x14ac:dyDescent="0.35">
      <c r="C3474" s="87">
        <v>43187</v>
      </c>
      <c r="D3474" s="88">
        <v>0.54831018518518515</v>
      </c>
      <c r="E3474" s="89" t="s">
        <v>9</v>
      </c>
      <c r="F3474" s="89">
        <v>21</v>
      </c>
      <c r="G3474" s="89" t="s">
        <v>10</v>
      </c>
    </row>
    <row r="3475" spans="3:7" ht="15" thickBot="1" x14ac:dyDescent="0.35">
      <c r="C3475" s="87">
        <v>43187</v>
      </c>
      <c r="D3475" s="88">
        <v>0.54936342592592591</v>
      </c>
      <c r="E3475" s="89" t="s">
        <v>9</v>
      </c>
      <c r="F3475" s="89">
        <v>16</v>
      </c>
      <c r="G3475" s="89" t="s">
        <v>21</v>
      </c>
    </row>
    <row r="3476" spans="3:7" ht="15" thickBot="1" x14ac:dyDescent="0.35">
      <c r="C3476" s="87">
        <v>43187</v>
      </c>
      <c r="D3476" s="88">
        <v>0.54944444444444451</v>
      </c>
      <c r="E3476" s="89" t="s">
        <v>9</v>
      </c>
      <c r="F3476" s="89">
        <v>22</v>
      </c>
      <c r="G3476" s="89" t="s">
        <v>21</v>
      </c>
    </row>
    <row r="3477" spans="3:7" ht="15" thickBot="1" x14ac:dyDescent="0.35">
      <c r="C3477" s="87">
        <v>43187</v>
      </c>
      <c r="D3477" s="88">
        <v>0.552800925925926</v>
      </c>
      <c r="E3477" s="89" t="s">
        <v>9</v>
      </c>
      <c r="F3477" s="89">
        <v>26</v>
      </c>
      <c r="G3477" s="89" t="s">
        <v>21</v>
      </c>
    </row>
    <row r="3478" spans="3:7" ht="15" thickBot="1" x14ac:dyDescent="0.35">
      <c r="C3478" s="87">
        <v>43187</v>
      </c>
      <c r="D3478" s="88">
        <v>0.55386574074074069</v>
      </c>
      <c r="E3478" s="89" t="s">
        <v>9</v>
      </c>
      <c r="F3478" s="89">
        <v>16</v>
      </c>
      <c r="G3478" s="89" t="s">
        <v>21</v>
      </c>
    </row>
    <row r="3479" spans="3:7" ht="15" thickBot="1" x14ac:dyDescent="0.35">
      <c r="C3479" s="87">
        <v>43187</v>
      </c>
      <c r="D3479" s="88">
        <v>0.55474537037037031</v>
      </c>
      <c r="E3479" s="89" t="s">
        <v>9</v>
      </c>
      <c r="F3479" s="89">
        <v>33</v>
      </c>
      <c r="G3479" s="89" t="s">
        <v>21</v>
      </c>
    </row>
    <row r="3480" spans="3:7" ht="15" thickBot="1" x14ac:dyDescent="0.35">
      <c r="C3480" s="87">
        <v>43187</v>
      </c>
      <c r="D3480" s="88">
        <v>0.55554398148148143</v>
      </c>
      <c r="E3480" s="89" t="s">
        <v>9</v>
      </c>
      <c r="F3480" s="89">
        <v>36</v>
      </c>
      <c r="G3480" s="89" t="s">
        <v>21</v>
      </c>
    </row>
    <row r="3481" spans="3:7" ht="15" thickBot="1" x14ac:dyDescent="0.35">
      <c r="C3481" s="87">
        <v>43187</v>
      </c>
      <c r="D3481" s="88">
        <v>0.5568981481481482</v>
      </c>
      <c r="E3481" s="89" t="s">
        <v>9</v>
      </c>
      <c r="F3481" s="89">
        <v>39</v>
      </c>
      <c r="G3481" s="89" t="s">
        <v>10</v>
      </c>
    </row>
    <row r="3482" spans="3:7" ht="15" thickBot="1" x14ac:dyDescent="0.35">
      <c r="C3482" s="87">
        <v>43187</v>
      </c>
      <c r="D3482" s="88">
        <v>0.55697916666666669</v>
      </c>
      <c r="E3482" s="89" t="s">
        <v>9</v>
      </c>
      <c r="F3482" s="89">
        <v>27</v>
      </c>
      <c r="G3482" s="89" t="s">
        <v>21</v>
      </c>
    </row>
    <row r="3483" spans="3:7" ht="15" thickBot="1" x14ac:dyDescent="0.35">
      <c r="C3483" s="87">
        <v>43187</v>
      </c>
      <c r="D3483" s="88">
        <v>0.55751157407407403</v>
      </c>
      <c r="E3483" s="89" t="s">
        <v>9</v>
      </c>
      <c r="F3483" s="89">
        <v>35</v>
      </c>
      <c r="G3483" s="89" t="s">
        <v>10</v>
      </c>
    </row>
    <row r="3484" spans="3:7" ht="15" thickBot="1" x14ac:dyDescent="0.35">
      <c r="C3484" s="87">
        <v>43187</v>
      </c>
      <c r="D3484" s="88">
        <v>0.55762731481481487</v>
      </c>
      <c r="E3484" s="89" t="s">
        <v>9</v>
      </c>
      <c r="F3484" s="89">
        <v>34</v>
      </c>
      <c r="G3484" s="89" t="s">
        <v>10</v>
      </c>
    </row>
    <row r="3485" spans="3:7" ht="15" thickBot="1" x14ac:dyDescent="0.35">
      <c r="C3485" s="87">
        <v>43187</v>
      </c>
      <c r="D3485" s="88">
        <v>0.56085648148148148</v>
      </c>
      <c r="E3485" s="89" t="s">
        <v>9</v>
      </c>
      <c r="F3485" s="89">
        <v>40</v>
      </c>
      <c r="G3485" s="89" t="s">
        <v>10</v>
      </c>
    </row>
    <row r="3486" spans="3:7" ht="15" thickBot="1" x14ac:dyDescent="0.35">
      <c r="C3486" s="87">
        <v>43187</v>
      </c>
      <c r="D3486" s="88">
        <v>0.56135416666666671</v>
      </c>
      <c r="E3486" s="89" t="s">
        <v>9</v>
      </c>
      <c r="F3486" s="89">
        <v>38</v>
      </c>
      <c r="G3486" s="89" t="s">
        <v>10</v>
      </c>
    </row>
    <row r="3487" spans="3:7" ht="15" thickBot="1" x14ac:dyDescent="0.35">
      <c r="C3487" s="87">
        <v>43187</v>
      </c>
      <c r="D3487" s="88">
        <v>0.56201388888888892</v>
      </c>
      <c r="E3487" s="89" t="s">
        <v>9</v>
      </c>
      <c r="F3487" s="89">
        <v>39</v>
      </c>
      <c r="G3487" s="89" t="s">
        <v>10</v>
      </c>
    </row>
    <row r="3488" spans="3:7" ht="15" thickBot="1" x14ac:dyDescent="0.35">
      <c r="C3488" s="87">
        <v>43187</v>
      </c>
      <c r="D3488" s="88">
        <v>0.56438657407407411</v>
      </c>
      <c r="E3488" s="89" t="s">
        <v>9</v>
      </c>
      <c r="F3488" s="89">
        <v>24</v>
      </c>
      <c r="G3488" s="89" t="s">
        <v>10</v>
      </c>
    </row>
    <row r="3489" spans="3:7" ht="15" thickBot="1" x14ac:dyDescent="0.35">
      <c r="C3489" s="87">
        <v>43187</v>
      </c>
      <c r="D3489" s="88">
        <v>0.56439814814814815</v>
      </c>
      <c r="E3489" s="89" t="s">
        <v>9</v>
      </c>
      <c r="F3489" s="89">
        <v>17</v>
      </c>
      <c r="G3489" s="89" t="s">
        <v>21</v>
      </c>
    </row>
    <row r="3490" spans="3:7" ht="15" thickBot="1" x14ac:dyDescent="0.35">
      <c r="C3490" s="87">
        <v>43187</v>
      </c>
      <c r="D3490" s="88">
        <v>0.56466435185185182</v>
      </c>
      <c r="E3490" s="89" t="s">
        <v>9</v>
      </c>
      <c r="F3490" s="89">
        <v>19</v>
      </c>
      <c r="G3490" s="89" t="s">
        <v>10</v>
      </c>
    </row>
    <row r="3491" spans="3:7" ht="15" thickBot="1" x14ac:dyDescent="0.35">
      <c r="C3491" s="87">
        <v>43187</v>
      </c>
      <c r="D3491" s="88">
        <v>0.56484953703703711</v>
      </c>
      <c r="E3491" s="89" t="s">
        <v>9</v>
      </c>
      <c r="F3491" s="89">
        <v>32</v>
      </c>
      <c r="G3491" s="89" t="s">
        <v>10</v>
      </c>
    </row>
    <row r="3492" spans="3:7" ht="15" thickBot="1" x14ac:dyDescent="0.35">
      <c r="C3492" s="87">
        <v>43187</v>
      </c>
      <c r="D3492" s="88">
        <v>0.56526620370370373</v>
      </c>
      <c r="E3492" s="89" t="s">
        <v>9</v>
      </c>
      <c r="F3492" s="89">
        <v>41</v>
      </c>
      <c r="G3492" s="89" t="s">
        <v>10</v>
      </c>
    </row>
    <row r="3493" spans="3:7" ht="15" thickBot="1" x14ac:dyDescent="0.35">
      <c r="C3493" s="87">
        <v>43187</v>
      </c>
      <c r="D3493" s="88">
        <v>0.56563657407407408</v>
      </c>
      <c r="E3493" s="89" t="s">
        <v>9</v>
      </c>
      <c r="F3493" s="89">
        <v>33</v>
      </c>
      <c r="G3493" s="89" t="s">
        <v>10</v>
      </c>
    </row>
    <row r="3494" spans="3:7" ht="15" thickBot="1" x14ac:dyDescent="0.35">
      <c r="C3494" s="87">
        <v>43187</v>
      </c>
      <c r="D3494" s="88">
        <v>0.5660532407407407</v>
      </c>
      <c r="E3494" s="89" t="s">
        <v>9</v>
      </c>
      <c r="F3494" s="89">
        <v>29</v>
      </c>
      <c r="G3494" s="89" t="s">
        <v>21</v>
      </c>
    </row>
    <row r="3495" spans="3:7" ht="15" thickBot="1" x14ac:dyDescent="0.35">
      <c r="C3495" s="87">
        <v>43187</v>
      </c>
      <c r="D3495" s="88">
        <v>0.56957175925925929</v>
      </c>
      <c r="E3495" s="89" t="s">
        <v>9</v>
      </c>
      <c r="F3495" s="89">
        <v>33</v>
      </c>
      <c r="G3495" s="89" t="s">
        <v>10</v>
      </c>
    </row>
    <row r="3496" spans="3:7" ht="15" thickBot="1" x14ac:dyDescent="0.35">
      <c r="C3496" s="87">
        <v>43187</v>
      </c>
      <c r="D3496" s="88">
        <v>0.57200231481481478</v>
      </c>
      <c r="E3496" s="89" t="s">
        <v>9</v>
      </c>
      <c r="F3496" s="89">
        <v>22</v>
      </c>
      <c r="G3496" s="89" t="s">
        <v>21</v>
      </c>
    </row>
    <row r="3497" spans="3:7" ht="15" thickBot="1" x14ac:dyDescent="0.35">
      <c r="C3497" s="87">
        <v>43187</v>
      </c>
      <c r="D3497" s="88">
        <v>0.57240740740740736</v>
      </c>
      <c r="E3497" s="89" t="s">
        <v>9</v>
      </c>
      <c r="F3497" s="89">
        <v>35</v>
      </c>
      <c r="G3497" s="89" t="s">
        <v>21</v>
      </c>
    </row>
    <row r="3498" spans="3:7" ht="15" thickBot="1" x14ac:dyDescent="0.35">
      <c r="C3498" s="87">
        <v>43187</v>
      </c>
      <c r="D3498" s="88">
        <v>0.57251157407407405</v>
      </c>
      <c r="E3498" s="89" t="s">
        <v>9</v>
      </c>
      <c r="F3498" s="89">
        <v>46</v>
      </c>
      <c r="G3498" s="89" t="s">
        <v>10</v>
      </c>
    </row>
    <row r="3499" spans="3:7" ht="15" thickBot="1" x14ac:dyDescent="0.35">
      <c r="C3499" s="87">
        <v>43187</v>
      </c>
      <c r="D3499" s="88">
        <v>0.57342592592592589</v>
      </c>
      <c r="E3499" s="89" t="s">
        <v>9</v>
      </c>
      <c r="F3499" s="89">
        <v>39</v>
      </c>
      <c r="G3499" s="89" t="s">
        <v>21</v>
      </c>
    </row>
    <row r="3500" spans="3:7" ht="15" thickBot="1" x14ac:dyDescent="0.35">
      <c r="C3500" s="87">
        <v>43187</v>
      </c>
      <c r="D3500" s="88">
        <v>0.5759953703703703</v>
      </c>
      <c r="E3500" s="89" t="s">
        <v>9</v>
      </c>
      <c r="F3500" s="89">
        <v>37</v>
      </c>
      <c r="G3500" s="89" t="s">
        <v>21</v>
      </c>
    </row>
    <row r="3501" spans="3:7" ht="15" thickBot="1" x14ac:dyDescent="0.35">
      <c r="C3501" s="87">
        <v>43187</v>
      </c>
      <c r="D3501" s="88">
        <v>0.57619212962962962</v>
      </c>
      <c r="E3501" s="89" t="s">
        <v>9</v>
      </c>
      <c r="F3501" s="89">
        <v>30</v>
      </c>
      <c r="G3501" s="89" t="s">
        <v>21</v>
      </c>
    </row>
    <row r="3502" spans="3:7" ht="15" thickBot="1" x14ac:dyDescent="0.35">
      <c r="C3502" s="87">
        <v>43187</v>
      </c>
      <c r="D3502" s="88">
        <v>0.57628472222222216</v>
      </c>
      <c r="E3502" s="89" t="s">
        <v>9</v>
      </c>
      <c r="F3502" s="89">
        <v>31</v>
      </c>
      <c r="G3502" s="89" t="s">
        <v>21</v>
      </c>
    </row>
    <row r="3503" spans="3:7" ht="15" thickBot="1" x14ac:dyDescent="0.35">
      <c r="C3503" s="87">
        <v>43187</v>
      </c>
      <c r="D3503" s="88">
        <v>0.57646990740740744</v>
      </c>
      <c r="E3503" s="89" t="s">
        <v>9</v>
      </c>
      <c r="F3503" s="89">
        <v>35</v>
      </c>
      <c r="G3503" s="89" t="s">
        <v>21</v>
      </c>
    </row>
    <row r="3504" spans="3:7" ht="15" thickBot="1" x14ac:dyDescent="0.35">
      <c r="C3504" s="87">
        <v>43187</v>
      </c>
      <c r="D3504" s="88">
        <v>0.577662037037037</v>
      </c>
      <c r="E3504" s="89" t="s">
        <v>9</v>
      </c>
      <c r="F3504" s="89">
        <v>31</v>
      </c>
      <c r="G3504" s="89" t="s">
        <v>21</v>
      </c>
    </row>
    <row r="3505" spans="3:7" ht="15" thickBot="1" x14ac:dyDescent="0.35">
      <c r="C3505" s="87">
        <v>43187</v>
      </c>
      <c r="D3505" s="88">
        <v>0.57807870370370373</v>
      </c>
      <c r="E3505" s="89" t="s">
        <v>9</v>
      </c>
      <c r="F3505" s="89">
        <v>35</v>
      </c>
      <c r="G3505" s="89" t="s">
        <v>21</v>
      </c>
    </row>
    <row r="3506" spans="3:7" ht="15" thickBot="1" x14ac:dyDescent="0.35">
      <c r="C3506" s="87">
        <v>43187</v>
      </c>
      <c r="D3506" s="88">
        <v>0.5786458333333333</v>
      </c>
      <c r="E3506" s="89" t="s">
        <v>9</v>
      </c>
      <c r="F3506" s="89">
        <v>25</v>
      </c>
      <c r="G3506" s="89" t="s">
        <v>21</v>
      </c>
    </row>
    <row r="3507" spans="3:7" ht="15" thickBot="1" x14ac:dyDescent="0.35">
      <c r="C3507" s="87">
        <v>43187</v>
      </c>
      <c r="D3507" s="88">
        <v>0.57915509259259257</v>
      </c>
      <c r="E3507" s="89" t="s">
        <v>9</v>
      </c>
      <c r="F3507" s="89">
        <v>39</v>
      </c>
      <c r="G3507" s="89" t="s">
        <v>21</v>
      </c>
    </row>
    <row r="3508" spans="3:7" ht="15" thickBot="1" x14ac:dyDescent="0.35">
      <c r="C3508" s="87">
        <v>43187</v>
      </c>
      <c r="D3508" s="88">
        <v>0.57917824074074076</v>
      </c>
      <c r="E3508" s="89" t="s">
        <v>9</v>
      </c>
      <c r="F3508" s="89">
        <v>35</v>
      </c>
      <c r="G3508" s="89" t="s">
        <v>10</v>
      </c>
    </row>
    <row r="3509" spans="3:7" ht="15" thickBot="1" x14ac:dyDescent="0.35">
      <c r="C3509" s="87">
        <v>43187</v>
      </c>
      <c r="D3509" s="88">
        <v>0.58130787037037035</v>
      </c>
      <c r="E3509" s="89" t="s">
        <v>9</v>
      </c>
      <c r="F3509" s="89">
        <v>52</v>
      </c>
      <c r="G3509" s="89" t="s">
        <v>10</v>
      </c>
    </row>
    <row r="3510" spans="3:7" ht="15" thickBot="1" x14ac:dyDescent="0.35">
      <c r="C3510" s="87">
        <v>43187</v>
      </c>
      <c r="D3510" s="88">
        <v>0.58144675925925926</v>
      </c>
      <c r="E3510" s="89" t="s">
        <v>9</v>
      </c>
      <c r="F3510" s="89">
        <v>37</v>
      </c>
      <c r="G3510" s="89" t="s">
        <v>21</v>
      </c>
    </row>
    <row r="3511" spans="3:7" ht="15" thickBot="1" x14ac:dyDescent="0.35">
      <c r="C3511" s="87">
        <v>43187</v>
      </c>
      <c r="D3511" s="88">
        <v>0.58254629629629628</v>
      </c>
      <c r="E3511" s="89" t="s">
        <v>9</v>
      </c>
      <c r="F3511" s="89">
        <v>44</v>
      </c>
      <c r="G3511" s="89" t="s">
        <v>10</v>
      </c>
    </row>
    <row r="3512" spans="3:7" ht="15" thickBot="1" x14ac:dyDescent="0.35">
      <c r="C3512" s="87">
        <v>43187</v>
      </c>
      <c r="D3512" s="88">
        <v>0.58468750000000003</v>
      </c>
      <c r="E3512" s="89" t="s">
        <v>9</v>
      </c>
      <c r="F3512" s="89">
        <v>53</v>
      </c>
      <c r="G3512" s="89" t="s">
        <v>10</v>
      </c>
    </row>
    <row r="3513" spans="3:7" ht="15" thickBot="1" x14ac:dyDescent="0.35">
      <c r="C3513" s="87">
        <v>43187</v>
      </c>
      <c r="D3513" s="88">
        <v>0.58545138888888892</v>
      </c>
      <c r="E3513" s="89" t="s">
        <v>9</v>
      </c>
      <c r="F3513" s="89">
        <v>46</v>
      </c>
      <c r="G3513" s="89" t="s">
        <v>10</v>
      </c>
    </row>
    <row r="3514" spans="3:7" ht="15" thickBot="1" x14ac:dyDescent="0.35">
      <c r="C3514" s="87">
        <v>43187</v>
      </c>
      <c r="D3514" s="88">
        <v>0.58576388888888886</v>
      </c>
      <c r="E3514" s="89" t="s">
        <v>9</v>
      </c>
      <c r="F3514" s="89">
        <v>30</v>
      </c>
      <c r="G3514" s="89" t="s">
        <v>10</v>
      </c>
    </row>
    <row r="3515" spans="3:7" ht="15" thickBot="1" x14ac:dyDescent="0.35">
      <c r="C3515" s="87">
        <v>43187</v>
      </c>
      <c r="D3515" s="88">
        <v>0.5859375</v>
      </c>
      <c r="E3515" s="89" t="s">
        <v>9</v>
      </c>
      <c r="F3515" s="89">
        <v>43</v>
      </c>
      <c r="G3515" s="89" t="s">
        <v>10</v>
      </c>
    </row>
    <row r="3516" spans="3:7" ht="15" thickBot="1" x14ac:dyDescent="0.35">
      <c r="C3516" s="87">
        <v>43187</v>
      </c>
      <c r="D3516" s="88">
        <v>0.5883680555555556</v>
      </c>
      <c r="E3516" s="89" t="s">
        <v>9</v>
      </c>
      <c r="F3516" s="89">
        <v>22</v>
      </c>
      <c r="G3516" s="89" t="s">
        <v>21</v>
      </c>
    </row>
    <row r="3517" spans="3:7" ht="15" thickBot="1" x14ac:dyDescent="0.35">
      <c r="C3517" s="87">
        <v>43187</v>
      </c>
      <c r="D3517" s="88">
        <v>0.58859953703703705</v>
      </c>
      <c r="E3517" s="89" t="s">
        <v>9</v>
      </c>
      <c r="F3517" s="89">
        <v>35</v>
      </c>
      <c r="G3517" s="89" t="s">
        <v>21</v>
      </c>
    </row>
    <row r="3518" spans="3:7" ht="15" thickBot="1" x14ac:dyDescent="0.35">
      <c r="C3518" s="87">
        <v>43187</v>
      </c>
      <c r="D3518" s="88">
        <v>0.59010416666666665</v>
      </c>
      <c r="E3518" s="89" t="s">
        <v>9</v>
      </c>
      <c r="F3518" s="89">
        <v>26</v>
      </c>
      <c r="G3518" s="89" t="s">
        <v>21</v>
      </c>
    </row>
    <row r="3519" spans="3:7" ht="15" thickBot="1" x14ac:dyDescent="0.35">
      <c r="C3519" s="87">
        <v>43187</v>
      </c>
      <c r="D3519" s="88">
        <v>0.59109953703703699</v>
      </c>
      <c r="E3519" s="89" t="s">
        <v>9</v>
      </c>
      <c r="F3519" s="89">
        <v>36</v>
      </c>
      <c r="G3519" s="89" t="s">
        <v>21</v>
      </c>
    </row>
    <row r="3520" spans="3:7" ht="15" thickBot="1" x14ac:dyDescent="0.35">
      <c r="C3520" s="87">
        <v>43187</v>
      </c>
      <c r="D3520" s="88">
        <v>0.59145833333333331</v>
      </c>
      <c r="E3520" s="89" t="s">
        <v>9</v>
      </c>
      <c r="F3520" s="89">
        <v>26</v>
      </c>
      <c r="G3520" s="89" t="s">
        <v>21</v>
      </c>
    </row>
    <row r="3521" spans="3:7" ht="15" thickBot="1" x14ac:dyDescent="0.35">
      <c r="C3521" s="87">
        <v>43187</v>
      </c>
      <c r="D3521" s="88">
        <v>0.59262731481481479</v>
      </c>
      <c r="E3521" s="89" t="s">
        <v>9</v>
      </c>
      <c r="F3521" s="89">
        <v>25</v>
      </c>
      <c r="G3521" s="89" t="s">
        <v>21</v>
      </c>
    </row>
    <row r="3522" spans="3:7" ht="15" thickBot="1" x14ac:dyDescent="0.35">
      <c r="C3522" s="87">
        <v>43187</v>
      </c>
      <c r="D3522" s="88">
        <v>0.59378472222222223</v>
      </c>
      <c r="E3522" s="89" t="s">
        <v>9</v>
      </c>
      <c r="F3522" s="89">
        <v>37</v>
      </c>
      <c r="G3522" s="89" t="s">
        <v>21</v>
      </c>
    </row>
    <row r="3523" spans="3:7" ht="15" thickBot="1" x14ac:dyDescent="0.35">
      <c r="C3523" s="87">
        <v>43187</v>
      </c>
      <c r="D3523" s="88">
        <v>0.59702546296296299</v>
      </c>
      <c r="E3523" s="89" t="s">
        <v>9</v>
      </c>
      <c r="F3523" s="89">
        <v>48</v>
      </c>
      <c r="G3523" s="89" t="s">
        <v>10</v>
      </c>
    </row>
    <row r="3524" spans="3:7" ht="15" thickBot="1" x14ac:dyDescent="0.35">
      <c r="C3524" s="87">
        <v>43187</v>
      </c>
      <c r="D3524" s="88">
        <v>0.59788194444444442</v>
      </c>
      <c r="E3524" s="89" t="s">
        <v>9</v>
      </c>
      <c r="F3524" s="89">
        <v>28</v>
      </c>
      <c r="G3524" s="89" t="s">
        <v>21</v>
      </c>
    </row>
    <row r="3525" spans="3:7" ht="15" thickBot="1" x14ac:dyDescent="0.35">
      <c r="C3525" s="87">
        <v>43187</v>
      </c>
      <c r="D3525" s="88">
        <v>0.59980324074074076</v>
      </c>
      <c r="E3525" s="89" t="s">
        <v>9</v>
      </c>
      <c r="F3525" s="89">
        <v>37</v>
      </c>
      <c r="G3525" s="89" t="s">
        <v>10</v>
      </c>
    </row>
    <row r="3526" spans="3:7" ht="15" thickBot="1" x14ac:dyDescent="0.35">
      <c r="C3526" s="87">
        <v>43187</v>
      </c>
      <c r="D3526" s="88">
        <v>0.60015046296296293</v>
      </c>
      <c r="E3526" s="89" t="s">
        <v>9</v>
      </c>
      <c r="F3526" s="89">
        <v>44</v>
      </c>
      <c r="G3526" s="89" t="s">
        <v>10</v>
      </c>
    </row>
    <row r="3527" spans="3:7" ht="15" thickBot="1" x14ac:dyDescent="0.35">
      <c r="C3527" s="87">
        <v>43187</v>
      </c>
      <c r="D3527" s="88">
        <v>0.60158564814814819</v>
      </c>
      <c r="E3527" s="89" t="s">
        <v>9</v>
      </c>
      <c r="F3527" s="89">
        <v>29</v>
      </c>
      <c r="G3527" s="89" t="s">
        <v>10</v>
      </c>
    </row>
    <row r="3528" spans="3:7" ht="15" thickBot="1" x14ac:dyDescent="0.35">
      <c r="C3528" s="87">
        <v>43187</v>
      </c>
      <c r="D3528" s="88">
        <v>0.60391203703703711</v>
      </c>
      <c r="E3528" s="89" t="s">
        <v>9</v>
      </c>
      <c r="F3528" s="89">
        <v>27</v>
      </c>
      <c r="G3528" s="89" t="s">
        <v>21</v>
      </c>
    </row>
    <row r="3529" spans="3:7" ht="15" thickBot="1" x14ac:dyDescent="0.35">
      <c r="C3529" s="87">
        <v>43187</v>
      </c>
      <c r="D3529" s="88">
        <v>0.60410879629629632</v>
      </c>
      <c r="E3529" s="89" t="s">
        <v>9</v>
      </c>
      <c r="F3529" s="89">
        <v>42</v>
      </c>
      <c r="G3529" s="89" t="s">
        <v>10</v>
      </c>
    </row>
    <row r="3530" spans="3:7" ht="15" thickBot="1" x14ac:dyDescent="0.35">
      <c r="C3530" s="87">
        <v>43187</v>
      </c>
      <c r="D3530" s="88">
        <v>0.60640046296296302</v>
      </c>
      <c r="E3530" s="89" t="s">
        <v>9</v>
      </c>
      <c r="F3530" s="89">
        <v>42</v>
      </c>
      <c r="G3530" s="89" t="s">
        <v>10</v>
      </c>
    </row>
    <row r="3531" spans="3:7" ht="15" thickBot="1" x14ac:dyDescent="0.35">
      <c r="C3531" s="87">
        <v>43187</v>
      </c>
      <c r="D3531" s="88">
        <v>0.6069444444444444</v>
      </c>
      <c r="E3531" s="89" t="s">
        <v>9</v>
      </c>
      <c r="F3531" s="89">
        <v>29</v>
      </c>
      <c r="G3531" s="89" t="s">
        <v>21</v>
      </c>
    </row>
    <row r="3532" spans="3:7" ht="15" thickBot="1" x14ac:dyDescent="0.35">
      <c r="C3532" s="87">
        <v>43187</v>
      </c>
      <c r="D3532" s="88">
        <v>0.60795138888888889</v>
      </c>
      <c r="E3532" s="89" t="s">
        <v>9</v>
      </c>
      <c r="F3532" s="89">
        <v>26</v>
      </c>
      <c r="G3532" s="89" t="s">
        <v>21</v>
      </c>
    </row>
    <row r="3533" spans="3:7" ht="15" thickBot="1" x14ac:dyDescent="0.35">
      <c r="C3533" s="87">
        <v>43187</v>
      </c>
      <c r="D3533" s="88">
        <v>0.61034722222222226</v>
      </c>
      <c r="E3533" s="89" t="s">
        <v>9</v>
      </c>
      <c r="F3533" s="89">
        <v>30</v>
      </c>
      <c r="G3533" s="89" t="s">
        <v>10</v>
      </c>
    </row>
    <row r="3534" spans="3:7" ht="15" thickBot="1" x14ac:dyDescent="0.35">
      <c r="C3534" s="87">
        <v>43187</v>
      </c>
      <c r="D3534" s="88">
        <v>0.61082175925925919</v>
      </c>
      <c r="E3534" s="89" t="s">
        <v>9</v>
      </c>
      <c r="F3534" s="89">
        <v>41</v>
      </c>
      <c r="G3534" s="89" t="s">
        <v>10</v>
      </c>
    </row>
    <row r="3535" spans="3:7" ht="15" thickBot="1" x14ac:dyDescent="0.35">
      <c r="C3535" s="87">
        <v>43187</v>
      </c>
      <c r="D3535" s="88">
        <v>0.61358796296296292</v>
      </c>
      <c r="E3535" s="89" t="s">
        <v>9</v>
      </c>
      <c r="F3535" s="89">
        <v>34</v>
      </c>
      <c r="G3535" s="89" t="s">
        <v>10</v>
      </c>
    </row>
    <row r="3536" spans="3:7" ht="15" thickBot="1" x14ac:dyDescent="0.35">
      <c r="C3536" s="87">
        <v>43187</v>
      </c>
      <c r="D3536" s="88">
        <v>0.6149768518518518</v>
      </c>
      <c r="E3536" s="89" t="s">
        <v>9</v>
      </c>
      <c r="F3536" s="89">
        <v>28</v>
      </c>
      <c r="G3536" s="89" t="s">
        <v>10</v>
      </c>
    </row>
    <row r="3537" spans="3:7" ht="15" thickBot="1" x14ac:dyDescent="0.35">
      <c r="C3537" s="87">
        <v>43187</v>
      </c>
      <c r="D3537" s="88">
        <v>0.61528935185185185</v>
      </c>
      <c r="E3537" s="89" t="s">
        <v>9</v>
      </c>
      <c r="F3537" s="89">
        <v>42</v>
      </c>
      <c r="G3537" s="89" t="s">
        <v>21</v>
      </c>
    </row>
    <row r="3538" spans="3:7" ht="15" thickBot="1" x14ac:dyDescent="0.35">
      <c r="C3538" s="87">
        <v>43187</v>
      </c>
      <c r="D3538" s="88">
        <v>0.6153819444444445</v>
      </c>
      <c r="E3538" s="89" t="s">
        <v>9</v>
      </c>
      <c r="F3538" s="89">
        <v>32</v>
      </c>
      <c r="G3538" s="89" t="s">
        <v>21</v>
      </c>
    </row>
    <row r="3539" spans="3:7" ht="15" thickBot="1" x14ac:dyDescent="0.35">
      <c r="C3539" s="87">
        <v>43187</v>
      </c>
      <c r="D3539" s="88">
        <v>0.61807870370370377</v>
      </c>
      <c r="E3539" s="89" t="s">
        <v>9</v>
      </c>
      <c r="F3539" s="89">
        <v>26</v>
      </c>
      <c r="G3539" s="89" t="s">
        <v>21</v>
      </c>
    </row>
    <row r="3540" spans="3:7" ht="15" thickBot="1" x14ac:dyDescent="0.35">
      <c r="C3540" s="87">
        <v>43187</v>
      </c>
      <c r="D3540" s="88">
        <v>0.61819444444444438</v>
      </c>
      <c r="E3540" s="89" t="s">
        <v>9</v>
      </c>
      <c r="F3540" s="89">
        <v>35</v>
      </c>
      <c r="G3540" s="89" t="s">
        <v>21</v>
      </c>
    </row>
    <row r="3541" spans="3:7" ht="15" thickBot="1" x14ac:dyDescent="0.35">
      <c r="C3541" s="87">
        <v>43187</v>
      </c>
      <c r="D3541" s="88">
        <v>0.6194560185185185</v>
      </c>
      <c r="E3541" s="89" t="s">
        <v>9</v>
      </c>
      <c r="F3541" s="89">
        <v>44</v>
      </c>
      <c r="G3541" s="89" t="s">
        <v>10</v>
      </c>
    </row>
    <row r="3542" spans="3:7" ht="15" thickBot="1" x14ac:dyDescent="0.35">
      <c r="C3542" s="87">
        <v>43187</v>
      </c>
      <c r="D3542" s="88">
        <v>0.62</v>
      </c>
      <c r="E3542" s="89" t="s">
        <v>9</v>
      </c>
      <c r="F3542" s="89">
        <v>31</v>
      </c>
      <c r="G3542" s="89" t="s">
        <v>21</v>
      </c>
    </row>
    <row r="3543" spans="3:7" ht="15" thickBot="1" x14ac:dyDescent="0.35">
      <c r="C3543" s="87">
        <v>43187</v>
      </c>
      <c r="D3543" s="88">
        <v>0.62113425925925925</v>
      </c>
      <c r="E3543" s="89" t="s">
        <v>9</v>
      </c>
      <c r="F3543" s="89">
        <v>54</v>
      </c>
      <c r="G3543" s="89" t="s">
        <v>10</v>
      </c>
    </row>
    <row r="3544" spans="3:7" ht="15" thickBot="1" x14ac:dyDescent="0.35">
      <c r="C3544" s="87">
        <v>43187</v>
      </c>
      <c r="D3544" s="88">
        <v>0.62214120370370374</v>
      </c>
      <c r="E3544" s="89" t="s">
        <v>9</v>
      </c>
      <c r="F3544" s="89">
        <v>27</v>
      </c>
      <c r="G3544" s="89" t="s">
        <v>21</v>
      </c>
    </row>
    <row r="3545" spans="3:7" ht="15" thickBot="1" x14ac:dyDescent="0.35">
      <c r="C3545" s="87">
        <v>43187</v>
      </c>
      <c r="D3545" s="88">
        <v>0.62222222222222223</v>
      </c>
      <c r="E3545" s="89" t="s">
        <v>9</v>
      </c>
      <c r="F3545" s="89">
        <v>29</v>
      </c>
      <c r="G3545" s="89" t="s">
        <v>21</v>
      </c>
    </row>
    <row r="3546" spans="3:7" ht="15" thickBot="1" x14ac:dyDescent="0.35">
      <c r="C3546" s="87">
        <v>43187</v>
      </c>
      <c r="D3546" s="88">
        <v>0.62387731481481479</v>
      </c>
      <c r="E3546" s="89" t="s">
        <v>9</v>
      </c>
      <c r="F3546" s="89">
        <v>23</v>
      </c>
      <c r="G3546" s="89" t="s">
        <v>21</v>
      </c>
    </row>
    <row r="3547" spans="3:7" ht="15" thickBot="1" x14ac:dyDescent="0.35">
      <c r="C3547" s="87">
        <v>43187</v>
      </c>
      <c r="D3547" s="88">
        <v>0.62392361111111116</v>
      </c>
      <c r="E3547" s="89" t="s">
        <v>9</v>
      </c>
      <c r="F3547" s="89">
        <v>40</v>
      </c>
      <c r="G3547" s="89" t="s">
        <v>10</v>
      </c>
    </row>
    <row r="3548" spans="3:7" ht="15" thickBot="1" x14ac:dyDescent="0.35">
      <c r="C3548" s="87">
        <v>43187</v>
      </c>
      <c r="D3548" s="88">
        <v>0.62429398148148152</v>
      </c>
      <c r="E3548" s="89" t="s">
        <v>9</v>
      </c>
      <c r="F3548" s="89">
        <v>32</v>
      </c>
      <c r="G3548" s="89" t="s">
        <v>21</v>
      </c>
    </row>
    <row r="3549" spans="3:7" ht="15" thickBot="1" x14ac:dyDescent="0.35">
      <c r="C3549" s="87">
        <v>43187</v>
      </c>
      <c r="D3549" s="88">
        <v>0.62542824074074077</v>
      </c>
      <c r="E3549" s="89" t="s">
        <v>9</v>
      </c>
      <c r="F3549" s="89">
        <v>39</v>
      </c>
      <c r="G3549" s="89" t="s">
        <v>10</v>
      </c>
    </row>
    <row r="3550" spans="3:7" ht="15" thickBot="1" x14ac:dyDescent="0.35">
      <c r="C3550" s="87">
        <v>43187</v>
      </c>
      <c r="D3550" s="88">
        <v>0.6306018518518518</v>
      </c>
      <c r="E3550" s="89" t="s">
        <v>9</v>
      </c>
      <c r="F3550" s="89">
        <v>25</v>
      </c>
      <c r="G3550" s="89" t="s">
        <v>21</v>
      </c>
    </row>
    <row r="3551" spans="3:7" ht="15" thickBot="1" x14ac:dyDescent="0.35">
      <c r="C3551" s="87">
        <v>43187</v>
      </c>
      <c r="D3551" s="88">
        <v>0.63092592592592589</v>
      </c>
      <c r="E3551" s="89" t="s">
        <v>9</v>
      </c>
      <c r="F3551" s="89">
        <v>46</v>
      </c>
      <c r="G3551" s="89" t="s">
        <v>21</v>
      </c>
    </row>
    <row r="3552" spans="3:7" ht="15" thickBot="1" x14ac:dyDescent="0.35">
      <c r="C3552" s="87">
        <v>43187</v>
      </c>
      <c r="D3552" s="88">
        <v>0.63098379629629631</v>
      </c>
      <c r="E3552" s="89" t="s">
        <v>9</v>
      </c>
      <c r="F3552" s="89">
        <v>35</v>
      </c>
      <c r="G3552" s="89" t="s">
        <v>10</v>
      </c>
    </row>
    <row r="3553" spans="3:7" ht="15" thickBot="1" x14ac:dyDescent="0.35">
      <c r="C3553" s="87">
        <v>43187</v>
      </c>
      <c r="D3553" s="88">
        <v>0.63109953703703703</v>
      </c>
      <c r="E3553" s="89" t="s">
        <v>9</v>
      </c>
      <c r="F3553" s="89">
        <v>26</v>
      </c>
      <c r="G3553" s="89" t="s">
        <v>21</v>
      </c>
    </row>
    <row r="3554" spans="3:7" ht="15" thickBot="1" x14ac:dyDescent="0.35">
      <c r="C3554" s="87">
        <v>43187</v>
      </c>
      <c r="D3554" s="88">
        <v>0.63149305555555557</v>
      </c>
      <c r="E3554" s="89" t="s">
        <v>9</v>
      </c>
      <c r="F3554" s="89">
        <v>45</v>
      </c>
      <c r="G3554" s="89" t="s">
        <v>10</v>
      </c>
    </row>
    <row r="3555" spans="3:7" ht="15" thickBot="1" x14ac:dyDescent="0.35">
      <c r="C3555" s="87">
        <v>43187</v>
      </c>
      <c r="D3555" s="88">
        <v>0.6318287037037037</v>
      </c>
      <c r="E3555" s="89" t="s">
        <v>9</v>
      </c>
      <c r="F3555" s="89">
        <v>25</v>
      </c>
      <c r="G3555" s="89" t="s">
        <v>21</v>
      </c>
    </row>
    <row r="3556" spans="3:7" ht="15" thickBot="1" x14ac:dyDescent="0.35">
      <c r="C3556" s="87">
        <v>43187</v>
      </c>
      <c r="D3556" s="88">
        <v>0.63380787037037034</v>
      </c>
      <c r="E3556" s="89" t="s">
        <v>9</v>
      </c>
      <c r="F3556" s="89">
        <v>30</v>
      </c>
      <c r="G3556" s="89" t="s">
        <v>21</v>
      </c>
    </row>
    <row r="3557" spans="3:7" ht="15" thickBot="1" x14ac:dyDescent="0.35">
      <c r="C3557" s="87">
        <v>43187</v>
      </c>
      <c r="D3557" s="88">
        <v>0.63405092592592593</v>
      </c>
      <c r="E3557" s="89" t="s">
        <v>9</v>
      </c>
      <c r="F3557" s="89">
        <v>23</v>
      </c>
      <c r="G3557" s="89" t="s">
        <v>21</v>
      </c>
    </row>
    <row r="3558" spans="3:7" ht="15" thickBot="1" x14ac:dyDescent="0.35">
      <c r="C3558" s="87">
        <v>43187</v>
      </c>
      <c r="D3558" s="88">
        <v>0.63616898148148149</v>
      </c>
      <c r="E3558" s="89" t="s">
        <v>9</v>
      </c>
      <c r="F3558" s="89">
        <v>31</v>
      </c>
      <c r="G3558" s="89" t="s">
        <v>21</v>
      </c>
    </row>
    <row r="3559" spans="3:7" ht="15" thickBot="1" x14ac:dyDescent="0.35">
      <c r="C3559" s="87">
        <v>43187</v>
      </c>
      <c r="D3559" s="88">
        <v>0.63689814814814816</v>
      </c>
      <c r="E3559" s="89" t="s">
        <v>9</v>
      </c>
      <c r="F3559" s="89">
        <v>28</v>
      </c>
      <c r="G3559" s="89" t="s">
        <v>10</v>
      </c>
    </row>
    <row r="3560" spans="3:7" ht="15" thickBot="1" x14ac:dyDescent="0.35">
      <c r="C3560" s="87">
        <v>43187</v>
      </c>
      <c r="D3560" s="88">
        <v>0.63695601851851846</v>
      </c>
      <c r="E3560" s="89" t="s">
        <v>9</v>
      </c>
      <c r="F3560" s="89">
        <v>28</v>
      </c>
      <c r="G3560" s="89" t="s">
        <v>10</v>
      </c>
    </row>
    <row r="3561" spans="3:7" ht="15" thickBot="1" x14ac:dyDescent="0.35">
      <c r="C3561" s="87">
        <v>43187</v>
      </c>
      <c r="D3561" s="88">
        <v>0.63719907407407406</v>
      </c>
      <c r="E3561" s="89" t="s">
        <v>9</v>
      </c>
      <c r="F3561" s="89">
        <v>33</v>
      </c>
      <c r="G3561" s="89" t="s">
        <v>10</v>
      </c>
    </row>
    <row r="3562" spans="3:7" ht="15" thickBot="1" x14ac:dyDescent="0.35">
      <c r="C3562" s="87">
        <v>43187</v>
      </c>
      <c r="D3562" s="88">
        <v>0.63753472222222218</v>
      </c>
      <c r="E3562" s="89" t="s">
        <v>9</v>
      </c>
      <c r="F3562" s="89">
        <v>39</v>
      </c>
      <c r="G3562" s="89" t="s">
        <v>10</v>
      </c>
    </row>
    <row r="3563" spans="3:7" ht="15" thickBot="1" x14ac:dyDescent="0.35">
      <c r="C3563" s="87">
        <v>43187</v>
      </c>
      <c r="D3563" s="88">
        <v>0.63793981481481488</v>
      </c>
      <c r="E3563" s="89" t="s">
        <v>9</v>
      </c>
      <c r="F3563" s="89">
        <v>30</v>
      </c>
      <c r="G3563" s="89" t="s">
        <v>21</v>
      </c>
    </row>
    <row r="3564" spans="3:7" ht="15" thickBot="1" x14ac:dyDescent="0.35">
      <c r="C3564" s="87">
        <v>43187</v>
      </c>
      <c r="D3564" s="88">
        <v>0.63988425925925929</v>
      </c>
      <c r="E3564" s="89" t="s">
        <v>9</v>
      </c>
      <c r="F3564" s="89">
        <v>29</v>
      </c>
      <c r="G3564" s="89" t="s">
        <v>21</v>
      </c>
    </row>
    <row r="3565" spans="3:7" ht="15" thickBot="1" x14ac:dyDescent="0.35">
      <c r="C3565" s="87">
        <v>43187</v>
      </c>
      <c r="D3565" s="88">
        <v>0.63989583333333333</v>
      </c>
      <c r="E3565" s="89" t="s">
        <v>9</v>
      </c>
      <c r="F3565" s="89">
        <v>21</v>
      </c>
      <c r="G3565" s="89" t="s">
        <v>21</v>
      </c>
    </row>
    <row r="3566" spans="3:7" ht="15" thickBot="1" x14ac:dyDescent="0.35">
      <c r="C3566" s="87">
        <v>43187</v>
      </c>
      <c r="D3566" s="88">
        <v>0.64079861111111114</v>
      </c>
      <c r="E3566" s="89" t="s">
        <v>9</v>
      </c>
      <c r="F3566" s="89">
        <v>27</v>
      </c>
      <c r="G3566" s="89" t="s">
        <v>21</v>
      </c>
    </row>
    <row r="3567" spans="3:7" ht="15" thickBot="1" x14ac:dyDescent="0.35">
      <c r="C3567" s="87">
        <v>43187</v>
      </c>
      <c r="D3567" s="88">
        <v>0.6408449074074074</v>
      </c>
      <c r="E3567" s="89" t="s">
        <v>9</v>
      </c>
      <c r="F3567" s="89">
        <v>28</v>
      </c>
      <c r="G3567" s="89" t="s">
        <v>10</v>
      </c>
    </row>
    <row r="3568" spans="3:7" ht="15" thickBot="1" x14ac:dyDescent="0.35">
      <c r="C3568" s="87">
        <v>43187</v>
      </c>
      <c r="D3568" s="88">
        <v>0.64112268518518511</v>
      </c>
      <c r="E3568" s="89" t="s">
        <v>9</v>
      </c>
      <c r="F3568" s="89">
        <v>36</v>
      </c>
      <c r="G3568" s="89" t="s">
        <v>10</v>
      </c>
    </row>
    <row r="3569" spans="3:7" ht="15" thickBot="1" x14ac:dyDescent="0.35">
      <c r="C3569" s="87">
        <v>43187</v>
      </c>
      <c r="D3569" s="88">
        <v>0.6413078703703704</v>
      </c>
      <c r="E3569" s="89" t="s">
        <v>9</v>
      </c>
      <c r="F3569" s="89">
        <v>51</v>
      </c>
      <c r="G3569" s="89" t="s">
        <v>10</v>
      </c>
    </row>
    <row r="3570" spans="3:7" ht="15" thickBot="1" x14ac:dyDescent="0.35">
      <c r="C3570" s="87">
        <v>43187</v>
      </c>
      <c r="D3570" s="88">
        <v>0.64231481481481478</v>
      </c>
      <c r="E3570" s="89" t="s">
        <v>9</v>
      </c>
      <c r="F3570" s="89">
        <v>40</v>
      </c>
      <c r="G3570" s="89" t="s">
        <v>10</v>
      </c>
    </row>
    <row r="3571" spans="3:7" ht="15" thickBot="1" x14ac:dyDescent="0.35">
      <c r="C3571" s="87">
        <v>43187</v>
      </c>
      <c r="D3571" s="88">
        <v>0.64326388888888886</v>
      </c>
      <c r="E3571" s="89" t="s">
        <v>9</v>
      </c>
      <c r="F3571" s="89">
        <v>37</v>
      </c>
      <c r="G3571" s="89" t="s">
        <v>21</v>
      </c>
    </row>
    <row r="3572" spans="3:7" ht="15" thickBot="1" x14ac:dyDescent="0.35">
      <c r="C3572" s="87">
        <v>43187</v>
      </c>
      <c r="D3572" s="88">
        <v>0.64327546296296301</v>
      </c>
      <c r="E3572" s="89" t="s">
        <v>9</v>
      </c>
      <c r="F3572" s="89">
        <v>35</v>
      </c>
      <c r="G3572" s="89" t="s">
        <v>21</v>
      </c>
    </row>
    <row r="3573" spans="3:7" ht="15" thickBot="1" x14ac:dyDescent="0.35">
      <c r="C3573" s="87">
        <v>43187</v>
      </c>
      <c r="D3573" s="88">
        <v>0.64331018518518512</v>
      </c>
      <c r="E3573" s="89" t="s">
        <v>9</v>
      </c>
      <c r="F3573" s="89">
        <v>30</v>
      </c>
      <c r="G3573" s="89" t="s">
        <v>21</v>
      </c>
    </row>
    <row r="3574" spans="3:7" ht="15" thickBot="1" x14ac:dyDescent="0.35">
      <c r="C3574" s="87">
        <v>43187</v>
      </c>
      <c r="D3574" s="88">
        <v>0.64332175925925927</v>
      </c>
      <c r="E3574" s="89" t="s">
        <v>9</v>
      </c>
      <c r="F3574" s="89">
        <v>16</v>
      </c>
      <c r="G3574" s="89" t="s">
        <v>21</v>
      </c>
    </row>
    <row r="3575" spans="3:7" ht="15" thickBot="1" x14ac:dyDescent="0.35">
      <c r="C3575" s="87">
        <v>43187</v>
      </c>
      <c r="D3575" s="88">
        <v>0.64333333333333331</v>
      </c>
      <c r="E3575" s="89" t="s">
        <v>9</v>
      </c>
      <c r="F3575" s="89">
        <v>25</v>
      </c>
      <c r="G3575" s="89" t="s">
        <v>21</v>
      </c>
    </row>
    <row r="3576" spans="3:7" ht="15" thickBot="1" x14ac:dyDescent="0.35">
      <c r="C3576" s="87">
        <v>43187</v>
      </c>
      <c r="D3576" s="88">
        <v>0.64334490740740746</v>
      </c>
      <c r="E3576" s="89" t="s">
        <v>9</v>
      </c>
      <c r="F3576" s="89">
        <v>25</v>
      </c>
      <c r="G3576" s="89" t="s">
        <v>21</v>
      </c>
    </row>
    <row r="3577" spans="3:7" ht="15" thickBot="1" x14ac:dyDescent="0.35">
      <c r="C3577" s="87">
        <v>43187</v>
      </c>
      <c r="D3577" s="88">
        <v>0.64342592592592596</v>
      </c>
      <c r="E3577" s="89" t="s">
        <v>9</v>
      </c>
      <c r="F3577" s="89">
        <v>24</v>
      </c>
      <c r="G3577" s="89" t="s">
        <v>21</v>
      </c>
    </row>
    <row r="3578" spans="3:7" ht="15" thickBot="1" x14ac:dyDescent="0.35">
      <c r="C3578" s="87">
        <v>43187</v>
      </c>
      <c r="D3578" s="88">
        <v>0.64344907407407403</v>
      </c>
      <c r="E3578" s="89" t="s">
        <v>9</v>
      </c>
      <c r="F3578" s="89">
        <v>15</v>
      </c>
      <c r="G3578" s="89" t="s">
        <v>21</v>
      </c>
    </row>
    <row r="3579" spans="3:7" ht="15" thickBot="1" x14ac:dyDescent="0.35">
      <c r="C3579" s="87">
        <v>43187</v>
      </c>
      <c r="D3579" s="88">
        <v>0.64346064814814818</v>
      </c>
      <c r="E3579" s="89" t="s">
        <v>9</v>
      </c>
      <c r="F3579" s="89">
        <v>28</v>
      </c>
      <c r="G3579" s="89" t="s">
        <v>21</v>
      </c>
    </row>
    <row r="3580" spans="3:7" ht="15" thickBot="1" x14ac:dyDescent="0.35">
      <c r="C3580" s="87">
        <v>43187</v>
      </c>
      <c r="D3580" s="88">
        <v>0.64475694444444442</v>
      </c>
      <c r="E3580" s="89" t="s">
        <v>9</v>
      </c>
      <c r="F3580" s="89">
        <v>31</v>
      </c>
      <c r="G3580" s="89" t="s">
        <v>10</v>
      </c>
    </row>
    <row r="3581" spans="3:7" ht="15" thickBot="1" x14ac:dyDescent="0.35">
      <c r="C3581" s="87">
        <v>43187</v>
      </c>
      <c r="D3581" s="88">
        <v>0.6451041666666667</v>
      </c>
      <c r="E3581" s="89" t="s">
        <v>9</v>
      </c>
      <c r="F3581" s="89">
        <v>47</v>
      </c>
      <c r="G3581" s="89" t="s">
        <v>10</v>
      </c>
    </row>
    <row r="3582" spans="3:7" ht="15" thickBot="1" x14ac:dyDescent="0.35">
      <c r="C3582" s="87">
        <v>43187</v>
      </c>
      <c r="D3582" s="88">
        <v>0.64525462962962965</v>
      </c>
      <c r="E3582" s="89" t="s">
        <v>9</v>
      </c>
      <c r="F3582" s="89">
        <v>29</v>
      </c>
      <c r="G3582" s="89" t="s">
        <v>21</v>
      </c>
    </row>
    <row r="3583" spans="3:7" ht="15" thickBot="1" x14ac:dyDescent="0.35">
      <c r="C3583" s="87">
        <v>43187</v>
      </c>
      <c r="D3583" s="88">
        <v>0.64535879629629633</v>
      </c>
      <c r="E3583" s="89" t="s">
        <v>9</v>
      </c>
      <c r="F3583" s="89">
        <v>34</v>
      </c>
      <c r="G3583" s="89" t="s">
        <v>10</v>
      </c>
    </row>
    <row r="3584" spans="3:7" ht="15" thickBot="1" x14ac:dyDescent="0.35">
      <c r="C3584" s="87">
        <v>43187</v>
      </c>
      <c r="D3584" s="88">
        <v>0.64560185185185182</v>
      </c>
      <c r="E3584" s="89" t="s">
        <v>9</v>
      </c>
      <c r="F3584" s="89">
        <v>20</v>
      </c>
      <c r="G3584" s="89" t="s">
        <v>10</v>
      </c>
    </row>
    <row r="3585" spans="3:7" ht="15" thickBot="1" x14ac:dyDescent="0.35">
      <c r="C3585" s="87">
        <v>43187</v>
      </c>
      <c r="D3585" s="88">
        <v>0.64634259259259264</v>
      </c>
      <c r="E3585" s="89" t="s">
        <v>9</v>
      </c>
      <c r="F3585" s="89">
        <v>31</v>
      </c>
      <c r="G3585" s="89" t="s">
        <v>21</v>
      </c>
    </row>
    <row r="3586" spans="3:7" ht="15" thickBot="1" x14ac:dyDescent="0.35">
      <c r="C3586" s="87">
        <v>43187</v>
      </c>
      <c r="D3586" s="88">
        <v>0.6471527777777778</v>
      </c>
      <c r="E3586" s="89" t="s">
        <v>9</v>
      </c>
      <c r="F3586" s="89">
        <v>24</v>
      </c>
      <c r="G3586" s="89" t="s">
        <v>21</v>
      </c>
    </row>
    <row r="3587" spans="3:7" ht="15" thickBot="1" x14ac:dyDescent="0.35">
      <c r="C3587" s="87">
        <v>43187</v>
      </c>
      <c r="D3587" s="88">
        <v>0.6471527777777778</v>
      </c>
      <c r="E3587" s="89" t="s">
        <v>9</v>
      </c>
      <c r="F3587" s="89">
        <v>19</v>
      </c>
      <c r="G3587" s="89" t="s">
        <v>21</v>
      </c>
    </row>
    <row r="3588" spans="3:7" ht="15" thickBot="1" x14ac:dyDescent="0.35">
      <c r="C3588" s="87">
        <v>43187</v>
      </c>
      <c r="D3588" s="88">
        <v>0.64716435185185184</v>
      </c>
      <c r="E3588" s="89" t="s">
        <v>9</v>
      </c>
      <c r="F3588" s="89">
        <v>15</v>
      </c>
      <c r="G3588" s="89" t="s">
        <v>21</v>
      </c>
    </row>
    <row r="3589" spans="3:7" ht="15" thickBot="1" x14ac:dyDescent="0.35">
      <c r="C3589" s="87">
        <v>43187</v>
      </c>
      <c r="D3589" s="88">
        <v>0.64777777777777779</v>
      </c>
      <c r="E3589" s="89" t="s">
        <v>9</v>
      </c>
      <c r="F3589" s="89">
        <v>38</v>
      </c>
      <c r="G3589" s="89" t="s">
        <v>10</v>
      </c>
    </row>
    <row r="3590" spans="3:7" ht="15" thickBot="1" x14ac:dyDescent="0.35">
      <c r="C3590" s="87">
        <v>43187</v>
      </c>
      <c r="D3590" s="88">
        <v>0.6498032407407407</v>
      </c>
      <c r="E3590" s="89" t="s">
        <v>9</v>
      </c>
      <c r="F3590" s="89">
        <v>37</v>
      </c>
      <c r="G3590" s="89" t="s">
        <v>10</v>
      </c>
    </row>
    <row r="3591" spans="3:7" ht="15" thickBot="1" x14ac:dyDescent="0.35">
      <c r="C3591" s="87">
        <v>43187</v>
      </c>
      <c r="D3591" s="88">
        <v>0.65255787037037039</v>
      </c>
      <c r="E3591" s="89" t="s">
        <v>9</v>
      </c>
      <c r="F3591" s="89">
        <v>47</v>
      </c>
      <c r="G3591" s="89" t="s">
        <v>10</v>
      </c>
    </row>
    <row r="3592" spans="3:7" ht="15" thickBot="1" x14ac:dyDescent="0.35">
      <c r="C3592" s="87">
        <v>43187</v>
      </c>
      <c r="D3592" s="88">
        <v>0.65319444444444441</v>
      </c>
      <c r="E3592" s="89" t="s">
        <v>9</v>
      </c>
      <c r="F3592" s="89">
        <v>28</v>
      </c>
      <c r="G3592" s="89" t="s">
        <v>21</v>
      </c>
    </row>
    <row r="3593" spans="3:7" ht="15" thickBot="1" x14ac:dyDescent="0.35">
      <c r="C3593" s="87">
        <v>43187</v>
      </c>
      <c r="D3593" s="88">
        <v>0.65329861111111109</v>
      </c>
      <c r="E3593" s="89" t="s">
        <v>9</v>
      </c>
      <c r="F3593" s="89">
        <v>32</v>
      </c>
      <c r="G3593" s="89" t="s">
        <v>21</v>
      </c>
    </row>
    <row r="3594" spans="3:7" ht="15" thickBot="1" x14ac:dyDescent="0.35">
      <c r="C3594" s="87">
        <v>43187</v>
      </c>
      <c r="D3594" s="88">
        <v>0.65383101851851855</v>
      </c>
      <c r="E3594" s="89" t="s">
        <v>9</v>
      </c>
      <c r="F3594" s="89">
        <v>37</v>
      </c>
      <c r="G3594" s="89" t="s">
        <v>10</v>
      </c>
    </row>
    <row r="3595" spans="3:7" ht="15" thickBot="1" x14ac:dyDescent="0.35">
      <c r="C3595" s="87">
        <v>43187</v>
      </c>
      <c r="D3595" s="88">
        <v>0.65416666666666667</v>
      </c>
      <c r="E3595" s="89" t="s">
        <v>9</v>
      </c>
      <c r="F3595" s="89">
        <v>41</v>
      </c>
      <c r="G3595" s="89" t="s">
        <v>21</v>
      </c>
    </row>
    <row r="3596" spans="3:7" ht="15" thickBot="1" x14ac:dyDescent="0.35">
      <c r="C3596" s="87">
        <v>43187</v>
      </c>
      <c r="D3596" s="88">
        <v>0.65434027777777781</v>
      </c>
      <c r="E3596" s="89" t="s">
        <v>9</v>
      </c>
      <c r="F3596" s="89">
        <v>46</v>
      </c>
      <c r="G3596" s="89" t="s">
        <v>21</v>
      </c>
    </row>
    <row r="3597" spans="3:7" ht="15" thickBot="1" x14ac:dyDescent="0.35">
      <c r="C3597" s="87">
        <v>43187</v>
      </c>
      <c r="D3597" s="88">
        <v>0.65517361111111116</v>
      </c>
      <c r="E3597" s="89" t="s">
        <v>9</v>
      </c>
      <c r="F3597" s="89">
        <v>25</v>
      </c>
      <c r="G3597" s="89" t="s">
        <v>21</v>
      </c>
    </row>
    <row r="3598" spans="3:7" ht="15" thickBot="1" x14ac:dyDescent="0.35">
      <c r="C3598" s="87">
        <v>43187</v>
      </c>
      <c r="D3598" s="88">
        <v>0.65656250000000005</v>
      </c>
      <c r="E3598" s="89" t="s">
        <v>9</v>
      </c>
      <c r="F3598" s="89">
        <v>51</v>
      </c>
      <c r="G3598" s="89" t="s">
        <v>10</v>
      </c>
    </row>
    <row r="3599" spans="3:7" ht="15" thickBot="1" x14ac:dyDescent="0.35">
      <c r="C3599" s="87">
        <v>43187</v>
      </c>
      <c r="D3599" s="88">
        <v>0.65675925925925926</v>
      </c>
      <c r="E3599" s="89" t="s">
        <v>9</v>
      </c>
      <c r="F3599" s="89">
        <v>26</v>
      </c>
      <c r="G3599" s="89" t="s">
        <v>21</v>
      </c>
    </row>
    <row r="3600" spans="3:7" ht="15" thickBot="1" x14ac:dyDescent="0.35">
      <c r="C3600" s="87">
        <v>43187</v>
      </c>
      <c r="D3600" s="88">
        <v>0.65908564814814818</v>
      </c>
      <c r="E3600" s="89" t="s">
        <v>9</v>
      </c>
      <c r="F3600" s="89">
        <v>33</v>
      </c>
      <c r="G3600" s="89" t="s">
        <v>21</v>
      </c>
    </row>
    <row r="3601" spans="3:7" ht="15" thickBot="1" x14ac:dyDescent="0.35">
      <c r="C3601" s="87">
        <v>43187</v>
      </c>
      <c r="D3601" s="88">
        <v>0.65950231481481481</v>
      </c>
      <c r="E3601" s="89" t="s">
        <v>9</v>
      </c>
      <c r="F3601" s="89">
        <v>33</v>
      </c>
      <c r="G3601" s="89" t="s">
        <v>21</v>
      </c>
    </row>
    <row r="3602" spans="3:7" ht="15" thickBot="1" x14ac:dyDescent="0.35">
      <c r="C3602" s="87">
        <v>43187</v>
      </c>
      <c r="D3602" s="88">
        <v>0.66016203703703702</v>
      </c>
      <c r="E3602" s="89" t="s">
        <v>9</v>
      </c>
      <c r="F3602" s="89">
        <v>52</v>
      </c>
      <c r="G3602" s="89" t="s">
        <v>10</v>
      </c>
    </row>
    <row r="3603" spans="3:7" ht="15" thickBot="1" x14ac:dyDescent="0.35">
      <c r="C3603" s="87">
        <v>43187</v>
      </c>
      <c r="D3603" s="88">
        <v>0.66172453703703704</v>
      </c>
      <c r="E3603" s="89" t="s">
        <v>9</v>
      </c>
      <c r="F3603" s="89">
        <v>33</v>
      </c>
      <c r="G3603" s="89" t="s">
        <v>10</v>
      </c>
    </row>
    <row r="3604" spans="3:7" ht="15" thickBot="1" x14ac:dyDescent="0.35">
      <c r="C3604" s="87">
        <v>43187</v>
      </c>
      <c r="D3604" s="88">
        <v>0.66188657407407414</v>
      </c>
      <c r="E3604" s="89" t="s">
        <v>9</v>
      </c>
      <c r="F3604" s="89">
        <v>34</v>
      </c>
      <c r="G3604" s="89" t="s">
        <v>10</v>
      </c>
    </row>
    <row r="3605" spans="3:7" ht="15" thickBot="1" x14ac:dyDescent="0.35">
      <c r="C3605" s="87">
        <v>43187</v>
      </c>
      <c r="D3605" s="88">
        <v>0.66189814814814818</v>
      </c>
      <c r="E3605" s="89" t="s">
        <v>9</v>
      </c>
      <c r="F3605" s="89">
        <v>38</v>
      </c>
      <c r="G3605" s="89" t="s">
        <v>10</v>
      </c>
    </row>
    <row r="3606" spans="3:7" ht="15" thickBot="1" x14ac:dyDescent="0.35">
      <c r="C3606" s="87">
        <v>43187</v>
      </c>
      <c r="D3606" s="88">
        <v>0.66190972222222222</v>
      </c>
      <c r="E3606" s="89" t="s">
        <v>9</v>
      </c>
      <c r="F3606" s="89">
        <v>31</v>
      </c>
      <c r="G3606" s="89" t="s">
        <v>10</v>
      </c>
    </row>
    <row r="3607" spans="3:7" ht="15" thickBot="1" x14ac:dyDescent="0.35">
      <c r="C3607" s="87">
        <v>43187</v>
      </c>
      <c r="D3607" s="88">
        <v>0.66300925925925924</v>
      </c>
      <c r="E3607" s="89" t="s">
        <v>9</v>
      </c>
      <c r="F3607" s="89">
        <v>31</v>
      </c>
      <c r="G3607" s="89" t="s">
        <v>10</v>
      </c>
    </row>
    <row r="3608" spans="3:7" ht="15" thickBot="1" x14ac:dyDescent="0.35">
      <c r="C3608" s="87">
        <v>43187</v>
      </c>
      <c r="D3608" s="88">
        <v>0.6636805555555555</v>
      </c>
      <c r="E3608" s="89" t="s">
        <v>9</v>
      </c>
      <c r="F3608" s="89">
        <v>33</v>
      </c>
      <c r="G3608" s="89" t="s">
        <v>21</v>
      </c>
    </row>
    <row r="3609" spans="3:7" ht="15" thickBot="1" x14ac:dyDescent="0.35">
      <c r="C3609" s="87">
        <v>43187</v>
      </c>
      <c r="D3609" s="88">
        <v>0.66479166666666667</v>
      </c>
      <c r="E3609" s="89" t="s">
        <v>9</v>
      </c>
      <c r="F3609" s="89">
        <v>34</v>
      </c>
      <c r="G3609" s="89" t="s">
        <v>10</v>
      </c>
    </row>
    <row r="3610" spans="3:7" ht="15" thickBot="1" x14ac:dyDescent="0.35">
      <c r="C3610" s="87">
        <v>43187</v>
      </c>
      <c r="D3610" s="88">
        <v>0.66515046296296299</v>
      </c>
      <c r="E3610" s="89" t="s">
        <v>9</v>
      </c>
      <c r="F3610" s="89">
        <v>22</v>
      </c>
      <c r="G3610" s="89" t="s">
        <v>21</v>
      </c>
    </row>
    <row r="3611" spans="3:7" ht="15" thickBot="1" x14ac:dyDescent="0.35">
      <c r="C3611" s="87">
        <v>43187</v>
      </c>
      <c r="D3611" s="88">
        <v>0.66525462962962967</v>
      </c>
      <c r="E3611" s="89" t="s">
        <v>9</v>
      </c>
      <c r="F3611" s="89">
        <v>36</v>
      </c>
      <c r="G3611" s="89" t="s">
        <v>10</v>
      </c>
    </row>
    <row r="3612" spans="3:7" ht="15" thickBot="1" x14ac:dyDescent="0.35">
      <c r="C3612" s="87">
        <v>43187</v>
      </c>
      <c r="D3612" s="88">
        <v>0.66552083333333334</v>
      </c>
      <c r="E3612" s="89" t="s">
        <v>9</v>
      </c>
      <c r="F3612" s="89">
        <v>35</v>
      </c>
      <c r="G3612" s="89" t="s">
        <v>10</v>
      </c>
    </row>
    <row r="3613" spans="3:7" ht="15" thickBot="1" x14ac:dyDescent="0.35">
      <c r="C3613" s="87">
        <v>43187</v>
      </c>
      <c r="D3613" s="88">
        <v>0.66561342592592598</v>
      </c>
      <c r="E3613" s="89" t="s">
        <v>9</v>
      </c>
      <c r="F3613" s="89">
        <v>37</v>
      </c>
      <c r="G3613" s="89" t="s">
        <v>21</v>
      </c>
    </row>
    <row r="3614" spans="3:7" ht="15" thickBot="1" x14ac:dyDescent="0.35">
      <c r="C3614" s="87">
        <v>43187</v>
      </c>
      <c r="D3614" s="88">
        <v>0.66651620370370368</v>
      </c>
      <c r="E3614" s="89" t="s">
        <v>9</v>
      </c>
      <c r="F3614" s="89">
        <v>23</v>
      </c>
      <c r="G3614" s="89" t="s">
        <v>21</v>
      </c>
    </row>
    <row r="3615" spans="3:7" ht="15" thickBot="1" x14ac:dyDescent="0.35">
      <c r="C3615" s="87">
        <v>43187</v>
      </c>
      <c r="D3615" s="88">
        <v>0.66660879629629632</v>
      </c>
      <c r="E3615" s="89" t="s">
        <v>9</v>
      </c>
      <c r="F3615" s="89">
        <v>35</v>
      </c>
      <c r="G3615" s="89" t="s">
        <v>21</v>
      </c>
    </row>
    <row r="3616" spans="3:7" ht="15" thickBot="1" x14ac:dyDescent="0.35">
      <c r="C3616" s="87">
        <v>43187</v>
      </c>
      <c r="D3616" s="88">
        <v>0.66723379629629631</v>
      </c>
      <c r="E3616" s="89" t="s">
        <v>9</v>
      </c>
      <c r="F3616" s="89">
        <v>27</v>
      </c>
      <c r="G3616" s="89" t="s">
        <v>21</v>
      </c>
    </row>
    <row r="3617" spans="3:7" ht="15" thickBot="1" x14ac:dyDescent="0.35">
      <c r="C3617" s="87">
        <v>43187</v>
      </c>
      <c r="D3617" s="88">
        <v>0.66749999999999998</v>
      </c>
      <c r="E3617" s="89" t="s">
        <v>9</v>
      </c>
      <c r="F3617" s="89">
        <v>24</v>
      </c>
      <c r="G3617" s="89" t="s">
        <v>21</v>
      </c>
    </row>
    <row r="3618" spans="3:7" ht="15" thickBot="1" x14ac:dyDescent="0.35">
      <c r="C3618" s="87">
        <v>43187</v>
      </c>
      <c r="D3618" s="88">
        <v>0.66800925925925936</v>
      </c>
      <c r="E3618" s="89" t="s">
        <v>9</v>
      </c>
      <c r="F3618" s="89">
        <v>31</v>
      </c>
      <c r="G3618" s="89" t="s">
        <v>21</v>
      </c>
    </row>
    <row r="3619" spans="3:7" ht="15" thickBot="1" x14ac:dyDescent="0.35">
      <c r="C3619" s="87">
        <v>43187</v>
      </c>
      <c r="D3619" s="88">
        <v>0.66848379629629628</v>
      </c>
      <c r="E3619" s="89" t="s">
        <v>9</v>
      </c>
      <c r="F3619" s="89">
        <v>45</v>
      </c>
      <c r="G3619" s="89" t="s">
        <v>10</v>
      </c>
    </row>
    <row r="3620" spans="3:7" ht="15" thickBot="1" x14ac:dyDescent="0.35">
      <c r="C3620" s="87">
        <v>43187</v>
      </c>
      <c r="D3620" s="88">
        <v>0.66910879629629638</v>
      </c>
      <c r="E3620" s="89" t="s">
        <v>9</v>
      </c>
      <c r="F3620" s="89">
        <v>33</v>
      </c>
      <c r="G3620" s="89" t="s">
        <v>10</v>
      </c>
    </row>
    <row r="3621" spans="3:7" ht="15" thickBot="1" x14ac:dyDescent="0.35">
      <c r="C3621" s="87">
        <v>43187</v>
      </c>
      <c r="D3621" s="88">
        <v>0.67003472222222227</v>
      </c>
      <c r="E3621" s="89" t="s">
        <v>9</v>
      </c>
      <c r="F3621" s="89">
        <v>31</v>
      </c>
      <c r="G3621" s="89" t="s">
        <v>21</v>
      </c>
    </row>
    <row r="3622" spans="3:7" ht="15" thickBot="1" x14ac:dyDescent="0.35">
      <c r="C3622" s="87">
        <v>43187</v>
      </c>
      <c r="D3622" s="88">
        <v>0.67057870370370365</v>
      </c>
      <c r="E3622" s="89" t="s">
        <v>9</v>
      </c>
      <c r="F3622" s="89">
        <v>34</v>
      </c>
      <c r="G3622" s="89" t="s">
        <v>21</v>
      </c>
    </row>
    <row r="3623" spans="3:7" ht="15" thickBot="1" x14ac:dyDescent="0.35">
      <c r="C3623" s="87">
        <v>43187</v>
      </c>
      <c r="D3623" s="88">
        <v>0.67085648148148147</v>
      </c>
      <c r="E3623" s="89" t="s">
        <v>9</v>
      </c>
      <c r="F3623" s="89">
        <v>27</v>
      </c>
      <c r="G3623" s="89" t="s">
        <v>10</v>
      </c>
    </row>
    <row r="3624" spans="3:7" ht="15" thickBot="1" x14ac:dyDescent="0.35">
      <c r="C3624" s="87">
        <v>43187</v>
      </c>
      <c r="D3624" s="88">
        <v>0.67145833333333327</v>
      </c>
      <c r="E3624" s="89" t="s">
        <v>9</v>
      </c>
      <c r="F3624" s="89">
        <v>47</v>
      </c>
      <c r="G3624" s="89" t="s">
        <v>10</v>
      </c>
    </row>
    <row r="3625" spans="3:7" ht="15" thickBot="1" x14ac:dyDescent="0.35">
      <c r="C3625" s="87">
        <v>43187</v>
      </c>
      <c r="D3625" s="88">
        <v>0.67168981481481482</v>
      </c>
      <c r="E3625" s="89" t="s">
        <v>9</v>
      </c>
      <c r="F3625" s="89">
        <v>33</v>
      </c>
      <c r="G3625" s="89" t="s">
        <v>21</v>
      </c>
    </row>
    <row r="3626" spans="3:7" ht="15" thickBot="1" x14ac:dyDescent="0.35">
      <c r="C3626" s="87">
        <v>43187</v>
      </c>
      <c r="D3626" s="88">
        <v>0.67190972222222223</v>
      </c>
      <c r="E3626" s="89" t="s">
        <v>9</v>
      </c>
      <c r="F3626" s="89">
        <v>44</v>
      </c>
      <c r="G3626" s="89" t="s">
        <v>10</v>
      </c>
    </row>
    <row r="3627" spans="3:7" ht="15" thickBot="1" x14ac:dyDescent="0.35">
      <c r="C3627" s="87">
        <v>43187</v>
      </c>
      <c r="D3627" s="88">
        <v>0.67258101851851848</v>
      </c>
      <c r="E3627" s="89" t="s">
        <v>9</v>
      </c>
      <c r="F3627" s="89">
        <v>46</v>
      </c>
      <c r="G3627" s="89" t="s">
        <v>10</v>
      </c>
    </row>
    <row r="3628" spans="3:7" ht="15" thickBot="1" x14ac:dyDescent="0.35">
      <c r="C3628" s="87">
        <v>43187</v>
      </c>
      <c r="D3628" s="88">
        <v>0.67277777777777781</v>
      </c>
      <c r="E3628" s="89" t="s">
        <v>9</v>
      </c>
      <c r="F3628" s="89">
        <v>34</v>
      </c>
      <c r="G3628" s="89" t="s">
        <v>10</v>
      </c>
    </row>
    <row r="3629" spans="3:7" ht="15" thickBot="1" x14ac:dyDescent="0.35">
      <c r="C3629" s="87">
        <v>43187</v>
      </c>
      <c r="D3629" s="88">
        <v>0.67289351851851853</v>
      </c>
      <c r="E3629" s="89" t="s">
        <v>9</v>
      </c>
      <c r="F3629" s="89">
        <v>35</v>
      </c>
      <c r="G3629" s="89" t="s">
        <v>21</v>
      </c>
    </row>
    <row r="3630" spans="3:7" ht="15" thickBot="1" x14ac:dyDescent="0.35">
      <c r="C3630" s="87">
        <v>43187</v>
      </c>
      <c r="D3630" s="88">
        <v>0.67416666666666669</v>
      </c>
      <c r="E3630" s="89" t="s">
        <v>9</v>
      </c>
      <c r="F3630" s="89">
        <v>43</v>
      </c>
      <c r="G3630" s="89" t="s">
        <v>21</v>
      </c>
    </row>
    <row r="3631" spans="3:7" ht="15" thickBot="1" x14ac:dyDescent="0.35">
      <c r="C3631" s="87">
        <v>43187</v>
      </c>
      <c r="D3631" s="88">
        <v>0.67497685185185186</v>
      </c>
      <c r="E3631" s="89" t="s">
        <v>9</v>
      </c>
      <c r="F3631" s="89">
        <v>43</v>
      </c>
      <c r="G3631" s="89" t="s">
        <v>21</v>
      </c>
    </row>
    <row r="3632" spans="3:7" ht="15" thickBot="1" x14ac:dyDescent="0.35">
      <c r="C3632" s="87">
        <v>43187</v>
      </c>
      <c r="D3632" s="88">
        <v>0.6759722222222222</v>
      </c>
      <c r="E3632" s="89" t="s">
        <v>9</v>
      </c>
      <c r="F3632" s="89">
        <v>20</v>
      </c>
      <c r="G3632" s="89" t="s">
        <v>21</v>
      </c>
    </row>
    <row r="3633" spans="3:7" ht="15" thickBot="1" x14ac:dyDescent="0.35">
      <c r="C3633" s="87">
        <v>43187</v>
      </c>
      <c r="D3633" s="88">
        <v>0.67601851851851846</v>
      </c>
      <c r="E3633" s="89" t="s">
        <v>9</v>
      </c>
      <c r="F3633" s="89">
        <v>40</v>
      </c>
      <c r="G3633" s="89" t="s">
        <v>10</v>
      </c>
    </row>
    <row r="3634" spans="3:7" ht="15" thickBot="1" x14ac:dyDescent="0.35">
      <c r="C3634" s="87">
        <v>43187</v>
      </c>
      <c r="D3634" s="88">
        <v>0.67673611111111109</v>
      </c>
      <c r="E3634" s="89" t="s">
        <v>9</v>
      </c>
      <c r="F3634" s="89">
        <v>25</v>
      </c>
      <c r="G3634" s="89" t="s">
        <v>21</v>
      </c>
    </row>
    <row r="3635" spans="3:7" ht="15" thickBot="1" x14ac:dyDescent="0.35">
      <c r="C3635" s="87">
        <v>43187</v>
      </c>
      <c r="D3635" s="88">
        <v>0.67730324074074078</v>
      </c>
      <c r="E3635" s="89" t="s">
        <v>9</v>
      </c>
      <c r="F3635" s="89">
        <v>41</v>
      </c>
      <c r="G3635" s="89" t="s">
        <v>10</v>
      </c>
    </row>
    <row r="3636" spans="3:7" ht="15" thickBot="1" x14ac:dyDescent="0.35">
      <c r="C3636" s="87">
        <v>43187</v>
      </c>
      <c r="D3636" s="88">
        <v>0.67915509259259255</v>
      </c>
      <c r="E3636" s="89" t="s">
        <v>9</v>
      </c>
      <c r="F3636" s="89">
        <v>37</v>
      </c>
      <c r="G3636" s="89" t="s">
        <v>10</v>
      </c>
    </row>
    <row r="3637" spans="3:7" ht="15" thickBot="1" x14ac:dyDescent="0.35">
      <c r="C3637" s="87">
        <v>43187</v>
      </c>
      <c r="D3637" s="88">
        <v>0.67956018518518524</v>
      </c>
      <c r="E3637" s="89" t="s">
        <v>9</v>
      </c>
      <c r="F3637" s="89">
        <v>26</v>
      </c>
      <c r="G3637" s="89" t="s">
        <v>21</v>
      </c>
    </row>
    <row r="3638" spans="3:7" ht="15" thickBot="1" x14ac:dyDescent="0.35">
      <c r="C3638" s="87">
        <v>43187</v>
      </c>
      <c r="D3638" s="88">
        <v>0.67962962962962958</v>
      </c>
      <c r="E3638" s="89" t="s">
        <v>9</v>
      </c>
      <c r="F3638" s="89">
        <v>33</v>
      </c>
      <c r="G3638" s="89" t="s">
        <v>21</v>
      </c>
    </row>
    <row r="3639" spans="3:7" ht="15" thickBot="1" x14ac:dyDescent="0.35">
      <c r="C3639" s="87">
        <v>43187</v>
      </c>
      <c r="D3639" s="88">
        <v>0.68101851851851858</v>
      </c>
      <c r="E3639" s="89" t="s">
        <v>9</v>
      </c>
      <c r="F3639" s="89">
        <v>39</v>
      </c>
      <c r="G3639" s="89" t="s">
        <v>21</v>
      </c>
    </row>
    <row r="3640" spans="3:7" ht="15" thickBot="1" x14ac:dyDescent="0.35">
      <c r="C3640" s="87">
        <v>43187</v>
      </c>
      <c r="D3640" s="88">
        <v>0.68108796296296292</v>
      </c>
      <c r="E3640" s="89" t="s">
        <v>9</v>
      </c>
      <c r="F3640" s="89">
        <v>31</v>
      </c>
      <c r="G3640" s="89" t="s">
        <v>10</v>
      </c>
    </row>
    <row r="3641" spans="3:7" ht="15" thickBot="1" x14ac:dyDescent="0.35">
      <c r="C3641" s="87">
        <v>43187</v>
      </c>
      <c r="D3641" s="88">
        <v>0.68118055555555557</v>
      </c>
      <c r="E3641" s="89" t="s">
        <v>9</v>
      </c>
      <c r="F3641" s="89">
        <v>32</v>
      </c>
      <c r="G3641" s="89" t="s">
        <v>21</v>
      </c>
    </row>
    <row r="3642" spans="3:7" ht="15" thickBot="1" x14ac:dyDescent="0.35">
      <c r="C3642" s="87">
        <v>43187</v>
      </c>
      <c r="D3642" s="88">
        <v>0.68123842592592598</v>
      </c>
      <c r="E3642" s="89" t="s">
        <v>9</v>
      </c>
      <c r="F3642" s="89">
        <v>30</v>
      </c>
      <c r="G3642" s="89" t="s">
        <v>10</v>
      </c>
    </row>
    <row r="3643" spans="3:7" ht="15" thickBot="1" x14ac:dyDescent="0.35">
      <c r="C3643" s="87">
        <v>43187</v>
      </c>
      <c r="D3643" s="88">
        <v>0.68134259259259267</v>
      </c>
      <c r="E3643" s="89" t="s">
        <v>9</v>
      </c>
      <c r="F3643" s="89">
        <v>42</v>
      </c>
      <c r="G3643" s="89" t="s">
        <v>10</v>
      </c>
    </row>
    <row r="3644" spans="3:7" ht="15" thickBot="1" x14ac:dyDescent="0.35">
      <c r="C3644" s="87">
        <v>43187</v>
      </c>
      <c r="D3644" s="88">
        <v>0.68197916666666669</v>
      </c>
      <c r="E3644" s="89" t="s">
        <v>9</v>
      </c>
      <c r="F3644" s="89">
        <v>42</v>
      </c>
      <c r="G3644" s="89" t="s">
        <v>21</v>
      </c>
    </row>
    <row r="3645" spans="3:7" ht="15" thickBot="1" x14ac:dyDescent="0.35">
      <c r="C3645" s="87">
        <v>43187</v>
      </c>
      <c r="D3645" s="88">
        <v>0.68204861111111104</v>
      </c>
      <c r="E3645" s="89" t="s">
        <v>9</v>
      </c>
      <c r="F3645" s="89">
        <v>29</v>
      </c>
      <c r="G3645" s="89" t="s">
        <v>21</v>
      </c>
    </row>
    <row r="3646" spans="3:7" ht="15" thickBot="1" x14ac:dyDescent="0.35">
      <c r="C3646" s="87">
        <v>43187</v>
      </c>
      <c r="D3646" s="88">
        <v>0.68261574074074083</v>
      </c>
      <c r="E3646" s="89" t="s">
        <v>9</v>
      </c>
      <c r="F3646" s="89">
        <v>36</v>
      </c>
      <c r="G3646" s="89" t="s">
        <v>21</v>
      </c>
    </row>
    <row r="3647" spans="3:7" ht="15" thickBot="1" x14ac:dyDescent="0.35">
      <c r="C3647" s="87">
        <v>43187</v>
      </c>
      <c r="D3647" s="88">
        <v>0.68376157407407412</v>
      </c>
      <c r="E3647" s="89" t="s">
        <v>9</v>
      </c>
      <c r="F3647" s="89">
        <v>27</v>
      </c>
      <c r="G3647" s="89" t="s">
        <v>21</v>
      </c>
    </row>
    <row r="3648" spans="3:7" ht="15" thickBot="1" x14ac:dyDescent="0.35">
      <c r="C3648" s="87">
        <v>43187</v>
      </c>
      <c r="D3648" s="88">
        <v>0.6844675925925926</v>
      </c>
      <c r="E3648" s="89" t="s">
        <v>9</v>
      </c>
      <c r="F3648" s="89">
        <v>34</v>
      </c>
      <c r="G3648" s="89" t="s">
        <v>10</v>
      </c>
    </row>
    <row r="3649" spans="3:7" ht="15" thickBot="1" x14ac:dyDescent="0.35">
      <c r="C3649" s="87">
        <v>43187</v>
      </c>
      <c r="D3649" s="88">
        <v>0.6852893518518518</v>
      </c>
      <c r="E3649" s="89" t="s">
        <v>9</v>
      </c>
      <c r="F3649" s="89">
        <v>52</v>
      </c>
      <c r="G3649" s="89" t="s">
        <v>10</v>
      </c>
    </row>
    <row r="3650" spans="3:7" ht="15" thickBot="1" x14ac:dyDescent="0.35">
      <c r="C3650" s="87">
        <v>43187</v>
      </c>
      <c r="D3650" s="88">
        <v>0.68611111111111101</v>
      </c>
      <c r="E3650" s="89" t="s">
        <v>9</v>
      </c>
      <c r="F3650" s="89">
        <v>41</v>
      </c>
      <c r="G3650" s="89" t="s">
        <v>10</v>
      </c>
    </row>
    <row r="3651" spans="3:7" ht="15" thickBot="1" x14ac:dyDescent="0.35">
      <c r="C3651" s="87">
        <v>43187</v>
      </c>
      <c r="D3651" s="88">
        <v>0.68743055555555566</v>
      </c>
      <c r="E3651" s="89" t="s">
        <v>9</v>
      </c>
      <c r="F3651" s="89">
        <v>46</v>
      </c>
      <c r="G3651" s="89" t="s">
        <v>10</v>
      </c>
    </row>
    <row r="3652" spans="3:7" ht="15" thickBot="1" x14ac:dyDescent="0.35">
      <c r="C3652" s="87">
        <v>43187</v>
      </c>
      <c r="D3652" s="88">
        <v>0.68881944444444443</v>
      </c>
      <c r="E3652" s="89" t="s">
        <v>9</v>
      </c>
      <c r="F3652" s="89">
        <v>35</v>
      </c>
      <c r="G3652" s="89" t="s">
        <v>21</v>
      </c>
    </row>
    <row r="3653" spans="3:7" ht="15" thickBot="1" x14ac:dyDescent="0.35">
      <c r="C3653" s="87">
        <v>43187</v>
      </c>
      <c r="D3653" s="88">
        <v>0.6896064814814814</v>
      </c>
      <c r="E3653" s="89" t="s">
        <v>9</v>
      </c>
      <c r="F3653" s="89">
        <v>32</v>
      </c>
      <c r="G3653" s="89" t="s">
        <v>21</v>
      </c>
    </row>
    <row r="3654" spans="3:7" ht="15" thickBot="1" x14ac:dyDescent="0.35">
      <c r="C3654" s="87">
        <v>43187</v>
      </c>
      <c r="D3654" s="88">
        <v>0.69045138888888891</v>
      </c>
      <c r="E3654" s="89" t="s">
        <v>9</v>
      </c>
      <c r="F3654" s="89">
        <v>28</v>
      </c>
      <c r="G3654" s="89" t="s">
        <v>21</v>
      </c>
    </row>
    <row r="3655" spans="3:7" ht="15" thickBot="1" x14ac:dyDescent="0.35">
      <c r="C3655" s="87">
        <v>43187</v>
      </c>
      <c r="D3655" s="88">
        <v>0.69057870370370367</v>
      </c>
      <c r="E3655" s="89" t="s">
        <v>9</v>
      </c>
      <c r="F3655" s="89">
        <v>33</v>
      </c>
      <c r="G3655" s="89" t="s">
        <v>21</v>
      </c>
    </row>
    <row r="3656" spans="3:7" ht="15" thickBot="1" x14ac:dyDescent="0.35">
      <c r="C3656" s="87">
        <v>43187</v>
      </c>
      <c r="D3656" s="88">
        <v>0.69084490740740734</v>
      </c>
      <c r="E3656" s="89" t="s">
        <v>9</v>
      </c>
      <c r="F3656" s="89">
        <v>42</v>
      </c>
      <c r="G3656" s="89" t="s">
        <v>10</v>
      </c>
    </row>
    <row r="3657" spans="3:7" ht="15" thickBot="1" x14ac:dyDescent="0.35">
      <c r="C3657" s="87">
        <v>43187</v>
      </c>
      <c r="D3657" s="88">
        <v>0.69106481481481474</v>
      </c>
      <c r="E3657" s="89" t="s">
        <v>9</v>
      </c>
      <c r="F3657" s="89">
        <v>28</v>
      </c>
      <c r="G3657" s="89" t="s">
        <v>21</v>
      </c>
    </row>
    <row r="3658" spans="3:7" ht="15" thickBot="1" x14ac:dyDescent="0.35">
      <c r="C3658" s="87">
        <v>43187</v>
      </c>
      <c r="D3658" s="88">
        <v>0.69109953703703697</v>
      </c>
      <c r="E3658" s="89" t="s">
        <v>9</v>
      </c>
      <c r="F3658" s="89">
        <v>29</v>
      </c>
      <c r="G3658" s="89" t="s">
        <v>21</v>
      </c>
    </row>
    <row r="3659" spans="3:7" ht="15" thickBot="1" x14ac:dyDescent="0.35">
      <c r="C3659" s="87">
        <v>43187</v>
      </c>
      <c r="D3659" s="88">
        <v>0.69115740740740739</v>
      </c>
      <c r="E3659" s="89" t="s">
        <v>9</v>
      </c>
      <c r="F3659" s="89">
        <v>35</v>
      </c>
      <c r="G3659" s="89" t="s">
        <v>21</v>
      </c>
    </row>
    <row r="3660" spans="3:7" ht="15" thickBot="1" x14ac:dyDescent="0.35">
      <c r="C3660" s="87">
        <v>43187</v>
      </c>
      <c r="D3660" s="88">
        <v>0.69298611111111119</v>
      </c>
      <c r="E3660" s="89" t="s">
        <v>9</v>
      </c>
      <c r="F3660" s="89">
        <v>50</v>
      </c>
      <c r="G3660" s="89" t="s">
        <v>10</v>
      </c>
    </row>
    <row r="3661" spans="3:7" ht="15" thickBot="1" x14ac:dyDescent="0.35">
      <c r="C3661" s="87">
        <v>43187</v>
      </c>
      <c r="D3661" s="88">
        <v>0.69311342592592595</v>
      </c>
      <c r="E3661" s="89" t="s">
        <v>9</v>
      </c>
      <c r="F3661" s="89">
        <v>42</v>
      </c>
      <c r="G3661" s="89" t="s">
        <v>21</v>
      </c>
    </row>
    <row r="3662" spans="3:7" ht="15" thickBot="1" x14ac:dyDescent="0.35">
      <c r="C3662" s="87">
        <v>43187</v>
      </c>
      <c r="D3662" s="88">
        <v>0.69334490740740751</v>
      </c>
      <c r="E3662" s="89" t="s">
        <v>9</v>
      </c>
      <c r="F3662" s="89">
        <v>27</v>
      </c>
      <c r="G3662" s="89" t="s">
        <v>21</v>
      </c>
    </row>
    <row r="3663" spans="3:7" ht="15" thickBot="1" x14ac:dyDescent="0.35">
      <c r="C3663" s="87">
        <v>43187</v>
      </c>
      <c r="D3663" s="88">
        <v>0.69530092592592585</v>
      </c>
      <c r="E3663" s="89" t="s">
        <v>9</v>
      </c>
      <c r="F3663" s="89">
        <v>37</v>
      </c>
      <c r="G3663" s="89" t="s">
        <v>21</v>
      </c>
    </row>
    <row r="3664" spans="3:7" ht="15" thickBot="1" x14ac:dyDescent="0.35">
      <c r="C3664" s="87">
        <v>43187</v>
      </c>
      <c r="D3664" s="88">
        <v>0.69563657407407409</v>
      </c>
      <c r="E3664" s="89" t="s">
        <v>9</v>
      </c>
      <c r="F3664" s="89">
        <v>40</v>
      </c>
      <c r="G3664" s="89" t="s">
        <v>21</v>
      </c>
    </row>
    <row r="3665" spans="3:7" ht="15" thickBot="1" x14ac:dyDescent="0.35">
      <c r="C3665" s="87">
        <v>43187</v>
      </c>
      <c r="D3665" s="88">
        <v>0.69688657407407406</v>
      </c>
      <c r="E3665" s="89" t="s">
        <v>9</v>
      </c>
      <c r="F3665" s="89">
        <v>38</v>
      </c>
      <c r="G3665" s="89" t="s">
        <v>21</v>
      </c>
    </row>
    <row r="3666" spans="3:7" ht="15" thickBot="1" x14ac:dyDescent="0.35">
      <c r="C3666" s="87">
        <v>43187</v>
      </c>
      <c r="D3666" s="88">
        <v>0.6972222222222223</v>
      </c>
      <c r="E3666" s="89" t="s">
        <v>9</v>
      </c>
      <c r="F3666" s="89">
        <v>33</v>
      </c>
      <c r="G3666" s="89" t="s">
        <v>10</v>
      </c>
    </row>
    <row r="3667" spans="3:7" ht="15" thickBot="1" x14ac:dyDescent="0.35">
      <c r="C3667" s="87">
        <v>43187</v>
      </c>
      <c r="D3667" s="88">
        <v>0.69745370370370363</v>
      </c>
      <c r="E3667" s="89" t="s">
        <v>9</v>
      </c>
      <c r="F3667" s="89">
        <v>42</v>
      </c>
      <c r="G3667" s="89" t="s">
        <v>21</v>
      </c>
    </row>
    <row r="3668" spans="3:7" ht="15" thickBot="1" x14ac:dyDescent="0.35">
      <c r="C3668" s="87">
        <v>43187</v>
      </c>
      <c r="D3668" s="88">
        <v>0.69754629629629628</v>
      </c>
      <c r="E3668" s="89" t="s">
        <v>9</v>
      </c>
      <c r="F3668" s="89">
        <v>41</v>
      </c>
      <c r="G3668" s="89" t="s">
        <v>10</v>
      </c>
    </row>
    <row r="3669" spans="3:7" ht="15" thickBot="1" x14ac:dyDescent="0.35">
      <c r="C3669" s="87">
        <v>43187</v>
      </c>
      <c r="D3669" s="88">
        <v>0.69778935185185187</v>
      </c>
      <c r="E3669" s="89" t="s">
        <v>9</v>
      </c>
      <c r="F3669" s="89">
        <v>22</v>
      </c>
      <c r="G3669" s="89" t="s">
        <v>21</v>
      </c>
    </row>
    <row r="3670" spans="3:7" ht="15" thickBot="1" x14ac:dyDescent="0.35">
      <c r="C3670" s="87">
        <v>43187</v>
      </c>
      <c r="D3670" s="88">
        <v>0.69814814814814818</v>
      </c>
      <c r="E3670" s="89" t="s">
        <v>9</v>
      </c>
      <c r="F3670" s="89">
        <v>32</v>
      </c>
      <c r="G3670" s="89" t="s">
        <v>21</v>
      </c>
    </row>
    <row r="3671" spans="3:7" ht="15" thickBot="1" x14ac:dyDescent="0.35">
      <c r="C3671" s="87">
        <v>43187</v>
      </c>
      <c r="D3671" s="88">
        <v>0.69870370370370372</v>
      </c>
      <c r="E3671" s="89" t="s">
        <v>9</v>
      </c>
      <c r="F3671" s="89">
        <v>39</v>
      </c>
      <c r="G3671" s="89" t="s">
        <v>21</v>
      </c>
    </row>
    <row r="3672" spans="3:7" ht="15" thickBot="1" x14ac:dyDescent="0.35">
      <c r="C3672" s="87">
        <v>43187</v>
      </c>
      <c r="D3672" s="88">
        <v>0.69876157407407413</v>
      </c>
      <c r="E3672" s="89" t="s">
        <v>9</v>
      </c>
      <c r="F3672" s="89">
        <v>39</v>
      </c>
      <c r="G3672" s="89" t="s">
        <v>10</v>
      </c>
    </row>
    <row r="3673" spans="3:7" ht="15" thickBot="1" x14ac:dyDescent="0.35">
      <c r="C3673" s="87">
        <v>43187</v>
      </c>
      <c r="D3673" s="88">
        <v>0.69927083333333329</v>
      </c>
      <c r="E3673" s="89" t="s">
        <v>9</v>
      </c>
      <c r="F3673" s="89">
        <v>26</v>
      </c>
      <c r="G3673" s="89" t="s">
        <v>10</v>
      </c>
    </row>
    <row r="3674" spans="3:7" ht="15" thickBot="1" x14ac:dyDescent="0.35">
      <c r="C3674" s="87">
        <v>43187</v>
      </c>
      <c r="D3674" s="88">
        <v>0.69942129629629635</v>
      </c>
      <c r="E3674" s="89" t="s">
        <v>9</v>
      </c>
      <c r="F3674" s="89">
        <v>43</v>
      </c>
      <c r="G3674" s="89" t="s">
        <v>10</v>
      </c>
    </row>
    <row r="3675" spans="3:7" ht="15" thickBot="1" x14ac:dyDescent="0.35">
      <c r="C3675" s="87">
        <v>43187</v>
      </c>
      <c r="D3675" s="88">
        <v>0.69986111111111116</v>
      </c>
      <c r="E3675" s="89" t="s">
        <v>9</v>
      </c>
      <c r="F3675" s="89">
        <v>56</v>
      </c>
      <c r="G3675" s="89" t="s">
        <v>21</v>
      </c>
    </row>
    <row r="3676" spans="3:7" ht="15" thickBot="1" x14ac:dyDescent="0.35">
      <c r="C3676" s="87">
        <v>43187</v>
      </c>
      <c r="D3676" s="88">
        <v>0.70047453703703699</v>
      </c>
      <c r="E3676" s="89" t="s">
        <v>9</v>
      </c>
      <c r="F3676" s="89">
        <v>44</v>
      </c>
      <c r="G3676" s="89" t="s">
        <v>10</v>
      </c>
    </row>
    <row r="3677" spans="3:7" ht="15" thickBot="1" x14ac:dyDescent="0.35">
      <c r="C3677" s="87">
        <v>43187</v>
      </c>
      <c r="D3677" s="88">
        <v>0.70107638888888879</v>
      </c>
      <c r="E3677" s="89" t="s">
        <v>9</v>
      </c>
      <c r="F3677" s="89">
        <v>41</v>
      </c>
      <c r="G3677" s="89" t="s">
        <v>10</v>
      </c>
    </row>
    <row r="3678" spans="3:7" ht="15" thickBot="1" x14ac:dyDescent="0.35">
      <c r="C3678" s="87">
        <v>43187</v>
      </c>
      <c r="D3678" s="88">
        <v>0.70143518518518511</v>
      </c>
      <c r="E3678" s="89" t="s">
        <v>9</v>
      </c>
      <c r="F3678" s="89">
        <v>26</v>
      </c>
      <c r="G3678" s="89" t="s">
        <v>21</v>
      </c>
    </row>
    <row r="3679" spans="3:7" ht="15" thickBot="1" x14ac:dyDescent="0.35">
      <c r="C3679" s="87">
        <v>43187</v>
      </c>
      <c r="D3679" s="88">
        <v>0.70319444444444434</v>
      </c>
      <c r="E3679" s="89" t="s">
        <v>9</v>
      </c>
      <c r="F3679" s="89">
        <v>42</v>
      </c>
      <c r="G3679" s="89" t="s">
        <v>21</v>
      </c>
    </row>
    <row r="3680" spans="3:7" ht="15" thickBot="1" x14ac:dyDescent="0.35">
      <c r="C3680" s="87">
        <v>43187</v>
      </c>
      <c r="D3680" s="88">
        <v>0.70331018518518518</v>
      </c>
      <c r="E3680" s="89" t="s">
        <v>9</v>
      </c>
      <c r="F3680" s="89">
        <v>29</v>
      </c>
      <c r="G3680" s="89" t="s">
        <v>21</v>
      </c>
    </row>
    <row r="3681" spans="3:7" ht="15" thickBot="1" x14ac:dyDescent="0.35">
      <c r="C3681" s="87">
        <v>43187</v>
      </c>
      <c r="D3681" s="88">
        <v>0.70354166666666673</v>
      </c>
      <c r="E3681" s="89" t="s">
        <v>9</v>
      </c>
      <c r="F3681" s="89">
        <v>36</v>
      </c>
      <c r="G3681" s="89" t="s">
        <v>10</v>
      </c>
    </row>
    <row r="3682" spans="3:7" ht="15" thickBot="1" x14ac:dyDescent="0.35">
      <c r="C3682" s="87">
        <v>43187</v>
      </c>
      <c r="D3682" s="88">
        <v>0.70422453703703702</v>
      </c>
      <c r="E3682" s="89" t="s">
        <v>9</v>
      </c>
      <c r="F3682" s="89">
        <v>46</v>
      </c>
      <c r="G3682" s="89" t="s">
        <v>21</v>
      </c>
    </row>
    <row r="3683" spans="3:7" ht="15" thickBot="1" x14ac:dyDescent="0.35">
      <c r="C3683" s="87">
        <v>43187</v>
      </c>
      <c r="D3683" s="88">
        <v>0.70484953703703701</v>
      </c>
      <c r="E3683" s="89" t="s">
        <v>9</v>
      </c>
      <c r="F3683" s="89">
        <v>49</v>
      </c>
      <c r="G3683" s="89" t="s">
        <v>21</v>
      </c>
    </row>
    <row r="3684" spans="3:7" ht="15" thickBot="1" x14ac:dyDescent="0.35">
      <c r="C3684" s="87">
        <v>43187</v>
      </c>
      <c r="D3684" s="88">
        <v>0.70490740740740743</v>
      </c>
      <c r="E3684" s="89" t="s">
        <v>9</v>
      </c>
      <c r="F3684" s="89">
        <v>42</v>
      </c>
      <c r="G3684" s="89" t="s">
        <v>10</v>
      </c>
    </row>
    <row r="3685" spans="3:7" ht="15" thickBot="1" x14ac:dyDescent="0.35">
      <c r="C3685" s="87">
        <v>43187</v>
      </c>
      <c r="D3685" s="88">
        <v>0.70496527777777773</v>
      </c>
      <c r="E3685" s="89" t="s">
        <v>9</v>
      </c>
      <c r="F3685" s="89">
        <v>28</v>
      </c>
      <c r="G3685" s="89" t="s">
        <v>21</v>
      </c>
    </row>
    <row r="3686" spans="3:7" ht="15" thickBot="1" x14ac:dyDescent="0.35">
      <c r="C3686" s="87">
        <v>43187</v>
      </c>
      <c r="D3686" s="88">
        <v>0.705011574074074</v>
      </c>
      <c r="E3686" s="89" t="s">
        <v>9</v>
      </c>
      <c r="F3686" s="89">
        <v>15</v>
      </c>
      <c r="G3686" s="89" t="s">
        <v>10</v>
      </c>
    </row>
    <row r="3687" spans="3:7" ht="15" thickBot="1" x14ac:dyDescent="0.35">
      <c r="C3687" s="87">
        <v>43187</v>
      </c>
      <c r="D3687" s="88">
        <v>0.70543981481481488</v>
      </c>
      <c r="E3687" s="89" t="s">
        <v>9</v>
      </c>
      <c r="F3687" s="89">
        <v>14</v>
      </c>
      <c r="G3687" s="89" t="s">
        <v>10</v>
      </c>
    </row>
    <row r="3688" spans="3:7" ht="15" thickBot="1" x14ac:dyDescent="0.35">
      <c r="C3688" s="87">
        <v>43187</v>
      </c>
      <c r="D3688" s="88">
        <v>0.70579861111111108</v>
      </c>
      <c r="E3688" s="89" t="s">
        <v>9</v>
      </c>
      <c r="F3688" s="89">
        <v>51</v>
      </c>
      <c r="G3688" s="89" t="s">
        <v>10</v>
      </c>
    </row>
    <row r="3689" spans="3:7" ht="15" thickBot="1" x14ac:dyDescent="0.35">
      <c r="C3689" s="87">
        <v>43187</v>
      </c>
      <c r="D3689" s="88">
        <v>0.70709490740740744</v>
      </c>
      <c r="E3689" s="89" t="s">
        <v>9</v>
      </c>
      <c r="F3689" s="89">
        <v>51</v>
      </c>
      <c r="G3689" s="89" t="s">
        <v>21</v>
      </c>
    </row>
    <row r="3690" spans="3:7" ht="15" thickBot="1" x14ac:dyDescent="0.35">
      <c r="C3690" s="87">
        <v>43187</v>
      </c>
      <c r="D3690" s="88">
        <v>0.70710648148148147</v>
      </c>
      <c r="E3690" s="89" t="s">
        <v>9</v>
      </c>
      <c r="F3690" s="89">
        <v>28</v>
      </c>
      <c r="G3690" s="89" t="s">
        <v>21</v>
      </c>
    </row>
    <row r="3691" spans="3:7" ht="15" thickBot="1" x14ac:dyDescent="0.35">
      <c r="C3691" s="87">
        <v>43187</v>
      </c>
      <c r="D3691" s="88">
        <v>0.70730324074074069</v>
      </c>
      <c r="E3691" s="89" t="s">
        <v>9</v>
      </c>
      <c r="F3691" s="89">
        <v>33</v>
      </c>
      <c r="G3691" s="89" t="s">
        <v>21</v>
      </c>
    </row>
    <row r="3692" spans="3:7" ht="15" thickBot="1" x14ac:dyDescent="0.35">
      <c r="C3692" s="87">
        <v>43187</v>
      </c>
      <c r="D3692" s="88">
        <v>0.7075231481481481</v>
      </c>
      <c r="E3692" s="89" t="s">
        <v>9</v>
      </c>
      <c r="F3692" s="89">
        <v>16</v>
      </c>
      <c r="G3692" s="89" t="s">
        <v>10</v>
      </c>
    </row>
    <row r="3693" spans="3:7" ht="15" thickBot="1" x14ac:dyDescent="0.35">
      <c r="C3693" s="87">
        <v>43187</v>
      </c>
      <c r="D3693" s="88">
        <v>0.70927083333333341</v>
      </c>
      <c r="E3693" s="89" t="s">
        <v>9</v>
      </c>
      <c r="F3693" s="89">
        <v>45</v>
      </c>
      <c r="G3693" s="89" t="s">
        <v>21</v>
      </c>
    </row>
    <row r="3694" spans="3:7" ht="15" thickBot="1" x14ac:dyDescent="0.35">
      <c r="C3694" s="87">
        <v>43187</v>
      </c>
      <c r="D3694" s="88">
        <v>0.71020833333333344</v>
      </c>
      <c r="E3694" s="89" t="s">
        <v>9</v>
      </c>
      <c r="F3694" s="89">
        <v>36</v>
      </c>
      <c r="G3694" s="89" t="s">
        <v>21</v>
      </c>
    </row>
    <row r="3695" spans="3:7" ht="15" thickBot="1" x14ac:dyDescent="0.35">
      <c r="C3695" s="87">
        <v>43187</v>
      </c>
      <c r="D3695" s="88">
        <v>0.71028935185185194</v>
      </c>
      <c r="E3695" s="89" t="s">
        <v>9</v>
      </c>
      <c r="F3695" s="89">
        <v>19</v>
      </c>
      <c r="G3695" s="89" t="s">
        <v>10</v>
      </c>
    </row>
    <row r="3696" spans="3:7" ht="15" thickBot="1" x14ac:dyDescent="0.35">
      <c r="C3696" s="87">
        <v>43187</v>
      </c>
      <c r="D3696" s="88">
        <v>0.71074074074074067</v>
      </c>
      <c r="E3696" s="89" t="s">
        <v>9</v>
      </c>
      <c r="F3696" s="89">
        <v>53</v>
      </c>
      <c r="G3696" s="89" t="s">
        <v>10</v>
      </c>
    </row>
    <row r="3697" spans="3:7" ht="15" thickBot="1" x14ac:dyDescent="0.35">
      <c r="C3697" s="87">
        <v>43187</v>
      </c>
      <c r="D3697" s="88">
        <v>0.71134259259259258</v>
      </c>
      <c r="E3697" s="89" t="s">
        <v>9</v>
      </c>
      <c r="F3697" s="89">
        <v>37</v>
      </c>
      <c r="G3697" s="89" t="s">
        <v>21</v>
      </c>
    </row>
    <row r="3698" spans="3:7" ht="15" thickBot="1" x14ac:dyDescent="0.35">
      <c r="C3698" s="87">
        <v>43187</v>
      </c>
      <c r="D3698" s="88">
        <v>0.7123032407407407</v>
      </c>
      <c r="E3698" s="89" t="s">
        <v>9</v>
      </c>
      <c r="F3698" s="89">
        <v>51</v>
      </c>
      <c r="G3698" s="89" t="s">
        <v>10</v>
      </c>
    </row>
    <row r="3699" spans="3:7" ht="15" thickBot="1" x14ac:dyDescent="0.35">
      <c r="C3699" s="87">
        <v>43187</v>
      </c>
      <c r="D3699" s="88">
        <v>0.71253472222222225</v>
      </c>
      <c r="E3699" s="89" t="s">
        <v>9</v>
      </c>
      <c r="F3699" s="89">
        <v>47</v>
      </c>
      <c r="G3699" s="89" t="s">
        <v>10</v>
      </c>
    </row>
    <row r="3700" spans="3:7" ht="15" thickBot="1" x14ac:dyDescent="0.35">
      <c r="C3700" s="87">
        <v>43187</v>
      </c>
      <c r="D3700" s="88">
        <v>0.71364583333333342</v>
      </c>
      <c r="E3700" s="89" t="s">
        <v>9</v>
      </c>
      <c r="F3700" s="89">
        <v>34</v>
      </c>
      <c r="G3700" s="89" t="s">
        <v>21</v>
      </c>
    </row>
    <row r="3701" spans="3:7" ht="15" thickBot="1" x14ac:dyDescent="0.35">
      <c r="C3701" s="87">
        <v>43187</v>
      </c>
      <c r="D3701" s="88">
        <v>0.71524305555555545</v>
      </c>
      <c r="E3701" s="89" t="s">
        <v>9</v>
      </c>
      <c r="F3701" s="89">
        <v>31</v>
      </c>
      <c r="G3701" s="89" t="s">
        <v>10</v>
      </c>
    </row>
    <row r="3702" spans="3:7" ht="15" thickBot="1" x14ac:dyDescent="0.35">
      <c r="C3702" s="87">
        <v>43187</v>
      </c>
      <c r="D3702" s="88">
        <v>0.71608796296296295</v>
      </c>
      <c r="E3702" s="89" t="s">
        <v>9</v>
      </c>
      <c r="F3702" s="89">
        <v>43</v>
      </c>
      <c r="G3702" s="89" t="s">
        <v>21</v>
      </c>
    </row>
    <row r="3703" spans="3:7" ht="15" thickBot="1" x14ac:dyDescent="0.35">
      <c r="C3703" s="87">
        <v>43187</v>
      </c>
      <c r="D3703" s="88">
        <v>0.71627314814814813</v>
      </c>
      <c r="E3703" s="89" t="s">
        <v>9</v>
      </c>
      <c r="F3703" s="89">
        <v>40</v>
      </c>
      <c r="G3703" s="89" t="s">
        <v>10</v>
      </c>
    </row>
    <row r="3704" spans="3:7" ht="15" thickBot="1" x14ac:dyDescent="0.35">
      <c r="C3704" s="87">
        <v>43187</v>
      </c>
      <c r="D3704" s="88">
        <v>0.71726851851851858</v>
      </c>
      <c r="E3704" s="89" t="s">
        <v>9</v>
      </c>
      <c r="F3704" s="89">
        <v>48</v>
      </c>
      <c r="G3704" s="89" t="s">
        <v>10</v>
      </c>
    </row>
    <row r="3705" spans="3:7" ht="15" thickBot="1" x14ac:dyDescent="0.35">
      <c r="C3705" s="87">
        <v>43187</v>
      </c>
      <c r="D3705" s="88">
        <v>0.71879629629629627</v>
      </c>
      <c r="E3705" s="89" t="s">
        <v>9</v>
      </c>
      <c r="F3705" s="89">
        <v>28</v>
      </c>
      <c r="G3705" s="89" t="s">
        <v>21</v>
      </c>
    </row>
    <row r="3706" spans="3:7" ht="15" thickBot="1" x14ac:dyDescent="0.35">
      <c r="C3706" s="87">
        <v>43187</v>
      </c>
      <c r="D3706" s="88">
        <v>0.71888888888888891</v>
      </c>
      <c r="E3706" s="89" t="s">
        <v>9</v>
      </c>
      <c r="F3706" s="89">
        <v>35</v>
      </c>
      <c r="G3706" s="89" t="s">
        <v>21</v>
      </c>
    </row>
    <row r="3707" spans="3:7" ht="15" thickBot="1" x14ac:dyDescent="0.35">
      <c r="C3707" s="87">
        <v>43187</v>
      </c>
      <c r="D3707" s="88">
        <v>0.71964120370370377</v>
      </c>
      <c r="E3707" s="89" t="s">
        <v>9</v>
      </c>
      <c r="F3707" s="89">
        <v>27</v>
      </c>
      <c r="G3707" s="89" t="s">
        <v>21</v>
      </c>
    </row>
    <row r="3708" spans="3:7" ht="15" thickBot="1" x14ac:dyDescent="0.35">
      <c r="C3708" s="87">
        <v>43187</v>
      </c>
      <c r="D3708" s="88">
        <v>0.72091435185185182</v>
      </c>
      <c r="E3708" s="89" t="s">
        <v>9</v>
      </c>
      <c r="F3708" s="89">
        <v>46</v>
      </c>
      <c r="G3708" s="89" t="s">
        <v>10</v>
      </c>
    </row>
    <row r="3709" spans="3:7" ht="15" thickBot="1" x14ac:dyDescent="0.35">
      <c r="C3709" s="87">
        <v>43187</v>
      </c>
      <c r="D3709" s="88">
        <v>0.72130787037037036</v>
      </c>
      <c r="E3709" s="89" t="s">
        <v>9</v>
      </c>
      <c r="F3709" s="89">
        <v>45</v>
      </c>
      <c r="G3709" s="89" t="s">
        <v>21</v>
      </c>
    </row>
    <row r="3710" spans="3:7" ht="15" thickBot="1" x14ac:dyDescent="0.35">
      <c r="C3710" s="87">
        <v>43187</v>
      </c>
      <c r="D3710" s="88">
        <v>0.72187499999999993</v>
      </c>
      <c r="E3710" s="89" t="s">
        <v>9</v>
      </c>
      <c r="F3710" s="89">
        <v>41</v>
      </c>
      <c r="G3710" s="89" t="s">
        <v>21</v>
      </c>
    </row>
    <row r="3711" spans="3:7" ht="15" thickBot="1" x14ac:dyDescent="0.35">
      <c r="C3711" s="87">
        <v>43187</v>
      </c>
      <c r="D3711" s="88">
        <v>0.72193287037037035</v>
      </c>
      <c r="E3711" s="89" t="s">
        <v>9</v>
      </c>
      <c r="F3711" s="89">
        <v>41</v>
      </c>
      <c r="G3711" s="89" t="s">
        <v>21</v>
      </c>
    </row>
    <row r="3712" spans="3:7" ht="15" thickBot="1" x14ac:dyDescent="0.35">
      <c r="C3712" s="87">
        <v>43187</v>
      </c>
      <c r="D3712" s="88">
        <v>0.72375</v>
      </c>
      <c r="E3712" s="89" t="s">
        <v>9</v>
      </c>
      <c r="F3712" s="89">
        <v>39</v>
      </c>
      <c r="G3712" s="89" t="s">
        <v>10</v>
      </c>
    </row>
    <row r="3713" spans="3:7" ht="15" thickBot="1" x14ac:dyDescent="0.35">
      <c r="C3713" s="87">
        <v>43187</v>
      </c>
      <c r="D3713" s="88">
        <v>0.72388888888888892</v>
      </c>
      <c r="E3713" s="89" t="s">
        <v>9</v>
      </c>
      <c r="F3713" s="89">
        <v>38</v>
      </c>
      <c r="G3713" s="89" t="s">
        <v>10</v>
      </c>
    </row>
    <row r="3714" spans="3:7" ht="15" thickBot="1" x14ac:dyDescent="0.35">
      <c r="C3714" s="87">
        <v>43187</v>
      </c>
      <c r="D3714" s="88">
        <v>0.7251967592592593</v>
      </c>
      <c r="E3714" s="89" t="s">
        <v>9</v>
      </c>
      <c r="F3714" s="89">
        <v>48</v>
      </c>
      <c r="G3714" s="89" t="s">
        <v>10</v>
      </c>
    </row>
    <row r="3715" spans="3:7" ht="15" thickBot="1" x14ac:dyDescent="0.35">
      <c r="C3715" s="87">
        <v>43187</v>
      </c>
      <c r="D3715" s="88">
        <v>0.72664351851851849</v>
      </c>
      <c r="E3715" s="89" t="s">
        <v>9</v>
      </c>
      <c r="F3715" s="89">
        <v>40</v>
      </c>
      <c r="G3715" s="89" t="s">
        <v>21</v>
      </c>
    </row>
    <row r="3716" spans="3:7" ht="15" thickBot="1" x14ac:dyDescent="0.35">
      <c r="C3716" s="87">
        <v>43187</v>
      </c>
      <c r="D3716" s="88">
        <v>0.72703703703703704</v>
      </c>
      <c r="E3716" s="89" t="s">
        <v>9</v>
      </c>
      <c r="F3716" s="89">
        <v>36</v>
      </c>
      <c r="G3716" s="89" t="s">
        <v>21</v>
      </c>
    </row>
    <row r="3717" spans="3:7" ht="15" thickBot="1" x14ac:dyDescent="0.35">
      <c r="C3717" s="87">
        <v>43187</v>
      </c>
      <c r="D3717" s="88">
        <v>0.72709490740740745</v>
      </c>
      <c r="E3717" s="89" t="s">
        <v>9</v>
      </c>
      <c r="F3717" s="89">
        <v>37</v>
      </c>
      <c r="G3717" s="89" t="s">
        <v>21</v>
      </c>
    </row>
    <row r="3718" spans="3:7" ht="15" thickBot="1" x14ac:dyDescent="0.35">
      <c r="C3718" s="87">
        <v>43187</v>
      </c>
      <c r="D3718" s="88">
        <v>0.72819444444444448</v>
      </c>
      <c r="E3718" s="89" t="s">
        <v>9</v>
      </c>
      <c r="F3718" s="89">
        <v>34</v>
      </c>
      <c r="G3718" s="89" t="s">
        <v>21</v>
      </c>
    </row>
    <row r="3719" spans="3:7" ht="15" thickBot="1" x14ac:dyDescent="0.35">
      <c r="C3719" s="87">
        <v>43187</v>
      </c>
      <c r="D3719" s="88">
        <v>0.72880787037037031</v>
      </c>
      <c r="E3719" s="89" t="s">
        <v>9</v>
      </c>
      <c r="F3719" s="89">
        <v>37</v>
      </c>
      <c r="G3719" s="89" t="s">
        <v>10</v>
      </c>
    </row>
    <row r="3720" spans="3:7" ht="15" thickBot="1" x14ac:dyDescent="0.35">
      <c r="C3720" s="87">
        <v>43187</v>
      </c>
      <c r="D3720" s="88">
        <v>0.72884259259259254</v>
      </c>
      <c r="E3720" s="89" t="s">
        <v>9</v>
      </c>
      <c r="F3720" s="89">
        <v>47</v>
      </c>
      <c r="G3720" s="89" t="s">
        <v>21</v>
      </c>
    </row>
    <row r="3721" spans="3:7" ht="15" thickBot="1" x14ac:dyDescent="0.35">
      <c r="C3721" s="87">
        <v>43187</v>
      </c>
      <c r="D3721" s="88">
        <v>0.73039351851851853</v>
      </c>
      <c r="E3721" s="89" t="s">
        <v>9</v>
      </c>
      <c r="F3721" s="89">
        <v>34</v>
      </c>
      <c r="G3721" s="89" t="s">
        <v>10</v>
      </c>
    </row>
    <row r="3722" spans="3:7" ht="15" thickBot="1" x14ac:dyDescent="0.35">
      <c r="C3722" s="87">
        <v>43187</v>
      </c>
      <c r="D3722" s="88">
        <v>0.7308217592592593</v>
      </c>
      <c r="E3722" s="89" t="s">
        <v>9</v>
      </c>
      <c r="F3722" s="89">
        <v>58</v>
      </c>
      <c r="G3722" s="89" t="s">
        <v>21</v>
      </c>
    </row>
    <row r="3723" spans="3:7" ht="15" thickBot="1" x14ac:dyDescent="0.35">
      <c r="C3723" s="87">
        <v>43187</v>
      </c>
      <c r="D3723" s="88">
        <v>0.73288194444444443</v>
      </c>
      <c r="E3723" s="89" t="s">
        <v>9</v>
      </c>
      <c r="F3723" s="89">
        <v>54</v>
      </c>
      <c r="G3723" s="89" t="s">
        <v>10</v>
      </c>
    </row>
    <row r="3724" spans="3:7" ht="15" thickBot="1" x14ac:dyDescent="0.35">
      <c r="C3724" s="87">
        <v>43187</v>
      </c>
      <c r="D3724" s="88">
        <v>0.73357638888888888</v>
      </c>
      <c r="E3724" s="89" t="s">
        <v>9</v>
      </c>
      <c r="F3724" s="89">
        <v>55</v>
      </c>
      <c r="G3724" s="89" t="s">
        <v>21</v>
      </c>
    </row>
    <row r="3725" spans="3:7" ht="15" thickBot="1" x14ac:dyDescent="0.35">
      <c r="C3725" s="87">
        <v>43187</v>
      </c>
      <c r="D3725" s="88">
        <v>0.73378472222222213</v>
      </c>
      <c r="E3725" s="89" t="s">
        <v>9</v>
      </c>
      <c r="F3725" s="89">
        <v>49</v>
      </c>
      <c r="G3725" s="89" t="s">
        <v>21</v>
      </c>
    </row>
    <row r="3726" spans="3:7" ht="15" thickBot="1" x14ac:dyDescent="0.35">
      <c r="C3726" s="87">
        <v>43187</v>
      </c>
      <c r="D3726" s="88">
        <v>0.73472222222222217</v>
      </c>
      <c r="E3726" s="89" t="s">
        <v>9</v>
      </c>
      <c r="F3726" s="89">
        <v>34</v>
      </c>
      <c r="G3726" s="89" t="s">
        <v>21</v>
      </c>
    </row>
    <row r="3727" spans="3:7" ht="15" thickBot="1" x14ac:dyDescent="0.35">
      <c r="C3727" s="87">
        <v>43187</v>
      </c>
      <c r="D3727" s="88">
        <v>0.73504629629629636</v>
      </c>
      <c r="E3727" s="89" t="s">
        <v>9</v>
      </c>
      <c r="F3727" s="89">
        <v>62</v>
      </c>
      <c r="G3727" s="89" t="s">
        <v>21</v>
      </c>
    </row>
    <row r="3728" spans="3:7" ht="15" thickBot="1" x14ac:dyDescent="0.35">
      <c r="C3728" s="87">
        <v>43187</v>
      </c>
      <c r="D3728" s="88">
        <v>0.73751157407407408</v>
      </c>
      <c r="E3728" s="89" t="s">
        <v>9</v>
      </c>
      <c r="F3728" s="89">
        <v>35</v>
      </c>
      <c r="G3728" s="89" t="s">
        <v>21</v>
      </c>
    </row>
    <row r="3729" spans="3:7" ht="15" thickBot="1" x14ac:dyDescent="0.35">
      <c r="C3729" s="87">
        <v>43187</v>
      </c>
      <c r="D3729" s="88">
        <v>0.73759259259259258</v>
      </c>
      <c r="E3729" s="89" t="s">
        <v>9</v>
      </c>
      <c r="F3729" s="89">
        <v>34</v>
      </c>
      <c r="G3729" s="89" t="s">
        <v>21</v>
      </c>
    </row>
    <row r="3730" spans="3:7" ht="15" thickBot="1" x14ac:dyDescent="0.35">
      <c r="C3730" s="87">
        <v>43187</v>
      </c>
      <c r="D3730" s="88">
        <v>0.73831018518518521</v>
      </c>
      <c r="E3730" s="89" t="s">
        <v>9</v>
      </c>
      <c r="F3730" s="89">
        <v>40</v>
      </c>
      <c r="G3730" s="89" t="s">
        <v>10</v>
      </c>
    </row>
    <row r="3731" spans="3:7" ht="15" thickBot="1" x14ac:dyDescent="0.35">
      <c r="C3731" s="87">
        <v>43187</v>
      </c>
      <c r="D3731" s="88">
        <v>0.73918981481481483</v>
      </c>
      <c r="E3731" s="89" t="s">
        <v>9</v>
      </c>
      <c r="F3731" s="89">
        <v>42</v>
      </c>
      <c r="G3731" s="89" t="s">
        <v>21</v>
      </c>
    </row>
    <row r="3732" spans="3:7" ht="15" thickBot="1" x14ac:dyDescent="0.35">
      <c r="C3732" s="87">
        <v>43187</v>
      </c>
      <c r="D3732" s="88">
        <v>0.73925925925925917</v>
      </c>
      <c r="E3732" s="89" t="s">
        <v>9</v>
      </c>
      <c r="F3732" s="89">
        <v>42</v>
      </c>
      <c r="G3732" s="89" t="s">
        <v>21</v>
      </c>
    </row>
    <row r="3733" spans="3:7" ht="15" thickBot="1" x14ac:dyDescent="0.35">
      <c r="C3733" s="87">
        <v>43187</v>
      </c>
      <c r="D3733" s="88">
        <v>0.74192129629629633</v>
      </c>
      <c r="E3733" s="89" t="s">
        <v>9</v>
      </c>
      <c r="F3733" s="89">
        <v>37</v>
      </c>
      <c r="G3733" s="89" t="s">
        <v>21</v>
      </c>
    </row>
    <row r="3734" spans="3:7" ht="15" thickBot="1" x14ac:dyDescent="0.35">
      <c r="C3734" s="87">
        <v>43187</v>
      </c>
      <c r="D3734" s="88">
        <v>0.74422453703703706</v>
      </c>
      <c r="E3734" s="89" t="s">
        <v>9</v>
      </c>
      <c r="F3734" s="89">
        <v>44</v>
      </c>
      <c r="G3734" s="89" t="s">
        <v>10</v>
      </c>
    </row>
    <row r="3735" spans="3:7" ht="15" thickBot="1" x14ac:dyDescent="0.35">
      <c r="C3735" s="87">
        <v>43187</v>
      </c>
      <c r="D3735" s="88">
        <v>0.74665509259259266</v>
      </c>
      <c r="E3735" s="89" t="s">
        <v>9</v>
      </c>
      <c r="F3735" s="89">
        <v>39</v>
      </c>
      <c r="G3735" s="89" t="s">
        <v>21</v>
      </c>
    </row>
    <row r="3736" spans="3:7" ht="15" thickBot="1" x14ac:dyDescent="0.35">
      <c r="C3736" s="87">
        <v>43187</v>
      </c>
      <c r="D3736" s="88">
        <v>0.74890046296296298</v>
      </c>
      <c r="E3736" s="89" t="s">
        <v>9</v>
      </c>
      <c r="F3736" s="89">
        <v>43</v>
      </c>
      <c r="G3736" s="89" t="s">
        <v>10</v>
      </c>
    </row>
    <row r="3737" spans="3:7" ht="15" thickBot="1" x14ac:dyDescent="0.35">
      <c r="C3737" s="87">
        <v>43187</v>
      </c>
      <c r="D3737" s="88">
        <v>0.75097222222222226</v>
      </c>
      <c r="E3737" s="89" t="s">
        <v>9</v>
      </c>
      <c r="F3737" s="89">
        <v>55</v>
      </c>
      <c r="G3737" s="89" t="s">
        <v>10</v>
      </c>
    </row>
    <row r="3738" spans="3:7" ht="15" thickBot="1" x14ac:dyDescent="0.35">
      <c r="C3738" s="87">
        <v>43187</v>
      </c>
      <c r="D3738" s="88">
        <v>0.75100694444444438</v>
      </c>
      <c r="E3738" s="89" t="s">
        <v>9</v>
      </c>
      <c r="F3738" s="89">
        <v>53</v>
      </c>
      <c r="G3738" s="89" t="s">
        <v>10</v>
      </c>
    </row>
    <row r="3739" spans="3:7" ht="15" thickBot="1" x14ac:dyDescent="0.35">
      <c r="C3739" s="87">
        <v>43187</v>
      </c>
      <c r="D3739" s="88">
        <v>0.75152777777777768</v>
      </c>
      <c r="E3739" s="89" t="s">
        <v>9</v>
      </c>
      <c r="F3739" s="89">
        <v>38</v>
      </c>
      <c r="G3739" s="89" t="s">
        <v>21</v>
      </c>
    </row>
    <row r="3740" spans="3:7" ht="15" thickBot="1" x14ac:dyDescent="0.35">
      <c r="C3740" s="87">
        <v>43187</v>
      </c>
      <c r="D3740" s="88">
        <v>0.75224537037037031</v>
      </c>
      <c r="E3740" s="89" t="s">
        <v>9</v>
      </c>
      <c r="F3740" s="89">
        <v>48</v>
      </c>
      <c r="G3740" s="89" t="s">
        <v>10</v>
      </c>
    </row>
    <row r="3741" spans="3:7" ht="15" thickBot="1" x14ac:dyDescent="0.35">
      <c r="C3741" s="87">
        <v>43187</v>
      </c>
      <c r="D3741" s="88">
        <v>0.75322916666666673</v>
      </c>
      <c r="E3741" s="89" t="s">
        <v>9</v>
      </c>
      <c r="F3741" s="89">
        <v>42</v>
      </c>
      <c r="G3741" s="89" t="s">
        <v>21</v>
      </c>
    </row>
    <row r="3742" spans="3:7" ht="15" thickBot="1" x14ac:dyDescent="0.35">
      <c r="C3742" s="87">
        <v>43187</v>
      </c>
      <c r="D3742" s="88">
        <v>0.75329861111111107</v>
      </c>
      <c r="E3742" s="89" t="s">
        <v>9</v>
      </c>
      <c r="F3742" s="89">
        <v>33</v>
      </c>
      <c r="G3742" s="89" t="s">
        <v>21</v>
      </c>
    </row>
    <row r="3743" spans="3:7" ht="15" thickBot="1" x14ac:dyDescent="0.35">
      <c r="C3743" s="87">
        <v>43187</v>
      </c>
      <c r="D3743" s="88">
        <v>0.75422453703703696</v>
      </c>
      <c r="E3743" s="89" t="s">
        <v>9</v>
      </c>
      <c r="F3743" s="89">
        <v>49</v>
      </c>
      <c r="G3743" s="89" t="s">
        <v>10</v>
      </c>
    </row>
    <row r="3744" spans="3:7" ht="15" thickBot="1" x14ac:dyDescent="0.35">
      <c r="C3744" s="87">
        <v>43187</v>
      </c>
      <c r="D3744" s="88">
        <v>0.75684027777777774</v>
      </c>
      <c r="E3744" s="89" t="s">
        <v>9</v>
      </c>
      <c r="F3744" s="89">
        <v>50</v>
      </c>
      <c r="G3744" s="89" t="s">
        <v>21</v>
      </c>
    </row>
    <row r="3745" spans="3:7" ht="15" thickBot="1" x14ac:dyDescent="0.35">
      <c r="C3745" s="87">
        <v>43187</v>
      </c>
      <c r="D3745" s="88">
        <v>0.75832175925925915</v>
      </c>
      <c r="E3745" s="89" t="s">
        <v>9</v>
      </c>
      <c r="F3745" s="89">
        <v>33</v>
      </c>
      <c r="G3745" s="89" t="s">
        <v>10</v>
      </c>
    </row>
    <row r="3746" spans="3:7" ht="15" thickBot="1" x14ac:dyDescent="0.35">
      <c r="C3746" s="87">
        <v>43187</v>
      </c>
      <c r="D3746" s="88">
        <v>0.75931712962962961</v>
      </c>
      <c r="E3746" s="89" t="s">
        <v>9</v>
      </c>
      <c r="F3746" s="89">
        <v>39</v>
      </c>
      <c r="G3746" s="89" t="s">
        <v>10</v>
      </c>
    </row>
    <row r="3747" spans="3:7" ht="15" thickBot="1" x14ac:dyDescent="0.35">
      <c r="C3747" s="87">
        <v>43187</v>
      </c>
      <c r="D3747" s="88">
        <v>0.760625</v>
      </c>
      <c r="E3747" s="89" t="s">
        <v>9</v>
      </c>
      <c r="F3747" s="89">
        <v>41</v>
      </c>
      <c r="G3747" s="89" t="s">
        <v>21</v>
      </c>
    </row>
    <row r="3748" spans="3:7" ht="15" thickBot="1" x14ac:dyDescent="0.35">
      <c r="C3748" s="87">
        <v>43187</v>
      </c>
      <c r="D3748" s="88">
        <v>0.76150462962962961</v>
      </c>
      <c r="E3748" s="89" t="s">
        <v>9</v>
      </c>
      <c r="F3748" s="89">
        <v>40</v>
      </c>
      <c r="G3748" s="89" t="s">
        <v>21</v>
      </c>
    </row>
    <row r="3749" spans="3:7" ht="15" thickBot="1" x14ac:dyDescent="0.35">
      <c r="C3749" s="87">
        <v>43187</v>
      </c>
      <c r="D3749" s="88">
        <v>0.76159722222222215</v>
      </c>
      <c r="E3749" s="89" t="s">
        <v>9</v>
      </c>
      <c r="F3749" s="89">
        <v>34</v>
      </c>
      <c r="G3749" s="89" t="s">
        <v>10</v>
      </c>
    </row>
    <row r="3750" spans="3:7" ht="15" thickBot="1" x14ac:dyDescent="0.35">
      <c r="C3750" s="87">
        <v>43187</v>
      </c>
      <c r="D3750" s="88">
        <v>0.7619097222222222</v>
      </c>
      <c r="E3750" s="89" t="s">
        <v>9</v>
      </c>
      <c r="F3750" s="89">
        <v>55</v>
      </c>
      <c r="G3750" s="89" t="s">
        <v>10</v>
      </c>
    </row>
    <row r="3751" spans="3:7" ht="15" thickBot="1" x14ac:dyDescent="0.35">
      <c r="C3751" s="87">
        <v>43187</v>
      </c>
      <c r="D3751" s="88">
        <v>0.76328703703703704</v>
      </c>
      <c r="E3751" s="89" t="s">
        <v>9</v>
      </c>
      <c r="F3751" s="89">
        <v>32</v>
      </c>
      <c r="G3751" s="89" t="s">
        <v>10</v>
      </c>
    </row>
    <row r="3752" spans="3:7" ht="15" thickBot="1" x14ac:dyDescent="0.35">
      <c r="C3752" s="87">
        <v>43187</v>
      </c>
      <c r="D3752" s="88">
        <v>0.76422453703703708</v>
      </c>
      <c r="E3752" s="89" t="s">
        <v>9</v>
      </c>
      <c r="F3752" s="89">
        <v>57</v>
      </c>
      <c r="G3752" s="89" t="s">
        <v>10</v>
      </c>
    </row>
    <row r="3753" spans="3:7" ht="15" thickBot="1" x14ac:dyDescent="0.35">
      <c r="C3753" s="87">
        <v>43187</v>
      </c>
      <c r="D3753" s="88">
        <v>0.76460648148148147</v>
      </c>
      <c r="E3753" s="89" t="s">
        <v>9</v>
      </c>
      <c r="F3753" s="89">
        <v>35</v>
      </c>
      <c r="G3753" s="89" t="s">
        <v>21</v>
      </c>
    </row>
    <row r="3754" spans="3:7" ht="15" thickBot="1" x14ac:dyDescent="0.35">
      <c r="C3754" s="87">
        <v>43187</v>
      </c>
      <c r="D3754" s="88">
        <v>0.76501157407407405</v>
      </c>
      <c r="E3754" s="89" t="s">
        <v>9</v>
      </c>
      <c r="F3754" s="89">
        <v>47</v>
      </c>
      <c r="G3754" s="89" t="s">
        <v>21</v>
      </c>
    </row>
    <row r="3755" spans="3:7" ht="15" thickBot="1" x14ac:dyDescent="0.35">
      <c r="C3755" s="87">
        <v>43187</v>
      </c>
      <c r="D3755" s="88">
        <v>0.76605324074074066</v>
      </c>
      <c r="E3755" s="89" t="s">
        <v>9</v>
      </c>
      <c r="F3755" s="89">
        <v>28</v>
      </c>
      <c r="G3755" s="89" t="s">
        <v>21</v>
      </c>
    </row>
    <row r="3756" spans="3:7" ht="15" thickBot="1" x14ac:dyDescent="0.35">
      <c r="C3756" s="87">
        <v>43187</v>
      </c>
      <c r="D3756" s="88">
        <v>0.76736111111111116</v>
      </c>
      <c r="E3756" s="89" t="s">
        <v>9</v>
      </c>
      <c r="F3756" s="89">
        <v>32</v>
      </c>
      <c r="G3756" s="89" t="s">
        <v>21</v>
      </c>
    </row>
    <row r="3757" spans="3:7" ht="15" thickBot="1" x14ac:dyDescent="0.35">
      <c r="C3757" s="87">
        <v>43187</v>
      </c>
      <c r="D3757" s="88">
        <v>0.76885416666666673</v>
      </c>
      <c r="E3757" s="89" t="s">
        <v>9</v>
      </c>
      <c r="F3757" s="89">
        <v>55</v>
      </c>
      <c r="G3757" s="89" t="s">
        <v>10</v>
      </c>
    </row>
    <row r="3758" spans="3:7" ht="15" thickBot="1" x14ac:dyDescent="0.35">
      <c r="C3758" s="87">
        <v>43187</v>
      </c>
      <c r="D3758" s="88">
        <v>0.76886574074074077</v>
      </c>
      <c r="E3758" s="89" t="s">
        <v>9</v>
      </c>
      <c r="F3758" s="89">
        <v>52</v>
      </c>
      <c r="G3758" s="89" t="s">
        <v>10</v>
      </c>
    </row>
    <row r="3759" spans="3:7" ht="15" thickBot="1" x14ac:dyDescent="0.35">
      <c r="C3759" s="87">
        <v>43187</v>
      </c>
      <c r="D3759" s="88">
        <v>0.76887731481481481</v>
      </c>
      <c r="E3759" s="89" t="s">
        <v>9</v>
      </c>
      <c r="F3759" s="89">
        <v>38</v>
      </c>
      <c r="G3759" s="89" t="s">
        <v>10</v>
      </c>
    </row>
    <row r="3760" spans="3:7" ht="15" thickBot="1" x14ac:dyDescent="0.35">
      <c r="C3760" s="87">
        <v>43187</v>
      </c>
      <c r="D3760" s="88">
        <v>0.76938657407407407</v>
      </c>
      <c r="E3760" s="89" t="s">
        <v>9</v>
      </c>
      <c r="F3760" s="89">
        <v>55</v>
      </c>
      <c r="G3760" s="89" t="s">
        <v>21</v>
      </c>
    </row>
    <row r="3761" spans="3:7" ht="15" thickBot="1" x14ac:dyDescent="0.35">
      <c r="C3761" s="87">
        <v>43187</v>
      </c>
      <c r="D3761" s="88">
        <v>0.77037037037037026</v>
      </c>
      <c r="E3761" s="89" t="s">
        <v>9</v>
      </c>
      <c r="F3761" s="89">
        <v>46</v>
      </c>
      <c r="G3761" s="89" t="s">
        <v>21</v>
      </c>
    </row>
    <row r="3762" spans="3:7" ht="15" thickBot="1" x14ac:dyDescent="0.35">
      <c r="C3762" s="87">
        <v>43187</v>
      </c>
      <c r="D3762" s="88">
        <v>0.77083333333333337</v>
      </c>
      <c r="E3762" s="89" t="s">
        <v>9</v>
      </c>
      <c r="F3762" s="89">
        <v>52</v>
      </c>
      <c r="G3762" s="89" t="s">
        <v>10</v>
      </c>
    </row>
    <row r="3763" spans="3:7" ht="15" thickBot="1" x14ac:dyDescent="0.35">
      <c r="C3763" s="87">
        <v>43187</v>
      </c>
      <c r="D3763" s="88">
        <v>0.77221064814814822</v>
      </c>
      <c r="E3763" s="89" t="s">
        <v>9</v>
      </c>
      <c r="F3763" s="89">
        <v>39</v>
      </c>
      <c r="G3763" s="89" t="s">
        <v>21</v>
      </c>
    </row>
    <row r="3764" spans="3:7" ht="15" thickBot="1" x14ac:dyDescent="0.35">
      <c r="C3764" s="87">
        <v>43187</v>
      </c>
      <c r="D3764" s="88">
        <v>0.772974537037037</v>
      </c>
      <c r="E3764" s="89" t="s">
        <v>9</v>
      </c>
      <c r="F3764" s="89">
        <v>52</v>
      </c>
      <c r="G3764" s="89" t="s">
        <v>21</v>
      </c>
    </row>
    <row r="3765" spans="3:7" ht="15" thickBot="1" x14ac:dyDescent="0.35">
      <c r="C3765" s="87">
        <v>43187</v>
      </c>
      <c r="D3765" s="88">
        <v>0.77303240740740742</v>
      </c>
      <c r="E3765" s="89" t="s">
        <v>9</v>
      </c>
      <c r="F3765" s="89">
        <v>49</v>
      </c>
      <c r="G3765" s="89" t="s">
        <v>21</v>
      </c>
    </row>
    <row r="3766" spans="3:7" ht="15" thickBot="1" x14ac:dyDescent="0.35">
      <c r="C3766" s="87">
        <v>43187</v>
      </c>
      <c r="D3766" s="88">
        <v>0.77347222222222223</v>
      </c>
      <c r="E3766" s="89" t="s">
        <v>9</v>
      </c>
      <c r="F3766" s="89">
        <v>48</v>
      </c>
      <c r="G3766" s="89" t="s">
        <v>21</v>
      </c>
    </row>
    <row r="3767" spans="3:7" ht="15" thickBot="1" x14ac:dyDescent="0.35">
      <c r="C3767" s="87">
        <v>43187</v>
      </c>
      <c r="D3767" s="88">
        <v>0.77413194444444444</v>
      </c>
      <c r="E3767" s="89" t="s">
        <v>9</v>
      </c>
      <c r="F3767" s="89">
        <v>50</v>
      </c>
      <c r="G3767" s="89" t="s">
        <v>10</v>
      </c>
    </row>
    <row r="3768" spans="3:7" ht="15" thickBot="1" x14ac:dyDescent="0.35">
      <c r="C3768" s="87">
        <v>43187</v>
      </c>
      <c r="D3768" s="88">
        <v>0.77473379629629635</v>
      </c>
      <c r="E3768" s="89" t="s">
        <v>9</v>
      </c>
      <c r="F3768" s="89">
        <v>56</v>
      </c>
      <c r="G3768" s="89" t="s">
        <v>21</v>
      </c>
    </row>
    <row r="3769" spans="3:7" ht="15" thickBot="1" x14ac:dyDescent="0.35">
      <c r="C3769" s="87">
        <v>43187</v>
      </c>
      <c r="D3769" s="88">
        <v>0.77581018518518519</v>
      </c>
      <c r="E3769" s="89" t="s">
        <v>9</v>
      </c>
      <c r="F3769" s="89">
        <v>34</v>
      </c>
      <c r="G3769" s="89" t="s">
        <v>21</v>
      </c>
    </row>
    <row r="3770" spans="3:7" ht="15" thickBot="1" x14ac:dyDescent="0.35">
      <c r="C3770" s="87">
        <v>43187</v>
      </c>
      <c r="D3770" s="88">
        <v>0.77680555555555564</v>
      </c>
      <c r="E3770" s="89" t="s">
        <v>9</v>
      </c>
      <c r="F3770" s="89">
        <v>51</v>
      </c>
      <c r="G3770" s="89" t="s">
        <v>21</v>
      </c>
    </row>
    <row r="3771" spans="3:7" ht="15" thickBot="1" x14ac:dyDescent="0.35">
      <c r="C3771" s="87">
        <v>43187</v>
      </c>
      <c r="D3771" s="88">
        <v>0.77722222222222215</v>
      </c>
      <c r="E3771" s="89" t="s">
        <v>9</v>
      </c>
      <c r="F3771" s="89">
        <v>44</v>
      </c>
      <c r="G3771" s="89" t="s">
        <v>21</v>
      </c>
    </row>
    <row r="3772" spans="3:7" ht="15" thickBot="1" x14ac:dyDescent="0.35">
      <c r="C3772" s="87">
        <v>43187</v>
      </c>
      <c r="D3772" s="88">
        <v>0.77755787037037039</v>
      </c>
      <c r="E3772" s="89" t="s">
        <v>9</v>
      </c>
      <c r="F3772" s="89">
        <v>46</v>
      </c>
      <c r="G3772" s="89" t="s">
        <v>10</v>
      </c>
    </row>
    <row r="3773" spans="3:7" ht="15" thickBot="1" x14ac:dyDescent="0.35">
      <c r="C3773" s="87">
        <v>43187</v>
      </c>
      <c r="D3773" s="88">
        <v>0.77789351851851851</v>
      </c>
      <c r="E3773" s="89" t="s">
        <v>9</v>
      </c>
      <c r="F3773" s="89">
        <v>30</v>
      </c>
      <c r="G3773" s="89" t="s">
        <v>10</v>
      </c>
    </row>
    <row r="3774" spans="3:7" ht="15" thickBot="1" x14ac:dyDescent="0.35">
      <c r="C3774" s="87">
        <v>43187</v>
      </c>
      <c r="D3774" s="88">
        <v>0.78142361111111114</v>
      </c>
      <c r="E3774" s="89" t="s">
        <v>9</v>
      </c>
      <c r="F3774" s="89">
        <v>49</v>
      </c>
      <c r="G3774" s="89" t="s">
        <v>21</v>
      </c>
    </row>
    <row r="3775" spans="3:7" ht="15" thickBot="1" x14ac:dyDescent="0.35">
      <c r="C3775" s="87">
        <v>43187</v>
      </c>
      <c r="D3775" s="88">
        <v>0.78268518518518526</v>
      </c>
      <c r="E3775" s="89" t="s">
        <v>9</v>
      </c>
      <c r="F3775" s="89">
        <v>43</v>
      </c>
      <c r="G3775" s="89" t="s">
        <v>21</v>
      </c>
    </row>
    <row r="3776" spans="3:7" ht="15" thickBot="1" x14ac:dyDescent="0.35">
      <c r="C3776" s="87">
        <v>43187</v>
      </c>
      <c r="D3776" s="88">
        <v>0.7856481481481481</v>
      </c>
      <c r="E3776" s="89" t="s">
        <v>9</v>
      </c>
      <c r="F3776" s="89">
        <v>43</v>
      </c>
      <c r="G3776" s="89" t="s">
        <v>10</v>
      </c>
    </row>
    <row r="3777" spans="3:7" ht="15" thickBot="1" x14ac:dyDescent="0.35">
      <c r="C3777" s="87">
        <v>43187</v>
      </c>
      <c r="D3777" s="88">
        <v>0.78604166666666664</v>
      </c>
      <c r="E3777" s="89" t="s">
        <v>9</v>
      </c>
      <c r="F3777" s="89">
        <v>31</v>
      </c>
      <c r="G3777" s="89" t="s">
        <v>21</v>
      </c>
    </row>
    <row r="3778" spans="3:7" ht="15" thickBot="1" x14ac:dyDescent="0.35">
      <c r="C3778" s="87">
        <v>43187</v>
      </c>
      <c r="D3778" s="88">
        <v>0.78866898148148146</v>
      </c>
      <c r="E3778" s="89" t="s">
        <v>9</v>
      </c>
      <c r="F3778" s="89">
        <v>45</v>
      </c>
      <c r="G3778" s="89" t="s">
        <v>21</v>
      </c>
    </row>
    <row r="3779" spans="3:7" ht="15" thickBot="1" x14ac:dyDescent="0.35">
      <c r="C3779" s="87">
        <v>43187</v>
      </c>
      <c r="D3779" s="88">
        <v>0.78873842592592591</v>
      </c>
      <c r="E3779" s="89" t="s">
        <v>9</v>
      </c>
      <c r="F3779" s="89">
        <v>47</v>
      </c>
      <c r="G3779" s="89" t="s">
        <v>10</v>
      </c>
    </row>
    <row r="3780" spans="3:7" ht="15" thickBot="1" x14ac:dyDescent="0.35">
      <c r="C3780" s="87">
        <v>43187</v>
      </c>
      <c r="D3780" s="88">
        <v>0.79039351851851858</v>
      </c>
      <c r="E3780" s="89" t="s">
        <v>9</v>
      </c>
      <c r="F3780" s="89">
        <v>44</v>
      </c>
      <c r="G3780" s="89" t="s">
        <v>21</v>
      </c>
    </row>
    <row r="3781" spans="3:7" ht="15" thickBot="1" x14ac:dyDescent="0.35">
      <c r="C3781" s="87">
        <v>43187</v>
      </c>
      <c r="D3781" s="88">
        <v>0.7920949074074074</v>
      </c>
      <c r="E3781" s="89" t="s">
        <v>9</v>
      </c>
      <c r="F3781" s="89">
        <v>33</v>
      </c>
      <c r="G3781" s="89" t="s">
        <v>21</v>
      </c>
    </row>
    <row r="3782" spans="3:7" ht="15" thickBot="1" x14ac:dyDescent="0.35">
      <c r="C3782" s="87">
        <v>43187</v>
      </c>
      <c r="D3782" s="88">
        <v>0.79216435185185186</v>
      </c>
      <c r="E3782" s="89" t="s">
        <v>9</v>
      </c>
      <c r="F3782" s="89">
        <v>42</v>
      </c>
      <c r="G3782" s="89" t="s">
        <v>21</v>
      </c>
    </row>
    <row r="3783" spans="3:7" ht="15" thickBot="1" x14ac:dyDescent="0.35">
      <c r="C3783" s="87">
        <v>43187</v>
      </c>
      <c r="D3783" s="88">
        <v>0.79405092592592597</v>
      </c>
      <c r="E3783" s="89" t="s">
        <v>9</v>
      </c>
      <c r="F3783" s="89">
        <v>44</v>
      </c>
      <c r="G3783" s="89" t="s">
        <v>21</v>
      </c>
    </row>
    <row r="3784" spans="3:7" ht="15" thickBot="1" x14ac:dyDescent="0.35">
      <c r="C3784" s="87">
        <v>43187</v>
      </c>
      <c r="D3784" s="88">
        <v>0.79472222222222222</v>
      </c>
      <c r="E3784" s="89" t="s">
        <v>9</v>
      </c>
      <c r="F3784" s="89">
        <v>54</v>
      </c>
      <c r="G3784" s="89" t="s">
        <v>10</v>
      </c>
    </row>
    <row r="3785" spans="3:7" ht="15" thickBot="1" x14ac:dyDescent="0.35">
      <c r="C3785" s="87">
        <v>43187</v>
      </c>
      <c r="D3785" s="88">
        <v>0.79541666666666666</v>
      </c>
      <c r="E3785" s="89" t="s">
        <v>9</v>
      </c>
      <c r="F3785" s="89">
        <v>48</v>
      </c>
      <c r="G3785" s="89" t="s">
        <v>10</v>
      </c>
    </row>
    <row r="3786" spans="3:7" ht="15" thickBot="1" x14ac:dyDescent="0.35">
      <c r="C3786" s="87">
        <v>43187</v>
      </c>
      <c r="D3786" s="88">
        <v>0.7996875</v>
      </c>
      <c r="E3786" s="89" t="s">
        <v>9</v>
      </c>
      <c r="F3786" s="89">
        <v>34</v>
      </c>
      <c r="G3786" s="89" t="s">
        <v>21</v>
      </c>
    </row>
    <row r="3787" spans="3:7" ht="15" thickBot="1" x14ac:dyDescent="0.35">
      <c r="C3787" s="87">
        <v>43187</v>
      </c>
      <c r="D3787" s="88">
        <v>0.80074074074074064</v>
      </c>
      <c r="E3787" s="89" t="s">
        <v>9</v>
      </c>
      <c r="F3787" s="89">
        <v>44</v>
      </c>
      <c r="G3787" s="89" t="s">
        <v>21</v>
      </c>
    </row>
    <row r="3788" spans="3:7" ht="15" thickBot="1" x14ac:dyDescent="0.35">
      <c r="C3788" s="87">
        <v>43187</v>
      </c>
      <c r="D3788" s="88">
        <v>0.80079861111111106</v>
      </c>
      <c r="E3788" s="89" t="s">
        <v>9</v>
      </c>
      <c r="F3788" s="89">
        <v>42</v>
      </c>
      <c r="G3788" s="89" t="s">
        <v>10</v>
      </c>
    </row>
    <row r="3789" spans="3:7" ht="15" thickBot="1" x14ac:dyDescent="0.35">
      <c r="C3789" s="87">
        <v>43187</v>
      </c>
      <c r="D3789" s="88">
        <v>0.80146990740740742</v>
      </c>
      <c r="E3789" s="89" t="s">
        <v>9</v>
      </c>
      <c r="F3789" s="89">
        <v>45</v>
      </c>
      <c r="G3789" s="89" t="s">
        <v>21</v>
      </c>
    </row>
    <row r="3790" spans="3:7" ht="15" thickBot="1" x14ac:dyDescent="0.35">
      <c r="C3790" s="87">
        <v>43187</v>
      </c>
      <c r="D3790" s="88">
        <v>0.80200231481481488</v>
      </c>
      <c r="E3790" s="89" t="s">
        <v>9</v>
      </c>
      <c r="F3790" s="89">
        <v>39</v>
      </c>
      <c r="G3790" s="89" t="s">
        <v>21</v>
      </c>
    </row>
    <row r="3791" spans="3:7" ht="15" thickBot="1" x14ac:dyDescent="0.35">
      <c r="C3791" s="87">
        <v>43187</v>
      </c>
      <c r="D3791" s="88">
        <v>0.80432870370370368</v>
      </c>
      <c r="E3791" s="89" t="s">
        <v>9</v>
      </c>
      <c r="F3791" s="89">
        <v>40</v>
      </c>
      <c r="G3791" s="89" t="s">
        <v>21</v>
      </c>
    </row>
    <row r="3792" spans="3:7" ht="15" thickBot="1" x14ac:dyDescent="0.35">
      <c r="C3792" s="87">
        <v>43187</v>
      </c>
      <c r="D3792" s="88">
        <v>0.80439814814814825</v>
      </c>
      <c r="E3792" s="89" t="s">
        <v>9</v>
      </c>
      <c r="F3792" s="89">
        <v>40</v>
      </c>
      <c r="G3792" s="89" t="s">
        <v>10</v>
      </c>
    </row>
    <row r="3793" spans="3:7" ht="15" thickBot="1" x14ac:dyDescent="0.35">
      <c r="C3793" s="87">
        <v>43187</v>
      </c>
      <c r="D3793" s="88">
        <v>0.80497685185185175</v>
      </c>
      <c r="E3793" s="89" t="s">
        <v>9</v>
      </c>
      <c r="F3793" s="89">
        <v>30</v>
      </c>
      <c r="G3793" s="89" t="s">
        <v>10</v>
      </c>
    </row>
    <row r="3794" spans="3:7" ht="15" thickBot="1" x14ac:dyDescent="0.35">
      <c r="C3794" s="87">
        <v>43187</v>
      </c>
      <c r="D3794" s="88">
        <v>0.80618055555555557</v>
      </c>
      <c r="E3794" s="89" t="s">
        <v>9</v>
      </c>
      <c r="F3794" s="89">
        <v>31</v>
      </c>
      <c r="G3794" s="89" t="s">
        <v>21</v>
      </c>
    </row>
    <row r="3795" spans="3:7" ht="15" thickBot="1" x14ac:dyDescent="0.35">
      <c r="C3795" s="87">
        <v>43187</v>
      </c>
      <c r="D3795" s="88">
        <v>0.80693287037037031</v>
      </c>
      <c r="E3795" s="89" t="s">
        <v>9</v>
      </c>
      <c r="F3795" s="89">
        <v>39</v>
      </c>
      <c r="G3795" s="89" t="s">
        <v>10</v>
      </c>
    </row>
    <row r="3796" spans="3:7" ht="15" thickBot="1" x14ac:dyDescent="0.35">
      <c r="C3796" s="87">
        <v>43187</v>
      </c>
      <c r="D3796" s="88">
        <v>0.80812499999999998</v>
      </c>
      <c r="E3796" s="89" t="s">
        <v>9</v>
      </c>
      <c r="F3796" s="89">
        <v>52</v>
      </c>
      <c r="G3796" s="89" t="s">
        <v>10</v>
      </c>
    </row>
    <row r="3797" spans="3:7" ht="15" thickBot="1" x14ac:dyDescent="0.35">
      <c r="C3797" s="87">
        <v>43187</v>
      </c>
      <c r="D3797" s="88">
        <v>0.80960648148148151</v>
      </c>
      <c r="E3797" s="89" t="s">
        <v>9</v>
      </c>
      <c r="F3797" s="89">
        <v>43</v>
      </c>
      <c r="G3797" s="89" t="s">
        <v>21</v>
      </c>
    </row>
    <row r="3798" spans="3:7" ht="15" thickBot="1" x14ac:dyDescent="0.35">
      <c r="C3798" s="87">
        <v>43187</v>
      </c>
      <c r="D3798" s="88">
        <v>0.8106712962962962</v>
      </c>
      <c r="E3798" s="89" t="s">
        <v>9</v>
      </c>
      <c r="F3798" s="89">
        <v>39</v>
      </c>
      <c r="G3798" s="89" t="s">
        <v>10</v>
      </c>
    </row>
    <row r="3799" spans="3:7" ht="15" thickBot="1" x14ac:dyDescent="0.35">
      <c r="C3799" s="87">
        <v>43187</v>
      </c>
      <c r="D3799" s="88">
        <v>0.81093749999999998</v>
      </c>
      <c r="E3799" s="89" t="s">
        <v>9</v>
      </c>
      <c r="F3799" s="89">
        <v>36</v>
      </c>
      <c r="G3799" s="89" t="s">
        <v>21</v>
      </c>
    </row>
    <row r="3800" spans="3:7" ht="15" thickBot="1" x14ac:dyDescent="0.35">
      <c r="C3800" s="87">
        <v>43187</v>
      </c>
      <c r="D3800" s="88">
        <v>0.81094907407407402</v>
      </c>
      <c r="E3800" s="89" t="s">
        <v>9</v>
      </c>
      <c r="F3800" s="89">
        <v>33</v>
      </c>
      <c r="G3800" s="89" t="s">
        <v>21</v>
      </c>
    </row>
    <row r="3801" spans="3:7" ht="15" thickBot="1" x14ac:dyDescent="0.35">
      <c r="C3801" s="87">
        <v>43187</v>
      </c>
      <c r="D3801" s="88">
        <v>0.81636574074074064</v>
      </c>
      <c r="E3801" s="89" t="s">
        <v>9</v>
      </c>
      <c r="F3801" s="89">
        <v>15</v>
      </c>
      <c r="G3801" s="89" t="s">
        <v>21</v>
      </c>
    </row>
    <row r="3802" spans="3:7" ht="15" thickBot="1" x14ac:dyDescent="0.35">
      <c r="C3802" s="87">
        <v>43187</v>
      </c>
      <c r="D3802" s="88">
        <v>0.82166666666666666</v>
      </c>
      <c r="E3802" s="89" t="s">
        <v>9</v>
      </c>
      <c r="F3802" s="89">
        <v>57</v>
      </c>
      <c r="G3802" s="89" t="s">
        <v>21</v>
      </c>
    </row>
    <row r="3803" spans="3:7" ht="15" thickBot="1" x14ac:dyDescent="0.35">
      <c r="C3803" s="87">
        <v>43187</v>
      </c>
      <c r="D3803" s="88">
        <v>0.82201388888888882</v>
      </c>
      <c r="E3803" s="89" t="s">
        <v>9</v>
      </c>
      <c r="F3803" s="89">
        <v>38</v>
      </c>
      <c r="G3803" s="89" t="s">
        <v>10</v>
      </c>
    </row>
    <row r="3804" spans="3:7" ht="15" thickBot="1" x14ac:dyDescent="0.35">
      <c r="C3804" s="87">
        <v>43187</v>
      </c>
      <c r="D3804" s="88">
        <v>0.82423611111111106</v>
      </c>
      <c r="E3804" s="89" t="s">
        <v>9</v>
      </c>
      <c r="F3804" s="89">
        <v>35</v>
      </c>
      <c r="G3804" s="89" t="s">
        <v>21</v>
      </c>
    </row>
    <row r="3805" spans="3:7" ht="15" thickBot="1" x14ac:dyDescent="0.35">
      <c r="C3805" s="87">
        <v>43187</v>
      </c>
      <c r="D3805" s="88">
        <v>0.82560185185185186</v>
      </c>
      <c r="E3805" s="89" t="s">
        <v>9</v>
      </c>
      <c r="F3805" s="89">
        <v>51</v>
      </c>
      <c r="G3805" s="89" t="s">
        <v>21</v>
      </c>
    </row>
    <row r="3806" spans="3:7" ht="15" thickBot="1" x14ac:dyDescent="0.35">
      <c r="C3806" s="87">
        <v>43187</v>
      </c>
      <c r="D3806" s="88">
        <v>0.82656249999999998</v>
      </c>
      <c r="E3806" s="89" t="s">
        <v>9</v>
      </c>
      <c r="F3806" s="89">
        <v>44</v>
      </c>
      <c r="G3806" s="89" t="s">
        <v>21</v>
      </c>
    </row>
    <row r="3807" spans="3:7" ht="15" thickBot="1" x14ac:dyDescent="0.35">
      <c r="C3807" s="87">
        <v>43187</v>
      </c>
      <c r="D3807" s="88">
        <v>0.8299305555555555</v>
      </c>
      <c r="E3807" s="89" t="s">
        <v>9</v>
      </c>
      <c r="F3807" s="89">
        <v>44</v>
      </c>
      <c r="G3807" s="89" t="s">
        <v>21</v>
      </c>
    </row>
    <row r="3808" spans="3:7" ht="15" thickBot="1" x14ac:dyDescent="0.35">
      <c r="C3808" s="87">
        <v>43187</v>
      </c>
      <c r="D3808" s="88">
        <v>0.83075231481481471</v>
      </c>
      <c r="E3808" s="89" t="s">
        <v>9</v>
      </c>
      <c r="F3808" s="89">
        <v>38</v>
      </c>
      <c r="G3808" s="89" t="s">
        <v>10</v>
      </c>
    </row>
    <row r="3809" spans="3:7" ht="15" thickBot="1" x14ac:dyDescent="0.35">
      <c r="C3809" s="87">
        <v>43187</v>
      </c>
      <c r="D3809" s="88">
        <v>0.83087962962962969</v>
      </c>
      <c r="E3809" s="89" t="s">
        <v>9</v>
      </c>
      <c r="F3809" s="89">
        <v>27</v>
      </c>
      <c r="G3809" s="89" t="s">
        <v>10</v>
      </c>
    </row>
    <row r="3810" spans="3:7" ht="15" thickBot="1" x14ac:dyDescent="0.35">
      <c r="C3810" s="87">
        <v>43187</v>
      </c>
      <c r="D3810" s="88">
        <v>0.83187500000000003</v>
      </c>
      <c r="E3810" s="89" t="s">
        <v>9</v>
      </c>
      <c r="F3810" s="89">
        <v>42</v>
      </c>
      <c r="G3810" s="89" t="s">
        <v>21</v>
      </c>
    </row>
    <row r="3811" spans="3:7" ht="15" thickBot="1" x14ac:dyDescent="0.35">
      <c r="C3811" s="87">
        <v>43187</v>
      </c>
      <c r="D3811" s="88">
        <v>0.8351157407407408</v>
      </c>
      <c r="E3811" s="89" t="s">
        <v>9</v>
      </c>
      <c r="F3811" s="89">
        <v>56</v>
      </c>
      <c r="G3811" s="89" t="s">
        <v>21</v>
      </c>
    </row>
    <row r="3812" spans="3:7" ht="15" thickBot="1" x14ac:dyDescent="0.35">
      <c r="C3812" s="87">
        <v>43187</v>
      </c>
      <c r="D3812" s="88">
        <v>0.83606481481481476</v>
      </c>
      <c r="E3812" s="89" t="s">
        <v>9</v>
      </c>
      <c r="F3812" s="89">
        <v>34</v>
      </c>
      <c r="G3812" s="89" t="s">
        <v>10</v>
      </c>
    </row>
    <row r="3813" spans="3:7" ht="15" thickBot="1" x14ac:dyDescent="0.35">
      <c r="C3813" s="87">
        <v>43187</v>
      </c>
      <c r="D3813" s="88">
        <v>0.83724537037037028</v>
      </c>
      <c r="E3813" s="89" t="s">
        <v>9</v>
      </c>
      <c r="F3813" s="89">
        <v>48</v>
      </c>
      <c r="G3813" s="89" t="s">
        <v>10</v>
      </c>
    </row>
    <row r="3814" spans="3:7" ht="15" thickBot="1" x14ac:dyDescent="0.35">
      <c r="C3814" s="87">
        <v>43187</v>
      </c>
      <c r="D3814" s="88">
        <v>0.83788194444444442</v>
      </c>
      <c r="E3814" s="89" t="s">
        <v>9</v>
      </c>
      <c r="F3814" s="89">
        <v>39</v>
      </c>
      <c r="G3814" s="89" t="s">
        <v>10</v>
      </c>
    </row>
    <row r="3815" spans="3:7" ht="15" thickBot="1" x14ac:dyDescent="0.35">
      <c r="C3815" s="87">
        <v>43187</v>
      </c>
      <c r="D3815" s="88">
        <v>0.83982638888888894</v>
      </c>
      <c r="E3815" s="89" t="s">
        <v>9</v>
      </c>
      <c r="F3815" s="89">
        <v>31</v>
      </c>
      <c r="G3815" s="89" t="s">
        <v>21</v>
      </c>
    </row>
    <row r="3816" spans="3:7" ht="15" thickBot="1" x14ac:dyDescent="0.35">
      <c r="C3816" s="87">
        <v>43187</v>
      </c>
      <c r="D3816" s="88">
        <v>0.8400347222222222</v>
      </c>
      <c r="E3816" s="89" t="s">
        <v>9</v>
      </c>
      <c r="F3816" s="89">
        <v>24</v>
      </c>
      <c r="G3816" s="89" t="s">
        <v>21</v>
      </c>
    </row>
    <row r="3817" spans="3:7" ht="15" thickBot="1" x14ac:dyDescent="0.35">
      <c r="C3817" s="87">
        <v>43187</v>
      </c>
      <c r="D3817" s="88">
        <v>0.84015046296296303</v>
      </c>
      <c r="E3817" s="89" t="s">
        <v>9</v>
      </c>
      <c r="F3817" s="89">
        <v>26</v>
      </c>
      <c r="G3817" s="89" t="s">
        <v>21</v>
      </c>
    </row>
    <row r="3818" spans="3:7" ht="15" thickBot="1" x14ac:dyDescent="0.35">
      <c r="C3818" s="87">
        <v>43187</v>
      </c>
      <c r="D3818" s="88">
        <v>0.84120370370370379</v>
      </c>
      <c r="E3818" s="89" t="s">
        <v>9</v>
      </c>
      <c r="F3818" s="89">
        <v>48</v>
      </c>
      <c r="G3818" s="89" t="s">
        <v>10</v>
      </c>
    </row>
    <row r="3819" spans="3:7" ht="15" thickBot="1" x14ac:dyDescent="0.35">
      <c r="C3819" s="87">
        <v>43187</v>
      </c>
      <c r="D3819" s="88">
        <v>0.84215277777777775</v>
      </c>
      <c r="E3819" s="89" t="s">
        <v>9</v>
      </c>
      <c r="F3819" s="89">
        <v>41</v>
      </c>
      <c r="G3819" s="89" t="s">
        <v>10</v>
      </c>
    </row>
    <row r="3820" spans="3:7" ht="15" thickBot="1" x14ac:dyDescent="0.35">
      <c r="C3820" s="87">
        <v>43187</v>
      </c>
      <c r="D3820" s="88">
        <v>0.84351851851851845</v>
      </c>
      <c r="E3820" s="89" t="s">
        <v>9</v>
      </c>
      <c r="F3820" s="89">
        <v>30</v>
      </c>
      <c r="G3820" s="89" t="s">
        <v>21</v>
      </c>
    </row>
    <row r="3821" spans="3:7" ht="15" thickBot="1" x14ac:dyDescent="0.35">
      <c r="C3821" s="87">
        <v>43187</v>
      </c>
      <c r="D3821" s="88">
        <v>0.84612268518518519</v>
      </c>
      <c r="E3821" s="89" t="s">
        <v>9</v>
      </c>
      <c r="F3821" s="89">
        <v>49</v>
      </c>
      <c r="G3821" s="89" t="s">
        <v>21</v>
      </c>
    </row>
    <row r="3822" spans="3:7" ht="15" thickBot="1" x14ac:dyDescent="0.35">
      <c r="C3822" s="87">
        <v>43187</v>
      </c>
      <c r="D3822" s="88">
        <v>0.84771990740740744</v>
      </c>
      <c r="E3822" s="89" t="s">
        <v>9</v>
      </c>
      <c r="F3822" s="89">
        <v>47</v>
      </c>
      <c r="G3822" s="89" t="s">
        <v>21</v>
      </c>
    </row>
    <row r="3823" spans="3:7" ht="15" thickBot="1" x14ac:dyDescent="0.35">
      <c r="C3823" s="87">
        <v>43187</v>
      </c>
      <c r="D3823" s="88">
        <v>0.84846064814814814</v>
      </c>
      <c r="E3823" s="89" t="s">
        <v>9</v>
      </c>
      <c r="F3823" s="89">
        <v>42</v>
      </c>
      <c r="G3823" s="89" t="s">
        <v>21</v>
      </c>
    </row>
    <row r="3824" spans="3:7" ht="15" thickBot="1" x14ac:dyDescent="0.35">
      <c r="C3824" s="87">
        <v>43187</v>
      </c>
      <c r="D3824" s="88">
        <v>0.851099537037037</v>
      </c>
      <c r="E3824" s="89" t="s">
        <v>9</v>
      </c>
      <c r="F3824" s="89">
        <v>29</v>
      </c>
      <c r="G3824" s="89" t="s">
        <v>21</v>
      </c>
    </row>
    <row r="3825" spans="3:7" ht="15" thickBot="1" x14ac:dyDescent="0.35">
      <c r="C3825" s="87">
        <v>43187</v>
      </c>
      <c r="D3825" s="88">
        <v>0.85256944444444438</v>
      </c>
      <c r="E3825" s="89" t="s">
        <v>9</v>
      </c>
      <c r="F3825" s="89">
        <v>40</v>
      </c>
      <c r="G3825" s="89" t="s">
        <v>10</v>
      </c>
    </row>
    <row r="3826" spans="3:7" ht="15" thickBot="1" x14ac:dyDescent="0.35">
      <c r="C3826" s="87">
        <v>43187</v>
      </c>
      <c r="D3826" s="88">
        <v>0.85302083333333334</v>
      </c>
      <c r="E3826" s="89" t="s">
        <v>9</v>
      </c>
      <c r="F3826" s="89">
        <v>38</v>
      </c>
      <c r="G3826" s="89" t="s">
        <v>21</v>
      </c>
    </row>
    <row r="3827" spans="3:7" ht="15" thickBot="1" x14ac:dyDescent="0.35">
      <c r="C3827" s="87">
        <v>43187</v>
      </c>
      <c r="D3827" s="88">
        <v>0.85311342592592598</v>
      </c>
      <c r="E3827" s="89" t="s">
        <v>9</v>
      </c>
      <c r="F3827" s="89">
        <v>26</v>
      </c>
      <c r="G3827" s="89" t="s">
        <v>21</v>
      </c>
    </row>
    <row r="3828" spans="3:7" ht="15" thickBot="1" x14ac:dyDescent="0.35">
      <c r="C3828" s="87">
        <v>43187</v>
      </c>
      <c r="D3828" s="88">
        <v>0.85543981481481479</v>
      </c>
      <c r="E3828" s="89" t="s">
        <v>9</v>
      </c>
      <c r="F3828" s="89">
        <v>41</v>
      </c>
      <c r="G3828" s="89" t="s">
        <v>21</v>
      </c>
    </row>
    <row r="3829" spans="3:7" ht="15" thickBot="1" x14ac:dyDescent="0.35">
      <c r="C3829" s="87">
        <v>43187</v>
      </c>
      <c r="D3829" s="88">
        <v>0.8577893518518519</v>
      </c>
      <c r="E3829" s="89" t="s">
        <v>9</v>
      </c>
      <c r="F3829" s="89">
        <v>45</v>
      </c>
      <c r="G3829" s="89" t="s">
        <v>21</v>
      </c>
    </row>
    <row r="3830" spans="3:7" ht="15" thickBot="1" x14ac:dyDescent="0.35">
      <c r="C3830" s="87">
        <v>43187</v>
      </c>
      <c r="D3830" s="88">
        <v>0.85784722222222232</v>
      </c>
      <c r="E3830" s="89" t="s">
        <v>9</v>
      </c>
      <c r="F3830" s="89">
        <v>40</v>
      </c>
      <c r="G3830" s="89" t="s">
        <v>21</v>
      </c>
    </row>
    <row r="3831" spans="3:7" ht="15" thickBot="1" x14ac:dyDescent="0.35">
      <c r="C3831" s="87">
        <v>43187</v>
      </c>
      <c r="D3831" s="88">
        <v>0.86127314814814815</v>
      </c>
      <c r="E3831" s="89" t="s">
        <v>9</v>
      </c>
      <c r="F3831" s="89">
        <v>32</v>
      </c>
      <c r="G3831" s="89" t="s">
        <v>21</v>
      </c>
    </row>
    <row r="3832" spans="3:7" ht="15" thickBot="1" x14ac:dyDescent="0.35">
      <c r="C3832" s="87">
        <v>43187</v>
      </c>
      <c r="D3832" s="88">
        <v>0.86179398148148145</v>
      </c>
      <c r="E3832" s="89" t="s">
        <v>9</v>
      </c>
      <c r="F3832" s="89">
        <v>37</v>
      </c>
      <c r="G3832" s="89" t="s">
        <v>21</v>
      </c>
    </row>
    <row r="3833" spans="3:7" ht="15" thickBot="1" x14ac:dyDescent="0.35">
      <c r="C3833" s="87">
        <v>43187</v>
      </c>
      <c r="D3833" s="88">
        <v>0.86434027777777767</v>
      </c>
      <c r="E3833" s="89" t="s">
        <v>9</v>
      </c>
      <c r="F3833" s="89">
        <v>43</v>
      </c>
      <c r="G3833" s="89" t="s">
        <v>10</v>
      </c>
    </row>
    <row r="3834" spans="3:7" ht="15" thickBot="1" x14ac:dyDescent="0.35">
      <c r="C3834" s="87">
        <v>43187</v>
      </c>
      <c r="D3834" s="88">
        <v>0.86804398148148154</v>
      </c>
      <c r="E3834" s="89" t="s">
        <v>9</v>
      </c>
      <c r="F3834" s="89">
        <v>33</v>
      </c>
      <c r="G3834" s="89" t="s">
        <v>21</v>
      </c>
    </row>
    <row r="3835" spans="3:7" ht="15" thickBot="1" x14ac:dyDescent="0.35">
      <c r="C3835" s="87">
        <v>43187</v>
      </c>
      <c r="D3835" s="88">
        <v>0.87489583333333332</v>
      </c>
      <c r="E3835" s="89" t="s">
        <v>9</v>
      </c>
      <c r="F3835" s="89">
        <v>33</v>
      </c>
      <c r="G3835" s="89" t="s">
        <v>10</v>
      </c>
    </row>
    <row r="3836" spans="3:7" ht="15" thickBot="1" x14ac:dyDescent="0.35">
      <c r="C3836" s="87">
        <v>43187</v>
      </c>
      <c r="D3836" s="88">
        <v>0.87550925925925915</v>
      </c>
      <c r="E3836" s="89" t="s">
        <v>9</v>
      </c>
      <c r="F3836" s="89">
        <v>39</v>
      </c>
      <c r="G3836" s="89" t="s">
        <v>10</v>
      </c>
    </row>
    <row r="3837" spans="3:7" ht="15" thickBot="1" x14ac:dyDescent="0.35">
      <c r="C3837" s="87">
        <v>43187</v>
      </c>
      <c r="D3837" s="88">
        <v>0.87626157407407401</v>
      </c>
      <c r="E3837" s="89" t="s">
        <v>9</v>
      </c>
      <c r="F3837" s="89">
        <v>52</v>
      </c>
      <c r="G3837" s="89" t="s">
        <v>21</v>
      </c>
    </row>
    <row r="3838" spans="3:7" ht="15" thickBot="1" x14ac:dyDescent="0.35">
      <c r="C3838" s="87">
        <v>43187</v>
      </c>
      <c r="D3838" s="88">
        <v>0.87695601851851857</v>
      </c>
      <c r="E3838" s="89" t="s">
        <v>9</v>
      </c>
      <c r="F3838" s="89">
        <v>64</v>
      </c>
      <c r="G3838" s="89" t="s">
        <v>10</v>
      </c>
    </row>
    <row r="3839" spans="3:7" ht="15" thickBot="1" x14ac:dyDescent="0.35">
      <c r="C3839" s="87">
        <v>43187</v>
      </c>
      <c r="D3839" s="88">
        <v>0.87932870370370375</v>
      </c>
      <c r="E3839" s="89" t="s">
        <v>9</v>
      </c>
      <c r="F3839" s="89">
        <v>33</v>
      </c>
      <c r="G3839" s="89" t="s">
        <v>10</v>
      </c>
    </row>
    <row r="3840" spans="3:7" ht="15" thickBot="1" x14ac:dyDescent="0.35">
      <c r="C3840" s="87">
        <v>43187</v>
      </c>
      <c r="D3840" s="88">
        <v>0.88126157407407402</v>
      </c>
      <c r="E3840" s="89" t="s">
        <v>9</v>
      </c>
      <c r="F3840" s="89">
        <v>50</v>
      </c>
      <c r="G3840" s="89" t="s">
        <v>10</v>
      </c>
    </row>
    <row r="3841" spans="3:7" ht="15" thickBot="1" x14ac:dyDescent="0.35">
      <c r="C3841" s="87">
        <v>43187</v>
      </c>
      <c r="D3841" s="88">
        <v>0.88192129629629623</v>
      </c>
      <c r="E3841" s="89" t="s">
        <v>9</v>
      </c>
      <c r="F3841" s="89">
        <v>52</v>
      </c>
      <c r="G3841" s="89" t="s">
        <v>21</v>
      </c>
    </row>
    <row r="3842" spans="3:7" ht="15" thickBot="1" x14ac:dyDescent="0.35">
      <c r="C3842" s="87">
        <v>43187</v>
      </c>
      <c r="D3842" s="88">
        <v>0.8846180555555555</v>
      </c>
      <c r="E3842" s="89" t="s">
        <v>9</v>
      </c>
      <c r="F3842" s="89">
        <v>32</v>
      </c>
      <c r="G3842" s="89" t="s">
        <v>10</v>
      </c>
    </row>
    <row r="3843" spans="3:7" ht="15" thickBot="1" x14ac:dyDescent="0.35">
      <c r="C3843" s="87">
        <v>43187</v>
      </c>
      <c r="D3843" s="88">
        <v>0.88847222222222222</v>
      </c>
      <c r="E3843" s="89" t="s">
        <v>9</v>
      </c>
      <c r="F3843" s="89">
        <v>51</v>
      </c>
      <c r="G3843" s="89" t="s">
        <v>21</v>
      </c>
    </row>
    <row r="3844" spans="3:7" ht="15" thickBot="1" x14ac:dyDescent="0.35">
      <c r="C3844" s="87">
        <v>43187</v>
      </c>
      <c r="D3844" s="88">
        <v>0.88943287037037033</v>
      </c>
      <c r="E3844" s="89" t="s">
        <v>9</v>
      </c>
      <c r="F3844" s="89">
        <v>32</v>
      </c>
      <c r="G3844" s="89" t="s">
        <v>21</v>
      </c>
    </row>
    <row r="3845" spans="3:7" ht="15" thickBot="1" x14ac:dyDescent="0.35">
      <c r="C3845" s="87">
        <v>43187</v>
      </c>
      <c r="D3845" s="88">
        <v>0.89194444444444443</v>
      </c>
      <c r="E3845" s="89" t="s">
        <v>9</v>
      </c>
      <c r="F3845" s="89">
        <v>48</v>
      </c>
      <c r="G3845" s="89" t="s">
        <v>10</v>
      </c>
    </row>
    <row r="3846" spans="3:7" ht="15" thickBot="1" x14ac:dyDescent="0.35">
      <c r="C3846" s="87">
        <v>43187</v>
      </c>
      <c r="D3846" s="88">
        <v>0.89495370370370375</v>
      </c>
      <c r="E3846" s="89" t="s">
        <v>9</v>
      </c>
      <c r="F3846" s="89">
        <v>34</v>
      </c>
      <c r="G3846" s="89" t="s">
        <v>21</v>
      </c>
    </row>
    <row r="3847" spans="3:7" ht="15" thickBot="1" x14ac:dyDescent="0.35">
      <c r="C3847" s="87">
        <v>43187</v>
      </c>
      <c r="D3847" s="88">
        <v>0.89501157407407417</v>
      </c>
      <c r="E3847" s="89" t="s">
        <v>9</v>
      </c>
      <c r="F3847" s="89">
        <v>35</v>
      </c>
      <c r="G3847" s="89" t="s">
        <v>21</v>
      </c>
    </row>
    <row r="3848" spans="3:7" ht="15" thickBot="1" x14ac:dyDescent="0.35">
      <c r="C3848" s="87">
        <v>43187</v>
      </c>
      <c r="D3848" s="88">
        <v>0.90133101851851849</v>
      </c>
      <c r="E3848" s="89" t="s">
        <v>9</v>
      </c>
      <c r="F3848" s="89">
        <v>47</v>
      </c>
      <c r="G3848" s="89" t="s">
        <v>21</v>
      </c>
    </row>
    <row r="3849" spans="3:7" ht="15" thickBot="1" x14ac:dyDescent="0.35">
      <c r="C3849" s="87">
        <v>43187</v>
      </c>
      <c r="D3849" s="88">
        <v>0.91063657407407417</v>
      </c>
      <c r="E3849" s="89" t="s">
        <v>9</v>
      </c>
      <c r="F3849" s="89">
        <v>51</v>
      </c>
      <c r="G3849" s="89" t="s">
        <v>21</v>
      </c>
    </row>
    <row r="3850" spans="3:7" ht="15" thickBot="1" x14ac:dyDescent="0.35">
      <c r="C3850" s="87">
        <v>43187</v>
      </c>
      <c r="D3850" s="88">
        <v>0.91070601851851851</v>
      </c>
      <c r="E3850" s="89" t="s">
        <v>9</v>
      </c>
      <c r="F3850" s="89">
        <v>41</v>
      </c>
      <c r="G3850" s="89" t="s">
        <v>10</v>
      </c>
    </row>
    <row r="3851" spans="3:7" ht="15" thickBot="1" x14ac:dyDescent="0.35">
      <c r="C3851" s="87">
        <v>43187</v>
      </c>
      <c r="D3851" s="88">
        <v>0.92674768518518524</v>
      </c>
      <c r="E3851" s="89" t="s">
        <v>9</v>
      </c>
      <c r="F3851" s="89">
        <v>47</v>
      </c>
      <c r="G3851" s="89" t="s">
        <v>21</v>
      </c>
    </row>
    <row r="3852" spans="3:7" ht="15" thickBot="1" x14ac:dyDescent="0.35">
      <c r="C3852" s="87">
        <v>43187</v>
      </c>
      <c r="D3852" s="88">
        <v>0.92877314814814815</v>
      </c>
      <c r="E3852" s="89" t="s">
        <v>9</v>
      </c>
      <c r="F3852" s="89">
        <v>56</v>
      </c>
      <c r="G3852" s="89" t="s">
        <v>10</v>
      </c>
    </row>
    <row r="3853" spans="3:7" ht="15" thickBot="1" x14ac:dyDescent="0.35">
      <c r="C3853" s="87">
        <v>43187</v>
      </c>
      <c r="D3853" s="88">
        <v>0.92983796296296306</v>
      </c>
      <c r="E3853" s="89" t="s">
        <v>9</v>
      </c>
      <c r="F3853" s="89">
        <v>42</v>
      </c>
      <c r="G3853" s="89" t="s">
        <v>21</v>
      </c>
    </row>
    <row r="3854" spans="3:7" ht="15" thickBot="1" x14ac:dyDescent="0.35">
      <c r="C3854" s="87">
        <v>43187</v>
      </c>
      <c r="D3854" s="88">
        <v>0.93002314814814813</v>
      </c>
      <c r="E3854" s="89" t="s">
        <v>9</v>
      </c>
      <c r="F3854" s="89">
        <v>44</v>
      </c>
      <c r="G3854" s="89" t="s">
        <v>21</v>
      </c>
    </row>
    <row r="3855" spans="3:7" ht="15" thickBot="1" x14ac:dyDescent="0.35">
      <c r="C3855" s="87">
        <v>43187</v>
      </c>
      <c r="D3855" s="88">
        <v>0.93281249999999993</v>
      </c>
      <c r="E3855" s="89" t="s">
        <v>9</v>
      </c>
      <c r="F3855" s="89">
        <v>42</v>
      </c>
      <c r="G3855" s="89" t="s">
        <v>21</v>
      </c>
    </row>
    <row r="3856" spans="3:7" ht="15" thickBot="1" x14ac:dyDescent="0.35">
      <c r="C3856" s="87">
        <v>43187</v>
      </c>
      <c r="D3856" s="88">
        <v>0.93333333333333324</v>
      </c>
      <c r="E3856" s="89" t="s">
        <v>9</v>
      </c>
      <c r="F3856" s="89">
        <v>36</v>
      </c>
      <c r="G3856" s="89" t="s">
        <v>10</v>
      </c>
    </row>
    <row r="3857" spans="3:7" ht="15" thickBot="1" x14ac:dyDescent="0.35">
      <c r="C3857" s="87">
        <v>43187</v>
      </c>
      <c r="D3857" s="88">
        <v>0.93363425925925936</v>
      </c>
      <c r="E3857" s="89" t="s">
        <v>9</v>
      </c>
      <c r="F3857" s="89">
        <v>21</v>
      </c>
      <c r="G3857" s="89" t="s">
        <v>21</v>
      </c>
    </row>
    <row r="3858" spans="3:7" ht="15" thickBot="1" x14ac:dyDescent="0.35">
      <c r="C3858" s="87">
        <v>43187</v>
      </c>
      <c r="D3858" s="88">
        <v>0.93527777777777776</v>
      </c>
      <c r="E3858" s="89" t="s">
        <v>9</v>
      </c>
      <c r="F3858" s="89">
        <v>39</v>
      </c>
      <c r="G3858" s="89" t="s">
        <v>10</v>
      </c>
    </row>
    <row r="3859" spans="3:7" ht="15" thickBot="1" x14ac:dyDescent="0.35">
      <c r="C3859" s="87">
        <v>43187</v>
      </c>
      <c r="D3859" s="88">
        <v>0.93759259259259264</v>
      </c>
      <c r="E3859" s="89" t="s">
        <v>9</v>
      </c>
      <c r="F3859" s="89">
        <v>51</v>
      </c>
      <c r="G3859" s="89" t="s">
        <v>10</v>
      </c>
    </row>
    <row r="3860" spans="3:7" ht="15" thickBot="1" x14ac:dyDescent="0.35">
      <c r="C3860" s="87">
        <v>43187</v>
      </c>
      <c r="D3860" s="88">
        <v>0.95516203703703706</v>
      </c>
      <c r="E3860" s="89" t="s">
        <v>9</v>
      </c>
      <c r="F3860" s="89">
        <v>32</v>
      </c>
      <c r="G3860" s="89" t="s">
        <v>10</v>
      </c>
    </row>
    <row r="3861" spans="3:7" ht="15" thickBot="1" x14ac:dyDescent="0.35">
      <c r="C3861" s="87">
        <v>43187</v>
      </c>
      <c r="D3861" s="88">
        <v>0.95608796296296295</v>
      </c>
      <c r="E3861" s="89" t="s">
        <v>9</v>
      </c>
      <c r="F3861" s="89">
        <v>50</v>
      </c>
      <c r="G3861" s="89" t="s">
        <v>21</v>
      </c>
    </row>
    <row r="3862" spans="3:7" ht="15" thickBot="1" x14ac:dyDescent="0.35">
      <c r="C3862" s="87">
        <v>43187</v>
      </c>
      <c r="D3862" s="88">
        <v>0.9751967592592593</v>
      </c>
      <c r="E3862" s="89" t="s">
        <v>9</v>
      </c>
      <c r="F3862" s="89">
        <v>14</v>
      </c>
      <c r="G3862" s="89" t="s">
        <v>21</v>
      </c>
    </row>
    <row r="3863" spans="3:7" ht="15" thickBot="1" x14ac:dyDescent="0.35">
      <c r="C3863" s="87">
        <v>43187</v>
      </c>
      <c r="D3863" s="88">
        <v>0.97528935185185184</v>
      </c>
      <c r="E3863" s="89" t="s">
        <v>9</v>
      </c>
      <c r="F3863" s="89">
        <v>30</v>
      </c>
      <c r="G3863" s="89" t="s">
        <v>21</v>
      </c>
    </row>
    <row r="3864" spans="3:7" ht="15" thickBot="1" x14ac:dyDescent="0.35">
      <c r="C3864" s="87">
        <v>43187</v>
      </c>
      <c r="D3864" s="88">
        <v>0.97612268518518519</v>
      </c>
      <c r="E3864" s="89" t="s">
        <v>9</v>
      </c>
      <c r="F3864" s="89">
        <v>37</v>
      </c>
      <c r="G3864" s="89" t="s">
        <v>21</v>
      </c>
    </row>
    <row r="3865" spans="3:7" ht="15" thickBot="1" x14ac:dyDescent="0.35">
      <c r="C3865" s="87">
        <v>43187</v>
      </c>
      <c r="D3865" s="88">
        <v>0.97637731481481482</v>
      </c>
      <c r="E3865" s="89" t="s">
        <v>9</v>
      </c>
      <c r="F3865" s="89">
        <v>62</v>
      </c>
      <c r="G3865" s="89" t="s">
        <v>10</v>
      </c>
    </row>
    <row r="3866" spans="3:7" ht="15" thickBot="1" x14ac:dyDescent="0.35">
      <c r="C3866" s="87">
        <v>43187</v>
      </c>
      <c r="D3866" s="88">
        <v>0.98428240740740736</v>
      </c>
      <c r="E3866" s="89" t="s">
        <v>9</v>
      </c>
      <c r="F3866" s="89">
        <v>31</v>
      </c>
      <c r="G3866" s="89" t="s">
        <v>21</v>
      </c>
    </row>
    <row r="3867" spans="3:7" ht="15" thickBot="1" x14ac:dyDescent="0.35">
      <c r="C3867" s="87">
        <v>43188</v>
      </c>
      <c r="D3867" s="88">
        <v>0.18019675925925926</v>
      </c>
      <c r="E3867" s="89" t="s">
        <v>9</v>
      </c>
      <c r="F3867" s="89">
        <v>27</v>
      </c>
      <c r="G3867" s="89" t="s">
        <v>21</v>
      </c>
    </row>
    <row r="3868" spans="3:7" ht="15" thickBot="1" x14ac:dyDescent="0.35">
      <c r="C3868" s="87">
        <v>43188</v>
      </c>
      <c r="D3868" s="88">
        <v>0.18896990740740741</v>
      </c>
      <c r="E3868" s="89" t="s">
        <v>9</v>
      </c>
      <c r="F3868" s="89">
        <v>49</v>
      </c>
      <c r="G3868" s="89" t="s">
        <v>10</v>
      </c>
    </row>
    <row r="3869" spans="3:7" ht="15" thickBot="1" x14ac:dyDescent="0.35">
      <c r="C3869" s="87">
        <v>43188</v>
      </c>
      <c r="D3869" s="88">
        <v>0.21181712962962962</v>
      </c>
      <c r="E3869" s="89" t="s">
        <v>9</v>
      </c>
      <c r="F3869" s="89">
        <v>48</v>
      </c>
      <c r="G3869" s="89" t="s">
        <v>10</v>
      </c>
    </row>
    <row r="3870" spans="3:7" ht="15" thickBot="1" x14ac:dyDescent="0.35">
      <c r="C3870" s="87">
        <v>43188</v>
      </c>
      <c r="D3870" s="88">
        <v>0.21515046296296295</v>
      </c>
      <c r="E3870" s="89" t="s">
        <v>9</v>
      </c>
      <c r="F3870" s="89">
        <v>51</v>
      </c>
      <c r="G3870" s="89" t="s">
        <v>10</v>
      </c>
    </row>
    <row r="3871" spans="3:7" ht="15" thickBot="1" x14ac:dyDescent="0.35">
      <c r="C3871" s="87">
        <v>43188</v>
      </c>
      <c r="D3871" s="88">
        <v>0.22556712962962963</v>
      </c>
      <c r="E3871" s="89" t="s">
        <v>9</v>
      </c>
      <c r="F3871" s="89">
        <v>39</v>
      </c>
      <c r="G3871" s="89" t="s">
        <v>10</v>
      </c>
    </row>
    <row r="3872" spans="3:7" ht="15" thickBot="1" x14ac:dyDescent="0.35">
      <c r="C3872" s="87">
        <v>43188</v>
      </c>
      <c r="D3872" s="88">
        <v>0.2336574074074074</v>
      </c>
      <c r="E3872" s="89" t="s">
        <v>9</v>
      </c>
      <c r="F3872" s="89">
        <v>57</v>
      </c>
      <c r="G3872" s="89" t="s">
        <v>21</v>
      </c>
    </row>
    <row r="3873" spans="3:7" ht="15" thickBot="1" x14ac:dyDescent="0.35">
      <c r="C3873" s="87">
        <v>43188</v>
      </c>
      <c r="D3873" s="88">
        <v>0.23438657407407407</v>
      </c>
      <c r="E3873" s="89" t="s">
        <v>9</v>
      </c>
      <c r="F3873" s="89">
        <v>43</v>
      </c>
      <c r="G3873" s="89" t="s">
        <v>21</v>
      </c>
    </row>
    <row r="3874" spans="3:7" ht="15" thickBot="1" x14ac:dyDescent="0.35">
      <c r="C3874" s="87">
        <v>43188</v>
      </c>
      <c r="D3874" s="88">
        <v>0.23559027777777777</v>
      </c>
      <c r="E3874" s="89" t="s">
        <v>9</v>
      </c>
      <c r="F3874" s="89">
        <v>44</v>
      </c>
      <c r="G3874" s="89" t="s">
        <v>10</v>
      </c>
    </row>
    <row r="3875" spans="3:7" ht="15" thickBot="1" x14ac:dyDescent="0.35">
      <c r="C3875" s="87">
        <v>43188</v>
      </c>
      <c r="D3875" s="88">
        <v>0.23626157407407408</v>
      </c>
      <c r="E3875" s="89" t="s">
        <v>9</v>
      </c>
      <c r="F3875" s="89">
        <v>35</v>
      </c>
      <c r="G3875" s="89" t="s">
        <v>21</v>
      </c>
    </row>
    <row r="3876" spans="3:7" ht="15" thickBot="1" x14ac:dyDescent="0.35">
      <c r="C3876" s="87">
        <v>43188</v>
      </c>
      <c r="D3876" s="88">
        <v>0.2378240740740741</v>
      </c>
      <c r="E3876" s="89" t="s">
        <v>9</v>
      </c>
      <c r="F3876" s="89">
        <v>42</v>
      </c>
      <c r="G3876" s="89" t="s">
        <v>10</v>
      </c>
    </row>
    <row r="3877" spans="3:7" ht="15" thickBot="1" x14ac:dyDescent="0.35">
      <c r="C3877" s="87">
        <v>43188</v>
      </c>
      <c r="D3877" s="88">
        <v>0.23950231481481479</v>
      </c>
      <c r="E3877" s="89" t="s">
        <v>9</v>
      </c>
      <c r="F3877" s="89">
        <v>38</v>
      </c>
      <c r="G3877" s="89" t="s">
        <v>10</v>
      </c>
    </row>
    <row r="3878" spans="3:7" ht="15" thickBot="1" x14ac:dyDescent="0.35">
      <c r="C3878" s="87">
        <v>43188</v>
      </c>
      <c r="D3878" s="88">
        <v>0.24143518518518517</v>
      </c>
      <c r="E3878" s="89" t="s">
        <v>9</v>
      </c>
      <c r="F3878" s="89">
        <v>42</v>
      </c>
      <c r="G3878" s="89" t="s">
        <v>10</v>
      </c>
    </row>
    <row r="3879" spans="3:7" ht="15" thickBot="1" x14ac:dyDescent="0.35">
      <c r="C3879" s="87">
        <v>43188</v>
      </c>
      <c r="D3879" s="88">
        <v>0.24372685185185183</v>
      </c>
      <c r="E3879" s="89" t="s">
        <v>9</v>
      </c>
      <c r="F3879" s="89">
        <v>55</v>
      </c>
      <c r="G3879" s="89" t="s">
        <v>21</v>
      </c>
    </row>
    <row r="3880" spans="3:7" ht="15" thickBot="1" x14ac:dyDescent="0.35">
      <c r="C3880" s="87">
        <v>43188</v>
      </c>
      <c r="D3880" s="88">
        <v>0.24390046296296297</v>
      </c>
      <c r="E3880" s="89" t="s">
        <v>9</v>
      </c>
      <c r="F3880" s="89">
        <v>57</v>
      </c>
      <c r="G3880" s="89" t="s">
        <v>10</v>
      </c>
    </row>
    <row r="3881" spans="3:7" ht="15" thickBot="1" x14ac:dyDescent="0.35">
      <c r="C3881" s="87">
        <v>43188</v>
      </c>
      <c r="D3881" s="88">
        <v>0.24409722222222222</v>
      </c>
      <c r="E3881" s="89" t="s">
        <v>9</v>
      </c>
      <c r="F3881" s="89">
        <v>48</v>
      </c>
      <c r="G3881" s="89" t="s">
        <v>10</v>
      </c>
    </row>
    <row r="3882" spans="3:7" ht="15" thickBot="1" x14ac:dyDescent="0.35">
      <c r="C3882" s="87">
        <v>43188</v>
      </c>
      <c r="D3882" s="88">
        <v>0.25243055555555555</v>
      </c>
      <c r="E3882" s="89" t="s">
        <v>9</v>
      </c>
      <c r="F3882" s="89">
        <v>34</v>
      </c>
      <c r="G3882" s="89" t="s">
        <v>10</v>
      </c>
    </row>
    <row r="3883" spans="3:7" ht="15" thickBot="1" x14ac:dyDescent="0.35">
      <c r="C3883" s="87">
        <v>43188</v>
      </c>
      <c r="D3883" s="88">
        <v>0.25334490740740739</v>
      </c>
      <c r="E3883" s="89" t="s">
        <v>9</v>
      </c>
      <c r="F3883" s="89">
        <v>45</v>
      </c>
      <c r="G3883" s="89" t="s">
        <v>10</v>
      </c>
    </row>
    <row r="3884" spans="3:7" ht="15" thickBot="1" x14ac:dyDescent="0.35">
      <c r="C3884" s="87">
        <v>43188</v>
      </c>
      <c r="D3884" s="88">
        <v>0.25346064814814812</v>
      </c>
      <c r="E3884" s="89" t="s">
        <v>9</v>
      </c>
      <c r="F3884" s="89">
        <v>30</v>
      </c>
      <c r="G3884" s="89" t="s">
        <v>21</v>
      </c>
    </row>
    <row r="3885" spans="3:7" ht="15" thickBot="1" x14ac:dyDescent="0.35">
      <c r="C3885" s="87">
        <v>43188</v>
      </c>
      <c r="D3885" s="88">
        <v>0.25506944444444446</v>
      </c>
      <c r="E3885" s="89" t="s">
        <v>9</v>
      </c>
      <c r="F3885" s="89">
        <v>59</v>
      </c>
      <c r="G3885" s="89" t="s">
        <v>10</v>
      </c>
    </row>
    <row r="3886" spans="3:7" ht="15" thickBot="1" x14ac:dyDescent="0.35">
      <c r="C3886" s="87">
        <v>43188</v>
      </c>
      <c r="D3886" s="88">
        <v>0.25770833333333332</v>
      </c>
      <c r="E3886" s="89" t="s">
        <v>9</v>
      </c>
      <c r="F3886" s="89">
        <v>39</v>
      </c>
      <c r="G3886" s="89" t="s">
        <v>10</v>
      </c>
    </row>
    <row r="3887" spans="3:7" ht="15" thickBot="1" x14ac:dyDescent="0.35">
      <c r="C3887" s="87">
        <v>43188</v>
      </c>
      <c r="D3887" s="88">
        <v>0.25778935185185187</v>
      </c>
      <c r="E3887" s="89" t="s">
        <v>9</v>
      </c>
      <c r="F3887" s="89">
        <v>31</v>
      </c>
      <c r="G3887" s="89" t="s">
        <v>21</v>
      </c>
    </row>
    <row r="3888" spans="3:7" ht="15" thickBot="1" x14ac:dyDescent="0.35">
      <c r="C3888" s="87">
        <v>43188</v>
      </c>
      <c r="D3888" s="88">
        <v>0.25866898148148149</v>
      </c>
      <c r="E3888" s="89" t="s">
        <v>9</v>
      </c>
      <c r="F3888" s="89">
        <v>44</v>
      </c>
      <c r="G3888" s="89" t="s">
        <v>10</v>
      </c>
    </row>
    <row r="3889" spans="3:7" ht="15" thickBot="1" x14ac:dyDescent="0.35">
      <c r="C3889" s="87">
        <v>43188</v>
      </c>
      <c r="D3889" s="88">
        <v>0.25925925925925924</v>
      </c>
      <c r="E3889" s="89" t="s">
        <v>9</v>
      </c>
      <c r="F3889" s="89">
        <v>49</v>
      </c>
      <c r="G3889" s="89" t="s">
        <v>10</v>
      </c>
    </row>
    <row r="3890" spans="3:7" ht="15" thickBot="1" x14ac:dyDescent="0.35">
      <c r="C3890" s="87">
        <v>43188</v>
      </c>
      <c r="D3890" s="88">
        <v>0.26</v>
      </c>
      <c r="E3890" s="89" t="s">
        <v>9</v>
      </c>
      <c r="F3890" s="89">
        <v>34</v>
      </c>
      <c r="G3890" s="89" t="s">
        <v>10</v>
      </c>
    </row>
    <row r="3891" spans="3:7" ht="15" thickBot="1" x14ac:dyDescent="0.35">
      <c r="C3891" s="87">
        <v>43188</v>
      </c>
      <c r="D3891" s="88">
        <v>0.26211805555555556</v>
      </c>
      <c r="E3891" s="89" t="s">
        <v>9</v>
      </c>
      <c r="F3891" s="89">
        <v>53</v>
      </c>
      <c r="G3891" s="89" t="s">
        <v>10</v>
      </c>
    </row>
    <row r="3892" spans="3:7" ht="15" thickBot="1" x14ac:dyDescent="0.35">
      <c r="C3892" s="87">
        <v>43188</v>
      </c>
      <c r="D3892" s="88">
        <v>0.26353009259259258</v>
      </c>
      <c r="E3892" s="89" t="s">
        <v>9</v>
      </c>
      <c r="F3892" s="89">
        <v>39</v>
      </c>
      <c r="G3892" s="89" t="s">
        <v>10</v>
      </c>
    </row>
    <row r="3893" spans="3:7" ht="15" thickBot="1" x14ac:dyDescent="0.35">
      <c r="C3893" s="87">
        <v>43188</v>
      </c>
      <c r="D3893" s="88">
        <v>0.2647916666666667</v>
      </c>
      <c r="E3893" s="89" t="s">
        <v>9</v>
      </c>
      <c r="F3893" s="89">
        <v>36</v>
      </c>
      <c r="G3893" s="89" t="s">
        <v>10</v>
      </c>
    </row>
    <row r="3894" spans="3:7" ht="15" thickBot="1" x14ac:dyDescent="0.35">
      <c r="C3894" s="87">
        <v>43188</v>
      </c>
      <c r="D3894" s="88">
        <v>0.26853009259259258</v>
      </c>
      <c r="E3894" s="89" t="s">
        <v>9</v>
      </c>
      <c r="F3894" s="89">
        <v>35</v>
      </c>
      <c r="G3894" s="89" t="s">
        <v>21</v>
      </c>
    </row>
    <row r="3895" spans="3:7" ht="15" thickBot="1" x14ac:dyDescent="0.35">
      <c r="C3895" s="87">
        <v>43188</v>
      </c>
      <c r="D3895" s="88">
        <v>0.26922453703703703</v>
      </c>
      <c r="E3895" s="89" t="s">
        <v>9</v>
      </c>
      <c r="F3895" s="89">
        <v>34</v>
      </c>
      <c r="G3895" s="89" t="s">
        <v>10</v>
      </c>
    </row>
    <row r="3896" spans="3:7" ht="15" thickBot="1" x14ac:dyDescent="0.35">
      <c r="C3896" s="87">
        <v>43188</v>
      </c>
      <c r="D3896" s="88">
        <v>0.26981481481481479</v>
      </c>
      <c r="E3896" s="89" t="s">
        <v>9</v>
      </c>
      <c r="F3896" s="89">
        <v>36</v>
      </c>
      <c r="G3896" s="89" t="s">
        <v>10</v>
      </c>
    </row>
    <row r="3897" spans="3:7" ht="15" thickBot="1" x14ac:dyDescent="0.35">
      <c r="C3897" s="87">
        <v>43188</v>
      </c>
      <c r="D3897" s="88">
        <v>0.26989583333333333</v>
      </c>
      <c r="E3897" s="89" t="s">
        <v>9</v>
      </c>
      <c r="F3897" s="89">
        <v>42</v>
      </c>
      <c r="G3897" s="89" t="s">
        <v>10</v>
      </c>
    </row>
    <row r="3898" spans="3:7" ht="15" thickBot="1" x14ac:dyDescent="0.35">
      <c r="C3898" s="87">
        <v>43188</v>
      </c>
      <c r="D3898" s="88">
        <v>0.26997685185185188</v>
      </c>
      <c r="E3898" s="89" t="s">
        <v>9</v>
      </c>
      <c r="F3898" s="89">
        <v>51</v>
      </c>
      <c r="G3898" s="89" t="s">
        <v>21</v>
      </c>
    </row>
    <row r="3899" spans="3:7" ht="15" thickBot="1" x14ac:dyDescent="0.35">
      <c r="C3899" s="87">
        <v>43188</v>
      </c>
      <c r="D3899" s="88">
        <v>0.27143518518518522</v>
      </c>
      <c r="E3899" s="89" t="s">
        <v>9</v>
      </c>
      <c r="F3899" s="89">
        <v>38</v>
      </c>
      <c r="G3899" s="89" t="s">
        <v>21</v>
      </c>
    </row>
    <row r="3900" spans="3:7" ht="15" thickBot="1" x14ac:dyDescent="0.35">
      <c r="C3900" s="87">
        <v>43188</v>
      </c>
      <c r="D3900" s="88">
        <v>0.27221064814814816</v>
      </c>
      <c r="E3900" s="89" t="s">
        <v>9</v>
      </c>
      <c r="F3900" s="89">
        <v>40</v>
      </c>
      <c r="G3900" s="89" t="s">
        <v>10</v>
      </c>
    </row>
    <row r="3901" spans="3:7" ht="15" thickBot="1" x14ac:dyDescent="0.35">
      <c r="C3901" s="87">
        <v>43188</v>
      </c>
      <c r="D3901" s="88">
        <v>0.27248842592592593</v>
      </c>
      <c r="E3901" s="89" t="s">
        <v>9</v>
      </c>
      <c r="F3901" s="89">
        <v>31</v>
      </c>
      <c r="G3901" s="89" t="s">
        <v>10</v>
      </c>
    </row>
    <row r="3902" spans="3:7" ht="15" thickBot="1" x14ac:dyDescent="0.35">
      <c r="C3902" s="87">
        <v>43188</v>
      </c>
      <c r="D3902" s="88">
        <v>0.2732175925925926</v>
      </c>
      <c r="E3902" s="89" t="s">
        <v>9</v>
      </c>
      <c r="F3902" s="89">
        <v>44</v>
      </c>
      <c r="G3902" s="89" t="s">
        <v>10</v>
      </c>
    </row>
    <row r="3903" spans="3:7" ht="15" thickBot="1" x14ac:dyDescent="0.35">
      <c r="C3903" s="87">
        <v>43188</v>
      </c>
      <c r="D3903" s="88">
        <v>0.27609953703703705</v>
      </c>
      <c r="E3903" s="89" t="s">
        <v>9</v>
      </c>
      <c r="F3903" s="89">
        <v>37</v>
      </c>
      <c r="G3903" s="89" t="s">
        <v>10</v>
      </c>
    </row>
    <row r="3904" spans="3:7" ht="15" thickBot="1" x14ac:dyDescent="0.35">
      <c r="C3904" s="87">
        <v>43188</v>
      </c>
      <c r="D3904" s="88">
        <v>0.27876157407407409</v>
      </c>
      <c r="E3904" s="89" t="s">
        <v>9</v>
      </c>
      <c r="F3904" s="89">
        <v>45</v>
      </c>
      <c r="G3904" s="89" t="s">
        <v>10</v>
      </c>
    </row>
    <row r="3905" spans="3:7" ht="15" thickBot="1" x14ac:dyDescent="0.35">
      <c r="C3905" s="87">
        <v>43188</v>
      </c>
      <c r="D3905" s="88">
        <v>0.27901620370370367</v>
      </c>
      <c r="E3905" s="89" t="s">
        <v>9</v>
      </c>
      <c r="F3905" s="89">
        <v>46</v>
      </c>
      <c r="G3905" s="89" t="s">
        <v>10</v>
      </c>
    </row>
    <row r="3906" spans="3:7" ht="15" thickBot="1" x14ac:dyDescent="0.35">
      <c r="C3906" s="87">
        <v>43188</v>
      </c>
      <c r="D3906" s="88">
        <v>0.27903935185185186</v>
      </c>
      <c r="E3906" s="89" t="s">
        <v>9</v>
      </c>
      <c r="F3906" s="89">
        <v>42</v>
      </c>
      <c r="G3906" s="89" t="s">
        <v>10</v>
      </c>
    </row>
    <row r="3907" spans="3:7" ht="15" thickBot="1" x14ac:dyDescent="0.35">
      <c r="C3907" s="87">
        <v>43188</v>
      </c>
      <c r="D3907" s="88">
        <v>0.27937499999999998</v>
      </c>
      <c r="E3907" s="89" t="s">
        <v>9</v>
      </c>
      <c r="F3907" s="89">
        <v>41</v>
      </c>
      <c r="G3907" s="89" t="s">
        <v>10</v>
      </c>
    </row>
    <row r="3908" spans="3:7" ht="15" thickBot="1" x14ac:dyDescent="0.35">
      <c r="C3908" s="87">
        <v>43188</v>
      </c>
      <c r="D3908" s="88">
        <v>0.28011574074074075</v>
      </c>
      <c r="E3908" s="89" t="s">
        <v>9</v>
      </c>
      <c r="F3908" s="89">
        <v>48</v>
      </c>
      <c r="G3908" s="89" t="s">
        <v>10</v>
      </c>
    </row>
    <row r="3909" spans="3:7" ht="15" thickBot="1" x14ac:dyDescent="0.35">
      <c r="C3909" s="87">
        <v>43188</v>
      </c>
      <c r="D3909" s="88">
        <v>0.28064814814814815</v>
      </c>
      <c r="E3909" s="89" t="s">
        <v>9</v>
      </c>
      <c r="F3909" s="89">
        <v>59</v>
      </c>
      <c r="G3909" s="89" t="s">
        <v>10</v>
      </c>
    </row>
    <row r="3910" spans="3:7" ht="15" thickBot="1" x14ac:dyDescent="0.35">
      <c r="C3910" s="87">
        <v>43188</v>
      </c>
      <c r="D3910" s="88">
        <v>0.28314814814814815</v>
      </c>
      <c r="E3910" s="89" t="s">
        <v>9</v>
      </c>
      <c r="F3910" s="89">
        <v>49</v>
      </c>
      <c r="G3910" s="89" t="s">
        <v>21</v>
      </c>
    </row>
    <row r="3911" spans="3:7" ht="15" thickBot="1" x14ac:dyDescent="0.35">
      <c r="C3911" s="87">
        <v>43188</v>
      </c>
      <c r="D3911" s="88">
        <v>0.283287037037037</v>
      </c>
      <c r="E3911" s="89" t="s">
        <v>9</v>
      </c>
      <c r="F3911" s="89">
        <v>50</v>
      </c>
      <c r="G3911" s="89" t="s">
        <v>21</v>
      </c>
    </row>
    <row r="3912" spans="3:7" ht="15" thickBot="1" x14ac:dyDescent="0.35">
      <c r="C3912" s="87">
        <v>43188</v>
      </c>
      <c r="D3912" s="88">
        <v>0.28372685185185187</v>
      </c>
      <c r="E3912" s="89" t="s">
        <v>9</v>
      </c>
      <c r="F3912" s="89">
        <v>45</v>
      </c>
      <c r="G3912" s="89" t="s">
        <v>10</v>
      </c>
    </row>
    <row r="3913" spans="3:7" ht="15" thickBot="1" x14ac:dyDescent="0.35">
      <c r="C3913" s="87">
        <v>43188</v>
      </c>
      <c r="D3913" s="88">
        <v>0.28476851851851853</v>
      </c>
      <c r="E3913" s="89" t="s">
        <v>9</v>
      </c>
      <c r="F3913" s="89">
        <v>37</v>
      </c>
      <c r="G3913" s="89" t="s">
        <v>21</v>
      </c>
    </row>
    <row r="3914" spans="3:7" ht="15" thickBot="1" x14ac:dyDescent="0.35">
      <c r="C3914" s="87">
        <v>43188</v>
      </c>
      <c r="D3914" s="88">
        <v>0.28521990740740738</v>
      </c>
      <c r="E3914" s="89" t="s">
        <v>9</v>
      </c>
      <c r="F3914" s="89">
        <v>43</v>
      </c>
      <c r="G3914" s="89" t="s">
        <v>10</v>
      </c>
    </row>
    <row r="3915" spans="3:7" ht="15" thickBot="1" x14ac:dyDescent="0.35">
      <c r="C3915" s="87">
        <v>43188</v>
      </c>
      <c r="D3915" s="88">
        <v>0.28615740740740742</v>
      </c>
      <c r="E3915" s="89" t="s">
        <v>9</v>
      </c>
      <c r="F3915" s="89">
        <v>30</v>
      </c>
      <c r="G3915" s="89" t="s">
        <v>10</v>
      </c>
    </row>
    <row r="3916" spans="3:7" ht="15" thickBot="1" x14ac:dyDescent="0.35">
      <c r="C3916" s="87">
        <v>43188</v>
      </c>
      <c r="D3916" s="88">
        <v>0.2867824074074074</v>
      </c>
      <c r="E3916" s="89" t="s">
        <v>9</v>
      </c>
      <c r="F3916" s="89">
        <v>36</v>
      </c>
      <c r="G3916" s="89" t="s">
        <v>21</v>
      </c>
    </row>
    <row r="3917" spans="3:7" ht="15" thickBot="1" x14ac:dyDescent="0.35">
      <c r="C3917" s="87">
        <v>43188</v>
      </c>
      <c r="D3917" s="88">
        <v>0.28694444444444445</v>
      </c>
      <c r="E3917" s="89" t="s">
        <v>9</v>
      </c>
      <c r="F3917" s="89">
        <v>54</v>
      </c>
      <c r="G3917" s="89" t="s">
        <v>10</v>
      </c>
    </row>
    <row r="3918" spans="3:7" ht="15" thickBot="1" x14ac:dyDescent="0.35">
      <c r="C3918" s="87">
        <v>43188</v>
      </c>
      <c r="D3918" s="88">
        <v>0.28712962962962962</v>
      </c>
      <c r="E3918" s="89" t="s">
        <v>9</v>
      </c>
      <c r="F3918" s="89">
        <v>39</v>
      </c>
      <c r="G3918" s="89" t="s">
        <v>10</v>
      </c>
    </row>
    <row r="3919" spans="3:7" ht="15" thickBot="1" x14ac:dyDescent="0.35">
      <c r="C3919" s="87">
        <v>43188</v>
      </c>
      <c r="D3919" s="88">
        <v>0.28738425925925926</v>
      </c>
      <c r="E3919" s="89" t="s">
        <v>9</v>
      </c>
      <c r="F3919" s="89">
        <v>23</v>
      </c>
      <c r="G3919" s="89" t="s">
        <v>21</v>
      </c>
    </row>
    <row r="3920" spans="3:7" ht="15" thickBot="1" x14ac:dyDescent="0.35">
      <c r="C3920" s="87">
        <v>43188</v>
      </c>
      <c r="D3920" s="88">
        <v>0.28755787037037034</v>
      </c>
      <c r="E3920" s="89" t="s">
        <v>9</v>
      </c>
      <c r="F3920" s="89">
        <v>44</v>
      </c>
      <c r="G3920" s="89" t="s">
        <v>10</v>
      </c>
    </row>
    <row r="3921" spans="3:7" ht="15" thickBot="1" x14ac:dyDescent="0.35">
      <c r="C3921" s="87">
        <v>43188</v>
      </c>
      <c r="D3921" s="88">
        <v>0.28828703703703701</v>
      </c>
      <c r="E3921" s="89" t="s">
        <v>9</v>
      </c>
      <c r="F3921" s="89">
        <v>47</v>
      </c>
      <c r="G3921" s="89" t="s">
        <v>10</v>
      </c>
    </row>
    <row r="3922" spans="3:7" ht="15" thickBot="1" x14ac:dyDescent="0.35">
      <c r="C3922" s="87">
        <v>43188</v>
      </c>
      <c r="D3922" s="88">
        <v>0.28888888888888892</v>
      </c>
      <c r="E3922" s="89" t="s">
        <v>9</v>
      </c>
      <c r="F3922" s="89">
        <v>31</v>
      </c>
      <c r="G3922" s="89" t="s">
        <v>21</v>
      </c>
    </row>
    <row r="3923" spans="3:7" ht="15" thickBot="1" x14ac:dyDescent="0.35">
      <c r="C3923" s="87">
        <v>43188</v>
      </c>
      <c r="D3923" s="88">
        <v>0.28974537037037035</v>
      </c>
      <c r="E3923" s="89" t="s">
        <v>9</v>
      </c>
      <c r="F3923" s="89">
        <v>32</v>
      </c>
      <c r="G3923" s="89" t="s">
        <v>21</v>
      </c>
    </row>
    <row r="3924" spans="3:7" ht="15" thickBot="1" x14ac:dyDescent="0.35">
      <c r="C3924" s="87">
        <v>43188</v>
      </c>
      <c r="D3924" s="88">
        <v>0.28994212962962962</v>
      </c>
      <c r="E3924" s="89" t="s">
        <v>9</v>
      </c>
      <c r="F3924" s="89">
        <v>48</v>
      </c>
      <c r="G3924" s="89" t="s">
        <v>10</v>
      </c>
    </row>
    <row r="3925" spans="3:7" ht="15" thickBot="1" x14ac:dyDescent="0.35">
      <c r="C3925" s="87">
        <v>43188</v>
      </c>
      <c r="D3925" s="88">
        <v>0.29059027777777779</v>
      </c>
      <c r="E3925" s="89" t="s">
        <v>9</v>
      </c>
      <c r="F3925" s="89">
        <v>58</v>
      </c>
      <c r="G3925" s="89" t="s">
        <v>10</v>
      </c>
    </row>
    <row r="3926" spans="3:7" ht="15" thickBot="1" x14ac:dyDescent="0.35">
      <c r="C3926" s="87">
        <v>43188</v>
      </c>
      <c r="D3926" s="88">
        <v>0.29266203703703703</v>
      </c>
      <c r="E3926" s="89" t="s">
        <v>9</v>
      </c>
      <c r="F3926" s="89">
        <v>28</v>
      </c>
      <c r="G3926" s="89" t="s">
        <v>21</v>
      </c>
    </row>
    <row r="3927" spans="3:7" ht="15" thickBot="1" x14ac:dyDescent="0.35">
      <c r="C3927" s="87">
        <v>43188</v>
      </c>
      <c r="D3927" s="88">
        <v>0.29293981481481485</v>
      </c>
      <c r="E3927" s="89" t="s">
        <v>9</v>
      </c>
      <c r="F3927" s="89">
        <v>49</v>
      </c>
      <c r="G3927" s="89" t="s">
        <v>10</v>
      </c>
    </row>
    <row r="3928" spans="3:7" ht="15" thickBot="1" x14ac:dyDescent="0.35">
      <c r="C3928" s="87">
        <v>43188</v>
      </c>
      <c r="D3928" s="88">
        <v>0.2933101851851852</v>
      </c>
      <c r="E3928" s="89" t="s">
        <v>9</v>
      </c>
      <c r="F3928" s="89">
        <v>49</v>
      </c>
      <c r="G3928" s="89" t="s">
        <v>10</v>
      </c>
    </row>
    <row r="3929" spans="3:7" ht="15" thickBot="1" x14ac:dyDescent="0.35">
      <c r="C3929" s="87">
        <v>43188</v>
      </c>
      <c r="D3929" s="88">
        <v>0.2936111111111111</v>
      </c>
      <c r="E3929" s="89" t="s">
        <v>9</v>
      </c>
      <c r="F3929" s="89">
        <v>51</v>
      </c>
      <c r="G3929" s="89" t="s">
        <v>10</v>
      </c>
    </row>
    <row r="3930" spans="3:7" ht="15" thickBot="1" x14ac:dyDescent="0.35">
      <c r="C3930" s="87">
        <v>43188</v>
      </c>
      <c r="D3930" s="88">
        <v>0.29408564814814814</v>
      </c>
      <c r="E3930" s="89" t="s">
        <v>9</v>
      </c>
      <c r="F3930" s="89">
        <v>32</v>
      </c>
      <c r="G3930" s="89" t="s">
        <v>21</v>
      </c>
    </row>
    <row r="3931" spans="3:7" ht="15" thickBot="1" x14ac:dyDescent="0.35">
      <c r="C3931" s="87">
        <v>43188</v>
      </c>
      <c r="D3931" s="88">
        <v>0.29421296296296295</v>
      </c>
      <c r="E3931" s="89" t="s">
        <v>9</v>
      </c>
      <c r="F3931" s="89">
        <v>41</v>
      </c>
      <c r="G3931" s="89" t="s">
        <v>10</v>
      </c>
    </row>
    <row r="3932" spans="3:7" ht="15" thickBot="1" x14ac:dyDescent="0.35">
      <c r="C3932" s="87">
        <v>43188</v>
      </c>
      <c r="D3932" s="88">
        <v>0.29424768518518518</v>
      </c>
      <c r="E3932" s="89" t="s">
        <v>9</v>
      </c>
      <c r="F3932" s="89">
        <v>35</v>
      </c>
      <c r="G3932" s="89" t="s">
        <v>21</v>
      </c>
    </row>
    <row r="3933" spans="3:7" ht="15" thickBot="1" x14ac:dyDescent="0.35">
      <c r="C3933" s="87">
        <v>43188</v>
      </c>
      <c r="D3933" s="88">
        <v>0.29468749999999999</v>
      </c>
      <c r="E3933" s="89" t="s">
        <v>9</v>
      </c>
      <c r="F3933" s="89">
        <v>40</v>
      </c>
      <c r="G3933" s="89" t="s">
        <v>10</v>
      </c>
    </row>
    <row r="3934" spans="3:7" ht="15" thickBot="1" x14ac:dyDescent="0.35">
      <c r="C3934" s="87">
        <v>43188</v>
      </c>
      <c r="D3934" s="88">
        <v>0.29533564814814817</v>
      </c>
      <c r="E3934" s="89" t="s">
        <v>9</v>
      </c>
      <c r="F3934" s="89">
        <v>45</v>
      </c>
      <c r="G3934" s="89" t="s">
        <v>21</v>
      </c>
    </row>
    <row r="3935" spans="3:7" ht="15" thickBot="1" x14ac:dyDescent="0.35">
      <c r="C3935" s="87">
        <v>43188</v>
      </c>
      <c r="D3935" s="88">
        <v>0.29594907407407406</v>
      </c>
      <c r="E3935" s="89" t="s">
        <v>9</v>
      </c>
      <c r="F3935" s="89">
        <v>32</v>
      </c>
      <c r="G3935" s="89" t="s">
        <v>10</v>
      </c>
    </row>
    <row r="3936" spans="3:7" ht="15" thickBot="1" x14ac:dyDescent="0.35">
      <c r="C3936" s="87">
        <v>43188</v>
      </c>
      <c r="D3936" s="88">
        <v>0.29636574074074074</v>
      </c>
      <c r="E3936" s="89" t="s">
        <v>9</v>
      </c>
      <c r="F3936" s="89">
        <v>32</v>
      </c>
      <c r="G3936" s="89" t="s">
        <v>21</v>
      </c>
    </row>
    <row r="3937" spans="3:7" ht="15" thickBot="1" x14ac:dyDescent="0.35">
      <c r="C3937" s="87">
        <v>43188</v>
      </c>
      <c r="D3937" s="88">
        <v>0.29725694444444445</v>
      </c>
      <c r="E3937" s="89" t="s">
        <v>9</v>
      </c>
      <c r="F3937" s="89">
        <v>49</v>
      </c>
      <c r="G3937" s="89" t="s">
        <v>10</v>
      </c>
    </row>
    <row r="3938" spans="3:7" ht="15" thickBot="1" x14ac:dyDescent="0.35">
      <c r="C3938" s="87">
        <v>43188</v>
      </c>
      <c r="D3938" s="88">
        <v>0.29748842592592589</v>
      </c>
      <c r="E3938" s="89" t="s">
        <v>9</v>
      </c>
      <c r="F3938" s="89">
        <v>44</v>
      </c>
      <c r="G3938" s="89" t="s">
        <v>10</v>
      </c>
    </row>
    <row r="3939" spans="3:7" ht="15" thickBot="1" x14ac:dyDescent="0.35">
      <c r="C3939" s="87">
        <v>43188</v>
      </c>
      <c r="D3939" s="88">
        <v>0.29774305555555552</v>
      </c>
      <c r="E3939" s="89" t="s">
        <v>9</v>
      </c>
      <c r="F3939" s="89">
        <v>31</v>
      </c>
      <c r="G3939" s="89" t="s">
        <v>21</v>
      </c>
    </row>
    <row r="3940" spans="3:7" ht="15" thickBot="1" x14ac:dyDescent="0.35">
      <c r="C3940" s="87">
        <v>43188</v>
      </c>
      <c r="D3940" s="88">
        <v>0.29851851851851852</v>
      </c>
      <c r="E3940" s="89" t="s">
        <v>9</v>
      </c>
      <c r="F3940" s="89">
        <v>37</v>
      </c>
      <c r="G3940" s="89" t="s">
        <v>10</v>
      </c>
    </row>
    <row r="3941" spans="3:7" ht="15" thickBot="1" x14ac:dyDescent="0.35">
      <c r="C3941" s="87">
        <v>43188</v>
      </c>
      <c r="D3941" s="88">
        <v>0.29859953703703707</v>
      </c>
      <c r="E3941" s="89" t="s">
        <v>9</v>
      </c>
      <c r="F3941" s="89">
        <v>38</v>
      </c>
      <c r="G3941" s="89" t="s">
        <v>10</v>
      </c>
    </row>
    <row r="3942" spans="3:7" ht="15" thickBot="1" x14ac:dyDescent="0.35">
      <c r="C3942" s="87">
        <v>43188</v>
      </c>
      <c r="D3942" s="88">
        <v>0.2986921296296296</v>
      </c>
      <c r="E3942" s="89" t="s">
        <v>9</v>
      </c>
      <c r="F3942" s="89">
        <v>39</v>
      </c>
      <c r="G3942" s="89" t="s">
        <v>10</v>
      </c>
    </row>
    <row r="3943" spans="3:7" ht="15" thickBot="1" x14ac:dyDescent="0.35">
      <c r="C3943" s="87">
        <v>43188</v>
      </c>
      <c r="D3943" s="88">
        <v>0.29886574074074074</v>
      </c>
      <c r="E3943" s="89" t="s">
        <v>9</v>
      </c>
      <c r="F3943" s="89">
        <v>33</v>
      </c>
      <c r="G3943" s="89" t="s">
        <v>10</v>
      </c>
    </row>
    <row r="3944" spans="3:7" ht="15" thickBot="1" x14ac:dyDescent="0.35">
      <c r="C3944" s="87">
        <v>43188</v>
      </c>
      <c r="D3944" s="88">
        <v>0.29942129629629627</v>
      </c>
      <c r="E3944" s="89" t="s">
        <v>9</v>
      </c>
      <c r="F3944" s="89">
        <v>35</v>
      </c>
      <c r="G3944" s="89" t="s">
        <v>10</v>
      </c>
    </row>
    <row r="3945" spans="3:7" ht="15" thickBot="1" x14ac:dyDescent="0.35">
      <c r="C3945" s="87">
        <v>43188</v>
      </c>
      <c r="D3945" s="88">
        <v>0.30016203703703703</v>
      </c>
      <c r="E3945" s="89" t="s">
        <v>9</v>
      </c>
      <c r="F3945" s="89">
        <v>43</v>
      </c>
      <c r="G3945" s="89" t="s">
        <v>10</v>
      </c>
    </row>
    <row r="3946" spans="3:7" ht="15" thickBot="1" x14ac:dyDescent="0.35">
      <c r="C3946" s="87">
        <v>43188</v>
      </c>
      <c r="D3946" s="88">
        <v>0.30163194444444447</v>
      </c>
      <c r="E3946" s="89" t="s">
        <v>9</v>
      </c>
      <c r="F3946" s="89">
        <v>28</v>
      </c>
      <c r="G3946" s="89" t="s">
        <v>21</v>
      </c>
    </row>
    <row r="3947" spans="3:7" ht="15" thickBot="1" x14ac:dyDescent="0.35">
      <c r="C3947" s="87">
        <v>43188</v>
      </c>
      <c r="D3947" s="88">
        <v>0.30168981481481483</v>
      </c>
      <c r="E3947" s="89" t="s">
        <v>9</v>
      </c>
      <c r="F3947" s="89">
        <v>51</v>
      </c>
      <c r="G3947" s="89" t="s">
        <v>10</v>
      </c>
    </row>
    <row r="3948" spans="3:7" ht="15" thickBot="1" x14ac:dyDescent="0.35">
      <c r="C3948" s="87">
        <v>43188</v>
      </c>
      <c r="D3948" s="88">
        <v>0.30276620370370372</v>
      </c>
      <c r="E3948" s="89" t="s">
        <v>9</v>
      </c>
      <c r="F3948" s="89">
        <v>40</v>
      </c>
      <c r="G3948" s="89" t="s">
        <v>21</v>
      </c>
    </row>
    <row r="3949" spans="3:7" ht="15" thickBot="1" x14ac:dyDescent="0.35">
      <c r="C3949" s="87">
        <v>43188</v>
      </c>
      <c r="D3949" s="88">
        <v>0.30334490740740744</v>
      </c>
      <c r="E3949" s="89" t="s">
        <v>9</v>
      </c>
      <c r="F3949" s="89">
        <v>49</v>
      </c>
      <c r="G3949" s="89" t="s">
        <v>10</v>
      </c>
    </row>
    <row r="3950" spans="3:7" ht="15" thickBot="1" x14ac:dyDescent="0.35">
      <c r="C3950" s="87">
        <v>43188</v>
      </c>
      <c r="D3950" s="88">
        <v>0.30391203703703701</v>
      </c>
      <c r="E3950" s="89" t="s">
        <v>9</v>
      </c>
      <c r="F3950" s="89">
        <v>23</v>
      </c>
      <c r="G3950" s="89" t="s">
        <v>21</v>
      </c>
    </row>
    <row r="3951" spans="3:7" ht="15" thickBot="1" x14ac:dyDescent="0.35">
      <c r="C3951" s="87">
        <v>43188</v>
      </c>
      <c r="D3951" s="88">
        <v>0.30399305555555556</v>
      </c>
      <c r="E3951" s="89" t="s">
        <v>9</v>
      </c>
      <c r="F3951" s="89">
        <v>47</v>
      </c>
      <c r="G3951" s="89" t="s">
        <v>10</v>
      </c>
    </row>
    <row r="3952" spans="3:7" ht="15" thickBot="1" x14ac:dyDescent="0.35">
      <c r="C3952" s="87">
        <v>43188</v>
      </c>
      <c r="D3952" s="88">
        <v>0.30450231481481482</v>
      </c>
      <c r="E3952" s="89" t="s">
        <v>9</v>
      </c>
      <c r="F3952" s="89">
        <v>28</v>
      </c>
      <c r="G3952" s="89" t="s">
        <v>10</v>
      </c>
    </row>
    <row r="3953" spans="3:7" ht="15" thickBot="1" x14ac:dyDescent="0.35">
      <c r="C3953" s="87">
        <v>43188</v>
      </c>
      <c r="D3953" s="88">
        <v>0.30655092592592592</v>
      </c>
      <c r="E3953" s="89" t="s">
        <v>9</v>
      </c>
      <c r="F3953" s="89">
        <v>40</v>
      </c>
      <c r="G3953" s="89" t="s">
        <v>10</v>
      </c>
    </row>
    <row r="3954" spans="3:7" ht="15" thickBot="1" x14ac:dyDescent="0.35">
      <c r="C3954" s="87">
        <v>43188</v>
      </c>
      <c r="D3954" s="88">
        <v>0.30674768518518519</v>
      </c>
      <c r="E3954" s="89" t="s">
        <v>9</v>
      </c>
      <c r="F3954" s="89">
        <v>44</v>
      </c>
      <c r="G3954" s="89" t="s">
        <v>10</v>
      </c>
    </row>
    <row r="3955" spans="3:7" ht="15" thickBot="1" x14ac:dyDescent="0.35">
      <c r="C3955" s="87">
        <v>43188</v>
      </c>
      <c r="D3955" s="88">
        <v>0.30699074074074073</v>
      </c>
      <c r="E3955" s="89" t="s">
        <v>9</v>
      </c>
      <c r="F3955" s="89">
        <v>47</v>
      </c>
      <c r="G3955" s="89" t="s">
        <v>10</v>
      </c>
    </row>
    <row r="3956" spans="3:7" ht="15" thickBot="1" x14ac:dyDescent="0.35">
      <c r="C3956" s="87">
        <v>43188</v>
      </c>
      <c r="D3956" s="88">
        <v>0.30722222222222223</v>
      </c>
      <c r="E3956" s="89" t="s">
        <v>9</v>
      </c>
      <c r="F3956" s="89">
        <v>20</v>
      </c>
      <c r="G3956" s="89" t="s">
        <v>10</v>
      </c>
    </row>
    <row r="3957" spans="3:7" ht="15" thickBot="1" x14ac:dyDescent="0.35">
      <c r="C3957" s="87">
        <v>43188</v>
      </c>
      <c r="D3957" s="88">
        <v>0.30981481481481482</v>
      </c>
      <c r="E3957" s="89" t="s">
        <v>9</v>
      </c>
      <c r="F3957" s="89">
        <v>29</v>
      </c>
      <c r="G3957" s="89" t="s">
        <v>21</v>
      </c>
    </row>
    <row r="3958" spans="3:7" ht="15" thickBot="1" x14ac:dyDescent="0.35">
      <c r="C3958" s="87">
        <v>43188</v>
      </c>
      <c r="D3958" s="88">
        <v>0.31034722222222222</v>
      </c>
      <c r="E3958" s="89" t="s">
        <v>9</v>
      </c>
      <c r="F3958" s="89">
        <v>49</v>
      </c>
      <c r="G3958" s="89" t="s">
        <v>10</v>
      </c>
    </row>
    <row r="3959" spans="3:7" ht="15" thickBot="1" x14ac:dyDescent="0.35">
      <c r="C3959" s="87">
        <v>43188</v>
      </c>
      <c r="D3959" s="88">
        <v>0.31077546296296293</v>
      </c>
      <c r="E3959" s="89" t="s">
        <v>9</v>
      </c>
      <c r="F3959" s="89">
        <v>46</v>
      </c>
      <c r="G3959" s="89" t="s">
        <v>10</v>
      </c>
    </row>
    <row r="3960" spans="3:7" ht="15" thickBot="1" x14ac:dyDescent="0.35">
      <c r="C3960" s="87">
        <v>43188</v>
      </c>
      <c r="D3960" s="88">
        <v>0.31087962962962962</v>
      </c>
      <c r="E3960" s="89" t="s">
        <v>9</v>
      </c>
      <c r="F3960" s="89">
        <v>43</v>
      </c>
      <c r="G3960" s="89" t="s">
        <v>10</v>
      </c>
    </row>
    <row r="3961" spans="3:7" ht="15" thickBot="1" x14ac:dyDescent="0.35">
      <c r="C3961" s="87">
        <v>43188</v>
      </c>
      <c r="D3961" s="88">
        <v>0.31368055555555557</v>
      </c>
      <c r="E3961" s="89" t="s">
        <v>9</v>
      </c>
      <c r="F3961" s="89">
        <v>50</v>
      </c>
      <c r="G3961" s="89" t="s">
        <v>10</v>
      </c>
    </row>
    <row r="3962" spans="3:7" ht="15" thickBot="1" x14ac:dyDescent="0.35">
      <c r="C3962" s="87">
        <v>43188</v>
      </c>
      <c r="D3962" s="88">
        <v>0.31377314814814816</v>
      </c>
      <c r="E3962" s="89" t="s">
        <v>9</v>
      </c>
      <c r="F3962" s="89">
        <v>54</v>
      </c>
      <c r="G3962" s="89" t="s">
        <v>10</v>
      </c>
    </row>
    <row r="3963" spans="3:7" ht="15" thickBot="1" x14ac:dyDescent="0.35">
      <c r="C3963" s="87">
        <v>43188</v>
      </c>
      <c r="D3963" s="88">
        <v>0.31416666666666665</v>
      </c>
      <c r="E3963" s="89" t="s">
        <v>9</v>
      </c>
      <c r="F3963" s="89">
        <v>51</v>
      </c>
      <c r="G3963" s="89" t="s">
        <v>10</v>
      </c>
    </row>
    <row r="3964" spans="3:7" ht="15" thickBot="1" x14ac:dyDescent="0.35">
      <c r="C3964" s="87">
        <v>43188</v>
      </c>
      <c r="D3964" s="88">
        <v>0.31444444444444447</v>
      </c>
      <c r="E3964" s="89" t="s">
        <v>9</v>
      </c>
      <c r="F3964" s="89">
        <v>60</v>
      </c>
      <c r="G3964" s="89" t="s">
        <v>10</v>
      </c>
    </row>
    <row r="3965" spans="3:7" ht="15" thickBot="1" x14ac:dyDescent="0.35">
      <c r="C3965" s="87">
        <v>43188</v>
      </c>
      <c r="D3965" s="88">
        <v>0.31571759259259258</v>
      </c>
      <c r="E3965" s="89" t="s">
        <v>9</v>
      </c>
      <c r="F3965" s="89">
        <v>40</v>
      </c>
      <c r="G3965" s="89" t="s">
        <v>10</v>
      </c>
    </row>
    <row r="3966" spans="3:7" ht="15" thickBot="1" x14ac:dyDescent="0.35">
      <c r="C3966" s="87">
        <v>43188</v>
      </c>
      <c r="D3966" s="88">
        <v>0.31684027777777779</v>
      </c>
      <c r="E3966" s="89" t="s">
        <v>9</v>
      </c>
      <c r="F3966" s="89">
        <v>50</v>
      </c>
      <c r="G3966" s="89" t="s">
        <v>10</v>
      </c>
    </row>
    <row r="3967" spans="3:7" ht="15" thickBot="1" x14ac:dyDescent="0.35">
      <c r="C3967" s="87">
        <v>43188</v>
      </c>
      <c r="D3967" s="88">
        <v>0.31844907407407408</v>
      </c>
      <c r="E3967" s="89" t="s">
        <v>9</v>
      </c>
      <c r="F3967" s="89">
        <v>17</v>
      </c>
      <c r="G3967" s="89" t="s">
        <v>21</v>
      </c>
    </row>
    <row r="3968" spans="3:7" ht="15" thickBot="1" x14ac:dyDescent="0.35">
      <c r="C3968" s="87">
        <v>43188</v>
      </c>
      <c r="D3968" s="88">
        <v>0.31974537037037037</v>
      </c>
      <c r="E3968" s="89" t="s">
        <v>9</v>
      </c>
      <c r="F3968" s="89">
        <v>54</v>
      </c>
      <c r="G3968" s="89" t="s">
        <v>10</v>
      </c>
    </row>
    <row r="3969" spans="3:7" ht="15" thickBot="1" x14ac:dyDescent="0.35">
      <c r="C3969" s="87">
        <v>43188</v>
      </c>
      <c r="D3969" s="88">
        <v>0.32248842592592591</v>
      </c>
      <c r="E3969" s="89" t="s">
        <v>9</v>
      </c>
      <c r="F3969" s="89">
        <v>28</v>
      </c>
      <c r="G3969" s="89" t="s">
        <v>10</v>
      </c>
    </row>
    <row r="3970" spans="3:7" ht="15" thickBot="1" x14ac:dyDescent="0.35">
      <c r="C3970" s="87">
        <v>43188</v>
      </c>
      <c r="D3970" s="88">
        <v>0.32322916666666668</v>
      </c>
      <c r="E3970" s="89" t="s">
        <v>9</v>
      </c>
      <c r="F3970" s="89">
        <v>22</v>
      </c>
      <c r="G3970" s="89" t="s">
        <v>21</v>
      </c>
    </row>
    <row r="3971" spans="3:7" ht="15" thickBot="1" x14ac:dyDescent="0.35">
      <c r="C3971" s="87">
        <v>43188</v>
      </c>
      <c r="D3971" s="88">
        <v>0.32378472222222221</v>
      </c>
      <c r="E3971" s="89" t="s">
        <v>9</v>
      </c>
      <c r="F3971" s="89">
        <v>46</v>
      </c>
      <c r="G3971" s="89" t="s">
        <v>10</v>
      </c>
    </row>
    <row r="3972" spans="3:7" ht="15" thickBot="1" x14ac:dyDescent="0.35">
      <c r="C3972" s="87">
        <v>43188</v>
      </c>
      <c r="D3972" s="88">
        <v>0.32520833333333332</v>
      </c>
      <c r="E3972" s="89" t="s">
        <v>9</v>
      </c>
      <c r="F3972" s="89">
        <v>25</v>
      </c>
      <c r="G3972" s="89" t="s">
        <v>21</v>
      </c>
    </row>
    <row r="3973" spans="3:7" ht="15" thickBot="1" x14ac:dyDescent="0.35">
      <c r="C3973" s="87">
        <v>43188</v>
      </c>
      <c r="D3973" s="88">
        <v>0.32605324074074077</v>
      </c>
      <c r="E3973" s="89" t="s">
        <v>9</v>
      </c>
      <c r="F3973" s="89">
        <v>56</v>
      </c>
      <c r="G3973" s="89" t="s">
        <v>10</v>
      </c>
    </row>
    <row r="3974" spans="3:7" ht="15" thickBot="1" x14ac:dyDescent="0.35">
      <c r="C3974" s="87">
        <v>43188</v>
      </c>
      <c r="D3974" s="88">
        <v>0.32635416666666667</v>
      </c>
      <c r="E3974" s="89" t="s">
        <v>9</v>
      </c>
      <c r="F3974" s="89">
        <v>32</v>
      </c>
      <c r="G3974" s="89" t="s">
        <v>10</v>
      </c>
    </row>
    <row r="3975" spans="3:7" ht="15" thickBot="1" x14ac:dyDescent="0.35">
      <c r="C3975" s="87">
        <v>43188</v>
      </c>
      <c r="D3975" s="88">
        <v>0.32870370370370372</v>
      </c>
      <c r="E3975" s="89" t="s">
        <v>9</v>
      </c>
      <c r="F3975" s="89">
        <v>20</v>
      </c>
      <c r="G3975" s="89" t="s">
        <v>21</v>
      </c>
    </row>
    <row r="3976" spans="3:7" ht="15" thickBot="1" x14ac:dyDescent="0.35">
      <c r="C3976" s="87">
        <v>43188</v>
      </c>
      <c r="D3976" s="88">
        <v>0.33466435185185189</v>
      </c>
      <c r="E3976" s="89" t="s">
        <v>9</v>
      </c>
      <c r="F3976" s="89">
        <v>44</v>
      </c>
      <c r="G3976" s="89" t="s">
        <v>21</v>
      </c>
    </row>
    <row r="3977" spans="3:7" ht="15" thickBot="1" x14ac:dyDescent="0.35">
      <c r="C3977" s="87">
        <v>43188</v>
      </c>
      <c r="D3977" s="88">
        <v>0.33664351851851854</v>
      </c>
      <c r="E3977" s="89" t="s">
        <v>9</v>
      </c>
      <c r="F3977" s="89">
        <v>25</v>
      </c>
      <c r="G3977" s="89" t="s">
        <v>21</v>
      </c>
    </row>
    <row r="3978" spans="3:7" ht="15" thickBot="1" x14ac:dyDescent="0.35">
      <c r="C3978" s="87">
        <v>43188</v>
      </c>
      <c r="D3978" s="88">
        <v>0.33673611111111112</v>
      </c>
      <c r="E3978" s="89" t="s">
        <v>9</v>
      </c>
      <c r="F3978" s="89">
        <v>30</v>
      </c>
      <c r="G3978" s="89" t="s">
        <v>21</v>
      </c>
    </row>
    <row r="3979" spans="3:7" ht="15" thickBot="1" x14ac:dyDescent="0.35">
      <c r="C3979" s="87">
        <v>43188</v>
      </c>
      <c r="D3979" s="88">
        <v>0.33684027777777775</v>
      </c>
      <c r="E3979" s="89" t="s">
        <v>9</v>
      </c>
      <c r="F3979" s="89">
        <v>30</v>
      </c>
      <c r="G3979" s="89" t="s">
        <v>10</v>
      </c>
    </row>
    <row r="3980" spans="3:7" ht="15" thickBot="1" x14ac:dyDescent="0.35">
      <c r="C3980" s="87">
        <v>43188</v>
      </c>
      <c r="D3980" s="88">
        <v>0.33842592592592591</v>
      </c>
      <c r="E3980" s="89" t="s">
        <v>9</v>
      </c>
      <c r="F3980" s="89">
        <v>42</v>
      </c>
      <c r="G3980" s="89" t="s">
        <v>10</v>
      </c>
    </row>
    <row r="3981" spans="3:7" ht="15" thickBot="1" x14ac:dyDescent="0.35">
      <c r="C3981" s="87">
        <v>43188</v>
      </c>
      <c r="D3981" s="88">
        <v>0.34034722222222219</v>
      </c>
      <c r="E3981" s="89" t="s">
        <v>9</v>
      </c>
      <c r="F3981" s="89">
        <v>44</v>
      </c>
      <c r="G3981" s="89" t="s">
        <v>10</v>
      </c>
    </row>
    <row r="3982" spans="3:7" ht="15" thickBot="1" x14ac:dyDescent="0.35">
      <c r="C3982" s="87">
        <v>43188</v>
      </c>
      <c r="D3982" s="88">
        <v>0.3406481481481482</v>
      </c>
      <c r="E3982" s="89" t="s">
        <v>9</v>
      </c>
      <c r="F3982" s="89">
        <v>48</v>
      </c>
      <c r="G3982" s="89" t="s">
        <v>10</v>
      </c>
    </row>
    <row r="3983" spans="3:7" ht="15" thickBot="1" x14ac:dyDescent="0.35">
      <c r="C3983" s="87">
        <v>43188</v>
      </c>
      <c r="D3983" s="88">
        <v>0.34084490740740742</v>
      </c>
      <c r="E3983" s="89" t="s">
        <v>9</v>
      </c>
      <c r="F3983" s="89">
        <v>28</v>
      </c>
      <c r="G3983" s="89" t="s">
        <v>21</v>
      </c>
    </row>
    <row r="3984" spans="3:7" ht="15" thickBot="1" x14ac:dyDescent="0.35">
      <c r="C3984" s="87">
        <v>43188</v>
      </c>
      <c r="D3984" s="88">
        <v>0.34097222222222223</v>
      </c>
      <c r="E3984" s="89" t="s">
        <v>9</v>
      </c>
      <c r="F3984" s="89">
        <v>34</v>
      </c>
      <c r="G3984" s="89" t="s">
        <v>21</v>
      </c>
    </row>
    <row r="3985" spans="3:7" ht="15" thickBot="1" x14ac:dyDescent="0.35">
      <c r="C3985" s="87">
        <v>43188</v>
      </c>
      <c r="D3985" s="88">
        <v>0.3414699074074074</v>
      </c>
      <c r="E3985" s="89" t="s">
        <v>9</v>
      </c>
      <c r="F3985" s="89">
        <v>43</v>
      </c>
      <c r="G3985" s="89" t="s">
        <v>21</v>
      </c>
    </row>
    <row r="3986" spans="3:7" ht="15" thickBot="1" x14ac:dyDescent="0.35">
      <c r="C3986" s="87">
        <v>43188</v>
      </c>
      <c r="D3986" s="88">
        <v>0.34335648148148151</v>
      </c>
      <c r="E3986" s="89" t="s">
        <v>9</v>
      </c>
      <c r="F3986" s="89">
        <v>34</v>
      </c>
      <c r="G3986" s="89" t="s">
        <v>10</v>
      </c>
    </row>
    <row r="3987" spans="3:7" ht="15" thickBot="1" x14ac:dyDescent="0.35">
      <c r="C3987" s="87">
        <v>43188</v>
      </c>
      <c r="D3987" s="88">
        <v>0.34354166666666663</v>
      </c>
      <c r="E3987" s="89" t="s">
        <v>9</v>
      </c>
      <c r="F3987" s="89">
        <v>33</v>
      </c>
      <c r="G3987" s="89" t="s">
        <v>10</v>
      </c>
    </row>
    <row r="3988" spans="3:7" ht="15" thickBot="1" x14ac:dyDescent="0.35">
      <c r="C3988" s="87">
        <v>43188</v>
      </c>
      <c r="D3988" s="88">
        <v>0.34392361111111108</v>
      </c>
      <c r="E3988" s="89" t="s">
        <v>9</v>
      </c>
      <c r="F3988" s="89">
        <v>26</v>
      </c>
      <c r="G3988" s="89" t="s">
        <v>21</v>
      </c>
    </row>
    <row r="3989" spans="3:7" ht="15" thickBot="1" x14ac:dyDescent="0.35">
      <c r="C3989" s="87">
        <v>43188</v>
      </c>
      <c r="D3989" s="88">
        <v>0.34410879629629632</v>
      </c>
      <c r="E3989" s="89" t="s">
        <v>9</v>
      </c>
      <c r="F3989" s="89">
        <v>45</v>
      </c>
      <c r="G3989" s="89" t="s">
        <v>10</v>
      </c>
    </row>
    <row r="3990" spans="3:7" ht="15" thickBot="1" x14ac:dyDescent="0.35">
      <c r="C3990" s="87">
        <v>43188</v>
      </c>
      <c r="D3990" s="88">
        <v>0.34422453703703698</v>
      </c>
      <c r="E3990" s="89" t="s">
        <v>9</v>
      </c>
      <c r="F3990" s="89">
        <v>44</v>
      </c>
      <c r="G3990" s="89" t="s">
        <v>10</v>
      </c>
    </row>
    <row r="3991" spans="3:7" ht="15" thickBot="1" x14ac:dyDescent="0.35">
      <c r="C3991" s="87">
        <v>43188</v>
      </c>
      <c r="D3991" s="88">
        <v>0.34546296296296292</v>
      </c>
      <c r="E3991" s="89" t="s">
        <v>9</v>
      </c>
      <c r="F3991" s="89">
        <v>52</v>
      </c>
      <c r="G3991" s="89" t="s">
        <v>10</v>
      </c>
    </row>
    <row r="3992" spans="3:7" ht="15" thickBot="1" x14ac:dyDescent="0.35">
      <c r="C3992" s="87">
        <v>43188</v>
      </c>
      <c r="D3992" s="88">
        <v>0.34597222222222218</v>
      </c>
      <c r="E3992" s="89" t="s">
        <v>9</v>
      </c>
      <c r="F3992" s="89">
        <v>40</v>
      </c>
      <c r="G3992" s="89" t="s">
        <v>10</v>
      </c>
    </row>
    <row r="3993" spans="3:7" ht="15" thickBot="1" x14ac:dyDescent="0.35">
      <c r="C3993" s="87">
        <v>43188</v>
      </c>
      <c r="D3993" s="88">
        <v>0.34614583333333332</v>
      </c>
      <c r="E3993" s="89" t="s">
        <v>9</v>
      </c>
      <c r="F3993" s="89">
        <v>43</v>
      </c>
      <c r="G3993" s="89" t="s">
        <v>21</v>
      </c>
    </row>
    <row r="3994" spans="3:7" ht="15" thickBot="1" x14ac:dyDescent="0.35">
      <c r="C3994" s="87">
        <v>43188</v>
      </c>
      <c r="D3994" s="88">
        <v>0.34619212962962959</v>
      </c>
      <c r="E3994" s="89" t="s">
        <v>9</v>
      </c>
      <c r="F3994" s="89">
        <v>55</v>
      </c>
      <c r="G3994" s="89" t="s">
        <v>10</v>
      </c>
    </row>
    <row r="3995" spans="3:7" ht="15" thickBot="1" x14ac:dyDescent="0.35">
      <c r="C3995" s="87">
        <v>43188</v>
      </c>
      <c r="D3995" s="88">
        <v>0.34636574074074072</v>
      </c>
      <c r="E3995" s="89" t="s">
        <v>9</v>
      </c>
      <c r="F3995" s="89">
        <v>41</v>
      </c>
      <c r="G3995" s="89" t="s">
        <v>10</v>
      </c>
    </row>
    <row r="3996" spans="3:7" ht="15" thickBot="1" x14ac:dyDescent="0.35">
      <c r="C3996" s="87">
        <v>43188</v>
      </c>
      <c r="D3996" s="88">
        <v>0.34638888888888886</v>
      </c>
      <c r="E3996" s="89" t="s">
        <v>9</v>
      </c>
      <c r="F3996" s="89">
        <v>42</v>
      </c>
      <c r="G3996" s="89" t="s">
        <v>10</v>
      </c>
    </row>
    <row r="3997" spans="3:7" ht="15" thickBot="1" x14ac:dyDescent="0.35">
      <c r="C3997" s="87">
        <v>43188</v>
      </c>
      <c r="D3997" s="88">
        <v>0.34771990740740738</v>
      </c>
      <c r="E3997" s="89" t="s">
        <v>9</v>
      </c>
      <c r="F3997" s="89">
        <v>45</v>
      </c>
      <c r="G3997" s="89" t="s">
        <v>10</v>
      </c>
    </row>
    <row r="3998" spans="3:7" ht="15" thickBot="1" x14ac:dyDescent="0.35">
      <c r="C3998" s="87">
        <v>43188</v>
      </c>
      <c r="D3998" s="88">
        <v>0.35032407407407407</v>
      </c>
      <c r="E3998" s="89" t="s">
        <v>9</v>
      </c>
      <c r="F3998" s="89">
        <v>18</v>
      </c>
      <c r="G3998" s="89" t="s">
        <v>21</v>
      </c>
    </row>
    <row r="3999" spans="3:7" ht="15" thickBot="1" x14ac:dyDescent="0.35">
      <c r="C3999" s="87">
        <v>43188</v>
      </c>
      <c r="D3999" s="88">
        <v>0.3507291666666667</v>
      </c>
      <c r="E3999" s="89" t="s">
        <v>9</v>
      </c>
      <c r="F3999" s="89">
        <v>28</v>
      </c>
      <c r="G3999" s="89" t="s">
        <v>21</v>
      </c>
    </row>
    <row r="4000" spans="3:7" ht="15" thickBot="1" x14ac:dyDescent="0.35">
      <c r="C4000" s="87">
        <v>43188</v>
      </c>
      <c r="D4000" s="88">
        <v>0.35083333333333333</v>
      </c>
      <c r="E4000" s="89" t="s">
        <v>9</v>
      </c>
      <c r="F4000" s="89">
        <v>43</v>
      </c>
      <c r="G4000" s="89" t="s">
        <v>10</v>
      </c>
    </row>
    <row r="4001" spans="3:7" ht="15" thickBot="1" x14ac:dyDescent="0.35">
      <c r="C4001" s="87">
        <v>43188</v>
      </c>
      <c r="D4001" s="88">
        <v>0.35146990740740741</v>
      </c>
      <c r="E4001" s="89" t="s">
        <v>9</v>
      </c>
      <c r="F4001" s="89">
        <v>41</v>
      </c>
      <c r="G4001" s="89" t="s">
        <v>21</v>
      </c>
    </row>
    <row r="4002" spans="3:7" ht="15" thickBot="1" x14ac:dyDescent="0.35">
      <c r="C4002" s="87">
        <v>43188</v>
      </c>
      <c r="D4002" s="88">
        <v>0.3520949074074074</v>
      </c>
      <c r="E4002" s="89" t="s">
        <v>9</v>
      </c>
      <c r="F4002" s="89">
        <v>28</v>
      </c>
      <c r="G4002" s="89" t="s">
        <v>21</v>
      </c>
    </row>
    <row r="4003" spans="3:7" ht="15" thickBot="1" x14ac:dyDescent="0.35">
      <c r="C4003" s="87">
        <v>43188</v>
      </c>
      <c r="D4003" s="88">
        <v>0.35222222222222221</v>
      </c>
      <c r="E4003" s="89" t="s">
        <v>9</v>
      </c>
      <c r="F4003" s="89">
        <v>37</v>
      </c>
      <c r="G4003" s="89" t="s">
        <v>21</v>
      </c>
    </row>
    <row r="4004" spans="3:7" ht="15" thickBot="1" x14ac:dyDescent="0.35">
      <c r="C4004" s="87">
        <v>43188</v>
      </c>
      <c r="D4004" s="88">
        <v>0.35464120370370367</v>
      </c>
      <c r="E4004" s="89" t="s">
        <v>9</v>
      </c>
      <c r="F4004" s="89">
        <v>45</v>
      </c>
      <c r="G4004" s="89" t="s">
        <v>10</v>
      </c>
    </row>
    <row r="4005" spans="3:7" ht="15" thickBot="1" x14ac:dyDescent="0.35">
      <c r="C4005" s="87">
        <v>43188</v>
      </c>
      <c r="D4005" s="88">
        <v>0.35706018518518517</v>
      </c>
      <c r="E4005" s="89" t="s">
        <v>9</v>
      </c>
      <c r="F4005" s="89">
        <v>20</v>
      </c>
      <c r="G4005" s="89" t="s">
        <v>21</v>
      </c>
    </row>
    <row r="4006" spans="3:7" ht="15" thickBot="1" x14ac:dyDescent="0.35">
      <c r="C4006" s="87">
        <v>43188</v>
      </c>
      <c r="D4006" s="88">
        <v>0.35734953703703703</v>
      </c>
      <c r="E4006" s="89" t="s">
        <v>9</v>
      </c>
      <c r="F4006" s="89">
        <v>64</v>
      </c>
      <c r="G4006" s="89" t="s">
        <v>10</v>
      </c>
    </row>
    <row r="4007" spans="3:7" ht="15" thickBot="1" x14ac:dyDescent="0.35">
      <c r="C4007" s="87">
        <v>43188</v>
      </c>
      <c r="D4007" s="88">
        <v>0.35881944444444441</v>
      </c>
      <c r="E4007" s="89" t="s">
        <v>9</v>
      </c>
      <c r="F4007" s="89">
        <v>23</v>
      </c>
      <c r="G4007" s="89" t="s">
        <v>21</v>
      </c>
    </row>
    <row r="4008" spans="3:7" x14ac:dyDescent="0.3">
      <c r="C4008" s="90">
        <v>43188</v>
      </c>
      <c r="D4008" s="91">
        <v>0.35922453703703705</v>
      </c>
      <c r="E4008" s="92" t="s">
        <v>9</v>
      </c>
      <c r="F4008" s="92">
        <v>16</v>
      </c>
      <c r="G4008" s="92" t="s">
        <v>21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B9BA-5B44-4AB6-BAEA-633D8C194CB4}">
  <dimension ref="C4:T3603"/>
  <sheetViews>
    <sheetView workbookViewId="0"/>
  </sheetViews>
  <sheetFormatPr defaultRowHeight="14.4" x14ac:dyDescent="0.3"/>
  <cols>
    <col min="3" max="3" width="14" customWidth="1"/>
    <col min="4" max="4" width="10.88671875" customWidth="1"/>
    <col min="5" max="5" width="11.44140625" customWidth="1"/>
    <col min="6" max="6" width="9.5546875" customWidth="1"/>
    <col min="7" max="7" width="11.5546875" customWidth="1"/>
    <col min="10" max="10" width="34.44140625" customWidth="1"/>
    <col min="20" max="20" width="14.5546875" customWidth="1"/>
  </cols>
  <sheetData>
    <row r="4" spans="3:20" ht="15" thickBot="1" x14ac:dyDescent="0.35">
      <c r="C4" s="78" t="s">
        <v>0</v>
      </c>
      <c r="D4" s="78" t="s">
        <v>1</v>
      </c>
      <c r="E4" s="78" t="s">
        <v>2</v>
      </c>
      <c r="F4" s="78" t="s">
        <v>3</v>
      </c>
      <c r="G4" s="78" t="s">
        <v>4</v>
      </c>
    </row>
    <row r="5" spans="3:20" ht="15" thickBot="1" x14ac:dyDescent="0.35">
      <c r="C5" s="79" t="s">
        <v>26</v>
      </c>
      <c r="D5" s="79">
        <v>15</v>
      </c>
      <c r="E5" s="80">
        <v>43195</v>
      </c>
      <c r="F5" s="81">
        <v>0.36162037037037037</v>
      </c>
      <c r="G5" s="82">
        <v>0.6</v>
      </c>
    </row>
    <row r="6" spans="3:20" x14ac:dyDescent="0.3">
      <c r="C6" s="83" t="s">
        <v>2</v>
      </c>
      <c r="D6" s="83" t="s">
        <v>3</v>
      </c>
      <c r="E6" s="83" t="s">
        <v>6</v>
      </c>
      <c r="F6" s="83" t="s">
        <v>7</v>
      </c>
      <c r="G6" s="83" t="s">
        <v>8</v>
      </c>
    </row>
    <row r="7" spans="3:20" ht="15" thickBot="1" x14ac:dyDescent="0.35">
      <c r="C7" s="93">
        <v>43189</v>
      </c>
      <c r="D7" s="94">
        <v>6.9513888888888889E-2</v>
      </c>
      <c r="E7" s="95" t="s">
        <v>9</v>
      </c>
      <c r="F7" s="95">
        <v>37</v>
      </c>
      <c r="G7" s="95" t="s">
        <v>21</v>
      </c>
    </row>
    <row r="8" spans="3:20" ht="15" thickBot="1" x14ac:dyDescent="0.35">
      <c r="C8" s="70">
        <v>43189</v>
      </c>
      <c r="D8" s="71">
        <v>9.2453703703703705E-2</v>
      </c>
      <c r="E8" s="72" t="s">
        <v>9</v>
      </c>
      <c r="F8" s="72">
        <v>40</v>
      </c>
      <c r="G8" s="72" t="s">
        <v>21</v>
      </c>
    </row>
    <row r="9" spans="3:20" ht="15" thickBot="1" x14ac:dyDescent="0.35">
      <c r="C9" s="70">
        <v>43189</v>
      </c>
      <c r="D9" s="71">
        <v>0.10770833333333334</v>
      </c>
      <c r="E9" s="72" t="s">
        <v>9</v>
      </c>
      <c r="F9" s="72">
        <v>34</v>
      </c>
      <c r="G9" s="72" t="s">
        <v>10</v>
      </c>
      <c r="J9" t="s">
        <v>27</v>
      </c>
      <c r="K9" s="14">
        <f>S11</f>
        <v>3467</v>
      </c>
      <c r="L9" s="14"/>
      <c r="M9" s="9"/>
      <c r="N9" s="9"/>
      <c r="O9" s="9"/>
      <c r="P9" s="9"/>
      <c r="Q9" s="9"/>
      <c r="R9" s="9"/>
    </row>
    <row r="10" spans="3:20" ht="15" thickBot="1" x14ac:dyDescent="0.35">
      <c r="C10" s="70">
        <v>43189</v>
      </c>
      <c r="D10" s="71">
        <v>0.12540509259259261</v>
      </c>
      <c r="E10" s="72" t="s">
        <v>9</v>
      </c>
      <c r="F10" s="72">
        <v>36</v>
      </c>
      <c r="G10" s="72" t="s">
        <v>21</v>
      </c>
      <c r="K10" s="9" t="s">
        <v>92</v>
      </c>
      <c r="L10" s="9" t="s">
        <v>93</v>
      </c>
      <c r="M10" s="9" t="s">
        <v>94</v>
      </c>
      <c r="N10" s="9" t="s">
        <v>95</v>
      </c>
      <c r="O10" s="9" t="s">
        <v>96</v>
      </c>
      <c r="P10" s="9" t="s">
        <v>97</v>
      </c>
      <c r="Q10" s="9" t="s">
        <v>98</v>
      </c>
      <c r="R10" s="9"/>
      <c r="S10" s="9" t="s">
        <v>64</v>
      </c>
    </row>
    <row r="11" spans="3:20" ht="15" thickBot="1" x14ac:dyDescent="0.35">
      <c r="C11" s="70">
        <v>43189</v>
      </c>
      <c r="D11" s="71">
        <v>0.17443287037037036</v>
      </c>
      <c r="E11" s="72" t="s">
        <v>9</v>
      </c>
      <c r="F11" s="72">
        <v>31</v>
      </c>
      <c r="G11" s="72" t="s">
        <v>10</v>
      </c>
      <c r="J11" t="s">
        <v>22</v>
      </c>
      <c r="K11" s="14">
        <f>COUNTIFS($C$7:$C$3473, "=2018-03-30" )</f>
        <v>420</v>
      </c>
      <c r="L11" s="14">
        <f>COUNTIFS($C$7:$C$3473, "=2018-03-31" )</f>
        <v>421</v>
      </c>
      <c r="M11" s="14">
        <f>COUNTIFS($C$7:$C$3473, "=2018-04-01" )</f>
        <v>343</v>
      </c>
      <c r="N11" s="14">
        <f>COUNTIFS($C$7:$C$3473, "=2018-04-02" )</f>
        <v>411</v>
      </c>
      <c r="O11" s="14">
        <f>COUNTIFS($C$7:$C$3473, "=2018-04-03" )</f>
        <v>583</v>
      </c>
      <c r="P11" s="14">
        <f>COUNTIFS($C$7:$C$3473, "=2018-04-04" )</f>
        <v>603</v>
      </c>
      <c r="Q11" s="14">
        <f>COUNTIFS($C$7:$C$3473, "=2018-04-05" )</f>
        <v>686</v>
      </c>
      <c r="R11" s="14"/>
      <c r="S11" s="14">
        <f>SUM( K11:R11 )</f>
        <v>3467</v>
      </c>
    </row>
    <row r="12" spans="3:20" ht="15" thickBot="1" x14ac:dyDescent="0.35">
      <c r="C12" s="70">
        <v>43189</v>
      </c>
      <c r="D12" s="71">
        <v>0.26244212962962959</v>
      </c>
      <c r="E12" s="72" t="s">
        <v>9</v>
      </c>
      <c r="F12" s="72">
        <v>44</v>
      </c>
      <c r="G12" s="72" t="s">
        <v>10</v>
      </c>
      <c r="J12" t="s">
        <v>36</v>
      </c>
      <c r="K12" s="14">
        <f>COUNTIFS($C$7:$C$3473, "=2018-03-30", $D$7:$D$3473, "&gt;07:00:00", $D$7:$D$3473, "&lt;17:00:00" )</f>
        <v>277</v>
      </c>
      <c r="L12" s="14">
        <f>COUNTIFS($C$7:$C$3473, "=2018-03-31", $D$7:$D$3473, "&gt;07:00:00", $D$7:$D$3473, "&lt;17:00:00" )</f>
        <v>302</v>
      </c>
      <c r="M12" s="14">
        <f>COUNTIFS($C$7:$C$3473, "=2018-04-01", $D$7:$D$3473, "&gt;07:00:00", $D$7:$D$3473, "&lt;17:00:00" )</f>
        <v>222</v>
      </c>
      <c r="N12" s="14">
        <f>COUNTIFS($C$7:$C$3473, "=2018-04-02", $D$7:$D$3473, "&gt;07:00:00", $D$7:$D$3473, "&lt;17:00:00" )</f>
        <v>245</v>
      </c>
      <c r="O12" s="14">
        <f>COUNTIFS($C$7:$C$3473, "=2018-04-03", $D$7:$D$3473, "&gt;07:00:00", $D$7:$D$3473, "&lt;17:00:00" )</f>
        <v>365</v>
      </c>
      <c r="P12" s="14">
        <f>COUNTIFS($C$7:$C$3473, "=2018-04-04", $D$7:$D$3473, "&gt;07:00:00", $D$7:$D$3473, "&lt;17:00:00" )</f>
        <v>340</v>
      </c>
      <c r="Q12" s="14">
        <f>COUNTIFS($C$7:$C$3473, "=2018-04-05", $D$7:$D$3473, "&gt;07:00:00", $D$7:$D$3473, "&lt;17:00:00" )</f>
        <v>430</v>
      </c>
      <c r="R12" s="14"/>
      <c r="S12" s="14">
        <f>SUM( K12:R12 )</f>
        <v>2181</v>
      </c>
    </row>
    <row r="13" spans="3:20" ht="15" thickBot="1" x14ac:dyDescent="0.35">
      <c r="C13" s="70">
        <v>43189</v>
      </c>
      <c r="D13" s="71">
        <v>0.2739699074074074</v>
      </c>
      <c r="E13" s="72" t="s">
        <v>9</v>
      </c>
      <c r="F13" s="72">
        <v>36</v>
      </c>
      <c r="G13" s="72" t="s">
        <v>10</v>
      </c>
      <c r="J13" t="s">
        <v>37</v>
      </c>
      <c r="K13" s="14">
        <f>COUNTIFS($C$7:$C$3473, "=2018-03-30", $D$7:$D$3473, "&gt;07:00:00", $D$7:$D$3473, "&lt;17:00:00", $F$7:$F$3473, "&gt;30" )</f>
        <v>221</v>
      </c>
      <c r="L13" s="14">
        <f>COUNTIFS($C$7:$C$3473, "=2018-03-31", $D$7:$D$3473, "&gt;07:00:00", $D$7:$D$3473, "&lt;17:00:00", $F$7:$F$3473, "&gt;30" )</f>
        <v>242</v>
      </c>
      <c r="M13" s="14">
        <f>COUNTIFS($C$7:$C$3473, "=2018-04-01", $D$7:$D$3473, "&gt;07:00:00", $D$7:$D$3473, "&lt;17:00:00", $F$7:$F$3473, "&gt;30" )</f>
        <v>185</v>
      </c>
      <c r="N13" s="14">
        <f>COUNTIFS($C$7:$C$3473, "=2018-04-02", $D$7:$D$3473, "&gt;07:00:00", $D$7:$D$3473, "&lt;17:00:00", $F$7:$F$3473, "&gt;30" )</f>
        <v>192</v>
      </c>
      <c r="O13" s="14">
        <f>COUNTIFS($C$7:$C$3473, "=2018-04-03", $D$7:$D$3473, "&gt;07:00:00", $D$7:$D$3473, "&lt;17:00:00", $F$7:$F$3473, "&gt;30" )</f>
        <v>228</v>
      </c>
      <c r="P13" s="14">
        <f>COUNTIFS($C$7:$C$3473, "=2018-04-04", $D$7:$D$3473, "&gt;07:00:00", $D$7:$D$3473, "&lt;17:00:00", $F$7:$F$3473, "&gt;30" )</f>
        <v>218</v>
      </c>
      <c r="Q13" s="14">
        <f>COUNTIFS($C$7:$C$3473, "=2018-04-05", $D$7:$D$3473, "&gt;07:00:00", $D$7:$D$3473, "&lt;17:00:00", $F$7:$F$3473, "&gt;30" )</f>
        <v>254</v>
      </c>
      <c r="R13" s="14"/>
      <c r="S13" s="14">
        <f>SUM( K13:R13 )</f>
        <v>1540</v>
      </c>
      <c r="T13" s="54">
        <f>S13/S12</f>
        <v>0.70609812012838147</v>
      </c>
    </row>
    <row r="14" spans="3:20" ht="15" thickBot="1" x14ac:dyDescent="0.35">
      <c r="C14" s="70">
        <v>43189</v>
      </c>
      <c r="D14" s="71">
        <v>0.2996875</v>
      </c>
      <c r="E14" s="72" t="s">
        <v>9</v>
      </c>
      <c r="F14" s="72">
        <v>23</v>
      </c>
      <c r="G14" s="72" t="s">
        <v>10</v>
      </c>
      <c r="J14" t="s">
        <v>50</v>
      </c>
      <c r="K14" s="14">
        <f>COUNTIFS($C$7:$C$3473, "=2018-03-30",  $F$7:$F$3473, "&gt;50" )</f>
        <v>39</v>
      </c>
      <c r="L14" s="14">
        <f>COUNTIFS($C$7:$C$3473, "=2018-03-31",  $F$7:$F$3473, "&gt;50" )</f>
        <v>47</v>
      </c>
      <c r="M14" s="14">
        <f>COUNTIFS($C$7:$C$3473, "=2018-04-01",  $F$7:$F$3473, "&gt;50" )</f>
        <v>36</v>
      </c>
      <c r="N14" s="14">
        <f>COUNTIFS($C$7:$C$3473, "=2018-04-02",  $F$7:$F$3473, "&gt;50" )</f>
        <v>44</v>
      </c>
      <c r="O14" s="14">
        <f>COUNTIFS($C$7:$C$3473, "=2018-04-03",  $F$7:$F$3473, "&gt;50" )</f>
        <v>38</v>
      </c>
      <c r="P14" s="14">
        <f>COUNTIFS($C$7:$C$3473, "=2018-04-04",  $F$7:$F$3473, "&gt;50" )</f>
        <v>50</v>
      </c>
      <c r="Q14" s="14">
        <f>COUNTIFS($C$7:$C$3473, "=2018-04-05",  $F$7:$F$3473, "&gt;50" )</f>
        <v>49</v>
      </c>
      <c r="R14" s="14"/>
      <c r="S14" s="14">
        <f>SUM( K14:R14 )</f>
        <v>303</v>
      </c>
      <c r="T14" s="55">
        <f>S14/S11</f>
        <v>8.7395442745889812E-2</v>
      </c>
    </row>
    <row r="15" spans="3:20" ht="15" thickBot="1" x14ac:dyDescent="0.35">
      <c r="C15" s="70">
        <v>43189</v>
      </c>
      <c r="D15" s="71">
        <v>0.3125</v>
      </c>
      <c r="E15" s="72" t="s">
        <v>9</v>
      </c>
      <c r="F15" s="72">
        <v>17</v>
      </c>
      <c r="G15" s="72" t="s">
        <v>21</v>
      </c>
    </row>
    <row r="16" spans="3:20" ht="15" thickBot="1" x14ac:dyDescent="0.35">
      <c r="C16" s="70">
        <v>43189</v>
      </c>
      <c r="D16" s="71">
        <v>0.32427083333333334</v>
      </c>
      <c r="E16" s="72" t="s">
        <v>9</v>
      </c>
      <c r="F16" s="72">
        <v>20</v>
      </c>
      <c r="G16" s="72" t="s">
        <v>10</v>
      </c>
    </row>
    <row r="17" spans="3:7" ht="15" thickBot="1" x14ac:dyDescent="0.35">
      <c r="C17" s="70">
        <v>43189</v>
      </c>
      <c r="D17" s="71">
        <v>0.33182870370370371</v>
      </c>
      <c r="E17" s="72" t="s">
        <v>9</v>
      </c>
      <c r="F17" s="72">
        <v>26</v>
      </c>
      <c r="G17" s="72" t="s">
        <v>21</v>
      </c>
    </row>
    <row r="18" spans="3:7" ht="15" thickBot="1" x14ac:dyDescent="0.35">
      <c r="C18" s="70">
        <v>43189</v>
      </c>
      <c r="D18" s="71">
        <v>0.33346064814814813</v>
      </c>
      <c r="E18" s="72" t="s">
        <v>9</v>
      </c>
      <c r="F18" s="72">
        <v>28</v>
      </c>
      <c r="G18" s="72" t="s">
        <v>10</v>
      </c>
    </row>
    <row r="19" spans="3:7" ht="15" thickBot="1" x14ac:dyDescent="0.35">
      <c r="C19" s="70">
        <v>43189</v>
      </c>
      <c r="D19" s="71">
        <v>0.33575231481481477</v>
      </c>
      <c r="E19" s="72" t="s">
        <v>9</v>
      </c>
      <c r="F19" s="72">
        <v>43</v>
      </c>
      <c r="G19" s="72" t="s">
        <v>10</v>
      </c>
    </row>
    <row r="20" spans="3:7" ht="15" thickBot="1" x14ac:dyDescent="0.35">
      <c r="C20" s="70">
        <v>43189</v>
      </c>
      <c r="D20" s="71">
        <v>0.3379861111111111</v>
      </c>
      <c r="E20" s="72" t="s">
        <v>9</v>
      </c>
      <c r="F20" s="72">
        <v>35</v>
      </c>
      <c r="G20" s="72" t="s">
        <v>21</v>
      </c>
    </row>
    <row r="21" spans="3:7" ht="15" thickBot="1" x14ac:dyDescent="0.35">
      <c r="C21" s="70">
        <v>43189</v>
      </c>
      <c r="D21" s="71">
        <v>0.33917824074074071</v>
      </c>
      <c r="E21" s="72" t="s">
        <v>9</v>
      </c>
      <c r="F21" s="72">
        <v>22</v>
      </c>
      <c r="G21" s="72" t="s">
        <v>21</v>
      </c>
    </row>
    <row r="22" spans="3:7" ht="15" thickBot="1" x14ac:dyDescent="0.35">
      <c r="C22" s="70">
        <v>43189</v>
      </c>
      <c r="D22" s="71">
        <v>0.34069444444444441</v>
      </c>
      <c r="E22" s="72" t="s">
        <v>9</v>
      </c>
      <c r="F22" s="72">
        <v>30</v>
      </c>
      <c r="G22" s="72" t="s">
        <v>10</v>
      </c>
    </row>
    <row r="23" spans="3:7" ht="15" thickBot="1" x14ac:dyDescent="0.35">
      <c r="C23" s="70">
        <v>43189</v>
      </c>
      <c r="D23" s="71">
        <v>0.34282407407407406</v>
      </c>
      <c r="E23" s="72" t="s">
        <v>9</v>
      </c>
      <c r="F23" s="72">
        <v>37</v>
      </c>
      <c r="G23" s="72" t="s">
        <v>10</v>
      </c>
    </row>
    <row r="24" spans="3:7" ht="15" thickBot="1" x14ac:dyDescent="0.35">
      <c r="C24" s="70">
        <v>43189</v>
      </c>
      <c r="D24" s="71">
        <v>0.34454861111111112</v>
      </c>
      <c r="E24" s="72" t="s">
        <v>9</v>
      </c>
      <c r="F24" s="72">
        <v>42</v>
      </c>
      <c r="G24" s="72" t="s">
        <v>21</v>
      </c>
    </row>
    <row r="25" spans="3:7" ht="15" thickBot="1" x14ac:dyDescent="0.35">
      <c r="C25" s="70">
        <v>43189</v>
      </c>
      <c r="D25" s="71">
        <v>0.34795138888888894</v>
      </c>
      <c r="E25" s="72" t="s">
        <v>9</v>
      </c>
      <c r="F25" s="72">
        <v>32</v>
      </c>
      <c r="G25" s="72" t="s">
        <v>10</v>
      </c>
    </row>
    <row r="26" spans="3:7" ht="15" thickBot="1" x14ac:dyDescent="0.35">
      <c r="C26" s="70">
        <v>43189</v>
      </c>
      <c r="D26" s="71">
        <v>0.35023148148148148</v>
      </c>
      <c r="E26" s="72" t="s">
        <v>9</v>
      </c>
      <c r="F26" s="72">
        <v>14</v>
      </c>
      <c r="G26" s="72" t="s">
        <v>21</v>
      </c>
    </row>
    <row r="27" spans="3:7" ht="15" thickBot="1" x14ac:dyDescent="0.35">
      <c r="C27" s="70">
        <v>43189</v>
      </c>
      <c r="D27" s="71">
        <v>0.35024305555555557</v>
      </c>
      <c r="E27" s="72" t="s">
        <v>9</v>
      </c>
      <c r="F27" s="72">
        <v>14</v>
      </c>
      <c r="G27" s="72" t="s">
        <v>21</v>
      </c>
    </row>
    <row r="28" spans="3:7" ht="15" thickBot="1" x14ac:dyDescent="0.35">
      <c r="C28" s="70">
        <v>43189</v>
      </c>
      <c r="D28" s="71">
        <v>0.35092592592592592</v>
      </c>
      <c r="E28" s="72" t="s">
        <v>9</v>
      </c>
      <c r="F28" s="72">
        <v>29</v>
      </c>
      <c r="G28" s="72" t="s">
        <v>10</v>
      </c>
    </row>
    <row r="29" spans="3:7" ht="15" thickBot="1" x14ac:dyDescent="0.35">
      <c r="C29" s="70">
        <v>43189</v>
      </c>
      <c r="D29" s="71">
        <v>0.35319444444444442</v>
      </c>
      <c r="E29" s="72" t="s">
        <v>9</v>
      </c>
      <c r="F29" s="72">
        <v>27</v>
      </c>
      <c r="G29" s="72" t="s">
        <v>10</v>
      </c>
    </row>
    <row r="30" spans="3:7" ht="15" thickBot="1" x14ac:dyDescent="0.35">
      <c r="C30" s="70">
        <v>43189</v>
      </c>
      <c r="D30" s="71">
        <v>0.36023148148148149</v>
      </c>
      <c r="E30" s="72" t="s">
        <v>9</v>
      </c>
      <c r="F30" s="72">
        <v>40</v>
      </c>
      <c r="G30" s="72" t="s">
        <v>10</v>
      </c>
    </row>
    <row r="31" spans="3:7" ht="15" thickBot="1" x14ac:dyDescent="0.35">
      <c r="C31" s="70">
        <v>43189</v>
      </c>
      <c r="D31" s="71">
        <v>0.36452546296296301</v>
      </c>
      <c r="E31" s="72" t="s">
        <v>9</v>
      </c>
      <c r="F31" s="72">
        <v>36</v>
      </c>
      <c r="G31" s="72" t="s">
        <v>10</v>
      </c>
    </row>
    <row r="32" spans="3:7" ht="15" thickBot="1" x14ac:dyDescent="0.35">
      <c r="C32" s="70">
        <v>43189</v>
      </c>
      <c r="D32" s="71">
        <v>0.36515046296296294</v>
      </c>
      <c r="E32" s="72" t="s">
        <v>9</v>
      </c>
      <c r="F32" s="72">
        <v>34</v>
      </c>
      <c r="G32" s="72" t="s">
        <v>10</v>
      </c>
    </row>
    <row r="33" spans="3:7" ht="15" thickBot="1" x14ac:dyDescent="0.35">
      <c r="C33" s="70">
        <v>43189</v>
      </c>
      <c r="D33" s="71">
        <v>0.36576388888888894</v>
      </c>
      <c r="E33" s="72" t="s">
        <v>9</v>
      </c>
      <c r="F33" s="72">
        <v>31</v>
      </c>
      <c r="G33" s="72" t="s">
        <v>10</v>
      </c>
    </row>
    <row r="34" spans="3:7" ht="15" thickBot="1" x14ac:dyDescent="0.35">
      <c r="C34" s="70">
        <v>43189</v>
      </c>
      <c r="D34" s="71">
        <v>0.36609953703703701</v>
      </c>
      <c r="E34" s="72" t="s">
        <v>9</v>
      </c>
      <c r="F34" s="72">
        <v>37</v>
      </c>
      <c r="G34" s="72" t="s">
        <v>10</v>
      </c>
    </row>
    <row r="35" spans="3:7" ht="15" thickBot="1" x14ac:dyDescent="0.35">
      <c r="C35" s="70">
        <v>43189</v>
      </c>
      <c r="D35" s="71">
        <v>0.37182870370370374</v>
      </c>
      <c r="E35" s="72" t="s">
        <v>9</v>
      </c>
      <c r="F35" s="72">
        <v>32</v>
      </c>
      <c r="G35" s="72" t="s">
        <v>21</v>
      </c>
    </row>
    <row r="36" spans="3:7" ht="15" thickBot="1" x14ac:dyDescent="0.35">
      <c r="C36" s="70">
        <v>43189</v>
      </c>
      <c r="D36" s="71">
        <v>0.37531249999999999</v>
      </c>
      <c r="E36" s="72" t="s">
        <v>9</v>
      </c>
      <c r="F36" s="72">
        <v>39</v>
      </c>
      <c r="G36" s="72" t="s">
        <v>21</v>
      </c>
    </row>
    <row r="37" spans="3:7" ht="15" thickBot="1" x14ac:dyDescent="0.35">
      <c r="C37" s="70">
        <v>43189</v>
      </c>
      <c r="D37" s="71">
        <v>0.39862268518518523</v>
      </c>
      <c r="E37" s="72" t="s">
        <v>9</v>
      </c>
      <c r="F37" s="72">
        <v>39</v>
      </c>
      <c r="G37" s="72" t="s">
        <v>10</v>
      </c>
    </row>
    <row r="38" spans="3:7" ht="15" thickBot="1" x14ac:dyDescent="0.35">
      <c r="C38" s="70">
        <v>43189</v>
      </c>
      <c r="D38" s="71">
        <v>0.40090277777777777</v>
      </c>
      <c r="E38" s="72" t="s">
        <v>9</v>
      </c>
      <c r="F38" s="72">
        <v>50</v>
      </c>
      <c r="G38" s="72" t="s">
        <v>21</v>
      </c>
    </row>
    <row r="39" spans="3:7" ht="15" thickBot="1" x14ac:dyDescent="0.35">
      <c r="C39" s="70">
        <v>43189</v>
      </c>
      <c r="D39" s="71">
        <v>0.4033680555555556</v>
      </c>
      <c r="E39" s="72" t="s">
        <v>9</v>
      </c>
      <c r="F39" s="72">
        <v>15</v>
      </c>
      <c r="G39" s="72" t="s">
        <v>10</v>
      </c>
    </row>
    <row r="40" spans="3:7" ht="15" thickBot="1" x14ac:dyDescent="0.35">
      <c r="C40" s="70">
        <v>43189</v>
      </c>
      <c r="D40" s="71">
        <v>0.40418981481481481</v>
      </c>
      <c r="E40" s="72" t="s">
        <v>9</v>
      </c>
      <c r="F40" s="72">
        <v>16</v>
      </c>
      <c r="G40" s="72" t="s">
        <v>10</v>
      </c>
    </row>
    <row r="41" spans="3:7" ht="15" thickBot="1" x14ac:dyDescent="0.35">
      <c r="C41" s="70">
        <v>43189</v>
      </c>
      <c r="D41" s="71">
        <v>0.40486111111111112</v>
      </c>
      <c r="E41" s="72" t="s">
        <v>9</v>
      </c>
      <c r="F41" s="72">
        <v>42</v>
      </c>
      <c r="G41" s="72" t="s">
        <v>10</v>
      </c>
    </row>
    <row r="42" spans="3:7" ht="15" thickBot="1" x14ac:dyDescent="0.35">
      <c r="C42" s="70">
        <v>43189</v>
      </c>
      <c r="D42" s="71">
        <v>0.40637731481481482</v>
      </c>
      <c r="E42" s="72" t="s">
        <v>9</v>
      </c>
      <c r="F42" s="72">
        <v>25</v>
      </c>
      <c r="G42" s="72" t="s">
        <v>21</v>
      </c>
    </row>
    <row r="43" spans="3:7" ht="15" thickBot="1" x14ac:dyDescent="0.35">
      <c r="C43" s="70">
        <v>43189</v>
      </c>
      <c r="D43" s="71">
        <v>0.40743055555555557</v>
      </c>
      <c r="E43" s="72" t="s">
        <v>9</v>
      </c>
      <c r="F43" s="72">
        <v>30</v>
      </c>
      <c r="G43" s="72" t="s">
        <v>21</v>
      </c>
    </row>
    <row r="44" spans="3:7" ht="15" thickBot="1" x14ac:dyDescent="0.35">
      <c r="C44" s="70">
        <v>43189</v>
      </c>
      <c r="D44" s="71">
        <v>0.40917824074074072</v>
      </c>
      <c r="E44" s="72" t="s">
        <v>9</v>
      </c>
      <c r="F44" s="72">
        <v>27</v>
      </c>
      <c r="G44" s="72" t="s">
        <v>10</v>
      </c>
    </row>
    <row r="45" spans="3:7" ht="15" thickBot="1" x14ac:dyDescent="0.35">
      <c r="C45" s="70">
        <v>43189</v>
      </c>
      <c r="D45" s="71">
        <v>0.40929398148148149</v>
      </c>
      <c r="E45" s="72" t="s">
        <v>9</v>
      </c>
      <c r="F45" s="72">
        <v>30</v>
      </c>
      <c r="G45" s="72" t="s">
        <v>21</v>
      </c>
    </row>
    <row r="46" spans="3:7" ht="15" thickBot="1" x14ac:dyDescent="0.35">
      <c r="C46" s="70">
        <v>43189</v>
      </c>
      <c r="D46" s="71">
        <v>0.40993055555555552</v>
      </c>
      <c r="E46" s="72" t="s">
        <v>9</v>
      </c>
      <c r="F46" s="72">
        <v>44</v>
      </c>
      <c r="G46" s="72" t="s">
        <v>10</v>
      </c>
    </row>
    <row r="47" spans="3:7" ht="15" thickBot="1" x14ac:dyDescent="0.35">
      <c r="C47" s="70">
        <v>43189</v>
      </c>
      <c r="D47" s="71">
        <v>0.41106481481481483</v>
      </c>
      <c r="E47" s="72" t="s">
        <v>9</v>
      </c>
      <c r="F47" s="72">
        <v>32</v>
      </c>
      <c r="G47" s="72" t="s">
        <v>10</v>
      </c>
    </row>
    <row r="48" spans="3:7" ht="15" thickBot="1" x14ac:dyDescent="0.35">
      <c r="C48" s="70">
        <v>43189</v>
      </c>
      <c r="D48" s="71">
        <v>0.41202546296296294</v>
      </c>
      <c r="E48" s="72" t="s">
        <v>9</v>
      </c>
      <c r="F48" s="72">
        <v>36</v>
      </c>
      <c r="G48" s="72" t="s">
        <v>10</v>
      </c>
    </row>
    <row r="49" spans="3:7" ht="15" thickBot="1" x14ac:dyDescent="0.35">
      <c r="C49" s="70">
        <v>43189</v>
      </c>
      <c r="D49" s="71">
        <v>0.41359953703703706</v>
      </c>
      <c r="E49" s="72" t="s">
        <v>9</v>
      </c>
      <c r="F49" s="72">
        <v>15</v>
      </c>
      <c r="G49" s="72" t="s">
        <v>21</v>
      </c>
    </row>
    <row r="50" spans="3:7" ht="15" thickBot="1" x14ac:dyDescent="0.35">
      <c r="C50" s="70">
        <v>43189</v>
      </c>
      <c r="D50" s="71">
        <v>0.41501157407407407</v>
      </c>
      <c r="E50" s="72" t="s">
        <v>9</v>
      </c>
      <c r="F50" s="72">
        <v>16</v>
      </c>
      <c r="G50" s="72" t="s">
        <v>21</v>
      </c>
    </row>
    <row r="51" spans="3:7" ht="15" thickBot="1" x14ac:dyDescent="0.35">
      <c r="C51" s="70">
        <v>43189</v>
      </c>
      <c r="D51" s="71">
        <v>0.41518518518518516</v>
      </c>
      <c r="E51" s="72" t="s">
        <v>9</v>
      </c>
      <c r="F51" s="72">
        <v>22</v>
      </c>
      <c r="G51" s="72" t="s">
        <v>10</v>
      </c>
    </row>
    <row r="52" spans="3:7" ht="15" thickBot="1" x14ac:dyDescent="0.35">
      <c r="C52" s="70">
        <v>43189</v>
      </c>
      <c r="D52" s="71">
        <v>0.41615740740740742</v>
      </c>
      <c r="E52" s="72" t="s">
        <v>9</v>
      </c>
      <c r="F52" s="72">
        <v>15</v>
      </c>
      <c r="G52" s="72" t="s">
        <v>21</v>
      </c>
    </row>
    <row r="53" spans="3:7" ht="15" thickBot="1" x14ac:dyDescent="0.35">
      <c r="C53" s="70">
        <v>43189</v>
      </c>
      <c r="D53" s="71">
        <v>0.41631944444444446</v>
      </c>
      <c r="E53" s="72" t="s">
        <v>9</v>
      </c>
      <c r="F53" s="72">
        <v>15</v>
      </c>
      <c r="G53" s="72" t="s">
        <v>10</v>
      </c>
    </row>
    <row r="54" spans="3:7" ht="15" thickBot="1" x14ac:dyDescent="0.35">
      <c r="C54" s="70">
        <v>43189</v>
      </c>
      <c r="D54" s="71">
        <v>0.41896990740740742</v>
      </c>
      <c r="E54" s="72" t="s">
        <v>9</v>
      </c>
      <c r="F54" s="72">
        <v>40</v>
      </c>
      <c r="G54" s="72" t="s">
        <v>10</v>
      </c>
    </row>
    <row r="55" spans="3:7" ht="15" thickBot="1" x14ac:dyDescent="0.35">
      <c r="C55" s="70">
        <v>43189</v>
      </c>
      <c r="D55" s="71">
        <v>0.42071759259259256</v>
      </c>
      <c r="E55" s="72" t="s">
        <v>9</v>
      </c>
      <c r="F55" s="72">
        <v>55</v>
      </c>
      <c r="G55" s="72" t="s">
        <v>10</v>
      </c>
    </row>
    <row r="56" spans="3:7" ht="15" thickBot="1" x14ac:dyDescent="0.35">
      <c r="C56" s="70">
        <v>43189</v>
      </c>
      <c r="D56" s="71">
        <v>0.42123842592592592</v>
      </c>
      <c r="E56" s="72" t="s">
        <v>9</v>
      </c>
      <c r="F56" s="72">
        <v>27</v>
      </c>
      <c r="G56" s="72" t="s">
        <v>21</v>
      </c>
    </row>
    <row r="57" spans="3:7" ht="15" thickBot="1" x14ac:dyDescent="0.35">
      <c r="C57" s="70">
        <v>43189</v>
      </c>
      <c r="D57" s="71">
        <v>0.42193287037037036</v>
      </c>
      <c r="E57" s="72" t="s">
        <v>9</v>
      </c>
      <c r="F57" s="72">
        <v>57</v>
      </c>
      <c r="G57" s="72" t="s">
        <v>21</v>
      </c>
    </row>
    <row r="58" spans="3:7" ht="15" thickBot="1" x14ac:dyDescent="0.35">
      <c r="C58" s="70">
        <v>43189</v>
      </c>
      <c r="D58" s="71">
        <v>0.42465277777777777</v>
      </c>
      <c r="E58" s="72" t="s">
        <v>9</v>
      </c>
      <c r="F58" s="72">
        <v>35</v>
      </c>
      <c r="G58" s="72" t="s">
        <v>10</v>
      </c>
    </row>
    <row r="59" spans="3:7" ht="15" thickBot="1" x14ac:dyDescent="0.35">
      <c r="C59" s="70">
        <v>43189</v>
      </c>
      <c r="D59" s="71">
        <v>0.4247569444444444</v>
      </c>
      <c r="E59" s="72" t="s">
        <v>9</v>
      </c>
      <c r="F59" s="72">
        <v>38</v>
      </c>
      <c r="G59" s="72" t="s">
        <v>21</v>
      </c>
    </row>
    <row r="60" spans="3:7" ht="15" thickBot="1" x14ac:dyDescent="0.35">
      <c r="C60" s="70">
        <v>43189</v>
      </c>
      <c r="D60" s="71">
        <v>0.42600694444444448</v>
      </c>
      <c r="E60" s="72" t="s">
        <v>9</v>
      </c>
      <c r="F60" s="72">
        <v>54</v>
      </c>
      <c r="G60" s="72" t="s">
        <v>10</v>
      </c>
    </row>
    <row r="61" spans="3:7" ht="15" thickBot="1" x14ac:dyDescent="0.35">
      <c r="C61" s="70">
        <v>43189</v>
      </c>
      <c r="D61" s="71">
        <v>0.42785879629629631</v>
      </c>
      <c r="E61" s="72" t="s">
        <v>9</v>
      </c>
      <c r="F61" s="72">
        <v>40</v>
      </c>
      <c r="G61" s="72" t="s">
        <v>21</v>
      </c>
    </row>
    <row r="62" spans="3:7" ht="15" thickBot="1" x14ac:dyDescent="0.35">
      <c r="C62" s="70">
        <v>43189</v>
      </c>
      <c r="D62" s="71">
        <v>0.4283912037037037</v>
      </c>
      <c r="E62" s="72" t="s">
        <v>9</v>
      </c>
      <c r="F62" s="72">
        <v>44</v>
      </c>
      <c r="G62" s="72" t="s">
        <v>10</v>
      </c>
    </row>
    <row r="63" spans="3:7" ht="15" thickBot="1" x14ac:dyDescent="0.35">
      <c r="C63" s="70">
        <v>43189</v>
      </c>
      <c r="D63" s="71">
        <v>0.42858796296296298</v>
      </c>
      <c r="E63" s="72" t="s">
        <v>9</v>
      </c>
      <c r="F63" s="72">
        <v>31</v>
      </c>
      <c r="G63" s="72" t="s">
        <v>10</v>
      </c>
    </row>
    <row r="64" spans="3:7" ht="15" thickBot="1" x14ac:dyDescent="0.35">
      <c r="C64" s="70">
        <v>43189</v>
      </c>
      <c r="D64" s="71">
        <v>0.43241898148148145</v>
      </c>
      <c r="E64" s="72" t="s">
        <v>9</v>
      </c>
      <c r="F64" s="72">
        <v>43</v>
      </c>
      <c r="G64" s="72" t="s">
        <v>10</v>
      </c>
    </row>
    <row r="65" spans="3:7" ht="15" thickBot="1" x14ac:dyDescent="0.35">
      <c r="C65" s="70">
        <v>43189</v>
      </c>
      <c r="D65" s="71">
        <v>0.43798611111111113</v>
      </c>
      <c r="E65" s="72" t="s">
        <v>9</v>
      </c>
      <c r="F65" s="72">
        <v>43</v>
      </c>
      <c r="G65" s="72" t="s">
        <v>10</v>
      </c>
    </row>
    <row r="66" spans="3:7" ht="15" thickBot="1" x14ac:dyDescent="0.35">
      <c r="C66" s="70">
        <v>43189</v>
      </c>
      <c r="D66" s="71">
        <v>0.4403009259259259</v>
      </c>
      <c r="E66" s="72" t="s">
        <v>9</v>
      </c>
      <c r="F66" s="72">
        <v>35</v>
      </c>
      <c r="G66" s="72" t="s">
        <v>21</v>
      </c>
    </row>
    <row r="67" spans="3:7" ht="15" thickBot="1" x14ac:dyDescent="0.35">
      <c r="C67" s="70">
        <v>43189</v>
      </c>
      <c r="D67" s="71">
        <v>0.44394675925925925</v>
      </c>
      <c r="E67" s="72" t="s">
        <v>9</v>
      </c>
      <c r="F67" s="72">
        <v>40</v>
      </c>
      <c r="G67" s="72" t="s">
        <v>21</v>
      </c>
    </row>
    <row r="68" spans="3:7" ht="15" thickBot="1" x14ac:dyDescent="0.35">
      <c r="C68" s="70">
        <v>43189</v>
      </c>
      <c r="D68" s="71">
        <v>0.44692129629629629</v>
      </c>
      <c r="E68" s="72" t="s">
        <v>9</v>
      </c>
      <c r="F68" s="72">
        <v>26</v>
      </c>
      <c r="G68" s="72" t="s">
        <v>21</v>
      </c>
    </row>
    <row r="69" spans="3:7" ht="15" thickBot="1" x14ac:dyDescent="0.35">
      <c r="C69" s="70">
        <v>43189</v>
      </c>
      <c r="D69" s="71">
        <v>0.45005787037037037</v>
      </c>
      <c r="E69" s="72" t="s">
        <v>9</v>
      </c>
      <c r="F69" s="72">
        <v>49</v>
      </c>
      <c r="G69" s="72" t="s">
        <v>10</v>
      </c>
    </row>
    <row r="70" spans="3:7" ht="15" thickBot="1" x14ac:dyDescent="0.35">
      <c r="C70" s="70">
        <v>43189</v>
      </c>
      <c r="D70" s="71">
        <v>0.45052083333333331</v>
      </c>
      <c r="E70" s="72" t="s">
        <v>9</v>
      </c>
      <c r="F70" s="72">
        <v>46</v>
      </c>
      <c r="G70" s="72" t="s">
        <v>10</v>
      </c>
    </row>
    <row r="71" spans="3:7" ht="15" thickBot="1" x14ac:dyDescent="0.35">
      <c r="C71" s="70">
        <v>43189</v>
      </c>
      <c r="D71" s="71">
        <v>0.45184027777777774</v>
      </c>
      <c r="E71" s="72" t="s">
        <v>9</v>
      </c>
      <c r="F71" s="72">
        <v>26</v>
      </c>
      <c r="G71" s="72" t="s">
        <v>21</v>
      </c>
    </row>
    <row r="72" spans="3:7" ht="15" thickBot="1" x14ac:dyDescent="0.35">
      <c r="C72" s="70">
        <v>43189</v>
      </c>
      <c r="D72" s="71">
        <v>0.4560069444444444</v>
      </c>
      <c r="E72" s="72" t="s">
        <v>9</v>
      </c>
      <c r="F72" s="72">
        <v>54</v>
      </c>
      <c r="G72" s="72" t="s">
        <v>10</v>
      </c>
    </row>
    <row r="73" spans="3:7" ht="15" thickBot="1" x14ac:dyDescent="0.35">
      <c r="C73" s="70">
        <v>43189</v>
      </c>
      <c r="D73" s="71">
        <v>0.4572222222222222</v>
      </c>
      <c r="E73" s="72" t="s">
        <v>9</v>
      </c>
      <c r="F73" s="72">
        <v>49</v>
      </c>
      <c r="G73" s="72" t="s">
        <v>10</v>
      </c>
    </row>
    <row r="74" spans="3:7" ht="15" thickBot="1" x14ac:dyDescent="0.35">
      <c r="C74" s="70">
        <v>43189</v>
      </c>
      <c r="D74" s="71">
        <v>0.45824074074074073</v>
      </c>
      <c r="E74" s="72" t="s">
        <v>9</v>
      </c>
      <c r="F74" s="72">
        <v>49</v>
      </c>
      <c r="G74" s="72" t="s">
        <v>10</v>
      </c>
    </row>
    <row r="75" spans="3:7" ht="15" thickBot="1" x14ac:dyDescent="0.35">
      <c r="C75" s="70">
        <v>43189</v>
      </c>
      <c r="D75" s="71">
        <v>0.45971064814814816</v>
      </c>
      <c r="E75" s="72" t="s">
        <v>9</v>
      </c>
      <c r="F75" s="72">
        <v>45</v>
      </c>
      <c r="G75" s="72" t="s">
        <v>21</v>
      </c>
    </row>
    <row r="76" spans="3:7" ht="15" thickBot="1" x14ac:dyDescent="0.35">
      <c r="C76" s="70">
        <v>43189</v>
      </c>
      <c r="D76" s="71">
        <v>0.45982638888888888</v>
      </c>
      <c r="E76" s="72" t="s">
        <v>9</v>
      </c>
      <c r="F76" s="72">
        <v>39</v>
      </c>
      <c r="G76" s="72" t="s">
        <v>21</v>
      </c>
    </row>
    <row r="77" spans="3:7" ht="15" thickBot="1" x14ac:dyDescent="0.35">
      <c r="C77" s="70">
        <v>43189</v>
      </c>
      <c r="D77" s="71">
        <v>0.46219907407407407</v>
      </c>
      <c r="E77" s="72" t="s">
        <v>9</v>
      </c>
      <c r="F77" s="72">
        <v>35</v>
      </c>
      <c r="G77" s="72" t="s">
        <v>10</v>
      </c>
    </row>
    <row r="78" spans="3:7" ht="15" thickBot="1" x14ac:dyDescent="0.35">
      <c r="C78" s="70">
        <v>43189</v>
      </c>
      <c r="D78" s="71">
        <v>0.46776620370370375</v>
      </c>
      <c r="E78" s="72" t="s">
        <v>9</v>
      </c>
      <c r="F78" s="72">
        <v>36</v>
      </c>
      <c r="G78" s="72" t="s">
        <v>21</v>
      </c>
    </row>
    <row r="79" spans="3:7" ht="15" thickBot="1" x14ac:dyDescent="0.35">
      <c r="C79" s="70">
        <v>43189</v>
      </c>
      <c r="D79" s="71">
        <v>0.46793981481481484</v>
      </c>
      <c r="E79" s="72" t="s">
        <v>9</v>
      </c>
      <c r="F79" s="72">
        <v>48</v>
      </c>
      <c r="G79" s="72" t="s">
        <v>10</v>
      </c>
    </row>
    <row r="80" spans="3:7" ht="15" thickBot="1" x14ac:dyDescent="0.35">
      <c r="C80" s="70">
        <v>43189</v>
      </c>
      <c r="D80" s="71">
        <v>0.46871527777777783</v>
      </c>
      <c r="E80" s="72" t="s">
        <v>9</v>
      </c>
      <c r="F80" s="72">
        <v>51</v>
      </c>
      <c r="G80" s="72" t="s">
        <v>21</v>
      </c>
    </row>
    <row r="81" spans="3:7" ht="15" thickBot="1" x14ac:dyDescent="0.35">
      <c r="C81" s="70">
        <v>43189</v>
      </c>
      <c r="D81" s="71">
        <v>0.46878472222222217</v>
      </c>
      <c r="E81" s="72" t="s">
        <v>9</v>
      </c>
      <c r="F81" s="72">
        <v>30</v>
      </c>
      <c r="G81" s="72" t="s">
        <v>21</v>
      </c>
    </row>
    <row r="82" spans="3:7" ht="15" thickBot="1" x14ac:dyDescent="0.35">
      <c r="C82" s="70">
        <v>43189</v>
      </c>
      <c r="D82" s="71">
        <v>0.46895833333333337</v>
      </c>
      <c r="E82" s="72" t="s">
        <v>9</v>
      </c>
      <c r="F82" s="72">
        <v>42</v>
      </c>
      <c r="G82" s="72" t="s">
        <v>10</v>
      </c>
    </row>
    <row r="83" spans="3:7" ht="15" thickBot="1" x14ac:dyDescent="0.35">
      <c r="C83" s="70">
        <v>43189</v>
      </c>
      <c r="D83" s="71">
        <v>0.46937500000000004</v>
      </c>
      <c r="E83" s="72" t="s">
        <v>9</v>
      </c>
      <c r="F83" s="72">
        <v>41</v>
      </c>
      <c r="G83" s="72" t="s">
        <v>10</v>
      </c>
    </row>
    <row r="84" spans="3:7" ht="15" thickBot="1" x14ac:dyDescent="0.35">
      <c r="C84" s="70">
        <v>43189</v>
      </c>
      <c r="D84" s="71">
        <v>0.4699652777777778</v>
      </c>
      <c r="E84" s="72" t="s">
        <v>9</v>
      </c>
      <c r="F84" s="72">
        <v>48</v>
      </c>
      <c r="G84" s="72" t="s">
        <v>10</v>
      </c>
    </row>
    <row r="85" spans="3:7" ht="15" thickBot="1" x14ac:dyDescent="0.35">
      <c r="C85" s="70">
        <v>43189</v>
      </c>
      <c r="D85" s="71">
        <v>0.47050925925925924</v>
      </c>
      <c r="E85" s="72" t="s">
        <v>9</v>
      </c>
      <c r="F85" s="72">
        <v>38</v>
      </c>
      <c r="G85" s="72" t="s">
        <v>21</v>
      </c>
    </row>
    <row r="86" spans="3:7" ht="15" thickBot="1" x14ac:dyDescent="0.35">
      <c r="C86" s="70">
        <v>43189</v>
      </c>
      <c r="D86" s="71">
        <v>0.47119212962962959</v>
      </c>
      <c r="E86" s="72" t="s">
        <v>9</v>
      </c>
      <c r="F86" s="72">
        <v>34</v>
      </c>
      <c r="G86" s="72" t="s">
        <v>21</v>
      </c>
    </row>
    <row r="87" spans="3:7" ht="15" thickBot="1" x14ac:dyDescent="0.35">
      <c r="C87" s="70">
        <v>43189</v>
      </c>
      <c r="D87" s="71">
        <v>0.47123842592592591</v>
      </c>
      <c r="E87" s="72" t="s">
        <v>9</v>
      </c>
      <c r="F87" s="72">
        <v>49</v>
      </c>
      <c r="G87" s="72" t="s">
        <v>10</v>
      </c>
    </row>
    <row r="88" spans="3:7" ht="15" thickBot="1" x14ac:dyDescent="0.35">
      <c r="C88" s="70">
        <v>43189</v>
      </c>
      <c r="D88" s="71">
        <v>0.47204861111111113</v>
      </c>
      <c r="E88" s="72" t="s">
        <v>9</v>
      </c>
      <c r="F88" s="72">
        <v>50</v>
      </c>
      <c r="G88" s="72" t="s">
        <v>10</v>
      </c>
    </row>
    <row r="89" spans="3:7" ht="15" thickBot="1" x14ac:dyDescent="0.35">
      <c r="C89" s="70">
        <v>43189</v>
      </c>
      <c r="D89" s="71">
        <v>0.47540509259259256</v>
      </c>
      <c r="E89" s="72" t="s">
        <v>9</v>
      </c>
      <c r="F89" s="72">
        <v>37</v>
      </c>
      <c r="G89" s="72" t="s">
        <v>10</v>
      </c>
    </row>
    <row r="90" spans="3:7" ht="15" thickBot="1" x14ac:dyDescent="0.35">
      <c r="C90" s="70">
        <v>43189</v>
      </c>
      <c r="D90" s="71">
        <v>0.47593749999999996</v>
      </c>
      <c r="E90" s="72" t="s">
        <v>9</v>
      </c>
      <c r="F90" s="72">
        <v>45</v>
      </c>
      <c r="G90" s="72" t="s">
        <v>21</v>
      </c>
    </row>
    <row r="91" spans="3:7" ht="15" thickBot="1" x14ac:dyDescent="0.35">
      <c r="C91" s="70">
        <v>43189</v>
      </c>
      <c r="D91" s="71">
        <v>0.47763888888888889</v>
      </c>
      <c r="E91" s="72" t="s">
        <v>9</v>
      </c>
      <c r="F91" s="72">
        <v>60</v>
      </c>
      <c r="G91" s="72" t="s">
        <v>10</v>
      </c>
    </row>
    <row r="92" spans="3:7" ht="15" thickBot="1" x14ac:dyDescent="0.35">
      <c r="C92" s="70">
        <v>43189</v>
      </c>
      <c r="D92" s="71">
        <v>0.47962962962962963</v>
      </c>
      <c r="E92" s="72" t="s">
        <v>9</v>
      </c>
      <c r="F92" s="72">
        <v>43</v>
      </c>
      <c r="G92" s="72" t="s">
        <v>10</v>
      </c>
    </row>
    <row r="93" spans="3:7" ht="15" thickBot="1" x14ac:dyDescent="0.35">
      <c r="C93" s="70">
        <v>43189</v>
      </c>
      <c r="D93" s="71">
        <v>0.48032407407407413</v>
      </c>
      <c r="E93" s="72" t="s">
        <v>9</v>
      </c>
      <c r="F93" s="72">
        <v>49</v>
      </c>
      <c r="G93" s="72" t="s">
        <v>10</v>
      </c>
    </row>
    <row r="94" spans="3:7" ht="15" thickBot="1" x14ac:dyDescent="0.35">
      <c r="C94" s="70">
        <v>43189</v>
      </c>
      <c r="D94" s="71">
        <v>0.48100694444444447</v>
      </c>
      <c r="E94" s="72" t="s">
        <v>9</v>
      </c>
      <c r="F94" s="72">
        <v>39</v>
      </c>
      <c r="G94" s="72" t="s">
        <v>21</v>
      </c>
    </row>
    <row r="95" spans="3:7" ht="15" thickBot="1" x14ac:dyDescent="0.35">
      <c r="C95" s="70">
        <v>43189</v>
      </c>
      <c r="D95" s="71">
        <v>0.48175925925925928</v>
      </c>
      <c r="E95" s="72" t="s">
        <v>9</v>
      </c>
      <c r="F95" s="72">
        <v>39</v>
      </c>
      <c r="G95" s="72" t="s">
        <v>10</v>
      </c>
    </row>
    <row r="96" spans="3:7" ht="15" thickBot="1" x14ac:dyDescent="0.35">
      <c r="C96" s="70">
        <v>43189</v>
      </c>
      <c r="D96" s="71">
        <v>0.4839236111111111</v>
      </c>
      <c r="E96" s="72" t="s">
        <v>9</v>
      </c>
      <c r="F96" s="72">
        <v>50</v>
      </c>
      <c r="G96" s="72" t="s">
        <v>10</v>
      </c>
    </row>
    <row r="97" spans="3:7" ht="15" thickBot="1" x14ac:dyDescent="0.35">
      <c r="C97" s="70">
        <v>43189</v>
      </c>
      <c r="D97" s="71">
        <v>0.48427083333333337</v>
      </c>
      <c r="E97" s="72" t="s">
        <v>9</v>
      </c>
      <c r="F97" s="72">
        <v>26</v>
      </c>
      <c r="G97" s="72" t="s">
        <v>21</v>
      </c>
    </row>
    <row r="98" spans="3:7" ht="15" thickBot="1" x14ac:dyDescent="0.35">
      <c r="C98" s="70">
        <v>43189</v>
      </c>
      <c r="D98" s="71">
        <v>0.48431712962962964</v>
      </c>
      <c r="E98" s="72" t="s">
        <v>9</v>
      </c>
      <c r="F98" s="72">
        <v>45</v>
      </c>
      <c r="G98" s="72" t="s">
        <v>10</v>
      </c>
    </row>
    <row r="99" spans="3:7" ht="15" thickBot="1" x14ac:dyDescent="0.35">
      <c r="C99" s="70">
        <v>43189</v>
      </c>
      <c r="D99" s="71">
        <v>0.48604166666666665</v>
      </c>
      <c r="E99" s="72" t="s">
        <v>9</v>
      </c>
      <c r="F99" s="72">
        <v>37</v>
      </c>
      <c r="G99" s="72" t="s">
        <v>10</v>
      </c>
    </row>
    <row r="100" spans="3:7" ht="15" thickBot="1" x14ac:dyDescent="0.35">
      <c r="C100" s="70">
        <v>43189</v>
      </c>
      <c r="D100" s="71">
        <v>0.48621527777777779</v>
      </c>
      <c r="E100" s="72" t="s">
        <v>9</v>
      </c>
      <c r="F100" s="72">
        <v>45</v>
      </c>
      <c r="G100" s="72" t="s">
        <v>21</v>
      </c>
    </row>
    <row r="101" spans="3:7" ht="15" thickBot="1" x14ac:dyDescent="0.35">
      <c r="C101" s="70">
        <v>43189</v>
      </c>
      <c r="D101" s="71">
        <v>0.48631944444444447</v>
      </c>
      <c r="E101" s="72" t="s">
        <v>9</v>
      </c>
      <c r="F101" s="72">
        <v>60</v>
      </c>
      <c r="G101" s="72" t="s">
        <v>10</v>
      </c>
    </row>
    <row r="102" spans="3:7" ht="15" thickBot="1" x14ac:dyDescent="0.35">
      <c r="C102" s="70">
        <v>43189</v>
      </c>
      <c r="D102" s="71">
        <v>0.48825231481481479</v>
      </c>
      <c r="E102" s="72" t="s">
        <v>9</v>
      </c>
      <c r="F102" s="72">
        <v>18</v>
      </c>
      <c r="G102" s="72" t="s">
        <v>21</v>
      </c>
    </row>
    <row r="103" spans="3:7" ht="15" thickBot="1" x14ac:dyDescent="0.35">
      <c r="C103" s="70">
        <v>43189</v>
      </c>
      <c r="D103" s="71">
        <v>0.48848379629629629</v>
      </c>
      <c r="E103" s="72" t="s">
        <v>9</v>
      </c>
      <c r="F103" s="72">
        <v>29</v>
      </c>
      <c r="G103" s="72" t="s">
        <v>10</v>
      </c>
    </row>
    <row r="104" spans="3:7" ht="15" thickBot="1" x14ac:dyDescent="0.35">
      <c r="C104" s="70">
        <v>43189</v>
      </c>
      <c r="D104" s="71">
        <v>0.48920138888888887</v>
      </c>
      <c r="E104" s="72" t="s">
        <v>9</v>
      </c>
      <c r="F104" s="72">
        <v>43</v>
      </c>
      <c r="G104" s="72" t="s">
        <v>21</v>
      </c>
    </row>
    <row r="105" spans="3:7" ht="15" thickBot="1" x14ac:dyDescent="0.35">
      <c r="C105" s="70">
        <v>43189</v>
      </c>
      <c r="D105" s="71">
        <v>0.48979166666666668</v>
      </c>
      <c r="E105" s="72" t="s">
        <v>9</v>
      </c>
      <c r="F105" s="72">
        <v>35</v>
      </c>
      <c r="G105" s="72" t="s">
        <v>10</v>
      </c>
    </row>
    <row r="106" spans="3:7" ht="15" thickBot="1" x14ac:dyDescent="0.35">
      <c r="C106" s="70">
        <v>43189</v>
      </c>
      <c r="D106" s="71">
        <v>0.49216435185185187</v>
      </c>
      <c r="E106" s="72" t="s">
        <v>9</v>
      </c>
      <c r="F106" s="72">
        <v>40</v>
      </c>
      <c r="G106" s="72" t="s">
        <v>21</v>
      </c>
    </row>
    <row r="107" spans="3:7" ht="15" thickBot="1" x14ac:dyDescent="0.35">
      <c r="C107" s="70">
        <v>43189</v>
      </c>
      <c r="D107" s="71">
        <v>0.49222222222222217</v>
      </c>
      <c r="E107" s="72" t="s">
        <v>9</v>
      </c>
      <c r="F107" s="72">
        <v>45</v>
      </c>
      <c r="G107" s="72" t="s">
        <v>10</v>
      </c>
    </row>
    <row r="108" spans="3:7" ht="15" thickBot="1" x14ac:dyDescent="0.35">
      <c r="C108" s="70">
        <v>43189</v>
      </c>
      <c r="D108" s="71">
        <v>0.49228009259259259</v>
      </c>
      <c r="E108" s="72" t="s">
        <v>9</v>
      </c>
      <c r="F108" s="72">
        <v>38</v>
      </c>
      <c r="G108" s="72" t="s">
        <v>10</v>
      </c>
    </row>
    <row r="109" spans="3:7" ht="15" thickBot="1" x14ac:dyDescent="0.35">
      <c r="C109" s="70">
        <v>43189</v>
      </c>
      <c r="D109" s="71">
        <v>0.49452546296296296</v>
      </c>
      <c r="E109" s="72" t="s">
        <v>9</v>
      </c>
      <c r="F109" s="72">
        <v>49</v>
      </c>
      <c r="G109" s="72" t="s">
        <v>10</v>
      </c>
    </row>
    <row r="110" spans="3:7" ht="15" thickBot="1" x14ac:dyDescent="0.35">
      <c r="C110" s="70">
        <v>43189</v>
      </c>
      <c r="D110" s="71">
        <v>0.49520833333333331</v>
      </c>
      <c r="E110" s="72" t="s">
        <v>9</v>
      </c>
      <c r="F110" s="72">
        <v>35</v>
      </c>
      <c r="G110" s="72" t="s">
        <v>10</v>
      </c>
    </row>
    <row r="111" spans="3:7" ht="15" thickBot="1" x14ac:dyDescent="0.35">
      <c r="C111" s="70">
        <v>43189</v>
      </c>
      <c r="D111" s="71">
        <v>0.49614583333333334</v>
      </c>
      <c r="E111" s="72" t="s">
        <v>9</v>
      </c>
      <c r="F111" s="72">
        <v>44</v>
      </c>
      <c r="G111" s="72" t="s">
        <v>10</v>
      </c>
    </row>
    <row r="112" spans="3:7" ht="15" thickBot="1" x14ac:dyDescent="0.35">
      <c r="C112" s="70">
        <v>43189</v>
      </c>
      <c r="D112" s="71">
        <v>0.49636574074074075</v>
      </c>
      <c r="E112" s="72" t="s">
        <v>9</v>
      </c>
      <c r="F112" s="72">
        <v>27</v>
      </c>
      <c r="G112" s="72" t="s">
        <v>21</v>
      </c>
    </row>
    <row r="113" spans="3:7" ht="15" thickBot="1" x14ac:dyDescent="0.35">
      <c r="C113" s="70">
        <v>43189</v>
      </c>
      <c r="D113" s="71">
        <v>0.49695601851851851</v>
      </c>
      <c r="E113" s="72" t="s">
        <v>9</v>
      </c>
      <c r="F113" s="72">
        <v>48</v>
      </c>
      <c r="G113" s="72" t="s">
        <v>10</v>
      </c>
    </row>
    <row r="114" spans="3:7" ht="15" thickBot="1" x14ac:dyDescent="0.35">
      <c r="C114" s="70">
        <v>43189</v>
      </c>
      <c r="D114" s="71">
        <v>0.49846064814814817</v>
      </c>
      <c r="E114" s="72" t="s">
        <v>9</v>
      </c>
      <c r="F114" s="72">
        <v>21</v>
      </c>
      <c r="G114" s="72" t="s">
        <v>21</v>
      </c>
    </row>
    <row r="115" spans="3:7" ht="15" thickBot="1" x14ac:dyDescent="0.35">
      <c r="C115" s="70">
        <v>43189</v>
      </c>
      <c r="D115" s="71">
        <v>0.50346064814814817</v>
      </c>
      <c r="E115" s="72" t="s">
        <v>9</v>
      </c>
      <c r="F115" s="72">
        <v>54</v>
      </c>
      <c r="G115" s="72" t="s">
        <v>10</v>
      </c>
    </row>
    <row r="116" spans="3:7" ht="15" thickBot="1" x14ac:dyDescent="0.35">
      <c r="C116" s="70">
        <v>43189</v>
      </c>
      <c r="D116" s="71">
        <v>0.5037152777777778</v>
      </c>
      <c r="E116" s="72" t="s">
        <v>9</v>
      </c>
      <c r="F116" s="72">
        <v>28</v>
      </c>
      <c r="G116" s="72" t="s">
        <v>10</v>
      </c>
    </row>
    <row r="117" spans="3:7" ht="15" thickBot="1" x14ac:dyDescent="0.35">
      <c r="C117" s="70">
        <v>43189</v>
      </c>
      <c r="D117" s="71">
        <v>0.50399305555555551</v>
      </c>
      <c r="E117" s="72" t="s">
        <v>9</v>
      </c>
      <c r="F117" s="72">
        <v>30</v>
      </c>
      <c r="G117" s="72" t="s">
        <v>21</v>
      </c>
    </row>
    <row r="118" spans="3:7" ht="15" thickBot="1" x14ac:dyDescent="0.35">
      <c r="C118" s="70">
        <v>43189</v>
      </c>
      <c r="D118" s="71">
        <v>0.50593750000000004</v>
      </c>
      <c r="E118" s="72" t="s">
        <v>9</v>
      </c>
      <c r="F118" s="72">
        <v>35</v>
      </c>
      <c r="G118" s="72" t="s">
        <v>10</v>
      </c>
    </row>
    <row r="119" spans="3:7" ht="15" thickBot="1" x14ac:dyDescent="0.35">
      <c r="C119" s="70">
        <v>43189</v>
      </c>
      <c r="D119" s="71">
        <v>0.5072916666666667</v>
      </c>
      <c r="E119" s="72" t="s">
        <v>9</v>
      </c>
      <c r="F119" s="72">
        <v>45</v>
      </c>
      <c r="G119" s="72" t="s">
        <v>21</v>
      </c>
    </row>
    <row r="120" spans="3:7" ht="15" thickBot="1" x14ac:dyDescent="0.35">
      <c r="C120" s="70">
        <v>43189</v>
      </c>
      <c r="D120" s="71">
        <v>0.50739583333333338</v>
      </c>
      <c r="E120" s="72" t="s">
        <v>9</v>
      </c>
      <c r="F120" s="72">
        <v>37</v>
      </c>
      <c r="G120" s="72" t="s">
        <v>21</v>
      </c>
    </row>
    <row r="121" spans="3:7" ht="15" thickBot="1" x14ac:dyDescent="0.35">
      <c r="C121" s="70">
        <v>43189</v>
      </c>
      <c r="D121" s="71">
        <v>0.50836805555555553</v>
      </c>
      <c r="E121" s="72" t="s">
        <v>9</v>
      </c>
      <c r="F121" s="72">
        <v>37</v>
      </c>
      <c r="G121" s="72" t="s">
        <v>21</v>
      </c>
    </row>
    <row r="122" spans="3:7" ht="15" thickBot="1" x14ac:dyDescent="0.35">
      <c r="C122" s="70">
        <v>43189</v>
      </c>
      <c r="D122" s="71">
        <v>0.50859953703703698</v>
      </c>
      <c r="E122" s="72" t="s">
        <v>9</v>
      </c>
      <c r="F122" s="72">
        <v>52</v>
      </c>
      <c r="G122" s="72" t="s">
        <v>21</v>
      </c>
    </row>
    <row r="123" spans="3:7" ht="15" thickBot="1" x14ac:dyDescent="0.35">
      <c r="C123" s="70">
        <v>43189</v>
      </c>
      <c r="D123" s="71">
        <v>0.51168981481481479</v>
      </c>
      <c r="E123" s="72" t="s">
        <v>9</v>
      </c>
      <c r="F123" s="72">
        <v>39</v>
      </c>
      <c r="G123" s="72" t="s">
        <v>21</v>
      </c>
    </row>
    <row r="124" spans="3:7" ht="15" thickBot="1" x14ac:dyDescent="0.35">
      <c r="C124" s="70">
        <v>43189</v>
      </c>
      <c r="D124" s="71">
        <v>0.51174768518518521</v>
      </c>
      <c r="E124" s="72" t="s">
        <v>9</v>
      </c>
      <c r="F124" s="72">
        <v>42</v>
      </c>
      <c r="G124" s="72" t="s">
        <v>10</v>
      </c>
    </row>
    <row r="125" spans="3:7" ht="15" thickBot="1" x14ac:dyDescent="0.35">
      <c r="C125" s="70">
        <v>43189</v>
      </c>
      <c r="D125" s="71">
        <v>0.51197916666666665</v>
      </c>
      <c r="E125" s="72" t="s">
        <v>9</v>
      </c>
      <c r="F125" s="72">
        <v>44</v>
      </c>
      <c r="G125" s="72" t="s">
        <v>10</v>
      </c>
    </row>
    <row r="126" spans="3:7" ht="15" thickBot="1" x14ac:dyDescent="0.35">
      <c r="C126" s="70">
        <v>43189</v>
      </c>
      <c r="D126" s="71">
        <v>0.51277777777777778</v>
      </c>
      <c r="E126" s="72" t="s">
        <v>9</v>
      </c>
      <c r="F126" s="72">
        <v>48</v>
      </c>
      <c r="G126" s="72" t="s">
        <v>10</v>
      </c>
    </row>
    <row r="127" spans="3:7" ht="15" thickBot="1" x14ac:dyDescent="0.35">
      <c r="C127" s="70">
        <v>43189</v>
      </c>
      <c r="D127" s="71">
        <v>0.5173726851851852</v>
      </c>
      <c r="E127" s="72" t="s">
        <v>9</v>
      </c>
      <c r="F127" s="72">
        <v>44</v>
      </c>
      <c r="G127" s="72" t="s">
        <v>10</v>
      </c>
    </row>
    <row r="128" spans="3:7" ht="15" thickBot="1" x14ac:dyDescent="0.35">
      <c r="C128" s="70">
        <v>43189</v>
      </c>
      <c r="D128" s="71">
        <v>0.51796296296296296</v>
      </c>
      <c r="E128" s="72" t="s">
        <v>9</v>
      </c>
      <c r="F128" s="72">
        <v>32</v>
      </c>
      <c r="G128" s="72" t="s">
        <v>21</v>
      </c>
    </row>
    <row r="129" spans="3:7" ht="15" thickBot="1" x14ac:dyDescent="0.35">
      <c r="C129" s="70">
        <v>43189</v>
      </c>
      <c r="D129" s="71">
        <v>0.51804398148148145</v>
      </c>
      <c r="E129" s="72" t="s">
        <v>9</v>
      </c>
      <c r="F129" s="72">
        <v>26</v>
      </c>
      <c r="G129" s="72" t="s">
        <v>10</v>
      </c>
    </row>
    <row r="130" spans="3:7" ht="15" thickBot="1" x14ac:dyDescent="0.35">
      <c r="C130" s="70">
        <v>43189</v>
      </c>
      <c r="D130" s="71">
        <v>0.52028935185185188</v>
      </c>
      <c r="E130" s="72" t="s">
        <v>9</v>
      </c>
      <c r="F130" s="72">
        <v>44</v>
      </c>
      <c r="G130" s="72" t="s">
        <v>21</v>
      </c>
    </row>
    <row r="131" spans="3:7" ht="15" thickBot="1" x14ac:dyDescent="0.35">
      <c r="C131" s="70">
        <v>43189</v>
      </c>
      <c r="D131" s="71">
        <v>0.52071759259259254</v>
      </c>
      <c r="E131" s="72" t="s">
        <v>9</v>
      </c>
      <c r="F131" s="72">
        <v>42</v>
      </c>
      <c r="G131" s="72" t="s">
        <v>21</v>
      </c>
    </row>
    <row r="132" spans="3:7" ht="15" thickBot="1" x14ac:dyDescent="0.35">
      <c r="C132" s="70">
        <v>43189</v>
      </c>
      <c r="D132" s="71">
        <v>0.52233796296296298</v>
      </c>
      <c r="E132" s="72" t="s">
        <v>9</v>
      </c>
      <c r="F132" s="72">
        <v>39</v>
      </c>
      <c r="G132" s="72" t="s">
        <v>21</v>
      </c>
    </row>
    <row r="133" spans="3:7" ht="15" thickBot="1" x14ac:dyDescent="0.35">
      <c r="C133" s="70">
        <v>43189</v>
      </c>
      <c r="D133" s="71">
        <v>0.52304398148148146</v>
      </c>
      <c r="E133" s="72" t="s">
        <v>9</v>
      </c>
      <c r="F133" s="72">
        <v>46</v>
      </c>
      <c r="G133" s="72" t="s">
        <v>10</v>
      </c>
    </row>
    <row r="134" spans="3:7" ht="15" thickBot="1" x14ac:dyDescent="0.35">
      <c r="C134" s="70">
        <v>43189</v>
      </c>
      <c r="D134" s="71">
        <v>0.52368055555555559</v>
      </c>
      <c r="E134" s="72" t="s">
        <v>9</v>
      </c>
      <c r="F134" s="72">
        <v>35</v>
      </c>
      <c r="G134" s="72" t="s">
        <v>10</v>
      </c>
    </row>
    <row r="135" spans="3:7" ht="15" thickBot="1" x14ac:dyDescent="0.35">
      <c r="C135" s="70">
        <v>43189</v>
      </c>
      <c r="D135" s="71">
        <v>0.52452546296296299</v>
      </c>
      <c r="E135" s="72" t="s">
        <v>9</v>
      </c>
      <c r="F135" s="72">
        <v>39</v>
      </c>
      <c r="G135" s="72" t="s">
        <v>21</v>
      </c>
    </row>
    <row r="136" spans="3:7" ht="15" thickBot="1" x14ac:dyDescent="0.35">
      <c r="C136" s="70">
        <v>43189</v>
      </c>
      <c r="D136" s="71">
        <v>0.52649305555555559</v>
      </c>
      <c r="E136" s="72" t="s">
        <v>9</v>
      </c>
      <c r="F136" s="72">
        <v>43</v>
      </c>
      <c r="G136" s="72" t="s">
        <v>10</v>
      </c>
    </row>
    <row r="137" spans="3:7" ht="15" thickBot="1" x14ac:dyDescent="0.35">
      <c r="C137" s="70">
        <v>43189</v>
      </c>
      <c r="D137" s="71">
        <v>0.52747685185185189</v>
      </c>
      <c r="E137" s="72" t="s">
        <v>9</v>
      </c>
      <c r="F137" s="72">
        <v>42</v>
      </c>
      <c r="G137" s="72" t="s">
        <v>10</v>
      </c>
    </row>
    <row r="138" spans="3:7" ht="15" thickBot="1" x14ac:dyDescent="0.35">
      <c r="C138" s="70">
        <v>43189</v>
      </c>
      <c r="D138" s="71">
        <v>0.52770833333333333</v>
      </c>
      <c r="E138" s="72" t="s">
        <v>9</v>
      </c>
      <c r="F138" s="72">
        <v>58</v>
      </c>
      <c r="G138" s="72" t="s">
        <v>21</v>
      </c>
    </row>
    <row r="139" spans="3:7" ht="15" thickBot="1" x14ac:dyDescent="0.35">
      <c r="C139" s="70">
        <v>43189</v>
      </c>
      <c r="D139" s="71">
        <v>0.52862268518518518</v>
      </c>
      <c r="E139" s="72" t="s">
        <v>9</v>
      </c>
      <c r="F139" s="72">
        <v>42</v>
      </c>
      <c r="G139" s="72" t="s">
        <v>21</v>
      </c>
    </row>
    <row r="140" spans="3:7" ht="15" thickBot="1" x14ac:dyDescent="0.35">
      <c r="C140" s="70">
        <v>43189</v>
      </c>
      <c r="D140" s="71">
        <v>0.53023148148148147</v>
      </c>
      <c r="E140" s="72" t="s">
        <v>9</v>
      </c>
      <c r="F140" s="72">
        <v>34</v>
      </c>
      <c r="G140" s="72" t="s">
        <v>21</v>
      </c>
    </row>
    <row r="141" spans="3:7" ht="15" thickBot="1" x14ac:dyDescent="0.35">
      <c r="C141" s="70">
        <v>43189</v>
      </c>
      <c r="D141" s="71">
        <v>0.53046296296296302</v>
      </c>
      <c r="E141" s="72" t="s">
        <v>9</v>
      </c>
      <c r="F141" s="72">
        <v>37</v>
      </c>
      <c r="G141" s="72" t="s">
        <v>21</v>
      </c>
    </row>
    <row r="142" spans="3:7" ht="15" thickBot="1" x14ac:dyDescent="0.35">
      <c r="C142" s="70">
        <v>43189</v>
      </c>
      <c r="D142" s="71">
        <v>0.53206018518518516</v>
      </c>
      <c r="E142" s="72" t="s">
        <v>9</v>
      </c>
      <c r="F142" s="72">
        <v>41</v>
      </c>
      <c r="G142" s="72" t="s">
        <v>21</v>
      </c>
    </row>
    <row r="143" spans="3:7" ht="15" thickBot="1" x14ac:dyDescent="0.35">
      <c r="C143" s="70">
        <v>43189</v>
      </c>
      <c r="D143" s="71">
        <v>0.53405092592592596</v>
      </c>
      <c r="E143" s="72" t="s">
        <v>9</v>
      </c>
      <c r="F143" s="72">
        <v>41</v>
      </c>
      <c r="G143" s="72" t="s">
        <v>21</v>
      </c>
    </row>
    <row r="144" spans="3:7" ht="15" thickBot="1" x14ac:dyDescent="0.35">
      <c r="C144" s="70">
        <v>43189</v>
      </c>
      <c r="D144" s="71">
        <v>0.53421296296296295</v>
      </c>
      <c r="E144" s="72" t="s">
        <v>9</v>
      </c>
      <c r="F144" s="72">
        <v>41</v>
      </c>
      <c r="G144" s="72" t="s">
        <v>10</v>
      </c>
    </row>
    <row r="145" spans="3:7" ht="15" thickBot="1" x14ac:dyDescent="0.35">
      <c r="C145" s="70">
        <v>43189</v>
      </c>
      <c r="D145" s="71">
        <v>0.53445601851851854</v>
      </c>
      <c r="E145" s="72" t="s">
        <v>9</v>
      </c>
      <c r="F145" s="72">
        <v>46</v>
      </c>
      <c r="G145" s="72" t="s">
        <v>10</v>
      </c>
    </row>
    <row r="146" spans="3:7" ht="15" thickBot="1" x14ac:dyDescent="0.35">
      <c r="C146" s="70">
        <v>43189</v>
      </c>
      <c r="D146" s="71">
        <v>0.53621527777777778</v>
      </c>
      <c r="E146" s="72" t="s">
        <v>9</v>
      </c>
      <c r="F146" s="72">
        <v>54</v>
      </c>
      <c r="G146" s="72" t="s">
        <v>21</v>
      </c>
    </row>
    <row r="147" spans="3:7" ht="15" thickBot="1" x14ac:dyDescent="0.35">
      <c r="C147" s="70">
        <v>43189</v>
      </c>
      <c r="D147" s="71">
        <v>0.53629629629629627</v>
      </c>
      <c r="E147" s="72" t="s">
        <v>9</v>
      </c>
      <c r="F147" s="72">
        <v>36</v>
      </c>
      <c r="G147" s="72" t="s">
        <v>21</v>
      </c>
    </row>
    <row r="148" spans="3:7" ht="15" thickBot="1" x14ac:dyDescent="0.35">
      <c r="C148" s="70">
        <v>43189</v>
      </c>
      <c r="D148" s="71">
        <v>0.53959490740740745</v>
      </c>
      <c r="E148" s="72" t="s">
        <v>9</v>
      </c>
      <c r="F148" s="72">
        <v>57</v>
      </c>
      <c r="G148" s="72" t="s">
        <v>21</v>
      </c>
    </row>
    <row r="149" spans="3:7" ht="15" thickBot="1" x14ac:dyDescent="0.35">
      <c r="C149" s="70">
        <v>43189</v>
      </c>
      <c r="D149" s="71">
        <v>0.54006944444444438</v>
      </c>
      <c r="E149" s="72" t="s">
        <v>9</v>
      </c>
      <c r="F149" s="72">
        <v>33</v>
      </c>
      <c r="G149" s="72" t="s">
        <v>21</v>
      </c>
    </row>
    <row r="150" spans="3:7" ht="15" thickBot="1" x14ac:dyDescent="0.35">
      <c r="C150" s="70">
        <v>43189</v>
      </c>
      <c r="D150" s="71">
        <v>0.54099537037037038</v>
      </c>
      <c r="E150" s="72" t="s">
        <v>9</v>
      </c>
      <c r="F150" s="72">
        <v>35</v>
      </c>
      <c r="G150" s="72" t="s">
        <v>10</v>
      </c>
    </row>
    <row r="151" spans="3:7" ht="15" thickBot="1" x14ac:dyDescent="0.35">
      <c r="C151" s="70">
        <v>43189</v>
      </c>
      <c r="D151" s="71">
        <v>0.54212962962962963</v>
      </c>
      <c r="E151" s="72" t="s">
        <v>9</v>
      </c>
      <c r="F151" s="72">
        <v>42</v>
      </c>
      <c r="G151" s="72" t="s">
        <v>10</v>
      </c>
    </row>
    <row r="152" spans="3:7" ht="15" thickBot="1" x14ac:dyDescent="0.35">
      <c r="C152" s="70">
        <v>43189</v>
      </c>
      <c r="D152" s="71">
        <v>0.54274305555555558</v>
      </c>
      <c r="E152" s="72" t="s">
        <v>9</v>
      </c>
      <c r="F152" s="72">
        <v>32</v>
      </c>
      <c r="G152" s="72" t="s">
        <v>10</v>
      </c>
    </row>
    <row r="153" spans="3:7" ht="15" thickBot="1" x14ac:dyDescent="0.35">
      <c r="C153" s="70">
        <v>43189</v>
      </c>
      <c r="D153" s="71">
        <v>0.54361111111111116</v>
      </c>
      <c r="E153" s="72" t="s">
        <v>9</v>
      </c>
      <c r="F153" s="72">
        <v>44</v>
      </c>
      <c r="G153" s="72" t="s">
        <v>21</v>
      </c>
    </row>
    <row r="154" spans="3:7" ht="15" thickBot="1" x14ac:dyDescent="0.35">
      <c r="C154" s="70">
        <v>43189</v>
      </c>
      <c r="D154" s="71">
        <v>0.54500000000000004</v>
      </c>
      <c r="E154" s="72" t="s">
        <v>9</v>
      </c>
      <c r="F154" s="72">
        <v>29</v>
      </c>
      <c r="G154" s="72" t="s">
        <v>21</v>
      </c>
    </row>
    <row r="155" spans="3:7" ht="15" thickBot="1" x14ac:dyDescent="0.35">
      <c r="C155" s="70">
        <v>43189</v>
      </c>
      <c r="D155" s="71">
        <v>0.54670138888888886</v>
      </c>
      <c r="E155" s="72" t="s">
        <v>9</v>
      </c>
      <c r="F155" s="72">
        <v>33</v>
      </c>
      <c r="G155" s="72" t="s">
        <v>21</v>
      </c>
    </row>
    <row r="156" spans="3:7" ht="15" thickBot="1" x14ac:dyDescent="0.35">
      <c r="C156" s="70">
        <v>43189</v>
      </c>
      <c r="D156" s="71">
        <v>0.54899305555555555</v>
      </c>
      <c r="E156" s="72" t="s">
        <v>9</v>
      </c>
      <c r="F156" s="72">
        <v>48</v>
      </c>
      <c r="G156" s="72" t="s">
        <v>10</v>
      </c>
    </row>
    <row r="157" spans="3:7" ht="15" thickBot="1" x14ac:dyDescent="0.35">
      <c r="C157" s="70">
        <v>43189</v>
      </c>
      <c r="D157" s="71">
        <v>0.55107638888888888</v>
      </c>
      <c r="E157" s="72" t="s">
        <v>9</v>
      </c>
      <c r="F157" s="72">
        <v>49</v>
      </c>
      <c r="G157" s="72" t="s">
        <v>21</v>
      </c>
    </row>
    <row r="158" spans="3:7" ht="15" thickBot="1" x14ac:dyDescent="0.35">
      <c r="C158" s="70">
        <v>43189</v>
      </c>
      <c r="D158" s="71">
        <v>0.55118055555555556</v>
      </c>
      <c r="E158" s="72" t="s">
        <v>9</v>
      </c>
      <c r="F158" s="72">
        <v>40</v>
      </c>
      <c r="G158" s="72" t="s">
        <v>21</v>
      </c>
    </row>
    <row r="159" spans="3:7" ht="15" thickBot="1" x14ac:dyDescent="0.35">
      <c r="C159" s="70">
        <v>43189</v>
      </c>
      <c r="D159" s="71">
        <v>0.55156250000000007</v>
      </c>
      <c r="E159" s="72" t="s">
        <v>9</v>
      </c>
      <c r="F159" s="72">
        <v>39</v>
      </c>
      <c r="G159" s="72" t="s">
        <v>21</v>
      </c>
    </row>
    <row r="160" spans="3:7" ht="15" thickBot="1" x14ac:dyDescent="0.35">
      <c r="C160" s="70">
        <v>43189</v>
      </c>
      <c r="D160" s="71">
        <v>0.55243055555555554</v>
      </c>
      <c r="E160" s="72" t="s">
        <v>9</v>
      </c>
      <c r="F160" s="72">
        <v>42</v>
      </c>
      <c r="G160" s="72" t="s">
        <v>21</v>
      </c>
    </row>
    <row r="161" spans="3:7" ht="15" thickBot="1" x14ac:dyDescent="0.35">
      <c r="C161" s="70">
        <v>43189</v>
      </c>
      <c r="D161" s="71">
        <v>0.55259259259259264</v>
      </c>
      <c r="E161" s="72" t="s">
        <v>9</v>
      </c>
      <c r="F161" s="72">
        <v>48</v>
      </c>
      <c r="G161" s="72" t="s">
        <v>10</v>
      </c>
    </row>
    <row r="162" spans="3:7" ht="15" thickBot="1" x14ac:dyDescent="0.35">
      <c r="C162" s="70">
        <v>43189</v>
      </c>
      <c r="D162" s="71">
        <v>0.55363425925925924</v>
      </c>
      <c r="E162" s="72" t="s">
        <v>9</v>
      </c>
      <c r="F162" s="72">
        <v>42</v>
      </c>
      <c r="G162" s="72" t="s">
        <v>21</v>
      </c>
    </row>
    <row r="163" spans="3:7" ht="15" thickBot="1" x14ac:dyDescent="0.35">
      <c r="C163" s="70">
        <v>43189</v>
      </c>
      <c r="D163" s="71">
        <v>0.5543055555555555</v>
      </c>
      <c r="E163" s="72" t="s">
        <v>9</v>
      </c>
      <c r="F163" s="72">
        <v>31</v>
      </c>
      <c r="G163" s="72" t="s">
        <v>10</v>
      </c>
    </row>
    <row r="164" spans="3:7" ht="15" thickBot="1" x14ac:dyDescent="0.35">
      <c r="C164" s="70">
        <v>43189</v>
      </c>
      <c r="D164" s="71">
        <v>0.5549884259259259</v>
      </c>
      <c r="E164" s="72" t="s">
        <v>9</v>
      </c>
      <c r="F164" s="72">
        <v>44</v>
      </c>
      <c r="G164" s="72" t="s">
        <v>10</v>
      </c>
    </row>
    <row r="165" spans="3:7" ht="15" thickBot="1" x14ac:dyDescent="0.35">
      <c r="C165" s="70">
        <v>43189</v>
      </c>
      <c r="D165" s="71">
        <v>0.55511574074074077</v>
      </c>
      <c r="E165" s="72" t="s">
        <v>9</v>
      </c>
      <c r="F165" s="72">
        <v>48</v>
      </c>
      <c r="G165" s="72" t="s">
        <v>10</v>
      </c>
    </row>
    <row r="166" spans="3:7" ht="15" thickBot="1" x14ac:dyDescent="0.35">
      <c r="C166" s="70">
        <v>43189</v>
      </c>
      <c r="D166" s="71">
        <v>0.5552083333333333</v>
      </c>
      <c r="E166" s="72" t="s">
        <v>9</v>
      </c>
      <c r="F166" s="72">
        <v>39</v>
      </c>
      <c r="G166" s="72" t="s">
        <v>10</v>
      </c>
    </row>
    <row r="167" spans="3:7" ht="15" thickBot="1" x14ac:dyDescent="0.35">
      <c r="C167" s="70">
        <v>43189</v>
      </c>
      <c r="D167" s="71">
        <v>0.55718750000000006</v>
      </c>
      <c r="E167" s="72" t="s">
        <v>9</v>
      </c>
      <c r="F167" s="72">
        <v>35</v>
      </c>
      <c r="G167" s="72" t="s">
        <v>21</v>
      </c>
    </row>
    <row r="168" spans="3:7" ht="15" thickBot="1" x14ac:dyDescent="0.35">
      <c r="C168" s="70">
        <v>43189</v>
      </c>
      <c r="D168" s="71">
        <v>0.55768518518518517</v>
      </c>
      <c r="E168" s="72" t="s">
        <v>9</v>
      </c>
      <c r="F168" s="72">
        <v>38</v>
      </c>
      <c r="G168" s="72" t="s">
        <v>10</v>
      </c>
    </row>
    <row r="169" spans="3:7" ht="15" thickBot="1" x14ac:dyDescent="0.35">
      <c r="C169" s="70">
        <v>43189</v>
      </c>
      <c r="D169" s="71">
        <v>0.55796296296296299</v>
      </c>
      <c r="E169" s="72" t="s">
        <v>9</v>
      </c>
      <c r="F169" s="72">
        <v>30</v>
      </c>
      <c r="G169" s="72" t="s">
        <v>10</v>
      </c>
    </row>
    <row r="170" spans="3:7" ht="15" thickBot="1" x14ac:dyDescent="0.35">
      <c r="C170" s="70">
        <v>43189</v>
      </c>
      <c r="D170" s="71">
        <v>0.55809027777777775</v>
      </c>
      <c r="E170" s="72" t="s">
        <v>9</v>
      </c>
      <c r="F170" s="72">
        <v>46</v>
      </c>
      <c r="G170" s="72" t="s">
        <v>10</v>
      </c>
    </row>
    <row r="171" spans="3:7" ht="15" thickBot="1" x14ac:dyDescent="0.35">
      <c r="C171" s="70">
        <v>43189</v>
      </c>
      <c r="D171" s="71">
        <v>0.5594675925925926</v>
      </c>
      <c r="E171" s="72" t="s">
        <v>9</v>
      </c>
      <c r="F171" s="72">
        <v>33</v>
      </c>
      <c r="G171" s="72" t="s">
        <v>21</v>
      </c>
    </row>
    <row r="172" spans="3:7" ht="15" thickBot="1" x14ac:dyDescent="0.35">
      <c r="C172" s="70">
        <v>43189</v>
      </c>
      <c r="D172" s="71">
        <v>0.56050925925925921</v>
      </c>
      <c r="E172" s="72" t="s">
        <v>9</v>
      </c>
      <c r="F172" s="72">
        <v>35</v>
      </c>
      <c r="G172" s="72" t="s">
        <v>10</v>
      </c>
    </row>
    <row r="173" spans="3:7" ht="15" thickBot="1" x14ac:dyDescent="0.35">
      <c r="C173" s="70">
        <v>43189</v>
      </c>
      <c r="D173" s="71">
        <v>0.56155092592592593</v>
      </c>
      <c r="E173" s="72" t="s">
        <v>9</v>
      </c>
      <c r="F173" s="72">
        <v>17</v>
      </c>
      <c r="G173" s="72" t="s">
        <v>21</v>
      </c>
    </row>
    <row r="174" spans="3:7" ht="15" thickBot="1" x14ac:dyDescent="0.35">
      <c r="C174" s="70">
        <v>43189</v>
      </c>
      <c r="D174" s="71">
        <v>0.56232638888888886</v>
      </c>
      <c r="E174" s="72" t="s">
        <v>9</v>
      </c>
      <c r="F174" s="72">
        <v>34</v>
      </c>
      <c r="G174" s="72" t="s">
        <v>10</v>
      </c>
    </row>
    <row r="175" spans="3:7" ht="15" thickBot="1" x14ac:dyDescent="0.35">
      <c r="C175" s="70">
        <v>43189</v>
      </c>
      <c r="D175" s="71">
        <v>0.56289351851851854</v>
      </c>
      <c r="E175" s="72" t="s">
        <v>9</v>
      </c>
      <c r="F175" s="72">
        <v>43</v>
      </c>
      <c r="G175" s="72" t="s">
        <v>10</v>
      </c>
    </row>
    <row r="176" spans="3:7" ht="15" thickBot="1" x14ac:dyDescent="0.35">
      <c r="C176" s="70">
        <v>43189</v>
      </c>
      <c r="D176" s="71">
        <v>0.56313657407407403</v>
      </c>
      <c r="E176" s="72" t="s">
        <v>9</v>
      </c>
      <c r="F176" s="72">
        <v>36</v>
      </c>
      <c r="G176" s="72" t="s">
        <v>21</v>
      </c>
    </row>
    <row r="177" spans="3:7" ht="15" thickBot="1" x14ac:dyDescent="0.35">
      <c r="C177" s="70">
        <v>43189</v>
      </c>
      <c r="D177" s="71">
        <v>0.56391203703703707</v>
      </c>
      <c r="E177" s="72" t="s">
        <v>9</v>
      </c>
      <c r="F177" s="72">
        <v>26</v>
      </c>
      <c r="G177" s="72" t="s">
        <v>21</v>
      </c>
    </row>
    <row r="178" spans="3:7" ht="15" thickBot="1" x14ac:dyDescent="0.35">
      <c r="C178" s="70">
        <v>43189</v>
      </c>
      <c r="D178" s="71">
        <v>0.56418981481481478</v>
      </c>
      <c r="E178" s="72" t="s">
        <v>9</v>
      </c>
      <c r="F178" s="72">
        <v>32</v>
      </c>
      <c r="G178" s="72" t="s">
        <v>21</v>
      </c>
    </row>
    <row r="179" spans="3:7" ht="15" thickBot="1" x14ac:dyDescent="0.35">
      <c r="C179" s="70">
        <v>43189</v>
      </c>
      <c r="D179" s="71">
        <v>0.5664583333333334</v>
      </c>
      <c r="E179" s="72" t="s">
        <v>9</v>
      </c>
      <c r="F179" s="72">
        <v>41</v>
      </c>
      <c r="G179" s="72" t="s">
        <v>10</v>
      </c>
    </row>
    <row r="180" spans="3:7" ht="15" thickBot="1" x14ac:dyDescent="0.35">
      <c r="C180" s="70">
        <v>43189</v>
      </c>
      <c r="D180" s="71">
        <v>0.56706018518518519</v>
      </c>
      <c r="E180" s="72" t="s">
        <v>9</v>
      </c>
      <c r="F180" s="72">
        <v>38</v>
      </c>
      <c r="G180" s="72" t="s">
        <v>21</v>
      </c>
    </row>
    <row r="181" spans="3:7" ht="15" thickBot="1" x14ac:dyDescent="0.35">
      <c r="C181" s="70">
        <v>43189</v>
      </c>
      <c r="D181" s="71">
        <v>0.57046296296296295</v>
      </c>
      <c r="E181" s="72" t="s">
        <v>9</v>
      </c>
      <c r="F181" s="72">
        <v>37</v>
      </c>
      <c r="G181" s="72" t="s">
        <v>21</v>
      </c>
    </row>
    <row r="182" spans="3:7" ht="15" thickBot="1" x14ac:dyDescent="0.35">
      <c r="C182" s="70">
        <v>43189</v>
      </c>
      <c r="D182" s="71">
        <v>0.57059027777777771</v>
      </c>
      <c r="E182" s="72" t="s">
        <v>9</v>
      </c>
      <c r="F182" s="72">
        <v>26</v>
      </c>
      <c r="G182" s="72" t="s">
        <v>21</v>
      </c>
    </row>
    <row r="183" spans="3:7" ht="15" thickBot="1" x14ac:dyDescent="0.35">
      <c r="C183" s="70">
        <v>43189</v>
      </c>
      <c r="D183" s="71">
        <v>0.57250000000000001</v>
      </c>
      <c r="E183" s="72" t="s">
        <v>9</v>
      </c>
      <c r="F183" s="72">
        <v>43</v>
      </c>
      <c r="G183" s="72" t="s">
        <v>10</v>
      </c>
    </row>
    <row r="184" spans="3:7" ht="15" thickBot="1" x14ac:dyDescent="0.35">
      <c r="C184" s="70">
        <v>43189</v>
      </c>
      <c r="D184" s="71">
        <v>0.57315972222222222</v>
      </c>
      <c r="E184" s="72" t="s">
        <v>9</v>
      </c>
      <c r="F184" s="72">
        <v>48</v>
      </c>
      <c r="G184" s="72" t="s">
        <v>21</v>
      </c>
    </row>
    <row r="185" spans="3:7" ht="15" thickBot="1" x14ac:dyDescent="0.35">
      <c r="C185" s="70">
        <v>43189</v>
      </c>
      <c r="D185" s="71">
        <v>0.57337962962962963</v>
      </c>
      <c r="E185" s="72" t="s">
        <v>9</v>
      </c>
      <c r="F185" s="72">
        <v>56</v>
      </c>
      <c r="G185" s="72" t="s">
        <v>10</v>
      </c>
    </row>
    <row r="186" spans="3:7" ht="15" thickBot="1" x14ac:dyDescent="0.35">
      <c r="C186" s="70">
        <v>43189</v>
      </c>
      <c r="D186" s="71">
        <v>0.57459490740740737</v>
      </c>
      <c r="E186" s="72" t="s">
        <v>9</v>
      </c>
      <c r="F186" s="72">
        <v>47</v>
      </c>
      <c r="G186" s="72" t="s">
        <v>10</v>
      </c>
    </row>
    <row r="187" spans="3:7" ht="15" thickBot="1" x14ac:dyDescent="0.35">
      <c r="C187" s="70">
        <v>43189</v>
      </c>
      <c r="D187" s="71">
        <v>0.57665509259259262</v>
      </c>
      <c r="E187" s="72" t="s">
        <v>9</v>
      </c>
      <c r="F187" s="72">
        <v>47</v>
      </c>
      <c r="G187" s="72" t="s">
        <v>21</v>
      </c>
    </row>
    <row r="188" spans="3:7" ht="15" thickBot="1" x14ac:dyDescent="0.35">
      <c r="C188" s="70">
        <v>43189</v>
      </c>
      <c r="D188" s="71">
        <v>0.58035879629629628</v>
      </c>
      <c r="E188" s="72" t="s">
        <v>9</v>
      </c>
      <c r="F188" s="72">
        <v>22</v>
      </c>
      <c r="G188" s="72" t="s">
        <v>21</v>
      </c>
    </row>
    <row r="189" spans="3:7" ht="15" thickBot="1" x14ac:dyDescent="0.35">
      <c r="C189" s="70">
        <v>43189</v>
      </c>
      <c r="D189" s="71">
        <v>0.58133101851851854</v>
      </c>
      <c r="E189" s="72" t="s">
        <v>9</v>
      </c>
      <c r="F189" s="72">
        <v>38</v>
      </c>
      <c r="G189" s="72" t="s">
        <v>10</v>
      </c>
    </row>
    <row r="190" spans="3:7" ht="15" thickBot="1" x14ac:dyDescent="0.35">
      <c r="C190" s="70">
        <v>43189</v>
      </c>
      <c r="D190" s="71">
        <v>0.58278935185185188</v>
      </c>
      <c r="E190" s="72" t="s">
        <v>9</v>
      </c>
      <c r="F190" s="72">
        <v>35</v>
      </c>
      <c r="G190" s="72" t="s">
        <v>10</v>
      </c>
    </row>
    <row r="191" spans="3:7" ht="15" thickBot="1" x14ac:dyDescent="0.35">
      <c r="C191" s="70">
        <v>43189</v>
      </c>
      <c r="D191" s="71">
        <v>0.58412037037037035</v>
      </c>
      <c r="E191" s="72" t="s">
        <v>9</v>
      </c>
      <c r="F191" s="72">
        <v>42</v>
      </c>
      <c r="G191" s="72" t="s">
        <v>10</v>
      </c>
    </row>
    <row r="192" spans="3:7" ht="15" thickBot="1" x14ac:dyDescent="0.35">
      <c r="C192" s="70">
        <v>43189</v>
      </c>
      <c r="D192" s="71">
        <v>0.58432870370370371</v>
      </c>
      <c r="E192" s="72" t="s">
        <v>9</v>
      </c>
      <c r="F192" s="72">
        <v>45</v>
      </c>
      <c r="G192" s="72" t="s">
        <v>10</v>
      </c>
    </row>
    <row r="193" spans="3:7" ht="15" thickBot="1" x14ac:dyDescent="0.35">
      <c r="C193" s="70">
        <v>43189</v>
      </c>
      <c r="D193" s="71">
        <v>0.58471064814814822</v>
      </c>
      <c r="E193" s="72" t="s">
        <v>9</v>
      </c>
      <c r="F193" s="72">
        <v>20</v>
      </c>
      <c r="G193" s="72" t="s">
        <v>21</v>
      </c>
    </row>
    <row r="194" spans="3:7" ht="15" thickBot="1" x14ac:dyDescent="0.35">
      <c r="C194" s="70">
        <v>43189</v>
      </c>
      <c r="D194" s="71">
        <v>0.58864583333333331</v>
      </c>
      <c r="E194" s="72" t="s">
        <v>9</v>
      </c>
      <c r="F194" s="72">
        <v>41</v>
      </c>
      <c r="G194" s="72" t="s">
        <v>10</v>
      </c>
    </row>
    <row r="195" spans="3:7" ht="15" thickBot="1" x14ac:dyDescent="0.35">
      <c r="C195" s="70">
        <v>43189</v>
      </c>
      <c r="D195" s="71">
        <v>0.58891203703703698</v>
      </c>
      <c r="E195" s="72" t="s">
        <v>9</v>
      </c>
      <c r="F195" s="72">
        <v>45</v>
      </c>
      <c r="G195" s="72" t="s">
        <v>10</v>
      </c>
    </row>
    <row r="196" spans="3:7" ht="15" thickBot="1" x14ac:dyDescent="0.35">
      <c r="C196" s="70">
        <v>43189</v>
      </c>
      <c r="D196" s="71">
        <v>0.59136574074074078</v>
      </c>
      <c r="E196" s="72" t="s">
        <v>9</v>
      </c>
      <c r="F196" s="72">
        <v>28</v>
      </c>
      <c r="G196" s="72" t="s">
        <v>10</v>
      </c>
    </row>
    <row r="197" spans="3:7" ht="15" thickBot="1" x14ac:dyDescent="0.35">
      <c r="C197" s="70">
        <v>43189</v>
      </c>
      <c r="D197" s="71">
        <v>0.59342592592592591</v>
      </c>
      <c r="E197" s="72" t="s">
        <v>9</v>
      </c>
      <c r="F197" s="72">
        <v>29</v>
      </c>
      <c r="G197" s="72" t="s">
        <v>21</v>
      </c>
    </row>
    <row r="198" spans="3:7" ht="15" thickBot="1" x14ac:dyDescent="0.35">
      <c r="C198" s="70">
        <v>43189</v>
      </c>
      <c r="D198" s="71">
        <v>0.59384259259259264</v>
      </c>
      <c r="E198" s="72" t="s">
        <v>9</v>
      </c>
      <c r="F198" s="72">
        <v>36</v>
      </c>
      <c r="G198" s="72" t="s">
        <v>21</v>
      </c>
    </row>
    <row r="199" spans="3:7" ht="15" thickBot="1" x14ac:dyDescent="0.35">
      <c r="C199" s="70">
        <v>43189</v>
      </c>
      <c r="D199" s="71">
        <v>0.59447916666666667</v>
      </c>
      <c r="E199" s="72" t="s">
        <v>9</v>
      </c>
      <c r="F199" s="72">
        <v>36</v>
      </c>
      <c r="G199" s="72" t="s">
        <v>10</v>
      </c>
    </row>
    <row r="200" spans="3:7" ht="15" thickBot="1" x14ac:dyDescent="0.35">
      <c r="C200" s="70">
        <v>43189</v>
      </c>
      <c r="D200" s="71">
        <v>0.59642361111111108</v>
      </c>
      <c r="E200" s="72" t="s">
        <v>9</v>
      </c>
      <c r="F200" s="72">
        <v>45</v>
      </c>
      <c r="G200" s="72" t="s">
        <v>10</v>
      </c>
    </row>
    <row r="201" spans="3:7" ht="15" thickBot="1" x14ac:dyDescent="0.35">
      <c r="C201" s="70">
        <v>43189</v>
      </c>
      <c r="D201" s="71">
        <v>0.5978472222222222</v>
      </c>
      <c r="E201" s="72" t="s">
        <v>9</v>
      </c>
      <c r="F201" s="72">
        <v>49</v>
      </c>
      <c r="G201" s="72" t="s">
        <v>21</v>
      </c>
    </row>
    <row r="202" spans="3:7" ht="15" thickBot="1" x14ac:dyDescent="0.35">
      <c r="C202" s="70">
        <v>43189</v>
      </c>
      <c r="D202" s="71">
        <v>0.5990509259259259</v>
      </c>
      <c r="E202" s="72" t="s">
        <v>9</v>
      </c>
      <c r="F202" s="72">
        <v>46</v>
      </c>
      <c r="G202" s="72" t="s">
        <v>21</v>
      </c>
    </row>
    <row r="203" spans="3:7" ht="15" thickBot="1" x14ac:dyDescent="0.35">
      <c r="C203" s="70">
        <v>43189</v>
      </c>
      <c r="D203" s="71">
        <v>0.60148148148148151</v>
      </c>
      <c r="E203" s="72" t="s">
        <v>9</v>
      </c>
      <c r="F203" s="72">
        <v>54</v>
      </c>
      <c r="G203" s="72" t="s">
        <v>10</v>
      </c>
    </row>
    <row r="204" spans="3:7" ht="15" thickBot="1" x14ac:dyDescent="0.35">
      <c r="C204" s="70">
        <v>43189</v>
      </c>
      <c r="D204" s="71">
        <v>0.60421296296296301</v>
      </c>
      <c r="E204" s="72" t="s">
        <v>9</v>
      </c>
      <c r="F204" s="72">
        <v>52</v>
      </c>
      <c r="G204" s="72" t="s">
        <v>10</v>
      </c>
    </row>
    <row r="205" spans="3:7" ht="15" thickBot="1" x14ac:dyDescent="0.35">
      <c r="C205" s="70">
        <v>43189</v>
      </c>
      <c r="D205" s="71">
        <v>0.60731481481481475</v>
      </c>
      <c r="E205" s="72" t="s">
        <v>9</v>
      </c>
      <c r="F205" s="72">
        <v>41</v>
      </c>
      <c r="G205" s="72" t="s">
        <v>21</v>
      </c>
    </row>
    <row r="206" spans="3:7" ht="15" thickBot="1" x14ac:dyDescent="0.35">
      <c r="C206" s="70">
        <v>43189</v>
      </c>
      <c r="D206" s="71">
        <v>0.60734953703703709</v>
      </c>
      <c r="E206" s="72" t="s">
        <v>9</v>
      </c>
      <c r="F206" s="72">
        <v>59</v>
      </c>
      <c r="G206" s="72" t="s">
        <v>10</v>
      </c>
    </row>
    <row r="207" spans="3:7" ht="15" thickBot="1" x14ac:dyDescent="0.35">
      <c r="C207" s="70">
        <v>43189</v>
      </c>
      <c r="D207" s="71">
        <v>0.60942129629629627</v>
      </c>
      <c r="E207" s="72" t="s">
        <v>9</v>
      </c>
      <c r="F207" s="72">
        <v>46</v>
      </c>
      <c r="G207" s="72" t="s">
        <v>21</v>
      </c>
    </row>
    <row r="208" spans="3:7" ht="15" thickBot="1" x14ac:dyDescent="0.35">
      <c r="C208" s="70">
        <v>43189</v>
      </c>
      <c r="D208" s="71">
        <v>0.61187500000000006</v>
      </c>
      <c r="E208" s="72" t="s">
        <v>9</v>
      </c>
      <c r="F208" s="72">
        <v>34</v>
      </c>
      <c r="G208" s="72" t="s">
        <v>10</v>
      </c>
    </row>
    <row r="209" spans="3:7" ht="15" thickBot="1" x14ac:dyDescent="0.35">
      <c r="C209" s="70">
        <v>43189</v>
      </c>
      <c r="D209" s="71">
        <v>0.6138541666666667</v>
      </c>
      <c r="E209" s="72" t="s">
        <v>9</v>
      </c>
      <c r="F209" s="72">
        <v>38</v>
      </c>
      <c r="G209" s="72" t="s">
        <v>10</v>
      </c>
    </row>
    <row r="210" spans="3:7" ht="15" thickBot="1" x14ac:dyDescent="0.35">
      <c r="C210" s="70">
        <v>43189</v>
      </c>
      <c r="D210" s="71">
        <v>0.61673611111111104</v>
      </c>
      <c r="E210" s="72" t="s">
        <v>9</v>
      </c>
      <c r="F210" s="72">
        <v>45</v>
      </c>
      <c r="G210" s="72" t="s">
        <v>10</v>
      </c>
    </row>
    <row r="211" spans="3:7" ht="15" thickBot="1" x14ac:dyDescent="0.35">
      <c r="C211" s="70">
        <v>43189</v>
      </c>
      <c r="D211" s="71">
        <v>0.61758101851851854</v>
      </c>
      <c r="E211" s="72" t="s">
        <v>9</v>
      </c>
      <c r="F211" s="72">
        <v>48</v>
      </c>
      <c r="G211" s="72" t="s">
        <v>21</v>
      </c>
    </row>
    <row r="212" spans="3:7" ht="15" thickBot="1" x14ac:dyDescent="0.35">
      <c r="C212" s="70">
        <v>43189</v>
      </c>
      <c r="D212" s="71">
        <v>0.61936342592592586</v>
      </c>
      <c r="E212" s="72" t="s">
        <v>9</v>
      </c>
      <c r="F212" s="72">
        <v>55</v>
      </c>
      <c r="G212" s="72" t="s">
        <v>10</v>
      </c>
    </row>
    <row r="213" spans="3:7" ht="15" thickBot="1" x14ac:dyDescent="0.35">
      <c r="C213" s="70">
        <v>43189</v>
      </c>
      <c r="D213" s="71">
        <v>0.62028935185185186</v>
      </c>
      <c r="E213" s="72" t="s">
        <v>9</v>
      </c>
      <c r="F213" s="72">
        <v>45</v>
      </c>
      <c r="G213" s="72" t="s">
        <v>10</v>
      </c>
    </row>
    <row r="214" spans="3:7" ht="15" thickBot="1" x14ac:dyDescent="0.35">
      <c r="C214" s="70">
        <v>43189</v>
      </c>
      <c r="D214" s="71">
        <v>0.6213657407407408</v>
      </c>
      <c r="E214" s="72" t="s">
        <v>9</v>
      </c>
      <c r="F214" s="72">
        <v>24</v>
      </c>
      <c r="G214" s="72" t="s">
        <v>21</v>
      </c>
    </row>
    <row r="215" spans="3:7" ht="15" thickBot="1" x14ac:dyDescent="0.35">
      <c r="C215" s="70">
        <v>43189</v>
      </c>
      <c r="D215" s="71">
        <v>0.62265046296296289</v>
      </c>
      <c r="E215" s="72" t="s">
        <v>9</v>
      </c>
      <c r="F215" s="72">
        <v>47</v>
      </c>
      <c r="G215" s="72" t="s">
        <v>21</v>
      </c>
    </row>
    <row r="216" spans="3:7" ht="15" thickBot="1" x14ac:dyDescent="0.35">
      <c r="C216" s="70">
        <v>43189</v>
      </c>
      <c r="D216" s="71">
        <v>0.62271990740740735</v>
      </c>
      <c r="E216" s="72" t="s">
        <v>9</v>
      </c>
      <c r="F216" s="72">
        <v>41</v>
      </c>
      <c r="G216" s="72" t="s">
        <v>21</v>
      </c>
    </row>
    <row r="217" spans="3:7" ht="15" thickBot="1" x14ac:dyDescent="0.35">
      <c r="C217" s="70">
        <v>43189</v>
      </c>
      <c r="D217" s="71">
        <v>0.62467592592592591</v>
      </c>
      <c r="E217" s="72" t="s">
        <v>9</v>
      </c>
      <c r="F217" s="72">
        <v>48</v>
      </c>
      <c r="G217" s="72" t="s">
        <v>21</v>
      </c>
    </row>
    <row r="218" spans="3:7" ht="15" thickBot="1" x14ac:dyDescent="0.35">
      <c r="C218" s="70">
        <v>43189</v>
      </c>
      <c r="D218" s="71">
        <v>0.62476851851851845</v>
      </c>
      <c r="E218" s="72" t="s">
        <v>9</v>
      </c>
      <c r="F218" s="72">
        <v>24</v>
      </c>
      <c r="G218" s="72" t="s">
        <v>21</v>
      </c>
    </row>
    <row r="219" spans="3:7" ht="15" thickBot="1" x14ac:dyDescent="0.35">
      <c r="C219" s="70">
        <v>43189</v>
      </c>
      <c r="D219" s="71">
        <v>0.62686342592592592</v>
      </c>
      <c r="E219" s="72" t="s">
        <v>9</v>
      </c>
      <c r="F219" s="72">
        <v>49</v>
      </c>
      <c r="G219" s="72" t="s">
        <v>10</v>
      </c>
    </row>
    <row r="220" spans="3:7" ht="15" thickBot="1" x14ac:dyDescent="0.35">
      <c r="C220" s="70">
        <v>43189</v>
      </c>
      <c r="D220" s="71">
        <v>0.62737268518518519</v>
      </c>
      <c r="E220" s="72" t="s">
        <v>9</v>
      </c>
      <c r="F220" s="72">
        <v>40</v>
      </c>
      <c r="G220" s="72" t="s">
        <v>21</v>
      </c>
    </row>
    <row r="221" spans="3:7" ht="15" thickBot="1" x14ac:dyDescent="0.35">
      <c r="C221" s="70">
        <v>43189</v>
      </c>
      <c r="D221" s="71">
        <v>0.62745370370370368</v>
      </c>
      <c r="E221" s="72" t="s">
        <v>9</v>
      </c>
      <c r="F221" s="72">
        <v>39</v>
      </c>
      <c r="G221" s="72" t="s">
        <v>21</v>
      </c>
    </row>
    <row r="222" spans="3:7" ht="15" thickBot="1" x14ac:dyDescent="0.35">
      <c r="C222" s="70">
        <v>43189</v>
      </c>
      <c r="D222" s="71">
        <v>0.63053240740740735</v>
      </c>
      <c r="E222" s="72" t="s">
        <v>9</v>
      </c>
      <c r="F222" s="72">
        <v>42</v>
      </c>
      <c r="G222" s="72" t="s">
        <v>10</v>
      </c>
    </row>
    <row r="223" spans="3:7" ht="15" thickBot="1" x14ac:dyDescent="0.35">
      <c r="C223" s="70">
        <v>43189</v>
      </c>
      <c r="D223" s="71">
        <v>0.63388888888888884</v>
      </c>
      <c r="E223" s="72" t="s">
        <v>9</v>
      </c>
      <c r="F223" s="72">
        <v>44</v>
      </c>
      <c r="G223" s="72" t="s">
        <v>10</v>
      </c>
    </row>
    <row r="224" spans="3:7" ht="15" thickBot="1" x14ac:dyDescent="0.35">
      <c r="C224" s="70">
        <v>43189</v>
      </c>
      <c r="D224" s="71">
        <v>0.63479166666666664</v>
      </c>
      <c r="E224" s="72" t="s">
        <v>9</v>
      </c>
      <c r="F224" s="72">
        <v>50</v>
      </c>
      <c r="G224" s="72" t="s">
        <v>10</v>
      </c>
    </row>
    <row r="225" spans="3:7" ht="15" thickBot="1" x14ac:dyDescent="0.35">
      <c r="C225" s="70">
        <v>43189</v>
      </c>
      <c r="D225" s="71">
        <v>0.63550925925925927</v>
      </c>
      <c r="E225" s="72" t="s">
        <v>9</v>
      </c>
      <c r="F225" s="72">
        <v>60</v>
      </c>
      <c r="G225" s="72" t="s">
        <v>10</v>
      </c>
    </row>
    <row r="226" spans="3:7" ht="15" thickBot="1" x14ac:dyDescent="0.35">
      <c r="C226" s="70">
        <v>43189</v>
      </c>
      <c r="D226" s="71">
        <v>0.6378935185185185</v>
      </c>
      <c r="E226" s="72" t="s">
        <v>9</v>
      </c>
      <c r="F226" s="72">
        <v>37</v>
      </c>
      <c r="G226" s="72" t="s">
        <v>10</v>
      </c>
    </row>
    <row r="227" spans="3:7" ht="15" thickBot="1" x14ac:dyDescent="0.35">
      <c r="C227" s="70">
        <v>43189</v>
      </c>
      <c r="D227" s="71">
        <v>0.63791666666666669</v>
      </c>
      <c r="E227" s="72" t="s">
        <v>9</v>
      </c>
      <c r="F227" s="72">
        <v>24</v>
      </c>
      <c r="G227" s="72" t="s">
        <v>21</v>
      </c>
    </row>
    <row r="228" spans="3:7" ht="15" thickBot="1" x14ac:dyDescent="0.35">
      <c r="C228" s="70">
        <v>43189</v>
      </c>
      <c r="D228" s="71">
        <v>0.63846064814814818</v>
      </c>
      <c r="E228" s="72" t="s">
        <v>9</v>
      </c>
      <c r="F228" s="72">
        <v>54</v>
      </c>
      <c r="G228" s="72" t="s">
        <v>10</v>
      </c>
    </row>
    <row r="229" spans="3:7" ht="15" thickBot="1" x14ac:dyDescent="0.35">
      <c r="C229" s="70">
        <v>43189</v>
      </c>
      <c r="D229" s="71">
        <v>0.63959490740740743</v>
      </c>
      <c r="E229" s="72" t="s">
        <v>9</v>
      </c>
      <c r="F229" s="72">
        <v>44</v>
      </c>
      <c r="G229" s="72" t="s">
        <v>10</v>
      </c>
    </row>
    <row r="230" spans="3:7" ht="15" thickBot="1" x14ac:dyDescent="0.35">
      <c r="C230" s="70">
        <v>43189</v>
      </c>
      <c r="D230" s="71">
        <v>0.64011574074074074</v>
      </c>
      <c r="E230" s="72" t="s">
        <v>9</v>
      </c>
      <c r="F230" s="72">
        <v>37</v>
      </c>
      <c r="G230" s="72" t="s">
        <v>10</v>
      </c>
    </row>
    <row r="231" spans="3:7" ht="15" thickBot="1" x14ac:dyDescent="0.35">
      <c r="C231" s="70">
        <v>43189</v>
      </c>
      <c r="D231" s="71">
        <v>0.64050925925925928</v>
      </c>
      <c r="E231" s="72" t="s">
        <v>9</v>
      </c>
      <c r="F231" s="72">
        <v>29</v>
      </c>
      <c r="G231" s="72" t="s">
        <v>21</v>
      </c>
    </row>
    <row r="232" spans="3:7" ht="15" thickBot="1" x14ac:dyDescent="0.35">
      <c r="C232" s="70">
        <v>43189</v>
      </c>
      <c r="D232" s="71">
        <v>0.64086805555555559</v>
      </c>
      <c r="E232" s="72" t="s">
        <v>9</v>
      </c>
      <c r="F232" s="72">
        <v>35</v>
      </c>
      <c r="G232" s="72" t="s">
        <v>10</v>
      </c>
    </row>
    <row r="233" spans="3:7" ht="15" thickBot="1" x14ac:dyDescent="0.35">
      <c r="C233" s="70">
        <v>43189</v>
      </c>
      <c r="D233" s="71">
        <v>0.64107638888888896</v>
      </c>
      <c r="E233" s="72" t="s">
        <v>9</v>
      </c>
      <c r="F233" s="72">
        <v>47</v>
      </c>
      <c r="G233" s="72" t="s">
        <v>21</v>
      </c>
    </row>
    <row r="234" spans="3:7" ht="15" thickBot="1" x14ac:dyDescent="0.35">
      <c r="C234" s="70">
        <v>43189</v>
      </c>
      <c r="D234" s="71">
        <v>0.64317129629629632</v>
      </c>
      <c r="E234" s="72" t="s">
        <v>9</v>
      </c>
      <c r="F234" s="72">
        <v>53</v>
      </c>
      <c r="G234" s="72" t="s">
        <v>10</v>
      </c>
    </row>
    <row r="235" spans="3:7" ht="15" thickBot="1" x14ac:dyDescent="0.35">
      <c r="C235" s="70">
        <v>43189</v>
      </c>
      <c r="D235" s="71">
        <v>0.64637731481481475</v>
      </c>
      <c r="E235" s="72" t="s">
        <v>9</v>
      </c>
      <c r="F235" s="72">
        <v>41</v>
      </c>
      <c r="G235" s="72" t="s">
        <v>10</v>
      </c>
    </row>
    <row r="236" spans="3:7" ht="15" thickBot="1" x14ac:dyDescent="0.35">
      <c r="C236" s="70">
        <v>43189</v>
      </c>
      <c r="D236" s="71">
        <v>0.64723379629629629</v>
      </c>
      <c r="E236" s="72" t="s">
        <v>9</v>
      </c>
      <c r="F236" s="72">
        <v>50</v>
      </c>
      <c r="G236" s="72" t="s">
        <v>21</v>
      </c>
    </row>
    <row r="237" spans="3:7" ht="15" thickBot="1" x14ac:dyDescent="0.35">
      <c r="C237" s="70">
        <v>43189</v>
      </c>
      <c r="D237" s="71">
        <v>0.64790509259259255</v>
      </c>
      <c r="E237" s="72" t="s">
        <v>9</v>
      </c>
      <c r="F237" s="72">
        <v>39</v>
      </c>
      <c r="G237" s="72" t="s">
        <v>21</v>
      </c>
    </row>
    <row r="238" spans="3:7" ht="15" thickBot="1" x14ac:dyDescent="0.35">
      <c r="C238" s="70">
        <v>43189</v>
      </c>
      <c r="D238" s="71">
        <v>0.64862268518518518</v>
      </c>
      <c r="E238" s="72" t="s">
        <v>9</v>
      </c>
      <c r="F238" s="72">
        <v>47</v>
      </c>
      <c r="G238" s="72" t="s">
        <v>21</v>
      </c>
    </row>
    <row r="239" spans="3:7" ht="15" thickBot="1" x14ac:dyDescent="0.35">
      <c r="C239" s="70">
        <v>43189</v>
      </c>
      <c r="D239" s="71">
        <v>0.6489583333333333</v>
      </c>
      <c r="E239" s="72" t="s">
        <v>9</v>
      </c>
      <c r="F239" s="72">
        <v>44</v>
      </c>
      <c r="G239" s="72" t="s">
        <v>10</v>
      </c>
    </row>
    <row r="240" spans="3:7" ht="15" thickBot="1" x14ac:dyDescent="0.35">
      <c r="C240" s="70">
        <v>43189</v>
      </c>
      <c r="D240" s="71">
        <v>0.64910879629629636</v>
      </c>
      <c r="E240" s="72" t="s">
        <v>9</v>
      </c>
      <c r="F240" s="72">
        <v>38</v>
      </c>
      <c r="G240" s="72" t="s">
        <v>10</v>
      </c>
    </row>
    <row r="241" spans="3:7" ht="15" thickBot="1" x14ac:dyDescent="0.35">
      <c r="C241" s="70">
        <v>43189</v>
      </c>
      <c r="D241" s="71">
        <v>0.65234953703703702</v>
      </c>
      <c r="E241" s="72" t="s">
        <v>9</v>
      </c>
      <c r="F241" s="72">
        <v>34</v>
      </c>
      <c r="G241" s="72" t="s">
        <v>21</v>
      </c>
    </row>
    <row r="242" spans="3:7" ht="15" thickBot="1" x14ac:dyDescent="0.35">
      <c r="C242" s="70">
        <v>43189</v>
      </c>
      <c r="D242" s="71">
        <v>0.65379629629629632</v>
      </c>
      <c r="E242" s="72" t="s">
        <v>9</v>
      </c>
      <c r="F242" s="72">
        <v>28</v>
      </c>
      <c r="G242" s="72" t="s">
        <v>21</v>
      </c>
    </row>
    <row r="243" spans="3:7" ht="15" thickBot="1" x14ac:dyDescent="0.35">
      <c r="C243" s="70">
        <v>43189</v>
      </c>
      <c r="D243" s="71">
        <v>0.65438657407407408</v>
      </c>
      <c r="E243" s="72" t="s">
        <v>9</v>
      </c>
      <c r="F243" s="72">
        <v>33</v>
      </c>
      <c r="G243" s="72" t="s">
        <v>21</v>
      </c>
    </row>
    <row r="244" spans="3:7" ht="15" thickBot="1" x14ac:dyDescent="0.35">
      <c r="C244" s="70">
        <v>43189</v>
      </c>
      <c r="D244" s="71">
        <v>0.65506944444444437</v>
      </c>
      <c r="E244" s="72" t="s">
        <v>9</v>
      </c>
      <c r="F244" s="72">
        <v>41</v>
      </c>
      <c r="G244" s="72" t="s">
        <v>10</v>
      </c>
    </row>
    <row r="245" spans="3:7" ht="15" thickBot="1" x14ac:dyDescent="0.35">
      <c r="C245" s="70">
        <v>43189</v>
      </c>
      <c r="D245" s="71">
        <v>0.65579861111111104</v>
      </c>
      <c r="E245" s="72" t="s">
        <v>9</v>
      </c>
      <c r="F245" s="72">
        <v>30</v>
      </c>
      <c r="G245" s="72" t="s">
        <v>21</v>
      </c>
    </row>
    <row r="246" spans="3:7" ht="15" thickBot="1" x14ac:dyDescent="0.35">
      <c r="C246" s="70">
        <v>43189</v>
      </c>
      <c r="D246" s="71">
        <v>0.65744212962962967</v>
      </c>
      <c r="E246" s="72" t="s">
        <v>9</v>
      </c>
      <c r="F246" s="72">
        <v>33</v>
      </c>
      <c r="G246" s="72" t="s">
        <v>21</v>
      </c>
    </row>
    <row r="247" spans="3:7" ht="15" thickBot="1" x14ac:dyDescent="0.35">
      <c r="C247" s="70">
        <v>43189</v>
      </c>
      <c r="D247" s="71">
        <v>0.6583796296296297</v>
      </c>
      <c r="E247" s="72" t="s">
        <v>9</v>
      </c>
      <c r="F247" s="72">
        <v>34</v>
      </c>
      <c r="G247" s="72" t="s">
        <v>10</v>
      </c>
    </row>
    <row r="248" spans="3:7" ht="15" thickBot="1" x14ac:dyDescent="0.35">
      <c r="C248" s="70">
        <v>43189</v>
      </c>
      <c r="D248" s="71">
        <v>0.65998842592592599</v>
      </c>
      <c r="E248" s="72" t="s">
        <v>9</v>
      </c>
      <c r="F248" s="72">
        <v>32</v>
      </c>
      <c r="G248" s="72" t="s">
        <v>21</v>
      </c>
    </row>
    <row r="249" spans="3:7" ht="15" thickBot="1" x14ac:dyDescent="0.35">
      <c r="C249" s="70">
        <v>43189</v>
      </c>
      <c r="D249" s="71">
        <v>0.66409722222222223</v>
      </c>
      <c r="E249" s="72" t="s">
        <v>9</v>
      </c>
      <c r="F249" s="72">
        <v>52</v>
      </c>
      <c r="G249" s="72" t="s">
        <v>10</v>
      </c>
    </row>
    <row r="250" spans="3:7" ht="15" thickBot="1" x14ac:dyDescent="0.35">
      <c r="C250" s="70">
        <v>43189</v>
      </c>
      <c r="D250" s="71">
        <v>0.66416666666666668</v>
      </c>
      <c r="E250" s="72" t="s">
        <v>9</v>
      </c>
      <c r="F250" s="72">
        <v>17</v>
      </c>
      <c r="G250" s="72" t="s">
        <v>21</v>
      </c>
    </row>
    <row r="251" spans="3:7" ht="15" thickBot="1" x14ac:dyDescent="0.35">
      <c r="C251" s="70">
        <v>43189</v>
      </c>
      <c r="D251" s="71">
        <v>0.66549768518518515</v>
      </c>
      <c r="E251" s="72" t="s">
        <v>9</v>
      </c>
      <c r="F251" s="72">
        <v>53</v>
      </c>
      <c r="G251" s="72" t="s">
        <v>10</v>
      </c>
    </row>
    <row r="252" spans="3:7" ht="15" thickBot="1" x14ac:dyDescent="0.35">
      <c r="C252" s="70">
        <v>43189</v>
      </c>
      <c r="D252" s="71">
        <v>0.66570601851851852</v>
      </c>
      <c r="E252" s="72" t="s">
        <v>9</v>
      </c>
      <c r="F252" s="72">
        <v>35</v>
      </c>
      <c r="G252" s="72" t="s">
        <v>10</v>
      </c>
    </row>
    <row r="253" spans="3:7" ht="15" thickBot="1" x14ac:dyDescent="0.35">
      <c r="C253" s="70">
        <v>43189</v>
      </c>
      <c r="D253" s="71">
        <v>0.6658680555555555</v>
      </c>
      <c r="E253" s="72" t="s">
        <v>9</v>
      </c>
      <c r="F253" s="72">
        <v>44</v>
      </c>
      <c r="G253" s="72" t="s">
        <v>10</v>
      </c>
    </row>
    <row r="254" spans="3:7" ht="15" thickBot="1" x14ac:dyDescent="0.35">
      <c r="C254" s="70">
        <v>43189</v>
      </c>
      <c r="D254" s="71">
        <v>0.66641203703703711</v>
      </c>
      <c r="E254" s="72" t="s">
        <v>9</v>
      </c>
      <c r="F254" s="72">
        <v>41</v>
      </c>
      <c r="G254" s="72" t="s">
        <v>21</v>
      </c>
    </row>
    <row r="255" spans="3:7" ht="15" thickBot="1" x14ac:dyDescent="0.35">
      <c r="C255" s="70">
        <v>43189</v>
      </c>
      <c r="D255" s="71">
        <v>0.66731481481481481</v>
      </c>
      <c r="E255" s="72" t="s">
        <v>9</v>
      </c>
      <c r="F255" s="72">
        <v>51</v>
      </c>
      <c r="G255" s="72" t="s">
        <v>21</v>
      </c>
    </row>
    <row r="256" spans="3:7" ht="15" thickBot="1" x14ac:dyDescent="0.35">
      <c r="C256" s="70">
        <v>43189</v>
      </c>
      <c r="D256" s="71">
        <v>0.66768518518518516</v>
      </c>
      <c r="E256" s="72" t="s">
        <v>9</v>
      </c>
      <c r="F256" s="72">
        <v>24</v>
      </c>
      <c r="G256" s="72" t="s">
        <v>10</v>
      </c>
    </row>
    <row r="257" spans="3:7" ht="15" thickBot="1" x14ac:dyDescent="0.35">
      <c r="C257" s="70">
        <v>43189</v>
      </c>
      <c r="D257" s="71">
        <v>0.66771990740740739</v>
      </c>
      <c r="E257" s="72" t="s">
        <v>9</v>
      </c>
      <c r="F257" s="72">
        <v>38</v>
      </c>
      <c r="G257" s="72" t="s">
        <v>21</v>
      </c>
    </row>
    <row r="258" spans="3:7" ht="15" thickBot="1" x14ac:dyDescent="0.35">
      <c r="C258" s="70">
        <v>43189</v>
      </c>
      <c r="D258" s="71">
        <v>0.6683217592592593</v>
      </c>
      <c r="E258" s="72" t="s">
        <v>9</v>
      </c>
      <c r="F258" s="72">
        <v>23</v>
      </c>
      <c r="G258" s="72" t="s">
        <v>21</v>
      </c>
    </row>
    <row r="259" spans="3:7" ht="15" thickBot="1" x14ac:dyDescent="0.35">
      <c r="C259" s="70">
        <v>43189</v>
      </c>
      <c r="D259" s="71">
        <v>0.67041666666666666</v>
      </c>
      <c r="E259" s="72" t="s">
        <v>9</v>
      </c>
      <c r="F259" s="72">
        <v>48</v>
      </c>
      <c r="G259" s="72" t="s">
        <v>10</v>
      </c>
    </row>
    <row r="260" spans="3:7" ht="15" thickBot="1" x14ac:dyDescent="0.35">
      <c r="C260" s="70">
        <v>43189</v>
      </c>
      <c r="D260" s="71">
        <v>0.67108796296296302</v>
      </c>
      <c r="E260" s="72" t="s">
        <v>9</v>
      </c>
      <c r="F260" s="72">
        <v>30</v>
      </c>
      <c r="G260" s="72" t="s">
        <v>21</v>
      </c>
    </row>
    <row r="261" spans="3:7" ht="15" thickBot="1" x14ac:dyDescent="0.35">
      <c r="C261" s="70">
        <v>43189</v>
      </c>
      <c r="D261" s="71">
        <v>0.6726388888888889</v>
      </c>
      <c r="E261" s="72" t="s">
        <v>9</v>
      </c>
      <c r="F261" s="72">
        <v>40</v>
      </c>
      <c r="G261" s="72" t="s">
        <v>21</v>
      </c>
    </row>
    <row r="262" spans="3:7" ht="15" thickBot="1" x14ac:dyDescent="0.35">
      <c r="C262" s="70">
        <v>43189</v>
      </c>
      <c r="D262" s="71">
        <v>0.67270833333333335</v>
      </c>
      <c r="E262" s="72" t="s">
        <v>9</v>
      </c>
      <c r="F262" s="72">
        <v>42</v>
      </c>
      <c r="G262" s="72" t="s">
        <v>21</v>
      </c>
    </row>
    <row r="263" spans="3:7" ht="15" thickBot="1" x14ac:dyDescent="0.35">
      <c r="C263" s="70">
        <v>43189</v>
      </c>
      <c r="D263" s="71">
        <v>0.67572916666666671</v>
      </c>
      <c r="E263" s="72" t="s">
        <v>9</v>
      </c>
      <c r="F263" s="72">
        <v>30</v>
      </c>
      <c r="G263" s="72" t="s">
        <v>21</v>
      </c>
    </row>
    <row r="264" spans="3:7" ht="15" thickBot="1" x14ac:dyDescent="0.35">
      <c r="C264" s="70">
        <v>43189</v>
      </c>
      <c r="D264" s="71">
        <v>0.6758912037037037</v>
      </c>
      <c r="E264" s="72" t="s">
        <v>9</v>
      </c>
      <c r="F264" s="72">
        <v>30</v>
      </c>
      <c r="G264" s="72" t="s">
        <v>10</v>
      </c>
    </row>
    <row r="265" spans="3:7" ht="15" thickBot="1" x14ac:dyDescent="0.35">
      <c r="C265" s="70">
        <v>43189</v>
      </c>
      <c r="D265" s="71">
        <v>0.67600694444444442</v>
      </c>
      <c r="E265" s="72" t="s">
        <v>9</v>
      </c>
      <c r="F265" s="72">
        <v>59</v>
      </c>
      <c r="G265" s="72" t="s">
        <v>10</v>
      </c>
    </row>
    <row r="266" spans="3:7" ht="15" thickBot="1" x14ac:dyDescent="0.35">
      <c r="C266" s="70">
        <v>43189</v>
      </c>
      <c r="D266" s="71">
        <v>0.6777777777777777</v>
      </c>
      <c r="E266" s="72" t="s">
        <v>9</v>
      </c>
      <c r="F266" s="72">
        <v>53</v>
      </c>
      <c r="G266" s="72" t="s">
        <v>10</v>
      </c>
    </row>
    <row r="267" spans="3:7" ht="15" thickBot="1" x14ac:dyDescent="0.35">
      <c r="C267" s="70">
        <v>43189</v>
      </c>
      <c r="D267" s="71">
        <v>0.67983796296296306</v>
      </c>
      <c r="E267" s="72" t="s">
        <v>9</v>
      </c>
      <c r="F267" s="72">
        <v>56</v>
      </c>
      <c r="G267" s="72" t="s">
        <v>21</v>
      </c>
    </row>
    <row r="268" spans="3:7" ht="15" thickBot="1" x14ac:dyDescent="0.35">
      <c r="C268" s="70">
        <v>43189</v>
      </c>
      <c r="D268" s="71">
        <v>0.68174768518518514</v>
      </c>
      <c r="E268" s="72" t="s">
        <v>9</v>
      </c>
      <c r="F268" s="72">
        <v>37</v>
      </c>
      <c r="G268" s="72" t="s">
        <v>21</v>
      </c>
    </row>
    <row r="269" spans="3:7" ht="15" thickBot="1" x14ac:dyDescent="0.35">
      <c r="C269" s="70">
        <v>43189</v>
      </c>
      <c r="D269" s="71">
        <v>0.68193287037037031</v>
      </c>
      <c r="E269" s="72" t="s">
        <v>9</v>
      </c>
      <c r="F269" s="72">
        <v>38</v>
      </c>
      <c r="G269" s="72" t="s">
        <v>21</v>
      </c>
    </row>
    <row r="270" spans="3:7" ht="15" thickBot="1" x14ac:dyDescent="0.35">
      <c r="C270" s="70">
        <v>43189</v>
      </c>
      <c r="D270" s="71">
        <v>0.68196759259259254</v>
      </c>
      <c r="E270" s="72" t="s">
        <v>9</v>
      </c>
      <c r="F270" s="72">
        <v>36</v>
      </c>
      <c r="G270" s="72" t="s">
        <v>21</v>
      </c>
    </row>
    <row r="271" spans="3:7" ht="15" thickBot="1" x14ac:dyDescent="0.35">
      <c r="C271" s="70">
        <v>43189</v>
      </c>
      <c r="D271" s="71">
        <v>0.6852893518518518</v>
      </c>
      <c r="E271" s="72" t="s">
        <v>9</v>
      </c>
      <c r="F271" s="72">
        <v>42</v>
      </c>
      <c r="G271" s="72" t="s">
        <v>10</v>
      </c>
    </row>
    <row r="272" spans="3:7" ht="15" thickBot="1" x14ac:dyDescent="0.35">
      <c r="C272" s="70">
        <v>43189</v>
      </c>
      <c r="D272" s="71">
        <v>0.68652777777777774</v>
      </c>
      <c r="E272" s="72" t="s">
        <v>9</v>
      </c>
      <c r="F272" s="72">
        <v>22</v>
      </c>
      <c r="G272" s="72" t="s">
        <v>21</v>
      </c>
    </row>
    <row r="273" spans="3:7" ht="15" thickBot="1" x14ac:dyDescent="0.35">
      <c r="C273" s="70">
        <v>43189</v>
      </c>
      <c r="D273" s="71">
        <v>0.68726851851851845</v>
      </c>
      <c r="E273" s="72" t="s">
        <v>9</v>
      </c>
      <c r="F273" s="72">
        <v>56</v>
      </c>
      <c r="G273" s="72" t="s">
        <v>21</v>
      </c>
    </row>
    <row r="274" spans="3:7" ht="15" thickBot="1" x14ac:dyDescent="0.35">
      <c r="C274" s="70">
        <v>43189</v>
      </c>
      <c r="D274" s="71">
        <v>0.68731481481481482</v>
      </c>
      <c r="E274" s="72" t="s">
        <v>9</v>
      </c>
      <c r="F274" s="72">
        <v>50</v>
      </c>
      <c r="G274" s="72" t="s">
        <v>10</v>
      </c>
    </row>
    <row r="275" spans="3:7" ht="15" thickBot="1" x14ac:dyDescent="0.35">
      <c r="C275" s="70">
        <v>43189</v>
      </c>
      <c r="D275" s="71">
        <v>0.68800925925925915</v>
      </c>
      <c r="E275" s="72" t="s">
        <v>9</v>
      </c>
      <c r="F275" s="72">
        <v>50</v>
      </c>
      <c r="G275" s="72" t="s">
        <v>21</v>
      </c>
    </row>
    <row r="276" spans="3:7" ht="15" thickBot="1" x14ac:dyDescent="0.35">
      <c r="C276" s="70">
        <v>43189</v>
      </c>
      <c r="D276" s="71">
        <v>0.68901620370370376</v>
      </c>
      <c r="E276" s="72" t="s">
        <v>9</v>
      </c>
      <c r="F276" s="72">
        <v>34</v>
      </c>
      <c r="G276" s="72" t="s">
        <v>10</v>
      </c>
    </row>
    <row r="277" spans="3:7" ht="15" thickBot="1" x14ac:dyDescent="0.35">
      <c r="C277" s="70">
        <v>43189</v>
      </c>
      <c r="D277" s="71">
        <v>0.6903125</v>
      </c>
      <c r="E277" s="72" t="s">
        <v>9</v>
      </c>
      <c r="F277" s="72">
        <v>33</v>
      </c>
      <c r="G277" s="72" t="s">
        <v>21</v>
      </c>
    </row>
    <row r="278" spans="3:7" ht="15" thickBot="1" x14ac:dyDescent="0.35">
      <c r="C278" s="70">
        <v>43189</v>
      </c>
      <c r="D278" s="71">
        <v>0.69038194444444445</v>
      </c>
      <c r="E278" s="72" t="s">
        <v>9</v>
      </c>
      <c r="F278" s="72">
        <v>34</v>
      </c>
      <c r="G278" s="72" t="s">
        <v>10</v>
      </c>
    </row>
    <row r="279" spans="3:7" ht="15" thickBot="1" x14ac:dyDescent="0.35">
      <c r="C279" s="70">
        <v>43189</v>
      </c>
      <c r="D279" s="71">
        <v>0.69222222222222218</v>
      </c>
      <c r="E279" s="72" t="s">
        <v>9</v>
      </c>
      <c r="F279" s="72">
        <v>46</v>
      </c>
      <c r="G279" s="72" t="s">
        <v>10</v>
      </c>
    </row>
    <row r="280" spans="3:7" ht="15" thickBot="1" x14ac:dyDescent="0.35">
      <c r="C280" s="70">
        <v>43189</v>
      </c>
      <c r="D280" s="71">
        <v>0.69797453703703705</v>
      </c>
      <c r="E280" s="72" t="s">
        <v>9</v>
      </c>
      <c r="F280" s="72">
        <v>42</v>
      </c>
      <c r="G280" s="72" t="s">
        <v>21</v>
      </c>
    </row>
    <row r="281" spans="3:7" ht="15" thickBot="1" x14ac:dyDescent="0.35">
      <c r="C281" s="70">
        <v>43189</v>
      </c>
      <c r="D281" s="71">
        <v>0.6980439814814815</v>
      </c>
      <c r="E281" s="72" t="s">
        <v>9</v>
      </c>
      <c r="F281" s="72">
        <v>48</v>
      </c>
      <c r="G281" s="72" t="s">
        <v>10</v>
      </c>
    </row>
    <row r="282" spans="3:7" ht="15" thickBot="1" x14ac:dyDescent="0.35">
      <c r="C282" s="70">
        <v>43189</v>
      </c>
      <c r="D282" s="71">
        <v>0.69883101851851848</v>
      </c>
      <c r="E282" s="72" t="s">
        <v>9</v>
      </c>
      <c r="F282" s="72">
        <v>38</v>
      </c>
      <c r="G282" s="72" t="s">
        <v>21</v>
      </c>
    </row>
    <row r="283" spans="3:7" ht="15" thickBot="1" x14ac:dyDescent="0.35">
      <c r="C283" s="70">
        <v>43189</v>
      </c>
      <c r="D283" s="71">
        <v>0.70027777777777767</v>
      </c>
      <c r="E283" s="72" t="s">
        <v>9</v>
      </c>
      <c r="F283" s="72">
        <v>46</v>
      </c>
      <c r="G283" s="72" t="s">
        <v>21</v>
      </c>
    </row>
    <row r="284" spans="3:7" ht="15" thickBot="1" x14ac:dyDescent="0.35">
      <c r="C284" s="70">
        <v>43189</v>
      </c>
      <c r="D284" s="71">
        <v>0.70172453703703708</v>
      </c>
      <c r="E284" s="72" t="s">
        <v>9</v>
      </c>
      <c r="F284" s="72">
        <v>51</v>
      </c>
      <c r="G284" s="72" t="s">
        <v>10</v>
      </c>
    </row>
    <row r="285" spans="3:7" ht="15" thickBot="1" x14ac:dyDescent="0.35">
      <c r="C285" s="70">
        <v>43189</v>
      </c>
      <c r="D285" s="71">
        <v>0.70374999999999999</v>
      </c>
      <c r="E285" s="72" t="s">
        <v>9</v>
      </c>
      <c r="F285" s="72">
        <v>40</v>
      </c>
      <c r="G285" s="72" t="s">
        <v>21</v>
      </c>
    </row>
    <row r="286" spans="3:7" ht="15" thickBot="1" x14ac:dyDescent="0.35">
      <c r="C286" s="70">
        <v>43189</v>
      </c>
      <c r="D286" s="71">
        <v>0.70635416666666673</v>
      </c>
      <c r="E286" s="72" t="s">
        <v>9</v>
      </c>
      <c r="F286" s="72">
        <v>49</v>
      </c>
      <c r="G286" s="72" t="s">
        <v>10</v>
      </c>
    </row>
    <row r="287" spans="3:7" ht="15" thickBot="1" x14ac:dyDescent="0.35">
      <c r="C287" s="70">
        <v>43189</v>
      </c>
      <c r="D287" s="71">
        <v>0.70636574074074077</v>
      </c>
      <c r="E287" s="72" t="s">
        <v>9</v>
      </c>
      <c r="F287" s="72">
        <v>37</v>
      </c>
      <c r="G287" s="72" t="s">
        <v>21</v>
      </c>
    </row>
    <row r="288" spans="3:7" ht="15" thickBot="1" x14ac:dyDescent="0.35">
      <c r="C288" s="70">
        <v>43189</v>
      </c>
      <c r="D288" s="71">
        <v>0.70718749999999997</v>
      </c>
      <c r="E288" s="72" t="s">
        <v>9</v>
      </c>
      <c r="F288" s="72">
        <v>42</v>
      </c>
      <c r="G288" s="72" t="s">
        <v>10</v>
      </c>
    </row>
    <row r="289" spans="3:7" ht="15" thickBot="1" x14ac:dyDescent="0.35">
      <c r="C289" s="70">
        <v>43189</v>
      </c>
      <c r="D289" s="71">
        <v>0.70775462962962965</v>
      </c>
      <c r="E289" s="72" t="s">
        <v>9</v>
      </c>
      <c r="F289" s="72">
        <v>43</v>
      </c>
      <c r="G289" s="72" t="s">
        <v>21</v>
      </c>
    </row>
    <row r="290" spans="3:7" ht="15" thickBot="1" x14ac:dyDescent="0.35">
      <c r="C290" s="70">
        <v>43189</v>
      </c>
      <c r="D290" s="71">
        <v>0.70824074074074073</v>
      </c>
      <c r="E290" s="72" t="s">
        <v>9</v>
      </c>
      <c r="F290" s="72">
        <v>43</v>
      </c>
      <c r="G290" s="72" t="s">
        <v>10</v>
      </c>
    </row>
    <row r="291" spans="3:7" ht="15" thickBot="1" x14ac:dyDescent="0.35">
      <c r="C291" s="70">
        <v>43189</v>
      </c>
      <c r="D291" s="71">
        <v>0.70944444444444443</v>
      </c>
      <c r="E291" s="72" t="s">
        <v>9</v>
      </c>
      <c r="F291" s="72">
        <v>35</v>
      </c>
      <c r="G291" s="72" t="s">
        <v>21</v>
      </c>
    </row>
    <row r="292" spans="3:7" ht="15" thickBot="1" x14ac:dyDescent="0.35">
      <c r="C292" s="70">
        <v>43189</v>
      </c>
      <c r="D292" s="71">
        <v>0.71064814814814825</v>
      </c>
      <c r="E292" s="72" t="s">
        <v>9</v>
      </c>
      <c r="F292" s="72">
        <v>41</v>
      </c>
      <c r="G292" s="72" t="s">
        <v>21</v>
      </c>
    </row>
    <row r="293" spans="3:7" ht="15" thickBot="1" x14ac:dyDescent="0.35">
      <c r="C293" s="70">
        <v>43189</v>
      </c>
      <c r="D293" s="71">
        <v>0.71099537037037042</v>
      </c>
      <c r="E293" s="72" t="s">
        <v>9</v>
      </c>
      <c r="F293" s="72">
        <v>49</v>
      </c>
      <c r="G293" s="72" t="s">
        <v>10</v>
      </c>
    </row>
    <row r="294" spans="3:7" ht="15" thickBot="1" x14ac:dyDescent="0.35">
      <c r="C294" s="70">
        <v>43189</v>
      </c>
      <c r="D294" s="71">
        <v>0.71126157407407409</v>
      </c>
      <c r="E294" s="72" t="s">
        <v>9</v>
      </c>
      <c r="F294" s="72">
        <v>33</v>
      </c>
      <c r="G294" s="72" t="s">
        <v>21</v>
      </c>
    </row>
    <row r="295" spans="3:7" ht="15" thickBot="1" x14ac:dyDescent="0.35">
      <c r="C295" s="70">
        <v>43189</v>
      </c>
      <c r="D295" s="71">
        <v>0.71150462962962957</v>
      </c>
      <c r="E295" s="72" t="s">
        <v>9</v>
      </c>
      <c r="F295" s="72">
        <v>51</v>
      </c>
      <c r="G295" s="72" t="s">
        <v>21</v>
      </c>
    </row>
    <row r="296" spans="3:7" ht="15" thickBot="1" x14ac:dyDescent="0.35">
      <c r="C296" s="70">
        <v>43189</v>
      </c>
      <c r="D296" s="71">
        <v>0.71181712962962962</v>
      </c>
      <c r="E296" s="72" t="s">
        <v>9</v>
      </c>
      <c r="F296" s="72">
        <v>39</v>
      </c>
      <c r="G296" s="72" t="s">
        <v>10</v>
      </c>
    </row>
    <row r="297" spans="3:7" ht="15" thickBot="1" x14ac:dyDescent="0.35">
      <c r="C297" s="70">
        <v>43189</v>
      </c>
      <c r="D297" s="71">
        <v>0.7125462962962964</v>
      </c>
      <c r="E297" s="72" t="s">
        <v>9</v>
      </c>
      <c r="F297" s="72">
        <v>32</v>
      </c>
      <c r="G297" s="72" t="s">
        <v>10</v>
      </c>
    </row>
    <row r="298" spans="3:7" ht="15" thickBot="1" x14ac:dyDescent="0.35">
      <c r="C298" s="70">
        <v>43189</v>
      </c>
      <c r="D298" s="71">
        <v>0.71299768518518514</v>
      </c>
      <c r="E298" s="72" t="s">
        <v>9</v>
      </c>
      <c r="F298" s="72">
        <v>44</v>
      </c>
      <c r="G298" s="72" t="s">
        <v>21</v>
      </c>
    </row>
    <row r="299" spans="3:7" ht="15" thickBot="1" x14ac:dyDescent="0.35">
      <c r="C299" s="70">
        <v>43189</v>
      </c>
      <c r="D299" s="71">
        <v>0.71810185185185194</v>
      </c>
      <c r="E299" s="72" t="s">
        <v>9</v>
      </c>
      <c r="F299" s="72">
        <v>44</v>
      </c>
      <c r="G299" s="72" t="s">
        <v>21</v>
      </c>
    </row>
    <row r="300" spans="3:7" ht="15" thickBot="1" x14ac:dyDescent="0.35">
      <c r="C300" s="70">
        <v>43189</v>
      </c>
      <c r="D300" s="71">
        <v>0.71861111111111109</v>
      </c>
      <c r="E300" s="72" t="s">
        <v>9</v>
      </c>
      <c r="F300" s="72">
        <v>40</v>
      </c>
      <c r="G300" s="72" t="s">
        <v>21</v>
      </c>
    </row>
    <row r="301" spans="3:7" ht="15" thickBot="1" x14ac:dyDescent="0.35">
      <c r="C301" s="70">
        <v>43189</v>
      </c>
      <c r="D301" s="71">
        <v>0.72137731481481471</v>
      </c>
      <c r="E301" s="72" t="s">
        <v>9</v>
      </c>
      <c r="F301" s="72">
        <v>42</v>
      </c>
      <c r="G301" s="72" t="s">
        <v>21</v>
      </c>
    </row>
    <row r="302" spans="3:7" ht="15" thickBot="1" x14ac:dyDescent="0.35">
      <c r="C302" s="70">
        <v>43189</v>
      </c>
      <c r="D302" s="71">
        <v>0.72192129629629631</v>
      </c>
      <c r="E302" s="72" t="s">
        <v>9</v>
      </c>
      <c r="F302" s="72">
        <v>35</v>
      </c>
      <c r="G302" s="72" t="s">
        <v>21</v>
      </c>
    </row>
    <row r="303" spans="3:7" ht="15" thickBot="1" x14ac:dyDescent="0.35">
      <c r="C303" s="70">
        <v>43189</v>
      </c>
      <c r="D303" s="71">
        <v>0.72278935185185178</v>
      </c>
      <c r="E303" s="72" t="s">
        <v>9</v>
      </c>
      <c r="F303" s="72">
        <v>54</v>
      </c>
      <c r="G303" s="72" t="s">
        <v>21</v>
      </c>
    </row>
    <row r="304" spans="3:7" ht="15" thickBot="1" x14ac:dyDescent="0.35">
      <c r="C304" s="70">
        <v>43189</v>
      </c>
      <c r="D304" s="71">
        <v>0.72305555555555545</v>
      </c>
      <c r="E304" s="72" t="s">
        <v>9</v>
      </c>
      <c r="F304" s="72">
        <v>38</v>
      </c>
      <c r="G304" s="72" t="s">
        <v>10</v>
      </c>
    </row>
    <row r="305" spans="3:7" ht="15" thickBot="1" x14ac:dyDescent="0.35">
      <c r="C305" s="70">
        <v>43189</v>
      </c>
      <c r="D305" s="71">
        <v>0.72369212962962959</v>
      </c>
      <c r="E305" s="72" t="s">
        <v>9</v>
      </c>
      <c r="F305" s="72">
        <v>23</v>
      </c>
      <c r="G305" s="72" t="s">
        <v>21</v>
      </c>
    </row>
    <row r="306" spans="3:7" ht="15" thickBot="1" x14ac:dyDescent="0.35">
      <c r="C306" s="70">
        <v>43189</v>
      </c>
      <c r="D306" s="71">
        <v>0.72586805555555556</v>
      </c>
      <c r="E306" s="72" t="s">
        <v>9</v>
      </c>
      <c r="F306" s="72">
        <v>30</v>
      </c>
      <c r="G306" s="72" t="s">
        <v>10</v>
      </c>
    </row>
    <row r="307" spans="3:7" ht="15" thickBot="1" x14ac:dyDescent="0.35">
      <c r="C307" s="70">
        <v>43189</v>
      </c>
      <c r="D307" s="71">
        <v>0.72901620370370368</v>
      </c>
      <c r="E307" s="72" t="s">
        <v>9</v>
      </c>
      <c r="F307" s="72">
        <v>47</v>
      </c>
      <c r="G307" s="72" t="s">
        <v>21</v>
      </c>
    </row>
    <row r="308" spans="3:7" ht="15" thickBot="1" x14ac:dyDescent="0.35">
      <c r="C308" s="70">
        <v>43189</v>
      </c>
      <c r="D308" s="71">
        <v>0.72906249999999995</v>
      </c>
      <c r="E308" s="72" t="s">
        <v>9</v>
      </c>
      <c r="F308" s="72">
        <v>47</v>
      </c>
      <c r="G308" s="72" t="s">
        <v>10</v>
      </c>
    </row>
    <row r="309" spans="3:7" ht="15" thickBot="1" x14ac:dyDescent="0.35">
      <c r="C309" s="70">
        <v>43189</v>
      </c>
      <c r="D309" s="71">
        <v>0.72952546296296295</v>
      </c>
      <c r="E309" s="72" t="s">
        <v>9</v>
      </c>
      <c r="F309" s="72">
        <v>52</v>
      </c>
      <c r="G309" s="72" t="s">
        <v>10</v>
      </c>
    </row>
    <row r="310" spans="3:7" ht="15" thickBot="1" x14ac:dyDescent="0.35">
      <c r="C310" s="70">
        <v>43189</v>
      </c>
      <c r="D310" s="71">
        <v>0.73431712962962958</v>
      </c>
      <c r="E310" s="72" t="s">
        <v>9</v>
      </c>
      <c r="F310" s="72">
        <v>35</v>
      </c>
      <c r="G310" s="72" t="s">
        <v>21</v>
      </c>
    </row>
    <row r="311" spans="3:7" ht="15" thickBot="1" x14ac:dyDescent="0.35">
      <c r="C311" s="70">
        <v>43189</v>
      </c>
      <c r="D311" s="71">
        <v>0.73436342592592585</v>
      </c>
      <c r="E311" s="72" t="s">
        <v>9</v>
      </c>
      <c r="F311" s="72">
        <v>41</v>
      </c>
      <c r="G311" s="72" t="s">
        <v>21</v>
      </c>
    </row>
    <row r="312" spans="3:7" ht="15" thickBot="1" x14ac:dyDescent="0.35">
      <c r="C312" s="70">
        <v>43189</v>
      </c>
      <c r="D312" s="71">
        <v>0.73476851851851854</v>
      </c>
      <c r="E312" s="72" t="s">
        <v>9</v>
      </c>
      <c r="F312" s="72">
        <v>37</v>
      </c>
      <c r="G312" s="72" t="s">
        <v>10</v>
      </c>
    </row>
    <row r="313" spans="3:7" ht="15" thickBot="1" x14ac:dyDescent="0.35">
      <c r="C313" s="70">
        <v>43189</v>
      </c>
      <c r="D313" s="71">
        <v>0.73478009259259258</v>
      </c>
      <c r="E313" s="72" t="s">
        <v>9</v>
      </c>
      <c r="F313" s="72">
        <v>20</v>
      </c>
      <c r="G313" s="72" t="s">
        <v>10</v>
      </c>
    </row>
    <row r="314" spans="3:7" ht="15" thickBot="1" x14ac:dyDescent="0.35">
      <c r="C314" s="70">
        <v>43189</v>
      </c>
      <c r="D314" s="71">
        <v>0.7354398148148148</v>
      </c>
      <c r="E314" s="72" t="s">
        <v>9</v>
      </c>
      <c r="F314" s="72">
        <v>38</v>
      </c>
      <c r="G314" s="72" t="s">
        <v>21</v>
      </c>
    </row>
    <row r="315" spans="3:7" ht="15" thickBot="1" x14ac:dyDescent="0.35">
      <c r="C315" s="70">
        <v>43189</v>
      </c>
      <c r="D315" s="71">
        <v>0.73607638888888882</v>
      </c>
      <c r="E315" s="72" t="s">
        <v>9</v>
      </c>
      <c r="F315" s="72">
        <v>42</v>
      </c>
      <c r="G315" s="72" t="s">
        <v>10</v>
      </c>
    </row>
    <row r="316" spans="3:7" ht="15" thickBot="1" x14ac:dyDescent="0.35">
      <c r="C316" s="70">
        <v>43189</v>
      </c>
      <c r="D316" s="71">
        <v>0.73822916666666671</v>
      </c>
      <c r="E316" s="72" t="s">
        <v>9</v>
      </c>
      <c r="F316" s="72">
        <v>22</v>
      </c>
      <c r="G316" s="72" t="s">
        <v>21</v>
      </c>
    </row>
    <row r="317" spans="3:7" ht="15" thickBot="1" x14ac:dyDescent="0.35">
      <c r="C317" s="70">
        <v>43189</v>
      </c>
      <c r="D317" s="71">
        <v>0.73855324074074069</v>
      </c>
      <c r="E317" s="72" t="s">
        <v>9</v>
      </c>
      <c r="F317" s="72">
        <v>48</v>
      </c>
      <c r="G317" s="72" t="s">
        <v>10</v>
      </c>
    </row>
    <row r="318" spans="3:7" ht="15" thickBot="1" x14ac:dyDescent="0.35">
      <c r="C318" s="70">
        <v>43189</v>
      </c>
      <c r="D318" s="71">
        <v>0.73920138888888898</v>
      </c>
      <c r="E318" s="72" t="s">
        <v>9</v>
      </c>
      <c r="F318" s="72">
        <v>39</v>
      </c>
      <c r="G318" s="72" t="s">
        <v>21</v>
      </c>
    </row>
    <row r="319" spans="3:7" ht="15" thickBot="1" x14ac:dyDescent="0.35">
      <c r="C319" s="70">
        <v>43189</v>
      </c>
      <c r="D319" s="71">
        <v>0.74305555555555547</v>
      </c>
      <c r="E319" s="72" t="s">
        <v>9</v>
      </c>
      <c r="F319" s="72">
        <v>53</v>
      </c>
      <c r="G319" s="72" t="s">
        <v>10</v>
      </c>
    </row>
    <row r="320" spans="3:7" ht="15" thickBot="1" x14ac:dyDescent="0.35">
      <c r="C320" s="70">
        <v>43189</v>
      </c>
      <c r="D320" s="71">
        <v>0.74328703703703702</v>
      </c>
      <c r="E320" s="72" t="s">
        <v>9</v>
      </c>
      <c r="F320" s="72">
        <v>39</v>
      </c>
      <c r="G320" s="72" t="s">
        <v>10</v>
      </c>
    </row>
    <row r="321" spans="3:7" ht="15" thickBot="1" x14ac:dyDescent="0.35">
      <c r="C321" s="70">
        <v>43189</v>
      </c>
      <c r="D321" s="71">
        <v>0.74487268518518512</v>
      </c>
      <c r="E321" s="72" t="s">
        <v>9</v>
      </c>
      <c r="F321" s="72">
        <v>41</v>
      </c>
      <c r="G321" s="72" t="s">
        <v>21</v>
      </c>
    </row>
    <row r="322" spans="3:7" ht="15" thickBot="1" x14ac:dyDescent="0.35">
      <c r="C322" s="70">
        <v>43189</v>
      </c>
      <c r="D322" s="71">
        <v>0.74501157407407403</v>
      </c>
      <c r="E322" s="72" t="s">
        <v>9</v>
      </c>
      <c r="F322" s="72">
        <v>41</v>
      </c>
      <c r="G322" s="72" t="s">
        <v>21</v>
      </c>
    </row>
    <row r="323" spans="3:7" ht="15" thickBot="1" x14ac:dyDescent="0.35">
      <c r="C323" s="70">
        <v>43189</v>
      </c>
      <c r="D323" s="71">
        <v>0.74684027777777784</v>
      </c>
      <c r="E323" s="72" t="s">
        <v>9</v>
      </c>
      <c r="F323" s="72">
        <v>44</v>
      </c>
      <c r="G323" s="72" t="s">
        <v>21</v>
      </c>
    </row>
    <row r="324" spans="3:7" ht="15" thickBot="1" x14ac:dyDescent="0.35">
      <c r="C324" s="70">
        <v>43189</v>
      </c>
      <c r="D324" s="71">
        <v>0.74689814814814814</v>
      </c>
      <c r="E324" s="72" t="s">
        <v>9</v>
      </c>
      <c r="F324" s="72">
        <v>40</v>
      </c>
      <c r="G324" s="72" t="s">
        <v>10</v>
      </c>
    </row>
    <row r="325" spans="3:7" ht="15" thickBot="1" x14ac:dyDescent="0.35">
      <c r="C325" s="70">
        <v>43189</v>
      </c>
      <c r="D325" s="71">
        <v>0.74828703703703703</v>
      </c>
      <c r="E325" s="72" t="s">
        <v>9</v>
      </c>
      <c r="F325" s="72">
        <v>36</v>
      </c>
      <c r="G325" s="72" t="s">
        <v>21</v>
      </c>
    </row>
    <row r="326" spans="3:7" ht="15" thickBot="1" x14ac:dyDescent="0.35">
      <c r="C326" s="70">
        <v>43189</v>
      </c>
      <c r="D326" s="71">
        <v>0.74855324074074081</v>
      </c>
      <c r="E326" s="72" t="s">
        <v>9</v>
      </c>
      <c r="F326" s="72">
        <v>33</v>
      </c>
      <c r="G326" s="72" t="s">
        <v>10</v>
      </c>
    </row>
    <row r="327" spans="3:7" ht="15" thickBot="1" x14ac:dyDescent="0.35">
      <c r="C327" s="70">
        <v>43189</v>
      </c>
      <c r="D327" s="71">
        <v>0.74898148148148147</v>
      </c>
      <c r="E327" s="72" t="s">
        <v>9</v>
      </c>
      <c r="F327" s="72">
        <v>38</v>
      </c>
      <c r="G327" s="72" t="s">
        <v>10</v>
      </c>
    </row>
    <row r="328" spans="3:7" ht="15" thickBot="1" x14ac:dyDescent="0.35">
      <c r="C328" s="70">
        <v>43189</v>
      </c>
      <c r="D328" s="71">
        <v>0.74909722222222219</v>
      </c>
      <c r="E328" s="72" t="s">
        <v>9</v>
      </c>
      <c r="F328" s="72">
        <v>33</v>
      </c>
      <c r="G328" s="72" t="s">
        <v>21</v>
      </c>
    </row>
    <row r="329" spans="3:7" ht="15" thickBot="1" x14ac:dyDescent="0.35">
      <c r="C329" s="70">
        <v>43189</v>
      </c>
      <c r="D329" s="71">
        <v>0.75042824074074066</v>
      </c>
      <c r="E329" s="72" t="s">
        <v>9</v>
      </c>
      <c r="F329" s="72">
        <v>15</v>
      </c>
      <c r="G329" s="72" t="s">
        <v>21</v>
      </c>
    </row>
    <row r="330" spans="3:7" ht="15" thickBot="1" x14ac:dyDescent="0.35">
      <c r="C330" s="70">
        <v>43189</v>
      </c>
      <c r="D330" s="71">
        <v>0.75079861111111112</v>
      </c>
      <c r="E330" s="72" t="s">
        <v>9</v>
      </c>
      <c r="F330" s="72">
        <v>52</v>
      </c>
      <c r="G330" s="72" t="s">
        <v>10</v>
      </c>
    </row>
    <row r="331" spans="3:7" ht="15" thickBot="1" x14ac:dyDescent="0.35">
      <c r="C331" s="70">
        <v>43189</v>
      </c>
      <c r="D331" s="71">
        <v>0.75140046296296292</v>
      </c>
      <c r="E331" s="72" t="s">
        <v>9</v>
      </c>
      <c r="F331" s="72">
        <v>41</v>
      </c>
      <c r="G331" s="72" t="s">
        <v>21</v>
      </c>
    </row>
    <row r="332" spans="3:7" ht="15" thickBot="1" x14ac:dyDescent="0.35">
      <c r="C332" s="70">
        <v>43189</v>
      </c>
      <c r="D332" s="71">
        <v>0.75253472222222229</v>
      </c>
      <c r="E332" s="72" t="s">
        <v>9</v>
      </c>
      <c r="F332" s="72">
        <v>29</v>
      </c>
      <c r="G332" s="72" t="s">
        <v>21</v>
      </c>
    </row>
    <row r="333" spans="3:7" ht="15" thickBot="1" x14ac:dyDescent="0.35">
      <c r="C333" s="70">
        <v>43189</v>
      </c>
      <c r="D333" s="71">
        <v>0.75336805555555564</v>
      </c>
      <c r="E333" s="72" t="s">
        <v>9</v>
      </c>
      <c r="F333" s="72">
        <v>33</v>
      </c>
      <c r="G333" s="72" t="s">
        <v>10</v>
      </c>
    </row>
    <row r="334" spans="3:7" ht="15" thickBot="1" x14ac:dyDescent="0.35">
      <c r="C334" s="70">
        <v>43189</v>
      </c>
      <c r="D334" s="71">
        <v>0.75482638888888898</v>
      </c>
      <c r="E334" s="72" t="s">
        <v>9</v>
      </c>
      <c r="F334" s="72">
        <v>49</v>
      </c>
      <c r="G334" s="72" t="s">
        <v>10</v>
      </c>
    </row>
    <row r="335" spans="3:7" ht="15" thickBot="1" x14ac:dyDescent="0.35">
      <c r="C335" s="70">
        <v>43189</v>
      </c>
      <c r="D335" s="71">
        <v>0.75539351851851855</v>
      </c>
      <c r="E335" s="72" t="s">
        <v>9</v>
      </c>
      <c r="F335" s="72">
        <v>39</v>
      </c>
      <c r="G335" s="72" t="s">
        <v>21</v>
      </c>
    </row>
    <row r="336" spans="3:7" ht="15" thickBot="1" x14ac:dyDescent="0.35">
      <c r="C336" s="70">
        <v>43189</v>
      </c>
      <c r="D336" s="71">
        <v>0.75552083333333331</v>
      </c>
      <c r="E336" s="72" t="s">
        <v>9</v>
      </c>
      <c r="F336" s="72">
        <v>23</v>
      </c>
      <c r="G336" s="72" t="s">
        <v>21</v>
      </c>
    </row>
    <row r="337" spans="3:7" ht="15" thickBot="1" x14ac:dyDescent="0.35">
      <c r="C337" s="70">
        <v>43189</v>
      </c>
      <c r="D337" s="71">
        <v>0.76064814814814818</v>
      </c>
      <c r="E337" s="72" t="s">
        <v>9</v>
      </c>
      <c r="F337" s="72">
        <v>52</v>
      </c>
      <c r="G337" s="72" t="s">
        <v>21</v>
      </c>
    </row>
    <row r="338" spans="3:7" ht="15" thickBot="1" x14ac:dyDescent="0.35">
      <c r="C338" s="70">
        <v>43189</v>
      </c>
      <c r="D338" s="71">
        <v>0.76071759259259253</v>
      </c>
      <c r="E338" s="72" t="s">
        <v>9</v>
      </c>
      <c r="F338" s="72">
        <v>30</v>
      </c>
      <c r="G338" s="72" t="s">
        <v>21</v>
      </c>
    </row>
    <row r="339" spans="3:7" ht="15" thickBot="1" x14ac:dyDescent="0.35">
      <c r="C339" s="70">
        <v>43189</v>
      </c>
      <c r="D339" s="71">
        <v>0.76199074074074069</v>
      </c>
      <c r="E339" s="72" t="s">
        <v>9</v>
      </c>
      <c r="F339" s="72">
        <v>21</v>
      </c>
      <c r="G339" s="72" t="s">
        <v>21</v>
      </c>
    </row>
    <row r="340" spans="3:7" ht="15" thickBot="1" x14ac:dyDescent="0.35">
      <c r="C340" s="70">
        <v>43189</v>
      </c>
      <c r="D340" s="71">
        <v>0.76395833333333341</v>
      </c>
      <c r="E340" s="72" t="s">
        <v>9</v>
      </c>
      <c r="F340" s="72">
        <v>33</v>
      </c>
      <c r="G340" s="72" t="s">
        <v>10</v>
      </c>
    </row>
    <row r="341" spans="3:7" ht="15" thickBot="1" x14ac:dyDescent="0.35">
      <c r="C341" s="70">
        <v>43189</v>
      </c>
      <c r="D341" s="71">
        <v>0.76489583333333344</v>
      </c>
      <c r="E341" s="72" t="s">
        <v>9</v>
      </c>
      <c r="F341" s="72">
        <v>31</v>
      </c>
      <c r="G341" s="72" t="s">
        <v>21</v>
      </c>
    </row>
    <row r="342" spans="3:7" ht="15" thickBot="1" x14ac:dyDescent="0.35">
      <c r="C342" s="70">
        <v>43189</v>
      </c>
      <c r="D342" s="71">
        <v>0.7669907407407407</v>
      </c>
      <c r="E342" s="72" t="s">
        <v>9</v>
      </c>
      <c r="F342" s="72">
        <v>25</v>
      </c>
      <c r="G342" s="72" t="s">
        <v>21</v>
      </c>
    </row>
    <row r="343" spans="3:7" ht="15" thickBot="1" x14ac:dyDescent="0.35">
      <c r="C343" s="70">
        <v>43189</v>
      </c>
      <c r="D343" s="71">
        <v>0.76768518518518514</v>
      </c>
      <c r="E343" s="72" t="s">
        <v>9</v>
      </c>
      <c r="F343" s="72">
        <v>40</v>
      </c>
      <c r="G343" s="72" t="s">
        <v>21</v>
      </c>
    </row>
    <row r="344" spans="3:7" ht="15" thickBot="1" x14ac:dyDescent="0.35">
      <c r="C344" s="70">
        <v>43189</v>
      </c>
      <c r="D344" s="71">
        <v>0.76991898148148152</v>
      </c>
      <c r="E344" s="72" t="s">
        <v>9</v>
      </c>
      <c r="F344" s="72">
        <v>38</v>
      </c>
      <c r="G344" s="72" t="s">
        <v>10</v>
      </c>
    </row>
    <row r="345" spans="3:7" ht="15" thickBot="1" x14ac:dyDescent="0.35">
      <c r="C345" s="70">
        <v>43189</v>
      </c>
      <c r="D345" s="71">
        <v>0.77053240740740747</v>
      </c>
      <c r="E345" s="72" t="s">
        <v>9</v>
      </c>
      <c r="F345" s="72">
        <v>16</v>
      </c>
      <c r="G345" s="72" t="s">
        <v>10</v>
      </c>
    </row>
    <row r="346" spans="3:7" ht="15" thickBot="1" x14ac:dyDescent="0.35">
      <c r="C346" s="70">
        <v>43189</v>
      </c>
      <c r="D346" s="71">
        <v>0.77281250000000001</v>
      </c>
      <c r="E346" s="72" t="s">
        <v>9</v>
      </c>
      <c r="F346" s="72">
        <v>32</v>
      </c>
      <c r="G346" s="72" t="s">
        <v>10</v>
      </c>
    </row>
    <row r="347" spans="3:7" ht="15" thickBot="1" x14ac:dyDescent="0.35">
      <c r="C347" s="70">
        <v>43189</v>
      </c>
      <c r="D347" s="71">
        <v>0.77481481481481485</v>
      </c>
      <c r="E347" s="72" t="s">
        <v>9</v>
      </c>
      <c r="F347" s="72">
        <v>23</v>
      </c>
      <c r="G347" s="72" t="s">
        <v>21</v>
      </c>
    </row>
    <row r="348" spans="3:7" ht="15" thickBot="1" x14ac:dyDescent="0.35">
      <c r="C348" s="70">
        <v>43189</v>
      </c>
      <c r="D348" s="71">
        <v>0.77704861111111112</v>
      </c>
      <c r="E348" s="72" t="s">
        <v>9</v>
      </c>
      <c r="F348" s="72">
        <v>38</v>
      </c>
      <c r="G348" s="72" t="s">
        <v>10</v>
      </c>
    </row>
    <row r="349" spans="3:7" ht="15" thickBot="1" x14ac:dyDescent="0.35">
      <c r="C349" s="70">
        <v>43189</v>
      </c>
      <c r="D349" s="71">
        <v>0.77785879629629628</v>
      </c>
      <c r="E349" s="72" t="s">
        <v>9</v>
      </c>
      <c r="F349" s="72">
        <v>57</v>
      </c>
      <c r="G349" s="72" t="s">
        <v>21</v>
      </c>
    </row>
    <row r="350" spans="3:7" ht="15" thickBot="1" x14ac:dyDescent="0.35">
      <c r="C350" s="70">
        <v>43189</v>
      </c>
      <c r="D350" s="71">
        <v>0.77896990740740746</v>
      </c>
      <c r="E350" s="72" t="s">
        <v>9</v>
      </c>
      <c r="F350" s="72">
        <v>60</v>
      </c>
      <c r="G350" s="72" t="s">
        <v>10</v>
      </c>
    </row>
    <row r="351" spans="3:7" ht="15" thickBot="1" x14ac:dyDescent="0.35">
      <c r="C351" s="70">
        <v>43189</v>
      </c>
      <c r="D351" s="71">
        <v>0.78031249999999996</v>
      </c>
      <c r="E351" s="72" t="s">
        <v>9</v>
      </c>
      <c r="F351" s="72">
        <v>39</v>
      </c>
      <c r="G351" s="72" t="s">
        <v>21</v>
      </c>
    </row>
    <row r="352" spans="3:7" ht="15" thickBot="1" x14ac:dyDescent="0.35">
      <c r="C352" s="70">
        <v>43189</v>
      </c>
      <c r="D352" s="71">
        <v>0.78096064814814825</v>
      </c>
      <c r="E352" s="72" t="s">
        <v>9</v>
      </c>
      <c r="F352" s="72">
        <v>36</v>
      </c>
      <c r="G352" s="72" t="s">
        <v>21</v>
      </c>
    </row>
    <row r="353" spans="3:7" ht="15" thickBot="1" x14ac:dyDescent="0.35">
      <c r="C353" s="70">
        <v>43189</v>
      </c>
      <c r="D353" s="71">
        <v>0.781712962962963</v>
      </c>
      <c r="E353" s="72" t="s">
        <v>9</v>
      </c>
      <c r="F353" s="72">
        <v>43</v>
      </c>
      <c r="G353" s="72" t="s">
        <v>10</v>
      </c>
    </row>
    <row r="354" spans="3:7" ht="15" thickBot="1" x14ac:dyDescent="0.35">
      <c r="C354" s="70">
        <v>43189</v>
      </c>
      <c r="D354" s="71">
        <v>0.78513888888888894</v>
      </c>
      <c r="E354" s="72" t="s">
        <v>9</v>
      </c>
      <c r="F354" s="72">
        <v>50</v>
      </c>
      <c r="G354" s="72" t="s">
        <v>21</v>
      </c>
    </row>
    <row r="355" spans="3:7" ht="15" thickBot="1" x14ac:dyDescent="0.35">
      <c r="C355" s="70">
        <v>43189</v>
      </c>
      <c r="D355" s="71">
        <v>0.78520833333333329</v>
      </c>
      <c r="E355" s="72" t="s">
        <v>9</v>
      </c>
      <c r="F355" s="72">
        <v>38</v>
      </c>
      <c r="G355" s="72" t="s">
        <v>21</v>
      </c>
    </row>
    <row r="356" spans="3:7" ht="15" thickBot="1" x14ac:dyDescent="0.35">
      <c r="C356" s="70">
        <v>43189</v>
      </c>
      <c r="D356" s="71">
        <v>0.78815972222222219</v>
      </c>
      <c r="E356" s="72" t="s">
        <v>9</v>
      </c>
      <c r="F356" s="72">
        <v>38</v>
      </c>
      <c r="G356" s="72" t="s">
        <v>21</v>
      </c>
    </row>
    <row r="357" spans="3:7" ht="15" thickBot="1" x14ac:dyDescent="0.35">
      <c r="C357" s="70">
        <v>43189</v>
      </c>
      <c r="D357" s="71">
        <v>0.78821759259259261</v>
      </c>
      <c r="E357" s="72" t="s">
        <v>9</v>
      </c>
      <c r="F357" s="72">
        <v>39</v>
      </c>
      <c r="G357" s="72" t="s">
        <v>10</v>
      </c>
    </row>
    <row r="358" spans="3:7" ht="15" thickBot="1" x14ac:dyDescent="0.35">
      <c r="C358" s="70">
        <v>43189</v>
      </c>
      <c r="D358" s="71">
        <v>0.79081018518518509</v>
      </c>
      <c r="E358" s="72" t="s">
        <v>9</v>
      </c>
      <c r="F358" s="72">
        <v>45</v>
      </c>
      <c r="G358" s="72" t="s">
        <v>21</v>
      </c>
    </row>
    <row r="359" spans="3:7" ht="15" thickBot="1" x14ac:dyDescent="0.35">
      <c r="C359" s="70">
        <v>43189</v>
      </c>
      <c r="D359" s="71">
        <v>0.79131944444444446</v>
      </c>
      <c r="E359" s="72" t="s">
        <v>9</v>
      </c>
      <c r="F359" s="72">
        <v>39</v>
      </c>
      <c r="G359" s="72" t="s">
        <v>10</v>
      </c>
    </row>
    <row r="360" spans="3:7" ht="15" thickBot="1" x14ac:dyDescent="0.35">
      <c r="C360" s="70">
        <v>43189</v>
      </c>
      <c r="D360" s="71">
        <v>0.79219907407407408</v>
      </c>
      <c r="E360" s="72" t="s">
        <v>9</v>
      </c>
      <c r="F360" s="72">
        <v>37</v>
      </c>
      <c r="G360" s="72" t="s">
        <v>21</v>
      </c>
    </row>
    <row r="361" spans="3:7" ht="15" thickBot="1" x14ac:dyDescent="0.35">
      <c r="C361" s="70">
        <v>43189</v>
      </c>
      <c r="D361" s="71">
        <v>0.79489583333333336</v>
      </c>
      <c r="E361" s="72" t="s">
        <v>9</v>
      </c>
      <c r="F361" s="72">
        <v>48</v>
      </c>
      <c r="G361" s="72" t="s">
        <v>21</v>
      </c>
    </row>
    <row r="362" spans="3:7" ht="15" thickBot="1" x14ac:dyDescent="0.35">
      <c r="C362" s="70">
        <v>43189</v>
      </c>
      <c r="D362" s="71">
        <v>0.79745370370370372</v>
      </c>
      <c r="E362" s="72" t="s">
        <v>9</v>
      </c>
      <c r="F362" s="72">
        <v>23</v>
      </c>
      <c r="G362" s="72" t="s">
        <v>21</v>
      </c>
    </row>
    <row r="363" spans="3:7" ht="15" thickBot="1" x14ac:dyDescent="0.35">
      <c r="C363" s="70">
        <v>43189</v>
      </c>
      <c r="D363" s="71">
        <v>0.79797453703703702</v>
      </c>
      <c r="E363" s="72" t="s">
        <v>9</v>
      </c>
      <c r="F363" s="72">
        <v>47</v>
      </c>
      <c r="G363" s="72" t="s">
        <v>21</v>
      </c>
    </row>
    <row r="364" spans="3:7" ht="15" thickBot="1" x14ac:dyDescent="0.35">
      <c r="C364" s="70">
        <v>43189</v>
      </c>
      <c r="D364" s="71">
        <v>0.79806712962962967</v>
      </c>
      <c r="E364" s="72" t="s">
        <v>9</v>
      </c>
      <c r="F364" s="72">
        <v>37</v>
      </c>
      <c r="G364" s="72" t="s">
        <v>10</v>
      </c>
    </row>
    <row r="365" spans="3:7" ht="15" thickBot="1" x14ac:dyDescent="0.35">
      <c r="C365" s="70">
        <v>43189</v>
      </c>
      <c r="D365" s="71">
        <v>0.79945601851851855</v>
      </c>
      <c r="E365" s="72" t="s">
        <v>9</v>
      </c>
      <c r="F365" s="72">
        <v>44</v>
      </c>
      <c r="G365" s="72" t="s">
        <v>10</v>
      </c>
    </row>
    <row r="366" spans="3:7" ht="15" thickBot="1" x14ac:dyDescent="0.35">
      <c r="C366" s="70">
        <v>43189</v>
      </c>
      <c r="D366" s="71">
        <v>0.80146990740740742</v>
      </c>
      <c r="E366" s="72" t="s">
        <v>9</v>
      </c>
      <c r="F366" s="72">
        <v>44</v>
      </c>
      <c r="G366" s="72" t="s">
        <v>21</v>
      </c>
    </row>
    <row r="367" spans="3:7" ht="15" thickBot="1" x14ac:dyDescent="0.35">
      <c r="C367" s="70">
        <v>43189</v>
      </c>
      <c r="D367" s="71">
        <v>0.80415509259259255</v>
      </c>
      <c r="E367" s="72" t="s">
        <v>9</v>
      </c>
      <c r="F367" s="72">
        <v>35</v>
      </c>
      <c r="G367" s="72" t="s">
        <v>10</v>
      </c>
    </row>
    <row r="368" spans="3:7" ht="15" thickBot="1" x14ac:dyDescent="0.35">
      <c r="C368" s="70">
        <v>43189</v>
      </c>
      <c r="D368" s="71">
        <v>0.80584490740740744</v>
      </c>
      <c r="E368" s="72" t="s">
        <v>9</v>
      </c>
      <c r="F368" s="72">
        <v>34</v>
      </c>
      <c r="G368" s="72" t="s">
        <v>10</v>
      </c>
    </row>
    <row r="369" spans="3:7" ht="15" thickBot="1" x14ac:dyDescent="0.35">
      <c r="C369" s="70">
        <v>43189</v>
      </c>
      <c r="D369" s="71">
        <v>0.80943287037037026</v>
      </c>
      <c r="E369" s="72" t="s">
        <v>9</v>
      </c>
      <c r="F369" s="72">
        <v>23</v>
      </c>
      <c r="G369" s="72" t="s">
        <v>10</v>
      </c>
    </row>
    <row r="370" spans="3:7" ht="15" thickBot="1" x14ac:dyDescent="0.35">
      <c r="C370" s="70">
        <v>43189</v>
      </c>
      <c r="D370" s="71">
        <v>0.81207175925925934</v>
      </c>
      <c r="E370" s="72" t="s">
        <v>9</v>
      </c>
      <c r="F370" s="72">
        <v>40</v>
      </c>
      <c r="G370" s="72" t="s">
        <v>21</v>
      </c>
    </row>
    <row r="371" spans="3:7" ht="15" thickBot="1" x14ac:dyDescent="0.35">
      <c r="C371" s="70">
        <v>43189</v>
      </c>
      <c r="D371" s="71">
        <v>0.81333333333333335</v>
      </c>
      <c r="E371" s="72" t="s">
        <v>9</v>
      </c>
      <c r="F371" s="72">
        <v>25</v>
      </c>
      <c r="G371" s="72" t="s">
        <v>21</v>
      </c>
    </row>
    <row r="372" spans="3:7" ht="15" thickBot="1" x14ac:dyDescent="0.35">
      <c r="C372" s="70">
        <v>43189</v>
      </c>
      <c r="D372" s="71">
        <v>0.81520833333333342</v>
      </c>
      <c r="E372" s="72" t="s">
        <v>9</v>
      </c>
      <c r="F372" s="72">
        <v>32</v>
      </c>
      <c r="G372" s="72" t="s">
        <v>21</v>
      </c>
    </row>
    <row r="373" spans="3:7" ht="15" thickBot="1" x14ac:dyDescent="0.35">
      <c r="C373" s="70">
        <v>43189</v>
      </c>
      <c r="D373" s="71">
        <v>0.81555555555555559</v>
      </c>
      <c r="E373" s="72" t="s">
        <v>9</v>
      </c>
      <c r="F373" s="72">
        <v>43</v>
      </c>
      <c r="G373" s="72" t="s">
        <v>21</v>
      </c>
    </row>
    <row r="374" spans="3:7" ht="15" thickBot="1" x14ac:dyDescent="0.35">
      <c r="C374" s="70">
        <v>43189</v>
      </c>
      <c r="D374" s="71">
        <v>0.81851851851851853</v>
      </c>
      <c r="E374" s="72" t="s">
        <v>9</v>
      </c>
      <c r="F374" s="72">
        <v>33</v>
      </c>
      <c r="G374" s="72" t="s">
        <v>21</v>
      </c>
    </row>
    <row r="375" spans="3:7" ht="15" thickBot="1" x14ac:dyDescent="0.35">
      <c r="C375" s="70">
        <v>43189</v>
      </c>
      <c r="D375" s="71">
        <v>0.81869212962962967</v>
      </c>
      <c r="E375" s="72" t="s">
        <v>9</v>
      </c>
      <c r="F375" s="72">
        <v>42</v>
      </c>
      <c r="G375" s="72" t="s">
        <v>10</v>
      </c>
    </row>
    <row r="376" spans="3:7" ht="15" thickBot="1" x14ac:dyDescent="0.35">
      <c r="C376" s="70">
        <v>43189</v>
      </c>
      <c r="D376" s="71">
        <v>0.82092592592592595</v>
      </c>
      <c r="E376" s="72" t="s">
        <v>9</v>
      </c>
      <c r="F376" s="72">
        <v>56</v>
      </c>
      <c r="G376" s="72" t="s">
        <v>10</v>
      </c>
    </row>
    <row r="377" spans="3:7" ht="15" thickBot="1" x14ac:dyDescent="0.35">
      <c r="C377" s="70">
        <v>43189</v>
      </c>
      <c r="D377" s="71">
        <v>0.82319444444444445</v>
      </c>
      <c r="E377" s="72" t="s">
        <v>9</v>
      </c>
      <c r="F377" s="72">
        <v>47</v>
      </c>
      <c r="G377" s="72" t="s">
        <v>21</v>
      </c>
    </row>
    <row r="378" spans="3:7" ht="15" thickBot="1" x14ac:dyDescent="0.35">
      <c r="C378" s="70">
        <v>43189</v>
      </c>
      <c r="D378" s="71">
        <v>0.82325231481481476</v>
      </c>
      <c r="E378" s="72" t="s">
        <v>9</v>
      </c>
      <c r="F378" s="72">
        <v>35</v>
      </c>
      <c r="G378" s="72" t="s">
        <v>10</v>
      </c>
    </row>
    <row r="379" spans="3:7" ht="15" thickBot="1" x14ac:dyDescent="0.35">
      <c r="C379" s="70">
        <v>43189</v>
      </c>
      <c r="D379" s="71">
        <v>0.82863425925925915</v>
      </c>
      <c r="E379" s="72" t="s">
        <v>9</v>
      </c>
      <c r="F379" s="72">
        <v>44</v>
      </c>
      <c r="G379" s="72" t="s">
        <v>10</v>
      </c>
    </row>
    <row r="380" spans="3:7" ht="15" thickBot="1" x14ac:dyDescent="0.35">
      <c r="C380" s="70">
        <v>43189</v>
      </c>
      <c r="D380" s="71">
        <v>0.83124999999999993</v>
      </c>
      <c r="E380" s="72" t="s">
        <v>9</v>
      </c>
      <c r="F380" s="72">
        <v>41</v>
      </c>
      <c r="G380" s="72" t="s">
        <v>10</v>
      </c>
    </row>
    <row r="381" spans="3:7" ht="15" thickBot="1" x14ac:dyDescent="0.35">
      <c r="C381" s="70">
        <v>43189</v>
      </c>
      <c r="D381" s="71">
        <v>0.83549768518518519</v>
      </c>
      <c r="E381" s="72" t="s">
        <v>9</v>
      </c>
      <c r="F381" s="72">
        <v>49</v>
      </c>
      <c r="G381" s="72" t="s">
        <v>21</v>
      </c>
    </row>
    <row r="382" spans="3:7" ht="15" thickBot="1" x14ac:dyDescent="0.35">
      <c r="C382" s="70">
        <v>43189</v>
      </c>
      <c r="D382" s="71">
        <v>0.83638888888888896</v>
      </c>
      <c r="E382" s="72" t="s">
        <v>9</v>
      </c>
      <c r="F382" s="72">
        <v>40</v>
      </c>
      <c r="G382" s="72" t="s">
        <v>21</v>
      </c>
    </row>
    <row r="383" spans="3:7" ht="15" thickBot="1" x14ac:dyDescent="0.35">
      <c r="C383" s="70">
        <v>43189</v>
      </c>
      <c r="D383" s="71">
        <v>0.83651620370370372</v>
      </c>
      <c r="E383" s="72" t="s">
        <v>9</v>
      </c>
      <c r="F383" s="72">
        <v>34</v>
      </c>
      <c r="G383" s="72" t="s">
        <v>10</v>
      </c>
    </row>
    <row r="384" spans="3:7" ht="15" thickBot="1" x14ac:dyDescent="0.35">
      <c r="C384" s="70">
        <v>43189</v>
      </c>
      <c r="D384" s="71">
        <v>0.83701388888888895</v>
      </c>
      <c r="E384" s="72" t="s">
        <v>9</v>
      </c>
      <c r="F384" s="72">
        <v>39</v>
      </c>
      <c r="G384" s="72" t="s">
        <v>10</v>
      </c>
    </row>
    <row r="385" spans="3:7" ht="15" thickBot="1" x14ac:dyDescent="0.35">
      <c r="C385" s="70">
        <v>43189</v>
      </c>
      <c r="D385" s="71">
        <v>0.83908564814814823</v>
      </c>
      <c r="E385" s="72" t="s">
        <v>9</v>
      </c>
      <c r="F385" s="72">
        <v>45</v>
      </c>
      <c r="G385" s="72" t="s">
        <v>21</v>
      </c>
    </row>
    <row r="386" spans="3:7" ht="15" thickBot="1" x14ac:dyDescent="0.35">
      <c r="C386" s="70">
        <v>43189</v>
      </c>
      <c r="D386" s="71">
        <v>0.83979166666666671</v>
      </c>
      <c r="E386" s="72" t="s">
        <v>9</v>
      </c>
      <c r="F386" s="72">
        <v>47</v>
      </c>
      <c r="G386" s="72" t="s">
        <v>21</v>
      </c>
    </row>
    <row r="387" spans="3:7" ht="15" thickBot="1" x14ac:dyDescent="0.35">
      <c r="C387" s="70">
        <v>43189</v>
      </c>
      <c r="D387" s="71">
        <v>0.85266203703703702</v>
      </c>
      <c r="E387" s="72" t="s">
        <v>9</v>
      </c>
      <c r="F387" s="72">
        <v>44</v>
      </c>
      <c r="G387" s="72" t="s">
        <v>10</v>
      </c>
    </row>
    <row r="388" spans="3:7" ht="15" thickBot="1" x14ac:dyDescent="0.35">
      <c r="C388" s="70">
        <v>43189</v>
      </c>
      <c r="D388" s="71">
        <v>0.86321759259259256</v>
      </c>
      <c r="E388" s="72" t="s">
        <v>9</v>
      </c>
      <c r="F388" s="72">
        <v>47</v>
      </c>
      <c r="G388" s="72" t="s">
        <v>10</v>
      </c>
    </row>
    <row r="389" spans="3:7" ht="15" thickBot="1" x14ac:dyDescent="0.35">
      <c r="C389" s="70">
        <v>43189</v>
      </c>
      <c r="D389" s="71">
        <v>0.8649768518518518</v>
      </c>
      <c r="E389" s="72" t="s">
        <v>9</v>
      </c>
      <c r="F389" s="72">
        <v>44</v>
      </c>
      <c r="G389" s="72" t="s">
        <v>10</v>
      </c>
    </row>
    <row r="390" spans="3:7" ht="15" thickBot="1" x14ac:dyDescent="0.35">
      <c r="C390" s="70">
        <v>43189</v>
      </c>
      <c r="D390" s="71">
        <v>0.86775462962962957</v>
      </c>
      <c r="E390" s="72" t="s">
        <v>9</v>
      </c>
      <c r="F390" s="72">
        <v>30</v>
      </c>
      <c r="G390" s="72" t="s">
        <v>21</v>
      </c>
    </row>
    <row r="391" spans="3:7" ht="15" thickBot="1" x14ac:dyDescent="0.35">
      <c r="C391" s="70">
        <v>43189</v>
      </c>
      <c r="D391" s="71">
        <v>0.86925925925925929</v>
      </c>
      <c r="E391" s="72" t="s">
        <v>9</v>
      </c>
      <c r="F391" s="72">
        <v>39</v>
      </c>
      <c r="G391" s="72" t="s">
        <v>10</v>
      </c>
    </row>
    <row r="392" spans="3:7" ht="15" thickBot="1" x14ac:dyDescent="0.35">
      <c r="C392" s="70">
        <v>43189</v>
      </c>
      <c r="D392" s="71">
        <v>0.87109953703703702</v>
      </c>
      <c r="E392" s="72" t="s">
        <v>9</v>
      </c>
      <c r="F392" s="72">
        <v>43</v>
      </c>
      <c r="G392" s="72" t="s">
        <v>21</v>
      </c>
    </row>
    <row r="393" spans="3:7" ht="15" thickBot="1" x14ac:dyDescent="0.35">
      <c r="C393" s="70">
        <v>43189</v>
      </c>
      <c r="D393" s="71">
        <v>0.87152777777777779</v>
      </c>
      <c r="E393" s="72" t="s">
        <v>9</v>
      </c>
      <c r="F393" s="72">
        <v>43</v>
      </c>
      <c r="G393" s="72" t="s">
        <v>21</v>
      </c>
    </row>
    <row r="394" spans="3:7" ht="15" thickBot="1" x14ac:dyDescent="0.35">
      <c r="C394" s="70">
        <v>43189</v>
      </c>
      <c r="D394" s="71">
        <v>0.87827546296296299</v>
      </c>
      <c r="E394" s="72" t="s">
        <v>9</v>
      </c>
      <c r="F394" s="72">
        <v>39</v>
      </c>
      <c r="G394" s="72" t="s">
        <v>21</v>
      </c>
    </row>
    <row r="395" spans="3:7" ht="15" thickBot="1" x14ac:dyDescent="0.35">
      <c r="C395" s="70">
        <v>43189</v>
      </c>
      <c r="D395" s="71">
        <v>0.87884259259259256</v>
      </c>
      <c r="E395" s="72" t="s">
        <v>9</v>
      </c>
      <c r="F395" s="72">
        <v>27</v>
      </c>
      <c r="G395" s="72" t="s">
        <v>10</v>
      </c>
    </row>
    <row r="396" spans="3:7" ht="15" thickBot="1" x14ac:dyDescent="0.35">
      <c r="C396" s="70">
        <v>43189</v>
      </c>
      <c r="D396" s="71">
        <v>0.88454861111111116</v>
      </c>
      <c r="E396" s="72" t="s">
        <v>9</v>
      </c>
      <c r="F396" s="72">
        <v>47</v>
      </c>
      <c r="G396" s="72" t="s">
        <v>10</v>
      </c>
    </row>
    <row r="397" spans="3:7" ht="15" thickBot="1" x14ac:dyDescent="0.35">
      <c r="C397" s="70">
        <v>43189</v>
      </c>
      <c r="D397" s="71">
        <v>0.88638888888888889</v>
      </c>
      <c r="E397" s="72" t="s">
        <v>9</v>
      </c>
      <c r="F397" s="72">
        <v>33</v>
      </c>
      <c r="G397" s="72" t="s">
        <v>21</v>
      </c>
    </row>
    <row r="398" spans="3:7" ht="15" thickBot="1" x14ac:dyDescent="0.35">
      <c r="C398" s="70">
        <v>43189</v>
      </c>
      <c r="D398" s="71">
        <v>0.89376157407407408</v>
      </c>
      <c r="E398" s="72" t="s">
        <v>9</v>
      </c>
      <c r="F398" s="72">
        <v>43</v>
      </c>
      <c r="G398" s="72" t="s">
        <v>10</v>
      </c>
    </row>
    <row r="399" spans="3:7" ht="15" thickBot="1" x14ac:dyDescent="0.35">
      <c r="C399" s="70">
        <v>43189</v>
      </c>
      <c r="D399" s="71">
        <v>0.89604166666666663</v>
      </c>
      <c r="E399" s="72" t="s">
        <v>9</v>
      </c>
      <c r="F399" s="72">
        <v>49</v>
      </c>
      <c r="G399" s="72" t="s">
        <v>21</v>
      </c>
    </row>
    <row r="400" spans="3:7" ht="15" thickBot="1" x14ac:dyDescent="0.35">
      <c r="C400" s="70">
        <v>43189</v>
      </c>
      <c r="D400" s="71">
        <v>0.89728009259259256</v>
      </c>
      <c r="E400" s="72" t="s">
        <v>9</v>
      </c>
      <c r="F400" s="72">
        <v>40</v>
      </c>
      <c r="G400" s="72" t="s">
        <v>21</v>
      </c>
    </row>
    <row r="401" spans="3:7" ht="15" thickBot="1" x14ac:dyDescent="0.35">
      <c r="C401" s="70">
        <v>43189</v>
      </c>
      <c r="D401" s="71">
        <v>0.89770833333333344</v>
      </c>
      <c r="E401" s="72" t="s">
        <v>9</v>
      </c>
      <c r="F401" s="72">
        <v>48</v>
      </c>
      <c r="G401" s="72" t="s">
        <v>10</v>
      </c>
    </row>
    <row r="402" spans="3:7" ht="15" thickBot="1" x14ac:dyDescent="0.35">
      <c r="C402" s="70">
        <v>43189</v>
      </c>
      <c r="D402" s="71">
        <v>0.89847222222222223</v>
      </c>
      <c r="E402" s="72" t="s">
        <v>9</v>
      </c>
      <c r="F402" s="72">
        <v>49</v>
      </c>
      <c r="G402" s="72" t="s">
        <v>10</v>
      </c>
    </row>
    <row r="403" spans="3:7" ht="15" thickBot="1" x14ac:dyDescent="0.35">
      <c r="C403" s="70">
        <v>43189</v>
      </c>
      <c r="D403" s="71">
        <v>0.90354166666666658</v>
      </c>
      <c r="E403" s="72" t="s">
        <v>9</v>
      </c>
      <c r="F403" s="72">
        <v>39</v>
      </c>
      <c r="G403" s="72" t="s">
        <v>21</v>
      </c>
    </row>
    <row r="404" spans="3:7" ht="15" thickBot="1" x14ac:dyDescent="0.35">
      <c r="C404" s="70">
        <v>43189</v>
      </c>
      <c r="D404" s="71">
        <v>0.90750000000000008</v>
      </c>
      <c r="E404" s="72" t="s">
        <v>9</v>
      </c>
      <c r="F404" s="72">
        <v>49</v>
      </c>
      <c r="G404" s="72" t="s">
        <v>21</v>
      </c>
    </row>
    <row r="405" spans="3:7" ht="15" thickBot="1" x14ac:dyDescent="0.35">
      <c r="C405" s="70">
        <v>43189</v>
      </c>
      <c r="D405" s="71">
        <v>0.91665509259259259</v>
      </c>
      <c r="E405" s="72" t="s">
        <v>9</v>
      </c>
      <c r="F405" s="72">
        <v>47</v>
      </c>
      <c r="G405" s="72" t="s">
        <v>21</v>
      </c>
    </row>
    <row r="406" spans="3:7" ht="15" thickBot="1" x14ac:dyDescent="0.35">
      <c r="C406" s="70">
        <v>43189</v>
      </c>
      <c r="D406" s="71">
        <v>0.91971064814814818</v>
      </c>
      <c r="E406" s="72" t="s">
        <v>9</v>
      </c>
      <c r="F406" s="72">
        <v>42</v>
      </c>
      <c r="G406" s="72" t="s">
        <v>10</v>
      </c>
    </row>
    <row r="407" spans="3:7" ht="15" thickBot="1" x14ac:dyDescent="0.35">
      <c r="C407" s="70">
        <v>43189</v>
      </c>
      <c r="D407" s="71">
        <v>0.92307870370370371</v>
      </c>
      <c r="E407" s="72" t="s">
        <v>9</v>
      </c>
      <c r="F407" s="72">
        <v>40</v>
      </c>
      <c r="G407" s="72" t="s">
        <v>21</v>
      </c>
    </row>
    <row r="408" spans="3:7" ht="15" thickBot="1" x14ac:dyDescent="0.35">
      <c r="C408" s="70">
        <v>43189</v>
      </c>
      <c r="D408" s="71">
        <v>0.93186342592592597</v>
      </c>
      <c r="E408" s="72" t="s">
        <v>9</v>
      </c>
      <c r="F408" s="72">
        <v>33</v>
      </c>
      <c r="G408" s="72" t="s">
        <v>10</v>
      </c>
    </row>
    <row r="409" spans="3:7" ht="15" thickBot="1" x14ac:dyDescent="0.35">
      <c r="C409" s="70">
        <v>43189</v>
      </c>
      <c r="D409" s="71">
        <v>0.94430555555555562</v>
      </c>
      <c r="E409" s="72" t="s">
        <v>9</v>
      </c>
      <c r="F409" s="72">
        <v>44</v>
      </c>
      <c r="G409" s="72" t="s">
        <v>21</v>
      </c>
    </row>
    <row r="410" spans="3:7" ht="15" thickBot="1" x14ac:dyDescent="0.35">
      <c r="C410" s="70">
        <v>43189</v>
      </c>
      <c r="D410" s="71">
        <v>0.94526620370370373</v>
      </c>
      <c r="E410" s="72" t="s">
        <v>9</v>
      </c>
      <c r="F410" s="72">
        <v>45</v>
      </c>
      <c r="G410" s="72" t="s">
        <v>21</v>
      </c>
    </row>
    <row r="411" spans="3:7" ht="15" thickBot="1" x14ac:dyDescent="0.35">
      <c r="C411" s="70">
        <v>43189</v>
      </c>
      <c r="D411" s="71">
        <v>0.94909722222222215</v>
      </c>
      <c r="E411" s="72" t="s">
        <v>9</v>
      </c>
      <c r="F411" s="72">
        <v>39</v>
      </c>
      <c r="G411" s="72" t="s">
        <v>21</v>
      </c>
    </row>
    <row r="412" spans="3:7" ht="15" thickBot="1" x14ac:dyDescent="0.35">
      <c r="C412" s="70">
        <v>43189</v>
      </c>
      <c r="D412" s="71">
        <v>0.95591435185185192</v>
      </c>
      <c r="E412" s="72" t="s">
        <v>9</v>
      </c>
      <c r="F412" s="72">
        <v>50</v>
      </c>
      <c r="G412" s="72" t="s">
        <v>10</v>
      </c>
    </row>
    <row r="413" spans="3:7" ht="15" thickBot="1" x14ac:dyDescent="0.35">
      <c r="C413" s="70">
        <v>43189</v>
      </c>
      <c r="D413" s="71">
        <v>0.95793981481481483</v>
      </c>
      <c r="E413" s="72" t="s">
        <v>9</v>
      </c>
      <c r="F413" s="72">
        <v>42</v>
      </c>
      <c r="G413" s="72" t="s">
        <v>10</v>
      </c>
    </row>
    <row r="414" spans="3:7" ht="15" thickBot="1" x14ac:dyDescent="0.35">
      <c r="C414" s="70">
        <v>43189</v>
      </c>
      <c r="D414" s="71">
        <v>0.95817129629629638</v>
      </c>
      <c r="E414" s="72" t="s">
        <v>9</v>
      </c>
      <c r="F414" s="72">
        <v>59</v>
      </c>
      <c r="G414" s="72" t="s">
        <v>21</v>
      </c>
    </row>
    <row r="415" spans="3:7" ht="15" thickBot="1" x14ac:dyDescent="0.35">
      <c r="C415" s="70">
        <v>43189</v>
      </c>
      <c r="D415" s="71">
        <v>0.96160879629629636</v>
      </c>
      <c r="E415" s="72" t="s">
        <v>9</v>
      </c>
      <c r="F415" s="72">
        <v>49</v>
      </c>
      <c r="G415" s="72" t="s">
        <v>10</v>
      </c>
    </row>
    <row r="416" spans="3:7" ht="15" thickBot="1" x14ac:dyDescent="0.35">
      <c r="C416" s="70">
        <v>43189</v>
      </c>
      <c r="D416" s="71">
        <v>0.9630439814814814</v>
      </c>
      <c r="E416" s="72" t="s">
        <v>9</v>
      </c>
      <c r="F416" s="72">
        <v>46</v>
      </c>
      <c r="G416" s="72" t="s">
        <v>21</v>
      </c>
    </row>
    <row r="417" spans="3:7" ht="15" thickBot="1" x14ac:dyDescent="0.35">
      <c r="C417" s="70">
        <v>43189</v>
      </c>
      <c r="D417" s="71">
        <v>0.96381944444444445</v>
      </c>
      <c r="E417" s="72" t="s">
        <v>9</v>
      </c>
      <c r="F417" s="72">
        <v>44</v>
      </c>
      <c r="G417" s="72" t="s">
        <v>10</v>
      </c>
    </row>
    <row r="418" spans="3:7" ht="15" thickBot="1" x14ac:dyDescent="0.35">
      <c r="C418" s="70">
        <v>43189</v>
      </c>
      <c r="D418" s="71">
        <v>0.96401620370370367</v>
      </c>
      <c r="E418" s="72" t="s">
        <v>9</v>
      </c>
      <c r="F418" s="72">
        <v>49</v>
      </c>
      <c r="G418" s="72" t="s">
        <v>21</v>
      </c>
    </row>
    <row r="419" spans="3:7" ht="15" thickBot="1" x14ac:dyDescent="0.35">
      <c r="C419" s="70">
        <v>43189</v>
      </c>
      <c r="D419" s="71">
        <v>0.96480324074074064</v>
      </c>
      <c r="E419" s="72" t="s">
        <v>9</v>
      </c>
      <c r="F419" s="72">
        <v>37</v>
      </c>
      <c r="G419" s="72" t="s">
        <v>10</v>
      </c>
    </row>
    <row r="420" spans="3:7" ht="15" thickBot="1" x14ac:dyDescent="0.35">
      <c r="C420" s="70">
        <v>43189</v>
      </c>
      <c r="D420" s="71">
        <v>0.96673611111111113</v>
      </c>
      <c r="E420" s="72" t="s">
        <v>9</v>
      </c>
      <c r="F420" s="72">
        <v>55</v>
      </c>
      <c r="G420" s="72" t="s">
        <v>10</v>
      </c>
    </row>
    <row r="421" spans="3:7" ht="15" thickBot="1" x14ac:dyDescent="0.35">
      <c r="C421" s="70">
        <v>43189</v>
      </c>
      <c r="D421" s="71">
        <v>0.9720833333333333</v>
      </c>
      <c r="E421" s="72" t="s">
        <v>9</v>
      </c>
      <c r="F421" s="72">
        <v>37</v>
      </c>
      <c r="G421" s="72" t="s">
        <v>21</v>
      </c>
    </row>
    <row r="422" spans="3:7" ht="15" thickBot="1" x14ac:dyDescent="0.35">
      <c r="C422" s="70">
        <v>43189</v>
      </c>
      <c r="D422" s="71">
        <v>0.97347222222222218</v>
      </c>
      <c r="E422" s="72" t="s">
        <v>9</v>
      </c>
      <c r="F422" s="72">
        <v>43</v>
      </c>
      <c r="G422" s="72" t="s">
        <v>10</v>
      </c>
    </row>
    <row r="423" spans="3:7" ht="15" thickBot="1" x14ac:dyDescent="0.35">
      <c r="C423" s="70">
        <v>43189</v>
      </c>
      <c r="D423" s="71">
        <v>0.97349537037037026</v>
      </c>
      <c r="E423" s="72" t="s">
        <v>9</v>
      </c>
      <c r="F423" s="72">
        <v>40</v>
      </c>
      <c r="G423" s="72" t="s">
        <v>21</v>
      </c>
    </row>
    <row r="424" spans="3:7" ht="15" thickBot="1" x14ac:dyDescent="0.35">
      <c r="C424" s="70">
        <v>43189</v>
      </c>
      <c r="D424" s="71">
        <v>0.99460648148148145</v>
      </c>
      <c r="E424" s="72" t="s">
        <v>9</v>
      </c>
      <c r="F424" s="72">
        <v>37</v>
      </c>
      <c r="G424" s="72" t="s">
        <v>21</v>
      </c>
    </row>
    <row r="425" spans="3:7" ht="15" thickBot="1" x14ac:dyDescent="0.35">
      <c r="C425" s="70">
        <v>43189</v>
      </c>
      <c r="D425" s="71">
        <v>0.99468749999999995</v>
      </c>
      <c r="E425" s="72" t="s">
        <v>9</v>
      </c>
      <c r="F425" s="72">
        <v>33</v>
      </c>
      <c r="G425" s="72" t="s">
        <v>10</v>
      </c>
    </row>
    <row r="426" spans="3:7" ht="15" thickBot="1" x14ac:dyDescent="0.35">
      <c r="C426" s="70">
        <v>43189</v>
      </c>
      <c r="D426" s="71">
        <v>0.99792824074074071</v>
      </c>
      <c r="E426" s="72" t="s">
        <v>9</v>
      </c>
      <c r="F426" s="72">
        <v>25</v>
      </c>
      <c r="G426" s="72" t="s">
        <v>10</v>
      </c>
    </row>
    <row r="427" spans="3:7" ht="15" thickBot="1" x14ac:dyDescent="0.35">
      <c r="C427" s="70">
        <v>43190</v>
      </c>
      <c r="D427" s="71">
        <v>6.8634259259259256E-3</v>
      </c>
      <c r="E427" s="72" t="s">
        <v>9</v>
      </c>
      <c r="F427" s="72">
        <v>57</v>
      </c>
      <c r="G427" s="72" t="s">
        <v>21</v>
      </c>
    </row>
    <row r="428" spans="3:7" ht="15" thickBot="1" x14ac:dyDescent="0.35">
      <c r="C428" s="70">
        <v>43190</v>
      </c>
      <c r="D428" s="71">
        <v>8.6574074074074071E-3</v>
      </c>
      <c r="E428" s="72" t="s">
        <v>9</v>
      </c>
      <c r="F428" s="72">
        <v>50</v>
      </c>
      <c r="G428" s="72" t="s">
        <v>10</v>
      </c>
    </row>
    <row r="429" spans="3:7" ht="15" thickBot="1" x14ac:dyDescent="0.35">
      <c r="C429" s="70">
        <v>43190</v>
      </c>
      <c r="D429" s="71">
        <v>1.2361111111111113E-2</v>
      </c>
      <c r="E429" s="72" t="s">
        <v>9</v>
      </c>
      <c r="F429" s="72">
        <v>41</v>
      </c>
      <c r="G429" s="72" t="s">
        <v>21</v>
      </c>
    </row>
    <row r="430" spans="3:7" ht="15" thickBot="1" x14ac:dyDescent="0.35">
      <c r="C430" s="70">
        <v>43190</v>
      </c>
      <c r="D430" s="71">
        <v>1.2418981481481482E-2</v>
      </c>
      <c r="E430" s="72" t="s">
        <v>9</v>
      </c>
      <c r="F430" s="72">
        <v>47</v>
      </c>
      <c r="G430" s="72" t="s">
        <v>10</v>
      </c>
    </row>
    <row r="431" spans="3:7" ht="15" thickBot="1" x14ac:dyDescent="0.35">
      <c r="C431" s="70">
        <v>43190</v>
      </c>
      <c r="D431" s="71">
        <v>1.6087962962962964E-2</v>
      </c>
      <c r="E431" s="72" t="s">
        <v>9</v>
      </c>
      <c r="F431" s="72">
        <v>39</v>
      </c>
      <c r="G431" s="72" t="s">
        <v>21</v>
      </c>
    </row>
    <row r="432" spans="3:7" ht="15" thickBot="1" x14ac:dyDescent="0.35">
      <c r="C432" s="70">
        <v>43190</v>
      </c>
      <c r="D432" s="71">
        <v>5.2222222222222225E-2</v>
      </c>
      <c r="E432" s="72" t="s">
        <v>9</v>
      </c>
      <c r="F432" s="72">
        <v>45</v>
      </c>
      <c r="G432" s="72" t="s">
        <v>10</v>
      </c>
    </row>
    <row r="433" spans="3:7" ht="15" thickBot="1" x14ac:dyDescent="0.35">
      <c r="C433" s="70">
        <v>43190</v>
      </c>
      <c r="D433" s="71">
        <v>6.851851851851852E-2</v>
      </c>
      <c r="E433" s="72" t="s">
        <v>9</v>
      </c>
      <c r="F433" s="72">
        <v>37</v>
      </c>
      <c r="G433" s="72" t="s">
        <v>21</v>
      </c>
    </row>
    <row r="434" spans="3:7" ht="15" thickBot="1" x14ac:dyDescent="0.35">
      <c r="C434" s="70">
        <v>43190</v>
      </c>
      <c r="D434" s="71">
        <v>9.1597222222222219E-2</v>
      </c>
      <c r="E434" s="72" t="s">
        <v>9</v>
      </c>
      <c r="F434" s="72">
        <v>41</v>
      </c>
      <c r="G434" s="72" t="s">
        <v>10</v>
      </c>
    </row>
    <row r="435" spans="3:7" ht="15" thickBot="1" x14ac:dyDescent="0.35">
      <c r="C435" s="70">
        <v>43190</v>
      </c>
      <c r="D435" s="71">
        <v>0.12324074074074075</v>
      </c>
      <c r="E435" s="72" t="s">
        <v>9</v>
      </c>
      <c r="F435" s="72">
        <v>31</v>
      </c>
      <c r="G435" s="72" t="s">
        <v>21</v>
      </c>
    </row>
    <row r="436" spans="3:7" ht="15" thickBot="1" x14ac:dyDescent="0.35">
      <c r="C436" s="70">
        <v>43190</v>
      </c>
      <c r="D436" s="71">
        <v>0.13358796296296296</v>
      </c>
      <c r="E436" s="72" t="s">
        <v>9</v>
      </c>
      <c r="F436" s="72">
        <v>39</v>
      </c>
      <c r="G436" s="72" t="s">
        <v>10</v>
      </c>
    </row>
    <row r="437" spans="3:7" ht="15" thickBot="1" x14ac:dyDescent="0.35">
      <c r="C437" s="70">
        <v>43190</v>
      </c>
      <c r="D437" s="71">
        <v>0.1633449074074074</v>
      </c>
      <c r="E437" s="72" t="s">
        <v>9</v>
      </c>
      <c r="F437" s="72">
        <v>28</v>
      </c>
      <c r="G437" s="72" t="s">
        <v>21</v>
      </c>
    </row>
    <row r="438" spans="3:7" ht="15" thickBot="1" x14ac:dyDescent="0.35">
      <c r="C438" s="70">
        <v>43190</v>
      </c>
      <c r="D438" s="71">
        <v>0.16599537037037038</v>
      </c>
      <c r="E438" s="72" t="s">
        <v>9</v>
      </c>
      <c r="F438" s="72">
        <v>43</v>
      </c>
      <c r="G438" s="72" t="s">
        <v>10</v>
      </c>
    </row>
    <row r="439" spans="3:7" ht="15" thickBot="1" x14ac:dyDescent="0.35">
      <c r="C439" s="70">
        <v>43190</v>
      </c>
      <c r="D439" s="71">
        <v>0.17961805555555554</v>
      </c>
      <c r="E439" s="72" t="s">
        <v>9</v>
      </c>
      <c r="F439" s="72">
        <v>29</v>
      </c>
      <c r="G439" s="72" t="s">
        <v>21</v>
      </c>
    </row>
    <row r="440" spans="3:7" ht="15" thickBot="1" x14ac:dyDescent="0.35">
      <c r="C440" s="70">
        <v>43190</v>
      </c>
      <c r="D440" s="71">
        <v>0.18800925925925926</v>
      </c>
      <c r="E440" s="72" t="s">
        <v>9</v>
      </c>
      <c r="F440" s="72">
        <v>58</v>
      </c>
      <c r="G440" s="72" t="s">
        <v>10</v>
      </c>
    </row>
    <row r="441" spans="3:7" ht="15" thickBot="1" x14ac:dyDescent="0.35">
      <c r="C441" s="70">
        <v>43190</v>
      </c>
      <c r="D441" s="71">
        <v>0.25872685185185185</v>
      </c>
      <c r="E441" s="72" t="s">
        <v>9</v>
      </c>
      <c r="F441" s="72">
        <v>60</v>
      </c>
      <c r="G441" s="72" t="s">
        <v>10</v>
      </c>
    </row>
    <row r="442" spans="3:7" ht="15" thickBot="1" x14ac:dyDescent="0.35">
      <c r="C442" s="70">
        <v>43190</v>
      </c>
      <c r="D442" s="71">
        <v>0.30960648148148145</v>
      </c>
      <c r="E442" s="72" t="s">
        <v>9</v>
      </c>
      <c r="F442" s="72">
        <v>33</v>
      </c>
      <c r="G442" s="72" t="s">
        <v>21</v>
      </c>
    </row>
    <row r="443" spans="3:7" ht="15" thickBot="1" x14ac:dyDescent="0.35">
      <c r="C443" s="70">
        <v>43190</v>
      </c>
      <c r="D443" s="71">
        <v>0.30983796296296295</v>
      </c>
      <c r="E443" s="72" t="s">
        <v>9</v>
      </c>
      <c r="F443" s="72">
        <v>27</v>
      </c>
      <c r="G443" s="72" t="s">
        <v>21</v>
      </c>
    </row>
    <row r="444" spans="3:7" ht="15" thickBot="1" x14ac:dyDescent="0.35">
      <c r="C444" s="70">
        <v>43190</v>
      </c>
      <c r="D444" s="71">
        <v>0.31655092592592593</v>
      </c>
      <c r="E444" s="72" t="s">
        <v>9</v>
      </c>
      <c r="F444" s="72">
        <v>47</v>
      </c>
      <c r="G444" s="72" t="s">
        <v>10</v>
      </c>
    </row>
    <row r="445" spans="3:7" ht="15" thickBot="1" x14ac:dyDescent="0.35">
      <c r="C445" s="70">
        <v>43190</v>
      </c>
      <c r="D445" s="71">
        <v>0.31679398148148147</v>
      </c>
      <c r="E445" s="72" t="s">
        <v>9</v>
      </c>
      <c r="F445" s="72">
        <v>41</v>
      </c>
      <c r="G445" s="72" t="s">
        <v>10</v>
      </c>
    </row>
    <row r="446" spans="3:7" ht="15" thickBot="1" x14ac:dyDescent="0.35">
      <c r="C446" s="70">
        <v>43190</v>
      </c>
      <c r="D446" s="71">
        <v>0.31813657407407409</v>
      </c>
      <c r="E446" s="72" t="s">
        <v>9</v>
      </c>
      <c r="F446" s="72">
        <v>40</v>
      </c>
      <c r="G446" s="72" t="s">
        <v>10</v>
      </c>
    </row>
    <row r="447" spans="3:7" ht="15" thickBot="1" x14ac:dyDescent="0.35">
      <c r="C447" s="70">
        <v>43190</v>
      </c>
      <c r="D447" s="71">
        <v>0.32094907407407408</v>
      </c>
      <c r="E447" s="72" t="s">
        <v>9</v>
      </c>
      <c r="F447" s="72">
        <v>15</v>
      </c>
      <c r="G447" s="72" t="s">
        <v>10</v>
      </c>
    </row>
    <row r="448" spans="3:7" ht="15" thickBot="1" x14ac:dyDescent="0.35">
      <c r="C448" s="70">
        <v>43190</v>
      </c>
      <c r="D448" s="71">
        <v>0.34527777777777779</v>
      </c>
      <c r="E448" s="72" t="s">
        <v>9</v>
      </c>
      <c r="F448" s="72">
        <v>52</v>
      </c>
      <c r="G448" s="72" t="s">
        <v>10</v>
      </c>
    </row>
    <row r="449" spans="3:7" ht="15" thickBot="1" x14ac:dyDescent="0.35">
      <c r="C449" s="70">
        <v>43190</v>
      </c>
      <c r="D449" s="71">
        <v>0.34983796296296293</v>
      </c>
      <c r="E449" s="72" t="s">
        <v>9</v>
      </c>
      <c r="F449" s="72">
        <v>45</v>
      </c>
      <c r="G449" s="72" t="s">
        <v>10</v>
      </c>
    </row>
    <row r="450" spans="3:7" ht="15" thickBot="1" x14ac:dyDescent="0.35">
      <c r="C450" s="70">
        <v>43190</v>
      </c>
      <c r="D450" s="71">
        <v>0.35016203703703702</v>
      </c>
      <c r="E450" s="72" t="s">
        <v>9</v>
      </c>
      <c r="F450" s="72">
        <v>16</v>
      </c>
      <c r="G450" s="72" t="s">
        <v>10</v>
      </c>
    </row>
    <row r="451" spans="3:7" ht="15" thickBot="1" x14ac:dyDescent="0.35">
      <c r="C451" s="70">
        <v>43190</v>
      </c>
      <c r="D451" s="71">
        <v>0.35716435185185186</v>
      </c>
      <c r="E451" s="72" t="s">
        <v>9</v>
      </c>
      <c r="F451" s="72">
        <v>26</v>
      </c>
      <c r="G451" s="72" t="s">
        <v>21</v>
      </c>
    </row>
    <row r="452" spans="3:7" ht="15" thickBot="1" x14ac:dyDescent="0.35">
      <c r="C452" s="70">
        <v>43190</v>
      </c>
      <c r="D452" s="71">
        <v>0.35768518518518522</v>
      </c>
      <c r="E452" s="72" t="s">
        <v>9</v>
      </c>
      <c r="F452" s="72">
        <v>45</v>
      </c>
      <c r="G452" s="72" t="s">
        <v>10</v>
      </c>
    </row>
    <row r="453" spans="3:7" ht="15" thickBot="1" x14ac:dyDescent="0.35">
      <c r="C453" s="70">
        <v>43190</v>
      </c>
      <c r="D453" s="71">
        <v>0.35934027777777783</v>
      </c>
      <c r="E453" s="72" t="s">
        <v>9</v>
      </c>
      <c r="F453" s="72">
        <v>49</v>
      </c>
      <c r="G453" s="72" t="s">
        <v>10</v>
      </c>
    </row>
    <row r="454" spans="3:7" ht="15" thickBot="1" x14ac:dyDescent="0.35">
      <c r="C454" s="70">
        <v>43190</v>
      </c>
      <c r="D454" s="71">
        <v>0.36291666666666672</v>
      </c>
      <c r="E454" s="72" t="s">
        <v>9</v>
      </c>
      <c r="F454" s="72">
        <v>41</v>
      </c>
      <c r="G454" s="72" t="s">
        <v>10</v>
      </c>
    </row>
    <row r="455" spans="3:7" ht="15" thickBot="1" x14ac:dyDescent="0.35">
      <c r="C455" s="70">
        <v>43190</v>
      </c>
      <c r="D455" s="71">
        <v>0.36378472222222219</v>
      </c>
      <c r="E455" s="72" t="s">
        <v>9</v>
      </c>
      <c r="F455" s="72">
        <v>37</v>
      </c>
      <c r="G455" s="72" t="s">
        <v>10</v>
      </c>
    </row>
    <row r="456" spans="3:7" ht="15" thickBot="1" x14ac:dyDescent="0.35">
      <c r="C456" s="70">
        <v>43190</v>
      </c>
      <c r="D456" s="71">
        <v>0.36481481481481487</v>
      </c>
      <c r="E456" s="72" t="s">
        <v>9</v>
      </c>
      <c r="F456" s="72">
        <v>46</v>
      </c>
      <c r="G456" s="72" t="s">
        <v>10</v>
      </c>
    </row>
    <row r="457" spans="3:7" ht="15" thickBot="1" x14ac:dyDescent="0.35">
      <c r="C457" s="70">
        <v>43190</v>
      </c>
      <c r="D457" s="71">
        <v>0.3658912037037037</v>
      </c>
      <c r="E457" s="72" t="s">
        <v>9</v>
      </c>
      <c r="F457" s="72">
        <v>17</v>
      </c>
      <c r="G457" s="72" t="s">
        <v>21</v>
      </c>
    </row>
    <row r="458" spans="3:7" ht="15" thickBot="1" x14ac:dyDescent="0.35">
      <c r="C458" s="70">
        <v>43190</v>
      </c>
      <c r="D458" s="71">
        <v>0.36700231481481477</v>
      </c>
      <c r="E458" s="72" t="s">
        <v>9</v>
      </c>
      <c r="F458" s="72">
        <v>39</v>
      </c>
      <c r="G458" s="72" t="s">
        <v>21</v>
      </c>
    </row>
    <row r="459" spans="3:7" ht="15" thickBot="1" x14ac:dyDescent="0.35">
      <c r="C459" s="70">
        <v>43190</v>
      </c>
      <c r="D459" s="71">
        <v>0.36874999999999997</v>
      </c>
      <c r="E459" s="72" t="s">
        <v>9</v>
      </c>
      <c r="F459" s="72">
        <v>33</v>
      </c>
      <c r="G459" s="72" t="s">
        <v>10</v>
      </c>
    </row>
    <row r="460" spans="3:7" ht="15" thickBot="1" x14ac:dyDescent="0.35">
      <c r="C460" s="70">
        <v>43190</v>
      </c>
      <c r="D460" s="71">
        <v>0.37274305555555554</v>
      </c>
      <c r="E460" s="72" t="s">
        <v>9</v>
      </c>
      <c r="F460" s="72">
        <v>22</v>
      </c>
      <c r="G460" s="72" t="s">
        <v>21</v>
      </c>
    </row>
    <row r="461" spans="3:7" ht="15" thickBot="1" x14ac:dyDescent="0.35">
      <c r="C461" s="70">
        <v>43190</v>
      </c>
      <c r="D461" s="71">
        <v>0.37634259259259256</v>
      </c>
      <c r="E461" s="72" t="s">
        <v>9</v>
      </c>
      <c r="F461" s="72">
        <v>33</v>
      </c>
      <c r="G461" s="72" t="s">
        <v>10</v>
      </c>
    </row>
    <row r="462" spans="3:7" ht="15" thickBot="1" x14ac:dyDescent="0.35">
      <c r="C462" s="70">
        <v>43190</v>
      </c>
      <c r="D462" s="71">
        <v>0.37657407407407412</v>
      </c>
      <c r="E462" s="72" t="s">
        <v>9</v>
      </c>
      <c r="F462" s="72">
        <v>16</v>
      </c>
      <c r="G462" s="72" t="s">
        <v>21</v>
      </c>
    </row>
    <row r="463" spans="3:7" ht="15" thickBot="1" x14ac:dyDescent="0.35">
      <c r="C463" s="70">
        <v>43190</v>
      </c>
      <c r="D463" s="71">
        <v>0.37829861111111113</v>
      </c>
      <c r="E463" s="72" t="s">
        <v>9</v>
      </c>
      <c r="F463" s="72">
        <v>46</v>
      </c>
      <c r="G463" s="72" t="s">
        <v>10</v>
      </c>
    </row>
    <row r="464" spans="3:7" ht="15" thickBot="1" x14ac:dyDescent="0.35">
      <c r="C464" s="70">
        <v>43190</v>
      </c>
      <c r="D464" s="71">
        <v>0.38074074074074077</v>
      </c>
      <c r="E464" s="72" t="s">
        <v>9</v>
      </c>
      <c r="F464" s="72">
        <v>49</v>
      </c>
      <c r="G464" s="72" t="s">
        <v>10</v>
      </c>
    </row>
    <row r="465" spans="3:7" ht="15" thickBot="1" x14ac:dyDescent="0.35">
      <c r="C465" s="70">
        <v>43190</v>
      </c>
      <c r="D465" s="71">
        <v>0.38121527777777775</v>
      </c>
      <c r="E465" s="72" t="s">
        <v>9</v>
      </c>
      <c r="F465" s="72">
        <v>18</v>
      </c>
      <c r="G465" s="72" t="s">
        <v>10</v>
      </c>
    </row>
    <row r="466" spans="3:7" ht="15" thickBot="1" x14ac:dyDescent="0.35">
      <c r="C466" s="70">
        <v>43190</v>
      </c>
      <c r="D466" s="71">
        <v>0.38153935185185189</v>
      </c>
      <c r="E466" s="72" t="s">
        <v>9</v>
      </c>
      <c r="F466" s="72">
        <v>54</v>
      </c>
      <c r="G466" s="72" t="s">
        <v>10</v>
      </c>
    </row>
    <row r="467" spans="3:7" ht="15" thickBot="1" x14ac:dyDescent="0.35">
      <c r="C467" s="70">
        <v>43190</v>
      </c>
      <c r="D467" s="71">
        <v>0.38315972222222222</v>
      </c>
      <c r="E467" s="72" t="s">
        <v>9</v>
      </c>
      <c r="F467" s="72">
        <v>48</v>
      </c>
      <c r="G467" s="72" t="s">
        <v>21</v>
      </c>
    </row>
    <row r="468" spans="3:7" ht="15" thickBot="1" x14ac:dyDescent="0.35">
      <c r="C468" s="70">
        <v>43190</v>
      </c>
      <c r="D468" s="71">
        <v>0.38532407407407404</v>
      </c>
      <c r="E468" s="72" t="s">
        <v>9</v>
      </c>
      <c r="F468" s="72">
        <v>38</v>
      </c>
      <c r="G468" s="72" t="s">
        <v>10</v>
      </c>
    </row>
    <row r="469" spans="3:7" ht="15" thickBot="1" x14ac:dyDescent="0.35">
      <c r="C469" s="70">
        <v>43190</v>
      </c>
      <c r="D469" s="71">
        <v>0.38765046296296296</v>
      </c>
      <c r="E469" s="72" t="s">
        <v>9</v>
      </c>
      <c r="F469" s="72">
        <v>46</v>
      </c>
      <c r="G469" s="72" t="s">
        <v>21</v>
      </c>
    </row>
    <row r="470" spans="3:7" ht="15" thickBot="1" x14ac:dyDescent="0.35">
      <c r="C470" s="70">
        <v>43190</v>
      </c>
      <c r="D470" s="71">
        <v>0.38775462962962964</v>
      </c>
      <c r="E470" s="72" t="s">
        <v>9</v>
      </c>
      <c r="F470" s="72">
        <v>31</v>
      </c>
      <c r="G470" s="72" t="s">
        <v>21</v>
      </c>
    </row>
    <row r="471" spans="3:7" ht="15" thickBot="1" x14ac:dyDescent="0.35">
      <c r="C471" s="70">
        <v>43190</v>
      </c>
      <c r="D471" s="71">
        <v>0.38846064814814812</v>
      </c>
      <c r="E471" s="72" t="s">
        <v>9</v>
      </c>
      <c r="F471" s="72">
        <v>26</v>
      </c>
      <c r="G471" s="72" t="s">
        <v>21</v>
      </c>
    </row>
    <row r="472" spans="3:7" ht="15" thickBot="1" x14ac:dyDescent="0.35">
      <c r="C472" s="70">
        <v>43190</v>
      </c>
      <c r="D472" s="71">
        <v>0.38898148148148143</v>
      </c>
      <c r="E472" s="72" t="s">
        <v>9</v>
      </c>
      <c r="F472" s="72">
        <v>40</v>
      </c>
      <c r="G472" s="72" t="s">
        <v>10</v>
      </c>
    </row>
    <row r="473" spans="3:7" ht="15" thickBot="1" x14ac:dyDescent="0.35">
      <c r="C473" s="70">
        <v>43190</v>
      </c>
      <c r="D473" s="71">
        <v>0.38914351851851853</v>
      </c>
      <c r="E473" s="72" t="s">
        <v>9</v>
      </c>
      <c r="F473" s="72">
        <v>46</v>
      </c>
      <c r="G473" s="72" t="s">
        <v>10</v>
      </c>
    </row>
    <row r="474" spans="3:7" ht="15" thickBot="1" x14ac:dyDescent="0.35">
      <c r="C474" s="70">
        <v>43190</v>
      </c>
      <c r="D474" s="71">
        <v>0.39119212962962963</v>
      </c>
      <c r="E474" s="72" t="s">
        <v>9</v>
      </c>
      <c r="F474" s="72">
        <v>56</v>
      </c>
      <c r="G474" s="72" t="s">
        <v>21</v>
      </c>
    </row>
    <row r="475" spans="3:7" ht="15" thickBot="1" x14ac:dyDescent="0.35">
      <c r="C475" s="70">
        <v>43190</v>
      </c>
      <c r="D475" s="71">
        <v>0.39231481481481478</v>
      </c>
      <c r="E475" s="72" t="s">
        <v>9</v>
      </c>
      <c r="F475" s="72">
        <v>42</v>
      </c>
      <c r="G475" s="72" t="s">
        <v>10</v>
      </c>
    </row>
    <row r="476" spans="3:7" ht="15" thickBot="1" x14ac:dyDescent="0.35">
      <c r="C476" s="70">
        <v>43190</v>
      </c>
      <c r="D476" s="71">
        <v>0.39363425925925927</v>
      </c>
      <c r="E476" s="72" t="s">
        <v>9</v>
      </c>
      <c r="F476" s="72">
        <v>37</v>
      </c>
      <c r="G476" s="72" t="s">
        <v>10</v>
      </c>
    </row>
    <row r="477" spans="3:7" ht="15" thickBot="1" x14ac:dyDescent="0.35">
      <c r="C477" s="70">
        <v>43190</v>
      </c>
      <c r="D477" s="71">
        <v>0.39650462962962968</v>
      </c>
      <c r="E477" s="72" t="s">
        <v>9</v>
      </c>
      <c r="F477" s="72">
        <v>51</v>
      </c>
      <c r="G477" s="72" t="s">
        <v>10</v>
      </c>
    </row>
    <row r="478" spans="3:7" ht="15" thickBot="1" x14ac:dyDescent="0.35">
      <c r="C478" s="70">
        <v>43190</v>
      </c>
      <c r="D478" s="71">
        <v>0.39952546296296299</v>
      </c>
      <c r="E478" s="72" t="s">
        <v>9</v>
      </c>
      <c r="F478" s="72">
        <v>46</v>
      </c>
      <c r="G478" s="72" t="s">
        <v>21</v>
      </c>
    </row>
    <row r="479" spans="3:7" ht="15" thickBot="1" x14ac:dyDescent="0.35">
      <c r="C479" s="70">
        <v>43190</v>
      </c>
      <c r="D479" s="71">
        <v>0.40035879629629628</v>
      </c>
      <c r="E479" s="72" t="s">
        <v>9</v>
      </c>
      <c r="F479" s="72">
        <v>33</v>
      </c>
      <c r="G479" s="72" t="s">
        <v>10</v>
      </c>
    </row>
    <row r="480" spans="3:7" ht="15" thickBot="1" x14ac:dyDescent="0.35">
      <c r="C480" s="70">
        <v>43190</v>
      </c>
      <c r="D480" s="71">
        <v>0.40392361111111108</v>
      </c>
      <c r="E480" s="72" t="s">
        <v>9</v>
      </c>
      <c r="F480" s="72">
        <v>39</v>
      </c>
      <c r="G480" s="72" t="s">
        <v>10</v>
      </c>
    </row>
    <row r="481" spans="3:7" ht="15" thickBot="1" x14ac:dyDescent="0.35">
      <c r="C481" s="70">
        <v>43190</v>
      </c>
      <c r="D481" s="71">
        <v>0.40496527777777774</v>
      </c>
      <c r="E481" s="72" t="s">
        <v>9</v>
      </c>
      <c r="F481" s="72">
        <v>28</v>
      </c>
      <c r="G481" s="72" t="s">
        <v>10</v>
      </c>
    </row>
    <row r="482" spans="3:7" ht="15" thickBot="1" x14ac:dyDescent="0.35">
      <c r="C482" s="70">
        <v>43190</v>
      </c>
      <c r="D482" s="71">
        <v>0.40502314814814816</v>
      </c>
      <c r="E482" s="72" t="s">
        <v>9</v>
      </c>
      <c r="F482" s="72">
        <v>46</v>
      </c>
      <c r="G482" s="72" t="s">
        <v>21</v>
      </c>
    </row>
    <row r="483" spans="3:7" ht="15" thickBot="1" x14ac:dyDescent="0.35">
      <c r="C483" s="70">
        <v>43190</v>
      </c>
      <c r="D483" s="71">
        <v>0.40604166666666663</v>
      </c>
      <c r="E483" s="72" t="s">
        <v>9</v>
      </c>
      <c r="F483" s="72">
        <v>46</v>
      </c>
      <c r="G483" s="72" t="s">
        <v>21</v>
      </c>
    </row>
    <row r="484" spans="3:7" ht="15" thickBot="1" x14ac:dyDescent="0.35">
      <c r="C484" s="70">
        <v>43190</v>
      </c>
      <c r="D484" s="71">
        <v>0.40609953703703705</v>
      </c>
      <c r="E484" s="72" t="s">
        <v>9</v>
      </c>
      <c r="F484" s="72">
        <v>47</v>
      </c>
      <c r="G484" s="72" t="s">
        <v>10</v>
      </c>
    </row>
    <row r="485" spans="3:7" ht="15" thickBot="1" x14ac:dyDescent="0.35">
      <c r="C485" s="70">
        <v>43190</v>
      </c>
      <c r="D485" s="71">
        <v>0.40710648148148149</v>
      </c>
      <c r="E485" s="72" t="s">
        <v>9</v>
      </c>
      <c r="F485" s="72">
        <v>39</v>
      </c>
      <c r="G485" s="72" t="s">
        <v>10</v>
      </c>
    </row>
    <row r="486" spans="3:7" ht="15" thickBot="1" x14ac:dyDescent="0.35">
      <c r="C486" s="70">
        <v>43190</v>
      </c>
      <c r="D486" s="71">
        <v>0.40784722222222225</v>
      </c>
      <c r="E486" s="72" t="s">
        <v>9</v>
      </c>
      <c r="F486" s="72">
        <v>46</v>
      </c>
      <c r="G486" s="72" t="s">
        <v>10</v>
      </c>
    </row>
    <row r="487" spans="3:7" ht="15" thickBot="1" x14ac:dyDescent="0.35">
      <c r="C487" s="70">
        <v>43190</v>
      </c>
      <c r="D487" s="71">
        <v>0.41052083333333328</v>
      </c>
      <c r="E487" s="72" t="s">
        <v>9</v>
      </c>
      <c r="F487" s="72">
        <v>33</v>
      </c>
      <c r="G487" s="72" t="s">
        <v>10</v>
      </c>
    </row>
    <row r="488" spans="3:7" ht="15" thickBot="1" x14ac:dyDescent="0.35">
      <c r="C488" s="70">
        <v>43190</v>
      </c>
      <c r="D488" s="71">
        <v>0.41253472222222221</v>
      </c>
      <c r="E488" s="72" t="s">
        <v>9</v>
      </c>
      <c r="F488" s="72">
        <v>42</v>
      </c>
      <c r="G488" s="72" t="s">
        <v>21</v>
      </c>
    </row>
    <row r="489" spans="3:7" ht="15" thickBot="1" x14ac:dyDescent="0.35">
      <c r="C489" s="70">
        <v>43190</v>
      </c>
      <c r="D489" s="71">
        <v>0.41259259259259262</v>
      </c>
      <c r="E489" s="72" t="s">
        <v>9</v>
      </c>
      <c r="F489" s="72">
        <v>44</v>
      </c>
      <c r="G489" s="72" t="s">
        <v>10</v>
      </c>
    </row>
    <row r="490" spans="3:7" ht="15" thickBot="1" x14ac:dyDescent="0.35">
      <c r="C490" s="70">
        <v>43190</v>
      </c>
      <c r="D490" s="71">
        <v>0.4138310185185185</v>
      </c>
      <c r="E490" s="72" t="s">
        <v>9</v>
      </c>
      <c r="F490" s="72">
        <v>43</v>
      </c>
      <c r="G490" s="72" t="s">
        <v>10</v>
      </c>
    </row>
    <row r="491" spans="3:7" ht="15" thickBot="1" x14ac:dyDescent="0.35">
      <c r="C491" s="70">
        <v>43190</v>
      </c>
      <c r="D491" s="71">
        <v>0.4152777777777778</v>
      </c>
      <c r="E491" s="72" t="s">
        <v>9</v>
      </c>
      <c r="F491" s="72">
        <v>22</v>
      </c>
      <c r="G491" s="72" t="s">
        <v>21</v>
      </c>
    </row>
    <row r="492" spans="3:7" ht="15" thickBot="1" x14ac:dyDescent="0.35">
      <c r="C492" s="70">
        <v>43190</v>
      </c>
      <c r="D492" s="71">
        <v>0.41629629629629633</v>
      </c>
      <c r="E492" s="72" t="s">
        <v>9</v>
      </c>
      <c r="F492" s="72">
        <v>26</v>
      </c>
      <c r="G492" s="72" t="s">
        <v>21</v>
      </c>
    </row>
    <row r="493" spans="3:7" ht="15" thickBot="1" x14ac:dyDescent="0.35">
      <c r="C493" s="70">
        <v>43190</v>
      </c>
      <c r="D493" s="71">
        <v>0.41866898148148146</v>
      </c>
      <c r="E493" s="72" t="s">
        <v>9</v>
      </c>
      <c r="F493" s="72">
        <v>39</v>
      </c>
      <c r="G493" s="72" t="s">
        <v>21</v>
      </c>
    </row>
    <row r="494" spans="3:7" ht="15" thickBot="1" x14ac:dyDescent="0.35">
      <c r="C494" s="70">
        <v>43190</v>
      </c>
      <c r="D494" s="71">
        <v>0.42019675925925926</v>
      </c>
      <c r="E494" s="72" t="s">
        <v>9</v>
      </c>
      <c r="F494" s="72">
        <v>38</v>
      </c>
      <c r="G494" s="72" t="s">
        <v>21</v>
      </c>
    </row>
    <row r="495" spans="3:7" ht="15" thickBot="1" x14ac:dyDescent="0.35">
      <c r="C495" s="70">
        <v>43190</v>
      </c>
      <c r="D495" s="71">
        <v>0.42071759259259256</v>
      </c>
      <c r="E495" s="72" t="s">
        <v>9</v>
      </c>
      <c r="F495" s="72">
        <v>41</v>
      </c>
      <c r="G495" s="72" t="s">
        <v>10</v>
      </c>
    </row>
    <row r="496" spans="3:7" ht="15" thickBot="1" x14ac:dyDescent="0.35">
      <c r="C496" s="70">
        <v>43190</v>
      </c>
      <c r="D496" s="71">
        <v>0.42123842592592592</v>
      </c>
      <c r="E496" s="72" t="s">
        <v>9</v>
      </c>
      <c r="F496" s="72">
        <v>37</v>
      </c>
      <c r="G496" s="72" t="s">
        <v>10</v>
      </c>
    </row>
    <row r="497" spans="3:7" ht="15" thickBot="1" x14ac:dyDescent="0.35">
      <c r="C497" s="70">
        <v>43190</v>
      </c>
      <c r="D497" s="71">
        <v>0.42184027777777783</v>
      </c>
      <c r="E497" s="72" t="s">
        <v>9</v>
      </c>
      <c r="F497" s="72">
        <v>45</v>
      </c>
      <c r="G497" s="72" t="s">
        <v>10</v>
      </c>
    </row>
    <row r="498" spans="3:7" ht="15" thickBot="1" x14ac:dyDescent="0.35">
      <c r="C498" s="70">
        <v>43190</v>
      </c>
      <c r="D498" s="71">
        <v>0.42413194444444446</v>
      </c>
      <c r="E498" s="72" t="s">
        <v>9</v>
      </c>
      <c r="F498" s="72">
        <v>27</v>
      </c>
      <c r="G498" s="72" t="s">
        <v>21</v>
      </c>
    </row>
    <row r="499" spans="3:7" ht="15" thickBot="1" x14ac:dyDescent="0.35">
      <c r="C499" s="70">
        <v>43190</v>
      </c>
      <c r="D499" s="71">
        <v>0.42502314814814812</v>
      </c>
      <c r="E499" s="72" t="s">
        <v>9</v>
      </c>
      <c r="F499" s="72">
        <v>45</v>
      </c>
      <c r="G499" s="72" t="s">
        <v>21</v>
      </c>
    </row>
    <row r="500" spans="3:7" ht="15" thickBot="1" x14ac:dyDescent="0.35">
      <c r="C500" s="70">
        <v>43190</v>
      </c>
      <c r="D500" s="71">
        <v>0.42512731481481486</v>
      </c>
      <c r="E500" s="72" t="s">
        <v>9</v>
      </c>
      <c r="F500" s="72">
        <v>45</v>
      </c>
      <c r="G500" s="72" t="s">
        <v>10</v>
      </c>
    </row>
    <row r="501" spans="3:7" ht="15" thickBot="1" x14ac:dyDescent="0.35">
      <c r="C501" s="70">
        <v>43190</v>
      </c>
      <c r="D501" s="71">
        <v>0.42744212962962963</v>
      </c>
      <c r="E501" s="72" t="s">
        <v>9</v>
      </c>
      <c r="F501" s="72">
        <v>54</v>
      </c>
      <c r="G501" s="72" t="s">
        <v>10</v>
      </c>
    </row>
    <row r="502" spans="3:7" ht="15" thickBot="1" x14ac:dyDescent="0.35">
      <c r="C502" s="70">
        <v>43190</v>
      </c>
      <c r="D502" s="71">
        <v>0.43438657407407405</v>
      </c>
      <c r="E502" s="72" t="s">
        <v>9</v>
      </c>
      <c r="F502" s="72">
        <v>44</v>
      </c>
      <c r="G502" s="72" t="s">
        <v>21</v>
      </c>
    </row>
    <row r="503" spans="3:7" ht="15" thickBot="1" x14ac:dyDescent="0.35">
      <c r="C503" s="70">
        <v>43190</v>
      </c>
      <c r="D503" s="71">
        <v>0.43608796296296298</v>
      </c>
      <c r="E503" s="72" t="s">
        <v>9</v>
      </c>
      <c r="F503" s="72">
        <v>44</v>
      </c>
      <c r="G503" s="72" t="s">
        <v>21</v>
      </c>
    </row>
    <row r="504" spans="3:7" ht="15" thickBot="1" x14ac:dyDescent="0.35">
      <c r="C504" s="70">
        <v>43190</v>
      </c>
      <c r="D504" s="71">
        <v>0.43759259259259259</v>
      </c>
      <c r="E504" s="72" t="s">
        <v>9</v>
      </c>
      <c r="F504" s="72">
        <v>33</v>
      </c>
      <c r="G504" s="72" t="s">
        <v>10</v>
      </c>
    </row>
    <row r="505" spans="3:7" ht="15" thickBot="1" x14ac:dyDescent="0.35">
      <c r="C505" s="70">
        <v>43190</v>
      </c>
      <c r="D505" s="71">
        <v>0.44016203703703699</v>
      </c>
      <c r="E505" s="72" t="s">
        <v>9</v>
      </c>
      <c r="F505" s="72">
        <v>48</v>
      </c>
      <c r="G505" s="72" t="s">
        <v>21</v>
      </c>
    </row>
    <row r="506" spans="3:7" ht="15" thickBot="1" x14ac:dyDescent="0.35">
      <c r="C506" s="70">
        <v>43190</v>
      </c>
      <c r="D506" s="71">
        <v>0.44052083333333331</v>
      </c>
      <c r="E506" s="72" t="s">
        <v>9</v>
      </c>
      <c r="F506" s="72">
        <v>38</v>
      </c>
      <c r="G506" s="72" t="s">
        <v>10</v>
      </c>
    </row>
    <row r="507" spans="3:7" ht="15" thickBot="1" x14ac:dyDescent="0.35">
      <c r="C507" s="70">
        <v>43190</v>
      </c>
      <c r="D507" s="71">
        <v>0.44209490740740742</v>
      </c>
      <c r="E507" s="72" t="s">
        <v>9</v>
      </c>
      <c r="F507" s="72">
        <v>42</v>
      </c>
      <c r="G507" s="72" t="s">
        <v>10</v>
      </c>
    </row>
    <row r="508" spans="3:7" ht="15" thickBot="1" x14ac:dyDescent="0.35">
      <c r="C508" s="70">
        <v>43190</v>
      </c>
      <c r="D508" s="71">
        <v>0.4427314814814815</v>
      </c>
      <c r="E508" s="72" t="s">
        <v>9</v>
      </c>
      <c r="F508" s="72">
        <v>37</v>
      </c>
      <c r="G508" s="72" t="s">
        <v>10</v>
      </c>
    </row>
    <row r="509" spans="3:7" ht="15" thickBot="1" x14ac:dyDescent="0.35">
      <c r="C509" s="70">
        <v>43190</v>
      </c>
      <c r="D509" s="71">
        <v>0.44686342592592593</v>
      </c>
      <c r="E509" s="72" t="s">
        <v>9</v>
      </c>
      <c r="F509" s="72">
        <v>27</v>
      </c>
      <c r="G509" s="72" t="s">
        <v>21</v>
      </c>
    </row>
    <row r="510" spans="3:7" ht="15" thickBot="1" x14ac:dyDescent="0.35">
      <c r="C510" s="70">
        <v>43190</v>
      </c>
      <c r="D510" s="71">
        <v>0.44753472222222218</v>
      </c>
      <c r="E510" s="72" t="s">
        <v>9</v>
      </c>
      <c r="F510" s="72">
        <v>31</v>
      </c>
      <c r="G510" s="72" t="s">
        <v>21</v>
      </c>
    </row>
    <row r="511" spans="3:7" ht="15" thickBot="1" x14ac:dyDescent="0.35">
      <c r="C511" s="70">
        <v>43190</v>
      </c>
      <c r="D511" s="71">
        <v>0.4475810185185185</v>
      </c>
      <c r="E511" s="72" t="s">
        <v>9</v>
      </c>
      <c r="F511" s="72">
        <v>48</v>
      </c>
      <c r="G511" s="72" t="s">
        <v>10</v>
      </c>
    </row>
    <row r="512" spans="3:7" ht="15" thickBot="1" x14ac:dyDescent="0.35">
      <c r="C512" s="70">
        <v>43190</v>
      </c>
      <c r="D512" s="71">
        <v>0.45008101851851851</v>
      </c>
      <c r="E512" s="72" t="s">
        <v>9</v>
      </c>
      <c r="F512" s="72">
        <v>38</v>
      </c>
      <c r="G512" s="72" t="s">
        <v>10</v>
      </c>
    </row>
    <row r="513" spans="3:7" ht="15" thickBot="1" x14ac:dyDescent="0.35">
      <c r="C513" s="70">
        <v>43190</v>
      </c>
      <c r="D513" s="71">
        <v>0.45140046296296293</v>
      </c>
      <c r="E513" s="72" t="s">
        <v>9</v>
      </c>
      <c r="F513" s="72">
        <v>45</v>
      </c>
      <c r="G513" s="72" t="s">
        <v>10</v>
      </c>
    </row>
    <row r="514" spans="3:7" ht="15" thickBot="1" x14ac:dyDescent="0.35">
      <c r="C514" s="70">
        <v>43190</v>
      </c>
      <c r="D514" s="71">
        <v>0.45194444444444443</v>
      </c>
      <c r="E514" s="72" t="s">
        <v>9</v>
      </c>
      <c r="F514" s="72">
        <v>35</v>
      </c>
      <c r="G514" s="72" t="s">
        <v>21</v>
      </c>
    </row>
    <row r="515" spans="3:7" ht="15" thickBot="1" x14ac:dyDescent="0.35">
      <c r="C515" s="70">
        <v>43190</v>
      </c>
      <c r="D515" s="71">
        <v>0.45247685185185182</v>
      </c>
      <c r="E515" s="72" t="s">
        <v>9</v>
      </c>
      <c r="F515" s="72">
        <v>42</v>
      </c>
      <c r="G515" s="72" t="s">
        <v>10</v>
      </c>
    </row>
    <row r="516" spans="3:7" ht="15" thickBot="1" x14ac:dyDescent="0.35">
      <c r="C516" s="70">
        <v>43190</v>
      </c>
      <c r="D516" s="71">
        <v>0.45350694444444445</v>
      </c>
      <c r="E516" s="72" t="s">
        <v>9</v>
      </c>
      <c r="F516" s="72">
        <v>52</v>
      </c>
      <c r="G516" s="72" t="s">
        <v>21</v>
      </c>
    </row>
    <row r="517" spans="3:7" ht="15" thickBot="1" x14ac:dyDescent="0.35">
      <c r="C517" s="70">
        <v>43190</v>
      </c>
      <c r="D517" s="71">
        <v>0.45356481481481481</v>
      </c>
      <c r="E517" s="72" t="s">
        <v>9</v>
      </c>
      <c r="F517" s="72">
        <v>47</v>
      </c>
      <c r="G517" s="72" t="s">
        <v>10</v>
      </c>
    </row>
    <row r="518" spans="3:7" ht="15" thickBot="1" x14ac:dyDescent="0.35">
      <c r="C518" s="70">
        <v>43190</v>
      </c>
      <c r="D518" s="71">
        <v>0.45627314814814812</v>
      </c>
      <c r="E518" s="72" t="s">
        <v>9</v>
      </c>
      <c r="F518" s="72">
        <v>42</v>
      </c>
      <c r="G518" s="72" t="s">
        <v>21</v>
      </c>
    </row>
    <row r="519" spans="3:7" ht="15" thickBot="1" x14ac:dyDescent="0.35">
      <c r="C519" s="70">
        <v>43190</v>
      </c>
      <c r="D519" s="71">
        <v>0.4563888888888889</v>
      </c>
      <c r="E519" s="72" t="s">
        <v>9</v>
      </c>
      <c r="F519" s="72">
        <v>39</v>
      </c>
      <c r="G519" s="72" t="s">
        <v>10</v>
      </c>
    </row>
    <row r="520" spans="3:7" ht="15" thickBot="1" x14ac:dyDescent="0.35">
      <c r="C520" s="70">
        <v>43190</v>
      </c>
      <c r="D520" s="71">
        <v>0.4578356481481482</v>
      </c>
      <c r="E520" s="72" t="s">
        <v>9</v>
      </c>
      <c r="F520" s="72">
        <v>26</v>
      </c>
      <c r="G520" s="72" t="s">
        <v>21</v>
      </c>
    </row>
    <row r="521" spans="3:7" ht="15" thickBot="1" x14ac:dyDescent="0.35">
      <c r="C521" s="70">
        <v>43190</v>
      </c>
      <c r="D521" s="71">
        <v>0.45796296296296296</v>
      </c>
      <c r="E521" s="72" t="s">
        <v>9</v>
      </c>
      <c r="F521" s="72">
        <v>19</v>
      </c>
      <c r="G521" s="72" t="s">
        <v>10</v>
      </c>
    </row>
    <row r="522" spans="3:7" ht="15" thickBot="1" x14ac:dyDescent="0.35">
      <c r="C522" s="70">
        <v>43190</v>
      </c>
      <c r="D522" s="71">
        <v>0.45818287037037037</v>
      </c>
      <c r="E522" s="72" t="s">
        <v>9</v>
      </c>
      <c r="F522" s="72">
        <v>33</v>
      </c>
      <c r="G522" s="72" t="s">
        <v>21</v>
      </c>
    </row>
    <row r="523" spans="3:7" ht="15" thickBot="1" x14ac:dyDescent="0.35">
      <c r="C523" s="70">
        <v>43190</v>
      </c>
      <c r="D523" s="71">
        <v>0.45856481481481487</v>
      </c>
      <c r="E523" s="72" t="s">
        <v>9</v>
      </c>
      <c r="F523" s="72">
        <v>42</v>
      </c>
      <c r="G523" s="72" t="s">
        <v>10</v>
      </c>
    </row>
    <row r="524" spans="3:7" ht="15" thickBot="1" x14ac:dyDescent="0.35">
      <c r="C524" s="70">
        <v>43190</v>
      </c>
      <c r="D524" s="71">
        <v>0.45996527777777779</v>
      </c>
      <c r="E524" s="72" t="s">
        <v>9</v>
      </c>
      <c r="F524" s="72">
        <v>39</v>
      </c>
      <c r="G524" s="72" t="s">
        <v>10</v>
      </c>
    </row>
    <row r="525" spans="3:7" ht="15" thickBot="1" x14ac:dyDescent="0.35">
      <c r="C525" s="70">
        <v>43190</v>
      </c>
      <c r="D525" s="71">
        <v>0.46030092592592592</v>
      </c>
      <c r="E525" s="72" t="s">
        <v>9</v>
      </c>
      <c r="F525" s="72">
        <v>49</v>
      </c>
      <c r="G525" s="72" t="s">
        <v>10</v>
      </c>
    </row>
    <row r="526" spans="3:7" ht="15" thickBot="1" x14ac:dyDescent="0.35">
      <c r="C526" s="70">
        <v>43190</v>
      </c>
      <c r="D526" s="71">
        <v>0.4612384259259259</v>
      </c>
      <c r="E526" s="72" t="s">
        <v>9</v>
      </c>
      <c r="F526" s="72">
        <v>47</v>
      </c>
      <c r="G526" s="72" t="s">
        <v>10</v>
      </c>
    </row>
    <row r="527" spans="3:7" ht="15" thickBot="1" x14ac:dyDescent="0.35">
      <c r="C527" s="70">
        <v>43190</v>
      </c>
      <c r="D527" s="71">
        <v>0.46202546296296299</v>
      </c>
      <c r="E527" s="72" t="s">
        <v>9</v>
      </c>
      <c r="F527" s="72">
        <v>44</v>
      </c>
      <c r="G527" s="72" t="s">
        <v>10</v>
      </c>
    </row>
    <row r="528" spans="3:7" ht="15" thickBot="1" x14ac:dyDescent="0.35">
      <c r="C528" s="70">
        <v>43190</v>
      </c>
      <c r="D528" s="71">
        <v>0.46218749999999997</v>
      </c>
      <c r="E528" s="72" t="s">
        <v>9</v>
      </c>
      <c r="F528" s="72">
        <v>51</v>
      </c>
      <c r="G528" s="72" t="s">
        <v>10</v>
      </c>
    </row>
    <row r="529" spans="3:7" ht="15" thickBot="1" x14ac:dyDescent="0.35">
      <c r="C529" s="70">
        <v>43190</v>
      </c>
      <c r="D529" s="71">
        <v>0.46392361111111113</v>
      </c>
      <c r="E529" s="72" t="s">
        <v>9</v>
      </c>
      <c r="F529" s="72">
        <v>33</v>
      </c>
      <c r="G529" s="72" t="s">
        <v>10</v>
      </c>
    </row>
    <row r="530" spans="3:7" ht="15" thickBot="1" x14ac:dyDescent="0.35">
      <c r="C530" s="70">
        <v>43190</v>
      </c>
      <c r="D530" s="71">
        <v>0.46394675925925927</v>
      </c>
      <c r="E530" s="72" t="s">
        <v>9</v>
      </c>
      <c r="F530" s="72">
        <v>34</v>
      </c>
      <c r="G530" s="72" t="s">
        <v>10</v>
      </c>
    </row>
    <row r="531" spans="3:7" ht="15" thickBot="1" x14ac:dyDescent="0.35">
      <c r="C531" s="70">
        <v>43190</v>
      </c>
      <c r="D531" s="71">
        <v>0.46408564814814812</v>
      </c>
      <c r="E531" s="72" t="s">
        <v>9</v>
      </c>
      <c r="F531" s="72">
        <v>28</v>
      </c>
      <c r="G531" s="72" t="s">
        <v>10</v>
      </c>
    </row>
    <row r="532" spans="3:7" ht="15" thickBot="1" x14ac:dyDescent="0.35">
      <c r="C532" s="70">
        <v>43190</v>
      </c>
      <c r="D532" s="71">
        <v>0.46446759259259257</v>
      </c>
      <c r="E532" s="72" t="s">
        <v>9</v>
      </c>
      <c r="F532" s="72">
        <v>43</v>
      </c>
      <c r="G532" s="72" t="s">
        <v>10</v>
      </c>
    </row>
    <row r="533" spans="3:7" ht="15" thickBot="1" x14ac:dyDescent="0.35">
      <c r="C533" s="70">
        <v>43190</v>
      </c>
      <c r="D533" s="71">
        <v>0.46644675925925921</v>
      </c>
      <c r="E533" s="72" t="s">
        <v>9</v>
      </c>
      <c r="F533" s="72">
        <v>55</v>
      </c>
      <c r="G533" s="72" t="s">
        <v>10</v>
      </c>
    </row>
    <row r="534" spans="3:7" ht="15" thickBot="1" x14ac:dyDescent="0.35">
      <c r="C534" s="70">
        <v>43190</v>
      </c>
      <c r="D534" s="71">
        <v>0.46813657407407411</v>
      </c>
      <c r="E534" s="72" t="s">
        <v>9</v>
      </c>
      <c r="F534" s="72">
        <v>49</v>
      </c>
      <c r="G534" s="72" t="s">
        <v>21</v>
      </c>
    </row>
    <row r="535" spans="3:7" ht="15" thickBot="1" x14ac:dyDescent="0.35">
      <c r="C535" s="70">
        <v>43190</v>
      </c>
      <c r="D535" s="71">
        <v>0.46820601851851856</v>
      </c>
      <c r="E535" s="72" t="s">
        <v>9</v>
      </c>
      <c r="F535" s="72">
        <v>33</v>
      </c>
      <c r="G535" s="72" t="s">
        <v>10</v>
      </c>
    </row>
    <row r="536" spans="3:7" ht="15" thickBot="1" x14ac:dyDescent="0.35">
      <c r="C536" s="70">
        <v>43190</v>
      </c>
      <c r="D536" s="71">
        <v>0.46866898148148151</v>
      </c>
      <c r="E536" s="72" t="s">
        <v>9</v>
      </c>
      <c r="F536" s="72">
        <v>54</v>
      </c>
      <c r="G536" s="72" t="s">
        <v>10</v>
      </c>
    </row>
    <row r="537" spans="3:7" ht="15" thickBot="1" x14ac:dyDescent="0.35">
      <c r="C537" s="70">
        <v>43190</v>
      </c>
      <c r="D537" s="71">
        <v>0.46957175925925926</v>
      </c>
      <c r="E537" s="72" t="s">
        <v>9</v>
      </c>
      <c r="F537" s="72">
        <v>49</v>
      </c>
      <c r="G537" s="72" t="s">
        <v>10</v>
      </c>
    </row>
    <row r="538" spans="3:7" ht="15" thickBot="1" x14ac:dyDescent="0.35">
      <c r="C538" s="70">
        <v>43190</v>
      </c>
      <c r="D538" s="71">
        <v>0.47129629629629632</v>
      </c>
      <c r="E538" s="72" t="s">
        <v>9</v>
      </c>
      <c r="F538" s="72">
        <v>32</v>
      </c>
      <c r="G538" s="72" t="s">
        <v>21</v>
      </c>
    </row>
    <row r="539" spans="3:7" ht="15" thickBot="1" x14ac:dyDescent="0.35">
      <c r="C539" s="70">
        <v>43190</v>
      </c>
      <c r="D539" s="71">
        <v>0.47134259259259265</v>
      </c>
      <c r="E539" s="72" t="s">
        <v>9</v>
      </c>
      <c r="F539" s="72">
        <v>45</v>
      </c>
      <c r="G539" s="72" t="s">
        <v>10</v>
      </c>
    </row>
    <row r="540" spans="3:7" ht="15" thickBot="1" x14ac:dyDescent="0.35">
      <c r="C540" s="70">
        <v>43190</v>
      </c>
      <c r="D540" s="71">
        <v>0.47249999999999998</v>
      </c>
      <c r="E540" s="72" t="s">
        <v>9</v>
      </c>
      <c r="F540" s="72">
        <v>15</v>
      </c>
      <c r="G540" s="72" t="s">
        <v>21</v>
      </c>
    </row>
    <row r="541" spans="3:7" ht="15" thickBot="1" x14ac:dyDescent="0.35">
      <c r="C541" s="70">
        <v>43190</v>
      </c>
      <c r="D541" s="71">
        <v>0.47259259259259262</v>
      </c>
      <c r="E541" s="72" t="s">
        <v>9</v>
      </c>
      <c r="F541" s="72">
        <v>20</v>
      </c>
      <c r="G541" s="72" t="s">
        <v>21</v>
      </c>
    </row>
    <row r="542" spans="3:7" ht="15" thickBot="1" x14ac:dyDescent="0.35">
      <c r="C542" s="70">
        <v>43190</v>
      </c>
      <c r="D542" s="71">
        <v>0.47268518518518521</v>
      </c>
      <c r="E542" s="72" t="s">
        <v>9</v>
      </c>
      <c r="F542" s="72">
        <v>55</v>
      </c>
      <c r="G542" s="72" t="s">
        <v>10</v>
      </c>
    </row>
    <row r="543" spans="3:7" ht="15" thickBot="1" x14ac:dyDescent="0.35">
      <c r="C543" s="70">
        <v>43190</v>
      </c>
      <c r="D543" s="71">
        <v>0.47384259259259259</v>
      </c>
      <c r="E543" s="72" t="s">
        <v>9</v>
      </c>
      <c r="F543" s="72">
        <v>14</v>
      </c>
      <c r="G543" s="72" t="s">
        <v>10</v>
      </c>
    </row>
    <row r="544" spans="3:7" ht="15" thickBot="1" x14ac:dyDescent="0.35">
      <c r="C544" s="70">
        <v>43190</v>
      </c>
      <c r="D544" s="71">
        <v>0.47480324074074076</v>
      </c>
      <c r="E544" s="72" t="s">
        <v>9</v>
      </c>
      <c r="F544" s="72">
        <v>21</v>
      </c>
      <c r="G544" s="72" t="s">
        <v>21</v>
      </c>
    </row>
    <row r="545" spans="3:7" ht="15" thickBot="1" x14ac:dyDescent="0.35">
      <c r="C545" s="70">
        <v>43190</v>
      </c>
      <c r="D545" s="71">
        <v>0.47498842592592588</v>
      </c>
      <c r="E545" s="72" t="s">
        <v>9</v>
      </c>
      <c r="F545" s="72">
        <v>40</v>
      </c>
      <c r="G545" s="72" t="s">
        <v>10</v>
      </c>
    </row>
    <row r="546" spans="3:7" ht="15" thickBot="1" x14ac:dyDescent="0.35">
      <c r="C546" s="70">
        <v>43190</v>
      </c>
      <c r="D546" s="71">
        <v>0.47642361111111109</v>
      </c>
      <c r="E546" s="72" t="s">
        <v>9</v>
      </c>
      <c r="F546" s="72">
        <v>26</v>
      </c>
      <c r="G546" s="72" t="s">
        <v>21</v>
      </c>
    </row>
    <row r="547" spans="3:7" ht="15" thickBot="1" x14ac:dyDescent="0.35">
      <c r="C547" s="70">
        <v>43190</v>
      </c>
      <c r="D547" s="71">
        <v>0.47752314814814811</v>
      </c>
      <c r="E547" s="72" t="s">
        <v>9</v>
      </c>
      <c r="F547" s="72">
        <v>17</v>
      </c>
      <c r="G547" s="72" t="s">
        <v>10</v>
      </c>
    </row>
    <row r="548" spans="3:7" ht="15" thickBot="1" x14ac:dyDescent="0.35">
      <c r="C548" s="70">
        <v>43190</v>
      </c>
      <c r="D548" s="71">
        <v>0.47810185185185183</v>
      </c>
      <c r="E548" s="72" t="s">
        <v>9</v>
      </c>
      <c r="F548" s="72">
        <v>37</v>
      </c>
      <c r="G548" s="72" t="s">
        <v>10</v>
      </c>
    </row>
    <row r="549" spans="3:7" ht="15" thickBot="1" x14ac:dyDescent="0.35">
      <c r="C549" s="70">
        <v>43190</v>
      </c>
      <c r="D549" s="71">
        <v>0.47854166666666664</v>
      </c>
      <c r="E549" s="72" t="s">
        <v>9</v>
      </c>
      <c r="F549" s="72">
        <v>35</v>
      </c>
      <c r="G549" s="72" t="s">
        <v>10</v>
      </c>
    </row>
    <row r="550" spans="3:7" ht="15" thickBot="1" x14ac:dyDescent="0.35">
      <c r="C550" s="70">
        <v>43190</v>
      </c>
      <c r="D550" s="71">
        <v>0.47935185185185186</v>
      </c>
      <c r="E550" s="72" t="s">
        <v>9</v>
      </c>
      <c r="F550" s="72">
        <v>47</v>
      </c>
      <c r="G550" s="72" t="s">
        <v>21</v>
      </c>
    </row>
    <row r="551" spans="3:7" ht="15" thickBot="1" x14ac:dyDescent="0.35">
      <c r="C551" s="70">
        <v>43190</v>
      </c>
      <c r="D551" s="71">
        <v>0.47995370370370366</v>
      </c>
      <c r="E551" s="72" t="s">
        <v>9</v>
      </c>
      <c r="F551" s="72">
        <v>44</v>
      </c>
      <c r="G551" s="72" t="s">
        <v>10</v>
      </c>
    </row>
    <row r="552" spans="3:7" ht="15" thickBot="1" x14ac:dyDescent="0.35">
      <c r="C552" s="70">
        <v>43190</v>
      </c>
      <c r="D552" s="71">
        <v>0.4800578703703704</v>
      </c>
      <c r="E552" s="72" t="s">
        <v>9</v>
      </c>
      <c r="F552" s="72">
        <v>34</v>
      </c>
      <c r="G552" s="72" t="s">
        <v>21</v>
      </c>
    </row>
    <row r="553" spans="3:7" ht="15" thickBot="1" x14ac:dyDescent="0.35">
      <c r="C553" s="70">
        <v>43190</v>
      </c>
      <c r="D553" s="71">
        <v>0.48077546296296297</v>
      </c>
      <c r="E553" s="72" t="s">
        <v>9</v>
      </c>
      <c r="F553" s="72">
        <v>46</v>
      </c>
      <c r="G553" s="72" t="s">
        <v>10</v>
      </c>
    </row>
    <row r="554" spans="3:7" ht="15" thickBot="1" x14ac:dyDescent="0.35">
      <c r="C554" s="70">
        <v>43190</v>
      </c>
      <c r="D554" s="71">
        <v>0.48097222222222219</v>
      </c>
      <c r="E554" s="72" t="s">
        <v>9</v>
      </c>
      <c r="F554" s="72">
        <v>47</v>
      </c>
      <c r="G554" s="72" t="s">
        <v>10</v>
      </c>
    </row>
    <row r="555" spans="3:7" ht="15" thickBot="1" x14ac:dyDescent="0.35">
      <c r="C555" s="70">
        <v>43190</v>
      </c>
      <c r="D555" s="71">
        <v>0.48373842592592592</v>
      </c>
      <c r="E555" s="72" t="s">
        <v>9</v>
      </c>
      <c r="F555" s="72">
        <v>45</v>
      </c>
      <c r="G555" s="72" t="s">
        <v>10</v>
      </c>
    </row>
    <row r="556" spans="3:7" ht="15" thickBot="1" x14ac:dyDescent="0.35">
      <c r="C556" s="70">
        <v>43190</v>
      </c>
      <c r="D556" s="71">
        <v>0.48563657407407407</v>
      </c>
      <c r="E556" s="72" t="s">
        <v>9</v>
      </c>
      <c r="F556" s="72">
        <v>35</v>
      </c>
      <c r="G556" s="72" t="s">
        <v>21</v>
      </c>
    </row>
    <row r="557" spans="3:7" ht="15" thickBot="1" x14ac:dyDescent="0.35">
      <c r="C557" s="70">
        <v>43190</v>
      </c>
      <c r="D557" s="71">
        <v>0.4861111111111111</v>
      </c>
      <c r="E557" s="72" t="s">
        <v>9</v>
      </c>
      <c r="F557" s="72">
        <v>49</v>
      </c>
      <c r="G557" s="72" t="s">
        <v>10</v>
      </c>
    </row>
    <row r="558" spans="3:7" ht="15" thickBot="1" x14ac:dyDescent="0.35">
      <c r="C558" s="70">
        <v>43190</v>
      </c>
      <c r="D558" s="71">
        <v>0.48616898148148152</v>
      </c>
      <c r="E558" s="72" t="s">
        <v>9</v>
      </c>
      <c r="F558" s="72">
        <v>19</v>
      </c>
      <c r="G558" s="72" t="s">
        <v>21</v>
      </c>
    </row>
    <row r="559" spans="3:7" ht="15" thickBot="1" x14ac:dyDescent="0.35">
      <c r="C559" s="70">
        <v>43190</v>
      </c>
      <c r="D559" s="71">
        <v>0.48730324074074072</v>
      </c>
      <c r="E559" s="72" t="s">
        <v>9</v>
      </c>
      <c r="F559" s="72">
        <v>49</v>
      </c>
      <c r="G559" s="72" t="s">
        <v>10</v>
      </c>
    </row>
    <row r="560" spans="3:7" ht="15" thickBot="1" x14ac:dyDescent="0.35">
      <c r="C560" s="70">
        <v>43190</v>
      </c>
      <c r="D560" s="71">
        <v>0.48811342592592594</v>
      </c>
      <c r="E560" s="72" t="s">
        <v>9</v>
      </c>
      <c r="F560" s="72">
        <v>14</v>
      </c>
      <c r="G560" s="72" t="s">
        <v>10</v>
      </c>
    </row>
    <row r="561" spans="3:7" ht="15" thickBot="1" x14ac:dyDescent="0.35">
      <c r="C561" s="70">
        <v>43190</v>
      </c>
      <c r="D561" s="71">
        <v>0.49060185185185184</v>
      </c>
      <c r="E561" s="72" t="s">
        <v>9</v>
      </c>
      <c r="F561" s="72">
        <v>30</v>
      </c>
      <c r="G561" s="72" t="s">
        <v>10</v>
      </c>
    </row>
    <row r="562" spans="3:7" ht="15" thickBot="1" x14ac:dyDescent="0.35">
      <c r="C562" s="70">
        <v>43190</v>
      </c>
      <c r="D562" s="71">
        <v>0.49207175925925922</v>
      </c>
      <c r="E562" s="72" t="s">
        <v>9</v>
      </c>
      <c r="F562" s="72">
        <v>42</v>
      </c>
      <c r="G562" s="72" t="s">
        <v>21</v>
      </c>
    </row>
    <row r="563" spans="3:7" ht="15" thickBot="1" x14ac:dyDescent="0.35">
      <c r="C563" s="70">
        <v>43190</v>
      </c>
      <c r="D563" s="71">
        <v>0.49212962962962964</v>
      </c>
      <c r="E563" s="72" t="s">
        <v>9</v>
      </c>
      <c r="F563" s="72">
        <v>42</v>
      </c>
      <c r="G563" s="72" t="s">
        <v>10</v>
      </c>
    </row>
    <row r="564" spans="3:7" ht="15" thickBot="1" x14ac:dyDescent="0.35">
      <c r="C564" s="70">
        <v>43190</v>
      </c>
      <c r="D564" s="71">
        <v>0.49229166666666663</v>
      </c>
      <c r="E564" s="72" t="s">
        <v>9</v>
      </c>
      <c r="F564" s="72">
        <v>24</v>
      </c>
      <c r="G564" s="72" t="s">
        <v>21</v>
      </c>
    </row>
    <row r="565" spans="3:7" ht="15" thickBot="1" x14ac:dyDescent="0.35">
      <c r="C565" s="70">
        <v>43190</v>
      </c>
      <c r="D565" s="71">
        <v>0.49306712962962962</v>
      </c>
      <c r="E565" s="72" t="s">
        <v>9</v>
      </c>
      <c r="F565" s="72">
        <v>42</v>
      </c>
      <c r="G565" s="72" t="s">
        <v>21</v>
      </c>
    </row>
    <row r="566" spans="3:7" ht="15" thickBot="1" x14ac:dyDescent="0.35">
      <c r="C566" s="70">
        <v>43190</v>
      </c>
      <c r="D566" s="71">
        <v>0.49350694444444443</v>
      </c>
      <c r="E566" s="72" t="s">
        <v>9</v>
      </c>
      <c r="F566" s="72">
        <v>47</v>
      </c>
      <c r="G566" s="72" t="s">
        <v>10</v>
      </c>
    </row>
    <row r="567" spans="3:7" ht="15" thickBot="1" x14ac:dyDescent="0.35">
      <c r="C567" s="70">
        <v>43190</v>
      </c>
      <c r="D567" s="71">
        <v>0.49381944444444442</v>
      </c>
      <c r="E567" s="72" t="s">
        <v>9</v>
      </c>
      <c r="F567" s="72">
        <v>43</v>
      </c>
      <c r="G567" s="72" t="s">
        <v>10</v>
      </c>
    </row>
    <row r="568" spans="3:7" ht="15" thickBot="1" x14ac:dyDescent="0.35">
      <c r="C568" s="70">
        <v>43190</v>
      </c>
      <c r="D568" s="71">
        <v>0.49505787037037036</v>
      </c>
      <c r="E568" s="72" t="s">
        <v>9</v>
      </c>
      <c r="F568" s="72">
        <v>36</v>
      </c>
      <c r="G568" s="72" t="s">
        <v>21</v>
      </c>
    </row>
    <row r="569" spans="3:7" ht="15" thickBot="1" x14ac:dyDescent="0.35">
      <c r="C569" s="70">
        <v>43190</v>
      </c>
      <c r="D569" s="71">
        <v>0.49512731481481481</v>
      </c>
      <c r="E569" s="72" t="s">
        <v>9</v>
      </c>
      <c r="F569" s="72">
        <v>29</v>
      </c>
      <c r="G569" s="72" t="s">
        <v>10</v>
      </c>
    </row>
    <row r="570" spans="3:7" ht="15" thickBot="1" x14ac:dyDescent="0.35">
      <c r="C570" s="70">
        <v>43190</v>
      </c>
      <c r="D570" s="71">
        <v>0.49574074074074076</v>
      </c>
      <c r="E570" s="72" t="s">
        <v>9</v>
      </c>
      <c r="F570" s="72">
        <v>51</v>
      </c>
      <c r="G570" s="72" t="s">
        <v>21</v>
      </c>
    </row>
    <row r="571" spans="3:7" ht="15" thickBot="1" x14ac:dyDescent="0.35">
      <c r="C571" s="70">
        <v>43190</v>
      </c>
      <c r="D571" s="71">
        <v>0.49616898148148153</v>
      </c>
      <c r="E571" s="72" t="s">
        <v>9</v>
      </c>
      <c r="F571" s="72">
        <v>40</v>
      </c>
      <c r="G571" s="72" t="s">
        <v>10</v>
      </c>
    </row>
    <row r="572" spans="3:7" ht="15" thickBot="1" x14ac:dyDescent="0.35">
      <c r="C572" s="70">
        <v>43190</v>
      </c>
      <c r="D572" s="71">
        <v>0.49914351851851851</v>
      </c>
      <c r="E572" s="72" t="s">
        <v>9</v>
      </c>
      <c r="F572" s="72">
        <v>30</v>
      </c>
      <c r="G572" s="72" t="s">
        <v>10</v>
      </c>
    </row>
    <row r="573" spans="3:7" ht="15" thickBot="1" x14ac:dyDescent="0.35">
      <c r="C573" s="70">
        <v>43190</v>
      </c>
      <c r="D573" s="71">
        <v>0.49988425925925922</v>
      </c>
      <c r="E573" s="72" t="s">
        <v>9</v>
      </c>
      <c r="F573" s="72">
        <v>38</v>
      </c>
      <c r="G573" s="72" t="s">
        <v>21</v>
      </c>
    </row>
    <row r="574" spans="3:7" ht="15" thickBot="1" x14ac:dyDescent="0.35">
      <c r="C574" s="70">
        <v>43190</v>
      </c>
      <c r="D574" s="71">
        <v>0.50225694444444446</v>
      </c>
      <c r="E574" s="72" t="s">
        <v>9</v>
      </c>
      <c r="F574" s="72">
        <v>26</v>
      </c>
      <c r="G574" s="72" t="s">
        <v>21</v>
      </c>
    </row>
    <row r="575" spans="3:7" ht="15" thickBot="1" x14ac:dyDescent="0.35">
      <c r="C575" s="70">
        <v>43190</v>
      </c>
      <c r="D575" s="71">
        <v>0.50232638888888892</v>
      </c>
      <c r="E575" s="72" t="s">
        <v>9</v>
      </c>
      <c r="F575" s="72">
        <v>44</v>
      </c>
      <c r="G575" s="72" t="s">
        <v>10</v>
      </c>
    </row>
    <row r="576" spans="3:7" ht="15" thickBot="1" x14ac:dyDescent="0.35">
      <c r="C576" s="70">
        <v>43190</v>
      </c>
      <c r="D576" s="71">
        <v>0.50472222222222218</v>
      </c>
      <c r="E576" s="72" t="s">
        <v>9</v>
      </c>
      <c r="F576" s="72">
        <v>36</v>
      </c>
      <c r="G576" s="72" t="s">
        <v>21</v>
      </c>
    </row>
    <row r="577" spans="3:7" ht="15" thickBot="1" x14ac:dyDescent="0.35">
      <c r="C577" s="70">
        <v>43190</v>
      </c>
      <c r="D577" s="71">
        <v>0.50657407407407407</v>
      </c>
      <c r="E577" s="72" t="s">
        <v>9</v>
      </c>
      <c r="F577" s="72">
        <v>35</v>
      </c>
      <c r="G577" s="72" t="s">
        <v>21</v>
      </c>
    </row>
    <row r="578" spans="3:7" ht="15" thickBot="1" x14ac:dyDescent="0.35">
      <c r="C578" s="70">
        <v>43190</v>
      </c>
      <c r="D578" s="71">
        <v>0.50709490740740748</v>
      </c>
      <c r="E578" s="72" t="s">
        <v>9</v>
      </c>
      <c r="F578" s="72">
        <v>48</v>
      </c>
      <c r="G578" s="72" t="s">
        <v>21</v>
      </c>
    </row>
    <row r="579" spans="3:7" ht="15" thickBot="1" x14ac:dyDescent="0.35">
      <c r="C579" s="70">
        <v>43190</v>
      </c>
      <c r="D579" s="71">
        <v>0.5091782407407407</v>
      </c>
      <c r="E579" s="72" t="s">
        <v>9</v>
      </c>
      <c r="F579" s="72">
        <v>37</v>
      </c>
      <c r="G579" s="72" t="s">
        <v>21</v>
      </c>
    </row>
    <row r="580" spans="3:7" ht="15" thickBot="1" x14ac:dyDescent="0.35">
      <c r="C580" s="70">
        <v>43190</v>
      </c>
      <c r="D580" s="71">
        <v>0.50943287037037044</v>
      </c>
      <c r="E580" s="72" t="s">
        <v>9</v>
      </c>
      <c r="F580" s="72">
        <v>52</v>
      </c>
      <c r="G580" s="72" t="s">
        <v>10</v>
      </c>
    </row>
    <row r="581" spans="3:7" ht="15" thickBot="1" x14ac:dyDescent="0.35">
      <c r="C581" s="70">
        <v>43190</v>
      </c>
      <c r="D581" s="71">
        <v>0.51178240740740744</v>
      </c>
      <c r="E581" s="72" t="s">
        <v>9</v>
      </c>
      <c r="F581" s="72">
        <v>56</v>
      </c>
      <c r="G581" s="72" t="s">
        <v>21</v>
      </c>
    </row>
    <row r="582" spans="3:7" ht="15" thickBot="1" x14ac:dyDescent="0.35">
      <c r="C582" s="70">
        <v>43190</v>
      </c>
      <c r="D582" s="71">
        <v>0.51270833333333332</v>
      </c>
      <c r="E582" s="72" t="s">
        <v>9</v>
      </c>
      <c r="F582" s="72">
        <v>48</v>
      </c>
      <c r="G582" s="72" t="s">
        <v>10</v>
      </c>
    </row>
    <row r="583" spans="3:7" ht="15" thickBot="1" x14ac:dyDescent="0.35">
      <c r="C583" s="70">
        <v>43190</v>
      </c>
      <c r="D583" s="71">
        <v>0.51291666666666669</v>
      </c>
      <c r="E583" s="72" t="s">
        <v>9</v>
      </c>
      <c r="F583" s="72">
        <v>57</v>
      </c>
      <c r="G583" s="72" t="s">
        <v>21</v>
      </c>
    </row>
    <row r="584" spans="3:7" ht="15" thickBot="1" x14ac:dyDescent="0.35">
      <c r="C584" s="70">
        <v>43190</v>
      </c>
      <c r="D584" s="71">
        <v>0.5131944444444444</v>
      </c>
      <c r="E584" s="72" t="s">
        <v>9</v>
      </c>
      <c r="F584" s="72">
        <v>42</v>
      </c>
      <c r="G584" s="72" t="s">
        <v>10</v>
      </c>
    </row>
    <row r="585" spans="3:7" ht="15" thickBot="1" x14ac:dyDescent="0.35">
      <c r="C585" s="70">
        <v>43190</v>
      </c>
      <c r="D585" s="71">
        <v>0.5143402777777778</v>
      </c>
      <c r="E585" s="72" t="s">
        <v>9</v>
      </c>
      <c r="F585" s="72">
        <v>44</v>
      </c>
      <c r="G585" s="72" t="s">
        <v>10</v>
      </c>
    </row>
    <row r="586" spans="3:7" ht="15" thickBot="1" x14ac:dyDescent="0.35">
      <c r="C586" s="70">
        <v>43190</v>
      </c>
      <c r="D586" s="71">
        <v>0.51468749999999996</v>
      </c>
      <c r="E586" s="72" t="s">
        <v>9</v>
      </c>
      <c r="F586" s="72">
        <v>21</v>
      </c>
      <c r="G586" s="72" t="s">
        <v>10</v>
      </c>
    </row>
    <row r="587" spans="3:7" ht="15" thickBot="1" x14ac:dyDescent="0.35">
      <c r="C587" s="70">
        <v>43190</v>
      </c>
      <c r="D587" s="71">
        <v>0.51527777777777783</v>
      </c>
      <c r="E587" s="72" t="s">
        <v>9</v>
      </c>
      <c r="F587" s="72">
        <v>37</v>
      </c>
      <c r="G587" s="72" t="s">
        <v>21</v>
      </c>
    </row>
    <row r="588" spans="3:7" ht="15" thickBot="1" x14ac:dyDescent="0.35">
      <c r="C588" s="70">
        <v>43190</v>
      </c>
      <c r="D588" s="71">
        <v>0.51684027777777775</v>
      </c>
      <c r="E588" s="72" t="s">
        <v>9</v>
      </c>
      <c r="F588" s="72">
        <v>36</v>
      </c>
      <c r="G588" s="72" t="s">
        <v>21</v>
      </c>
    </row>
    <row r="589" spans="3:7" ht="15" thickBot="1" x14ac:dyDescent="0.35">
      <c r="C589" s="70">
        <v>43190</v>
      </c>
      <c r="D589" s="71">
        <v>0.51824074074074067</v>
      </c>
      <c r="E589" s="72" t="s">
        <v>9</v>
      </c>
      <c r="F589" s="72">
        <v>42</v>
      </c>
      <c r="G589" s="72" t="s">
        <v>21</v>
      </c>
    </row>
    <row r="590" spans="3:7" ht="15" thickBot="1" x14ac:dyDescent="0.35">
      <c r="C590" s="70">
        <v>43190</v>
      </c>
      <c r="D590" s="71">
        <v>0.51969907407407401</v>
      </c>
      <c r="E590" s="72" t="s">
        <v>9</v>
      </c>
      <c r="F590" s="72">
        <v>16</v>
      </c>
      <c r="G590" s="72" t="s">
        <v>21</v>
      </c>
    </row>
    <row r="591" spans="3:7" ht="15" thickBot="1" x14ac:dyDescent="0.35">
      <c r="C591" s="70">
        <v>43190</v>
      </c>
      <c r="D591" s="71">
        <v>0.5211689814814815</v>
      </c>
      <c r="E591" s="72" t="s">
        <v>9</v>
      </c>
      <c r="F591" s="72">
        <v>30</v>
      </c>
      <c r="G591" s="72" t="s">
        <v>10</v>
      </c>
    </row>
    <row r="592" spans="3:7" ht="15" thickBot="1" x14ac:dyDescent="0.35">
      <c r="C592" s="70">
        <v>43190</v>
      </c>
      <c r="D592" s="71">
        <v>0.52143518518518517</v>
      </c>
      <c r="E592" s="72" t="s">
        <v>9</v>
      </c>
      <c r="F592" s="72">
        <v>42</v>
      </c>
      <c r="G592" s="72" t="s">
        <v>10</v>
      </c>
    </row>
    <row r="593" spans="3:7" ht="15" thickBot="1" x14ac:dyDescent="0.35">
      <c r="C593" s="70">
        <v>43190</v>
      </c>
      <c r="D593" s="71">
        <v>0.52337962962962969</v>
      </c>
      <c r="E593" s="72" t="s">
        <v>9</v>
      </c>
      <c r="F593" s="72">
        <v>36</v>
      </c>
      <c r="G593" s="72" t="s">
        <v>10</v>
      </c>
    </row>
    <row r="594" spans="3:7" ht="15" thickBot="1" x14ac:dyDescent="0.35">
      <c r="C594" s="70">
        <v>43190</v>
      </c>
      <c r="D594" s="71">
        <v>0.52403935185185191</v>
      </c>
      <c r="E594" s="72" t="s">
        <v>9</v>
      </c>
      <c r="F594" s="72">
        <v>41</v>
      </c>
      <c r="G594" s="72" t="s">
        <v>21</v>
      </c>
    </row>
    <row r="595" spans="3:7" ht="15" thickBot="1" x14ac:dyDescent="0.35">
      <c r="C595" s="70">
        <v>43190</v>
      </c>
      <c r="D595" s="71">
        <v>0.52621527777777777</v>
      </c>
      <c r="E595" s="72" t="s">
        <v>9</v>
      </c>
      <c r="F595" s="72">
        <v>22</v>
      </c>
      <c r="G595" s="72" t="s">
        <v>21</v>
      </c>
    </row>
    <row r="596" spans="3:7" ht="15" thickBot="1" x14ac:dyDescent="0.35">
      <c r="C596" s="70">
        <v>43190</v>
      </c>
      <c r="D596" s="71">
        <v>0.52736111111111106</v>
      </c>
      <c r="E596" s="72" t="s">
        <v>9</v>
      </c>
      <c r="F596" s="72">
        <v>52</v>
      </c>
      <c r="G596" s="72" t="s">
        <v>10</v>
      </c>
    </row>
    <row r="597" spans="3:7" ht="15" thickBot="1" x14ac:dyDescent="0.35">
      <c r="C597" s="70">
        <v>43190</v>
      </c>
      <c r="D597" s="71">
        <v>0.52829861111111109</v>
      </c>
      <c r="E597" s="72" t="s">
        <v>9</v>
      </c>
      <c r="F597" s="72">
        <v>47</v>
      </c>
      <c r="G597" s="72" t="s">
        <v>10</v>
      </c>
    </row>
    <row r="598" spans="3:7" ht="15" thickBot="1" x14ac:dyDescent="0.35">
      <c r="C598" s="70">
        <v>43190</v>
      </c>
      <c r="D598" s="71">
        <v>0.52868055555555549</v>
      </c>
      <c r="E598" s="72" t="s">
        <v>9</v>
      </c>
      <c r="F598" s="72">
        <v>20</v>
      </c>
      <c r="G598" s="72" t="s">
        <v>21</v>
      </c>
    </row>
    <row r="599" spans="3:7" ht="15" thickBot="1" x14ac:dyDescent="0.35">
      <c r="C599" s="70">
        <v>43190</v>
      </c>
      <c r="D599" s="71">
        <v>0.53015046296296298</v>
      </c>
      <c r="E599" s="72" t="s">
        <v>9</v>
      </c>
      <c r="F599" s="72">
        <v>28</v>
      </c>
      <c r="G599" s="72" t="s">
        <v>21</v>
      </c>
    </row>
    <row r="600" spans="3:7" ht="15" thickBot="1" x14ac:dyDescent="0.35">
      <c r="C600" s="70">
        <v>43190</v>
      </c>
      <c r="D600" s="71">
        <v>0.53101851851851845</v>
      </c>
      <c r="E600" s="72" t="s">
        <v>9</v>
      </c>
      <c r="F600" s="72">
        <v>26</v>
      </c>
      <c r="G600" s="72" t="s">
        <v>10</v>
      </c>
    </row>
    <row r="601" spans="3:7" ht="15" thickBot="1" x14ac:dyDescent="0.35">
      <c r="C601" s="70">
        <v>43190</v>
      </c>
      <c r="D601" s="71">
        <v>0.5325347222222222</v>
      </c>
      <c r="E601" s="72" t="s">
        <v>9</v>
      </c>
      <c r="F601" s="72">
        <v>46</v>
      </c>
      <c r="G601" s="72" t="s">
        <v>21</v>
      </c>
    </row>
    <row r="602" spans="3:7" ht="15" thickBot="1" x14ac:dyDescent="0.35">
      <c r="C602" s="70">
        <v>43190</v>
      </c>
      <c r="D602" s="71">
        <v>0.53392361111111108</v>
      </c>
      <c r="E602" s="72" t="s">
        <v>9</v>
      </c>
      <c r="F602" s="72">
        <v>24</v>
      </c>
      <c r="G602" s="72" t="s">
        <v>21</v>
      </c>
    </row>
    <row r="603" spans="3:7" ht="15" thickBot="1" x14ac:dyDescent="0.35">
      <c r="C603" s="70">
        <v>43190</v>
      </c>
      <c r="D603" s="71">
        <v>0.53815972222222219</v>
      </c>
      <c r="E603" s="72" t="s">
        <v>9</v>
      </c>
      <c r="F603" s="72">
        <v>29</v>
      </c>
      <c r="G603" s="72" t="s">
        <v>10</v>
      </c>
    </row>
    <row r="604" spans="3:7" ht="15" thickBot="1" x14ac:dyDescent="0.35">
      <c r="C604" s="70">
        <v>43190</v>
      </c>
      <c r="D604" s="71">
        <v>0.53921296296296295</v>
      </c>
      <c r="E604" s="72" t="s">
        <v>9</v>
      </c>
      <c r="F604" s="72">
        <v>34</v>
      </c>
      <c r="G604" s="72" t="s">
        <v>10</v>
      </c>
    </row>
    <row r="605" spans="3:7" ht="15" thickBot="1" x14ac:dyDescent="0.35">
      <c r="C605" s="70">
        <v>43190</v>
      </c>
      <c r="D605" s="71">
        <v>0.54319444444444442</v>
      </c>
      <c r="E605" s="72" t="s">
        <v>9</v>
      </c>
      <c r="F605" s="72">
        <v>40</v>
      </c>
      <c r="G605" s="72" t="s">
        <v>10</v>
      </c>
    </row>
    <row r="606" spans="3:7" ht="15" thickBot="1" x14ac:dyDescent="0.35">
      <c r="C606" s="70">
        <v>43190</v>
      </c>
      <c r="D606" s="71">
        <v>0.55140046296296297</v>
      </c>
      <c r="E606" s="72" t="s">
        <v>9</v>
      </c>
      <c r="F606" s="72">
        <v>28</v>
      </c>
      <c r="G606" s="72" t="s">
        <v>21</v>
      </c>
    </row>
    <row r="607" spans="3:7" ht="15" thickBot="1" x14ac:dyDescent="0.35">
      <c r="C607" s="70">
        <v>43190</v>
      </c>
      <c r="D607" s="71">
        <v>0.55336805555555557</v>
      </c>
      <c r="E607" s="72" t="s">
        <v>9</v>
      </c>
      <c r="F607" s="72">
        <v>35</v>
      </c>
      <c r="G607" s="72" t="s">
        <v>21</v>
      </c>
    </row>
    <row r="608" spans="3:7" ht="15" thickBot="1" x14ac:dyDescent="0.35">
      <c r="C608" s="70">
        <v>43190</v>
      </c>
      <c r="D608" s="71">
        <v>0.55386574074074069</v>
      </c>
      <c r="E608" s="72" t="s">
        <v>9</v>
      </c>
      <c r="F608" s="72">
        <v>41</v>
      </c>
      <c r="G608" s="72" t="s">
        <v>10</v>
      </c>
    </row>
    <row r="609" spans="3:7" ht="15" thickBot="1" x14ac:dyDescent="0.35">
      <c r="C609" s="70">
        <v>43190</v>
      </c>
      <c r="D609" s="71">
        <v>0.55394675925925929</v>
      </c>
      <c r="E609" s="72" t="s">
        <v>9</v>
      </c>
      <c r="F609" s="72">
        <v>47</v>
      </c>
      <c r="G609" s="72" t="s">
        <v>21</v>
      </c>
    </row>
    <row r="610" spans="3:7" ht="15" thickBot="1" x14ac:dyDescent="0.35">
      <c r="C610" s="70">
        <v>43190</v>
      </c>
      <c r="D610" s="71">
        <v>0.55431712962962965</v>
      </c>
      <c r="E610" s="72" t="s">
        <v>9</v>
      </c>
      <c r="F610" s="72">
        <v>41</v>
      </c>
      <c r="G610" s="72" t="s">
        <v>21</v>
      </c>
    </row>
    <row r="611" spans="3:7" ht="15" thickBot="1" x14ac:dyDescent="0.35">
      <c r="C611" s="70">
        <v>43190</v>
      </c>
      <c r="D611" s="71">
        <v>0.55596064814814816</v>
      </c>
      <c r="E611" s="72" t="s">
        <v>9</v>
      </c>
      <c r="F611" s="72">
        <v>43</v>
      </c>
      <c r="G611" s="72" t="s">
        <v>10</v>
      </c>
    </row>
    <row r="612" spans="3:7" ht="15" thickBot="1" x14ac:dyDescent="0.35">
      <c r="C612" s="70">
        <v>43190</v>
      </c>
      <c r="D612" s="71">
        <v>0.55762731481481487</v>
      </c>
      <c r="E612" s="72" t="s">
        <v>9</v>
      </c>
      <c r="F612" s="72">
        <v>42</v>
      </c>
      <c r="G612" s="72" t="s">
        <v>10</v>
      </c>
    </row>
    <row r="613" spans="3:7" ht="15" thickBot="1" x14ac:dyDescent="0.35">
      <c r="C613" s="70">
        <v>43190</v>
      </c>
      <c r="D613" s="71">
        <v>0.55774305555555559</v>
      </c>
      <c r="E613" s="72" t="s">
        <v>9</v>
      </c>
      <c r="F613" s="72">
        <v>45</v>
      </c>
      <c r="G613" s="72" t="s">
        <v>21</v>
      </c>
    </row>
    <row r="614" spans="3:7" ht="15" thickBot="1" x14ac:dyDescent="0.35">
      <c r="C614" s="70">
        <v>43190</v>
      </c>
      <c r="D614" s="71">
        <v>0.55836805555555558</v>
      </c>
      <c r="E614" s="72" t="s">
        <v>9</v>
      </c>
      <c r="F614" s="72">
        <v>33</v>
      </c>
      <c r="G614" s="72" t="s">
        <v>21</v>
      </c>
    </row>
    <row r="615" spans="3:7" ht="15" thickBot="1" x14ac:dyDescent="0.35">
      <c r="C615" s="70">
        <v>43190</v>
      </c>
      <c r="D615" s="71">
        <v>0.56317129629629636</v>
      </c>
      <c r="E615" s="72" t="s">
        <v>9</v>
      </c>
      <c r="F615" s="72">
        <v>40</v>
      </c>
      <c r="G615" s="72" t="s">
        <v>21</v>
      </c>
    </row>
    <row r="616" spans="3:7" ht="15" thickBot="1" x14ac:dyDescent="0.35">
      <c r="C616" s="70">
        <v>43190</v>
      </c>
      <c r="D616" s="71">
        <v>0.56418981481481478</v>
      </c>
      <c r="E616" s="72" t="s">
        <v>9</v>
      </c>
      <c r="F616" s="72">
        <v>41</v>
      </c>
      <c r="G616" s="72" t="s">
        <v>21</v>
      </c>
    </row>
    <row r="617" spans="3:7" ht="15" thickBot="1" x14ac:dyDescent="0.35">
      <c r="C617" s="70">
        <v>43190</v>
      </c>
      <c r="D617" s="71">
        <v>0.56451388888888887</v>
      </c>
      <c r="E617" s="72" t="s">
        <v>9</v>
      </c>
      <c r="F617" s="72">
        <v>50</v>
      </c>
      <c r="G617" s="72" t="s">
        <v>10</v>
      </c>
    </row>
    <row r="618" spans="3:7" ht="15" thickBot="1" x14ac:dyDescent="0.35">
      <c r="C618" s="70">
        <v>43190</v>
      </c>
      <c r="D618" s="71">
        <v>0.56484953703703711</v>
      </c>
      <c r="E618" s="72" t="s">
        <v>9</v>
      </c>
      <c r="F618" s="72">
        <v>42</v>
      </c>
      <c r="G618" s="72" t="s">
        <v>10</v>
      </c>
    </row>
    <row r="619" spans="3:7" ht="15" thickBot="1" x14ac:dyDescent="0.35">
      <c r="C619" s="70">
        <v>43190</v>
      </c>
      <c r="D619" s="71">
        <v>0.56565972222222227</v>
      </c>
      <c r="E619" s="72" t="s">
        <v>9</v>
      </c>
      <c r="F619" s="72">
        <v>42</v>
      </c>
      <c r="G619" s="72" t="s">
        <v>21</v>
      </c>
    </row>
    <row r="620" spans="3:7" ht="15" thickBot="1" x14ac:dyDescent="0.35">
      <c r="C620" s="70">
        <v>43190</v>
      </c>
      <c r="D620" s="71">
        <v>0.56574074074074077</v>
      </c>
      <c r="E620" s="72" t="s">
        <v>9</v>
      </c>
      <c r="F620" s="72">
        <v>37</v>
      </c>
      <c r="G620" s="72" t="s">
        <v>21</v>
      </c>
    </row>
    <row r="621" spans="3:7" ht="15" thickBot="1" x14ac:dyDescent="0.35">
      <c r="C621" s="70">
        <v>43190</v>
      </c>
      <c r="D621" s="71">
        <v>0.56607638888888889</v>
      </c>
      <c r="E621" s="72" t="s">
        <v>9</v>
      </c>
      <c r="F621" s="72">
        <v>44</v>
      </c>
      <c r="G621" s="72" t="s">
        <v>10</v>
      </c>
    </row>
    <row r="622" spans="3:7" ht="15" thickBot="1" x14ac:dyDescent="0.35">
      <c r="C622" s="70">
        <v>43190</v>
      </c>
      <c r="D622" s="71">
        <v>0.56623842592592599</v>
      </c>
      <c r="E622" s="72" t="s">
        <v>9</v>
      </c>
      <c r="F622" s="72">
        <v>45</v>
      </c>
      <c r="G622" s="72" t="s">
        <v>10</v>
      </c>
    </row>
    <row r="623" spans="3:7" ht="15" thickBot="1" x14ac:dyDescent="0.35">
      <c r="C623" s="70">
        <v>43190</v>
      </c>
      <c r="D623" s="71">
        <v>0.56692129629629628</v>
      </c>
      <c r="E623" s="72" t="s">
        <v>9</v>
      </c>
      <c r="F623" s="72">
        <v>34</v>
      </c>
      <c r="G623" s="72" t="s">
        <v>21</v>
      </c>
    </row>
    <row r="624" spans="3:7" ht="15" thickBot="1" x14ac:dyDescent="0.35">
      <c r="C624" s="70">
        <v>43190</v>
      </c>
      <c r="D624" s="71">
        <v>0.56796296296296289</v>
      </c>
      <c r="E624" s="72" t="s">
        <v>9</v>
      </c>
      <c r="F624" s="72">
        <v>33</v>
      </c>
      <c r="G624" s="72" t="s">
        <v>21</v>
      </c>
    </row>
    <row r="625" spans="3:7" ht="15" thickBot="1" x14ac:dyDescent="0.35">
      <c r="C625" s="70">
        <v>43190</v>
      </c>
      <c r="D625" s="71">
        <v>0.56858796296296299</v>
      </c>
      <c r="E625" s="72" t="s">
        <v>9</v>
      </c>
      <c r="F625" s="72">
        <v>46</v>
      </c>
      <c r="G625" s="72" t="s">
        <v>10</v>
      </c>
    </row>
    <row r="626" spans="3:7" ht="15" thickBot="1" x14ac:dyDescent="0.35">
      <c r="C626" s="70">
        <v>43190</v>
      </c>
      <c r="D626" s="71">
        <v>0.56917824074074075</v>
      </c>
      <c r="E626" s="72" t="s">
        <v>9</v>
      </c>
      <c r="F626" s="72">
        <v>40</v>
      </c>
      <c r="G626" s="72" t="s">
        <v>10</v>
      </c>
    </row>
    <row r="627" spans="3:7" ht="15" thickBot="1" x14ac:dyDescent="0.35">
      <c r="C627" s="70">
        <v>43190</v>
      </c>
      <c r="D627" s="71">
        <v>0.56969907407407405</v>
      </c>
      <c r="E627" s="72" t="s">
        <v>9</v>
      </c>
      <c r="F627" s="72">
        <v>55</v>
      </c>
      <c r="G627" s="72" t="s">
        <v>10</v>
      </c>
    </row>
    <row r="628" spans="3:7" ht="15" thickBot="1" x14ac:dyDescent="0.35">
      <c r="C628" s="70">
        <v>43190</v>
      </c>
      <c r="D628" s="71">
        <v>0.57109953703703698</v>
      </c>
      <c r="E628" s="72" t="s">
        <v>9</v>
      </c>
      <c r="F628" s="72">
        <v>55</v>
      </c>
      <c r="G628" s="72" t="s">
        <v>10</v>
      </c>
    </row>
    <row r="629" spans="3:7" ht="15" thickBot="1" x14ac:dyDescent="0.35">
      <c r="C629" s="70">
        <v>43190</v>
      </c>
      <c r="D629" s="71">
        <v>0.57216435185185188</v>
      </c>
      <c r="E629" s="72" t="s">
        <v>9</v>
      </c>
      <c r="F629" s="72">
        <v>56</v>
      </c>
      <c r="G629" s="72" t="s">
        <v>10</v>
      </c>
    </row>
    <row r="630" spans="3:7" ht="15" thickBot="1" x14ac:dyDescent="0.35">
      <c r="C630" s="70">
        <v>43190</v>
      </c>
      <c r="D630" s="71">
        <v>0.57461805555555556</v>
      </c>
      <c r="E630" s="72" t="s">
        <v>9</v>
      </c>
      <c r="F630" s="72">
        <v>32</v>
      </c>
      <c r="G630" s="72" t="s">
        <v>21</v>
      </c>
    </row>
    <row r="631" spans="3:7" ht="15" thickBot="1" x14ac:dyDescent="0.35">
      <c r="C631" s="70">
        <v>43190</v>
      </c>
      <c r="D631" s="71">
        <v>0.57469907407407406</v>
      </c>
      <c r="E631" s="72" t="s">
        <v>9</v>
      </c>
      <c r="F631" s="72">
        <v>31</v>
      </c>
      <c r="G631" s="72" t="s">
        <v>21</v>
      </c>
    </row>
    <row r="632" spans="3:7" ht="15" thickBot="1" x14ac:dyDescent="0.35">
      <c r="C632" s="70">
        <v>43190</v>
      </c>
      <c r="D632" s="71">
        <v>0.57546296296296295</v>
      </c>
      <c r="E632" s="72" t="s">
        <v>9</v>
      </c>
      <c r="F632" s="72">
        <v>38</v>
      </c>
      <c r="G632" s="72" t="s">
        <v>21</v>
      </c>
    </row>
    <row r="633" spans="3:7" ht="15" thickBot="1" x14ac:dyDescent="0.35">
      <c r="C633" s="70">
        <v>43190</v>
      </c>
      <c r="D633" s="71">
        <v>0.57650462962962956</v>
      </c>
      <c r="E633" s="72" t="s">
        <v>9</v>
      </c>
      <c r="F633" s="72">
        <v>49</v>
      </c>
      <c r="G633" s="72" t="s">
        <v>10</v>
      </c>
    </row>
    <row r="634" spans="3:7" ht="15" thickBot="1" x14ac:dyDescent="0.35">
      <c r="C634" s="70">
        <v>43190</v>
      </c>
      <c r="D634" s="71">
        <v>0.57662037037037039</v>
      </c>
      <c r="E634" s="72" t="s">
        <v>9</v>
      </c>
      <c r="F634" s="72">
        <v>46</v>
      </c>
      <c r="G634" s="72" t="s">
        <v>10</v>
      </c>
    </row>
    <row r="635" spans="3:7" ht="15" thickBot="1" x14ac:dyDescent="0.35">
      <c r="C635" s="70">
        <v>43190</v>
      </c>
      <c r="D635" s="71">
        <v>0.57814814814814819</v>
      </c>
      <c r="E635" s="72" t="s">
        <v>9</v>
      </c>
      <c r="F635" s="72">
        <v>42</v>
      </c>
      <c r="G635" s="72" t="s">
        <v>10</v>
      </c>
    </row>
    <row r="636" spans="3:7" ht="15" thickBot="1" x14ac:dyDescent="0.35">
      <c r="C636" s="70">
        <v>43190</v>
      </c>
      <c r="D636" s="71">
        <v>0.57865740740740745</v>
      </c>
      <c r="E636" s="72" t="s">
        <v>9</v>
      </c>
      <c r="F636" s="72">
        <v>36</v>
      </c>
      <c r="G636" s="72" t="s">
        <v>21</v>
      </c>
    </row>
    <row r="637" spans="3:7" ht="15" thickBot="1" x14ac:dyDescent="0.35">
      <c r="C637" s="70">
        <v>43190</v>
      </c>
      <c r="D637" s="71">
        <v>0.57986111111111105</v>
      </c>
      <c r="E637" s="72" t="s">
        <v>9</v>
      </c>
      <c r="F637" s="72">
        <v>35</v>
      </c>
      <c r="G637" s="72" t="s">
        <v>10</v>
      </c>
    </row>
    <row r="638" spans="3:7" ht="15" thickBot="1" x14ac:dyDescent="0.35">
      <c r="C638" s="70">
        <v>43190</v>
      </c>
      <c r="D638" s="71">
        <v>0.5799305555555555</v>
      </c>
      <c r="E638" s="72" t="s">
        <v>9</v>
      </c>
      <c r="F638" s="72">
        <v>48</v>
      </c>
      <c r="G638" s="72" t="s">
        <v>21</v>
      </c>
    </row>
    <row r="639" spans="3:7" ht="15" thickBot="1" x14ac:dyDescent="0.35">
      <c r="C639" s="70">
        <v>43190</v>
      </c>
      <c r="D639" s="71">
        <v>0.5811574074074074</v>
      </c>
      <c r="E639" s="72" t="s">
        <v>9</v>
      </c>
      <c r="F639" s="72">
        <v>43</v>
      </c>
      <c r="G639" s="72" t="s">
        <v>21</v>
      </c>
    </row>
    <row r="640" spans="3:7" ht="15" thickBot="1" x14ac:dyDescent="0.35">
      <c r="C640" s="70">
        <v>43190</v>
      </c>
      <c r="D640" s="71">
        <v>0.5816782407407407</v>
      </c>
      <c r="E640" s="72" t="s">
        <v>9</v>
      </c>
      <c r="F640" s="72">
        <v>25</v>
      </c>
      <c r="G640" s="72" t="s">
        <v>21</v>
      </c>
    </row>
    <row r="641" spans="3:7" ht="15" thickBot="1" x14ac:dyDescent="0.35">
      <c r="C641" s="70">
        <v>43190</v>
      </c>
      <c r="D641" s="71">
        <v>0.58201388888888894</v>
      </c>
      <c r="E641" s="72" t="s">
        <v>9</v>
      </c>
      <c r="F641" s="72">
        <v>42</v>
      </c>
      <c r="G641" s="72" t="s">
        <v>21</v>
      </c>
    </row>
    <row r="642" spans="3:7" ht="15" thickBot="1" x14ac:dyDescent="0.35">
      <c r="C642" s="70">
        <v>43190</v>
      </c>
      <c r="D642" s="71">
        <v>0.58328703703703699</v>
      </c>
      <c r="E642" s="72" t="s">
        <v>9</v>
      </c>
      <c r="F642" s="72">
        <v>40</v>
      </c>
      <c r="G642" s="72" t="s">
        <v>10</v>
      </c>
    </row>
    <row r="643" spans="3:7" ht="15" thickBot="1" x14ac:dyDescent="0.35">
      <c r="C643" s="70">
        <v>43190</v>
      </c>
      <c r="D643" s="71">
        <v>0.58546296296296296</v>
      </c>
      <c r="E643" s="72" t="s">
        <v>9</v>
      </c>
      <c r="F643" s="72">
        <v>50</v>
      </c>
      <c r="G643" s="72" t="s">
        <v>10</v>
      </c>
    </row>
    <row r="644" spans="3:7" ht="15" thickBot="1" x14ac:dyDescent="0.35">
      <c r="C644" s="70">
        <v>43190</v>
      </c>
      <c r="D644" s="71">
        <v>0.5856365740740741</v>
      </c>
      <c r="E644" s="72" t="s">
        <v>9</v>
      </c>
      <c r="F644" s="72">
        <v>57</v>
      </c>
      <c r="G644" s="72" t="s">
        <v>10</v>
      </c>
    </row>
    <row r="645" spans="3:7" ht="15" thickBot="1" x14ac:dyDescent="0.35">
      <c r="C645" s="70">
        <v>43190</v>
      </c>
      <c r="D645" s="71">
        <v>0.58693287037037034</v>
      </c>
      <c r="E645" s="72" t="s">
        <v>9</v>
      </c>
      <c r="F645" s="72">
        <v>44</v>
      </c>
      <c r="G645" s="72" t="s">
        <v>21</v>
      </c>
    </row>
    <row r="646" spans="3:7" ht="15" thickBot="1" x14ac:dyDescent="0.35">
      <c r="C646" s="70">
        <v>43190</v>
      </c>
      <c r="D646" s="71">
        <v>0.58729166666666666</v>
      </c>
      <c r="E646" s="72" t="s">
        <v>9</v>
      </c>
      <c r="F646" s="72">
        <v>30</v>
      </c>
      <c r="G646" s="72" t="s">
        <v>21</v>
      </c>
    </row>
    <row r="647" spans="3:7" ht="15" thickBot="1" x14ac:dyDescent="0.35">
      <c r="C647" s="70">
        <v>43190</v>
      </c>
      <c r="D647" s="71">
        <v>0.59013888888888888</v>
      </c>
      <c r="E647" s="72" t="s">
        <v>9</v>
      </c>
      <c r="F647" s="72">
        <v>34</v>
      </c>
      <c r="G647" s="72" t="s">
        <v>10</v>
      </c>
    </row>
    <row r="648" spans="3:7" ht="15" thickBot="1" x14ac:dyDescent="0.35">
      <c r="C648" s="70">
        <v>43190</v>
      </c>
      <c r="D648" s="71">
        <v>0.59055555555555561</v>
      </c>
      <c r="E648" s="72" t="s">
        <v>9</v>
      </c>
      <c r="F648" s="72">
        <v>39</v>
      </c>
      <c r="G648" s="72" t="s">
        <v>21</v>
      </c>
    </row>
    <row r="649" spans="3:7" ht="15" thickBot="1" x14ac:dyDescent="0.35">
      <c r="C649" s="70">
        <v>43190</v>
      </c>
      <c r="D649" s="71">
        <v>0.59288194444444442</v>
      </c>
      <c r="E649" s="72" t="s">
        <v>9</v>
      </c>
      <c r="F649" s="72">
        <v>33</v>
      </c>
      <c r="G649" s="72" t="s">
        <v>21</v>
      </c>
    </row>
    <row r="650" spans="3:7" ht="15" thickBot="1" x14ac:dyDescent="0.35">
      <c r="C650" s="70">
        <v>43190</v>
      </c>
      <c r="D650" s="71">
        <v>0.59486111111111117</v>
      </c>
      <c r="E650" s="72" t="s">
        <v>9</v>
      </c>
      <c r="F650" s="72">
        <v>37</v>
      </c>
      <c r="G650" s="72" t="s">
        <v>21</v>
      </c>
    </row>
    <row r="651" spans="3:7" ht="15" thickBot="1" x14ac:dyDescent="0.35">
      <c r="C651" s="70">
        <v>43190</v>
      </c>
      <c r="D651" s="71">
        <v>0.59490740740740744</v>
      </c>
      <c r="E651" s="72" t="s">
        <v>9</v>
      </c>
      <c r="F651" s="72">
        <v>56</v>
      </c>
      <c r="G651" s="72" t="s">
        <v>10</v>
      </c>
    </row>
    <row r="652" spans="3:7" ht="15" thickBot="1" x14ac:dyDescent="0.35">
      <c r="C652" s="70">
        <v>43190</v>
      </c>
      <c r="D652" s="71">
        <v>0.59625000000000006</v>
      </c>
      <c r="E652" s="72" t="s">
        <v>9</v>
      </c>
      <c r="F652" s="72">
        <v>44</v>
      </c>
      <c r="G652" s="72" t="s">
        <v>10</v>
      </c>
    </row>
    <row r="653" spans="3:7" ht="15" thickBot="1" x14ac:dyDescent="0.35">
      <c r="C653" s="70">
        <v>43190</v>
      </c>
      <c r="D653" s="71">
        <v>0.59945601851851849</v>
      </c>
      <c r="E653" s="72" t="s">
        <v>9</v>
      </c>
      <c r="F653" s="72">
        <v>45</v>
      </c>
      <c r="G653" s="72" t="s">
        <v>10</v>
      </c>
    </row>
    <row r="654" spans="3:7" ht="15" thickBot="1" x14ac:dyDescent="0.35">
      <c r="C654" s="70">
        <v>43190</v>
      </c>
      <c r="D654" s="71">
        <v>0.6011805555555555</v>
      </c>
      <c r="E654" s="72" t="s">
        <v>9</v>
      </c>
      <c r="F654" s="72">
        <v>37</v>
      </c>
      <c r="G654" s="72" t="s">
        <v>10</v>
      </c>
    </row>
    <row r="655" spans="3:7" ht="15" thickBot="1" x14ac:dyDescent="0.35">
      <c r="C655" s="70">
        <v>43190</v>
      </c>
      <c r="D655" s="71">
        <v>0.60281249999999997</v>
      </c>
      <c r="E655" s="72" t="s">
        <v>9</v>
      </c>
      <c r="F655" s="72">
        <v>29</v>
      </c>
      <c r="G655" s="72" t="s">
        <v>21</v>
      </c>
    </row>
    <row r="656" spans="3:7" ht="15" thickBot="1" x14ac:dyDescent="0.35">
      <c r="C656" s="70">
        <v>43190</v>
      </c>
      <c r="D656" s="71">
        <v>0.60289351851851858</v>
      </c>
      <c r="E656" s="72" t="s">
        <v>9</v>
      </c>
      <c r="F656" s="72">
        <v>36</v>
      </c>
      <c r="G656" s="72" t="s">
        <v>21</v>
      </c>
    </row>
    <row r="657" spans="3:7" ht="15" thickBot="1" x14ac:dyDescent="0.35">
      <c r="C657" s="70">
        <v>43190</v>
      </c>
      <c r="D657" s="71">
        <v>0.60422453703703705</v>
      </c>
      <c r="E657" s="72" t="s">
        <v>9</v>
      </c>
      <c r="F657" s="72">
        <v>46</v>
      </c>
      <c r="G657" s="72" t="s">
        <v>21</v>
      </c>
    </row>
    <row r="658" spans="3:7" ht="15" thickBot="1" x14ac:dyDescent="0.35">
      <c r="C658" s="70">
        <v>43190</v>
      </c>
      <c r="D658" s="71">
        <v>0.60542824074074075</v>
      </c>
      <c r="E658" s="72" t="s">
        <v>9</v>
      </c>
      <c r="F658" s="72">
        <v>27</v>
      </c>
      <c r="G658" s="72" t="s">
        <v>21</v>
      </c>
    </row>
    <row r="659" spans="3:7" ht="15" thickBot="1" x14ac:dyDescent="0.35">
      <c r="C659" s="70">
        <v>43190</v>
      </c>
      <c r="D659" s="71">
        <v>0.60548611111111106</v>
      </c>
      <c r="E659" s="72" t="s">
        <v>9</v>
      </c>
      <c r="F659" s="72">
        <v>40</v>
      </c>
      <c r="G659" s="72" t="s">
        <v>10</v>
      </c>
    </row>
    <row r="660" spans="3:7" ht="15" thickBot="1" x14ac:dyDescent="0.35">
      <c r="C660" s="70">
        <v>43190</v>
      </c>
      <c r="D660" s="71">
        <v>0.60643518518518513</v>
      </c>
      <c r="E660" s="72" t="s">
        <v>9</v>
      </c>
      <c r="F660" s="72">
        <v>65</v>
      </c>
      <c r="G660" s="72" t="s">
        <v>21</v>
      </c>
    </row>
    <row r="661" spans="3:7" ht="15" thickBot="1" x14ac:dyDescent="0.35">
      <c r="C661" s="70">
        <v>43190</v>
      </c>
      <c r="D661" s="71">
        <v>0.60685185185185186</v>
      </c>
      <c r="E661" s="72" t="s">
        <v>9</v>
      </c>
      <c r="F661" s="72">
        <v>45</v>
      </c>
      <c r="G661" s="72" t="s">
        <v>10</v>
      </c>
    </row>
    <row r="662" spans="3:7" ht="15" thickBot="1" x14ac:dyDescent="0.35">
      <c r="C662" s="70">
        <v>43190</v>
      </c>
      <c r="D662" s="71">
        <v>0.60755787037037035</v>
      </c>
      <c r="E662" s="72" t="s">
        <v>9</v>
      </c>
      <c r="F662" s="72">
        <v>46</v>
      </c>
      <c r="G662" s="72" t="s">
        <v>21</v>
      </c>
    </row>
    <row r="663" spans="3:7" ht="15" thickBot="1" x14ac:dyDescent="0.35">
      <c r="C663" s="70">
        <v>43190</v>
      </c>
      <c r="D663" s="71">
        <v>0.60769675925925926</v>
      </c>
      <c r="E663" s="72" t="s">
        <v>9</v>
      </c>
      <c r="F663" s="72">
        <v>44</v>
      </c>
      <c r="G663" s="72" t="s">
        <v>21</v>
      </c>
    </row>
    <row r="664" spans="3:7" ht="15" thickBot="1" x14ac:dyDescent="0.35">
      <c r="C664" s="70">
        <v>43190</v>
      </c>
      <c r="D664" s="71">
        <v>0.61251157407407408</v>
      </c>
      <c r="E664" s="72" t="s">
        <v>9</v>
      </c>
      <c r="F664" s="72">
        <v>49</v>
      </c>
      <c r="G664" s="72" t="s">
        <v>10</v>
      </c>
    </row>
    <row r="665" spans="3:7" ht="15" thickBot="1" x14ac:dyDescent="0.35">
      <c r="C665" s="70">
        <v>43190</v>
      </c>
      <c r="D665" s="71">
        <v>0.61263888888888884</v>
      </c>
      <c r="E665" s="72" t="s">
        <v>9</v>
      </c>
      <c r="F665" s="72">
        <v>41</v>
      </c>
      <c r="G665" s="72" t="s">
        <v>10</v>
      </c>
    </row>
    <row r="666" spans="3:7" ht="15" thickBot="1" x14ac:dyDescent="0.35">
      <c r="C666" s="70">
        <v>43190</v>
      </c>
      <c r="D666" s="71">
        <v>0.61357638888888888</v>
      </c>
      <c r="E666" s="72" t="s">
        <v>9</v>
      </c>
      <c r="F666" s="72">
        <v>43</v>
      </c>
      <c r="G666" s="72" t="s">
        <v>10</v>
      </c>
    </row>
    <row r="667" spans="3:7" ht="15" thickBot="1" x14ac:dyDescent="0.35">
      <c r="C667" s="70">
        <v>43190</v>
      </c>
      <c r="D667" s="71">
        <v>0.61370370370370375</v>
      </c>
      <c r="E667" s="72" t="s">
        <v>9</v>
      </c>
      <c r="F667" s="72">
        <v>51</v>
      </c>
      <c r="G667" s="72" t="s">
        <v>10</v>
      </c>
    </row>
    <row r="668" spans="3:7" ht="15" thickBot="1" x14ac:dyDescent="0.35">
      <c r="C668" s="70">
        <v>43190</v>
      </c>
      <c r="D668" s="71">
        <v>0.61421296296296302</v>
      </c>
      <c r="E668" s="72" t="s">
        <v>9</v>
      </c>
      <c r="F668" s="72">
        <v>44</v>
      </c>
      <c r="G668" s="72" t="s">
        <v>21</v>
      </c>
    </row>
    <row r="669" spans="3:7" ht="15" thickBot="1" x14ac:dyDescent="0.35">
      <c r="C669" s="70">
        <v>43190</v>
      </c>
      <c r="D669" s="71">
        <v>0.61478009259259259</v>
      </c>
      <c r="E669" s="72" t="s">
        <v>9</v>
      </c>
      <c r="F669" s="72">
        <v>38</v>
      </c>
      <c r="G669" s="72" t="s">
        <v>21</v>
      </c>
    </row>
    <row r="670" spans="3:7" ht="15" thickBot="1" x14ac:dyDescent="0.35">
      <c r="C670" s="70">
        <v>43190</v>
      </c>
      <c r="D670" s="71">
        <v>0.61622685185185189</v>
      </c>
      <c r="E670" s="72" t="s">
        <v>9</v>
      </c>
      <c r="F670" s="72">
        <v>36</v>
      </c>
      <c r="G670" s="72" t="s">
        <v>10</v>
      </c>
    </row>
    <row r="671" spans="3:7" ht="15" thickBot="1" x14ac:dyDescent="0.35">
      <c r="C671" s="70">
        <v>43190</v>
      </c>
      <c r="D671" s="71">
        <v>0.61663194444444447</v>
      </c>
      <c r="E671" s="72" t="s">
        <v>9</v>
      </c>
      <c r="F671" s="72">
        <v>42</v>
      </c>
      <c r="G671" s="72" t="s">
        <v>10</v>
      </c>
    </row>
    <row r="672" spans="3:7" ht="15" thickBot="1" x14ac:dyDescent="0.35">
      <c r="C672" s="70">
        <v>43190</v>
      </c>
      <c r="D672" s="71">
        <v>0.6178703703703704</v>
      </c>
      <c r="E672" s="72" t="s">
        <v>9</v>
      </c>
      <c r="F672" s="72">
        <v>43</v>
      </c>
      <c r="G672" s="72" t="s">
        <v>10</v>
      </c>
    </row>
    <row r="673" spans="3:7" ht="15" thickBot="1" x14ac:dyDescent="0.35">
      <c r="C673" s="70">
        <v>43190</v>
      </c>
      <c r="D673" s="71">
        <v>0.61827546296296299</v>
      </c>
      <c r="E673" s="72" t="s">
        <v>9</v>
      </c>
      <c r="F673" s="72">
        <v>38</v>
      </c>
      <c r="G673" s="72" t="s">
        <v>21</v>
      </c>
    </row>
    <row r="674" spans="3:7" ht="15" thickBot="1" x14ac:dyDescent="0.35">
      <c r="C674" s="70">
        <v>43190</v>
      </c>
      <c r="D674" s="71">
        <v>0.6213657407407408</v>
      </c>
      <c r="E674" s="72" t="s">
        <v>9</v>
      </c>
      <c r="F674" s="72">
        <v>40</v>
      </c>
      <c r="G674" s="72" t="s">
        <v>10</v>
      </c>
    </row>
    <row r="675" spans="3:7" ht="15" thickBot="1" x14ac:dyDescent="0.35">
      <c r="C675" s="70">
        <v>43190</v>
      </c>
      <c r="D675" s="71">
        <v>0.62252314814814813</v>
      </c>
      <c r="E675" s="72" t="s">
        <v>9</v>
      </c>
      <c r="F675" s="72">
        <v>40</v>
      </c>
      <c r="G675" s="72" t="s">
        <v>10</v>
      </c>
    </row>
    <row r="676" spans="3:7" ht="15" thickBot="1" x14ac:dyDescent="0.35">
      <c r="C676" s="70">
        <v>43190</v>
      </c>
      <c r="D676" s="71">
        <v>0.62502314814814819</v>
      </c>
      <c r="E676" s="72" t="s">
        <v>9</v>
      </c>
      <c r="F676" s="72">
        <v>42</v>
      </c>
      <c r="G676" s="72" t="s">
        <v>21</v>
      </c>
    </row>
    <row r="677" spans="3:7" ht="15" thickBot="1" x14ac:dyDescent="0.35">
      <c r="C677" s="70">
        <v>43190</v>
      </c>
      <c r="D677" s="71">
        <v>0.62581018518518516</v>
      </c>
      <c r="E677" s="72" t="s">
        <v>9</v>
      </c>
      <c r="F677" s="72">
        <v>45</v>
      </c>
      <c r="G677" s="72" t="s">
        <v>10</v>
      </c>
    </row>
    <row r="678" spans="3:7" ht="15" thickBot="1" x14ac:dyDescent="0.35">
      <c r="C678" s="70">
        <v>43190</v>
      </c>
      <c r="D678" s="71">
        <v>0.6272106481481482</v>
      </c>
      <c r="E678" s="72" t="s">
        <v>9</v>
      </c>
      <c r="F678" s="72">
        <v>49</v>
      </c>
      <c r="G678" s="72" t="s">
        <v>21</v>
      </c>
    </row>
    <row r="679" spans="3:7" ht="15" thickBot="1" x14ac:dyDescent="0.35">
      <c r="C679" s="70">
        <v>43190</v>
      </c>
      <c r="D679" s="71">
        <v>0.62898148148148147</v>
      </c>
      <c r="E679" s="72" t="s">
        <v>9</v>
      </c>
      <c r="F679" s="72">
        <v>43</v>
      </c>
      <c r="G679" s="72" t="s">
        <v>21</v>
      </c>
    </row>
    <row r="680" spans="3:7" ht="15" thickBot="1" x14ac:dyDescent="0.35">
      <c r="C680" s="70">
        <v>43190</v>
      </c>
      <c r="D680" s="71">
        <v>0.63003472222222223</v>
      </c>
      <c r="E680" s="72" t="s">
        <v>9</v>
      </c>
      <c r="F680" s="72">
        <v>47</v>
      </c>
      <c r="G680" s="72" t="s">
        <v>10</v>
      </c>
    </row>
    <row r="681" spans="3:7" ht="15" thickBot="1" x14ac:dyDescent="0.35">
      <c r="C681" s="70">
        <v>43190</v>
      </c>
      <c r="D681" s="71">
        <v>0.63011574074074073</v>
      </c>
      <c r="E681" s="72" t="s">
        <v>9</v>
      </c>
      <c r="F681" s="72">
        <v>39</v>
      </c>
      <c r="G681" s="72" t="s">
        <v>21</v>
      </c>
    </row>
    <row r="682" spans="3:7" ht="15" thickBot="1" x14ac:dyDescent="0.35">
      <c r="C682" s="70">
        <v>43190</v>
      </c>
      <c r="D682" s="71">
        <v>0.63175925925925924</v>
      </c>
      <c r="E682" s="72" t="s">
        <v>9</v>
      </c>
      <c r="F682" s="72">
        <v>27</v>
      </c>
      <c r="G682" s="72" t="s">
        <v>21</v>
      </c>
    </row>
    <row r="683" spans="3:7" ht="15" thickBot="1" x14ac:dyDescent="0.35">
      <c r="C683" s="70">
        <v>43190</v>
      </c>
      <c r="D683" s="71">
        <v>0.63364583333333335</v>
      </c>
      <c r="E683" s="72" t="s">
        <v>9</v>
      </c>
      <c r="F683" s="72">
        <v>22</v>
      </c>
      <c r="G683" s="72" t="s">
        <v>21</v>
      </c>
    </row>
    <row r="684" spans="3:7" ht="15" thickBot="1" x14ac:dyDescent="0.35">
      <c r="C684" s="70">
        <v>43190</v>
      </c>
      <c r="D684" s="71">
        <v>0.63369212962962962</v>
      </c>
      <c r="E684" s="72" t="s">
        <v>9</v>
      </c>
      <c r="F684" s="72">
        <v>58</v>
      </c>
      <c r="G684" s="72" t="s">
        <v>21</v>
      </c>
    </row>
    <row r="685" spans="3:7" ht="15" thickBot="1" x14ac:dyDescent="0.35">
      <c r="C685" s="70">
        <v>43190</v>
      </c>
      <c r="D685" s="71">
        <v>0.63423611111111111</v>
      </c>
      <c r="E685" s="72" t="s">
        <v>9</v>
      </c>
      <c r="F685" s="72">
        <v>39</v>
      </c>
      <c r="G685" s="72" t="s">
        <v>21</v>
      </c>
    </row>
    <row r="686" spans="3:7" ht="15" thickBot="1" x14ac:dyDescent="0.35">
      <c r="C686" s="70">
        <v>43190</v>
      </c>
      <c r="D686" s="71">
        <v>0.63462962962962965</v>
      </c>
      <c r="E686" s="72" t="s">
        <v>9</v>
      </c>
      <c r="F686" s="72">
        <v>56</v>
      </c>
      <c r="G686" s="72" t="s">
        <v>10</v>
      </c>
    </row>
    <row r="687" spans="3:7" ht="15" thickBot="1" x14ac:dyDescent="0.35">
      <c r="C687" s="70">
        <v>43190</v>
      </c>
      <c r="D687" s="71">
        <v>0.63743055555555561</v>
      </c>
      <c r="E687" s="72" t="s">
        <v>9</v>
      </c>
      <c r="F687" s="72">
        <v>52</v>
      </c>
      <c r="G687" s="72" t="s">
        <v>10</v>
      </c>
    </row>
    <row r="688" spans="3:7" ht="15" thickBot="1" x14ac:dyDescent="0.35">
      <c r="C688" s="70">
        <v>43190</v>
      </c>
      <c r="D688" s="71">
        <v>0.6390393518518519</v>
      </c>
      <c r="E688" s="72" t="s">
        <v>9</v>
      </c>
      <c r="F688" s="72">
        <v>45</v>
      </c>
      <c r="G688" s="72" t="s">
        <v>21</v>
      </c>
    </row>
    <row r="689" spans="3:7" ht="15" thickBot="1" x14ac:dyDescent="0.35">
      <c r="C689" s="70">
        <v>43190</v>
      </c>
      <c r="D689" s="71">
        <v>0.63988425925925929</v>
      </c>
      <c r="E689" s="72" t="s">
        <v>9</v>
      </c>
      <c r="F689" s="72">
        <v>24</v>
      </c>
      <c r="G689" s="72" t="s">
        <v>21</v>
      </c>
    </row>
    <row r="690" spans="3:7" ht="15" thickBot="1" x14ac:dyDescent="0.35">
      <c r="C690" s="70">
        <v>43190</v>
      </c>
      <c r="D690" s="71">
        <v>0.64105324074074077</v>
      </c>
      <c r="E690" s="72" t="s">
        <v>9</v>
      </c>
      <c r="F690" s="72">
        <v>25</v>
      </c>
      <c r="G690" s="72" t="s">
        <v>10</v>
      </c>
    </row>
    <row r="691" spans="3:7" ht="15" thickBot="1" x14ac:dyDescent="0.35">
      <c r="C691" s="70">
        <v>43190</v>
      </c>
      <c r="D691" s="71">
        <v>0.64528935185185188</v>
      </c>
      <c r="E691" s="72" t="s">
        <v>9</v>
      </c>
      <c r="F691" s="72">
        <v>42</v>
      </c>
      <c r="G691" s="72" t="s">
        <v>10</v>
      </c>
    </row>
    <row r="692" spans="3:7" ht="15" thickBot="1" x14ac:dyDescent="0.35">
      <c r="C692" s="70">
        <v>43190</v>
      </c>
      <c r="D692" s="71">
        <v>0.64693287037037039</v>
      </c>
      <c r="E692" s="72" t="s">
        <v>9</v>
      </c>
      <c r="F692" s="72">
        <v>46</v>
      </c>
      <c r="G692" s="72" t="s">
        <v>10</v>
      </c>
    </row>
    <row r="693" spans="3:7" ht="15" thickBot="1" x14ac:dyDescent="0.35">
      <c r="C693" s="70">
        <v>43190</v>
      </c>
      <c r="D693" s="71">
        <v>0.64770833333333333</v>
      </c>
      <c r="E693" s="72" t="s">
        <v>9</v>
      </c>
      <c r="F693" s="72">
        <v>39</v>
      </c>
      <c r="G693" s="72" t="s">
        <v>21</v>
      </c>
    </row>
    <row r="694" spans="3:7" ht="15" thickBot="1" x14ac:dyDescent="0.35">
      <c r="C694" s="70">
        <v>43190</v>
      </c>
      <c r="D694" s="71">
        <v>0.64971064814814816</v>
      </c>
      <c r="E694" s="72" t="s">
        <v>9</v>
      </c>
      <c r="F694" s="72">
        <v>41</v>
      </c>
      <c r="G694" s="72" t="s">
        <v>21</v>
      </c>
    </row>
    <row r="695" spans="3:7" ht="15" thickBot="1" x14ac:dyDescent="0.35">
      <c r="C695" s="70">
        <v>43190</v>
      </c>
      <c r="D695" s="71">
        <v>0.65537037037037038</v>
      </c>
      <c r="E695" s="72" t="s">
        <v>9</v>
      </c>
      <c r="F695" s="72">
        <v>20</v>
      </c>
      <c r="G695" s="72" t="s">
        <v>21</v>
      </c>
    </row>
    <row r="696" spans="3:7" ht="15" thickBot="1" x14ac:dyDescent="0.35">
      <c r="C696" s="70">
        <v>43190</v>
      </c>
      <c r="D696" s="71">
        <v>0.65552083333333333</v>
      </c>
      <c r="E696" s="72" t="s">
        <v>9</v>
      </c>
      <c r="F696" s="72">
        <v>48</v>
      </c>
      <c r="G696" s="72" t="s">
        <v>21</v>
      </c>
    </row>
    <row r="697" spans="3:7" ht="15" thickBot="1" x14ac:dyDescent="0.35">
      <c r="C697" s="70">
        <v>43190</v>
      </c>
      <c r="D697" s="71">
        <v>0.6573148148148148</v>
      </c>
      <c r="E697" s="72" t="s">
        <v>9</v>
      </c>
      <c r="F697" s="72">
        <v>37</v>
      </c>
      <c r="G697" s="72" t="s">
        <v>21</v>
      </c>
    </row>
    <row r="698" spans="3:7" ht="15" thickBot="1" x14ac:dyDescent="0.35">
      <c r="C698" s="70">
        <v>43190</v>
      </c>
      <c r="D698" s="71">
        <v>0.66060185185185183</v>
      </c>
      <c r="E698" s="72" t="s">
        <v>9</v>
      </c>
      <c r="F698" s="72">
        <v>45</v>
      </c>
      <c r="G698" s="72" t="s">
        <v>10</v>
      </c>
    </row>
    <row r="699" spans="3:7" ht="15" thickBot="1" x14ac:dyDescent="0.35">
      <c r="C699" s="70">
        <v>43190</v>
      </c>
      <c r="D699" s="71">
        <v>0.66164351851851855</v>
      </c>
      <c r="E699" s="72" t="s">
        <v>9</v>
      </c>
      <c r="F699" s="72">
        <v>50</v>
      </c>
      <c r="G699" s="72" t="s">
        <v>10</v>
      </c>
    </row>
    <row r="700" spans="3:7" ht="15" thickBot="1" x14ac:dyDescent="0.35">
      <c r="C700" s="70">
        <v>43190</v>
      </c>
      <c r="D700" s="71">
        <v>0.66195601851851849</v>
      </c>
      <c r="E700" s="72" t="s">
        <v>9</v>
      </c>
      <c r="F700" s="72">
        <v>75</v>
      </c>
      <c r="G700" s="72" t="s">
        <v>10</v>
      </c>
    </row>
    <row r="701" spans="3:7" ht="15" thickBot="1" x14ac:dyDescent="0.35">
      <c r="C701" s="70">
        <v>43190</v>
      </c>
      <c r="D701" s="71">
        <v>0.66427083333333337</v>
      </c>
      <c r="E701" s="72" t="s">
        <v>9</v>
      </c>
      <c r="F701" s="72">
        <v>51</v>
      </c>
      <c r="G701" s="72" t="s">
        <v>21</v>
      </c>
    </row>
    <row r="702" spans="3:7" ht="15" thickBot="1" x14ac:dyDescent="0.35">
      <c r="C702" s="70">
        <v>43190</v>
      </c>
      <c r="D702" s="71">
        <v>0.66453703703703704</v>
      </c>
      <c r="E702" s="72" t="s">
        <v>9</v>
      </c>
      <c r="F702" s="72">
        <v>25</v>
      </c>
      <c r="G702" s="72" t="s">
        <v>21</v>
      </c>
    </row>
    <row r="703" spans="3:7" ht="15" thickBot="1" x14ac:dyDescent="0.35">
      <c r="C703" s="70">
        <v>43190</v>
      </c>
      <c r="D703" s="71">
        <v>0.66547453703703707</v>
      </c>
      <c r="E703" s="72" t="s">
        <v>9</v>
      </c>
      <c r="F703" s="72">
        <v>47</v>
      </c>
      <c r="G703" s="72" t="s">
        <v>21</v>
      </c>
    </row>
    <row r="704" spans="3:7" ht="15" thickBot="1" x14ac:dyDescent="0.35">
      <c r="C704" s="70">
        <v>43190</v>
      </c>
      <c r="D704" s="71">
        <v>0.66606481481481483</v>
      </c>
      <c r="E704" s="72" t="s">
        <v>9</v>
      </c>
      <c r="F704" s="72">
        <v>32</v>
      </c>
      <c r="G704" s="72" t="s">
        <v>21</v>
      </c>
    </row>
    <row r="705" spans="3:7" ht="15" thickBot="1" x14ac:dyDescent="0.35">
      <c r="C705" s="70">
        <v>43190</v>
      </c>
      <c r="D705" s="71">
        <v>0.66797453703703702</v>
      </c>
      <c r="E705" s="72" t="s">
        <v>9</v>
      </c>
      <c r="F705" s="72">
        <v>40</v>
      </c>
      <c r="G705" s="72" t="s">
        <v>10</v>
      </c>
    </row>
    <row r="706" spans="3:7" ht="15" thickBot="1" x14ac:dyDescent="0.35">
      <c r="C706" s="70">
        <v>43190</v>
      </c>
      <c r="D706" s="71">
        <v>0.66844907407407417</v>
      </c>
      <c r="E706" s="72" t="s">
        <v>9</v>
      </c>
      <c r="F706" s="72">
        <v>58</v>
      </c>
      <c r="G706" s="72" t="s">
        <v>10</v>
      </c>
    </row>
    <row r="707" spans="3:7" ht="15" thickBot="1" x14ac:dyDescent="0.35">
      <c r="C707" s="70">
        <v>43190</v>
      </c>
      <c r="D707" s="71">
        <v>0.67019675925925926</v>
      </c>
      <c r="E707" s="72" t="s">
        <v>9</v>
      </c>
      <c r="F707" s="72">
        <v>50</v>
      </c>
      <c r="G707" s="72" t="s">
        <v>21</v>
      </c>
    </row>
    <row r="708" spans="3:7" ht="15" thickBot="1" x14ac:dyDescent="0.35">
      <c r="C708" s="70">
        <v>43190</v>
      </c>
      <c r="D708" s="71">
        <v>0.67126157407407405</v>
      </c>
      <c r="E708" s="72" t="s">
        <v>9</v>
      </c>
      <c r="F708" s="72">
        <v>37</v>
      </c>
      <c r="G708" s="72" t="s">
        <v>10</v>
      </c>
    </row>
    <row r="709" spans="3:7" ht="15" thickBot="1" x14ac:dyDescent="0.35">
      <c r="C709" s="70">
        <v>43190</v>
      </c>
      <c r="D709" s="71">
        <v>0.67138888888888892</v>
      </c>
      <c r="E709" s="72" t="s">
        <v>9</v>
      </c>
      <c r="F709" s="72">
        <v>37</v>
      </c>
      <c r="G709" s="72" t="s">
        <v>10</v>
      </c>
    </row>
    <row r="710" spans="3:7" ht="15" thickBot="1" x14ac:dyDescent="0.35">
      <c r="C710" s="70">
        <v>43190</v>
      </c>
      <c r="D710" s="71">
        <v>0.67237268518518523</v>
      </c>
      <c r="E710" s="72" t="s">
        <v>9</v>
      </c>
      <c r="F710" s="72">
        <v>31</v>
      </c>
      <c r="G710" s="72" t="s">
        <v>21</v>
      </c>
    </row>
    <row r="711" spans="3:7" ht="15" thickBot="1" x14ac:dyDescent="0.35">
      <c r="C711" s="70">
        <v>43190</v>
      </c>
      <c r="D711" s="71">
        <v>0.67459490740740735</v>
      </c>
      <c r="E711" s="72" t="s">
        <v>9</v>
      </c>
      <c r="F711" s="72">
        <v>44</v>
      </c>
      <c r="G711" s="72" t="s">
        <v>10</v>
      </c>
    </row>
    <row r="712" spans="3:7" ht="15" thickBot="1" x14ac:dyDescent="0.35">
      <c r="C712" s="70">
        <v>43190</v>
      </c>
      <c r="D712" s="71">
        <v>0.6758912037037037</v>
      </c>
      <c r="E712" s="72" t="s">
        <v>9</v>
      </c>
      <c r="F712" s="72">
        <v>17</v>
      </c>
      <c r="G712" s="72" t="s">
        <v>21</v>
      </c>
    </row>
    <row r="713" spans="3:7" ht="15" thickBot="1" x14ac:dyDescent="0.35">
      <c r="C713" s="70">
        <v>43190</v>
      </c>
      <c r="D713" s="71">
        <v>0.67598379629629635</v>
      </c>
      <c r="E713" s="72" t="s">
        <v>9</v>
      </c>
      <c r="F713" s="72">
        <v>46</v>
      </c>
      <c r="G713" s="72" t="s">
        <v>21</v>
      </c>
    </row>
    <row r="714" spans="3:7" ht="15" thickBot="1" x14ac:dyDescent="0.35">
      <c r="C714" s="70">
        <v>43190</v>
      </c>
      <c r="D714" s="71">
        <v>0.67668981481481483</v>
      </c>
      <c r="E714" s="72" t="s">
        <v>9</v>
      </c>
      <c r="F714" s="72">
        <v>40</v>
      </c>
      <c r="G714" s="72" t="s">
        <v>21</v>
      </c>
    </row>
    <row r="715" spans="3:7" ht="15" thickBot="1" x14ac:dyDescent="0.35">
      <c r="C715" s="70">
        <v>43190</v>
      </c>
      <c r="D715" s="71">
        <v>0.67699074074074073</v>
      </c>
      <c r="E715" s="72" t="s">
        <v>9</v>
      </c>
      <c r="F715" s="72">
        <v>22</v>
      </c>
      <c r="G715" s="72" t="s">
        <v>21</v>
      </c>
    </row>
    <row r="716" spans="3:7" ht="15" thickBot="1" x14ac:dyDescent="0.35">
      <c r="C716" s="70">
        <v>43190</v>
      </c>
      <c r="D716" s="71">
        <v>0.67803240740740733</v>
      </c>
      <c r="E716" s="72" t="s">
        <v>9</v>
      </c>
      <c r="F716" s="72">
        <v>15</v>
      </c>
      <c r="G716" s="72" t="s">
        <v>21</v>
      </c>
    </row>
    <row r="717" spans="3:7" ht="15" thickBot="1" x14ac:dyDescent="0.35">
      <c r="C717" s="70">
        <v>43190</v>
      </c>
      <c r="D717" s="71">
        <v>0.67951388888888886</v>
      </c>
      <c r="E717" s="72" t="s">
        <v>9</v>
      </c>
      <c r="F717" s="72">
        <v>28</v>
      </c>
      <c r="G717" s="72" t="s">
        <v>10</v>
      </c>
    </row>
    <row r="718" spans="3:7" ht="15" thickBot="1" x14ac:dyDescent="0.35">
      <c r="C718" s="70">
        <v>43190</v>
      </c>
      <c r="D718" s="71">
        <v>0.68356481481481479</v>
      </c>
      <c r="E718" s="72" t="s">
        <v>9</v>
      </c>
      <c r="F718" s="72">
        <v>30</v>
      </c>
      <c r="G718" s="72" t="s">
        <v>21</v>
      </c>
    </row>
    <row r="719" spans="3:7" ht="15" thickBot="1" x14ac:dyDescent="0.35">
      <c r="C719" s="70">
        <v>43190</v>
      </c>
      <c r="D719" s="71">
        <v>0.68442129629629633</v>
      </c>
      <c r="E719" s="72" t="s">
        <v>9</v>
      </c>
      <c r="F719" s="72">
        <v>41</v>
      </c>
      <c r="G719" s="72" t="s">
        <v>21</v>
      </c>
    </row>
    <row r="720" spans="3:7" ht="15" thickBot="1" x14ac:dyDescent="0.35">
      <c r="C720" s="70">
        <v>43190</v>
      </c>
      <c r="D720" s="71">
        <v>0.68451388888888898</v>
      </c>
      <c r="E720" s="72" t="s">
        <v>9</v>
      </c>
      <c r="F720" s="72">
        <v>51</v>
      </c>
      <c r="G720" s="72" t="s">
        <v>10</v>
      </c>
    </row>
    <row r="721" spans="3:7" ht="15" thickBot="1" x14ac:dyDescent="0.35">
      <c r="C721" s="70">
        <v>43190</v>
      </c>
      <c r="D721" s="71">
        <v>0.6885648148148148</v>
      </c>
      <c r="E721" s="72" t="s">
        <v>9</v>
      </c>
      <c r="F721" s="72">
        <v>54</v>
      </c>
      <c r="G721" s="72" t="s">
        <v>21</v>
      </c>
    </row>
    <row r="722" spans="3:7" ht="15" thickBot="1" x14ac:dyDescent="0.35">
      <c r="C722" s="70">
        <v>43190</v>
      </c>
      <c r="D722" s="71">
        <v>0.69074074074074077</v>
      </c>
      <c r="E722" s="72" t="s">
        <v>9</v>
      </c>
      <c r="F722" s="72">
        <v>45</v>
      </c>
      <c r="G722" s="72" t="s">
        <v>10</v>
      </c>
    </row>
    <row r="723" spans="3:7" ht="15" thickBot="1" x14ac:dyDescent="0.35">
      <c r="C723" s="70">
        <v>43190</v>
      </c>
      <c r="D723" s="71">
        <v>0.69122685185185195</v>
      </c>
      <c r="E723" s="72" t="s">
        <v>9</v>
      </c>
      <c r="F723" s="72">
        <v>52</v>
      </c>
      <c r="G723" s="72" t="s">
        <v>10</v>
      </c>
    </row>
    <row r="724" spans="3:7" ht="15" thickBot="1" x14ac:dyDescent="0.35">
      <c r="C724" s="70">
        <v>43190</v>
      </c>
      <c r="D724" s="71">
        <v>0.69188657407407417</v>
      </c>
      <c r="E724" s="72" t="s">
        <v>9</v>
      </c>
      <c r="F724" s="72">
        <v>32</v>
      </c>
      <c r="G724" s="72" t="s">
        <v>10</v>
      </c>
    </row>
    <row r="725" spans="3:7" ht="15" thickBot="1" x14ac:dyDescent="0.35">
      <c r="C725" s="70">
        <v>43190</v>
      </c>
      <c r="D725" s="71">
        <v>0.69393518518518515</v>
      </c>
      <c r="E725" s="72" t="s">
        <v>9</v>
      </c>
      <c r="F725" s="72">
        <v>48</v>
      </c>
      <c r="G725" s="72" t="s">
        <v>21</v>
      </c>
    </row>
    <row r="726" spans="3:7" ht="15" thickBot="1" x14ac:dyDescent="0.35">
      <c r="C726" s="70">
        <v>43190</v>
      </c>
      <c r="D726" s="71">
        <v>0.6965972222222222</v>
      </c>
      <c r="E726" s="72" t="s">
        <v>9</v>
      </c>
      <c r="F726" s="72">
        <v>45</v>
      </c>
      <c r="G726" s="72" t="s">
        <v>21</v>
      </c>
    </row>
    <row r="727" spans="3:7" ht="15" thickBot="1" x14ac:dyDescent="0.35">
      <c r="C727" s="70">
        <v>43190</v>
      </c>
      <c r="D727" s="71">
        <v>0.69699074074074074</v>
      </c>
      <c r="E727" s="72" t="s">
        <v>9</v>
      </c>
      <c r="F727" s="72">
        <v>35</v>
      </c>
      <c r="G727" s="72" t="s">
        <v>10</v>
      </c>
    </row>
    <row r="728" spans="3:7" ht="15" thickBot="1" x14ac:dyDescent="0.35">
      <c r="C728" s="70">
        <v>43190</v>
      </c>
      <c r="D728" s="71">
        <v>0.69716435185185188</v>
      </c>
      <c r="E728" s="72" t="s">
        <v>9</v>
      </c>
      <c r="F728" s="72">
        <v>54</v>
      </c>
      <c r="G728" s="72" t="s">
        <v>10</v>
      </c>
    </row>
    <row r="729" spans="3:7" ht="15" thickBot="1" x14ac:dyDescent="0.35">
      <c r="C729" s="70">
        <v>43190</v>
      </c>
      <c r="D729" s="71">
        <v>0.69835648148148144</v>
      </c>
      <c r="E729" s="72" t="s">
        <v>9</v>
      </c>
      <c r="F729" s="72">
        <v>48</v>
      </c>
      <c r="G729" s="72" t="s">
        <v>10</v>
      </c>
    </row>
    <row r="730" spans="3:7" ht="15" thickBot="1" x14ac:dyDescent="0.35">
      <c r="C730" s="70">
        <v>43190</v>
      </c>
      <c r="D730" s="71">
        <v>0.69917824074074064</v>
      </c>
      <c r="E730" s="72" t="s">
        <v>9</v>
      </c>
      <c r="F730" s="72">
        <v>26</v>
      </c>
      <c r="G730" s="72" t="s">
        <v>21</v>
      </c>
    </row>
    <row r="731" spans="3:7" ht="15" thickBot="1" x14ac:dyDescent="0.35">
      <c r="C731" s="70">
        <v>43190</v>
      </c>
      <c r="D731" s="71">
        <v>0.6994097222222222</v>
      </c>
      <c r="E731" s="72" t="s">
        <v>9</v>
      </c>
      <c r="F731" s="72">
        <v>23</v>
      </c>
      <c r="G731" s="72" t="s">
        <v>21</v>
      </c>
    </row>
    <row r="732" spans="3:7" ht="15" thickBot="1" x14ac:dyDescent="0.35">
      <c r="C732" s="70">
        <v>43190</v>
      </c>
      <c r="D732" s="71">
        <v>0.70042824074074073</v>
      </c>
      <c r="E732" s="72" t="s">
        <v>9</v>
      </c>
      <c r="F732" s="72">
        <v>39</v>
      </c>
      <c r="G732" s="72" t="s">
        <v>21</v>
      </c>
    </row>
    <row r="733" spans="3:7" ht="15" thickBot="1" x14ac:dyDescent="0.35">
      <c r="C733" s="70">
        <v>43190</v>
      </c>
      <c r="D733" s="71">
        <v>0.70047453703703699</v>
      </c>
      <c r="E733" s="72" t="s">
        <v>9</v>
      </c>
      <c r="F733" s="72">
        <v>35</v>
      </c>
      <c r="G733" s="72" t="s">
        <v>10</v>
      </c>
    </row>
    <row r="734" spans="3:7" ht="15" thickBot="1" x14ac:dyDescent="0.35">
      <c r="C734" s="70">
        <v>43190</v>
      </c>
      <c r="D734" s="71">
        <v>0.703125</v>
      </c>
      <c r="E734" s="72" t="s">
        <v>9</v>
      </c>
      <c r="F734" s="72">
        <v>36</v>
      </c>
      <c r="G734" s="72" t="s">
        <v>21</v>
      </c>
    </row>
    <row r="735" spans="3:7" ht="15" thickBot="1" x14ac:dyDescent="0.35">
      <c r="C735" s="70">
        <v>43190</v>
      </c>
      <c r="D735" s="71">
        <v>0.70332175925925933</v>
      </c>
      <c r="E735" s="72" t="s">
        <v>9</v>
      </c>
      <c r="F735" s="72">
        <v>34</v>
      </c>
      <c r="G735" s="72" t="s">
        <v>21</v>
      </c>
    </row>
    <row r="736" spans="3:7" ht="15" thickBot="1" x14ac:dyDescent="0.35">
      <c r="C736" s="70">
        <v>43190</v>
      </c>
      <c r="D736" s="71">
        <v>0.70335648148148155</v>
      </c>
      <c r="E736" s="72" t="s">
        <v>9</v>
      </c>
      <c r="F736" s="72">
        <v>31</v>
      </c>
      <c r="G736" s="72" t="s">
        <v>21</v>
      </c>
    </row>
    <row r="737" spans="3:7" ht="15" thickBot="1" x14ac:dyDescent="0.35">
      <c r="C737" s="70">
        <v>43190</v>
      </c>
      <c r="D737" s="71">
        <v>0.70336805555555559</v>
      </c>
      <c r="E737" s="72" t="s">
        <v>9</v>
      </c>
      <c r="F737" s="72">
        <v>27</v>
      </c>
      <c r="G737" s="72" t="s">
        <v>21</v>
      </c>
    </row>
    <row r="738" spans="3:7" ht="15" thickBot="1" x14ac:dyDescent="0.35">
      <c r="C738" s="70">
        <v>43190</v>
      </c>
      <c r="D738" s="71">
        <v>0.70337962962962963</v>
      </c>
      <c r="E738" s="72" t="s">
        <v>9</v>
      </c>
      <c r="F738" s="72">
        <v>27</v>
      </c>
      <c r="G738" s="72" t="s">
        <v>21</v>
      </c>
    </row>
    <row r="739" spans="3:7" ht="15" thickBot="1" x14ac:dyDescent="0.35">
      <c r="C739" s="70">
        <v>43190</v>
      </c>
      <c r="D739" s="71">
        <v>0.70339120370370367</v>
      </c>
      <c r="E739" s="72" t="s">
        <v>9</v>
      </c>
      <c r="F739" s="72">
        <v>16</v>
      </c>
      <c r="G739" s="72" t="s">
        <v>21</v>
      </c>
    </row>
    <row r="740" spans="3:7" ht="15" thickBot="1" x14ac:dyDescent="0.35">
      <c r="C740" s="70">
        <v>43190</v>
      </c>
      <c r="D740" s="71">
        <v>0.70368055555555553</v>
      </c>
      <c r="E740" s="72" t="s">
        <v>9</v>
      </c>
      <c r="F740" s="72">
        <v>32</v>
      </c>
      <c r="G740" s="72" t="s">
        <v>21</v>
      </c>
    </row>
    <row r="741" spans="3:7" ht="15" thickBot="1" x14ac:dyDescent="0.35">
      <c r="C741" s="70">
        <v>43190</v>
      </c>
      <c r="D741" s="71">
        <v>0.70490740740740743</v>
      </c>
      <c r="E741" s="72" t="s">
        <v>9</v>
      </c>
      <c r="F741" s="72">
        <v>41</v>
      </c>
      <c r="G741" s="72" t="s">
        <v>10</v>
      </c>
    </row>
    <row r="742" spans="3:7" ht="15" thickBot="1" x14ac:dyDescent="0.35">
      <c r="C742" s="70">
        <v>43190</v>
      </c>
      <c r="D742" s="71">
        <v>0.70792824074074068</v>
      </c>
      <c r="E742" s="72" t="s">
        <v>9</v>
      </c>
      <c r="F742" s="72">
        <v>44</v>
      </c>
      <c r="G742" s="72" t="s">
        <v>21</v>
      </c>
    </row>
    <row r="743" spans="3:7" ht="15" thickBot="1" x14ac:dyDescent="0.35">
      <c r="C743" s="70">
        <v>43190</v>
      </c>
      <c r="D743" s="71">
        <v>0.70811342592592597</v>
      </c>
      <c r="E743" s="72" t="s">
        <v>9</v>
      </c>
      <c r="F743" s="72">
        <v>39</v>
      </c>
      <c r="G743" s="72" t="s">
        <v>21</v>
      </c>
    </row>
    <row r="744" spans="3:7" ht="15" thickBot="1" x14ac:dyDescent="0.35">
      <c r="C744" s="70">
        <v>43190</v>
      </c>
      <c r="D744" s="71">
        <v>0.71072916666666675</v>
      </c>
      <c r="E744" s="72" t="s">
        <v>9</v>
      </c>
      <c r="F744" s="72">
        <v>54</v>
      </c>
      <c r="G744" s="72" t="s">
        <v>21</v>
      </c>
    </row>
    <row r="745" spans="3:7" ht="15" thickBot="1" x14ac:dyDescent="0.35">
      <c r="C745" s="70">
        <v>43190</v>
      </c>
      <c r="D745" s="71">
        <v>0.71337962962962964</v>
      </c>
      <c r="E745" s="72" t="s">
        <v>9</v>
      </c>
      <c r="F745" s="72">
        <v>52</v>
      </c>
      <c r="G745" s="72" t="s">
        <v>10</v>
      </c>
    </row>
    <row r="746" spans="3:7" ht="15" thickBot="1" x14ac:dyDescent="0.35">
      <c r="C746" s="70">
        <v>43190</v>
      </c>
      <c r="D746" s="71">
        <v>0.71371527777777777</v>
      </c>
      <c r="E746" s="72" t="s">
        <v>9</v>
      </c>
      <c r="F746" s="72">
        <v>49</v>
      </c>
      <c r="G746" s="72" t="s">
        <v>21</v>
      </c>
    </row>
    <row r="747" spans="3:7" ht="15" thickBot="1" x14ac:dyDescent="0.35">
      <c r="C747" s="70">
        <v>43190</v>
      </c>
      <c r="D747" s="71">
        <v>0.71471064814814822</v>
      </c>
      <c r="E747" s="72" t="s">
        <v>9</v>
      </c>
      <c r="F747" s="72">
        <v>35</v>
      </c>
      <c r="G747" s="72" t="s">
        <v>21</v>
      </c>
    </row>
    <row r="748" spans="3:7" ht="15" thickBot="1" x14ac:dyDescent="0.35">
      <c r="C748" s="70">
        <v>43190</v>
      </c>
      <c r="D748" s="71">
        <v>0.71486111111111106</v>
      </c>
      <c r="E748" s="72" t="s">
        <v>9</v>
      </c>
      <c r="F748" s="72">
        <v>44</v>
      </c>
      <c r="G748" s="72" t="s">
        <v>21</v>
      </c>
    </row>
    <row r="749" spans="3:7" ht="15" thickBot="1" x14ac:dyDescent="0.35">
      <c r="C749" s="70">
        <v>43190</v>
      </c>
      <c r="D749" s="71">
        <v>0.71511574074074069</v>
      </c>
      <c r="E749" s="72" t="s">
        <v>9</v>
      </c>
      <c r="F749" s="72">
        <v>37</v>
      </c>
      <c r="G749" s="72" t="s">
        <v>21</v>
      </c>
    </row>
    <row r="750" spans="3:7" ht="15" thickBot="1" x14ac:dyDescent="0.35">
      <c r="C750" s="70">
        <v>43190</v>
      </c>
      <c r="D750" s="71">
        <v>0.71688657407407408</v>
      </c>
      <c r="E750" s="72" t="s">
        <v>9</v>
      </c>
      <c r="F750" s="72">
        <v>24</v>
      </c>
      <c r="G750" s="72" t="s">
        <v>21</v>
      </c>
    </row>
    <row r="751" spans="3:7" ht="15" thickBot="1" x14ac:dyDescent="0.35">
      <c r="C751" s="70">
        <v>43190</v>
      </c>
      <c r="D751" s="71">
        <v>0.7184490740740741</v>
      </c>
      <c r="E751" s="72" t="s">
        <v>9</v>
      </c>
      <c r="F751" s="72">
        <v>53</v>
      </c>
      <c r="G751" s="72" t="s">
        <v>21</v>
      </c>
    </row>
    <row r="752" spans="3:7" ht="15" thickBot="1" x14ac:dyDescent="0.35">
      <c r="C752" s="70">
        <v>43190</v>
      </c>
      <c r="D752" s="71">
        <v>0.72170138888888891</v>
      </c>
      <c r="E752" s="72" t="s">
        <v>9</v>
      </c>
      <c r="F752" s="72">
        <v>47</v>
      </c>
      <c r="G752" s="72" t="s">
        <v>21</v>
      </c>
    </row>
    <row r="753" spans="3:7" ht="15" thickBot="1" x14ac:dyDescent="0.35">
      <c r="C753" s="70">
        <v>43190</v>
      </c>
      <c r="D753" s="71">
        <v>0.72376157407407404</v>
      </c>
      <c r="E753" s="72" t="s">
        <v>9</v>
      </c>
      <c r="F753" s="72">
        <v>23</v>
      </c>
      <c r="G753" s="72" t="s">
        <v>10</v>
      </c>
    </row>
    <row r="754" spans="3:7" ht="15" thickBot="1" x14ac:dyDescent="0.35">
      <c r="C754" s="70">
        <v>43190</v>
      </c>
      <c r="D754" s="71">
        <v>0.72379629629629638</v>
      </c>
      <c r="E754" s="72" t="s">
        <v>9</v>
      </c>
      <c r="F754" s="72">
        <v>19</v>
      </c>
      <c r="G754" s="72" t="s">
        <v>10</v>
      </c>
    </row>
    <row r="755" spans="3:7" ht="15" thickBot="1" x14ac:dyDescent="0.35">
      <c r="C755" s="70">
        <v>43190</v>
      </c>
      <c r="D755" s="71">
        <v>0.72641203703703694</v>
      </c>
      <c r="E755" s="72" t="s">
        <v>9</v>
      </c>
      <c r="F755" s="72">
        <v>38</v>
      </c>
      <c r="G755" s="72" t="s">
        <v>21</v>
      </c>
    </row>
    <row r="756" spans="3:7" ht="15" thickBot="1" x14ac:dyDescent="0.35">
      <c r="C756" s="70">
        <v>43190</v>
      </c>
      <c r="D756" s="71">
        <v>0.73160879629629638</v>
      </c>
      <c r="E756" s="72" t="s">
        <v>9</v>
      </c>
      <c r="F756" s="72">
        <v>29</v>
      </c>
      <c r="G756" s="72" t="s">
        <v>21</v>
      </c>
    </row>
    <row r="757" spans="3:7" ht="15" thickBot="1" x14ac:dyDescent="0.35">
      <c r="C757" s="70">
        <v>43190</v>
      </c>
      <c r="D757" s="71">
        <v>0.73328703703703713</v>
      </c>
      <c r="E757" s="72" t="s">
        <v>9</v>
      </c>
      <c r="F757" s="72">
        <v>33</v>
      </c>
      <c r="G757" s="72" t="s">
        <v>10</v>
      </c>
    </row>
    <row r="758" spans="3:7" ht="15" thickBot="1" x14ac:dyDescent="0.35">
      <c r="C758" s="70">
        <v>43190</v>
      </c>
      <c r="D758" s="71">
        <v>0.736261574074074</v>
      </c>
      <c r="E758" s="72" t="s">
        <v>9</v>
      </c>
      <c r="F758" s="72">
        <v>44</v>
      </c>
      <c r="G758" s="72" t="s">
        <v>21</v>
      </c>
    </row>
    <row r="759" spans="3:7" ht="15" thickBot="1" x14ac:dyDescent="0.35">
      <c r="C759" s="70">
        <v>43190</v>
      </c>
      <c r="D759" s="71">
        <v>0.73744212962962974</v>
      </c>
      <c r="E759" s="72" t="s">
        <v>9</v>
      </c>
      <c r="F759" s="72">
        <v>42</v>
      </c>
      <c r="G759" s="72" t="s">
        <v>21</v>
      </c>
    </row>
    <row r="760" spans="3:7" ht="15" thickBot="1" x14ac:dyDescent="0.35">
      <c r="C760" s="70">
        <v>43190</v>
      </c>
      <c r="D760" s="71">
        <v>0.73799768518518516</v>
      </c>
      <c r="E760" s="72" t="s">
        <v>9</v>
      </c>
      <c r="F760" s="72">
        <v>49</v>
      </c>
      <c r="G760" s="72" t="s">
        <v>10</v>
      </c>
    </row>
    <row r="761" spans="3:7" ht="15" thickBot="1" x14ac:dyDescent="0.35">
      <c r="C761" s="70">
        <v>43190</v>
      </c>
      <c r="D761" s="71">
        <v>0.74357638888888899</v>
      </c>
      <c r="E761" s="72" t="s">
        <v>9</v>
      </c>
      <c r="F761" s="72">
        <v>24</v>
      </c>
      <c r="G761" s="72" t="s">
        <v>21</v>
      </c>
    </row>
    <row r="762" spans="3:7" ht="15" thickBot="1" x14ac:dyDescent="0.35">
      <c r="C762" s="70">
        <v>43190</v>
      </c>
      <c r="D762" s="71">
        <v>0.74638888888888888</v>
      </c>
      <c r="E762" s="72" t="s">
        <v>9</v>
      </c>
      <c r="F762" s="72">
        <v>46</v>
      </c>
      <c r="G762" s="72" t="s">
        <v>10</v>
      </c>
    </row>
    <row r="763" spans="3:7" ht="15" thickBot="1" x14ac:dyDescent="0.35">
      <c r="C763" s="70">
        <v>43190</v>
      </c>
      <c r="D763" s="71">
        <v>0.74768518518518512</v>
      </c>
      <c r="E763" s="72" t="s">
        <v>9</v>
      </c>
      <c r="F763" s="72">
        <v>40</v>
      </c>
      <c r="G763" s="72" t="s">
        <v>10</v>
      </c>
    </row>
    <row r="764" spans="3:7" ht="15" thickBot="1" x14ac:dyDescent="0.35">
      <c r="C764" s="70">
        <v>43190</v>
      </c>
      <c r="D764" s="71">
        <v>0.74782407407407403</v>
      </c>
      <c r="E764" s="72" t="s">
        <v>9</v>
      </c>
      <c r="F764" s="72">
        <v>41</v>
      </c>
      <c r="G764" s="72" t="s">
        <v>10</v>
      </c>
    </row>
    <row r="765" spans="3:7" ht="15" thickBot="1" x14ac:dyDescent="0.35">
      <c r="C765" s="70">
        <v>43190</v>
      </c>
      <c r="D765" s="71">
        <v>0.74966435185185187</v>
      </c>
      <c r="E765" s="72" t="s">
        <v>9</v>
      </c>
      <c r="F765" s="72">
        <v>43</v>
      </c>
      <c r="G765" s="72" t="s">
        <v>10</v>
      </c>
    </row>
    <row r="766" spans="3:7" ht="15" thickBot="1" x14ac:dyDescent="0.35">
      <c r="C766" s="70">
        <v>43190</v>
      </c>
      <c r="D766" s="71">
        <v>0.75127314814814816</v>
      </c>
      <c r="E766" s="72" t="s">
        <v>9</v>
      </c>
      <c r="F766" s="72">
        <v>40</v>
      </c>
      <c r="G766" s="72" t="s">
        <v>21</v>
      </c>
    </row>
    <row r="767" spans="3:7" ht="15" thickBot="1" x14ac:dyDescent="0.35">
      <c r="C767" s="70">
        <v>43190</v>
      </c>
      <c r="D767" s="71">
        <v>0.75302083333333336</v>
      </c>
      <c r="E767" s="72" t="s">
        <v>9</v>
      </c>
      <c r="F767" s="72">
        <v>28</v>
      </c>
      <c r="G767" s="72" t="s">
        <v>21</v>
      </c>
    </row>
    <row r="768" spans="3:7" ht="15" thickBot="1" x14ac:dyDescent="0.35">
      <c r="C768" s="70">
        <v>43190</v>
      </c>
      <c r="D768" s="71">
        <v>0.75354166666666667</v>
      </c>
      <c r="E768" s="72" t="s">
        <v>9</v>
      </c>
      <c r="F768" s="72">
        <v>47</v>
      </c>
      <c r="G768" s="72" t="s">
        <v>10</v>
      </c>
    </row>
    <row r="769" spans="3:7" ht="15" thickBot="1" x14ac:dyDescent="0.35">
      <c r="C769" s="70">
        <v>43190</v>
      </c>
      <c r="D769" s="71">
        <v>0.75559027777777776</v>
      </c>
      <c r="E769" s="72" t="s">
        <v>9</v>
      </c>
      <c r="F769" s="72">
        <v>34</v>
      </c>
      <c r="G769" s="72" t="s">
        <v>21</v>
      </c>
    </row>
    <row r="770" spans="3:7" ht="15" thickBot="1" x14ac:dyDescent="0.35">
      <c r="C770" s="70">
        <v>43190</v>
      </c>
      <c r="D770" s="71">
        <v>0.75575231481481486</v>
      </c>
      <c r="E770" s="72" t="s">
        <v>9</v>
      </c>
      <c r="F770" s="72">
        <v>25</v>
      </c>
      <c r="G770" s="72" t="s">
        <v>10</v>
      </c>
    </row>
    <row r="771" spans="3:7" ht="15" thickBot="1" x14ac:dyDescent="0.35">
      <c r="C771" s="70">
        <v>43190</v>
      </c>
      <c r="D771" s="71">
        <v>0.75758101851851845</v>
      </c>
      <c r="E771" s="72" t="s">
        <v>9</v>
      </c>
      <c r="F771" s="72">
        <v>37</v>
      </c>
      <c r="G771" s="72" t="s">
        <v>10</v>
      </c>
    </row>
    <row r="772" spans="3:7" ht="15" thickBot="1" x14ac:dyDescent="0.35">
      <c r="C772" s="70">
        <v>43190</v>
      </c>
      <c r="D772" s="71">
        <v>0.76828703703703705</v>
      </c>
      <c r="E772" s="72" t="s">
        <v>9</v>
      </c>
      <c r="F772" s="72">
        <v>50</v>
      </c>
      <c r="G772" s="72" t="s">
        <v>10</v>
      </c>
    </row>
    <row r="773" spans="3:7" ht="15" thickBot="1" x14ac:dyDescent="0.35">
      <c r="C773" s="70">
        <v>43190</v>
      </c>
      <c r="D773" s="71">
        <v>0.76869212962962974</v>
      </c>
      <c r="E773" s="72" t="s">
        <v>9</v>
      </c>
      <c r="F773" s="72">
        <v>53</v>
      </c>
      <c r="G773" s="72" t="s">
        <v>21</v>
      </c>
    </row>
    <row r="774" spans="3:7" ht="15" thickBot="1" x14ac:dyDescent="0.35">
      <c r="C774" s="70">
        <v>43190</v>
      </c>
      <c r="D774" s="71">
        <v>0.76907407407407413</v>
      </c>
      <c r="E774" s="72" t="s">
        <v>9</v>
      </c>
      <c r="F774" s="72">
        <v>40</v>
      </c>
      <c r="G774" s="72" t="s">
        <v>10</v>
      </c>
    </row>
    <row r="775" spans="3:7" ht="15" thickBot="1" x14ac:dyDescent="0.35">
      <c r="C775" s="70">
        <v>43190</v>
      </c>
      <c r="D775" s="71">
        <v>0.77324074074074067</v>
      </c>
      <c r="E775" s="72" t="s">
        <v>9</v>
      </c>
      <c r="F775" s="72">
        <v>59</v>
      </c>
      <c r="G775" s="72" t="s">
        <v>10</v>
      </c>
    </row>
    <row r="776" spans="3:7" ht="15" thickBot="1" x14ac:dyDescent="0.35">
      <c r="C776" s="70">
        <v>43190</v>
      </c>
      <c r="D776" s="71">
        <v>0.77362268518518518</v>
      </c>
      <c r="E776" s="72" t="s">
        <v>9</v>
      </c>
      <c r="F776" s="72">
        <v>33</v>
      </c>
      <c r="G776" s="72" t="s">
        <v>21</v>
      </c>
    </row>
    <row r="777" spans="3:7" ht="15" thickBot="1" x14ac:dyDescent="0.35">
      <c r="C777" s="70">
        <v>43190</v>
      </c>
      <c r="D777" s="71">
        <v>0.77768518518518526</v>
      </c>
      <c r="E777" s="72" t="s">
        <v>9</v>
      </c>
      <c r="F777" s="72">
        <v>43</v>
      </c>
      <c r="G777" s="72" t="s">
        <v>10</v>
      </c>
    </row>
    <row r="778" spans="3:7" ht="15" thickBot="1" x14ac:dyDescent="0.35">
      <c r="C778" s="70">
        <v>43190</v>
      </c>
      <c r="D778" s="71">
        <v>0.77982638888888889</v>
      </c>
      <c r="E778" s="72" t="s">
        <v>9</v>
      </c>
      <c r="F778" s="72">
        <v>48</v>
      </c>
      <c r="G778" s="72" t="s">
        <v>21</v>
      </c>
    </row>
    <row r="779" spans="3:7" ht="15" thickBot="1" x14ac:dyDescent="0.35">
      <c r="C779" s="70">
        <v>43190</v>
      </c>
      <c r="D779" s="71">
        <v>0.78181712962962957</v>
      </c>
      <c r="E779" s="72" t="s">
        <v>9</v>
      </c>
      <c r="F779" s="72">
        <v>54</v>
      </c>
      <c r="G779" s="72" t="s">
        <v>10</v>
      </c>
    </row>
    <row r="780" spans="3:7" ht="15" thickBot="1" x14ac:dyDescent="0.35">
      <c r="C780" s="70">
        <v>43190</v>
      </c>
      <c r="D780" s="71">
        <v>0.78363425925925922</v>
      </c>
      <c r="E780" s="72" t="s">
        <v>9</v>
      </c>
      <c r="F780" s="72">
        <v>37</v>
      </c>
      <c r="G780" s="72" t="s">
        <v>10</v>
      </c>
    </row>
    <row r="781" spans="3:7" ht="15" thickBot="1" x14ac:dyDescent="0.35">
      <c r="C781" s="70">
        <v>43190</v>
      </c>
      <c r="D781" s="71">
        <v>0.78501157407407407</v>
      </c>
      <c r="E781" s="72" t="s">
        <v>9</v>
      </c>
      <c r="F781" s="72">
        <v>36</v>
      </c>
      <c r="G781" s="72" t="s">
        <v>10</v>
      </c>
    </row>
    <row r="782" spans="3:7" ht="15" thickBot="1" x14ac:dyDescent="0.35">
      <c r="C782" s="70">
        <v>43190</v>
      </c>
      <c r="D782" s="71">
        <v>0.78620370370370374</v>
      </c>
      <c r="E782" s="72" t="s">
        <v>9</v>
      </c>
      <c r="F782" s="72">
        <v>38</v>
      </c>
      <c r="G782" s="72" t="s">
        <v>10</v>
      </c>
    </row>
    <row r="783" spans="3:7" ht="15" thickBot="1" x14ac:dyDescent="0.35">
      <c r="C783" s="70">
        <v>43190</v>
      </c>
      <c r="D783" s="71">
        <v>0.78901620370370373</v>
      </c>
      <c r="E783" s="72" t="s">
        <v>9</v>
      </c>
      <c r="F783" s="72">
        <v>35</v>
      </c>
      <c r="G783" s="72" t="s">
        <v>10</v>
      </c>
    </row>
    <row r="784" spans="3:7" ht="15" thickBot="1" x14ac:dyDescent="0.35">
      <c r="C784" s="70">
        <v>43190</v>
      </c>
      <c r="D784" s="71">
        <v>0.79109953703703706</v>
      </c>
      <c r="E784" s="72" t="s">
        <v>9</v>
      </c>
      <c r="F784" s="72">
        <v>47</v>
      </c>
      <c r="G784" s="72" t="s">
        <v>10</v>
      </c>
    </row>
    <row r="785" spans="3:7" ht="15" thickBot="1" x14ac:dyDescent="0.35">
      <c r="C785" s="70">
        <v>43190</v>
      </c>
      <c r="D785" s="71">
        <v>0.79317129629629635</v>
      </c>
      <c r="E785" s="72" t="s">
        <v>9</v>
      </c>
      <c r="F785" s="72">
        <v>42</v>
      </c>
      <c r="G785" s="72" t="s">
        <v>21</v>
      </c>
    </row>
    <row r="786" spans="3:7" ht="15" thickBot="1" x14ac:dyDescent="0.35">
      <c r="C786" s="70">
        <v>43190</v>
      </c>
      <c r="D786" s="71">
        <v>0.79376157407407411</v>
      </c>
      <c r="E786" s="72" t="s">
        <v>9</v>
      </c>
      <c r="F786" s="72">
        <v>45</v>
      </c>
      <c r="G786" s="72" t="s">
        <v>21</v>
      </c>
    </row>
    <row r="787" spans="3:7" ht="15" thickBot="1" x14ac:dyDescent="0.35">
      <c r="C787" s="70">
        <v>43190</v>
      </c>
      <c r="D787" s="71">
        <v>0.79381944444444441</v>
      </c>
      <c r="E787" s="72" t="s">
        <v>9</v>
      </c>
      <c r="F787" s="72">
        <v>47</v>
      </c>
      <c r="G787" s="72" t="s">
        <v>10</v>
      </c>
    </row>
    <row r="788" spans="3:7" ht="15" thickBot="1" x14ac:dyDescent="0.35">
      <c r="C788" s="70">
        <v>43190</v>
      </c>
      <c r="D788" s="71">
        <v>0.79524305555555552</v>
      </c>
      <c r="E788" s="72" t="s">
        <v>9</v>
      </c>
      <c r="F788" s="72">
        <v>49</v>
      </c>
      <c r="G788" s="72" t="s">
        <v>10</v>
      </c>
    </row>
    <row r="789" spans="3:7" ht="15" thickBot="1" x14ac:dyDescent="0.35">
      <c r="C789" s="70">
        <v>43190</v>
      </c>
      <c r="D789" s="71">
        <v>0.80143518518518519</v>
      </c>
      <c r="E789" s="72" t="s">
        <v>9</v>
      </c>
      <c r="F789" s="72">
        <v>36</v>
      </c>
      <c r="G789" s="72" t="s">
        <v>21</v>
      </c>
    </row>
    <row r="790" spans="3:7" ht="15" thickBot="1" x14ac:dyDescent="0.35">
      <c r="C790" s="70">
        <v>43190</v>
      </c>
      <c r="D790" s="71">
        <v>0.80758101851851849</v>
      </c>
      <c r="E790" s="72" t="s">
        <v>9</v>
      </c>
      <c r="F790" s="72">
        <v>53</v>
      </c>
      <c r="G790" s="72" t="s">
        <v>10</v>
      </c>
    </row>
    <row r="791" spans="3:7" ht="15" thickBot="1" x14ac:dyDescent="0.35">
      <c r="C791" s="70">
        <v>43190</v>
      </c>
      <c r="D791" s="71">
        <v>0.80790509259259258</v>
      </c>
      <c r="E791" s="72" t="s">
        <v>9</v>
      </c>
      <c r="F791" s="72">
        <v>47</v>
      </c>
      <c r="G791" s="72" t="s">
        <v>10</v>
      </c>
    </row>
    <row r="792" spans="3:7" ht="15" thickBot="1" x14ac:dyDescent="0.35">
      <c r="C792" s="70">
        <v>43190</v>
      </c>
      <c r="D792" s="71">
        <v>0.81444444444444442</v>
      </c>
      <c r="E792" s="72" t="s">
        <v>9</v>
      </c>
      <c r="F792" s="72">
        <v>58</v>
      </c>
      <c r="G792" s="72" t="s">
        <v>21</v>
      </c>
    </row>
    <row r="793" spans="3:7" ht="15" thickBot="1" x14ac:dyDescent="0.35">
      <c r="C793" s="70">
        <v>43190</v>
      </c>
      <c r="D793" s="71">
        <v>0.81528935185185192</v>
      </c>
      <c r="E793" s="72" t="s">
        <v>9</v>
      </c>
      <c r="F793" s="72">
        <v>42</v>
      </c>
      <c r="G793" s="72" t="s">
        <v>21</v>
      </c>
    </row>
    <row r="794" spans="3:7" ht="15" thickBot="1" x14ac:dyDescent="0.35">
      <c r="C794" s="70">
        <v>43190</v>
      </c>
      <c r="D794" s="71">
        <v>0.81890046296296293</v>
      </c>
      <c r="E794" s="72" t="s">
        <v>9</v>
      </c>
      <c r="F794" s="72">
        <v>42</v>
      </c>
      <c r="G794" s="72" t="s">
        <v>21</v>
      </c>
    </row>
    <row r="795" spans="3:7" ht="15" thickBot="1" x14ac:dyDescent="0.35">
      <c r="C795" s="70">
        <v>43190</v>
      </c>
      <c r="D795" s="71">
        <v>0.81890046296296293</v>
      </c>
      <c r="E795" s="72" t="s">
        <v>9</v>
      </c>
      <c r="F795" s="72">
        <v>38</v>
      </c>
      <c r="G795" s="72" t="s">
        <v>21</v>
      </c>
    </row>
    <row r="796" spans="3:7" ht="15" thickBot="1" x14ac:dyDescent="0.35">
      <c r="C796" s="70">
        <v>43190</v>
      </c>
      <c r="D796" s="71">
        <v>0.81891203703703708</v>
      </c>
      <c r="E796" s="72" t="s">
        <v>9</v>
      </c>
      <c r="F796" s="72">
        <v>24</v>
      </c>
      <c r="G796" s="72" t="s">
        <v>21</v>
      </c>
    </row>
    <row r="797" spans="3:7" ht="15" thickBot="1" x14ac:dyDescent="0.35">
      <c r="C797" s="70">
        <v>43190</v>
      </c>
      <c r="D797" s="71">
        <v>0.82025462962962958</v>
      </c>
      <c r="E797" s="72" t="s">
        <v>9</v>
      </c>
      <c r="F797" s="72">
        <v>37</v>
      </c>
      <c r="G797" s="72" t="s">
        <v>10</v>
      </c>
    </row>
    <row r="798" spans="3:7" ht="15" thickBot="1" x14ac:dyDescent="0.35">
      <c r="C798" s="70">
        <v>43190</v>
      </c>
      <c r="D798" s="71">
        <v>0.8203125</v>
      </c>
      <c r="E798" s="72" t="s">
        <v>9</v>
      </c>
      <c r="F798" s="72">
        <v>46</v>
      </c>
      <c r="G798" s="72" t="s">
        <v>21</v>
      </c>
    </row>
    <row r="799" spans="3:7" ht="15" thickBot="1" x14ac:dyDescent="0.35">
      <c r="C799" s="70">
        <v>43190</v>
      </c>
      <c r="D799" s="71">
        <v>0.83206018518518521</v>
      </c>
      <c r="E799" s="72" t="s">
        <v>9</v>
      </c>
      <c r="F799" s="72">
        <v>25</v>
      </c>
      <c r="G799" s="72" t="s">
        <v>21</v>
      </c>
    </row>
    <row r="800" spans="3:7" ht="15" thickBot="1" x14ac:dyDescent="0.35">
      <c r="C800" s="70">
        <v>43190</v>
      </c>
      <c r="D800" s="71">
        <v>0.83307870370370374</v>
      </c>
      <c r="E800" s="72" t="s">
        <v>9</v>
      </c>
      <c r="F800" s="72">
        <v>40</v>
      </c>
      <c r="G800" s="72" t="s">
        <v>21</v>
      </c>
    </row>
    <row r="801" spans="3:7" ht="15" thickBot="1" x14ac:dyDescent="0.35">
      <c r="C801" s="70">
        <v>43190</v>
      </c>
      <c r="D801" s="71">
        <v>0.8450347222222222</v>
      </c>
      <c r="E801" s="72" t="s">
        <v>9</v>
      </c>
      <c r="F801" s="72">
        <v>55</v>
      </c>
      <c r="G801" s="72" t="s">
        <v>21</v>
      </c>
    </row>
    <row r="802" spans="3:7" ht="15" thickBot="1" x14ac:dyDescent="0.35">
      <c r="C802" s="70">
        <v>43190</v>
      </c>
      <c r="D802" s="71">
        <v>0.84756944444444438</v>
      </c>
      <c r="E802" s="72" t="s">
        <v>9</v>
      </c>
      <c r="F802" s="72">
        <v>44</v>
      </c>
      <c r="G802" s="72" t="s">
        <v>21</v>
      </c>
    </row>
    <row r="803" spans="3:7" ht="15" thickBot="1" x14ac:dyDescent="0.35">
      <c r="C803" s="70">
        <v>43190</v>
      </c>
      <c r="D803" s="71">
        <v>0.85434027777777777</v>
      </c>
      <c r="E803" s="72" t="s">
        <v>9</v>
      </c>
      <c r="F803" s="72">
        <v>36</v>
      </c>
      <c r="G803" s="72" t="s">
        <v>10</v>
      </c>
    </row>
    <row r="804" spans="3:7" ht="15" thickBot="1" x14ac:dyDescent="0.35">
      <c r="C804" s="70">
        <v>43190</v>
      </c>
      <c r="D804" s="71">
        <v>0.85456018518518517</v>
      </c>
      <c r="E804" s="72" t="s">
        <v>9</v>
      </c>
      <c r="F804" s="72">
        <v>47</v>
      </c>
      <c r="G804" s="72" t="s">
        <v>10</v>
      </c>
    </row>
    <row r="805" spans="3:7" ht="15" thickBot="1" x14ac:dyDescent="0.35">
      <c r="C805" s="70">
        <v>43190</v>
      </c>
      <c r="D805" s="71">
        <v>0.85952546296296306</v>
      </c>
      <c r="E805" s="72" t="s">
        <v>9</v>
      </c>
      <c r="F805" s="72">
        <v>32</v>
      </c>
      <c r="G805" s="72" t="s">
        <v>21</v>
      </c>
    </row>
    <row r="806" spans="3:7" ht="15" thickBot="1" x14ac:dyDescent="0.35">
      <c r="C806" s="70">
        <v>43190</v>
      </c>
      <c r="D806" s="71">
        <v>0.86361111111111111</v>
      </c>
      <c r="E806" s="72" t="s">
        <v>9</v>
      </c>
      <c r="F806" s="72">
        <v>40</v>
      </c>
      <c r="G806" s="72" t="s">
        <v>10</v>
      </c>
    </row>
    <row r="807" spans="3:7" ht="15" thickBot="1" x14ac:dyDescent="0.35">
      <c r="C807" s="70">
        <v>43190</v>
      </c>
      <c r="D807" s="71">
        <v>0.86423611111111109</v>
      </c>
      <c r="E807" s="72" t="s">
        <v>9</v>
      </c>
      <c r="F807" s="72">
        <v>28</v>
      </c>
      <c r="G807" s="72" t="s">
        <v>10</v>
      </c>
    </row>
    <row r="808" spans="3:7" ht="15" thickBot="1" x14ac:dyDescent="0.35">
      <c r="C808" s="70">
        <v>43190</v>
      </c>
      <c r="D808" s="71">
        <v>0.86738425925925933</v>
      </c>
      <c r="E808" s="72" t="s">
        <v>9</v>
      </c>
      <c r="F808" s="72">
        <v>46</v>
      </c>
      <c r="G808" s="72" t="s">
        <v>10</v>
      </c>
    </row>
    <row r="809" spans="3:7" ht="15" thickBot="1" x14ac:dyDescent="0.35">
      <c r="C809" s="70">
        <v>43190</v>
      </c>
      <c r="D809" s="71">
        <v>0.8702199074074074</v>
      </c>
      <c r="E809" s="72" t="s">
        <v>9</v>
      </c>
      <c r="F809" s="72">
        <v>45</v>
      </c>
      <c r="G809" s="72" t="s">
        <v>21</v>
      </c>
    </row>
    <row r="810" spans="3:7" ht="15" thickBot="1" x14ac:dyDescent="0.35">
      <c r="C810" s="70">
        <v>43190</v>
      </c>
      <c r="D810" s="71">
        <v>0.87099537037037045</v>
      </c>
      <c r="E810" s="72" t="s">
        <v>9</v>
      </c>
      <c r="F810" s="72">
        <v>49</v>
      </c>
      <c r="G810" s="72" t="s">
        <v>21</v>
      </c>
    </row>
    <row r="811" spans="3:7" ht="15" thickBot="1" x14ac:dyDescent="0.35">
      <c r="C811" s="70">
        <v>43190</v>
      </c>
      <c r="D811" s="71">
        <v>0.87168981481481478</v>
      </c>
      <c r="E811" s="72" t="s">
        <v>9</v>
      </c>
      <c r="F811" s="72">
        <v>37</v>
      </c>
      <c r="G811" s="72" t="s">
        <v>21</v>
      </c>
    </row>
    <row r="812" spans="3:7" ht="15" thickBot="1" x14ac:dyDescent="0.35">
      <c r="C812" s="70">
        <v>43190</v>
      </c>
      <c r="D812" s="71">
        <v>0.87204861111111109</v>
      </c>
      <c r="E812" s="72" t="s">
        <v>9</v>
      </c>
      <c r="F812" s="72">
        <v>33</v>
      </c>
      <c r="G812" s="72" t="s">
        <v>10</v>
      </c>
    </row>
    <row r="813" spans="3:7" ht="15" thickBot="1" x14ac:dyDescent="0.35">
      <c r="C813" s="70">
        <v>43190</v>
      </c>
      <c r="D813" s="71">
        <v>0.87652777777777768</v>
      </c>
      <c r="E813" s="72" t="s">
        <v>9</v>
      </c>
      <c r="F813" s="72">
        <v>45</v>
      </c>
      <c r="G813" s="72" t="s">
        <v>21</v>
      </c>
    </row>
    <row r="814" spans="3:7" ht="15" thickBot="1" x14ac:dyDescent="0.35">
      <c r="C814" s="70">
        <v>43190</v>
      </c>
      <c r="D814" s="71">
        <v>0.87766203703703705</v>
      </c>
      <c r="E814" s="72" t="s">
        <v>9</v>
      </c>
      <c r="F814" s="72">
        <v>45</v>
      </c>
      <c r="G814" s="72" t="s">
        <v>10</v>
      </c>
    </row>
    <row r="815" spans="3:7" ht="15" thickBot="1" x14ac:dyDescent="0.35">
      <c r="C815" s="70">
        <v>43190</v>
      </c>
      <c r="D815" s="71">
        <v>0.87881944444444438</v>
      </c>
      <c r="E815" s="72" t="s">
        <v>9</v>
      </c>
      <c r="F815" s="72">
        <v>43</v>
      </c>
      <c r="G815" s="72" t="s">
        <v>21</v>
      </c>
    </row>
    <row r="816" spans="3:7" ht="15" thickBot="1" x14ac:dyDescent="0.35">
      <c r="C816" s="70">
        <v>43190</v>
      </c>
      <c r="D816" s="71">
        <v>0.88096064814814812</v>
      </c>
      <c r="E816" s="72" t="s">
        <v>9</v>
      </c>
      <c r="F816" s="72">
        <v>25</v>
      </c>
      <c r="G816" s="72" t="s">
        <v>21</v>
      </c>
    </row>
    <row r="817" spans="3:7" ht="15" thickBot="1" x14ac:dyDescent="0.35">
      <c r="C817" s="70">
        <v>43190</v>
      </c>
      <c r="D817" s="71">
        <v>0.88276620370370373</v>
      </c>
      <c r="E817" s="72" t="s">
        <v>9</v>
      </c>
      <c r="F817" s="72">
        <v>32</v>
      </c>
      <c r="G817" s="72" t="s">
        <v>10</v>
      </c>
    </row>
    <row r="818" spans="3:7" ht="15" thickBot="1" x14ac:dyDescent="0.35">
      <c r="C818" s="70">
        <v>43190</v>
      </c>
      <c r="D818" s="71">
        <v>0.88642361111111112</v>
      </c>
      <c r="E818" s="72" t="s">
        <v>9</v>
      </c>
      <c r="F818" s="72">
        <v>27</v>
      </c>
      <c r="G818" s="72" t="s">
        <v>10</v>
      </c>
    </row>
    <row r="819" spans="3:7" ht="15" thickBot="1" x14ac:dyDescent="0.35">
      <c r="C819" s="70">
        <v>43190</v>
      </c>
      <c r="D819" s="71">
        <v>0.88643518518518516</v>
      </c>
      <c r="E819" s="72" t="s">
        <v>9</v>
      </c>
      <c r="F819" s="72">
        <v>22</v>
      </c>
      <c r="G819" s="72" t="s">
        <v>10</v>
      </c>
    </row>
    <row r="820" spans="3:7" ht="15" thickBot="1" x14ac:dyDescent="0.35">
      <c r="C820" s="70">
        <v>43190</v>
      </c>
      <c r="D820" s="71">
        <v>0.88645833333333324</v>
      </c>
      <c r="E820" s="72" t="s">
        <v>9</v>
      </c>
      <c r="F820" s="72">
        <v>20</v>
      </c>
      <c r="G820" s="72" t="s">
        <v>10</v>
      </c>
    </row>
    <row r="821" spans="3:7" ht="15" thickBot="1" x14ac:dyDescent="0.35">
      <c r="C821" s="70">
        <v>43190</v>
      </c>
      <c r="D821" s="71">
        <v>0.8898032407407408</v>
      </c>
      <c r="E821" s="72" t="s">
        <v>9</v>
      </c>
      <c r="F821" s="72">
        <v>47</v>
      </c>
      <c r="G821" s="72" t="s">
        <v>10</v>
      </c>
    </row>
    <row r="822" spans="3:7" ht="15" thickBot="1" x14ac:dyDescent="0.35">
      <c r="C822" s="70">
        <v>43190</v>
      </c>
      <c r="D822" s="71">
        <v>0.89085648148148155</v>
      </c>
      <c r="E822" s="72" t="s">
        <v>9</v>
      </c>
      <c r="F822" s="72">
        <v>31</v>
      </c>
      <c r="G822" s="72" t="s">
        <v>21</v>
      </c>
    </row>
    <row r="823" spans="3:7" ht="15" thickBot="1" x14ac:dyDescent="0.35">
      <c r="C823" s="70">
        <v>43190</v>
      </c>
      <c r="D823" s="71">
        <v>0.89099537037037047</v>
      </c>
      <c r="E823" s="72" t="s">
        <v>9</v>
      </c>
      <c r="F823" s="72">
        <v>33</v>
      </c>
      <c r="G823" s="72" t="s">
        <v>10</v>
      </c>
    </row>
    <row r="824" spans="3:7" ht="15" thickBot="1" x14ac:dyDescent="0.35">
      <c r="C824" s="70">
        <v>43190</v>
      </c>
      <c r="D824" s="71">
        <v>0.89225694444444448</v>
      </c>
      <c r="E824" s="72" t="s">
        <v>9</v>
      </c>
      <c r="F824" s="72">
        <v>46</v>
      </c>
      <c r="G824" s="72" t="s">
        <v>21</v>
      </c>
    </row>
    <row r="825" spans="3:7" ht="15" thickBot="1" x14ac:dyDescent="0.35">
      <c r="C825" s="70">
        <v>43190</v>
      </c>
      <c r="D825" s="71">
        <v>0.89811342592592591</v>
      </c>
      <c r="E825" s="72" t="s">
        <v>9</v>
      </c>
      <c r="F825" s="72">
        <v>43</v>
      </c>
      <c r="G825" s="72" t="s">
        <v>10</v>
      </c>
    </row>
    <row r="826" spans="3:7" ht="15" thickBot="1" x14ac:dyDescent="0.35">
      <c r="C826" s="70">
        <v>43190</v>
      </c>
      <c r="D826" s="71">
        <v>0.89866898148148155</v>
      </c>
      <c r="E826" s="72" t="s">
        <v>9</v>
      </c>
      <c r="F826" s="72">
        <v>58</v>
      </c>
      <c r="G826" s="72" t="s">
        <v>21</v>
      </c>
    </row>
    <row r="827" spans="3:7" ht="15" thickBot="1" x14ac:dyDescent="0.35">
      <c r="C827" s="70">
        <v>43190</v>
      </c>
      <c r="D827" s="71">
        <v>0.89947916666666661</v>
      </c>
      <c r="E827" s="72" t="s">
        <v>9</v>
      </c>
      <c r="F827" s="72">
        <v>49</v>
      </c>
      <c r="G827" s="72" t="s">
        <v>10</v>
      </c>
    </row>
    <row r="828" spans="3:7" ht="15" thickBot="1" x14ac:dyDescent="0.35">
      <c r="C828" s="70">
        <v>43190</v>
      </c>
      <c r="D828" s="71">
        <v>0.8997222222222222</v>
      </c>
      <c r="E828" s="72" t="s">
        <v>9</v>
      </c>
      <c r="F828" s="72">
        <v>48</v>
      </c>
      <c r="G828" s="72" t="s">
        <v>10</v>
      </c>
    </row>
    <row r="829" spans="3:7" ht="15" thickBot="1" x14ac:dyDescent="0.35">
      <c r="C829" s="70">
        <v>43190</v>
      </c>
      <c r="D829" s="71">
        <v>0.90744212962962967</v>
      </c>
      <c r="E829" s="72" t="s">
        <v>9</v>
      </c>
      <c r="F829" s="72">
        <v>31</v>
      </c>
      <c r="G829" s="72" t="s">
        <v>21</v>
      </c>
    </row>
    <row r="830" spans="3:7" ht="15" thickBot="1" x14ac:dyDescent="0.35">
      <c r="C830" s="70">
        <v>43190</v>
      </c>
      <c r="D830" s="71">
        <v>0.91340277777777779</v>
      </c>
      <c r="E830" s="72" t="s">
        <v>9</v>
      </c>
      <c r="F830" s="72">
        <v>33</v>
      </c>
      <c r="G830" s="72" t="s">
        <v>10</v>
      </c>
    </row>
    <row r="831" spans="3:7" ht="15" thickBot="1" x14ac:dyDescent="0.35">
      <c r="C831" s="70">
        <v>43190</v>
      </c>
      <c r="D831" s="71">
        <v>0.91543981481481485</v>
      </c>
      <c r="E831" s="72" t="s">
        <v>9</v>
      </c>
      <c r="F831" s="72">
        <v>36</v>
      </c>
      <c r="G831" s="72" t="s">
        <v>21</v>
      </c>
    </row>
    <row r="832" spans="3:7" ht="15" thickBot="1" x14ac:dyDescent="0.35">
      <c r="C832" s="70">
        <v>43190</v>
      </c>
      <c r="D832" s="71">
        <v>0.92268518518518527</v>
      </c>
      <c r="E832" s="72" t="s">
        <v>9</v>
      </c>
      <c r="F832" s="72">
        <v>42</v>
      </c>
      <c r="G832" s="72" t="s">
        <v>10</v>
      </c>
    </row>
    <row r="833" spans="3:7" ht="15" thickBot="1" x14ac:dyDescent="0.35">
      <c r="C833" s="70">
        <v>43190</v>
      </c>
      <c r="D833" s="71">
        <v>0.92789351851851853</v>
      </c>
      <c r="E833" s="72" t="s">
        <v>9</v>
      </c>
      <c r="F833" s="72">
        <v>40</v>
      </c>
      <c r="G833" s="72" t="s">
        <v>21</v>
      </c>
    </row>
    <row r="834" spans="3:7" ht="15" thickBot="1" x14ac:dyDescent="0.35">
      <c r="C834" s="70">
        <v>43190</v>
      </c>
      <c r="D834" s="71">
        <v>0.92879629629629623</v>
      </c>
      <c r="E834" s="72" t="s">
        <v>9</v>
      </c>
      <c r="F834" s="72">
        <v>41</v>
      </c>
      <c r="G834" s="72" t="s">
        <v>21</v>
      </c>
    </row>
    <row r="835" spans="3:7" ht="15" thickBot="1" x14ac:dyDescent="0.35">
      <c r="C835" s="70">
        <v>43190</v>
      </c>
      <c r="D835" s="71">
        <v>0.93432870370370369</v>
      </c>
      <c r="E835" s="72" t="s">
        <v>9</v>
      </c>
      <c r="F835" s="72">
        <v>38</v>
      </c>
      <c r="G835" s="72" t="s">
        <v>10</v>
      </c>
    </row>
    <row r="836" spans="3:7" ht="15" thickBot="1" x14ac:dyDescent="0.35">
      <c r="C836" s="70">
        <v>43190</v>
      </c>
      <c r="D836" s="71">
        <v>0.9415972222222222</v>
      </c>
      <c r="E836" s="72" t="s">
        <v>9</v>
      </c>
      <c r="F836" s="72">
        <v>37</v>
      </c>
      <c r="G836" s="72" t="s">
        <v>10</v>
      </c>
    </row>
    <row r="837" spans="3:7" ht="15" thickBot="1" x14ac:dyDescent="0.35">
      <c r="C837" s="70">
        <v>43190</v>
      </c>
      <c r="D837" s="71">
        <v>0.9539467592592592</v>
      </c>
      <c r="E837" s="72" t="s">
        <v>9</v>
      </c>
      <c r="F837" s="72">
        <v>46</v>
      </c>
      <c r="G837" s="72" t="s">
        <v>21</v>
      </c>
    </row>
    <row r="838" spans="3:7" ht="15" thickBot="1" x14ac:dyDescent="0.35">
      <c r="C838" s="70">
        <v>43190</v>
      </c>
      <c r="D838" s="71">
        <v>0.95750000000000002</v>
      </c>
      <c r="E838" s="72" t="s">
        <v>9</v>
      </c>
      <c r="F838" s="72">
        <v>52</v>
      </c>
      <c r="G838" s="72" t="s">
        <v>21</v>
      </c>
    </row>
    <row r="839" spans="3:7" ht="15" thickBot="1" x14ac:dyDescent="0.35">
      <c r="C839" s="70">
        <v>43190</v>
      </c>
      <c r="D839" s="71">
        <v>0.96015046296296302</v>
      </c>
      <c r="E839" s="72" t="s">
        <v>9</v>
      </c>
      <c r="F839" s="72">
        <v>41</v>
      </c>
      <c r="G839" s="72" t="s">
        <v>10</v>
      </c>
    </row>
    <row r="840" spans="3:7" ht="15" thickBot="1" x14ac:dyDescent="0.35">
      <c r="C840" s="70">
        <v>43190</v>
      </c>
      <c r="D840" s="71">
        <v>0.96101851851851849</v>
      </c>
      <c r="E840" s="72" t="s">
        <v>9</v>
      </c>
      <c r="F840" s="72">
        <v>34</v>
      </c>
      <c r="G840" s="72" t="s">
        <v>21</v>
      </c>
    </row>
    <row r="841" spans="3:7" ht="15" thickBot="1" x14ac:dyDescent="0.35">
      <c r="C841" s="70">
        <v>43190</v>
      </c>
      <c r="D841" s="71">
        <v>0.96202546296296287</v>
      </c>
      <c r="E841" s="72" t="s">
        <v>9</v>
      </c>
      <c r="F841" s="72">
        <v>29</v>
      </c>
      <c r="G841" s="72" t="s">
        <v>21</v>
      </c>
    </row>
    <row r="842" spans="3:7" ht="15" thickBot="1" x14ac:dyDescent="0.35">
      <c r="C842" s="70">
        <v>43190</v>
      </c>
      <c r="D842" s="71">
        <v>0.96307870370370363</v>
      </c>
      <c r="E842" s="72" t="s">
        <v>9</v>
      </c>
      <c r="F842" s="72">
        <v>54</v>
      </c>
      <c r="G842" s="72" t="s">
        <v>21</v>
      </c>
    </row>
    <row r="843" spans="3:7" ht="15" thickBot="1" x14ac:dyDescent="0.35">
      <c r="C843" s="70">
        <v>43190</v>
      </c>
      <c r="D843" s="71">
        <v>0.9633449074074073</v>
      </c>
      <c r="E843" s="72" t="s">
        <v>9</v>
      </c>
      <c r="F843" s="72">
        <v>38</v>
      </c>
      <c r="G843" s="72" t="s">
        <v>10</v>
      </c>
    </row>
    <row r="844" spans="3:7" ht="15" thickBot="1" x14ac:dyDescent="0.35">
      <c r="C844" s="70">
        <v>43190</v>
      </c>
      <c r="D844" s="71">
        <v>0.97138888888888886</v>
      </c>
      <c r="E844" s="72" t="s">
        <v>9</v>
      </c>
      <c r="F844" s="72">
        <v>39</v>
      </c>
      <c r="G844" s="72" t="s">
        <v>21</v>
      </c>
    </row>
    <row r="845" spans="3:7" ht="15" thickBot="1" x14ac:dyDescent="0.35">
      <c r="C845" s="70">
        <v>43190</v>
      </c>
      <c r="D845" s="71">
        <v>0.97168981481481476</v>
      </c>
      <c r="E845" s="72" t="s">
        <v>9</v>
      </c>
      <c r="F845" s="72">
        <v>35</v>
      </c>
      <c r="G845" s="72" t="s">
        <v>21</v>
      </c>
    </row>
    <row r="846" spans="3:7" ht="15" thickBot="1" x14ac:dyDescent="0.35">
      <c r="C846" s="70">
        <v>43190</v>
      </c>
      <c r="D846" s="71">
        <v>0.97376157407407404</v>
      </c>
      <c r="E846" s="72" t="s">
        <v>9</v>
      </c>
      <c r="F846" s="72">
        <v>42</v>
      </c>
      <c r="G846" s="72" t="s">
        <v>10</v>
      </c>
    </row>
    <row r="847" spans="3:7" ht="15" thickBot="1" x14ac:dyDescent="0.35">
      <c r="C847" s="70">
        <v>43190</v>
      </c>
      <c r="D847" s="71">
        <v>0.99593750000000003</v>
      </c>
      <c r="E847" s="72" t="s">
        <v>9</v>
      </c>
      <c r="F847" s="72">
        <v>45</v>
      </c>
      <c r="G847" s="72" t="s">
        <v>10</v>
      </c>
    </row>
    <row r="848" spans="3:7" ht="15" thickBot="1" x14ac:dyDescent="0.35">
      <c r="C848" s="70">
        <v>43191</v>
      </c>
      <c r="D848" s="71">
        <v>9.8726851851851857E-3</v>
      </c>
      <c r="E848" s="72" t="s">
        <v>9</v>
      </c>
      <c r="F848" s="72">
        <v>41</v>
      </c>
      <c r="G848" s="72" t="s">
        <v>21</v>
      </c>
    </row>
    <row r="849" spans="3:7" ht="15" thickBot="1" x14ac:dyDescent="0.35">
      <c r="C849" s="70">
        <v>43191</v>
      </c>
      <c r="D849" s="71">
        <v>1.0243055555555556E-2</v>
      </c>
      <c r="E849" s="72" t="s">
        <v>9</v>
      </c>
      <c r="F849" s="72">
        <v>57</v>
      </c>
      <c r="G849" s="72" t="s">
        <v>10</v>
      </c>
    </row>
    <row r="850" spans="3:7" ht="15" thickBot="1" x14ac:dyDescent="0.35">
      <c r="C850" s="70">
        <v>43191</v>
      </c>
      <c r="D850" s="71">
        <v>2.1990740740740741E-2</v>
      </c>
      <c r="E850" s="72" t="s">
        <v>9</v>
      </c>
      <c r="F850" s="72">
        <v>43</v>
      </c>
      <c r="G850" s="72" t="s">
        <v>21</v>
      </c>
    </row>
    <row r="851" spans="3:7" ht="15" thickBot="1" x14ac:dyDescent="0.35">
      <c r="C851" s="70">
        <v>43191</v>
      </c>
      <c r="D851" s="71">
        <v>2.5486111111111112E-2</v>
      </c>
      <c r="E851" s="72" t="s">
        <v>9</v>
      </c>
      <c r="F851" s="72">
        <v>41</v>
      </c>
      <c r="G851" s="72" t="s">
        <v>10</v>
      </c>
    </row>
    <row r="852" spans="3:7" ht="15" thickBot="1" x14ac:dyDescent="0.35">
      <c r="C852" s="70">
        <v>43191</v>
      </c>
      <c r="D852" s="71">
        <v>3.0104166666666668E-2</v>
      </c>
      <c r="E852" s="72" t="s">
        <v>9</v>
      </c>
      <c r="F852" s="72">
        <v>46</v>
      </c>
      <c r="G852" s="72" t="s">
        <v>21</v>
      </c>
    </row>
    <row r="853" spans="3:7" ht="15" thickBot="1" x14ac:dyDescent="0.35">
      <c r="C853" s="70">
        <v>43191</v>
      </c>
      <c r="D853" s="71">
        <v>4.0648148148148149E-2</v>
      </c>
      <c r="E853" s="72" t="s">
        <v>9</v>
      </c>
      <c r="F853" s="72">
        <v>33</v>
      </c>
      <c r="G853" s="72" t="s">
        <v>21</v>
      </c>
    </row>
    <row r="854" spans="3:7" ht="15" thickBot="1" x14ac:dyDescent="0.35">
      <c r="C854" s="70">
        <v>43191</v>
      </c>
      <c r="D854" s="71">
        <v>4.4988425925925925E-2</v>
      </c>
      <c r="E854" s="72" t="s">
        <v>9</v>
      </c>
      <c r="F854" s="72">
        <v>34</v>
      </c>
      <c r="G854" s="72" t="s">
        <v>21</v>
      </c>
    </row>
    <row r="855" spans="3:7" ht="15" thickBot="1" x14ac:dyDescent="0.35">
      <c r="C855" s="70">
        <v>43191</v>
      </c>
      <c r="D855" s="71">
        <v>4.6770833333333338E-2</v>
      </c>
      <c r="E855" s="72" t="s">
        <v>9</v>
      </c>
      <c r="F855" s="72">
        <v>48</v>
      </c>
      <c r="G855" s="72" t="s">
        <v>10</v>
      </c>
    </row>
    <row r="856" spans="3:7" ht="15" thickBot="1" x14ac:dyDescent="0.35">
      <c r="C856" s="70">
        <v>43191</v>
      </c>
      <c r="D856" s="71">
        <v>6.2847222222222221E-2</v>
      </c>
      <c r="E856" s="72" t="s">
        <v>9</v>
      </c>
      <c r="F856" s="72">
        <v>49</v>
      </c>
      <c r="G856" s="72" t="s">
        <v>21</v>
      </c>
    </row>
    <row r="857" spans="3:7" ht="15" thickBot="1" x14ac:dyDescent="0.35">
      <c r="C857" s="70">
        <v>43191</v>
      </c>
      <c r="D857" s="71">
        <v>6.4907407407407414E-2</v>
      </c>
      <c r="E857" s="72" t="s">
        <v>9</v>
      </c>
      <c r="F857" s="72">
        <v>43</v>
      </c>
      <c r="G857" s="72" t="s">
        <v>10</v>
      </c>
    </row>
    <row r="858" spans="3:7" ht="15" thickBot="1" x14ac:dyDescent="0.35">
      <c r="C858" s="70">
        <v>43191</v>
      </c>
      <c r="D858" s="71">
        <v>6.732638888888888E-2</v>
      </c>
      <c r="E858" s="72" t="s">
        <v>9</v>
      </c>
      <c r="F858" s="72">
        <v>28</v>
      </c>
      <c r="G858" s="72" t="s">
        <v>21</v>
      </c>
    </row>
    <row r="859" spans="3:7" ht="15" thickBot="1" x14ac:dyDescent="0.35">
      <c r="C859" s="70">
        <v>43191</v>
      </c>
      <c r="D859" s="71">
        <v>0.10679398148148149</v>
      </c>
      <c r="E859" s="72" t="s">
        <v>9</v>
      </c>
      <c r="F859" s="72">
        <v>44</v>
      </c>
      <c r="G859" s="72" t="s">
        <v>21</v>
      </c>
    </row>
    <row r="860" spans="3:7" ht="15" thickBot="1" x14ac:dyDescent="0.35">
      <c r="C860" s="70">
        <v>43191</v>
      </c>
      <c r="D860" s="71">
        <v>0.10686342592592592</v>
      </c>
      <c r="E860" s="72" t="s">
        <v>9</v>
      </c>
      <c r="F860" s="72">
        <v>44</v>
      </c>
      <c r="G860" s="72" t="s">
        <v>10</v>
      </c>
    </row>
    <row r="861" spans="3:7" ht="15" thickBot="1" x14ac:dyDescent="0.35">
      <c r="C861" s="70">
        <v>43191</v>
      </c>
      <c r="D861" s="71">
        <v>0.13599537037037038</v>
      </c>
      <c r="E861" s="72" t="s">
        <v>9</v>
      </c>
      <c r="F861" s="72">
        <v>38</v>
      </c>
      <c r="G861" s="72" t="s">
        <v>21</v>
      </c>
    </row>
    <row r="862" spans="3:7" ht="15" thickBot="1" x14ac:dyDescent="0.35">
      <c r="C862" s="70">
        <v>43191</v>
      </c>
      <c r="D862" s="71">
        <v>0.14337962962962963</v>
      </c>
      <c r="E862" s="72" t="s">
        <v>9</v>
      </c>
      <c r="F862" s="72">
        <v>49</v>
      </c>
      <c r="G862" s="72" t="s">
        <v>21</v>
      </c>
    </row>
    <row r="863" spans="3:7" ht="15" thickBot="1" x14ac:dyDescent="0.35">
      <c r="C863" s="70">
        <v>43191</v>
      </c>
      <c r="D863" s="71">
        <v>0.25541666666666668</v>
      </c>
      <c r="E863" s="72" t="s">
        <v>9</v>
      </c>
      <c r="F863" s="72">
        <v>54</v>
      </c>
      <c r="G863" s="72" t="s">
        <v>10</v>
      </c>
    </row>
    <row r="864" spans="3:7" ht="15" thickBot="1" x14ac:dyDescent="0.35">
      <c r="C864" s="70">
        <v>43191</v>
      </c>
      <c r="D864" s="71">
        <v>0.26982638888888888</v>
      </c>
      <c r="E864" s="72" t="s">
        <v>9</v>
      </c>
      <c r="F864" s="72">
        <v>52</v>
      </c>
      <c r="G864" s="72" t="s">
        <v>21</v>
      </c>
    </row>
    <row r="865" spans="3:7" ht="15" thickBot="1" x14ac:dyDescent="0.35">
      <c r="C865" s="70">
        <v>43191</v>
      </c>
      <c r="D865" s="71">
        <v>0.30885416666666665</v>
      </c>
      <c r="E865" s="72" t="s">
        <v>9</v>
      </c>
      <c r="F865" s="72">
        <v>63</v>
      </c>
      <c r="G865" s="72" t="s">
        <v>21</v>
      </c>
    </row>
    <row r="866" spans="3:7" ht="15" thickBot="1" x14ac:dyDescent="0.35">
      <c r="C866" s="70">
        <v>43191</v>
      </c>
      <c r="D866" s="71">
        <v>0.31219907407407405</v>
      </c>
      <c r="E866" s="72" t="s">
        <v>9</v>
      </c>
      <c r="F866" s="72">
        <v>50</v>
      </c>
      <c r="G866" s="72" t="s">
        <v>10</v>
      </c>
    </row>
    <row r="867" spans="3:7" ht="15" thickBot="1" x14ac:dyDescent="0.35">
      <c r="C867" s="70">
        <v>43191</v>
      </c>
      <c r="D867" s="71">
        <v>0.31820601851851854</v>
      </c>
      <c r="E867" s="72" t="s">
        <v>9</v>
      </c>
      <c r="F867" s="72">
        <v>45</v>
      </c>
      <c r="G867" s="72" t="s">
        <v>10</v>
      </c>
    </row>
    <row r="868" spans="3:7" ht="15" thickBot="1" x14ac:dyDescent="0.35">
      <c r="C868" s="70">
        <v>43191</v>
      </c>
      <c r="D868" s="71">
        <v>0.32244212962962965</v>
      </c>
      <c r="E868" s="72" t="s">
        <v>9</v>
      </c>
      <c r="F868" s="72">
        <v>22</v>
      </c>
      <c r="G868" s="72" t="s">
        <v>21</v>
      </c>
    </row>
    <row r="869" spans="3:7" ht="15" thickBot="1" x14ac:dyDescent="0.35">
      <c r="C869" s="70">
        <v>43191</v>
      </c>
      <c r="D869" s="71">
        <v>0.32424768518518515</v>
      </c>
      <c r="E869" s="72" t="s">
        <v>9</v>
      </c>
      <c r="F869" s="72">
        <v>35</v>
      </c>
      <c r="G869" s="72" t="s">
        <v>21</v>
      </c>
    </row>
    <row r="870" spans="3:7" ht="15" thickBot="1" x14ac:dyDescent="0.35">
      <c r="C870" s="70">
        <v>43191</v>
      </c>
      <c r="D870" s="71">
        <v>0.34392361111111108</v>
      </c>
      <c r="E870" s="72" t="s">
        <v>9</v>
      </c>
      <c r="F870" s="72">
        <v>53</v>
      </c>
      <c r="G870" s="72" t="s">
        <v>10</v>
      </c>
    </row>
    <row r="871" spans="3:7" ht="15" thickBot="1" x14ac:dyDescent="0.35">
      <c r="C871" s="70">
        <v>43191</v>
      </c>
      <c r="D871" s="71">
        <v>0.34486111111111112</v>
      </c>
      <c r="E871" s="72" t="s">
        <v>9</v>
      </c>
      <c r="F871" s="72">
        <v>38</v>
      </c>
      <c r="G871" s="72" t="s">
        <v>10</v>
      </c>
    </row>
    <row r="872" spans="3:7" ht="15" thickBot="1" x14ac:dyDescent="0.35">
      <c r="C872" s="70">
        <v>43191</v>
      </c>
      <c r="D872" s="71">
        <v>0.34497685185185184</v>
      </c>
      <c r="E872" s="72" t="s">
        <v>9</v>
      </c>
      <c r="F872" s="72">
        <v>38</v>
      </c>
      <c r="G872" s="72" t="s">
        <v>10</v>
      </c>
    </row>
    <row r="873" spans="3:7" ht="15" thickBot="1" x14ac:dyDescent="0.35">
      <c r="C873" s="70">
        <v>43191</v>
      </c>
      <c r="D873" s="71">
        <v>0.3472453703703704</v>
      </c>
      <c r="E873" s="72" t="s">
        <v>9</v>
      </c>
      <c r="F873" s="72">
        <v>47</v>
      </c>
      <c r="G873" s="72" t="s">
        <v>21</v>
      </c>
    </row>
    <row r="874" spans="3:7" ht="15" thickBot="1" x14ac:dyDescent="0.35">
      <c r="C874" s="70">
        <v>43191</v>
      </c>
      <c r="D874" s="71">
        <v>0.35114583333333332</v>
      </c>
      <c r="E874" s="72" t="s">
        <v>9</v>
      </c>
      <c r="F874" s="72">
        <v>48</v>
      </c>
      <c r="G874" s="72" t="s">
        <v>10</v>
      </c>
    </row>
    <row r="875" spans="3:7" ht="15" thickBot="1" x14ac:dyDescent="0.35">
      <c r="C875" s="70">
        <v>43191</v>
      </c>
      <c r="D875" s="71">
        <v>0.35407407407407404</v>
      </c>
      <c r="E875" s="72" t="s">
        <v>9</v>
      </c>
      <c r="F875" s="72">
        <v>36</v>
      </c>
      <c r="G875" s="72" t="s">
        <v>10</v>
      </c>
    </row>
    <row r="876" spans="3:7" ht="15" thickBot="1" x14ac:dyDescent="0.35">
      <c r="C876" s="70">
        <v>43191</v>
      </c>
      <c r="D876" s="71">
        <v>0.35592592592592592</v>
      </c>
      <c r="E876" s="72" t="s">
        <v>9</v>
      </c>
      <c r="F876" s="72">
        <v>35</v>
      </c>
      <c r="G876" s="72" t="s">
        <v>10</v>
      </c>
    </row>
    <row r="877" spans="3:7" ht="15" thickBot="1" x14ac:dyDescent="0.35">
      <c r="C877" s="70">
        <v>43191</v>
      </c>
      <c r="D877" s="71">
        <v>0.3588425925925926</v>
      </c>
      <c r="E877" s="72" t="s">
        <v>9</v>
      </c>
      <c r="F877" s="72">
        <v>19</v>
      </c>
      <c r="G877" s="72" t="s">
        <v>21</v>
      </c>
    </row>
    <row r="878" spans="3:7" ht="15" thickBot="1" x14ac:dyDescent="0.35">
      <c r="C878" s="70">
        <v>43191</v>
      </c>
      <c r="D878" s="71">
        <v>0.35910879629629627</v>
      </c>
      <c r="E878" s="72" t="s">
        <v>9</v>
      </c>
      <c r="F878" s="72">
        <v>43</v>
      </c>
      <c r="G878" s="72" t="s">
        <v>10</v>
      </c>
    </row>
    <row r="879" spans="3:7" ht="15" thickBot="1" x14ac:dyDescent="0.35">
      <c r="C879" s="70">
        <v>43191</v>
      </c>
      <c r="D879" s="71">
        <v>0.36303240740740739</v>
      </c>
      <c r="E879" s="72" t="s">
        <v>9</v>
      </c>
      <c r="F879" s="72">
        <v>35</v>
      </c>
      <c r="G879" s="72" t="s">
        <v>10</v>
      </c>
    </row>
    <row r="880" spans="3:7" ht="15" thickBot="1" x14ac:dyDescent="0.35">
      <c r="C880" s="70">
        <v>43191</v>
      </c>
      <c r="D880" s="71">
        <v>0.37343750000000003</v>
      </c>
      <c r="E880" s="72" t="s">
        <v>9</v>
      </c>
      <c r="F880" s="72">
        <v>46</v>
      </c>
      <c r="G880" s="72" t="s">
        <v>10</v>
      </c>
    </row>
    <row r="881" spans="3:7" ht="15" thickBot="1" x14ac:dyDescent="0.35">
      <c r="C881" s="70">
        <v>43191</v>
      </c>
      <c r="D881" s="71">
        <v>0.37403935185185189</v>
      </c>
      <c r="E881" s="72" t="s">
        <v>9</v>
      </c>
      <c r="F881" s="72">
        <v>37</v>
      </c>
      <c r="G881" s="72" t="s">
        <v>21</v>
      </c>
    </row>
    <row r="882" spans="3:7" ht="15" thickBot="1" x14ac:dyDescent="0.35">
      <c r="C882" s="70">
        <v>43191</v>
      </c>
      <c r="D882" s="71">
        <v>0.37973379629629633</v>
      </c>
      <c r="E882" s="72" t="s">
        <v>9</v>
      </c>
      <c r="F882" s="72">
        <v>40</v>
      </c>
      <c r="G882" s="72" t="s">
        <v>10</v>
      </c>
    </row>
    <row r="883" spans="3:7" ht="15" thickBot="1" x14ac:dyDescent="0.35">
      <c r="C883" s="70">
        <v>43191</v>
      </c>
      <c r="D883" s="71">
        <v>0.39203703703703702</v>
      </c>
      <c r="E883" s="72" t="s">
        <v>9</v>
      </c>
      <c r="F883" s="72">
        <v>54</v>
      </c>
      <c r="G883" s="72" t="s">
        <v>10</v>
      </c>
    </row>
    <row r="884" spans="3:7" ht="15" thickBot="1" x14ac:dyDescent="0.35">
      <c r="C884" s="70">
        <v>43191</v>
      </c>
      <c r="D884" s="71">
        <v>0.39408564814814812</v>
      </c>
      <c r="E884" s="72" t="s">
        <v>9</v>
      </c>
      <c r="F884" s="72">
        <v>36</v>
      </c>
      <c r="G884" s="72" t="s">
        <v>10</v>
      </c>
    </row>
    <row r="885" spans="3:7" ht="15" thickBot="1" x14ac:dyDescent="0.35">
      <c r="C885" s="70">
        <v>43191</v>
      </c>
      <c r="D885" s="71">
        <v>0.39424768518518521</v>
      </c>
      <c r="E885" s="72" t="s">
        <v>9</v>
      </c>
      <c r="F885" s="72">
        <v>37</v>
      </c>
      <c r="G885" s="72" t="s">
        <v>10</v>
      </c>
    </row>
    <row r="886" spans="3:7" ht="15" thickBot="1" x14ac:dyDescent="0.35">
      <c r="C886" s="70">
        <v>43191</v>
      </c>
      <c r="D886" s="71">
        <v>0.3967013888888889</v>
      </c>
      <c r="E886" s="72" t="s">
        <v>9</v>
      </c>
      <c r="F886" s="72">
        <v>39</v>
      </c>
      <c r="G886" s="72" t="s">
        <v>21</v>
      </c>
    </row>
    <row r="887" spans="3:7" ht="15" thickBot="1" x14ac:dyDescent="0.35">
      <c r="C887" s="70">
        <v>43191</v>
      </c>
      <c r="D887" s="71">
        <v>0.39785879629629628</v>
      </c>
      <c r="E887" s="72" t="s">
        <v>9</v>
      </c>
      <c r="F887" s="72">
        <v>45</v>
      </c>
      <c r="G887" s="72" t="s">
        <v>10</v>
      </c>
    </row>
    <row r="888" spans="3:7" ht="15" thickBot="1" x14ac:dyDescent="0.35">
      <c r="C888" s="70">
        <v>43191</v>
      </c>
      <c r="D888" s="71">
        <v>0.3991319444444445</v>
      </c>
      <c r="E888" s="72" t="s">
        <v>9</v>
      </c>
      <c r="F888" s="72">
        <v>44</v>
      </c>
      <c r="G888" s="72" t="s">
        <v>10</v>
      </c>
    </row>
    <row r="889" spans="3:7" ht="15" thickBot="1" x14ac:dyDescent="0.35">
      <c r="C889" s="70">
        <v>43191</v>
      </c>
      <c r="D889" s="71">
        <v>0.40069444444444446</v>
      </c>
      <c r="E889" s="72" t="s">
        <v>9</v>
      </c>
      <c r="F889" s="72">
        <v>34</v>
      </c>
      <c r="G889" s="72" t="s">
        <v>10</v>
      </c>
    </row>
    <row r="890" spans="3:7" ht="15" thickBot="1" x14ac:dyDescent="0.35">
      <c r="C890" s="70">
        <v>43191</v>
      </c>
      <c r="D890" s="71">
        <v>0.40151620370370367</v>
      </c>
      <c r="E890" s="72" t="s">
        <v>9</v>
      </c>
      <c r="F890" s="72">
        <v>31</v>
      </c>
      <c r="G890" s="72" t="s">
        <v>21</v>
      </c>
    </row>
    <row r="891" spans="3:7" ht="15" thickBot="1" x14ac:dyDescent="0.35">
      <c r="C891" s="70">
        <v>43191</v>
      </c>
      <c r="D891" s="71">
        <v>0.40387731481481487</v>
      </c>
      <c r="E891" s="72" t="s">
        <v>9</v>
      </c>
      <c r="F891" s="72">
        <v>38</v>
      </c>
      <c r="G891" s="72" t="s">
        <v>21</v>
      </c>
    </row>
    <row r="892" spans="3:7" ht="15" thickBot="1" x14ac:dyDescent="0.35">
      <c r="C892" s="70">
        <v>43191</v>
      </c>
      <c r="D892" s="71">
        <v>0.40653935185185186</v>
      </c>
      <c r="E892" s="72" t="s">
        <v>9</v>
      </c>
      <c r="F892" s="72">
        <v>37</v>
      </c>
      <c r="G892" s="72" t="s">
        <v>10</v>
      </c>
    </row>
    <row r="893" spans="3:7" ht="15" thickBot="1" x14ac:dyDescent="0.35">
      <c r="C893" s="70">
        <v>43191</v>
      </c>
      <c r="D893" s="71">
        <v>0.40783564814814816</v>
      </c>
      <c r="E893" s="72" t="s">
        <v>9</v>
      </c>
      <c r="F893" s="72">
        <v>38</v>
      </c>
      <c r="G893" s="72" t="s">
        <v>10</v>
      </c>
    </row>
    <row r="894" spans="3:7" ht="15" thickBot="1" x14ac:dyDescent="0.35">
      <c r="C894" s="70">
        <v>43191</v>
      </c>
      <c r="D894" s="71">
        <v>0.40990740740740739</v>
      </c>
      <c r="E894" s="72" t="s">
        <v>9</v>
      </c>
      <c r="F894" s="72">
        <v>52</v>
      </c>
      <c r="G894" s="72" t="s">
        <v>21</v>
      </c>
    </row>
    <row r="895" spans="3:7" ht="15" thickBot="1" x14ac:dyDescent="0.35">
      <c r="C895" s="70">
        <v>43191</v>
      </c>
      <c r="D895" s="71">
        <v>0.41206018518518522</v>
      </c>
      <c r="E895" s="72" t="s">
        <v>9</v>
      </c>
      <c r="F895" s="72">
        <v>39</v>
      </c>
      <c r="G895" s="72" t="s">
        <v>21</v>
      </c>
    </row>
    <row r="896" spans="3:7" ht="15" thickBot="1" x14ac:dyDescent="0.35">
      <c r="C896" s="70">
        <v>43191</v>
      </c>
      <c r="D896" s="71">
        <v>0.41403935185185187</v>
      </c>
      <c r="E896" s="72" t="s">
        <v>9</v>
      </c>
      <c r="F896" s="72">
        <v>45</v>
      </c>
      <c r="G896" s="72" t="s">
        <v>21</v>
      </c>
    </row>
    <row r="897" spans="3:7" ht="15" thickBot="1" x14ac:dyDescent="0.35">
      <c r="C897" s="70">
        <v>43191</v>
      </c>
      <c r="D897" s="71">
        <v>0.41902777777777778</v>
      </c>
      <c r="E897" s="72" t="s">
        <v>9</v>
      </c>
      <c r="F897" s="72">
        <v>38</v>
      </c>
      <c r="G897" s="72" t="s">
        <v>10</v>
      </c>
    </row>
    <row r="898" spans="3:7" ht="15" thickBot="1" x14ac:dyDescent="0.35">
      <c r="C898" s="70">
        <v>43191</v>
      </c>
      <c r="D898" s="71">
        <v>0.42403935185185188</v>
      </c>
      <c r="E898" s="72" t="s">
        <v>9</v>
      </c>
      <c r="F898" s="72">
        <v>31</v>
      </c>
      <c r="G898" s="72" t="s">
        <v>21</v>
      </c>
    </row>
    <row r="899" spans="3:7" ht="15" thickBot="1" x14ac:dyDescent="0.35">
      <c r="C899" s="70">
        <v>43191</v>
      </c>
      <c r="D899" s="71">
        <v>0.42479166666666668</v>
      </c>
      <c r="E899" s="72" t="s">
        <v>9</v>
      </c>
      <c r="F899" s="72">
        <v>31</v>
      </c>
      <c r="G899" s="72" t="s">
        <v>10</v>
      </c>
    </row>
    <row r="900" spans="3:7" ht="15" thickBot="1" x14ac:dyDescent="0.35">
      <c r="C900" s="70">
        <v>43191</v>
      </c>
      <c r="D900" s="71">
        <v>0.42756944444444445</v>
      </c>
      <c r="E900" s="72" t="s">
        <v>9</v>
      </c>
      <c r="F900" s="72">
        <v>44</v>
      </c>
      <c r="G900" s="72" t="s">
        <v>10</v>
      </c>
    </row>
    <row r="901" spans="3:7" ht="15" thickBot="1" x14ac:dyDescent="0.35">
      <c r="C901" s="70">
        <v>43191</v>
      </c>
      <c r="D901" s="71">
        <v>0.42804398148148143</v>
      </c>
      <c r="E901" s="72" t="s">
        <v>9</v>
      </c>
      <c r="F901" s="72">
        <v>52</v>
      </c>
      <c r="G901" s="72" t="s">
        <v>21</v>
      </c>
    </row>
    <row r="902" spans="3:7" ht="15" thickBot="1" x14ac:dyDescent="0.35">
      <c r="C902" s="70">
        <v>43191</v>
      </c>
      <c r="D902" s="71">
        <v>0.42905092592592592</v>
      </c>
      <c r="E902" s="72" t="s">
        <v>9</v>
      </c>
      <c r="F902" s="72">
        <v>49</v>
      </c>
      <c r="G902" s="72" t="s">
        <v>21</v>
      </c>
    </row>
    <row r="903" spans="3:7" ht="15" thickBot="1" x14ac:dyDescent="0.35">
      <c r="C903" s="70">
        <v>43191</v>
      </c>
      <c r="D903" s="71">
        <v>0.43181712962962965</v>
      </c>
      <c r="E903" s="72" t="s">
        <v>9</v>
      </c>
      <c r="F903" s="72">
        <v>29</v>
      </c>
      <c r="G903" s="72" t="s">
        <v>21</v>
      </c>
    </row>
    <row r="904" spans="3:7" ht="15" thickBot="1" x14ac:dyDescent="0.35">
      <c r="C904" s="70">
        <v>43191</v>
      </c>
      <c r="D904" s="71">
        <v>0.43285879629629626</v>
      </c>
      <c r="E904" s="72" t="s">
        <v>9</v>
      </c>
      <c r="F904" s="72">
        <v>29</v>
      </c>
      <c r="G904" s="72" t="s">
        <v>10</v>
      </c>
    </row>
    <row r="905" spans="3:7" ht="15" thickBot="1" x14ac:dyDescent="0.35">
      <c r="C905" s="70">
        <v>43191</v>
      </c>
      <c r="D905" s="71">
        <v>0.43734953703703705</v>
      </c>
      <c r="E905" s="72" t="s">
        <v>9</v>
      </c>
      <c r="F905" s="72">
        <v>58</v>
      </c>
      <c r="G905" s="72" t="s">
        <v>10</v>
      </c>
    </row>
    <row r="906" spans="3:7" ht="15" thickBot="1" x14ac:dyDescent="0.35">
      <c r="C906" s="70">
        <v>43191</v>
      </c>
      <c r="D906" s="71">
        <v>0.43827546296296299</v>
      </c>
      <c r="E906" s="72" t="s">
        <v>9</v>
      </c>
      <c r="F906" s="72">
        <v>33</v>
      </c>
      <c r="G906" s="72" t="s">
        <v>21</v>
      </c>
    </row>
    <row r="907" spans="3:7" ht="15" thickBot="1" x14ac:dyDescent="0.35">
      <c r="C907" s="70">
        <v>43191</v>
      </c>
      <c r="D907" s="71">
        <v>0.43952546296296297</v>
      </c>
      <c r="E907" s="72" t="s">
        <v>9</v>
      </c>
      <c r="F907" s="72">
        <v>39</v>
      </c>
      <c r="G907" s="72" t="s">
        <v>10</v>
      </c>
    </row>
    <row r="908" spans="3:7" ht="15" thickBot="1" x14ac:dyDescent="0.35">
      <c r="C908" s="70">
        <v>43191</v>
      </c>
      <c r="D908" s="71">
        <v>0.44442129629629629</v>
      </c>
      <c r="E908" s="72" t="s">
        <v>9</v>
      </c>
      <c r="F908" s="72">
        <v>22</v>
      </c>
      <c r="G908" s="72" t="s">
        <v>21</v>
      </c>
    </row>
    <row r="909" spans="3:7" ht="15" thickBot="1" x14ac:dyDescent="0.35">
      <c r="C909" s="70">
        <v>43191</v>
      </c>
      <c r="D909" s="71">
        <v>0.4447916666666667</v>
      </c>
      <c r="E909" s="72" t="s">
        <v>9</v>
      </c>
      <c r="F909" s="72">
        <v>37</v>
      </c>
      <c r="G909" s="72" t="s">
        <v>10</v>
      </c>
    </row>
    <row r="910" spans="3:7" ht="15" thickBot="1" x14ac:dyDescent="0.35">
      <c r="C910" s="70">
        <v>43191</v>
      </c>
      <c r="D910" s="71">
        <v>0.44532407407407404</v>
      </c>
      <c r="E910" s="72" t="s">
        <v>9</v>
      </c>
      <c r="F910" s="72">
        <v>17</v>
      </c>
      <c r="G910" s="72" t="s">
        <v>10</v>
      </c>
    </row>
    <row r="911" spans="3:7" ht="15" thickBot="1" x14ac:dyDescent="0.35">
      <c r="C911" s="70">
        <v>43191</v>
      </c>
      <c r="D911" s="71">
        <v>0.44627314814814811</v>
      </c>
      <c r="E911" s="72" t="s">
        <v>9</v>
      </c>
      <c r="F911" s="72">
        <v>37</v>
      </c>
      <c r="G911" s="72" t="s">
        <v>10</v>
      </c>
    </row>
    <row r="912" spans="3:7" ht="15" thickBot="1" x14ac:dyDescent="0.35">
      <c r="C912" s="70">
        <v>43191</v>
      </c>
      <c r="D912" s="71">
        <v>0.44791666666666669</v>
      </c>
      <c r="E912" s="72" t="s">
        <v>9</v>
      </c>
      <c r="F912" s="72">
        <v>23</v>
      </c>
      <c r="G912" s="72" t="s">
        <v>21</v>
      </c>
    </row>
    <row r="913" spans="3:7" ht="15" thickBot="1" x14ac:dyDescent="0.35">
      <c r="C913" s="70">
        <v>43191</v>
      </c>
      <c r="D913" s="71">
        <v>0.44847222222222222</v>
      </c>
      <c r="E913" s="72" t="s">
        <v>9</v>
      </c>
      <c r="F913" s="72">
        <v>42</v>
      </c>
      <c r="G913" s="72" t="s">
        <v>10</v>
      </c>
    </row>
    <row r="914" spans="3:7" ht="15" thickBot="1" x14ac:dyDescent="0.35">
      <c r="C914" s="70">
        <v>43191</v>
      </c>
      <c r="D914" s="71">
        <v>0.44975694444444447</v>
      </c>
      <c r="E914" s="72" t="s">
        <v>9</v>
      </c>
      <c r="F914" s="72">
        <v>43</v>
      </c>
      <c r="G914" s="72" t="s">
        <v>21</v>
      </c>
    </row>
    <row r="915" spans="3:7" ht="15" thickBot="1" x14ac:dyDescent="0.35">
      <c r="C915" s="70">
        <v>43191</v>
      </c>
      <c r="D915" s="71">
        <v>0.45018518518518519</v>
      </c>
      <c r="E915" s="72" t="s">
        <v>9</v>
      </c>
      <c r="F915" s="72">
        <v>32</v>
      </c>
      <c r="G915" s="72" t="s">
        <v>10</v>
      </c>
    </row>
    <row r="916" spans="3:7" ht="15" thickBot="1" x14ac:dyDescent="0.35">
      <c r="C916" s="70">
        <v>43191</v>
      </c>
      <c r="D916" s="71">
        <v>0.4511574074074074</v>
      </c>
      <c r="E916" s="72" t="s">
        <v>9</v>
      </c>
      <c r="F916" s="72">
        <v>60</v>
      </c>
      <c r="G916" s="72" t="s">
        <v>10</v>
      </c>
    </row>
    <row r="917" spans="3:7" ht="15" thickBot="1" x14ac:dyDescent="0.35">
      <c r="C917" s="70">
        <v>43191</v>
      </c>
      <c r="D917" s="71">
        <v>0.45140046296296293</v>
      </c>
      <c r="E917" s="72" t="s">
        <v>9</v>
      </c>
      <c r="F917" s="72">
        <v>35</v>
      </c>
      <c r="G917" s="72" t="s">
        <v>21</v>
      </c>
    </row>
    <row r="918" spans="3:7" ht="15" thickBot="1" x14ac:dyDescent="0.35">
      <c r="C918" s="70">
        <v>43191</v>
      </c>
      <c r="D918" s="71">
        <v>0.45458333333333334</v>
      </c>
      <c r="E918" s="72" t="s">
        <v>9</v>
      </c>
      <c r="F918" s="72">
        <v>43</v>
      </c>
      <c r="G918" s="72" t="s">
        <v>21</v>
      </c>
    </row>
    <row r="919" spans="3:7" ht="15" thickBot="1" x14ac:dyDescent="0.35">
      <c r="C919" s="70">
        <v>43191</v>
      </c>
      <c r="D919" s="71">
        <v>0.45629629629629626</v>
      </c>
      <c r="E919" s="72" t="s">
        <v>9</v>
      </c>
      <c r="F919" s="72">
        <v>48</v>
      </c>
      <c r="G919" s="72" t="s">
        <v>10</v>
      </c>
    </row>
    <row r="920" spans="3:7" ht="15" thickBot="1" x14ac:dyDescent="0.35">
      <c r="C920" s="70">
        <v>43191</v>
      </c>
      <c r="D920" s="71">
        <v>0.45741898148148147</v>
      </c>
      <c r="E920" s="72" t="s">
        <v>9</v>
      </c>
      <c r="F920" s="72">
        <v>53</v>
      </c>
      <c r="G920" s="72" t="s">
        <v>10</v>
      </c>
    </row>
    <row r="921" spans="3:7" ht="15" thickBot="1" x14ac:dyDescent="0.35">
      <c r="C921" s="70">
        <v>43191</v>
      </c>
      <c r="D921" s="71">
        <v>0.45758101851851851</v>
      </c>
      <c r="E921" s="72" t="s">
        <v>9</v>
      </c>
      <c r="F921" s="72">
        <v>54</v>
      </c>
      <c r="G921" s="72" t="s">
        <v>10</v>
      </c>
    </row>
    <row r="922" spans="3:7" ht="15" thickBot="1" x14ac:dyDescent="0.35">
      <c r="C922" s="70">
        <v>43191</v>
      </c>
      <c r="D922" s="71">
        <v>0.45849537037037041</v>
      </c>
      <c r="E922" s="72" t="s">
        <v>9</v>
      </c>
      <c r="F922" s="72">
        <v>44</v>
      </c>
      <c r="G922" s="72" t="s">
        <v>10</v>
      </c>
    </row>
    <row r="923" spans="3:7" ht="15" thickBot="1" x14ac:dyDescent="0.35">
      <c r="C923" s="70">
        <v>43191</v>
      </c>
      <c r="D923" s="71">
        <v>0.4596412037037037</v>
      </c>
      <c r="E923" s="72" t="s">
        <v>9</v>
      </c>
      <c r="F923" s="72">
        <v>42</v>
      </c>
      <c r="G923" s="72" t="s">
        <v>21</v>
      </c>
    </row>
    <row r="924" spans="3:7" ht="15" thickBot="1" x14ac:dyDescent="0.35">
      <c r="C924" s="70">
        <v>43191</v>
      </c>
      <c r="D924" s="71">
        <v>0.46013888888888888</v>
      </c>
      <c r="E924" s="72" t="s">
        <v>9</v>
      </c>
      <c r="F924" s="72">
        <v>42</v>
      </c>
      <c r="G924" s="72" t="s">
        <v>21</v>
      </c>
    </row>
    <row r="925" spans="3:7" ht="15" thickBot="1" x14ac:dyDescent="0.35">
      <c r="C925" s="70">
        <v>43191</v>
      </c>
      <c r="D925" s="71">
        <v>0.46119212962962958</v>
      </c>
      <c r="E925" s="72" t="s">
        <v>9</v>
      </c>
      <c r="F925" s="72">
        <v>56</v>
      </c>
      <c r="G925" s="72" t="s">
        <v>10</v>
      </c>
    </row>
    <row r="926" spans="3:7" ht="15" thickBot="1" x14ac:dyDescent="0.35">
      <c r="C926" s="70">
        <v>43191</v>
      </c>
      <c r="D926" s="71">
        <v>0.46239583333333334</v>
      </c>
      <c r="E926" s="72" t="s">
        <v>9</v>
      </c>
      <c r="F926" s="72">
        <v>41</v>
      </c>
      <c r="G926" s="72" t="s">
        <v>10</v>
      </c>
    </row>
    <row r="927" spans="3:7" ht="15" thickBot="1" x14ac:dyDescent="0.35">
      <c r="C927" s="70">
        <v>43191</v>
      </c>
      <c r="D927" s="71">
        <v>0.4652546296296296</v>
      </c>
      <c r="E927" s="72" t="s">
        <v>9</v>
      </c>
      <c r="F927" s="72">
        <v>51</v>
      </c>
      <c r="G927" s="72" t="s">
        <v>21</v>
      </c>
    </row>
    <row r="928" spans="3:7" ht="15" thickBot="1" x14ac:dyDescent="0.35">
      <c r="C928" s="70">
        <v>43191</v>
      </c>
      <c r="D928" s="71">
        <v>0.46533564814814815</v>
      </c>
      <c r="E928" s="72" t="s">
        <v>9</v>
      </c>
      <c r="F928" s="72">
        <v>33</v>
      </c>
      <c r="G928" s="72" t="s">
        <v>21</v>
      </c>
    </row>
    <row r="929" spans="3:7" ht="15" thickBot="1" x14ac:dyDescent="0.35">
      <c r="C929" s="70">
        <v>43191</v>
      </c>
      <c r="D929" s="71">
        <v>0.46826388888888887</v>
      </c>
      <c r="E929" s="72" t="s">
        <v>9</v>
      </c>
      <c r="F929" s="72">
        <v>42</v>
      </c>
      <c r="G929" s="72" t="s">
        <v>10</v>
      </c>
    </row>
    <row r="930" spans="3:7" ht="15" thickBot="1" x14ac:dyDescent="0.35">
      <c r="C930" s="70">
        <v>43191</v>
      </c>
      <c r="D930" s="71">
        <v>0.47244212962962967</v>
      </c>
      <c r="E930" s="72" t="s">
        <v>9</v>
      </c>
      <c r="F930" s="72">
        <v>48</v>
      </c>
      <c r="G930" s="72" t="s">
        <v>10</v>
      </c>
    </row>
    <row r="931" spans="3:7" ht="15" thickBot="1" x14ac:dyDescent="0.35">
      <c r="C931" s="70">
        <v>43191</v>
      </c>
      <c r="D931" s="71">
        <v>0.4752662037037037</v>
      </c>
      <c r="E931" s="72" t="s">
        <v>9</v>
      </c>
      <c r="F931" s="72">
        <v>46</v>
      </c>
      <c r="G931" s="72" t="s">
        <v>10</v>
      </c>
    </row>
    <row r="932" spans="3:7" ht="15" thickBot="1" x14ac:dyDescent="0.35">
      <c r="C932" s="70">
        <v>43191</v>
      </c>
      <c r="D932" s="71">
        <v>0.47638888888888892</v>
      </c>
      <c r="E932" s="72" t="s">
        <v>9</v>
      </c>
      <c r="F932" s="72">
        <v>50</v>
      </c>
      <c r="G932" s="72" t="s">
        <v>10</v>
      </c>
    </row>
    <row r="933" spans="3:7" ht="15" thickBot="1" x14ac:dyDescent="0.35">
      <c r="C933" s="70">
        <v>43191</v>
      </c>
      <c r="D933" s="71">
        <v>0.47715277777777776</v>
      </c>
      <c r="E933" s="72" t="s">
        <v>9</v>
      </c>
      <c r="F933" s="72">
        <v>41</v>
      </c>
      <c r="G933" s="72" t="s">
        <v>10</v>
      </c>
    </row>
    <row r="934" spans="3:7" ht="15" thickBot="1" x14ac:dyDescent="0.35">
      <c r="C934" s="70">
        <v>43191</v>
      </c>
      <c r="D934" s="71">
        <v>0.4800462962962963</v>
      </c>
      <c r="E934" s="72" t="s">
        <v>9</v>
      </c>
      <c r="F934" s="72">
        <v>30</v>
      </c>
      <c r="G934" s="72" t="s">
        <v>10</v>
      </c>
    </row>
    <row r="935" spans="3:7" ht="15" thickBot="1" x14ac:dyDescent="0.35">
      <c r="C935" s="70">
        <v>43191</v>
      </c>
      <c r="D935" s="71">
        <v>0.48281250000000003</v>
      </c>
      <c r="E935" s="72" t="s">
        <v>9</v>
      </c>
      <c r="F935" s="72">
        <v>42</v>
      </c>
      <c r="G935" s="72" t="s">
        <v>21</v>
      </c>
    </row>
    <row r="936" spans="3:7" ht="15" thickBot="1" x14ac:dyDescent="0.35">
      <c r="C936" s="70">
        <v>43191</v>
      </c>
      <c r="D936" s="71">
        <v>0.4839236111111111</v>
      </c>
      <c r="E936" s="72" t="s">
        <v>9</v>
      </c>
      <c r="F936" s="72">
        <v>44</v>
      </c>
      <c r="G936" s="72" t="s">
        <v>10</v>
      </c>
    </row>
    <row r="937" spans="3:7" ht="15" thickBot="1" x14ac:dyDescent="0.35">
      <c r="C937" s="70">
        <v>43191</v>
      </c>
      <c r="D937" s="71">
        <v>0.48476851851851849</v>
      </c>
      <c r="E937" s="72" t="s">
        <v>9</v>
      </c>
      <c r="F937" s="72">
        <v>42</v>
      </c>
      <c r="G937" s="72" t="s">
        <v>10</v>
      </c>
    </row>
    <row r="938" spans="3:7" ht="15" thickBot="1" x14ac:dyDescent="0.35">
      <c r="C938" s="70">
        <v>43191</v>
      </c>
      <c r="D938" s="71">
        <v>0.48505787037037035</v>
      </c>
      <c r="E938" s="72" t="s">
        <v>9</v>
      </c>
      <c r="F938" s="72">
        <v>49</v>
      </c>
      <c r="G938" s="72" t="s">
        <v>21</v>
      </c>
    </row>
    <row r="939" spans="3:7" ht="15" thickBot="1" x14ac:dyDescent="0.35">
      <c r="C939" s="70">
        <v>43191</v>
      </c>
      <c r="D939" s="71">
        <v>0.48581018518518521</v>
      </c>
      <c r="E939" s="72" t="s">
        <v>9</v>
      </c>
      <c r="F939" s="72">
        <v>32</v>
      </c>
      <c r="G939" s="72" t="s">
        <v>21</v>
      </c>
    </row>
    <row r="940" spans="3:7" ht="15" thickBot="1" x14ac:dyDescent="0.35">
      <c r="C940" s="70">
        <v>43191</v>
      </c>
      <c r="D940" s="71">
        <v>0.48627314814814815</v>
      </c>
      <c r="E940" s="72" t="s">
        <v>9</v>
      </c>
      <c r="F940" s="72">
        <v>46</v>
      </c>
      <c r="G940" s="72" t="s">
        <v>10</v>
      </c>
    </row>
    <row r="941" spans="3:7" ht="15" thickBot="1" x14ac:dyDescent="0.35">
      <c r="C941" s="70">
        <v>43191</v>
      </c>
      <c r="D941" s="71">
        <v>0.48696759259259265</v>
      </c>
      <c r="E941" s="72" t="s">
        <v>9</v>
      </c>
      <c r="F941" s="72">
        <v>32</v>
      </c>
      <c r="G941" s="72" t="s">
        <v>21</v>
      </c>
    </row>
    <row r="942" spans="3:7" ht="15" thickBot="1" x14ac:dyDescent="0.35">
      <c r="C942" s="70">
        <v>43191</v>
      </c>
      <c r="D942" s="71">
        <v>0.48738425925925927</v>
      </c>
      <c r="E942" s="72" t="s">
        <v>9</v>
      </c>
      <c r="F942" s="72">
        <v>42</v>
      </c>
      <c r="G942" s="72" t="s">
        <v>10</v>
      </c>
    </row>
    <row r="943" spans="3:7" ht="15" thickBot="1" x14ac:dyDescent="0.35">
      <c r="C943" s="70">
        <v>43191</v>
      </c>
      <c r="D943" s="71">
        <v>0.48840277777777774</v>
      </c>
      <c r="E943" s="72" t="s">
        <v>9</v>
      </c>
      <c r="F943" s="72">
        <v>40</v>
      </c>
      <c r="G943" s="72" t="s">
        <v>21</v>
      </c>
    </row>
    <row r="944" spans="3:7" ht="15" thickBot="1" x14ac:dyDescent="0.35">
      <c r="C944" s="70">
        <v>43191</v>
      </c>
      <c r="D944" s="71">
        <v>0.48861111111111111</v>
      </c>
      <c r="E944" s="72" t="s">
        <v>9</v>
      </c>
      <c r="F944" s="72">
        <v>45</v>
      </c>
      <c r="G944" s="72" t="s">
        <v>10</v>
      </c>
    </row>
    <row r="945" spans="3:7" ht="15" thickBot="1" x14ac:dyDescent="0.35">
      <c r="C945" s="70">
        <v>43191</v>
      </c>
      <c r="D945" s="71">
        <v>0.48890046296296297</v>
      </c>
      <c r="E945" s="72" t="s">
        <v>9</v>
      </c>
      <c r="F945" s="72">
        <v>37</v>
      </c>
      <c r="G945" s="72" t="s">
        <v>21</v>
      </c>
    </row>
    <row r="946" spans="3:7" ht="15" thickBot="1" x14ac:dyDescent="0.35">
      <c r="C946" s="70">
        <v>43191</v>
      </c>
      <c r="D946" s="71">
        <v>0.48993055555555554</v>
      </c>
      <c r="E946" s="72" t="s">
        <v>9</v>
      </c>
      <c r="F946" s="72">
        <v>62</v>
      </c>
      <c r="G946" s="72" t="s">
        <v>10</v>
      </c>
    </row>
    <row r="947" spans="3:7" ht="15" thickBot="1" x14ac:dyDescent="0.35">
      <c r="C947" s="70">
        <v>43191</v>
      </c>
      <c r="D947" s="71">
        <v>0.49107638888888888</v>
      </c>
      <c r="E947" s="72" t="s">
        <v>9</v>
      </c>
      <c r="F947" s="72">
        <v>52</v>
      </c>
      <c r="G947" s="72" t="s">
        <v>21</v>
      </c>
    </row>
    <row r="948" spans="3:7" ht="15" thickBot="1" x14ac:dyDescent="0.35">
      <c r="C948" s="70">
        <v>43191</v>
      </c>
      <c r="D948" s="71">
        <v>0.49228009259259259</v>
      </c>
      <c r="E948" s="72" t="s">
        <v>9</v>
      </c>
      <c r="F948" s="72">
        <v>48</v>
      </c>
      <c r="G948" s="72" t="s">
        <v>21</v>
      </c>
    </row>
    <row r="949" spans="3:7" ht="15" thickBot="1" x14ac:dyDescent="0.35">
      <c r="C949" s="70">
        <v>43191</v>
      </c>
      <c r="D949" s="71">
        <v>0.49244212962962958</v>
      </c>
      <c r="E949" s="72" t="s">
        <v>9</v>
      </c>
      <c r="F949" s="72">
        <v>31</v>
      </c>
      <c r="G949" s="72" t="s">
        <v>21</v>
      </c>
    </row>
    <row r="950" spans="3:7" ht="15" thickBot="1" x14ac:dyDescent="0.35">
      <c r="C950" s="70">
        <v>43191</v>
      </c>
      <c r="D950" s="71">
        <v>0.49306712962962962</v>
      </c>
      <c r="E950" s="72" t="s">
        <v>9</v>
      </c>
      <c r="F950" s="72">
        <v>51</v>
      </c>
      <c r="G950" s="72" t="s">
        <v>10</v>
      </c>
    </row>
    <row r="951" spans="3:7" ht="15" thickBot="1" x14ac:dyDescent="0.35">
      <c r="C951" s="70">
        <v>43191</v>
      </c>
      <c r="D951" s="71">
        <v>0.49386574074074074</v>
      </c>
      <c r="E951" s="72" t="s">
        <v>9</v>
      </c>
      <c r="F951" s="72">
        <v>45</v>
      </c>
      <c r="G951" s="72" t="s">
        <v>10</v>
      </c>
    </row>
    <row r="952" spans="3:7" ht="15" thickBot="1" x14ac:dyDescent="0.35">
      <c r="C952" s="70">
        <v>43191</v>
      </c>
      <c r="D952" s="71">
        <v>0.49511574074074072</v>
      </c>
      <c r="E952" s="72" t="s">
        <v>9</v>
      </c>
      <c r="F952" s="72">
        <v>30</v>
      </c>
      <c r="G952" s="72" t="s">
        <v>21</v>
      </c>
    </row>
    <row r="953" spans="3:7" ht="15" thickBot="1" x14ac:dyDescent="0.35">
      <c r="C953" s="70">
        <v>43191</v>
      </c>
      <c r="D953" s="71">
        <v>0.49523148148148149</v>
      </c>
      <c r="E953" s="72" t="s">
        <v>9</v>
      </c>
      <c r="F953" s="72">
        <v>26</v>
      </c>
      <c r="G953" s="72" t="s">
        <v>21</v>
      </c>
    </row>
    <row r="954" spans="3:7" ht="15" thickBot="1" x14ac:dyDescent="0.35">
      <c r="C954" s="70">
        <v>43191</v>
      </c>
      <c r="D954" s="71">
        <v>0.49767361111111108</v>
      </c>
      <c r="E954" s="72" t="s">
        <v>9</v>
      </c>
      <c r="F954" s="72">
        <v>48</v>
      </c>
      <c r="G954" s="72" t="s">
        <v>21</v>
      </c>
    </row>
    <row r="955" spans="3:7" ht="15" thickBot="1" x14ac:dyDescent="0.35">
      <c r="C955" s="70">
        <v>43191</v>
      </c>
      <c r="D955" s="71">
        <v>0.50234953703703711</v>
      </c>
      <c r="E955" s="72" t="s">
        <v>9</v>
      </c>
      <c r="F955" s="72">
        <v>25</v>
      </c>
      <c r="G955" s="72" t="s">
        <v>21</v>
      </c>
    </row>
    <row r="956" spans="3:7" ht="15" thickBot="1" x14ac:dyDescent="0.35">
      <c r="C956" s="70">
        <v>43191</v>
      </c>
      <c r="D956" s="71">
        <v>0.50296296296296295</v>
      </c>
      <c r="E956" s="72" t="s">
        <v>9</v>
      </c>
      <c r="F956" s="72">
        <v>16</v>
      </c>
      <c r="G956" s="72" t="s">
        <v>10</v>
      </c>
    </row>
    <row r="957" spans="3:7" ht="15" thickBot="1" x14ac:dyDescent="0.35">
      <c r="C957" s="70">
        <v>43191</v>
      </c>
      <c r="D957" s="71">
        <v>0.50557870370370372</v>
      </c>
      <c r="E957" s="72" t="s">
        <v>9</v>
      </c>
      <c r="F957" s="72">
        <v>39</v>
      </c>
      <c r="G957" s="72" t="s">
        <v>10</v>
      </c>
    </row>
    <row r="958" spans="3:7" ht="15" thickBot="1" x14ac:dyDescent="0.35">
      <c r="C958" s="70">
        <v>43191</v>
      </c>
      <c r="D958" s="71">
        <v>0.50577546296296294</v>
      </c>
      <c r="E958" s="72" t="s">
        <v>9</v>
      </c>
      <c r="F958" s="72">
        <v>30</v>
      </c>
      <c r="G958" s="72" t="s">
        <v>10</v>
      </c>
    </row>
    <row r="959" spans="3:7" ht="15" thickBot="1" x14ac:dyDescent="0.35">
      <c r="C959" s="70">
        <v>43191</v>
      </c>
      <c r="D959" s="71">
        <v>0.50578703703703709</v>
      </c>
      <c r="E959" s="72" t="s">
        <v>9</v>
      </c>
      <c r="F959" s="72">
        <v>35</v>
      </c>
      <c r="G959" s="72" t="s">
        <v>10</v>
      </c>
    </row>
    <row r="960" spans="3:7" ht="15" thickBot="1" x14ac:dyDescent="0.35">
      <c r="C960" s="70">
        <v>43191</v>
      </c>
      <c r="D960" s="71">
        <v>0.50582175925925921</v>
      </c>
      <c r="E960" s="72" t="s">
        <v>9</v>
      </c>
      <c r="F960" s="72">
        <v>28</v>
      </c>
      <c r="G960" s="72" t="s">
        <v>10</v>
      </c>
    </row>
    <row r="961" spans="3:7" ht="15" thickBot="1" x14ac:dyDescent="0.35">
      <c r="C961" s="70">
        <v>43191</v>
      </c>
      <c r="D961" s="71">
        <v>0.50601851851851853</v>
      </c>
      <c r="E961" s="72" t="s">
        <v>9</v>
      </c>
      <c r="F961" s="72">
        <v>33</v>
      </c>
      <c r="G961" s="72" t="s">
        <v>21</v>
      </c>
    </row>
    <row r="962" spans="3:7" ht="15" thickBot="1" x14ac:dyDescent="0.35">
      <c r="C962" s="70">
        <v>43191</v>
      </c>
      <c r="D962" s="71">
        <v>0.50604166666666661</v>
      </c>
      <c r="E962" s="72" t="s">
        <v>9</v>
      </c>
      <c r="F962" s="72">
        <v>30</v>
      </c>
      <c r="G962" s="72" t="s">
        <v>21</v>
      </c>
    </row>
    <row r="963" spans="3:7" ht="15" thickBot="1" x14ac:dyDescent="0.35">
      <c r="C963" s="70">
        <v>43191</v>
      </c>
      <c r="D963" s="71">
        <v>0.5060648148148148</v>
      </c>
      <c r="E963" s="72" t="s">
        <v>9</v>
      </c>
      <c r="F963" s="72">
        <v>26</v>
      </c>
      <c r="G963" s="72" t="s">
        <v>21</v>
      </c>
    </row>
    <row r="964" spans="3:7" ht="15" thickBot="1" x14ac:dyDescent="0.35">
      <c r="C964" s="70">
        <v>43191</v>
      </c>
      <c r="D964" s="71">
        <v>0.50611111111111107</v>
      </c>
      <c r="E964" s="72" t="s">
        <v>9</v>
      </c>
      <c r="F964" s="72">
        <v>40</v>
      </c>
      <c r="G964" s="72" t="s">
        <v>10</v>
      </c>
    </row>
    <row r="965" spans="3:7" ht="15" thickBot="1" x14ac:dyDescent="0.35">
      <c r="C965" s="70">
        <v>43191</v>
      </c>
      <c r="D965" s="71">
        <v>0.50863425925925931</v>
      </c>
      <c r="E965" s="72" t="s">
        <v>9</v>
      </c>
      <c r="F965" s="72">
        <v>48</v>
      </c>
      <c r="G965" s="72" t="s">
        <v>10</v>
      </c>
    </row>
    <row r="966" spans="3:7" ht="15" thickBot="1" x14ac:dyDescent="0.35">
      <c r="C966" s="70">
        <v>43191</v>
      </c>
      <c r="D966" s="71">
        <v>0.50876157407407407</v>
      </c>
      <c r="E966" s="72" t="s">
        <v>9</v>
      </c>
      <c r="F966" s="72">
        <v>44</v>
      </c>
      <c r="G966" s="72" t="s">
        <v>10</v>
      </c>
    </row>
    <row r="967" spans="3:7" ht="15" thickBot="1" x14ac:dyDescent="0.35">
      <c r="C967" s="70">
        <v>43191</v>
      </c>
      <c r="D967" s="71">
        <v>0.50928240740740738</v>
      </c>
      <c r="E967" s="72" t="s">
        <v>9</v>
      </c>
      <c r="F967" s="72">
        <v>27</v>
      </c>
      <c r="G967" s="72" t="s">
        <v>21</v>
      </c>
    </row>
    <row r="968" spans="3:7" ht="15" thickBot="1" x14ac:dyDescent="0.35">
      <c r="C968" s="70">
        <v>43191</v>
      </c>
      <c r="D968" s="71">
        <v>0.50960648148148147</v>
      </c>
      <c r="E968" s="72" t="s">
        <v>9</v>
      </c>
      <c r="F968" s="72">
        <v>38</v>
      </c>
      <c r="G968" s="72" t="s">
        <v>10</v>
      </c>
    </row>
    <row r="969" spans="3:7" ht="15" thickBot="1" x14ac:dyDescent="0.35">
      <c r="C969" s="70">
        <v>43191</v>
      </c>
      <c r="D969" s="71">
        <v>0.51368055555555558</v>
      </c>
      <c r="E969" s="72" t="s">
        <v>9</v>
      </c>
      <c r="F969" s="72">
        <v>56</v>
      </c>
      <c r="G969" s="72" t="s">
        <v>10</v>
      </c>
    </row>
    <row r="970" spans="3:7" ht="15" thickBot="1" x14ac:dyDescent="0.35">
      <c r="C970" s="70">
        <v>43191</v>
      </c>
      <c r="D970" s="71">
        <v>0.51642361111111112</v>
      </c>
      <c r="E970" s="72" t="s">
        <v>9</v>
      </c>
      <c r="F970" s="72">
        <v>20</v>
      </c>
      <c r="G970" s="72" t="s">
        <v>10</v>
      </c>
    </row>
    <row r="971" spans="3:7" ht="15" thickBot="1" x14ac:dyDescent="0.35">
      <c r="C971" s="70">
        <v>43191</v>
      </c>
      <c r="D971" s="71">
        <v>0.5193402777777778</v>
      </c>
      <c r="E971" s="72" t="s">
        <v>9</v>
      </c>
      <c r="F971" s="72">
        <v>44</v>
      </c>
      <c r="G971" s="72" t="s">
        <v>10</v>
      </c>
    </row>
    <row r="972" spans="3:7" ht="15" thickBot="1" x14ac:dyDescent="0.35">
      <c r="C972" s="70">
        <v>43191</v>
      </c>
      <c r="D972" s="71">
        <v>0.52039351851851856</v>
      </c>
      <c r="E972" s="72" t="s">
        <v>9</v>
      </c>
      <c r="F972" s="72">
        <v>47</v>
      </c>
      <c r="G972" s="72" t="s">
        <v>10</v>
      </c>
    </row>
    <row r="973" spans="3:7" ht="15" thickBot="1" x14ac:dyDescent="0.35">
      <c r="C973" s="70">
        <v>43191</v>
      </c>
      <c r="D973" s="71">
        <v>0.52393518518518511</v>
      </c>
      <c r="E973" s="72" t="s">
        <v>9</v>
      </c>
      <c r="F973" s="72">
        <v>25</v>
      </c>
      <c r="G973" s="72" t="s">
        <v>21</v>
      </c>
    </row>
    <row r="974" spans="3:7" ht="15" thickBot="1" x14ac:dyDescent="0.35">
      <c r="C974" s="70">
        <v>43191</v>
      </c>
      <c r="D974" s="71">
        <v>0.52559027777777778</v>
      </c>
      <c r="E974" s="72" t="s">
        <v>9</v>
      </c>
      <c r="F974" s="72">
        <v>42</v>
      </c>
      <c r="G974" s="72" t="s">
        <v>21</v>
      </c>
    </row>
    <row r="975" spans="3:7" ht="15" thickBot="1" x14ac:dyDescent="0.35">
      <c r="C975" s="70">
        <v>43191</v>
      </c>
      <c r="D975" s="71">
        <v>0.5256481481481482</v>
      </c>
      <c r="E975" s="72" t="s">
        <v>9</v>
      </c>
      <c r="F975" s="72">
        <v>45</v>
      </c>
      <c r="G975" s="72" t="s">
        <v>10</v>
      </c>
    </row>
    <row r="976" spans="3:7" ht="15" thickBot="1" x14ac:dyDescent="0.35">
      <c r="C976" s="70">
        <v>43191</v>
      </c>
      <c r="D976" s="71">
        <v>0.52724537037037034</v>
      </c>
      <c r="E976" s="72" t="s">
        <v>9</v>
      </c>
      <c r="F976" s="72">
        <v>38</v>
      </c>
      <c r="G976" s="72" t="s">
        <v>21</v>
      </c>
    </row>
    <row r="977" spans="3:7" ht="15" thickBot="1" x14ac:dyDescent="0.35">
      <c r="C977" s="70">
        <v>43191</v>
      </c>
      <c r="D977" s="71">
        <v>0.53111111111111109</v>
      </c>
      <c r="E977" s="72" t="s">
        <v>9</v>
      </c>
      <c r="F977" s="72">
        <v>51</v>
      </c>
      <c r="G977" s="72" t="s">
        <v>10</v>
      </c>
    </row>
    <row r="978" spans="3:7" ht="15" thickBot="1" x14ac:dyDescent="0.35">
      <c r="C978" s="70">
        <v>43191</v>
      </c>
      <c r="D978" s="71">
        <v>0.53245370370370371</v>
      </c>
      <c r="E978" s="72" t="s">
        <v>9</v>
      </c>
      <c r="F978" s="72">
        <v>33</v>
      </c>
      <c r="G978" s="72" t="s">
        <v>10</v>
      </c>
    </row>
    <row r="979" spans="3:7" ht="15" thickBot="1" x14ac:dyDescent="0.35">
      <c r="C979" s="70">
        <v>43191</v>
      </c>
      <c r="D979" s="71">
        <v>0.53256944444444443</v>
      </c>
      <c r="E979" s="72" t="s">
        <v>9</v>
      </c>
      <c r="F979" s="72">
        <v>52</v>
      </c>
      <c r="G979" s="72" t="s">
        <v>10</v>
      </c>
    </row>
    <row r="980" spans="3:7" ht="15" thickBot="1" x14ac:dyDescent="0.35">
      <c r="C980" s="70">
        <v>43191</v>
      </c>
      <c r="D980" s="71">
        <v>0.53274305555555557</v>
      </c>
      <c r="E980" s="72" t="s">
        <v>9</v>
      </c>
      <c r="F980" s="72">
        <v>36</v>
      </c>
      <c r="G980" s="72" t="s">
        <v>21</v>
      </c>
    </row>
    <row r="981" spans="3:7" ht="15" thickBot="1" x14ac:dyDescent="0.35">
      <c r="C981" s="70">
        <v>43191</v>
      </c>
      <c r="D981" s="71">
        <v>0.53315972222222219</v>
      </c>
      <c r="E981" s="72" t="s">
        <v>9</v>
      </c>
      <c r="F981" s="72">
        <v>58</v>
      </c>
      <c r="G981" s="72" t="s">
        <v>10</v>
      </c>
    </row>
    <row r="982" spans="3:7" ht="15" thickBot="1" x14ac:dyDescent="0.35">
      <c r="C982" s="70">
        <v>43191</v>
      </c>
      <c r="D982" s="71">
        <v>0.53528935185185189</v>
      </c>
      <c r="E982" s="72" t="s">
        <v>9</v>
      </c>
      <c r="F982" s="72">
        <v>41</v>
      </c>
      <c r="G982" s="72" t="s">
        <v>21</v>
      </c>
    </row>
    <row r="983" spans="3:7" ht="15" thickBot="1" x14ac:dyDescent="0.35">
      <c r="C983" s="70">
        <v>43191</v>
      </c>
      <c r="D983" s="71">
        <v>0.53682870370370372</v>
      </c>
      <c r="E983" s="72" t="s">
        <v>9</v>
      </c>
      <c r="F983" s="72">
        <v>48</v>
      </c>
      <c r="G983" s="72" t="s">
        <v>21</v>
      </c>
    </row>
    <row r="984" spans="3:7" ht="15" thickBot="1" x14ac:dyDescent="0.35">
      <c r="C984" s="70">
        <v>43191</v>
      </c>
      <c r="D984" s="71">
        <v>0.53925925925925922</v>
      </c>
      <c r="E984" s="72" t="s">
        <v>9</v>
      </c>
      <c r="F984" s="72">
        <v>47</v>
      </c>
      <c r="G984" s="72" t="s">
        <v>21</v>
      </c>
    </row>
    <row r="985" spans="3:7" ht="15" thickBot="1" x14ac:dyDescent="0.35">
      <c r="C985" s="70">
        <v>43191</v>
      </c>
      <c r="D985" s="71">
        <v>0.5393634259259259</v>
      </c>
      <c r="E985" s="72" t="s">
        <v>9</v>
      </c>
      <c r="F985" s="72">
        <v>32</v>
      </c>
      <c r="G985" s="72" t="s">
        <v>21</v>
      </c>
    </row>
    <row r="986" spans="3:7" ht="15" thickBot="1" x14ac:dyDescent="0.35">
      <c r="C986" s="70">
        <v>43191</v>
      </c>
      <c r="D986" s="71">
        <v>0.54055555555555557</v>
      </c>
      <c r="E986" s="72" t="s">
        <v>9</v>
      </c>
      <c r="F986" s="72">
        <v>20</v>
      </c>
      <c r="G986" s="72" t="s">
        <v>10</v>
      </c>
    </row>
    <row r="987" spans="3:7" ht="15" thickBot="1" x14ac:dyDescent="0.35">
      <c r="C987" s="70">
        <v>43191</v>
      </c>
      <c r="D987" s="71">
        <v>0.54164351851851855</v>
      </c>
      <c r="E987" s="72" t="s">
        <v>9</v>
      </c>
      <c r="F987" s="72">
        <v>49</v>
      </c>
      <c r="G987" s="72" t="s">
        <v>10</v>
      </c>
    </row>
    <row r="988" spans="3:7" ht="15" thickBot="1" x14ac:dyDescent="0.35">
      <c r="C988" s="70">
        <v>43191</v>
      </c>
      <c r="D988" s="71">
        <v>0.54252314814814817</v>
      </c>
      <c r="E988" s="72" t="s">
        <v>9</v>
      </c>
      <c r="F988" s="72">
        <v>38</v>
      </c>
      <c r="G988" s="72" t="s">
        <v>10</v>
      </c>
    </row>
    <row r="989" spans="3:7" ht="15" thickBot="1" x14ac:dyDescent="0.35">
      <c r="C989" s="70">
        <v>43191</v>
      </c>
      <c r="D989" s="71">
        <v>0.54281250000000003</v>
      </c>
      <c r="E989" s="72" t="s">
        <v>9</v>
      </c>
      <c r="F989" s="72">
        <v>29</v>
      </c>
      <c r="G989" s="72" t="s">
        <v>10</v>
      </c>
    </row>
    <row r="990" spans="3:7" ht="15" thickBot="1" x14ac:dyDescent="0.35">
      <c r="C990" s="70">
        <v>43191</v>
      </c>
      <c r="D990" s="71">
        <v>0.54296296296296298</v>
      </c>
      <c r="E990" s="72" t="s">
        <v>9</v>
      </c>
      <c r="F990" s="72">
        <v>38</v>
      </c>
      <c r="G990" s="72" t="s">
        <v>21</v>
      </c>
    </row>
    <row r="991" spans="3:7" ht="15" thickBot="1" x14ac:dyDescent="0.35">
      <c r="C991" s="70">
        <v>43191</v>
      </c>
      <c r="D991" s="71">
        <v>0.54363425925925923</v>
      </c>
      <c r="E991" s="72" t="s">
        <v>9</v>
      </c>
      <c r="F991" s="72">
        <v>36</v>
      </c>
      <c r="G991" s="72" t="s">
        <v>21</v>
      </c>
    </row>
    <row r="992" spans="3:7" ht="15" thickBot="1" x14ac:dyDescent="0.35">
      <c r="C992" s="70">
        <v>43191</v>
      </c>
      <c r="D992" s="71">
        <v>0.54434027777777783</v>
      </c>
      <c r="E992" s="72" t="s">
        <v>9</v>
      </c>
      <c r="F992" s="72">
        <v>40</v>
      </c>
      <c r="G992" s="72" t="s">
        <v>10</v>
      </c>
    </row>
    <row r="993" spans="3:7" ht="15" thickBot="1" x14ac:dyDescent="0.35">
      <c r="C993" s="70">
        <v>43191</v>
      </c>
      <c r="D993" s="71">
        <v>0.55109953703703707</v>
      </c>
      <c r="E993" s="72" t="s">
        <v>9</v>
      </c>
      <c r="F993" s="72">
        <v>51</v>
      </c>
      <c r="G993" s="72" t="s">
        <v>10</v>
      </c>
    </row>
    <row r="994" spans="3:7" ht="15" thickBot="1" x14ac:dyDescent="0.35">
      <c r="C994" s="70">
        <v>43191</v>
      </c>
      <c r="D994" s="71">
        <v>0.55131944444444447</v>
      </c>
      <c r="E994" s="72" t="s">
        <v>9</v>
      </c>
      <c r="F994" s="72">
        <v>42</v>
      </c>
      <c r="G994" s="72" t="s">
        <v>21</v>
      </c>
    </row>
    <row r="995" spans="3:7" ht="15" thickBot="1" x14ac:dyDescent="0.35">
      <c r="C995" s="70">
        <v>43191</v>
      </c>
      <c r="D995" s="71">
        <v>0.55185185185185182</v>
      </c>
      <c r="E995" s="72" t="s">
        <v>9</v>
      </c>
      <c r="F995" s="72">
        <v>48</v>
      </c>
      <c r="G995" s="72" t="s">
        <v>10</v>
      </c>
    </row>
    <row r="996" spans="3:7" ht="15" thickBot="1" x14ac:dyDescent="0.35">
      <c r="C996" s="70">
        <v>43191</v>
      </c>
      <c r="D996" s="71">
        <v>0.55192129629629627</v>
      </c>
      <c r="E996" s="72" t="s">
        <v>9</v>
      </c>
      <c r="F996" s="72">
        <v>44</v>
      </c>
      <c r="G996" s="72" t="s">
        <v>10</v>
      </c>
    </row>
    <row r="997" spans="3:7" ht="15" thickBot="1" x14ac:dyDescent="0.35">
      <c r="C997" s="70">
        <v>43191</v>
      </c>
      <c r="D997" s="71">
        <v>0.55262731481481475</v>
      </c>
      <c r="E997" s="72" t="s">
        <v>9</v>
      </c>
      <c r="F997" s="72">
        <v>45</v>
      </c>
      <c r="G997" s="72" t="s">
        <v>21</v>
      </c>
    </row>
    <row r="998" spans="3:7" ht="15" thickBot="1" x14ac:dyDescent="0.35">
      <c r="C998" s="70">
        <v>43191</v>
      </c>
      <c r="D998" s="71">
        <v>0.55480324074074072</v>
      </c>
      <c r="E998" s="72" t="s">
        <v>9</v>
      </c>
      <c r="F998" s="72">
        <v>35</v>
      </c>
      <c r="G998" s="72" t="s">
        <v>21</v>
      </c>
    </row>
    <row r="999" spans="3:7" ht="15" thickBot="1" x14ac:dyDescent="0.35">
      <c r="C999" s="70">
        <v>43191</v>
      </c>
      <c r="D999" s="71">
        <v>0.5557523148148148</v>
      </c>
      <c r="E999" s="72" t="s">
        <v>9</v>
      </c>
      <c r="F999" s="72">
        <v>46</v>
      </c>
      <c r="G999" s="72" t="s">
        <v>10</v>
      </c>
    </row>
    <row r="1000" spans="3:7" ht="15" thickBot="1" x14ac:dyDescent="0.35">
      <c r="C1000" s="70">
        <v>43191</v>
      </c>
      <c r="D1000" s="71">
        <v>0.55973379629629627</v>
      </c>
      <c r="E1000" s="72" t="s">
        <v>9</v>
      </c>
      <c r="F1000" s="72">
        <v>44</v>
      </c>
      <c r="G1000" s="72" t="s">
        <v>10</v>
      </c>
    </row>
    <row r="1001" spans="3:7" ht="15" thickBot="1" x14ac:dyDescent="0.35">
      <c r="C1001" s="70">
        <v>43191</v>
      </c>
      <c r="D1001" s="71">
        <v>0.56064814814814812</v>
      </c>
      <c r="E1001" s="72" t="s">
        <v>9</v>
      </c>
      <c r="F1001" s="72">
        <v>38</v>
      </c>
      <c r="G1001" s="72" t="s">
        <v>10</v>
      </c>
    </row>
    <row r="1002" spans="3:7" ht="15" thickBot="1" x14ac:dyDescent="0.35">
      <c r="C1002" s="70">
        <v>43191</v>
      </c>
      <c r="D1002" s="71">
        <v>0.56092592592592594</v>
      </c>
      <c r="E1002" s="72" t="s">
        <v>9</v>
      </c>
      <c r="F1002" s="72">
        <v>31</v>
      </c>
      <c r="G1002" s="72" t="s">
        <v>21</v>
      </c>
    </row>
    <row r="1003" spans="3:7" ht="15" thickBot="1" x14ac:dyDescent="0.35">
      <c r="C1003" s="70">
        <v>43191</v>
      </c>
      <c r="D1003" s="71">
        <v>0.56689814814814821</v>
      </c>
      <c r="E1003" s="72" t="s">
        <v>9</v>
      </c>
      <c r="F1003" s="72">
        <v>37</v>
      </c>
      <c r="G1003" s="72" t="s">
        <v>21</v>
      </c>
    </row>
    <row r="1004" spans="3:7" ht="15" thickBot="1" x14ac:dyDescent="0.35">
      <c r="C1004" s="70">
        <v>43191</v>
      </c>
      <c r="D1004" s="71">
        <v>0.56787037037037036</v>
      </c>
      <c r="E1004" s="72" t="s">
        <v>9</v>
      </c>
      <c r="F1004" s="72">
        <v>43</v>
      </c>
      <c r="G1004" s="72" t="s">
        <v>21</v>
      </c>
    </row>
    <row r="1005" spans="3:7" ht="15" thickBot="1" x14ac:dyDescent="0.35">
      <c r="C1005" s="70">
        <v>43191</v>
      </c>
      <c r="D1005" s="71">
        <v>0.5758564814814815</v>
      </c>
      <c r="E1005" s="72" t="s">
        <v>9</v>
      </c>
      <c r="F1005" s="72">
        <v>54</v>
      </c>
      <c r="G1005" s="72" t="s">
        <v>10</v>
      </c>
    </row>
    <row r="1006" spans="3:7" ht="15" thickBot="1" x14ac:dyDescent="0.35">
      <c r="C1006" s="70">
        <v>43191</v>
      </c>
      <c r="D1006" s="71">
        <v>0.5767592592592593</v>
      </c>
      <c r="E1006" s="72" t="s">
        <v>9</v>
      </c>
      <c r="F1006" s="72">
        <v>42</v>
      </c>
      <c r="G1006" s="72" t="s">
        <v>10</v>
      </c>
    </row>
    <row r="1007" spans="3:7" ht="15" thickBot="1" x14ac:dyDescent="0.35">
      <c r="C1007" s="70">
        <v>43191</v>
      </c>
      <c r="D1007" s="71">
        <v>0.58064814814814814</v>
      </c>
      <c r="E1007" s="72" t="s">
        <v>9</v>
      </c>
      <c r="F1007" s="72">
        <v>43</v>
      </c>
      <c r="G1007" s="72" t="s">
        <v>21</v>
      </c>
    </row>
    <row r="1008" spans="3:7" ht="15" thickBot="1" x14ac:dyDescent="0.35">
      <c r="C1008" s="70">
        <v>43191</v>
      </c>
      <c r="D1008" s="71">
        <v>0.58353009259259259</v>
      </c>
      <c r="E1008" s="72" t="s">
        <v>9</v>
      </c>
      <c r="F1008" s="72">
        <v>37</v>
      </c>
      <c r="G1008" s="72" t="s">
        <v>21</v>
      </c>
    </row>
    <row r="1009" spans="3:7" ht="15" thickBot="1" x14ac:dyDescent="0.35">
      <c r="C1009" s="70">
        <v>43191</v>
      </c>
      <c r="D1009" s="71">
        <v>0.58368055555555554</v>
      </c>
      <c r="E1009" s="72" t="s">
        <v>9</v>
      </c>
      <c r="F1009" s="72">
        <v>32</v>
      </c>
      <c r="G1009" s="72" t="s">
        <v>21</v>
      </c>
    </row>
    <row r="1010" spans="3:7" ht="15" thickBot="1" x14ac:dyDescent="0.35">
      <c r="C1010" s="70">
        <v>43191</v>
      </c>
      <c r="D1010" s="71">
        <v>0.58450231481481485</v>
      </c>
      <c r="E1010" s="72" t="s">
        <v>9</v>
      </c>
      <c r="F1010" s="72">
        <v>36</v>
      </c>
      <c r="G1010" s="72" t="s">
        <v>10</v>
      </c>
    </row>
    <row r="1011" spans="3:7" ht="15" thickBot="1" x14ac:dyDescent="0.35">
      <c r="C1011" s="70">
        <v>43191</v>
      </c>
      <c r="D1011" s="71">
        <v>0.58481481481481479</v>
      </c>
      <c r="E1011" s="72" t="s">
        <v>9</v>
      </c>
      <c r="F1011" s="72">
        <v>40</v>
      </c>
      <c r="G1011" s="72" t="s">
        <v>21</v>
      </c>
    </row>
    <row r="1012" spans="3:7" ht="15" thickBot="1" x14ac:dyDescent="0.35">
      <c r="C1012" s="70">
        <v>43191</v>
      </c>
      <c r="D1012" s="71">
        <v>0.58751157407407406</v>
      </c>
      <c r="E1012" s="72" t="s">
        <v>9</v>
      </c>
      <c r="F1012" s="72">
        <v>42</v>
      </c>
      <c r="G1012" s="72" t="s">
        <v>10</v>
      </c>
    </row>
    <row r="1013" spans="3:7" ht="15" thickBot="1" x14ac:dyDescent="0.35">
      <c r="C1013" s="70">
        <v>43191</v>
      </c>
      <c r="D1013" s="71">
        <v>0.59083333333333332</v>
      </c>
      <c r="E1013" s="72" t="s">
        <v>9</v>
      </c>
      <c r="F1013" s="72">
        <v>29</v>
      </c>
      <c r="G1013" s="72" t="s">
        <v>21</v>
      </c>
    </row>
    <row r="1014" spans="3:7" ht="15" thickBot="1" x14ac:dyDescent="0.35">
      <c r="C1014" s="70">
        <v>43191</v>
      </c>
      <c r="D1014" s="71">
        <v>0.59293981481481484</v>
      </c>
      <c r="E1014" s="72" t="s">
        <v>9</v>
      </c>
      <c r="F1014" s="72">
        <v>45</v>
      </c>
      <c r="G1014" s="72" t="s">
        <v>10</v>
      </c>
    </row>
    <row r="1015" spans="3:7" ht="15" thickBot="1" x14ac:dyDescent="0.35">
      <c r="C1015" s="70">
        <v>43191</v>
      </c>
      <c r="D1015" s="71">
        <v>0.59303240740740748</v>
      </c>
      <c r="E1015" s="72" t="s">
        <v>9</v>
      </c>
      <c r="F1015" s="72">
        <v>40</v>
      </c>
      <c r="G1015" s="72" t="s">
        <v>10</v>
      </c>
    </row>
    <row r="1016" spans="3:7" ht="15" thickBot="1" x14ac:dyDescent="0.35">
      <c r="C1016" s="70">
        <v>43191</v>
      </c>
      <c r="D1016" s="71">
        <v>0.59383101851851849</v>
      </c>
      <c r="E1016" s="72" t="s">
        <v>9</v>
      </c>
      <c r="F1016" s="72">
        <v>27</v>
      </c>
      <c r="G1016" s="72" t="s">
        <v>21</v>
      </c>
    </row>
    <row r="1017" spans="3:7" ht="15" thickBot="1" x14ac:dyDescent="0.35">
      <c r="C1017" s="70">
        <v>43191</v>
      </c>
      <c r="D1017" s="71">
        <v>0.5940509259259259</v>
      </c>
      <c r="E1017" s="72" t="s">
        <v>9</v>
      </c>
      <c r="F1017" s="72">
        <v>60</v>
      </c>
      <c r="G1017" s="72" t="s">
        <v>10</v>
      </c>
    </row>
    <row r="1018" spans="3:7" ht="15" thickBot="1" x14ac:dyDescent="0.35">
      <c r="C1018" s="70">
        <v>43191</v>
      </c>
      <c r="D1018" s="71">
        <v>0.59482638888888884</v>
      </c>
      <c r="E1018" s="72" t="s">
        <v>9</v>
      </c>
      <c r="F1018" s="72">
        <v>30</v>
      </c>
      <c r="G1018" s="72" t="s">
        <v>10</v>
      </c>
    </row>
    <row r="1019" spans="3:7" ht="15" thickBot="1" x14ac:dyDescent="0.35">
      <c r="C1019" s="70">
        <v>43191</v>
      </c>
      <c r="D1019" s="71">
        <v>0.59798611111111111</v>
      </c>
      <c r="E1019" s="72" t="s">
        <v>9</v>
      </c>
      <c r="F1019" s="72">
        <v>40</v>
      </c>
      <c r="G1019" s="72" t="s">
        <v>21</v>
      </c>
    </row>
    <row r="1020" spans="3:7" ht="15" thickBot="1" x14ac:dyDescent="0.35">
      <c r="C1020" s="70">
        <v>43191</v>
      </c>
      <c r="D1020" s="71">
        <v>0.59908564814814813</v>
      </c>
      <c r="E1020" s="72" t="s">
        <v>9</v>
      </c>
      <c r="F1020" s="72">
        <v>34</v>
      </c>
      <c r="G1020" s="72" t="s">
        <v>10</v>
      </c>
    </row>
    <row r="1021" spans="3:7" ht="15" thickBot="1" x14ac:dyDescent="0.35">
      <c r="C1021" s="70">
        <v>43191</v>
      </c>
      <c r="D1021" s="71">
        <v>0.59968750000000004</v>
      </c>
      <c r="E1021" s="72" t="s">
        <v>9</v>
      </c>
      <c r="F1021" s="72">
        <v>30</v>
      </c>
      <c r="G1021" s="72" t="s">
        <v>10</v>
      </c>
    </row>
    <row r="1022" spans="3:7" ht="15" thickBot="1" x14ac:dyDescent="0.35">
      <c r="C1022" s="70">
        <v>43191</v>
      </c>
      <c r="D1022" s="71">
        <v>0.5998148148148148</v>
      </c>
      <c r="E1022" s="72" t="s">
        <v>9</v>
      </c>
      <c r="F1022" s="72">
        <v>51</v>
      </c>
      <c r="G1022" s="72" t="s">
        <v>10</v>
      </c>
    </row>
    <row r="1023" spans="3:7" ht="15" thickBot="1" x14ac:dyDescent="0.35">
      <c r="C1023" s="70">
        <v>43191</v>
      </c>
      <c r="D1023" s="71">
        <v>0.60074074074074069</v>
      </c>
      <c r="E1023" s="72" t="s">
        <v>9</v>
      </c>
      <c r="F1023" s="72">
        <v>37</v>
      </c>
      <c r="G1023" s="72" t="s">
        <v>21</v>
      </c>
    </row>
    <row r="1024" spans="3:7" ht="15" thickBot="1" x14ac:dyDescent="0.35">
      <c r="C1024" s="70">
        <v>43191</v>
      </c>
      <c r="D1024" s="71">
        <v>0.60180555555555559</v>
      </c>
      <c r="E1024" s="72" t="s">
        <v>9</v>
      </c>
      <c r="F1024" s="72">
        <v>46</v>
      </c>
      <c r="G1024" s="72" t="s">
        <v>10</v>
      </c>
    </row>
    <row r="1025" spans="3:7" ht="15" thickBot="1" x14ac:dyDescent="0.35">
      <c r="C1025" s="70">
        <v>43191</v>
      </c>
      <c r="D1025" s="71">
        <v>0.60685185185185186</v>
      </c>
      <c r="E1025" s="72" t="s">
        <v>9</v>
      </c>
      <c r="F1025" s="72">
        <v>16</v>
      </c>
      <c r="G1025" s="72" t="s">
        <v>10</v>
      </c>
    </row>
    <row r="1026" spans="3:7" ht="15" thickBot="1" x14ac:dyDescent="0.35">
      <c r="C1026" s="70">
        <v>43191</v>
      </c>
      <c r="D1026" s="71">
        <v>0.60994212962962957</v>
      </c>
      <c r="E1026" s="72" t="s">
        <v>9</v>
      </c>
      <c r="F1026" s="72">
        <v>22</v>
      </c>
      <c r="G1026" s="72" t="s">
        <v>21</v>
      </c>
    </row>
    <row r="1027" spans="3:7" ht="15" thickBot="1" x14ac:dyDescent="0.35">
      <c r="C1027" s="70">
        <v>43191</v>
      </c>
      <c r="D1027" s="71">
        <v>0.61209490740740746</v>
      </c>
      <c r="E1027" s="72" t="s">
        <v>9</v>
      </c>
      <c r="F1027" s="72">
        <v>55</v>
      </c>
      <c r="G1027" s="72" t="s">
        <v>10</v>
      </c>
    </row>
    <row r="1028" spans="3:7" ht="15" thickBot="1" x14ac:dyDescent="0.35">
      <c r="C1028" s="70">
        <v>43191</v>
      </c>
      <c r="D1028" s="71">
        <v>0.61329861111111106</v>
      </c>
      <c r="E1028" s="72" t="s">
        <v>9</v>
      </c>
      <c r="F1028" s="72">
        <v>39</v>
      </c>
      <c r="G1028" s="72" t="s">
        <v>10</v>
      </c>
    </row>
    <row r="1029" spans="3:7" ht="15" thickBot="1" x14ac:dyDescent="0.35">
      <c r="C1029" s="70">
        <v>43191</v>
      </c>
      <c r="D1029" s="71">
        <v>0.61357638888888888</v>
      </c>
      <c r="E1029" s="72" t="s">
        <v>9</v>
      </c>
      <c r="F1029" s="72">
        <v>39</v>
      </c>
      <c r="G1029" s="72" t="s">
        <v>10</v>
      </c>
    </row>
    <row r="1030" spans="3:7" ht="15" thickBot="1" x14ac:dyDescent="0.35">
      <c r="C1030" s="70">
        <v>43191</v>
      </c>
      <c r="D1030" s="71">
        <v>0.61446759259259254</v>
      </c>
      <c r="E1030" s="72" t="s">
        <v>9</v>
      </c>
      <c r="F1030" s="72">
        <v>57</v>
      </c>
      <c r="G1030" s="72" t="s">
        <v>10</v>
      </c>
    </row>
    <row r="1031" spans="3:7" ht="15" thickBot="1" x14ac:dyDescent="0.35">
      <c r="C1031" s="70">
        <v>43191</v>
      </c>
      <c r="D1031" s="71">
        <v>0.61540509259259257</v>
      </c>
      <c r="E1031" s="72" t="s">
        <v>9</v>
      </c>
      <c r="F1031" s="72">
        <v>49</v>
      </c>
      <c r="G1031" s="72" t="s">
        <v>10</v>
      </c>
    </row>
    <row r="1032" spans="3:7" ht="15" thickBot="1" x14ac:dyDescent="0.35">
      <c r="C1032" s="70">
        <v>43191</v>
      </c>
      <c r="D1032" s="71">
        <v>0.61601851851851852</v>
      </c>
      <c r="E1032" s="72" t="s">
        <v>9</v>
      </c>
      <c r="F1032" s="72">
        <v>37</v>
      </c>
      <c r="G1032" s="72" t="s">
        <v>21</v>
      </c>
    </row>
    <row r="1033" spans="3:7" ht="15" thickBot="1" x14ac:dyDescent="0.35">
      <c r="C1033" s="70">
        <v>43191</v>
      </c>
      <c r="D1033" s="71">
        <v>0.61773148148148149</v>
      </c>
      <c r="E1033" s="72" t="s">
        <v>9</v>
      </c>
      <c r="F1033" s="72">
        <v>16</v>
      </c>
      <c r="G1033" s="72" t="s">
        <v>21</v>
      </c>
    </row>
    <row r="1034" spans="3:7" ht="15" thickBot="1" x14ac:dyDescent="0.35">
      <c r="C1034" s="70">
        <v>43191</v>
      </c>
      <c r="D1034" s="71">
        <v>0.61836805555555563</v>
      </c>
      <c r="E1034" s="72" t="s">
        <v>9</v>
      </c>
      <c r="F1034" s="72">
        <v>40</v>
      </c>
      <c r="G1034" s="72" t="s">
        <v>10</v>
      </c>
    </row>
    <row r="1035" spans="3:7" ht="15" thickBot="1" x14ac:dyDescent="0.35">
      <c r="C1035" s="70">
        <v>43191</v>
      </c>
      <c r="D1035" s="71">
        <v>0.62265046296296289</v>
      </c>
      <c r="E1035" s="72" t="s">
        <v>9</v>
      </c>
      <c r="F1035" s="72">
        <v>41</v>
      </c>
      <c r="G1035" s="72" t="s">
        <v>21</v>
      </c>
    </row>
    <row r="1036" spans="3:7" ht="15" thickBot="1" x14ac:dyDescent="0.35">
      <c r="C1036" s="70">
        <v>43191</v>
      </c>
      <c r="D1036" s="71">
        <v>0.62307870370370366</v>
      </c>
      <c r="E1036" s="72" t="s">
        <v>9</v>
      </c>
      <c r="F1036" s="72">
        <v>40</v>
      </c>
      <c r="G1036" s="72" t="s">
        <v>21</v>
      </c>
    </row>
    <row r="1037" spans="3:7" ht="15" thickBot="1" x14ac:dyDescent="0.35">
      <c r="C1037" s="70">
        <v>43191</v>
      </c>
      <c r="D1037" s="71">
        <v>0.63099537037037035</v>
      </c>
      <c r="E1037" s="72" t="s">
        <v>9</v>
      </c>
      <c r="F1037" s="72">
        <v>40</v>
      </c>
      <c r="G1037" s="72" t="s">
        <v>21</v>
      </c>
    </row>
    <row r="1038" spans="3:7" ht="15" thickBot="1" x14ac:dyDescent="0.35">
      <c r="C1038" s="70">
        <v>43191</v>
      </c>
      <c r="D1038" s="71">
        <v>0.63304398148148155</v>
      </c>
      <c r="E1038" s="72" t="s">
        <v>9</v>
      </c>
      <c r="F1038" s="72">
        <v>50</v>
      </c>
      <c r="G1038" s="72" t="s">
        <v>10</v>
      </c>
    </row>
    <row r="1039" spans="3:7" ht="15" thickBot="1" x14ac:dyDescent="0.35">
      <c r="C1039" s="70">
        <v>43191</v>
      </c>
      <c r="D1039" s="71">
        <v>0.63493055555555555</v>
      </c>
      <c r="E1039" s="72" t="s">
        <v>9</v>
      </c>
      <c r="F1039" s="72">
        <v>56</v>
      </c>
      <c r="G1039" s="72" t="s">
        <v>10</v>
      </c>
    </row>
    <row r="1040" spans="3:7" ht="15" thickBot="1" x14ac:dyDescent="0.35">
      <c r="C1040" s="70">
        <v>43191</v>
      </c>
      <c r="D1040" s="71">
        <v>0.63513888888888892</v>
      </c>
      <c r="E1040" s="72" t="s">
        <v>9</v>
      </c>
      <c r="F1040" s="72">
        <v>20</v>
      </c>
      <c r="G1040" s="72" t="s">
        <v>21</v>
      </c>
    </row>
    <row r="1041" spans="3:7" ht="15" thickBot="1" x14ac:dyDescent="0.35">
      <c r="C1041" s="70">
        <v>43191</v>
      </c>
      <c r="D1041" s="71">
        <v>0.63657407407407407</v>
      </c>
      <c r="E1041" s="72" t="s">
        <v>9</v>
      </c>
      <c r="F1041" s="72">
        <v>20</v>
      </c>
      <c r="G1041" s="72" t="s">
        <v>21</v>
      </c>
    </row>
    <row r="1042" spans="3:7" ht="15" thickBot="1" x14ac:dyDescent="0.35">
      <c r="C1042" s="70">
        <v>43191</v>
      </c>
      <c r="D1042" s="71">
        <v>0.63709490740740737</v>
      </c>
      <c r="E1042" s="72" t="s">
        <v>9</v>
      </c>
      <c r="F1042" s="72">
        <v>38</v>
      </c>
      <c r="G1042" s="72" t="s">
        <v>21</v>
      </c>
    </row>
    <row r="1043" spans="3:7" ht="15" thickBot="1" x14ac:dyDescent="0.35">
      <c r="C1043" s="70">
        <v>43191</v>
      </c>
      <c r="D1043" s="71">
        <v>0.64149305555555558</v>
      </c>
      <c r="E1043" s="72" t="s">
        <v>9</v>
      </c>
      <c r="F1043" s="72">
        <v>37</v>
      </c>
      <c r="G1043" s="72" t="s">
        <v>21</v>
      </c>
    </row>
    <row r="1044" spans="3:7" ht="15" thickBot="1" x14ac:dyDescent="0.35">
      <c r="C1044" s="70">
        <v>43191</v>
      </c>
      <c r="D1044" s="71">
        <v>0.64254629629629634</v>
      </c>
      <c r="E1044" s="72" t="s">
        <v>9</v>
      </c>
      <c r="F1044" s="72">
        <v>41</v>
      </c>
      <c r="G1044" s="72" t="s">
        <v>21</v>
      </c>
    </row>
    <row r="1045" spans="3:7" ht="15" thickBot="1" x14ac:dyDescent="0.35">
      <c r="C1045" s="70">
        <v>43191</v>
      </c>
      <c r="D1045" s="71">
        <v>0.64274305555555555</v>
      </c>
      <c r="E1045" s="72" t="s">
        <v>9</v>
      </c>
      <c r="F1045" s="72">
        <v>37</v>
      </c>
      <c r="G1045" s="72" t="s">
        <v>10</v>
      </c>
    </row>
    <row r="1046" spans="3:7" ht="15" thickBot="1" x14ac:dyDescent="0.35">
      <c r="C1046" s="70">
        <v>43191</v>
      </c>
      <c r="D1046" s="71">
        <v>0.64274305555555555</v>
      </c>
      <c r="E1046" s="72" t="s">
        <v>9</v>
      </c>
      <c r="F1046" s="72">
        <v>40</v>
      </c>
      <c r="G1046" s="72" t="s">
        <v>21</v>
      </c>
    </row>
    <row r="1047" spans="3:7" ht="15" thickBot="1" x14ac:dyDescent="0.35">
      <c r="C1047" s="70">
        <v>43191</v>
      </c>
      <c r="D1047" s="71">
        <v>0.6427546296296297</v>
      </c>
      <c r="E1047" s="72" t="s">
        <v>9</v>
      </c>
      <c r="F1047" s="72">
        <v>12</v>
      </c>
      <c r="G1047" s="72" t="s">
        <v>21</v>
      </c>
    </row>
    <row r="1048" spans="3:7" ht="15" thickBot="1" x14ac:dyDescent="0.35">
      <c r="C1048" s="70">
        <v>43191</v>
      </c>
      <c r="D1048" s="71">
        <v>0.64276620370370374</v>
      </c>
      <c r="E1048" s="72" t="s">
        <v>9</v>
      </c>
      <c r="F1048" s="72">
        <v>16</v>
      </c>
      <c r="G1048" s="72" t="s">
        <v>21</v>
      </c>
    </row>
    <row r="1049" spans="3:7" ht="15" thickBot="1" x14ac:dyDescent="0.35">
      <c r="C1049" s="70">
        <v>43191</v>
      </c>
      <c r="D1049" s="71">
        <v>0.64337962962962958</v>
      </c>
      <c r="E1049" s="72" t="s">
        <v>9</v>
      </c>
      <c r="F1049" s="72">
        <v>47</v>
      </c>
      <c r="G1049" s="72" t="s">
        <v>21</v>
      </c>
    </row>
    <row r="1050" spans="3:7" ht="15" thickBot="1" x14ac:dyDescent="0.35">
      <c r="C1050" s="70">
        <v>43191</v>
      </c>
      <c r="D1050" s="71">
        <v>0.64452546296296298</v>
      </c>
      <c r="E1050" s="72" t="s">
        <v>9</v>
      </c>
      <c r="F1050" s="72">
        <v>41</v>
      </c>
      <c r="G1050" s="72" t="s">
        <v>10</v>
      </c>
    </row>
    <row r="1051" spans="3:7" ht="15" thickBot="1" x14ac:dyDescent="0.35">
      <c r="C1051" s="70">
        <v>43191</v>
      </c>
      <c r="D1051" s="71">
        <v>0.64519675925925923</v>
      </c>
      <c r="E1051" s="72" t="s">
        <v>9</v>
      </c>
      <c r="F1051" s="72">
        <v>38</v>
      </c>
      <c r="G1051" s="72" t="s">
        <v>10</v>
      </c>
    </row>
    <row r="1052" spans="3:7" ht="15" thickBot="1" x14ac:dyDescent="0.35">
      <c r="C1052" s="70">
        <v>43191</v>
      </c>
      <c r="D1052" s="71">
        <v>0.64822916666666663</v>
      </c>
      <c r="E1052" s="72" t="s">
        <v>9</v>
      </c>
      <c r="F1052" s="72">
        <v>26</v>
      </c>
      <c r="G1052" s="72" t="s">
        <v>21</v>
      </c>
    </row>
    <row r="1053" spans="3:7" ht="15" thickBot="1" x14ac:dyDescent="0.35">
      <c r="C1053" s="70">
        <v>43191</v>
      </c>
      <c r="D1053" s="71">
        <v>0.64927083333333335</v>
      </c>
      <c r="E1053" s="72" t="s">
        <v>9</v>
      </c>
      <c r="F1053" s="72">
        <v>51</v>
      </c>
      <c r="G1053" s="72" t="s">
        <v>21</v>
      </c>
    </row>
    <row r="1054" spans="3:7" ht="15" thickBot="1" x14ac:dyDescent="0.35">
      <c r="C1054" s="70">
        <v>43191</v>
      </c>
      <c r="D1054" s="71">
        <v>0.65299768518518519</v>
      </c>
      <c r="E1054" s="72" t="s">
        <v>9</v>
      </c>
      <c r="F1054" s="72">
        <v>39</v>
      </c>
      <c r="G1054" s="72" t="s">
        <v>10</v>
      </c>
    </row>
    <row r="1055" spans="3:7" ht="15" thickBot="1" x14ac:dyDescent="0.35">
      <c r="C1055" s="70">
        <v>43191</v>
      </c>
      <c r="D1055" s="71">
        <v>0.65734953703703702</v>
      </c>
      <c r="E1055" s="72" t="s">
        <v>9</v>
      </c>
      <c r="F1055" s="72">
        <v>41</v>
      </c>
      <c r="G1055" s="72" t="s">
        <v>10</v>
      </c>
    </row>
    <row r="1056" spans="3:7" ht="15" thickBot="1" x14ac:dyDescent="0.35">
      <c r="C1056" s="70">
        <v>43191</v>
      </c>
      <c r="D1056" s="71">
        <v>0.65984953703703708</v>
      </c>
      <c r="E1056" s="72" t="s">
        <v>9</v>
      </c>
      <c r="F1056" s="72">
        <v>30</v>
      </c>
      <c r="G1056" s="72" t="s">
        <v>10</v>
      </c>
    </row>
    <row r="1057" spans="3:7" ht="15" thickBot="1" x14ac:dyDescent="0.35">
      <c r="C1057" s="70">
        <v>43191</v>
      </c>
      <c r="D1057" s="71">
        <v>0.66181712962962969</v>
      </c>
      <c r="E1057" s="72" t="s">
        <v>9</v>
      </c>
      <c r="F1057" s="72">
        <v>45</v>
      </c>
      <c r="G1057" s="72" t="s">
        <v>10</v>
      </c>
    </row>
    <row r="1058" spans="3:7" ht="15" thickBot="1" x14ac:dyDescent="0.35">
      <c r="C1058" s="70">
        <v>43191</v>
      </c>
      <c r="D1058" s="71">
        <v>0.66270833333333334</v>
      </c>
      <c r="E1058" s="72" t="s">
        <v>9</v>
      </c>
      <c r="F1058" s="72">
        <v>41</v>
      </c>
      <c r="G1058" s="72" t="s">
        <v>21</v>
      </c>
    </row>
    <row r="1059" spans="3:7" ht="15" thickBot="1" x14ac:dyDescent="0.35">
      <c r="C1059" s="70">
        <v>43191</v>
      </c>
      <c r="D1059" s="71">
        <v>0.66335648148148152</v>
      </c>
      <c r="E1059" s="72" t="s">
        <v>9</v>
      </c>
      <c r="F1059" s="72">
        <v>45</v>
      </c>
      <c r="G1059" s="72" t="s">
        <v>10</v>
      </c>
    </row>
    <row r="1060" spans="3:7" ht="15" thickBot="1" x14ac:dyDescent="0.35">
      <c r="C1060" s="70">
        <v>43191</v>
      </c>
      <c r="D1060" s="71">
        <v>0.67038194444444443</v>
      </c>
      <c r="E1060" s="72" t="s">
        <v>9</v>
      </c>
      <c r="F1060" s="72">
        <v>49</v>
      </c>
      <c r="G1060" s="72" t="s">
        <v>10</v>
      </c>
    </row>
    <row r="1061" spans="3:7" ht="15" thickBot="1" x14ac:dyDescent="0.35">
      <c r="C1061" s="70">
        <v>43191</v>
      </c>
      <c r="D1061" s="71">
        <v>0.67086805555555562</v>
      </c>
      <c r="E1061" s="72" t="s">
        <v>9</v>
      </c>
      <c r="F1061" s="72">
        <v>55</v>
      </c>
      <c r="G1061" s="72" t="s">
        <v>21</v>
      </c>
    </row>
    <row r="1062" spans="3:7" ht="15" thickBot="1" x14ac:dyDescent="0.35">
      <c r="C1062" s="70">
        <v>43191</v>
      </c>
      <c r="D1062" s="71">
        <v>0.67108796296296302</v>
      </c>
      <c r="E1062" s="72" t="s">
        <v>9</v>
      </c>
      <c r="F1062" s="72">
        <v>40</v>
      </c>
      <c r="G1062" s="72" t="s">
        <v>21</v>
      </c>
    </row>
    <row r="1063" spans="3:7" ht="15" thickBot="1" x14ac:dyDescent="0.35">
      <c r="C1063" s="70">
        <v>43191</v>
      </c>
      <c r="D1063" s="71">
        <v>0.67115740740740737</v>
      </c>
      <c r="E1063" s="72" t="s">
        <v>9</v>
      </c>
      <c r="F1063" s="72">
        <v>33</v>
      </c>
      <c r="G1063" s="72" t="s">
        <v>21</v>
      </c>
    </row>
    <row r="1064" spans="3:7" ht="15" thickBot="1" x14ac:dyDescent="0.35">
      <c r="C1064" s="70">
        <v>43191</v>
      </c>
      <c r="D1064" s="71">
        <v>0.67221064814814813</v>
      </c>
      <c r="E1064" s="72" t="s">
        <v>9</v>
      </c>
      <c r="F1064" s="72">
        <v>48</v>
      </c>
      <c r="G1064" s="72" t="s">
        <v>21</v>
      </c>
    </row>
    <row r="1065" spans="3:7" ht="15" thickBot="1" x14ac:dyDescent="0.35">
      <c r="C1065" s="70">
        <v>43191</v>
      </c>
      <c r="D1065" s="71">
        <v>0.67393518518518514</v>
      </c>
      <c r="E1065" s="72" t="s">
        <v>9</v>
      </c>
      <c r="F1065" s="72">
        <v>33</v>
      </c>
      <c r="G1065" s="72" t="s">
        <v>21</v>
      </c>
    </row>
    <row r="1066" spans="3:7" ht="15" thickBot="1" x14ac:dyDescent="0.35">
      <c r="C1066" s="70">
        <v>43191</v>
      </c>
      <c r="D1066" s="71">
        <v>0.67546296296296304</v>
      </c>
      <c r="E1066" s="72" t="s">
        <v>9</v>
      </c>
      <c r="F1066" s="72">
        <v>29</v>
      </c>
      <c r="G1066" s="72" t="s">
        <v>21</v>
      </c>
    </row>
    <row r="1067" spans="3:7" ht="15" thickBot="1" x14ac:dyDescent="0.35">
      <c r="C1067" s="70">
        <v>43191</v>
      </c>
      <c r="D1067" s="71">
        <v>0.67594907407407412</v>
      </c>
      <c r="E1067" s="72" t="s">
        <v>9</v>
      </c>
      <c r="F1067" s="72">
        <v>41</v>
      </c>
      <c r="G1067" s="72" t="s">
        <v>10</v>
      </c>
    </row>
    <row r="1068" spans="3:7" ht="15" thickBot="1" x14ac:dyDescent="0.35">
      <c r="C1068" s="70">
        <v>43191</v>
      </c>
      <c r="D1068" s="71">
        <v>0.67894675925925929</v>
      </c>
      <c r="E1068" s="72" t="s">
        <v>9</v>
      </c>
      <c r="F1068" s="72">
        <v>33</v>
      </c>
      <c r="G1068" s="72" t="s">
        <v>10</v>
      </c>
    </row>
    <row r="1069" spans="3:7" ht="15" thickBot="1" x14ac:dyDescent="0.35">
      <c r="C1069" s="70">
        <v>43191</v>
      </c>
      <c r="D1069" s="71">
        <v>0.67928240740740742</v>
      </c>
      <c r="E1069" s="72" t="s">
        <v>9</v>
      </c>
      <c r="F1069" s="72">
        <v>50</v>
      </c>
      <c r="G1069" s="72" t="s">
        <v>10</v>
      </c>
    </row>
    <row r="1070" spans="3:7" ht="15" thickBot="1" x14ac:dyDescent="0.35">
      <c r="C1070" s="70">
        <v>43191</v>
      </c>
      <c r="D1070" s="71">
        <v>0.68184027777777778</v>
      </c>
      <c r="E1070" s="72" t="s">
        <v>9</v>
      </c>
      <c r="F1070" s="72">
        <v>27</v>
      </c>
      <c r="G1070" s="72" t="s">
        <v>21</v>
      </c>
    </row>
    <row r="1071" spans="3:7" ht="15" thickBot="1" x14ac:dyDescent="0.35">
      <c r="C1071" s="70">
        <v>43191</v>
      </c>
      <c r="D1071" s="71">
        <v>0.6847685185185185</v>
      </c>
      <c r="E1071" s="72" t="s">
        <v>9</v>
      </c>
      <c r="F1071" s="72">
        <v>31</v>
      </c>
      <c r="G1071" s="72" t="s">
        <v>21</v>
      </c>
    </row>
    <row r="1072" spans="3:7" ht="15" thickBot="1" x14ac:dyDescent="0.35">
      <c r="C1072" s="70">
        <v>43191</v>
      </c>
      <c r="D1072" s="71">
        <v>0.68535879629629637</v>
      </c>
      <c r="E1072" s="72" t="s">
        <v>9</v>
      </c>
      <c r="F1072" s="72">
        <v>47</v>
      </c>
      <c r="G1072" s="72" t="s">
        <v>21</v>
      </c>
    </row>
    <row r="1073" spans="3:7" ht="15" thickBot="1" x14ac:dyDescent="0.35">
      <c r="C1073" s="70">
        <v>43191</v>
      </c>
      <c r="D1073" s="71">
        <v>0.6880208333333333</v>
      </c>
      <c r="E1073" s="72" t="s">
        <v>9</v>
      </c>
      <c r="F1073" s="72">
        <v>48</v>
      </c>
      <c r="G1073" s="72" t="s">
        <v>10</v>
      </c>
    </row>
    <row r="1074" spans="3:7" ht="15" thickBot="1" x14ac:dyDescent="0.35">
      <c r="C1074" s="70">
        <v>43191</v>
      </c>
      <c r="D1074" s="71">
        <v>0.69167824074074069</v>
      </c>
      <c r="E1074" s="72" t="s">
        <v>9</v>
      </c>
      <c r="F1074" s="72">
        <v>48</v>
      </c>
      <c r="G1074" s="72" t="s">
        <v>21</v>
      </c>
    </row>
    <row r="1075" spans="3:7" ht="15" thickBot="1" x14ac:dyDescent="0.35">
      <c r="C1075" s="70">
        <v>43191</v>
      </c>
      <c r="D1075" s="71">
        <v>0.69226851851851856</v>
      </c>
      <c r="E1075" s="72" t="s">
        <v>9</v>
      </c>
      <c r="F1075" s="72">
        <v>46</v>
      </c>
      <c r="G1075" s="72" t="s">
        <v>21</v>
      </c>
    </row>
    <row r="1076" spans="3:7" ht="15" thickBot="1" x14ac:dyDescent="0.35">
      <c r="C1076" s="70">
        <v>43191</v>
      </c>
      <c r="D1076" s="71">
        <v>0.69319444444444445</v>
      </c>
      <c r="E1076" s="72" t="s">
        <v>9</v>
      </c>
      <c r="F1076" s="72">
        <v>57</v>
      </c>
      <c r="G1076" s="72" t="s">
        <v>10</v>
      </c>
    </row>
    <row r="1077" spans="3:7" ht="15" thickBot="1" x14ac:dyDescent="0.35">
      <c r="C1077" s="70">
        <v>43191</v>
      </c>
      <c r="D1077" s="71">
        <v>0.69490740740740742</v>
      </c>
      <c r="E1077" s="72" t="s">
        <v>9</v>
      </c>
      <c r="F1077" s="72">
        <v>45</v>
      </c>
      <c r="G1077" s="72" t="s">
        <v>21</v>
      </c>
    </row>
    <row r="1078" spans="3:7" ht="15" thickBot="1" x14ac:dyDescent="0.35">
      <c r="C1078" s="70">
        <v>43191</v>
      </c>
      <c r="D1078" s="71">
        <v>0.6961342592592592</v>
      </c>
      <c r="E1078" s="72" t="s">
        <v>9</v>
      </c>
      <c r="F1078" s="72">
        <v>23</v>
      </c>
      <c r="G1078" s="72" t="s">
        <v>21</v>
      </c>
    </row>
    <row r="1079" spans="3:7" ht="15" thickBot="1" x14ac:dyDescent="0.35">
      <c r="C1079" s="70">
        <v>43191</v>
      </c>
      <c r="D1079" s="71">
        <v>0.70024305555555555</v>
      </c>
      <c r="E1079" s="72" t="s">
        <v>9</v>
      </c>
      <c r="F1079" s="72">
        <v>55</v>
      </c>
      <c r="G1079" s="72" t="s">
        <v>10</v>
      </c>
    </row>
    <row r="1080" spans="3:7" ht="15" thickBot="1" x14ac:dyDescent="0.35">
      <c r="C1080" s="70">
        <v>43191</v>
      </c>
      <c r="D1080" s="71">
        <v>0.70304398148148151</v>
      </c>
      <c r="E1080" s="72" t="s">
        <v>9</v>
      </c>
      <c r="F1080" s="72">
        <v>46</v>
      </c>
      <c r="G1080" s="72" t="s">
        <v>10</v>
      </c>
    </row>
    <row r="1081" spans="3:7" ht="15" thickBot="1" x14ac:dyDescent="0.35">
      <c r="C1081" s="70">
        <v>43191</v>
      </c>
      <c r="D1081" s="71">
        <v>0.70357638888888896</v>
      </c>
      <c r="E1081" s="72" t="s">
        <v>9</v>
      </c>
      <c r="F1081" s="72">
        <v>44</v>
      </c>
      <c r="G1081" s="72" t="s">
        <v>21</v>
      </c>
    </row>
    <row r="1082" spans="3:7" ht="15" thickBot="1" x14ac:dyDescent="0.35">
      <c r="C1082" s="70">
        <v>43191</v>
      </c>
      <c r="D1082" s="71">
        <v>0.70392361111111112</v>
      </c>
      <c r="E1082" s="72" t="s">
        <v>9</v>
      </c>
      <c r="F1082" s="72">
        <v>37</v>
      </c>
      <c r="G1082" s="72" t="s">
        <v>21</v>
      </c>
    </row>
    <row r="1083" spans="3:7" ht="15" thickBot="1" x14ac:dyDescent="0.35">
      <c r="C1083" s="70">
        <v>43191</v>
      </c>
      <c r="D1083" s="71">
        <v>0.70406250000000004</v>
      </c>
      <c r="E1083" s="72" t="s">
        <v>9</v>
      </c>
      <c r="F1083" s="72">
        <v>33</v>
      </c>
      <c r="G1083" s="72" t="s">
        <v>21</v>
      </c>
    </row>
    <row r="1084" spans="3:7" ht="15" thickBot="1" x14ac:dyDescent="0.35">
      <c r="C1084" s="70">
        <v>43191</v>
      </c>
      <c r="D1084" s="71">
        <v>0.70618055555555559</v>
      </c>
      <c r="E1084" s="72" t="s">
        <v>9</v>
      </c>
      <c r="F1084" s="72">
        <v>40</v>
      </c>
      <c r="G1084" s="72" t="s">
        <v>21</v>
      </c>
    </row>
    <row r="1085" spans="3:7" ht="15" thickBot="1" x14ac:dyDescent="0.35">
      <c r="C1085" s="70">
        <v>43191</v>
      </c>
      <c r="D1085" s="71">
        <v>0.70681712962962961</v>
      </c>
      <c r="E1085" s="72" t="s">
        <v>9</v>
      </c>
      <c r="F1085" s="72">
        <v>31</v>
      </c>
      <c r="G1085" s="72" t="s">
        <v>21</v>
      </c>
    </row>
    <row r="1086" spans="3:7" ht="15" thickBot="1" x14ac:dyDescent="0.35">
      <c r="C1086" s="70">
        <v>43191</v>
      </c>
      <c r="D1086" s="71">
        <v>0.70708333333333329</v>
      </c>
      <c r="E1086" s="72" t="s">
        <v>9</v>
      </c>
      <c r="F1086" s="72">
        <v>51</v>
      </c>
      <c r="G1086" s="72" t="s">
        <v>10</v>
      </c>
    </row>
    <row r="1087" spans="3:7" ht="15" thickBot="1" x14ac:dyDescent="0.35">
      <c r="C1087" s="70">
        <v>43191</v>
      </c>
      <c r="D1087" s="71">
        <v>0.71141203703703704</v>
      </c>
      <c r="E1087" s="72" t="s">
        <v>9</v>
      </c>
      <c r="F1087" s="72">
        <v>37</v>
      </c>
      <c r="G1087" s="72" t="s">
        <v>10</v>
      </c>
    </row>
    <row r="1088" spans="3:7" ht="15" thickBot="1" x14ac:dyDescent="0.35">
      <c r="C1088" s="70">
        <v>43191</v>
      </c>
      <c r="D1088" s="71">
        <v>0.71187500000000004</v>
      </c>
      <c r="E1088" s="72" t="s">
        <v>9</v>
      </c>
      <c r="F1088" s="72">
        <v>34</v>
      </c>
      <c r="G1088" s="72" t="s">
        <v>21</v>
      </c>
    </row>
    <row r="1089" spans="3:7" ht="15" thickBot="1" x14ac:dyDescent="0.35">
      <c r="C1089" s="70">
        <v>43191</v>
      </c>
      <c r="D1089" s="71">
        <v>0.71596064814814808</v>
      </c>
      <c r="E1089" s="72" t="s">
        <v>9</v>
      </c>
      <c r="F1089" s="72">
        <v>26</v>
      </c>
      <c r="G1089" s="72" t="s">
        <v>21</v>
      </c>
    </row>
    <row r="1090" spans="3:7" ht="15" thickBot="1" x14ac:dyDescent="0.35">
      <c r="C1090" s="70">
        <v>43191</v>
      </c>
      <c r="D1090" s="71">
        <v>0.71615740740740741</v>
      </c>
      <c r="E1090" s="72" t="s">
        <v>9</v>
      </c>
      <c r="F1090" s="72">
        <v>27</v>
      </c>
      <c r="G1090" s="72" t="s">
        <v>21</v>
      </c>
    </row>
    <row r="1091" spans="3:7" ht="15" thickBot="1" x14ac:dyDescent="0.35">
      <c r="C1091" s="70">
        <v>43191</v>
      </c>
      <c r="D1091" s="71">
        <v>0.71767361111111105</v>
      </c>
      <c r="E1091" s="72" t="s">
        <v>9</v>
      </c>
      <c r="F1091" s="72">
        <v>36</v>
      </c>
      <c r="G1091" s="72" t="s">
        <v>10</v>
      </c>
    </row>
    <row r="1092" spans="3:7" ht="15" thickBot="1" x14ac:dyDescent="0.35">
      <c r="C1092" s="70">
        <v>43191</v>
      </c>
      <c r="D1092" s="71">
        <v>0.71769675925925924</v>
      </c>
      <c r="E1092" s="72" t="s">
        <v>9</v>
      </c>
      <c r="F1092" s="72">
        <v>33</v>
      </c>
      <c r="G1092" s="72" t="s">
        <v>10</v>
      </c>
    </row>
    <row r="1093" spans="3:7" ht="15" thickBot="1" x14ac:dyDescent="0.35">
      <c r="C1093" s="70">
        <v>43191</v>
      </c>
      <c r="D1093" s="71">
        <v>0.71857638888888886</v>
      </c>
      <c r="E1093" s="72" t="s">
        <v>9</v>
      </c>
      <c r="F1093" s="72">
        <v>43</v>
      </c>
      <c r="G1093" s="72" t="s">
        <v>21</v>
      </c>
    </row>
    <row r="1094" spans="3:7" ht="15" thickBot="1" x14ac:dyDescent="0.35">
      <c r="C1094" s="70">
        <v>43191</v>
      </c>
      <c r="D1094" s="71">
        <v>0.71937499999999999</v>
      </c>
      <c r="E1094" s="72" t="s">
        <v>9</v>
      </c>
      <c r="F1094" s="72">
        <v>46</v>
      </c>
      <c r="G1094" s="72" t="s">
        <v>21</v>
      </c>
    </row>
    <row r="1095" spans="3:7" ht="15" thickBot="1" x14ac:dyDescent="0.35">
      <c r="C1095" s="70">
        <v>43191</v>
      </c>
      <c r="D1095" s="71">
        <v>0.72190972222222216</v>
      </c>
      <c r="E1095" s="72" t="s">
        <v>9</v>
      </c>
      <c r="F1095" s="72">
        <v>39</v>
      </c>
      <c r="G1095" s="72" t="s">
        <v>10</v>
      </c>
    </row>
    <row r="1096" spans="3:7" ht="15" thickBot="1" x14ac:dyDescent="0.35">
      <c r="C1096" s="70">
        <v>43191</v>
      </c>
      <c r="D1096" s="71">
        <v>0.72202546296296299</v>
      </c>
      <c r="E1096" s="72" t="s">
        <v>9</v>
      </c>
      <c r="F1096" s="72">
        <v>39</v>
      </c>
      <c r="G1096" s="72" t="s">
        <v>10</v>
      </c>
    </row>
    <row r="1097" spans="3:7" ht="15" thickBot="1" x14ac:dyDescent="0.35">
      <c r="C1097" s="70">
        <v>43191</v>
      </c>
      <c r="D1097" s="71">
        <v>0.72560185185185189</v>
      </c>
      <c r="E1097" s="72" t="s">
        <v>9</v>
      </c>
      <c r="F1097" s="72">
        <v>20</v>
      </c>
      <c r="G1097" s="72" t="s">
        <v>10</v>
      </c>
    </row>
    <row r="1098" spans="3:7" ht="15" thickBot="1" x14ac:dyDescent="0.35">
      <c r="C1098" s="70">
        <v>43191</v>
      </c>
      <c r="D1098" s="71">
        <v>0.72734953703703698</v>
      </c>
      <c r="E1098" s="72" t="s">
        <v>9</v>
      </c>
      <c r="F1098" s="72">
        <v>31</v>
      </c>
      <c r="G1098" s="72" t="s">
        <v>21</v>
      </c>
    </row>
    <row r="1099" spans="3:7" ht="15" thickBot="1" x14ac:dyDescent="0.35">
      <c r="C1099" s="70">
        <v>43191</v>
      </c>
      <c r="D1099" s="71">
        <v>0.72748842592592589</v>
      </c>
      <c r="E1099" s="72" t="s">
        <v>9</v>
      </c>
      <c r="F1099" s="72">
        <v>48</v>
      </c>
      <c r="G1099" s="72" t="s">
        <v>10</v>
      </c>
    </row>
    <row r="1100" spans="3:7" ht="15" thickBot="1" x14ac:dyDescent="0.35">
      <c r="C1100" s="70">
        <v>43191</v>
      </c>
      <c r="D1100" s="71">
        <v>0.72923611111111108</v>
      </c>
      <c r="E1100" s="72" t="s">
        <v>9</v>
      </c>
      <c r="F1100" s="72">
        <v>32</v>
      </c>
      <c r="G1100" s="72" t="s">
        <v>10</v>
      </c>
    </row>
    <row r="1101" spans="3:7" ht="15" thickBot="1" x14ac:dyDescent="0.35">
      <c r="C1101" s="70">
        <v>43191</v>
      </c>
      <c r="D1101" s="71">
        <v>0.72924768518518512</v>
      </c>
      <c r="E1101" s="72" t="s">
        <v>9</v>
      </c>
      <c r="F1101" s="72">
        <v>29</v>
      </c>
      <c r="G1101" s="72" t="s">
        <v>10</v>
      </c>
    </row>
    <row r="1102" spans="3:7" ht="15" thickBot="1" x14ac:dyDescent="0.35">
      <c r="C1102" s="70">
        <v>43191</v>
      </c>
      <c r="D1102" s="71">
        <v>0.73076388888888888</v>
      </c>
      <c r="E1102" s="72" t="s">
        <v>9</v>
      </c>
      <c r="F1102" s="72">
        <v>41</v>
      </c>
      <c r="G1102" s="72" t="s">
        <v>21</v>
      </c>
    </row>
    <row r="1103" spans="3:7" ht="15" thickBot="1" x14ac:dyDescent="0.35">
      <c r="C1103" s="70">
        <v>43191</v>
      </c>
      <c r="D1103" s="71">
        <v>0.73107638888888893</v>
      </c>
      <c r="E1103" s="72" t="s">
        <v>9</v>
      </c>
      <c r="F1103" s="72">
        <v>42</v>
      </c>
      <c r="G1103" s="72" t="s">
        <v>10</v>
      </c>
    </row>
    <row r="1104" spans="3:7" ht="15" thickBot="1" x14ac:dyDescent="0.35">
      <c r="C1104" s="70">
        <v>43191</v>
      </c>
      <c r="D1104" s="71">
        <v>0.73146990740740747</v>
      </c>
      <c r="E1104" s="72" t="s">
        <v>9</v>
      </c>
      <c r="F1104" s="72">
        <v>34</v>
      </c>
      <c r="G1104" s="72" t="s">
        <v>21</v>
      </c>
    </row>
    <row r="1105" spans="3:7" ht="15" thickBot="1" x14ac:dyDescent="0.35">
      <c r="C1105" s="70">
        <v>43191</v>
      </c>
      <c r="D1105" s="71">
        <v>0.73206018518518512</v>
      </c>
      <c r="E1105" s="72" t="s">
        <v>9</v>
      </c>
      <c r="F1105" s="72">
        <v>28</v>
      </c>
      <c r="G1105" s="72" t="s">
        <v>10</v>
      </c>
    </row>
    <row r="1106" spans="3:7" ht="15" thickBot="1" x14ac:dyDescent="0.35">
      <c r="C1106" s="70">
        <v>43191</v>
      </c>
      <c r="D1106" s="71">
        <v>0.73210648148148139</v>
      </c>
      <c r="E1106" s="72" t="s">
        <v>9</v>
      </c>
      <c r="F1106" s="72">
        <v>35</v>
      </c>
      <c r="G1106" s="72" t="s">
        <v>10</v>
      </c>
    </row>
    <row r="1107" spans="3:7" ht="15" thickBot="1" x14ac:dyDescent="0.35">
      <c r="C1107" s="70">
        <v>43191</v>
      </c>
      <c r="D1107" s="71">
        <v>0.73211805555555554</v>
      </c>
      <c r="E1107" s="72" t="s">
        <v>9</v>
      </c>
      <c r="F1107" s="72">
        <v>35</v>
      </c>
      <c r="G1107" s="72" t="s">
        <v>10</v>
      </c>
    </row>
    <row r="1108" spans="3:7" ht="15" thickBot="1" x14ac:dyDescent="0.35">
      <c r="C1108" s="70">
        <v>43191</v>
      </c>
      <c r="D1108" s="71">
        <v>0.73291666666666666</v>
      </c>
      <c r="E1108" s="72" t="s">
        <v>9</v>
      </c>
      <c r="F1108" s="72">
        <v>36</v>
      </c>
      <c r="G1108" s="72" t="s">
        <v>10</v>
      </c>
    </row>
    <row r="1109" spans="3:7" ht="15" thickBot="1" x14ac:dyDescent="0.35">
      <c r="C1109" s="70">
        <v>43191</v>
      </c>
      <c r="D1109" s="71">
        <v>0.73789351851851848</v>
      </c>
      <c r="E1109" s="72" t="s">
        <v>9</v>
      </c>
      <c r="F1109" s="72">
        <v>46</v>
      </c>
      <c r="G1109" s="72" t="s">
        <v>10</v>
      </c>
    </row>
    <row r="1110" spans="3:7" ht="15" thickBot="1" x14ac:dyDescent="0.35">
      <c r="C1110" s="70">
        <v>43191</v>
      </c>
      <c r="D1110" s="71">
        <v>0.74016203703703709</v>
      </c>
      <c r="E1110" s="72" t="s">
        <v>9</v>
      </c>
      <c r="F1110" s="72">
        <v>21</v>
      </c>
      <c r="G1110" s="72" t="s">
        <v>21</v>
      </c>
    </row>
    <row r="1111" spans="3:7" ht="15" thickBot="1" x14ac:dyDescent="0.35">
      <c r="C1111" s="70">
        <v>43191</v>
      </c>
      <c r="D1111" s="71">
        <v>0.74124999999999996</v>
      </c>
      <c r="E1111" s="72" t="s">
        <v>9</v>
      </c>
      <c r="F1111" s="72">
        <v>15</v>
      </c>
      <c r="G1111" s="72" t="s">
        <v>10</v>
      </c>
    </row>
    <row r="1112" spans="3:7" ht="15" thickBot="1" x14ac:dyDescent="0.35">
      <c r="C1112" s="70">
        <v>43191</v>
      </c>
      <c r="D1112" s="71">
        <v>0.7414236111111111</v>
      </c>
      <c r="E1112" s="72" t="s">
        <v>9</v>
      </c>
      <c r="F1112" s="72">
        <v>15</v>
      </c>
      <c r="G1112" s="72" t="s">
        <v>10</v>
      </c>
    </row>
    <row r="1113" spans="3:7" ht="15" thickBot="1" x14ac:dyDescent="0.35">
      <c r="C1113" s="70">
        <v>43191</v>
      </c>
      <c r="D1113" s="71">
        <v>0.74252314814814813</v>
      </c>
      <c r="E1113" s="72" t="s">
        <v>9</v>
      </c>
      <c r="F1113" s="72">
        <v>32</v>
      </c>
      <c r="G1113" s="72" t="s">
        <v>21</v>
      </c>
    </row>
    <row r="1114" spans="3:7" ht="15" thickBot="1" x14ac:dyDescent="0.35">
      <c r="C1114" s="70">
        <v>43191</v>
      </c>
      <c r="D1114" s="71">
        <v>0.74555555555555564</v>
      </c>
      <c r="E1114" s="72" t="s">
        <v>9</v>
      </c>
      <c r="F1114" s="72">
        <v>28</v>
      </c>
      <c r="G1114" s="72" t="s">
        <v>21</v>
      </c>
    </row>
    <row r="1115" spans="3:7" ht="15" thickBot="1" x14ac:dyDescent="0.35">
      <c r="C1115" s="70">
        <v>43191</v>
      </c>
      <c r="D1115" s="71">
        <v>0.74715277777777767</v>
      </c>
      <c r="E1115" s="72" t="s">
        <v>9</v>
      </c>
      <c r="F1115" s="72">
        <v>43</v>
      </c>
      <c r="G1115" s="72" t="s">
        <v>21</v>
      </c>
    </row>
    <row r="1116" spans="3:7" ht="15" thickBot="1" x14ac:dyDescent="0.35">
      <c r="C1116" s="70">
        <v>43191</v>
      </c>
      <c r="D1116" s="71">
        <v>0.74785879629629637</v>
      </c>
      <c r="E1116" s="72" t="s">
        <v>9</v>
      </c>
      <c r="F1116" s="72">
        <v>47</v>
      </c>
      <c r="G1116" s="72" t="s">
        <v>21</v>
      </c>
    </row>
    <row r="1117" spans="3:7" ht="15" thickBot="1" x14ac:dyDescent="0.35">
      <c r="C1117" s="70">
        <v>43191</v>
      </c>
      <c r="D1117" s="71">
        <v>0.75370370370370365</v>
      </c>
      <c r="E1117" s="72" t="s">
        <v>9</v>
      </c>
      <c r="F1117" s="72">
        <v>45</v>
      </c>
      <c r="G1117" s="72" t="s">
        <v>10</v>
      </c>
    </row>
    <row r="1118" spans="3:7" ht="15" thickBot="1" x14ac:dyDescent="0.35">
      <c r="C1118" s="70">
        <v>43191</v>
      </c>
      <c r="D1118" s="71">
        <v>0.75446759259259266</v>
      </c>
      <c r="E1118" s="72" t="s">
        <v>9</v>
      </c>
      <c r="F1118" s="72">
        <v>39</v>
      </c>
      <c r="G1118" s="72" t="s">
        <v>10</v>
      </c>
    </row>
    <row r="1119" spans="3:7" ht="15" thickBot="1" x14ac:dyDescent="0.35">
      <c r="C1119" s="70">
        <v>43191</v>
      </c>
      <c r="D1119" s="71">
        <v>0.7584143518518518</v>
      </c>
      <c r="E1119" s="72" t="s">
        <v>9</v>
      </c>
      <c r="F1119" s="72">
        <v>45</v>
      </c>
      <c r="G1119" s="72" t="s">
        <v>21</v>
      </c>
    </row>
    <row r="1120" spans="3:7" ht="15" thickBot="1" x14ac:dyDescent="0.35">
      <c r="C1120" s="70">
        <v>43191</v>
      </c>
      <c r="D1120" s="71">
        <v>0.75871527777777781</v>
      </c>
      <c r="E1120" s="72" t="s">
        <v>9</v>
      </c>
      <c r="F1120" s="72">
        <v>52</v>
      </c>
      <c r="G1120" s="72" t="s">
        <v>10</v>
      </c>
    </row>
    <row r="1121" spans="3:7" ht="15" thickBot="1" x14ac:dyDescent="0.35">
      <c r="C1121" s="70">
        <v>43191</v>
      </c>
      <c r="D1121" s="71">
        <v>0.75984953703703706</v>
      </c>
      <c r="E1121" s="72" t="s">
        <v>9</v>
      </c>
      <c r="F1121" s="72">
        <v>46</v>
      </c>
      <c r="G1121" s="72" t="s">
        <v>21</v>
      </c>
    </row>
    <row r="1122" spans="3:7" ht="15" thickBot="1" x14ac:dyDescent="0.35">
      <c r="C1122" s="70">
        <v>43191</v>
      </c>
      <c r="D1122" s="71">
        <v>0.76087962962962974</v>
      </c>
      <c r="E1122" s="72" t="s">
        <v>9</v>
      </c>
      <c r="F1122" s="72">
        <v>50</v>
      </c>
      <c r="G1122" s="72" t="s">
        <v>10</v>
      </c>
    </row>
    <row r="1123" spans="3:7" ht="15" thickBot="1" x14ac:dyDescent="0.35">
      <c r="C1123" s="70">
        <v>43191</v>
      </c>
      <c r="D1123" s="71">
        <v>0.76468749999999996</v>
      </c>
      <c r="E1123" s="72" t="s">
        <v>9</v>
      </c>
      <c r="F1123" s="72">
        <v>30</v>
      </c>
      <c r="G1123" s="72" t="s">
        <v>21</v>
      </c>
    </row>
    <row r="1124" spans="3:7" ht="15" thickBot="1" x14ac:dyDescent="0.35">
      <c r="C1124" s="70">
        <v>43191</v>
      </c>
      <c r="D1124" s="71">
        <v>0.767511574074074</v>
      </c>
      <c r="E1124" s="72" t="s">
        <v>9</v>
      </c>
      <c r="F1124" s="72">
        <v>32</v>
      </c>
      <c r="G1124" s="72" t="s">
        <v>21</v>
      </c>
    </row>
    <row r="1125" spans="3:7" ht="15" thickBot="1" x14ac:dyDescent="0.35">
      <c r="C1125" s="70">
        <v>43191</v>
      </c>
      <c r="D1125" s="71">
        <v>0.77206018518518515</v>
      </c>
      <c r="E1125" s="72" t="s">
        <v>9</v>
      </c>
      <c r="F1125" s="72">
        <v>36</v>
      </c>
      <c r="G1125" s="72" t="s">
        <v>10</v>
      </c>
    </row>
    <row r="1126" spans="3:7" ht="15" thickBot="1" x14ac:dyDescent="0.35">
      <c r="C1126" s="70">
        <v>43191</v>
      </c>
      <c r="D1126" s="71">
        <v>0.77274305555555556</v>
      </c>
      <c r="E1126" s="72" t="s">
        <v>9</v>
      </c>
      <c r="F1126" s="72">
        <v>36</v>
      </c>
      <c r="G1126" s="72" t="s">
        <v>21</v>
      </c>
    </row>
    <row r="1127" spans="3:7" ht="15" thickBot="1" x14ac:dyDescent="0.35">
      <c r="C1127" s="70">
        <v>43191</v>
      </c>
      <c r="D1127" s="71">
        <v>0.77481481481481485</v>
      </c>
      <c r="E1127" s="72" t="s">
        <v>9</v>
      </c>
      <c r="F1127" s="72">
        <v>43</v>
      </c>
      <c r="G1127" s="72" t="s">
        <v>10</v>
      </c>
    </row>
    <row r="1128" spans="3:7" ht="15" thickBot="1" x14ac:dyDescent="0.35">
      <c r="C1128" s="70">
        <v>43191</v>
      </c>
      <c r="D1128" s="71">
        <v>0.77542824074074079</v>
      </c>
      <c r="E1128" s="72" t="s">
        <v>9</v>
      </c>
      <c r="F1128" s="72">
        <v>44</v>
      </c>
      <c r="G1128" s="72" t="s">
        <v>21</v>
      </c>
    </row>
    <row r="1129" spans="3:7" ht="15" thickBot="1" x14ac:dyDescent="0.35">
      <c r="C1129" s="70">
        <v>43191</v>
      </c>
      <c r="D1129" s="71">
        <v>0.77670138888888884</v>
      </c>
      <c r="E1129" s="72" t="s">
        <v>9</v>
      </c>
      <c r="F1129" s="72">
        <v>45</v>
      </c>
      <c r="G1129" s="72" t="s">
        <v>10</v>
      </c>
    </row>
    <row r="1130" spans="3:7" ht="15" thickBot="1" x14ac:dyDescent="0.35">
      <c r="C1130" s="70">
        <v>43191</v>
      </c>
      <c r="D1130" s="71">
        <v>0.78162037037037047</v>
      </c>
      <c r="E1130" s="72" t="s">
        <v>9</v>
      </c>
      <c r="F1130" s="72">
        <v>40</v>
      </c>
      <c r="G1130" s="72" t="s">
        <v>21</v>
      </c>
    </row>
    <row r="1131" spans="3:7" ht="15" thickBot="1" x14ac:dyDescent="0.35">
      <c r="C1131" s="70">
        <v>43191</v>
      </c>
      <c r="D1131" s="71">
        <v>0.7825347222222222</v>
      </c>
      <c r="E1131" s="72" t="s">
        <v>9</v>
      </c>
      <c r="F1131" s="72">
        <v>57</v>
      </c>
      <c r="G1131" s="72" t="s">
        <v>10</v>
      </c>
    </row>
    <row r="1132" spans="3:7" ht="15" thickBot="1" x14ac:dyDescent="0.35">
      <c r="C1132" s="70">
        <v>43191</v>
      </c>
      <c r="D1132" s="71">
        <v>0.78280092592592598</v>
      </c>
      <c r="E1132" s="72" t="s">
        <v>9</v>
      </c>
      <c r="F1132" s="72">
        <v>34</v>
      </c>
      <c r="G1132" s="72" t="s">
        <v>21</v>
      </c>
    </row>
    <row r="1133" spans="3:7" ht="15" thickBot="1" x14ac:dyDescent="0.35">
      <c r="C1133" s="70">
        <v>43191</v>
      </c>
      <c r="D1133" s="71">
        <v>0.78513888888888894</v>
      </c>
      <c r="E1133" s="72" t="s">
        <v>9</v>
      </c>
      <c r="F1133" s="72">
        <v>39</v>
      </c>
      <c r="G1133" s="72" t="s">
        <v>21</v>
      </c>
    </row>
    <row r="1134" spans="3:7" ht="15" thickBot="1" x14ac:dyDescent="0.35">
      <c r="C1134" s="70">
        <v>43191</v>
      </c>
      <c r="D1134" s="71">
        <v>0.78656250000000005</v>
      </c>
      <c r="E1134" s="72" t="s">
        <v>9</v>
      </c>
      <c r="F1134" s="72">
        <v>32</v>
      </c>
      <c r="G1134" s="72" t="s">
        <v>21</v>
      </c>
    </row>
    <row r="1135" spans="3:7" ht="15" thickBot="1" x14ac:dyDescent="0.35">
      <c r="C1135" s="70">
        <v>43191</v>
      </c>
      <c r="D1135" s="71">
        <v>0.78847222222222213</v>
      </c>
      <c r="E1135" s="72" t="s">
        <v>9</v>
      </c>
      <c r="F1135" s="72">
        <v>48</v>
      </c>
      <c r="G1135" s="72" t="s">
        <v>10</v>
      </c>
    </row>
    <row r="1136" spans="3:7" ht="15" thickBot="1" x14ac:dyDescent="0.35">
      <c r="C1136" s="70">
        <v>43191</v>
      </c>
      <c r="D1136" s="71">
        <v>0.78899305555555566</v>
      </c>
      <c r="E1136" s="72" t="s">
        <v>9</v>
      </c>
      <c r="F1136" s="72">
        <v>38</v>
      </c>
      <c r="G1136" s="72" t="s">
        <v>10</v>
      </c>
    </row>
    <row r="1137" spans="3:7" ht="15" thickBot="1" x14ac:dyDescent="0.35">
      <c r="C1137" s="70">
        <v>43191</v>
      </c>
      <c r="D1137" s="71">
        <v>0.79290509259259256</v>
      </c>
      <c r="E1137" s="72" t="s">
        <v>9</v>
      </c>
      <c r="F1137" s="72">
        <v>35</v>
      </c>
      <c r="G1137" s="72" t="s">
        <v>10</v>
      </c>
    </row>
    <row r="1138" spans="3:7" ht="15" thickBot="1" x14ac:dyDescent="0.35">
      <c r="C1138" s="70">
        <v>43191</v>
      </c>
      <c r="D1138" s="71">
        <v>0.79434027777777771</v>
      </c>
      <c r="E1138" s="72" t="s">
        <v>9</v>
      </c>
      <c r="F1138" s="72">
        <v>33</v>
      </c>
      <c r="G1138" s="72" t="s">
        <v>21</v>
      </c>
    </row>
    <row r="1139" spans="3:7" ht="15" thickBot="1" x14ac:dyDescent="0.35">
      <c r="C1139" s="70">
        <v>43191</v>
      </c>
      <c r="D1139" s="71">
        <v>0.79802083333333329</v>
      </c>
      <c r="E1139" s="72" t="s">
        <v>9</v>
      </c>
      <c r="F1139" s="72">
        <v>36</v>
      </c>
      <c r="G1139" s="72" t="s">
        <v>21</v>
      </c>
    </row>
    <row r="1140" spans="3:7" ht="15" thickBot="1" x14ac:dyDescent="0.35">
      <c r="C1140" s="70">
        <v>43191</v>
      </c>
      <c r="D1140" s="71">
        <v>0.79892361111111121</v>
      </c>
      <c r="E1140" s="72" t="s">
        <v>9</v>
      </c>
      <c r="F1140" s="72">
        <v>37</v>
      </c>
      <c r="G1140" s="72" t="s">
        <v>10</v>
      </c>
    </row>
    <row r="1141" spans="3:7" ht="15" thickBot="1" x14ac:dyDescent="0.35">
      <c r="C1141" s="70">
        <v>43191</v>
      </c>
      <c r="D1141" s="71">
        <v>0.7999074074074074</v>
      </c>
      <c r="E1141" s="72" t="s">
        <v>9</v>
      </c>
      <c r="F1141" s="72">
        <v>40</v>
      </c>
      <c r="G1141" s="72" t="s">
        <v>10</v>
      </c>
    </row>
    <row r="1142" spans="3:7" ht="15" thickBot="1" x14ac:dyDescent="0.35">
      <c r="C1142" s="70">
        <v>43191</v>
      </c>
      <c r="D1142" s="71">
        <v>0.80034722222222221</v>
      </c>
      <c r="E1142" s="72" t="s">
        <v>9</v>
      </c>
      <c r="F1142" s="72">
        <v>40</v>
      </c>
      <c r="G1142" s="72" t="s">
        <v>21</v>
      </c>
    </row>
    <row r="1143" spans="3:7" ht="15" thickBot="1" x14ac:dyDescent="0.35">
      <c r="C1143" s="70">
        <v>43191</v>
      </c>
      <c r="D1143" s="71">
        <v>0.80164351851851856</v>
      </c>
      <c r="E1143" s="72" t="s">
        <v>9</v>
      </c>
      <c r="F1143" s="72">
        <v>38</v>
      </c>
      <c r="G1143" s="72" t="s">
        <v>10</v>
      </c>
    </row>
    <row r="1144" spans="3:7" ht="15" thickBot="1" x14ac:dyDescent="0.35">
      <c r="C1144" s="70">
        <v>43191</v>
      </c>
      <c r="D1144" s="71">
        <v>0.80274305555555558</v>
      </c>
      <c r="E1144" s="72" t="s">
        <v>9</v>
      </c>
      <c r="F1144" s="72">
        <v>40</v>
      </c>
      <c r="G1144" s="72" t="s">
        <v>10</v>
      </c>
    </row>
    <row r="1145" spans="3:7" ht="15" thickBot="1" x14ac:dyDescent="0.35">
      <c r="C1145" s="70">
        <v>43191</v>
      </c>
      <c r="D1145" s="71">
        <v>0.8057523148148148</v>
      </c>
      <c r="E1145" s="72" t="s">
        <v>9</v>
      </c>
      <c r="F1145" s="72">
        <v>35</v>
      </c>
      <c r="G1145" s="72" t="s">
        <v>21</v>
      </c>
    </row>
    <row r="1146" spans="3:7" ht="15" thickBot="1" x14ac:dyDescent="0.35">
      <c r="C1146" s="70">
        <v>43191</v>
      </c>
      <c r="D1146" s="71">
        <v>0.80625000000000002</v>
      </c>
      <c r="E1146" s="72" t="s">
        <v>9</v>
      </c>
      <c r="F1146" s="72">
        <v>52</v>
      </c>
      <c r="G1146" s="72" t="s">
        <v>21</v>
      </c>
    </row>
    <row r="1147" spans="3:7" ht="15" thickBot="1" x14ac:dyDescent="0.35">
      <c r="C1147" s="70">
        <v>43191</v>
      </c>
      <c r="D1147" s="71">
        <v>0.8082407407407407</v>
      </c>
      <c r="E1147" s="72" t="s">
        <v>9</v>
      </c>
      <c r="F1147" s="72">
        <v>30</v>
      </c>
      <c r="G1147" s="72" t="s">
        <v>21</v>
      </c>
    </row>
    <row r="1148" spans="3:7" ht="15" thickBot="1" x14ac:dyDescent="0.35">
      <c r="C1148" s="70">
        <v>43191</v>
      </c>
      <c r="D1148" s="71">
        <v>0.80827546296296304</v>
      </c>
      <c r="E1148" s="72" t="s">
        <v>9</v>
      </c>
      <c r="F1148" s="72">
        <v>35</v>
      </c>
      <c r="G1148" s="72" t="s">
        <v>21</v>
      </c>
    </row>
    <row r="1149" spans="3:7" ht="15" thickBot="1" x14ac:dyDescent="0.35">
      <c r="C1149" s="70">
        <v>43191</v>
      </c>
      <c r="D1149" s="71">
        <v>0.81060185185185185</v>
      </c>
      <c r="E1149" s="72" t="s">
        <v>9</v>
      </c>
      <c r="F1149" s="72">
        <v>29</v>
      </c>
      <c r="G1149" s="72" t="s">
        <v>21</v>
      </c>
    </row>
    <row r="1150" spans="3:7" ht="15" thickBot="1" x14ac:dyDescent="0.35">
      <c r="C1150" s="70">
        <v>43191</v>
      </c>
      <c r="D1150" s="71">
        <v>0.81086805555555552</v>
      </c>
      <c r="E1150" s="72" t="s">
        <v>9</v>
      </c>
      <c r="F1150" s="72">
        <v>29</v>
      </c>
      <c r="G1150" s="72" t="s">
        <v>10</v>
      </c>
    </row>
    <row r="1151" spans="3:7" ht="15" thickBot="1" x14ac:dyDescent="0.35">
      <c r="C1151" s="70">
        <v>43191</v>
      </c>
      <c r="D1151" s="71">
        <v>0.81135416666666671</v>
      </c>
      <c r="E1151" s="72" t="s">
        <v>9</v>
      </c>
      <c r="F1151" s="72">
        <v>37</v>
      </c>
      <c r="G1151" s="72" t="s">
        <v>21</v>
      </c>
    </row>
    <row r="1152" spans="3:7" ht="15" thickBot="1" x14ac:dyDescent="0.35">
      <c r="C1152" s="70">
        <v>43191</v>
      </c>
      <c r="D1152" s="71">
        <v>0.81451388888888887</v>
      </c>
      <c r="E1152" s="72" t="s">
        <v>9</v>
      </c>
      <c r="F1152" s="72">
        <v>20</v>
      </c>
      <c r="G1152" s="72" t="s">
        <v>21</v>
      </c>
    </row>
    <row r="1153" spans="3:7" ht="15" thickBot="1" x14ac:dyDescent="0.35">
      <c r="C1153" s="70">
        <v>43191</v>
      </c>
      <c r="D1153" s="71">
        <v>0.81671296296296303</v>
      </c>
      <c r="E1153" s="72" t="s">
        <v>9</v>
      </c>
      <c r="F1153" s="72">
        <v>33</v>
      </c>
      <c r="G1153" s="72" t="s">
        <v>10</v>
      </c>
    </row>
    <row r="1154" spans="3:7" ht="15" thickBot="1" x14ac:dyDescent="0.35">
      <c r="C1154" s="70">
        <v>43191</v>
      </c>
      <c r="D1154" s="71">
        <v>0.81868055555555552</v>
      </c>
      <c r="E1154" s="72" t="s">
        <v>9</v>
      </c>
      <c r="F1154" s="72">
        <v>36</v>
      </c>
      <c r="G1154" s="72" t="s">
        <v>21</v>
      </c>
    </row>
    <row r="1155" spans="3:7" ht="15" thickBot="1" x14ac:dyDescent="0.35">
      <c r="C1155" s="70">
        <v>43191</v>
      </c>
      <c r="D1155" s="71">
        <v>0.82013888888888886</v>
      </c>
      <c r="E1155" s="72" t="s">
        <v>9</v>
      </c>
      <c r="F1155" s="72">
        <v>40</v>
      </c>
      <c r="G1155" s="72" t="s">
        <v>10</v>
      </c>
    </row>
    <row r="1156" spans="3:7" ht="15" thickBot="1" x14ac:dyDescent="0.35">
      <c r="C1156" s="70">
        <v>43191</v>
      </c>
      <c r="D1156" s="71">
        <v>0.82430555555555562</v>
      </c>
      <c r="E1156" s="72" t="s">
        <v>9</v>
      </c>
      <c r="F1156" s="72">
        <v>36</v>
      </c>
      <c r="G1156" s="72" t="s">
        <v>21</v>
      </c>
    </row>
    <row r="1157" spans="3:7" ht="15" thickBot="1" x14ac:dyDescent="0.35">
      <c r="C1157" s="70">
        <v>43191</v>
      </c>
      <c r="D1157" s="71">
        <v>0.82466435185185183</v>
      </c>
      <c r="E1157" s="72" t="s">
        <v>9</v>
      </c>
      <c r="F1157" s="72">
        <v>37</v>
      </c>
      <c r="G1157" s="72" t="s">
        <v>21</v>
      </c>
    </row>
    <row r="1158" spans="3:7" ht="15" thickBot="1" x14ac:dyDescent="0.35">
      <c r="C1158" s="70">
        <v>43191</v>
      </c>
      <c r="D1158" s="71">
        <v>0.82501157407407411</v>
      </c>
      <c r="E1158" s="72" t="s">
        <v>9</v>
      </c>
      <c r="F1158" s="72">
        <v>39</v>
      </c>
      <c r="G1158" s="72" t="s">
        <v>10</v>
      </c>
    </row>
    <row r="1159" spans="3:7" ht="15" thickBot="1" x14ac:dyDescent="0.35">
      <c r="C1159" s="70">
        <v>43191</v>
      </c>
      <c r="D1159" s="71">
        <v>0.82642361111111118</v>
      </c>
      <c r="E1159" s="72" t="s">
        <v>9</v>
      </c>
      <c r="F1159" s="72">
        <v>40</v>
      </c>
      <c r="G1159" s="72" t="s">
        <v>21</v>
      </c>
    </row>
    <row r="1160" spans="3:7" ht="15" thickBot="1" x14ac:dyDescent="0.35">
      <c r="C1160" s="70">
        <v>43191</v>
      </c>
      <c r="D1160" s="71">
        <v>0.82758101851851851</v>
      </c>
      <c r="E1160" s="72" t="s">
        <v>9</v>
      </c>
      <c r="F1160" s="72">
        <v>47</v>
      </c>
      <c r="G1160" s="72" t="s">
        <v>21</v>
      </c>
    </row>
    <row r="1161" spans="3:7" ht="15" thickBot="1" x14ac:dyDescent="0.35">
      <c r="C1161" s="70">
        <v>43191</v>
      </c>
      <c r="D1161" s="71">
        <v>0.8300347222222223</v>
      </c>
      <c r="E1161" s="72" t="s">
        <v>9</v>
      </c>
      <c r="F1161" s="72">
        <v>18</v>
      </c>
      <c r="G1161" s="72" t="s">
        <v>10</v>
      </c>
    </row>
    <row r="1162" spans="3:7" ht="15" thickBot="1" x14ac:dyDescent="0.35">
      <c r="C1162" s="70">
        <v>43191</v>
      </c>
      <c r="D1162" s="71">
        <v>0.83239583333333333</v>
      </c>
      <c r="E1162" s="72" t="s">
        <v>9</v>
      </c>
      <c r="F1162" s="72">
        <v>39</v>
      </c>
      <c r="G1162" s="72" t="s">
        <v>21</v>
      </c>
    </row>
    <row r="1163" spans="3:7" ht="15" thickBot="1" x14ac:dyDescent="0.35">
      <c r="C1163" s="70">
        <v>43191</v>
      </c>
      <c r="D1163" s="71">
        <v>0.83800925925925929</v>
      </c>
      <c r="E1163" s="72" t="s">
        <v>9</v>
      </c>
      <c r="F1163" s="72">
        <v>30</v>
      </c>
      <c r="G1163" s="72" t="s">
        <v>10</v>
      </c>
    </row>
    <row r="1164" spans="3:7" ht="15" thickBot="1" x14ac:dyDescent="0.35">
      <c r="C1164" s="70">
        <v>43191</v>
      </c>
      <c r="D1164" s="71">
        <v>0.83892361111111102</v>
      </c>
      <c r="E1164" s="72" t="s">
        <v>9</v>
      </c>
      <c r="F1164" s="72">
        <v>37</v>
      </c>
      <c r="G1164" s="72" t="s">
        <v>21</v>
      </c>
    </row>
    <row r="1165" spans="3:7" ht="15" thickBot="1" x14ac:dyDescent="0.35">
      <c r="C1165" s="70">
        <v>43191</v>
      </c>
      <c r="D1165" s="71">
        <v>0.84215277777777775</v>
      </c>
      <c r="E1165" s="72" t="s">
        <v>9</v>
      </c>
      <c r="F1165" s="72">
        <v>42</v>
      </c>
      <c r="G1165" s="72" t="s">
        <v>10</v>
      </c>
    </row>
    <row r="1166" spans="3:7" ht="15" thickBot="1" x14ac:dyDescent="0.35">
      <c r="C1166" s="70">
        <v>43191</v>
      </c>
      <c r="D1166" s="71">
        <v>0.84249999999999992</v>
      </c>
      <c r="E1166" s="72" t="s">
        <v>9</v>
      </c>
      <c r="F1166" s="72">
        <v>28</v>
      </c>
      <c r="G1166" s="72" t="s">
        <v>21</v>
      </c>
    </row>
    <row r="1167" spans="3:7" ht="15" thickBot="1" x14ac:dyDescent="0.35">
      <c r="C1167" s="70">
        <v>43191</v>
      </c>
      <c r="D1167" s="71">
        <v>0.8445138888888889</v>
      </c>
      <c r="E1167" s="72" t="s">
        <v>9</v>
      </c>
      <c r="F1167" s="72">
        <v>23</v>
      </c>
      <c r="G1167" s="72" t="s">
        <v>21</v>
      </c>
    </row>
    <row r="1168" spans="3:7" ht="15" thickBot="1" x14ac:dyDescent="0.35">
      <c r="C1168" s="70">
        <v>43191</v>
      </c>
      <c r="D1168" s="71">
        <v>0.84606481481481488</v>
      </c>
      <c r="E1168" s="72" t="s">
        <v>9</v>
      </c>
      <c r="F1168" s="72">
        <v>36</v>
      </c>
      <c r="G1168" s="72" t="s">
        <v>21</v>
      </c>
    </row>
    <row r="1169" spans="3:7" ht="15" thickBot="1" x14ac:dyDescent="0.35">
      <c r="C1169" s="70">
        <v>43191</v>
      </c>
      <c r="D1169" s="71">
        <v>0.85358796296296291</v>
      </c>
      <c r="E1169" s="72" t="s">
        <v>9</v>
      </c>
      <c r="F1169" s="72">
        <v>32</v>
      </c>
      <c r="G1169" s="72" t="s">
        <v>10</v>
      </c>
    </row>
    <row r="1170" spans="3:7" ht="15" thickBot="1" x14ac:dyDescent="0.35">
      <c r="C1170" s="70">
        <v>43191</v>
      </c>
      <c r="D1170" s="71">
        <v>0.86543981481481491</v>
      </c>
      <c r="E1170" s="72" t="s">
        <v>9</v>
      </c>
      <c r="F1170" s="72">
        <v>34</v>
      </c>
      <c r="G1170" s="72" t="s">
        <v>10</v>
      </c>
    </row>
    <row r="1171" spans="3:7" ht="15" thickBot="1" x14ac:dyDescent="0.35">
      <c r="C1171" s="70">
        <v>43191</v>
      </c>
      <c r="D1171" s="71">
        <v>0.8680092592592592</v>
      </c>
      <c r="E1171" s="72" t="s">
        <v>9</v>
      </c>
      <c r="F1171" s="72">
        <v>30</v>
      </c>
      <c r="G1171" s="72" t="s">
        <v>10</v>
      </c>
    </row>
    <row r="1172" spans="3:7" ht="15" thickBot="1" x14ac:dyDescent="0.35">
      <c r="C1172" s="70">
        <v>43191</v>
      </c>
      <c r="D1172" s="71">
        <v>0.87685185185185188</v>
      </c>
      <c r="E1172" s="72" t="s">
        <v>9</v>
      </c>
      <c r="F1172" s="72">
        <v>28</v>
      </c>
      <c r="G1172" s="72" t="s">
        <v>10</v>
      </c>
    </row>
    <row r="1173" spans="3:7" ht="15" thickBot="1" x14ac:dyDescent="0.35">
      <c r="C1173" s="70">
        <v>43191</v>
      </c>
      <c r="D1173" s="71">
        <v>0.88037037037037036</v>
      </c>
      <c r="E1173" s="72" t="s">
        <v>9</v>
      </c>
      <c r="F1173" s="72">
        <v>36</v>
      </c>
      <c r="G1173" s="72" t="s">
        <v>10</v>
      </c>
    </row>
    <row r="1174" spans="3:7" ht="15" thickBot="1" x14ac:dyDescent="0.35">
      <c r="C1174" s="70">
        <v>43191</v>
      </c>
      <c r="D1174" s="71">
        <v>0.88228009259259255</v>
      </c>
      <c r="E1174" s="72" t="s">
        <v>9</v>
      </c>
      <c r="F1174" s="72">
        <v>29</v>
      </c>
      <c r="G1174" s="72" t="s">
        <v>21</v>
      </c>
    </row>
    <row r="1175" spans="3:7" ht="15" thickBot="1" x14ac:dyDescent="0.35">
      <c r="C1175" s="70">
        <v>43191</v>
      </c>
      <c r="D1175" s="71">
        <v>0.88361111111111112</v>
      </c>
      <c r="E1175" s="72" t="s">
        <v>9</v>
      </c>
      <c r="F1175" s="72">
        <v>26</v>
      </c>
      <c r="G1175" s="72" t="s">
        <v>10</v>
      </c>
    </row>
    <row r="1176" spans="3:7" ht="15" thickBot="1" x14ac:dyDescent="0.35">
      <c r="C1176" s="70">
        <v>43191</v>
      </c>
      <c r="D1176" s="71">
        <v>0.88422453703703707</v>
      </c>
      <c r="E1176" s="72" t="s">
        <v>9</v>
      </c>
      <c r="F1176" s="72">
        <v>30</v>
      </c>
      <c r="G1176" s="72" t="s">
        <v>10</v>
      </c>
    </row>
    <row r="1177" spans="3:7" ht="15" thickBot="1" x14ac:dyDescent="0.35">
      <c r="C1177" s="70">
        <v>43191</v>
      </c>
      <c r="D1177" s="71">
        <v>0.88971064814814815</v>
      </c>
      <c r="E1177" s="72" t="s">
        <v>9</v>
      </c>
      <c r="F1177" s="72">
        <v>27</v>
      </c>
      <c r="G1177" s="72" t="s">
        <v>10</v>
      </c>
    </row>
    <row r="1178" spans="3:7" ht="15" thickBot="1" x14ac:dyDescent="0.35">
      <c r="C1178" s="70">
        <v>43191</v>
      </c>
      <c r="D1178" s="71">
        <v>0.9017708333333333</v>
      </c>
      <c r="E1178" s="72" t="s">
        <v>9</v>
      </c>
      <c r="F1178" s="72">
        <v>34</v>
      </c>
      <c r="G1178" s="72" t="s">
        <v>10</v>
      </c>
    </row>
    <row r="1179" spans="3:7" ht="15" thickBot="1" x14ac:dyDescent="0.35">
      <c r="C1179" s="70">
        <v>43191</v>
      </c>
      <c r="D1179" s="71">
        <v>0.90606481481481482</v>
      </c>
      <c r="E1179" s="72" t="s">
        <v>9</v>
      </c>
      <c r="F1179" s="72">
        <v>31</v>
      </c>
      <c r="G1179" s="72" t="s">
        <v>21</v>
      </c>
    </row>
    <row r="1180" spans="3:7" ht="15" thickBot="1" x14ac:dyDescent="0.35">
      <c r="C1180" s="70">
        <v>43191</v>
      </c>
      <c r="D1180" s="71">
        <v>0.91490740740740739</v>
      </c>
      <c r="E1180" s="72" t="s">
        <v>9</v>
      </c>
      <c r="F1180" s="72">
        <v>36</v>
      </c>
      <c r="G1180" s="72" t="s">
        <v>10</v>
      </c>
    </row>
    <row r="1181" spans="3:7" ht="15" thickBot="1" x14ac:dyDescent="0.35">
      <c r="C1181" s="70">
        <v>43191</v>
      </c>
      <c r="D1181" s="71">
        <v>0.9161921296296297</v>
      </c>
      <c r="E1181" s="72" t="s">
        <v>9</v>
      </c>
      <c r="F1181" s="72">
        <v>38</v>
      </c>
      <c r="G1181" s="72" t="s">
        <v>10</v>
      </c>
    </row>
    <row r="1182" spans="3:7" ht="15" thickBot="1" x14ac:dyDescent="0.35">
      <c r="C1182" s="70">
        <v>43191</v>
      </c>
      <c r="D1182" s="71">
        <v>0.92305555555555552</v>
      </c>
      <c r="E1182" s="72" t="s">
        <v>9</v>
      </c>
      <c r="F1182" s="72">
        <v>35</v>
      </c>
      <c r="G1182" s="72" t="s">
        <v>21</v>
      </c>
    </row>
    <row r="1183" spans="3:7" ht="15" thickBot="1" x14ac:dyDescent="0.35">
      <c r="C1183" s="70">
        <v>43191</v>
      </c>
      <c r="D1183" s="71">
        <v>0.92972222222222223</v>
      </c>
      <c r="E1183" s="72" t="s">
        <v>9</v>
      </c>
      <c r="F1183" s="72">
        <v>31</v>
      </c>
      <c r="G1183" s="72" t="s">
        <v>21</v>
      </c>
    </row>
    <row r="1184" spans="3:7" ht="15" thickBot="1" x14ac:dyDescent="0.35">
      <c r="C1184" s="70">
        <v>43191</v>
      </c>
      <c r="D1184" s="71">
        <v>0.92982638888888891</v>
      </c>
      <c r="E1184" s="72" t="s">
        <v>9</v>
      </c>
      <c r="F1184" s="72">
        <v>29</v>
      </c>
      <c r="G1184" s="72" t="s">
        <v>21</v>
      </c>
    </row>
    <row r="1185" spans="3:7" ht="15" thickBot="1" x14ac:dyDescent="0.35">
      <c r="C1185" s="70">
        <v>43191</v>
      </c>
      <c r="D1185" s="71">
        <v>0.93505787037037036</v>
      </c>
      <c r="E1185" s="72" t="s">
        <v>9</v>
      </c>
      <c r="F1185" s="72">
        <v>32</v>
      </c>
      <c r="G1185" s="72" t="s">
        <v>10</v>
      </c>
    </row>
    <row r="1186" spans="3:7" ht="15" thickBot="1" x14ac:dyDescent="0.35">
      <c r="C1186" s="70">
        <v>43191</v>
      </c>
      <c r="D1186" s="71">
        <v>0.94513888888888886</v>
      </c>
      <c r="E1186" s="72" t="s">
        <v>9</v>
      </c>
      <c r="F1186" s="72">
        <v>36</v>
      </c>
      <c r="G1186" s="72" t="s">
        <v>21</v>
      </c>
    </row>
    <row r="1187" spans="3:7" ht="15" thickBot="1" x14ac:dyDescent="0.35">
      <c r="C1187" s="70">
        <v>43191</v>
      </c>
      <c r="D1187" s="71">
        <v>0.95724537037037039</v>
      </c>
      <c r="E1187" s="72" t="s">
        <v>9</v>
      </c>
      <c r="F1187" s="72">
        <v>20</v>
      </c>
      <c r="G1187" s="72" t="s">
        <v>21</v>
      </c>
    </row>
    <row r="1188" spans="3:7" ht="15" thickBot="1" x14ac:dyDescent="0.35">
      <c r="C1188" s="70">
        <v>43191</v>
      </c>
      <c r="D1188" s="71">
        <v>0.96251157407407406</v>
      </c>
      <c r="E1188" s="72" t="s">
        <v>9</v>
      </c>
      <c r="F1188" s="72">
        <v>22</v>
      </c>
      <c r="G1188" s="72" t="s">
        <v>21</v>
      </c>
    </row>
    <row r="1189" spans="3:7" ht="15" thickBot="1" x14ac:dyDescent="0.35">
      <c r="C1189" s="70">
        <v>43191</v>
      </c>
      <c r="D1189" s="71">
        <v>0.96487268518518521</v>
      </c>
      <c r="E1189" s="72" t="s">
        <v>9</v>
      </c>
      <c r="F1189" s="72">
        <v>30</v>
      </c>
      <c r="G1189" s="72" t="s">
        <v>10</v>
      </c>
    </row>
    <row r="1190" spans="3:7" ht="15" thickBot="1" x14ac:dyDescent="0.35">
      <c r="C1190" s="70">
        <v>43191</v>
      </c>
      <c r="D1190" s="71">
        <v>0.98381944444444447</v>
      </c>
      <c r="E1190" s="72" t="s">
        <v>9</v>
      </c>
      <c r="F1190" s="72">
        <v>37</v>
      </c>
      <c r="G1190" s="72" t="s">
        <v>10</v>
      </c>
    </row>
    <row r="1191" spans="3:7" ht="15" thickBot="1" x14ac:dyDescent="0.35">
      <c r="C1191" s="70">
        <v>43192</v>
      </c>
      <c r="D1191" s="71">
        <v>7.6273148148148151E-3</v>
      </c>
      <c r="E1191" s="72" t="s">
        <v>9</v>
      </c>
      <c r="F1191" s="72">
        <v>42</v>
      </c>
      <c r="G1191" s="72" t="s">
        <v>21</v>
      </c>
    </row>
    <row r="1192" spans="3:7" ht="15" thickBot="1" x14ac:dyDescent="0.35">
      <c r="C1192" s="70">
        <v>43192</v>
      </c>
      <c r="D1192" s="71">
        <v>2.8240740740740736E-2</v>
      </c>
      <c r="E1192" s="72" t="s">
        <v>9</v>
      </c>
      <c r="F1192" s="72">
        <v>35</v>
      </c>
      <c r="G1192" s="72" t="s">
        <v>21</v>
      </c>
    </row>
    <row r="1193" spans="3:7" ht="15" thickBot="1" x14ac:dyDescent="0.35">
      <c r="C1193" s="70">
        <v>43192</v>
      </c>
      <c r="D1193" s="71">
        <v>4.6192129629629632E-2</v>
      </c>
      <c r="E1193" s="72" t="s">
        <v>9</v>
      </c>
      <c r="F1193" s="72">
        <v>42</v>
      </c>
      <c r="G1193" s="72" t="s">
        <v>21</v>
      </c>
    </row>
    <row r="1194" spans="3:7" ht="15" thickBot="1" x14ac:dyDescent="0.35">
      <c r="C1194" s="70">
        <v>43192</v>
      </c>
      <c r="D1194" s="71">
        <v>6.7812499999999998E-2</v>
      </c>
      <c r="E1194" s="72" t="s">
        <v>9</v>
      </c>
      <c r="F1194" s="72">
        <v>24</v>
      </c>
      <c r="G1194" s="72" t="s">
        <v>21</v>
      </c>
    </row>
    <row r="1195" spans="3:7" ht="15" thickBot="1" x14ac:dyDescent="0.35">
      <c r="C1195" s="70">
        <v>43192</v>
      </c>
      <c r="D1195" s="71">
        <v>6.9687499999999999E-2</v>
      </c>
      <c r="E1195" s="72" t="s">
        <v>9</v>
      </c>
      <c r="F1195" s="72">
        <v>42</v>
      </c>
      <c r="G1195" s="72" t="s">
        <v>10</v>
      </c>
    </row>
    <row r="1196" spans="3:7" ht="15" thickBot="1" x14ac:dyDescent="0.35">
      <c r="C1196" s="70">
        <v>43192</v>
      </c>
      <c r="D1196" s="71">
        <v>7.8321759259259258E-2</v>
      </c>
      <c r="E1196" s="72" t="s">
        <v>9</v>
      </c>
      <c r="F1196" s="72">
        <v>48</v>
      </c>
      <c r="G1196" s="72" t="s">
        <v>21</v>
      </c>
    </row>
    <row r="1197" spans="3:7" ht="15" thickBot="1" x14ac:dyDescent="0.35">
      <c r="C1197" s="70">
        <v>43192</v>
      </c>
      <c r="D1197" s="71">
        <v>0.11606481481481483</v>
      </c>
      <c r="E1197" s="72" t="s">
        <v>9</v>
      </c>
      <c r="F1197" s="72">
        <v>30</v>
      </c>
      <c r="G1197" s="72" t="s">
        <v>10</v>
      </c>
    </row>
    <row r="1198" spans="3:7" ht="15" thickBot="1" x14ac:dyDescent="0.35">
      <c r="C1198" s="70">
        <v>43192</v>
      </c>
      <c r="D1198" s="71">
        <v>0.17182870370370371</v>
      </c>
      <c r="E1198" s="72" t="s">
        <v>9</v>
      </c>
      <c r="F1198" s="72">
        <v>33</v>
      </c>
      <c r="G1198" s="72" t="s">
        <v>10</v>
      </c>
    </row>
    <row r="1199" spans="3:7" ht="15" thickBot="1" x14ac:dyDescent="0.35">
      <c r="C1199" s="70">
        <v>43192</v>
      </c>
      <c r="D1199" s="71">
        <v>0.22365740740740739</v>
      </c>
      <c r="E1199" s="72" t="s">
        <v>9</v>
      </c>
      <c r="F1199" s="72">
        <v>34</v>
      </c>
      <c r="G1199" s="72" t="s">
        <v>10</v>
      </c>
    </row>
    <row r="1200" spans="3:7" ht="15" thickBot="1" x14ac:dyDescent="0.35">
      <c r="C1200" s="70">
        <v>43192</v>
      </c>
      <c r="D1200" s="71">
        <v>0.23078703703703704</v>
      </c>
      <c r="E1200" s="72" t="s">
        <v>9</v>
      </c>
      <c r="F1200" s="72">
        <v>41</v>
      </c>
      <c r="G1200" s="72" t="s">
        <v>10</v>
      </c>
    </row>
    <row r="1201" spans="3:7" ht="15" thickBot="1" x14ac:dyDescent="0.35">
      <c r="C1201" s="70">
        <v>43192</v>
      </c>
      <c r="D1201" s="71">
        <v>0.26108796296296294</v>
      </c>
      <c r="E1201" s="72" t="s">
        <v>9</v>
      </c>
      <c r="F1201" s="72">
        <v>38</v>
      </c>
      <c r="G1201" s="72" t="s">
        <v>10</v>
      </c>
    </row>
    <row r="1202" spans="3:7" ht="15" thickBot="1" x14ac:dyDescent="0.35">
      <c r="C1202" s="70">
        <v>43192</v>
      </c>
      <c r="D1202" s="71">
        <v>0.26533564814814814</v>
      </c>
      <c r="E1202" s="72" t="s">
        <v>9</v>
      </c>
      <c r="F1202" s="72">
        <v>51</v>
      </c>
      <c r="G1202" s="72" t="s">
        <v>10</v>
      </c>
    </row>
    <row r="1203" spans="3:7" ht="15" thickBot="1" x14ac:dyDescent="0.35">
      <c r="C1203" s="70">
        <v>43192</v>
      </c>
      <c r="D1203" s="71">
        <v>0.27663194444444444</v>
      </c>
      <c r="E1203" s="72" t="s">
        <v>9</v>
      </c>
      <c r="F1203" s="72">
        <v>38</v>
      </c>
      <c r="G1203" s="72" t="s">
        <v>10</v>
      </c>
    </row>
    <row r="1204" spans="3:7" ht="15" thickBot="1" x14ac:dyDescent="0.35">
      <c r="C1204" s="70">
        <v>43192</v>
      </c>
      <c r="D1204" s="71">
        <v>0.31467592592592591</v>
      </c>
      <c r="E1204" s="72" t="s">
        <v>9</v>
      </c>
      <c r="F1204" s="72">
        <v>32</v>
      </c>
      <c r="G1204" s="72" t="s">
        <v>21</v>
      </c>
    </row>
    <row r="1205" spans="3:7" ht="15" thickBot="1" x14ac:dyDescent="0.35">
      <c r="C1205" s="70">
        <v>43192</v>
      </c>
      <c r="D1205" s="71">
        <v>0.31587962962962962</v>
      </c>
      <c r="E1205" s="72" t="s">
        <v>9</v>
      </c>
      <c r="F1205" s="72">
        <v>40</v>
      </c>
      <c r="G1205" s="72" t="s">
        <v>10</v>
      </c>
    </row>
    <row r="1206" spans="3:7" ht="15" thickBot="1" x14ac:dyDescent="0.35">
      <c r="C1206" s="70">
        <v>43192</v>
      </c>
      <c r="D1206" s="71">
        <v>0.32255787037037037</v>
      </c>
      <c r="E1206" s="72" t="s">
        <v>9</v>
      </c>
      <c r="F1206" s="72">
        <v>38</v>
      </c>
      <c r="G1206" s="72" t="s">
        <v>10</v>
      </c>
    </row>
    <row r="1207" spans="3:7" ht="15" thickBot="1" x14ac:dyDescent="0.35">
      <c r="C1207" s="70">
        <v>43192</v>
      </c>
      <c r="D1207" s="71">
        <v>0.33690972222222221</v>
      </c>
      <c r="E1207" s="72" t="s">
        <v>9</v>
      </c>
      <c r="F1207" s="72">
        <v>42</v>
      </c>
      <c r="G1207" s="72" t="s">
        <v>10</v>
      </c>
    </row>
    <row r="1208" spans="3:7" ht="15" thickBot="1" x14ac:dyDescent="0.35">
      <c r="C1208" s="70">
        <v>43192</v>
      </c>
      <c r="D1208" s="71">
        <v>0.34349537037037042</v>
      </c>
      <c r="E1208" s="72" t="s">
        <v>9</v>
      </c>
      <c r="F1208" s="72">
        <v>23</v>
      </c>
      <c r="G1208" s="72" t="s">
        <v>10</v>
      </c>
    </row>
    <row r="1209" spans="3:7" ht="15" thickBot="1" x14ac:dyDescent="0.35">
      <c r="C1209" s="70">
        <v>43192</v>
      </c>
      <c r="D1209" s="71">
        <v>0.34417824074074077</v>
      </c>
      <c r="E1209" s="72" t="s">
        <v>9</v>
      </c>
      <c r="F1209" s="72">
        <v>26</v>
      </c>
      <c r="G1209" s="72" t="s">
        <v>10</v>
      </c>
    </row>
    <row r="1210" spans="3:7" ht="15" thickBot="1" x14ac:dyDescent="0.35">
      <c r="C1210" s="70">
        <v>43192</v>
      </c>
      <c r="D1210" s="71">
        <v>0.34650462962962963</v>
      </c>
      <c r="E1210" s="72" t="s">
        <v>9</v>
      </c>
      <c r="F1210" s="72">
        <v>31</v>
      </c>
      <c r="G1210" s="72" t="s">
        <v>21</v>
      </c>
    </row>
    <row r="1211" spans="3:7" ht="15" thickBot="1" x14ac:dyDescent="0.35">
      <c r="C1211" s="70">
        <v>43192</v>
      </c>
      <c r="D1211" s="71">
        <v>0.34664351851851855</v>
      </c>
      <c r="E1211" s="72" t="s">
        <v>9</v>
      </c>
      <c r="F1211" s="72">
        <v>37</v>
      </c>
      <c r="G1211" s="72" t="s">
        <v>21</v>
      </c>
    </row>
    <row r="1212" spans="3:7" ht="15" thickBot="1" x14ac:dyDescent="0.35">
      <c r="C1212" s="70">
        <v>43192</v>
      </c>
      <c r="D1212" s="71">
        <v>0.34765046296296293</v>
      </c>
      <c r="E1212" s="72" t="s">
        <v>9</v>
      </c>
      <c r="F1212" s="72">
        <v>53</v>
      </c>
      <c r="G1212" s="72" t="s">
        <v>10</v>
      </c>
    </row>
    <row r="1213" spans="3:7" ht="15" thickBot="1" x14ac:dyDescent="0.35">
      <c r="C1213" s="70">
        <v>43192</v>
      </c>
      <c r="D1213" s="71">
        <v>0.35168981481481482</v>
      </c>
      <c r="E1213" s="72" t="s">
        <v>9</v>
      </c>
      <c r="F1213" s="72">
        <v>22</v>
      </c>
      <c r="G1213" s="72" t="s">
        <v>10</v>
      </c>
    </row>
    <row r="1214" spans="3:7" ht="15" thickBot="1" x14ac:dyDescent="0.35">
      <c r="C1214" s="70">
        <v>43192</v>
      </c>
      <c r="D1214" s="71">
        <v>0.35320601851851857</v>
      </c>
      <c r="E1214" s="72" t="s">
        <v>9</v>
      </c>
      <c r="F1214" s="72">
        <v>37</v>
      </c>
      <c r="G1214" s="72" t="s">
        <v>10</v>
      </c>
    </row>
    <row r="1215" spans="3:7" ht="15" thickBot="1" x14ac:dyDescent="0.35">
      <c r="C1215" s="70">
        <v>43192</v>
      </c>
      <c r="D1215" s="71">
        <v>0.35759259259259263</v>
      </c>
      <c r="E1215" s="72" t="s">
        <v>9</v>
      </c>
      <c r="F1215" s="72">
        <v>31</v>
      </c>
      <c r="G1215" s="72" t="s">
        <v>21</v>
      </c>
    </row>
    <row r="1216" spans="3:7" ht="15" thickBot="1" x14ac:dyDescent="0.35">
      <c r="C1216" s="70">
        <v>43192</v>
      </c>
      <c r="D1216" s="71">
        <v>0.36796296296296299</v>
      </c>
      <c r="E1216" s="72" t="s">
        <v>9</v>
      </c>
      <c r="F1216" s="72">
        <v>20</v>
      </c>
      <c r="G1216" s="72" t="s">
        <v>10</v>
      </c>
    </row>
    <row r="1217" spans="3:7" ht="15" thickBot="1" x14ac:dyDescent="0.35">
      <c r="C1217" s="70">
        <v>43192</v>
      </c>
      <c r="D1217" s="71">
        <v>0.37018518518518517</v>
      </c>
      <c r="E1217" s="72" t="s">
        <v>9</v>
      </c>
      <c r="F1217" s="72">
        <v>42</v>
      </c>
      <c r="G1217" s="72" t="s">
        <v>10</v>
      </c>
    </row>
    <row r="1218" spans="3:7" ht="15" thickBot="1" x14ac:dyDescent="0.35">
      <c r="C1218" s="70">
        <v>43192</v>
      </c>
      <c r="D1218" s="71">
        <v>0.37113425925925925</v>
      </c>
      <c r="E1218" s="72" t="s">
        <v>9</v>
      </c>
      <c r="F1218" s="72">
        <v>22</v>
      </c>
      <c r="G1218" s="72" t="s">
        <v>21</v>
      </c>
    </row>
    <row r="1219" spans="3:7" ht="15" thickBot="1" x14ac:dyDescent="0.35">
      <c r="C1219" s="70">
        <v>43192</v>
      </c>
      <c r="D1219" s="71">
        <v>0.37489583333333337</v>
      </c>
      <c r="E1219" s="72" t="s">
        <v>9</v>
      </c>
      <c r="F1219" s="72">
        <v>35</v>
      </c>
      <c r="G1219" s="72" t="s">
        <v>10</v>
      </c>
    </row>
    <row r="1220" spans="3:7" ht="15" thickBot="1" x14ac:dyDescent="0.35">
      <c r="C1220" s="70">
        <v>43192</v>
      </c>
      <c r="D1220" s="71">
        <v>0.38246527777777778</v>
      </c>
      <c r="E1220" s="72" t="s">
        <v>9</v>
      </c>
      <c r="F1220" s="72">
        <v>20</v>
      </c>
      <c r="G1220" s="72" t="s">
        <v>21</v>
      </c>
    </row>
    <row r="1221" spans="3:7" ht="15" thickBot="1" x14ac:dyDescent="0.35">
      <c r="C1221" s="70">
        <v>43192</v>
      </c>
      <c r="D1221" s="71">
        <v>0.3866087962962963</v>
      </c>
      <c r="E1221" s="72" t="s">
        <v>9</v>
      </c>
      <c r="F1221" s="72">
        <v>43</v>
      </c>
      <c r="G1221" s="72" t="s">
        <v>10</v>
      </c>
    </row>
    <row r="1222" spans="3:7" ht="15" thickBot="1" x14ac:dyDescent="0.35">
      <c r="C1222" s="70">
        <v>43192</v>
      </c>
      <c r="D1222" s="71">
        <v>0.39086805555555554</v>
      </c>
      <c r="E1222" s="72" t="s">
        <v>9</v>
      </c>
      <c r="F1222" s="72">
        <v>31</v>
      </c>
      <c r="G1222" s="72" t="s">
        <v>10</v>
      </c>
    </row>
    <row r="1223" spans="3:7" ht="15" thickBot="1" x14ac:dyDescent="0.35">
      <c r="C1223" s="70">
        <v>43192</v>
      </c>
      <c r="D1223" s="71">
        <v>0.39108796296296294</v>
      </c>
      <c r="E1223" s="72" t="s">
        <v>9</v>
      </c>
      <c r="F1223" s="72">
        <v>36</v>
      </c>
      <c r="G1223" s="72" t="s">
        <v>10</v>
      </c>
    </row>
    <row r="1224" spans="3:7" ht="15" thickBot="1" x14ac:dyDescent="0.35">
      <c r="C1224" s="70">
        <v>43192</v>
      </c>
      <c r="D1224" s="71">
        <v>0.39707175925925925</v>
      </c>
      <c r="E1224" s="72" t="s">
        <v>9</v>
      </c>
      <c r="F1224" s="72">
        <v>38</v>
      </c>
      <c r="G1224" s="72" t="s">
        <v>10</v>
      </c>
    </row>
    <row r="1225" spans="3:7" ht="15" thickBot="1" x14ac:dyDescent="0.35">
      <c r="C1225" s="70">
        <v>43192</v>
      </c>
      <c r="D1225" s="71">
        <v>0.39908564814814818</v>
      </c>
      <c r="E1225" s="72" t="s">
        <v>9</v>
      </c>
      <c r="F1225" s="72">
        <v>17</v>
      </c>
      <c r="G1225" s="72" t="s">
        <v>21</v>
      </c>
    </row>
    <row r="1226" spans="3:7" ht="15" thickBot="1" x14ac:dyDescent="0.35">
      <c r="C1226" s="70">
        <v>43192</v>
      </c>
      <c r="D1226" s="71">
        <v>0.40417824074074077</v>
      </c>
      <c r="E1226" s="72" t="s">
        <v>9</v>
      </c>
      <c r="F1226" s="72">
        <v>43</v>
      </c>
      <c r="G1226" s="72" t="s">
        <v>10</v>
      </c>
    </row>
    <row r="1227" spans="3:7" ht="15" thickBot="1" x14ac:dyDescent="0.35">
      <c r="C1227" s="70">
        <v>43192</v>
      </c>
      <c r="D1227" s="71">
        <v>0.40500000000000003</v>
      </c>
      <c r="E1227" s="72" t="s">
        <v>9</v>
      </c>
      <c r="F1227" s="72">
        <v>46</v>
      </c>
      <c r="G1227" s="72" t="s">
        <v>10</v>
      </c>
    </row>
    <row r="1228" spans="3:7" ht="15" thickBot="1" x14ac:dyDescent="0.35">
      <c r="C1228" s="70">
        <v>43192</v>
      </c>
      <c r="D1228" s="71">
        <v>0.41241898148148143</v>
      </c>
      <c r="E1228" s="72" t="s">
        <v>9</v>
      </c>
      <c r="F1228" s="72">
        <v>47</v>
      </c>
      <c r="G1228" s="72" t="s">
        <v>10</v>
      </c>
    </row>
    <row r="1229" spans="3:7" ht="15" thickBot="1" x14ac:dyDescent="0.35">
      <c r="C1229" s="70">
        <v>43192</v>
      </c>
      <c r="D1229" s="71">
        <v>0.41486111111111112</v>
      </c>
      <c r="E1229" s="72" t="s">
        <v>9</v>
      </c>
      <c r="F1229" s="72">
        <v>31</v>
      </c>
      <c r="G1229" s="72" t="s">
        <v>10</v>
      </c>
    </row>
    <row r="1230" spans="3:7" ht="15" thickBot="1" x14ac:dyDescent="0.35">
      <c r="C1230" s="70">
        <v>43192</v>
      </c>
      <c r="D1230" s="71">
        <v>0.42177083333333337</v>
      </c>
      <c r="E1230" s="72" t="s">
        <v>9</v>
      </c>
      <c r="F1230" s="72">
        <v>42</v>
      </c>
      <c r="G1230" s="72" t="s">
        <v>10</v>
      </c>
    </row>
    <row r="1231" spans="3:7" ht="15" thickBot="1" x14ac:dyDescent="0.35">
      <c r="C1231" s="70">
        <v>43192</v>
      </c>
      <c r="D1231" s="71">
        <v>0.42615740740740743</v>
      </c>
      <c r="E1231" s="72" t="s">
        <v>9</v>
      </c>
      <c r="F1231" s="72">
        <v>30</v>
      </c>
      <c r="G1231" s="72" t="s">
        <v>10</v>
      </c>
    </row>
    <row r="1232" spans="3:7" ht="15" thickBot="1" x14ac:dyDescent="0.35">
      <c r="C1232" s="70">
        <v>43192</v>
      </c>
      <c r="D1232" s="71">
        <v>0.42812500000000003</v>
      </c>
      <c r="E1232" s="72" t="s">
        <v>9</v>
      </c>
      <c r="F1232" s="72">
        <v>43</v>
      </c>
      <c r="G1232" s="72" t="s">
        <v>10</v>
      </c>
    </row>
    <row r="1233" spans="3:7" ht="15" thickBot="1" x14ac:dyDescent="0.35">
      <c r="C1233" s="70">
        <v>43192</v>
      </c>
      <c r="D1233" s="71">
        <v>0.43136574074074074</v>
      </c>
      <c r="E1233" s="72" t="s">
        <v>9</v>
      </c>
      <c r="F1233" s="72">
        <v>47</v>
      </c>
      <c r="G1233" s="72" t="s">
        <v>21</v>
      </c>
    </row>
    <row r="1234" spans="3:7" ht="15" thickBot="1" x14ac:dyDescent="0.35">
      <c r="C1234" s="70">
        <v>43192</v>
      </c>
      <c r="D1234" s="71">
        <v>0.43231481481481482</v>
      </c>
      <c r="E1234" s="72" t="s">
        <v>9</v>
      </c>
      <c r="F1234" s="72">
        <v>42</v>
      </c>
      <c r="G1234" s="72" t="s">
        <v>10</v>
      </c>
    </row>
    <row r="1235" spans="3:7" ht="15" thickBot="1" x14ac:dyDescent="0.35">
      <c r="C1235" s="70">
        <v>43192</v>
      </c>
      <c r="D1235" s="71">
        <v>0.43417824074074068</v>
      </c>
      <c r="E1235" s="72" t="s">
        <v>9</v>
      </c>
      <c r="F1235" s="72">
        <v>41</v>
      </c>
      <c r="G1235" s="72" t="s">
        <v>10</v>
      </c>
    </row>
    <row r="1236" spans="3:7" ht="15" thickBot="1" x14ac:dyDescent="0.35">
      <c r="C1236" s="70">
        <v>43192</v>
      </c>
      <c r="D1236" s="71">
        <v>0.43714120370370368</v>
      </c>
      <c r="E1236" s="72" t="s">
        <v>9</v>
      </c>
      <c r="F1236" s="72">
        <v>15</v>
      </c>
      <c r="G1236" s="72" t="s">
        <v>21</v>
      </c>
    </row>
    <row r="1237" spans="3:7" ht="15" thickBot="1" x14ac:dyDescent="0.35">
      <c r="C1237" s="70">
        <v>43192</v>
      </c>
      <c r="D1237" s="71">
        <v>0.43740740740740741</v>
      </c>
      <c r="E1237" s="72" t="s">
        <v>9</v>
      </c>
      <c r="F1237" s="72">
        <v>24</v>
      </c>
      <c r="G1237" s="72" t="s">
        <v>21</v>
      </c>
    </row>
    <row r="1238" spans="3:7" ht="15" thickBot="1" x14ac:dyDescent="0.35">
      <c r="C1238" s="70">
        <v>43192</v>
      </c>
      <c r="D1238" s="71">
        <v>0.43777777777777777</v>
      </c>
      <c r="E1238" s="72" t="s">
        <v>9</v>
      </c>
      <c r="F1238" s="72">
        <v>18</v>
      </c>
      <c r="G1238" s="72" t="s">
        <v>21</v>
      </c>
    </row>
    <row r="1239" spans="3:7" ht="15" thickBot="1" x14ac:dyDescent="0.35">
      <c r="C1239" s="70">
        <v>43192</v>
      </c>
      <c r="D1239" s="71">
        <v>0.43778935185185186</v>
      </c>
      <c r="E1239" s="72" t="s">
        <v>9</v>
      </c>
      <c r="F1239" s="72">
        <v>31</v>
      </c>
      <c r="G1239" s="72" t="s">
        <v>21</v>
      </c>
    </row>
    <row r="1240" spans="3:7" ht="15" thickBot="1" x14ac:dyDescent="0.35">
      <c r="C1240" s="70">
        <v>43192</v>
      </c>
      <c r="D1240" s="71">
        <v>0.4378009259259259</v>
      </c>
      <c r="E1240" s="72" t="s">
        <v>9</v>
      </c>
      <c r="F1240" s="72">
        <v>25</v>
      </c>
      <c r="G1240" s="72" t="s">
        <v>21</v>
      </c>
    </row>
    <row r="1241" spans="3:7" ht="15" thickBot="1" x14ac:dyDescent="0.35">
      <c r="C1241" s="70">
        <v>43192</v>
      </c>
      <c r="D1241" s="71">
        <v>0.43781249999999999</v>
      </c>
      <c r="E1241" s="72" t="s">
        <v>9</v>
      </c>
      <c r="F1241" s="72">
        <v>25</v>
      </c>
      <c r="G1241" s="72" t="s">
        <v>21</v>
      </c>
    </row>
    <row r="1242" spans="3:7" ht="15" thickBot="1" x14ac:dyDescent="0.35">
      <c r="C1242" s="70">
        <v>43192</v>
      </c>
      <c r="D1242" s="71">
        <v>0.43837962962962962</v>
      </c>
      <c r="E1242" s="72" t="s">
        <v>9</v>
      </c>
      <c r="F1242" s="72">
        <v>47</v>
      </c>
      <c r="G1242" s="72" t="s">
        <v>10</v>
      </c>
    </row>
    <row r="1243" spans="3:7" ht="15" thickBot="1" x14ac:dyDescent="0.35">
      <c r="C1243" s="70">
        <v>43192</v>
      </c>
      <c r="D1243" s="71">
        <v>0.44085648148148149</v>
      </c>
      <c r="E1243" s="72" t="s">
        <v>9</v>
      </c>
      <c r="F1243" s="72">
        <v>15</v>
      </c>
      <c r="G1243" s="72" t="s">
        <v>10</v>
      </c>
    </row>
    <row r="1244" spans="3:7" ht="15" thickBot="1" x14ac:dyDescent="0.35">
      <c r="C1244" s="70">
        <v>43192</v>
      </c>
      <c r="D1244" s="71">
        <v>0.44120370370370371</v>
      </c>
      <c r="E1244" s="72" t="s">
        <v>9</v>
      </c>
      <c r="F1244" s="72">
        <v>35</v>
      </c>
      <c r="G1244" s="72" t="s">
        <v>10</v>
      </c>
    </row>
    <row r="1245" spans="3:7" ht="15" thickBot="1" x14ac:dyDescent="0.35">
      <c r="C1245" s="70">
        <v>43192</v>
      </c>
      <c r="D1245" s="71">
        <v>0.44497685185185182</v>
      </c>
      <c r="E1245" s="72" t="s">
        <v>9</v>
      </c>
      <c r="F1245" s="72">
        <v>39</v>
      </c>
      <c r="G1245" s="72" t="s">
        <v>10</v>
      </c>
    </row>
    <row r="1246" spans="3:7" ht="15" thickBot="1" x14ac:dyDescent="0.35">
      <c r="C1246" s="70">
        <v>43192</v>
      </c>
      <c r="D1246" s="71">
        <v>0.44517361111111109</v>
      </c>
      <c r="E1246" s="72" t="s">
        <v>9</v>
      </c>
      <c r="F1246" s="72">
        <v>27</v>
      </c>
      <c r="G1246" s="72" t="s">
        <v>21</v>
      </c>
    </row>
    <row r="1247" spans="3:7" ht="15" thickBot="1" x14ac:dyDescent="0.35">
      <c r="C1247" s="70">
        <v>43192</v>
      </c>
      <c r="D1247" s="71">
        <v>0.4460069444444445</v>
      </c>
      <c r="E1247" s="72" t="s">
        <v>9</v>
      </c>
      <c r="F1247" s="72">
        <v>33</v>
      </c>
      <c r="G1247" s="72" t="s">
        <v>10</v>
      </c>
    </row>
    <row r="1248" spans="3:7" ht="15" thickBot="1" x14ac:dyDescent="0.35">
      <c r="C1248" s="70">
        <v>43192</v>
      </c>
      <c r="D1248" s="71">
        <v>0.44634259259259257</v>
      </c>
      <c r="E1248" s="72" t="s">
        <v>9</v>
      </c>
      <c r="F1248" s="72">
        <v>27</v>
      </c>
      <c r="G1248" s="72" t="s">
        <v>10</v>
      </c>
    </row>
    <row r="1249" spans="3:7" ht="15" thickBot="1" x14ac:dyDescent="0.35">
      <c r="C1249" s="70">
        <v>43192</v>
      </c>
      <c r="D1249" s="71">
        <v>0.44702546296296292</v>
      </c>
      <c r="E1249" s="72" t="s">
        <v>9</v>
      </c>
      <c r="F1249" s="72">
        <v>36</v>
      </c>
      <c r="G1249" s="72" t="s">
        <v>10</v>
      </c>
    </row>
    <row r="1250" spans="3:7" ht="15" thickBot="1" x14ac:dyDescent="0.35">
      <c r="C1250" s="70">
        <v>43192</v>
      </c>
      <c r="D1250" s="71">
        <v>0.45078703703703704</v>
      </c>
      <c r="E1250" s="72" t="s">
        <v>9</v>
      </c>
      <c r="F1250" s="72">
        <v>37</v>
      </c>
      <c r="G1250" s="72" t="s">
        <v>10</v>
      </c>
    </row>
    <row r="1251" spans="3:7" ht="15" thickBot="1" x14ac:dyDescent="0.35">
      <c r="C1251" s="70">
        <v>43192</v>
      </c>
      <c r="D1251" s="71">
        <v>0.45247685185185182</v>
      </c>
      <c r="E1251" s="72" t="s">
        <v>9</v>
      </c>
      <c r="F1251" s="72">
        <v>37</v>
      </c>
      <c r="G1251" s="72" t="s">
        <v>10</v>
      </c>
    </row>
    <row r="1252" spans="3:7" ht="15" thickBot="1" x14ac:dyDescent="0.35">
      <c r="C1252" s="70">
        <v>43192</v>
      </c>
      <c r="D1252" s="71">
        <v>0.45320601851851849</v>
      </c>
      <c r="E1252" s="72" t="s">
        <v>9</v>
      </c>
      <c r="F1252" s="72">
        <v>36</v>
      </c>
      <c r="G1252" s="72" t="s">
        <v>21</v>
      </c>
    </row>
    <row r="1253" spans="3:7" ht="15" thickBot="1" x14ac:dyDescent="0.35">
      <c r="C1253" s="70">
        <v>43192</v>
      </c>
      <c r="D1253" s="71">
        <v>0.45505787037037032</v>
      </c>
      <c r="E1253" s="72" t="s">
        <v>9</v>
      </c>
      <c r="F1253" s="72">
        <v>36</v>
      </c>
      <c r="G1253" s="72" t="s">
        <v>21</v>
      </c>
    </row>
    <row r="1254" spans="3:7" ht="15" thickBot="1" x14ac:dyDescent="0.35">
      <c r="C1254" s="70">
        <v>43192</v>
      </c>
      <c r="D1254" s="71">
        <v>0.45682870370370371</v>
      </c>
      <c r="E1254" s="72" t="s">
        <v>9</v>
      </c>
      <c r="F1254" s="72">
        <v>35</v>
      </c>
      <c r="G1254" s="72" t="s">
        <v>10</v>
      </c>
    </row>
    <row r="1255" spans="3:7" ht="15" thickBot="1" x14ac:dyDescent="0.35">
      <c r="C1255" s="70">
        <v>43192</v>
      </c>
      <c r="D1255" s="71">
        <v>0.45753472222222219</v>
      </c>
      <c r="E1255" s="72" t="s">
        <v>9</v>
      </c>
      <c r="F1255" s="72">
        <v>44</v>
      </c>
      <c r="G1255" s="72" t="s">
        <v>10</v>
      </c>
    </row>
    <row r="1256" spans="3:7" ht="15" thickBot="1" x14ac:dyDescent="0.35">
      <c r="C1256" s="70">
        <v>43192</v>
      </c>
      <c r="D1256" s="71">
        <v>0.4591898148148148</v>
      </c>
      <c r="E1256" s="72" t="s">
        <v>9</v>
      </c>
      <c r="F1256" s="72">
        <v>37</v>
      </c>
      <c r="G1256" s="72" t="s">
        <v>10</v>
      </c>
    </row>
    <row r="1257" spans="3:7" ht="15" thickBot="1" x14ac:dyDescent="0.35">
      <c r="C1257" s="70">
        <v>43192</v>
      </c>
      <c r="D1257" s="71">
        <v>0.46028935185185182</v>
      </c>
      <c r="E1257" s="72" t="s">
        <v>9</v>
      </c>
      <c r="F1257" s="72">
        <v>39</v>
      </c>
      <c r="G1257" s="72" t="s">
        <v>21</v>
      </c>
    </row>
    <row r="1258" spans="3:7" ht="15" thickBot="1" x14ac:dyDescent="0.35">
      <c r="C1258" s="70">
        <v>43192</v>
      </c>
      <c r="D1258" s="71">
        <v>0.46151620370370372</v>
      </c>
      <c r="E1258" s="72" t="s">
        <v>9</v>
      </c>
      <c r="F1258" s="72">
        <v>42</v>
      </c>
      <c r="G1258" s="72" t="s">
        <v>10</v>
      </c>
    </row>
    <row r="1259" spans="3:7" ht="15" thickBot="1" x14ac:dyDescent="0.35">
      <c r="C1259" s="70">
        <v>43192</v>
      </c>
      <c r="D1259" s="71">
        <v>0.46862268518518518</v>
      </c>
      <c r="E1259" s="72" t="s">
        <v>9</v>
      </c>
      <c r="F1259" s="72">
        <v>44</v>
      </c>
      <c r="G1259" s="72" t="s">
        <v>21</v>
      </c>
    </row>
    <row r="1260" spans="3:7" ht="15" thickBot="1" x14ac:dyDescent="0.35">
      <c r="C1260" s="70">
        <v>43192</v>
      </c>
      <c r="D1260" s="71">
        <v>0.47160879629629626</v>
      </c>
      <c r="E1260" s="72" t="s">
        <v>9</v>
      </c>
      <c r="F1260" s="72">
        <v>39</v>
      </c>
      <c r="G1260" s="72" t="s">
        <v>10</v>
      </c>
    </row>
    <row r="1261" spans="3:7" ht="15" thickBot="1" x14ac:dyDescent="0.35">
      <c r="C1261" s="70">
        <v>43192</v>
      </c>
      <c r="D1261" s="71">
        <v>0.47239583333333335</v>
      </c>
      <c r="E1261" s="72" t="s">
        <v>9</v>
      </c>
      <c r="F1261" s="72">
        <v>48</v>
      </c>
      <c r="G1261" s="72" t="s">
        <v>21</v>
      </c>
    </row>
    <row r="1262" spans="3:7" ht="15" thickBot="1" x14ac:dyDescent="0.35">
      <c r="C1262" s="70">
        <v>43192</v>
      </c>
      <c r="D1262" s="71">
        <v>0.47331018518518514</v>
      </c>
      <c r="E1262" s="72" t="s">
        <v>9</v>
      </c>
      <c r="F1262" s="72">
        <v>43</v>
      </c>
      <c r="G1262" s="72" t="s">
        <v>21</v>
      </c>
    </row>
    <row r="1263" spans="3:7" ht="15" thickBot="1" x14ac:dyDescent="0.35">
      <c r="C1263" s="70">
        <v>43192</v>
      </c>
      <c r="D1263" s="71">
        <v>0.47682870370370373</v>
      </c>
      <c r="E1263" s="72" t="s">
        <v>9</v>
      </c>
      <c r="F1263" s="72">
        <v>46</v>
      </c>
      <c r="G1263" s="72" t="s">
        <v>10</v>
      </c>
    </row>
    <row r="1264" spans="3:7" ht="15" thickBot="1" x14ac:dyDescent="0.35">
      <c r="C1264" s="70">
        <v>43192</v>
      </c>
      <c r="D1264" s="71">
        <v>0.47753472222222221</v>
      </c>
      <c r="E1264" s="72" t="s">
        <v>9</v>
      </c>
      <c r="F1264" s="72">
        <v>40</v>
      </c>
      <c r="G1264" s="72" t="s">
        <v>10</v>
      </c>
    </row>
    <row r="1265" spans="3:7" ht="15" thickBot="1" x14ac:dyDescent="0.35">
      <c r="C1265" s="70">
        <v>43192</v>
      </c>
      <c r="D1265" s="71">
        <v>0.47784722222222226</v>
      </c>
      <c r="E1265" s="72" t="s">
        <v>9</v>
      </c>
      <c r="F1265" s="72">
        <v>33</v>
      </c>
      <c r="G1265" s="72" t="s">
        <v>21</v>
      </c>
    </row>
    <row r="1266" spans="3:7" ht="15" thickBot="1" x14ac:dyDescent="0.35">
      <c r="C1266" s="70">
        <v>43192</v>
      </c>
      <c r="D1266" s="71">
        <v>0.47809027777777779</v>
      </c>
      <c r="E1266" s="72" t="s">
        <v>9</v>
      </c>
      <c r="F1266" s="72">
        <v>36</v>
      </c>
      <c r="G1266" s="72" t="s">
        <v>21</v>
      </c>
    </row>
    <row r="1267" spans="3:7" ht="15" thickBot="1" x14ac:dyDescent="0.35">
      <c r="C1267" s="70">
        <v>43192</v>
      </c>
      <c r="D1267" s="71">
        <v>0.48038194444444443</v>
      </c>
      <c r="E1267" s="72" t="s">
        <v>9</v>
      </c>
      <c r="F1267" s="72">
        <v>48</v>
      </c>
      <c r="G1267" s="72" t="s">
        <v>21</v>
      </c>
    </row>
    <row r="1268" spans="3:7" ht="15" thickBot="1" x14ac:dyDescent="0.35">
      <c r="C1268" s="70">
        <v>43192</v>
      </c>
      <c r="D1268" s="71">
        <v>0.48148148148148145</v>
      </c>
      <c r="E1268" s="72" t="s">
        <v>9</v>
      </c>
      <c r="F1268" s="72">
        <v>42</v>
      </c>
      <c r="G1268" s="72" t="s">
        <v>10</v>
      </c>
    </row>
    <row r="1269" spans="3:7" ht="15" thickBot="1" x14ac:dyDescent="0.35">
      <c r="C1269" s="70">
        <v>43192</v>
      </c>
      <c r="D1269" s="71">
        <v>0.48233796296296294</v>
      </c>
      <c r="E1269" s="72" t="s">
        <v>9</v>
      </c>
      <c r="F1269" s="72">
        <v>40</v>
      </c>
      <c r="G1269" s="72" t="s">
        <v>21</v>
      </c>
    </row>
    <row r="1270" spans="3:7" ht="15" thickBot="1" x14ac:dyDescent="0.35">
      <c r="C1270" s="70">
        <v>43192</v>
      </c>
      <c r="D1270" s="71">
        <v>0.48299768518518515</v>
      </c>
      <c r="E1270" s="72" t="s">
        <v>9</v>
      </c>
      <c r="F1270" s="72">
        <v>42</v>
      </c>
      <c r="G1270" s="72" t="s">
        <v>10</v>
      </c>
    </row>
    <row r="1271" spans="3:7" ht="15" thickBot="1" x14ac:dyDescent="0.35">
      <c r="C1271" s="70">
        <v>43192</v>
      </c>
      <c r="D1271" s="71">
        <v>0.48495370370370372</v>
      </c>
      <c r="E1271" s="72" t="s">
        <v>9</v>
      </c>
      <c r="F1271" s="72">
        <v>27</v>
      </c>
      <c r="G1271" s="72" t="s">
        <v>21</v>
      </c>
    </row>
    <row r="1272" spans="3:7" ht="15" thickBot="1" x14ac:dyDescent="0.35">
      <c r="C1272" s="70">
        <v>43192</v>
      </c>
      <c r="D1272" s="71">
        <v>0.48775462962962962</v>
      </c>
      <c r="E1272" s="72" t="s">
        <v>9</v>
      </c>
      <c r="F1272" s="72">
        <v>28</v>
      </c>
      <c r="G1272" s="72" t="s">
        <v>21</v>
      </c>
    </row>
    <row r="1273" spans="3:7" ht="15" thickBot="1" x14ac:dyDescent="0.35">
      <c r="C1273" s="70">
        <v>43192</v>
      </c>
      <c r="D1273" s="71">
        <v>0.49243055555555554</v>
      </c>
      <c r="E1273" s="72" t="s">
        <v>9</v>
      </c>
      <c r="F1273" s="72">
        <v>35</v>
      </c>
      <c r="G1273" s="72" t="s">
        <v>21</v>
      </c>
    </row>
    <row r="1274" spans="3:7" ht="15" thickBot="1" x14ac:dyDescent="0.35">
      <c r="C1274" s="70">
        <v>43192</v>
      </c>
      <c r="D1274" s="71">
        <v>0.49406250000000002</v>
      </c>
      <c r="E1274" s="72" t="s">
        <v>9</v>
      </c>
      <c r="F1274" s="72">
        <v>41</v>
      </c>
      <c r="G1274" s="72" t="s">
        <v>10</v>
      </c>
    </row>
    <row r="1275" spans="3:7" ht="15" thickBot="1" x14ac:dyDescent="0.35">
      <c r="C1275" s="70">
        <v>43192</v>
      </c>
      <c r="D1275" s="71">
        <v>0.49453703703703705</v>
      </c>
      <c r="E1275" s="72" t="s">
        <v>9</v>
      </c>
      <c r="F1275" s="72">
        <v>42</v>
      </c>
      <c r="G1275" s="72" t="s">
        <v>21</v>
      </c>
    </row>
    <row r="1276" spans="3:7" ht="15" thickBot="1" x14ac:dyDescent="0.35">
      <c r="C1276" s="70">
        <v>43192</v>
      </c>
      <c r="D1276" s="71">
        <v>0.49633101851851852</v>
      </c>
      <c r="E1276" s="72" t="s">
        <v>9</v>
      </c>
      <c r="F1276" s="72">
        <v>39</v>
      </c>
      <c r="G1276" s="72" t="s">
        <v>21</v>
      </c>
    </row>
    <row r="1277" spans="3:7" ht="15" thickBot="1" x14ac:dyDescent="0.35">
      <c r="C1277" s="70">
        <v>43192</v>
      </c>
      <c r="D1277" s="71">
        <v>0.49729166666666669</v>
      </c>
      <c r="E1277" s="72" t="s">
        <v>9</v>
      </c>
      <c r="F1277" s="72">
        <v>53</v>
      </c>
      <c r="G1277" s="72" t="s">
        <v>21</v>
      </c>
    </row>
    <row r="1278" spans="3:7" ht="15" thickBot="1" x14ac:dyDescent="0.35">
      <c r="C1278" s="70">
        <v>43192</v>
      </c>
      <c r="D1278" s="71">
        <v>0.49781249999999999</v>
      </c>
      <c r="E1278" s="72" t="s">
        <v>9</v>
      </c>
      <c r="F1278" s="72">
        <v>47</v>
      </c>
      <c r="G1278" s="72" t="s">
        <v>21</v>
      </c>
    </row>
    <row r="1279" spans="3:7" ht="15" thickBot="1" x14ac:dyDescent="0.35">
      <c r="C1279" s="70">
        <v>43192</v>
      </c>
      <c r="D1279" s="71">
        <v>0.49793981481481481</v>
      </c>
      <c r="E1279" s="72" t="s">
        <v>9</v>
      </c>
      <c r="F1279" s="72">
        <v>35</v>
      </c>
      <c r="G1279" s="72" t="s">
        <v>10</v>
      </c>
    </row>
    <row r="1280" spans="3:7" ht="15" thickBot="1" x14ac:dyDescent="0.35">
      <c r="C1280" s="70">
        <v>43192</v>
      </c>
      <c r="D1280" s="71">
        <v>0.50043981481481481</v>
      </c>
      <c r="E1280" s="72" t="s">
        <v>9</v>
      </c>
      <c r="F1280" s="72">
        <v>37</v>
      </c>
      <c r="G1280" s="72" t="s">
        <v>10</v>
      </c>
    </row>
    <row r="1281" spans="3:7" ht="15" thickBot="1" x14ac:dyDescent="0.35">
      <c r="C1281" s="70">
        <v>43192</v>
      </c>
      <c r="D1281" s="71">
        <v>0.5022685185185185</v>
      </c>
      <c r="E1281" s="72" t="s">
        <v>9</v>
      </c>
      <c r="F1281" s="72">
        <v>38</v>
      </c>
      <c r="G1281" s="72" t="s">
        <v>21</v>
      </c>
    </row>
    <row r="1282" spans="3:7" ht="15" thickBot="1" x14ac:dyDescent="0.35">
      <c r="C1282" s="70">
        <v>43192</v>
      </c>
      <c r="D1282" s="71">
        <v>0.50232638888888892</v>
      </c>
      <c r="E1282" s="72" t="s">
        <v>9</v>
      </c>
      <c r="F1282" s="72">
        <v>40</v>
      </c>
      <c r="G1282" s="72" t="s">
        <v>10</v>
      </c>
    </row>
    <row r="1283" spans="3:7" ht="15" thickBot="1" x14ac:dyDescent="0.35">
      <c r="C1283" s="70">
        <v>43192</v>
      </c>
      <c r="D1283" s="71">
        <v>0.5044791666666667</v>
      </c>
      <c r="E1283" s="72" t="s">
        <v>9</v>
      </c>
      <c r="F1283" s="72">
        <v>44</v>
      </c>
      <c r="G1283" s="72" t="s">
        <v>10</v>
      </c>
    </row>
    <row r="1284" spans="3:7" ht="15" thickBot="1" x14ac:dyDescent="0.35">
      <c r="C1284" s="70">
        <v>43192</v>
      </c>
      <c r="D1284" s="71">
        <v>0.50502314814814808</v>
      </c>
      <c r="E1284" s="72" t="s">
        <v>9</v>
      </c>
      <c r="F1284" s="72">
        <v>36</v>
      </c>
      <c r="G1284" s="72" t="s">
        <v>10</v>
      </c>
    </row>
    <row r="1285" spans="3:7" ht="15" thickBot="1" x14ac:dyDescent="0.35">
      <c r="C1285" s="70">
        <v>43192</v>
      </c>
      <c r="D1285" s="71">
        <v>0.50562499999999999</v>
      </c>
      <c r="E1285" s="72" t="s">
        <v>9</v>
      </c>
      <c r="F1285" s="72">
        <v>33</v>
      </c>
      <c r="G1285" s="72" t="s">
        <v>10</v>
      </c>
    </row>
    <row r="1286" spans="3:7" ht="15" thickBot="1" x14ac:dyDescent="0.35">
      <c r="C1286" s="70">
        <v>43192</v>
      </c>
      <c r="D1286" s="71">
        <v>0.50583333333333336</v>
      </c>
      <c r="E1286" s="72" t="s">
        <v>9</v>
      </c>
      <c r="F1286" s="72">
        <v>35</v>
      </c>
      <c r="G1286" s="72" t="s">
        <v>10</v>
      </c>
    </row>
    <row r="1287" spans="3:7" ht="15" thickBot="1" x14ac:dyDescent="0.35">
      <c r="C1287" s="70">
        <v>43192</v>
      </c>
      <c r="D1287" s="71">
        <v>0.50728009259259255</v>
      </c>
      <c r="E1287" s="72" t="s">
        <v>9</v>
      </c>
      <c r="F1287" s="72">
        <v>46</v>
      </c>
      <c r="G1287" s="72" t="s">
        <v>10</v>
      </c>
    </row>
    <row r="1288" spans="3:7" ht="15" thickBot="1" x14ac:dyDescent="0.35">
      <c r="C1288" s="70">
        <v>43192</v>
      </c>
      <c r="D1288" s="71">
        <v>0.50813657407407409</v>
      </c>
      <c r="E1288" s="72" t="s">
        <v>9</v>
      </c>
      <c r="F1288" s="72">
        <v>41</v>
      </c>
      <c r="G1288" s="72" t="s">
        <v>21</v>
      </c>
    </row>
    <row r="1289" spans="3:7" ht="15" thickBot="1" x14ac:dyDescent="0.35">
      <c r="C1289" s="70">
        <v>43192</v>
      </c>
      <c r="D1289" s="71">
        <v>0.51006944444444446</v>
      </c>
      <c r="E1289" s="72" t="s">
        <v>9</v>
      </c>
      <c r="F1289" s="72">
        <v>45</v>
      </c>
      <c r="G1289" s="72" t="s">
        <v>21</v>
      </c>
    </row>
    <row r="1290" spans="3:7" ht="15" thickBot="1" x14ac:dyDescent="0.35">
      <c r="C1290" s="70">
        <v>43192</v>
      </c>
      <c r="D1290" s="71">
        <v>0.51274305555555555</v>
      </c>
      <c r="E1290" s="72" t="s">
        <v>9</v>
      </c>
      <c r="F1290" s="72">
        <v>38</v>
      </c>
      <c r="G1290" s="72" t="s">
        <v>10</v>
      </c>
    </row>
    <row r="1291" spans="3:7" ht="15" thickBot="1" x14ac:dyDescent="0.35">
      <c r="C1291" s="70">
        <v>43192</v>
      </c>
      <c r="D1291" s="71">
        <v>0.51369212962962962</v>
      </c>
      <c r="E1291" s="72" t="s">
        <v>9</v>
      </c>
      <c r="F1291" s="72">
        <v>42</v>
      </c>
      <c r="G1291" s="72" t="s">
        <v>10</v>
      </c>
    </row>
    <row r="1292" spans="3:7" ht="15" thickBot="1" x14ac:dyDescent="0.35">
      <c r="C1292" s="70">
        <v>43192</v>
      </c>
      <c r="D1292" s="71">
        <v>0.51475694444444442</v>
      </c>
      <c r="E1292" s="72" t="s">
        <v>9</v>
      </c>
      <c r="F1292" s="72">
        <v>39</v>
      </c>
      <c r="G1292" s="72" t="s">
        <v>21</v>
      </c>
    </row>
    <row r="1293" spans="3:7" ht="15" thickBot="1" x14ac:dyDescent="0.35">
      <c r="C1293" s="70">
        <v>43192</v>
      </c>
      <c r="D1293" s="71">
        <v>0.51484953703703706</v>
      </c>
      <c r="E1293" s="72" t="s">
        <v>9</v>
      </c>
      <c r="F1293" s="72">
        <v>35</v>
      </c>
      <c r="G1293" s="72" t="s">
        <v>21</v>
      </c>
    </row>
    <row r="1294" spans="3:7" ht="15" thickBot="1" x14ac:dyDescent="0.35">
      <c r="C1294" s="70">
        <v>43192</v>
      </c>
      <c r="D1294" s="71">
        <v>0.51491898148148152</v>
      </c>
      <c r="E1294" s="72" t="s">
        <v>9</v>
      </c>
      <c r="F1294" s="72">
        <v>44</v>
      </c>
      <c r="G1294" s="72" t="s">
        <v>10</v>
      </c>
    </row>
    <row r="1295" spans="3:7" ht="15" thickBot="1" x14ac:dyDescent="0.35">
      <c r="C1295" s="70">
        <v>43192</v>
      </c>
      <c r="D1295" s="71">
        <v>0.51824074074074067</v>
      </c>
      <c r="E1295" s="72" t="s">
        <v>9</v>
      </c>
      <c r="F1295" s="72">
        <v>27</v>
      </c>
      <c r="G1295" s="72" t="s">
        <v>21</v>
      </c>
    </row>
    <row r="1296" spans="3:7" ht="15" thickBot="1" x14ac:dyDescent="0.35">
      <c r="C1296" s="70">
        <v>43192</v>
      </c>
      <c r="D1296" s="71">
        <v>0.51929398148148154</v>
      </c>
      <c r="E1296" s="72" t="s">
        <v>9</v>
      </c>
      <c r="F1296" s="72">
        <v>33</v>
      </c>
      <c r="G1296" s="72" t="s">
        <v>10</v>
      </c>
    </row>
    <row r="1297" spans="3:7" ht="15" thickBot="1" x14ac:dyDescent="0.35">
      <c r="C1297" s="70">
        <v>43192</v>
      </c>
      <c r="D1297" s="71">
        <v>0.52046296296296302</v>
      </c>
      <c r="E1297" s="72" t="s">
        <v>9</v>
      </c>
      <c r="F1297" s="72">
        <v>46</v>
      </c>
      <c r="G1297" s="72" t="s">
        <v>21</v>
      </c>
    </row>
    <row r="1298" spans="3:7" ht="15" thickBot="1" x14ac:dyDescent="0.35">
      <c r="C1298" s="70">
        <v>43192</v>
      </c>
      <c r="D1298" s="71">
        <v>0.52103009259259259</v>
      </c>
      <c r="E1298" s="72" t="s">
        <v>9</v>
      </c>
      <c r="F1298" s="72">
        <v>43</v>
      </c>
      <c r="G1298" s="72" t="s">
        <v>10</v>
      </c>
    </row>
    <row r="1299" spans="3:7" ht="15" thickBot="1" x14ac:dyDescent="0.35">
      <c r="C1299" s="70">
        <v>43192</v>
      </c>
      <c r="D1299" s="71">
        <v>0.52181712962962956</v>
      </c>
      <c r="E1299" s="72" t="s">
        <v>9</v>
      </c>
      <c r="F1299" s="72">
        <v>44</v>
      </c>
      <c r="G1299" s="72" t="s">
        <v>10</v>
      </c>
    </row>
    <row r="1300" spans="3:7" ht="15" thickBot="1" x14ac:dyDescent="0.35">
      <c r="C1300" s="70">
        <v>43192</v>
      </c>
      <c r="D1300" s="71">
        <v>0.52401620370370372</v>
      </c>
      <c r="E1300" s="72" t="s">
        <v>9</v>
      </c>
      <c r="F1300" s="72">
        <v>52</v>
      </c>
      <c r="G1300" s="72" t="s">
        <v>10</v>
      </c>
    </row>
    <row r="1301" spans="3:7" ht="15" thickBot="1" x14ac:dyDescent="0.35">
      <c r="C1301" s="70">
        <v>43192</v>
      </c>
      <c r="D1301" s="71">
        <v>0.52471064814814816</v>
      </c>
      <c r="E1301" s="72" t="s">
        <v>9</v>
      </c>
      <c r="F1301" s="72">
        <v>20</v>
      </c>
      <c r="G1301" s="72" t="s">
        <v>21</v>
      </c>
    </row>
    <row r="1302" spans="3:7" ht="15" thickBot="1" x14ac:dyDescent="0.35">
      <c r="C1302" s="70">
        <v>43192</v>
      </c>
      <c r="D1302" s="71">
        <v>0.52765046296296292</v>
      </c>
      <c r="E1302" s="72" t="s">
        <v>9</v>
      </c>
      <c r="F1302" s="72">
        <v>43</v>
      </c>
      <c r="G1302" s="72" t="s">
        <v>21</v>
      </c>
    </row>
    <row r="1303" spans="3:7" ht="15" thickBot="1" x14ac:dyDescent="0.35">
      <c r="C1303" s="70">
        <v>43192</v>
      </c>
      <c r="D1303" s="71">
        <v>0.52770833333333333</v>
      </c>
      <c r="E1303" s="72" t="s">
        <v>9</v>
      </c>
      <c r="F1303" s="72">
        <v>49</v>
      </c>
      <c r="G1303" s="72" t="s">
        <v>10</v>
      </c>
    </row>
    <row r="1304" spans="3:7" ht="15" thickBot="1" x14ac:dyDescent="0.35">
      <c r="C1304" s="70">
        <v>43192</v>
      </c>
      <c r="D1304" s="71">
        <v>0.53296296296296297</v>
      </c>
      <c r="E1304" s="72" t="s">
        <v>9</v>
      </c>
      <c r="F1304" s="72">
        <v>45</v>
      </c>
      <c r="G1304" s="72" t="s">
        <v>10</v>
      </c>
    </row>
    <row r="1305" spans="3:7" ht="15" thickBot="1" x14ac:dyDescent="0.35">
      <c r="C1305" s="70">
        <v>43192</v>
      </c>
      <c r="D1305" s="71">
        <v>0.5332986111111111</v>
      </c>
      <c r="E1305" s="72" t="s">
        <v>9</v>
      </c>
      <c r="F1305" s="72">
        <v>41</v>
      </c>
      <c r="G1305" s="72" t="s">
        <v>10</v>
      </c>
    </row>
    <row r="1306" spans="3:7" ht="15" thickBot="1" x14ac:dyDescent="0.35">
      <c r="C1306" s="70">
        <v>43192</v>
      </c>
      <c r="D1306" s="71">
        <v>0.5339814814814815</v>
      </c>
      <c r="E1306" s="72" t="s">
        <v>9</v>
      </c>
      <c r="F1306" s="72">
        <v>29</v>
      </c>
      <c r="G1306" s="72" t="s">
        <v>10</v>
      </c>
    </row>
    <row r="1307" spans="3:7" ht="15" thickBot="1" x14ac:dyDescent="0.35">
      <c r="C1307" s="70">
        <v>43192</v>
      </c>
      <c r="D1307" s="71">
        <v>0.53405092592592596</v>
      </c>
      <c r="E1307" s="72" t="s">
        <v>9</v>
      </c>
      <c r="F1307" s="72">
        <v>36</v>
      </c>
      <c r="G1307" s="72" t="s">
        <v>21</v>
      </c>
    </row>
    <row r="1308" spans="3:7" ht="15" thickBot="1" x14ac:dyDescent="0.35">
      <c r="C1308" s="70">
        <v>43192</v>
      </c>
      <c r="D1308" s="71">
        <v>0.53555555555555556</v>
      </c>
      <c r="E1308" s="72" t="s">
        <v>9</v>
      </c>
      <c r="F1308" s="72">
        <v>36</v>
      </c>
      <c r="G1308" s="72" t="s">
        <v>21</v>
      </c>
    </row>
    <row r="1309" spans="3:7" ht="15" thickBot="1" x14ac:dyDescent="0.35">
      <c r="C1309" s="70">
        <v>43192</v>
      </c>
      <c r="D1309" s="71">
        <v>0.53968749999999999</v>
      </c>
      <c r="E1309" s="72" t="s">
        <v>9</v>
      </c>
      <c r="F1309" s="72">
        <v>43</v>
      </c>
      <c r="G1309" s="72" t="s">
        <v>10</v>
      </c>
    </row>
    <row r="1310" spans="3:7" ht="15" thickBot="1" x14ac:dyDescent="0.35">
      <c r="C1310" s="70">
        <v>43192</v>
      </c>
      <c r="D1310" s="71">
        <v>0.54015046296296299</v>
      </c>
      <c r="E1310" s="72" t="s">
        <v>9</v>
      </c>
      <c r="F1310" s="72">
        <v>16</v>
      </c>
      <c r="G1310" s="72" t="s">
        <v>10</v>
      </c>
    </row>
    <row r="1311" spans="3:7" ht="15" thickBot="1" x14ac:dyDescent="0.35">
      <c r="C1311" s="70">
        <v>43192</v>
      </c>
      <c r="D1311" s="71">
        <v>0.54033564814814816</v>
      </c>
      <c r="E1311" s="72" t="s">
        <v>9</v>
      </c>
      <c r="F1311" s="72">
        <v>37</v>
      </c>
      <c r="G1311" s="72" t="s">
        <v>10</v>
      </c>
    </row>
    <row r="1312" spans="3:7" ht="15" thickBot="1" x14ac:dyDescent="0.35">
      <c r="C1312" s="70">
        <v>43192</v>
      </c>
      <c r="D1312" s="71">
        <v>0.5403472222222222</v>
      </c>
      <c r="E1312" s="72" t="s">
        <v>9</v>
      </c>
      <c r="F1312" s="72">
        <v>47</v>
      </c>
      <c r="G1312" s="72" t="s">
        <v>10</v>
      </c>
    </row>
    <row r="1313" spans="3:7" ht="15" thickBot="1" x14ac:dyDescent="0.35">
      <c r="C1313" s="70">
        <v>43192</v>
      </c>
      <c r="D1313" s="71">
        <v>0.54035879629629624</v>
      </c>
      <c r="E1313" s="72" t="s">
        <v>9</v>
      </c>
      <c r="F1313" s="72">
        <v>38</v>
      </c>
      <c r="G1313" s="72" t="s">
        <v>10</v>
      </c>
    </row>
    <row r="1314" spans="3:7" ht="15" thickBot="1" x14ac:dyDescent="0.35">
      <c r="C1314" s="70">
        <v>43192</v>
      </c>
      <c r="D1314" s="71">
        <v>0.5420949074074074</v>
      </c>
      <c r="E1314" s="72" t="s">
        <v>9</v>
      </c>
      <c r="F1314" s="72">
        <v>45</v>
      </c>
      <c r="G1314" s="72" t="s">
        <v>21</v>
      </c>
    </row>
    <row r="1315" spans="3:7" ht="15" thickBot="1" x14ac:dyDescent="0.35">
      <c r="C1315" s="70">
        <v>43192</v>
      </c>
      <c r="D1315" s="71">
        <v>0.54293981481481479</v>
      </c>
      <c r="E1315" s="72" t="s">
        <v>9</v>
      </c>
      <c r="F1315" s="72">
        <v>40</v>
      </c>
      <c r="G1315" s="72" t="s">
        <v>21</v>
      </c>
    </row>
    <row r="1316" spans="3:7" ht="15" thickBot="1" x14ac:dyDescent="0.35">
      <c r="C1316" s="70">
        <v>43192</v>
      </c>
      <c r="D1316" s="71">
        <v>0.54451388888888885</v>
      </c>
      <c r="E1316" s="72" t="s">
        <v>9</v>
      </c>
      <c r="F1316" s="72">
        <v>42</v>
      </c>
      <c r="G1316" s="72" t="s">
        <v>10</v>
      </c>
    </row>
    <row r="1317" spans="3:7" ht="15" thickBot="1" x14ac:dyDescent="0.35">
      <c r="C1317" s="70">
        <v>43192</v>
      </c>
      <c r="D1317" s="71">
        <v>0.5458912037037037</v>
      </c>
      <c r="E1317" s="72" t="s">
        <v>9</v>
      </c>
      <c r="F1317" s="72">
        <v>42</v>
      </c>
      <c r="G1317" s="72" t="s">
        <v>10</v>
      </c>
    </row>
    <row r="1318" spans="3:7" ht="15" thickBot="1" x14ac:dyDescent="0.35">
      <c r="C1318" s="70">
        <v>43192</v>
      </c>
      <c r="D1318" s="71">
        <v>0.54792824074074076</v>
      </c>
      <c r="E1318" s="72" t="s">
        <v>9</v>
      </c>
      <c r="F1318" s="72">
        <v>44</v>
      </c>
      <c r="G1318" s="72" t="s">
        <v>21</v>
      </c>
    </row>
    <row r="1319" spans="3:7" ht="15" thickBot="1" x14ac:dyDescent="0.35">
      <c r="C1319" s="70">
        <v>43192</v>
      </c>
      <c r="D1319" s="71">
        <v>0.54799768518518521</v>
      </c>
      <c r="E1319" s="72" t="s">
        <v>9</v>
      </c>
      <c r="F1319" s="72">
        <v>37</v>
      </c>
      <c r="G1319" s="72" t="s">
        <v>10</v>
      </c>
    </row>
    <row r="1320" spans="3:7" ht="15" thickBot="1" x14ac:dyDescent="0.35">
      <c r="C1320" s="70">
        <v>43192</v>
      </c>
      <c r="D1320" s="71">
        <v>0.55055555555555558</v>
      </c>
      <c r="E1320" s="72" t="s">
        <v>9</v>
      </c>
      <c r="F1320" s="72">
        <v>43</v>
      </c>
      <c r="G1320" s="72" t="s">
        <v>21</v>
      </c>
    </row>
    <row r="1321" spans="3:7" ht="15" thickBot="1" x14ac:dyDescent="0.35">
      <c r="C1321" s="70">
        <v>43192</v>
      </c>
      <c r="D1321" s="71">
        <v>0.55496527777777771</v>
      </c>
      <c r="E1321" s="72" t="s">
        <v>9</v>
      </c>
      <c r="F1321" s="72">
        <v>31</v>
      </c>
      <c r="G1321" s="72" t="s">
        <v>21</v>
      </c>
    </row>
    <row r="1322" spans="3:7" ht="15" thickBot="1" x14ac:dyDescent="0.35">
      <c r="C1322" s="70">
        <v>43192</v>
      </c>
      <c r="D1322" s="71">
        <v>0.55503472222222217</v>
      </c>
      <c r="E1322" s="72" t="s">
        <v>9</v>
      </c>
      <c r="F1322" s="72">
        <v>28</v>
      </c>
      <c r="G1322" s="72" t="s">
        <v>10</v>
      </c>
    </row>
    <row r="1323" spans="3:7" ht="15" thickBot="1" x14ac:dyDescent="0.35">
      <c r="C1323" s="70">
        <v>43192</v>
      </c>
      <c r="D1323" s="71">
        <v>0.55535879629629636</v>
      </c>
      <c r="E1323" s="72" t="s">
        <v>9</v>
      </c>
      <c r="F1323" s="72">
        <v>33</v>
      </c>
      <c r="G1323" s="72" t="s">
        <v>21</v>
      </c>
    </row>
    <row r="1324" spans="3:7" ht="15" thickBot="1" x14ac:dyDescent="0.35">
      <c r="C1324" s="70">
        <v>43192</v>
      </c>
      <c r="D1324" s="71">
        <v>0.55842592592592599</v>
      </c>
      <c r="E1324" s="72" t="s">
        <v>9</v>
      </c>
      <c r="F1324" s="72">
        <v>51</v>
      </c>
      <c r="G1324" s="72" t="s">
        <v>10</v>
      </c>
    </row>
    <row r="1325" spans="3:7" ht="15" thickBot="1" x14ac:dyDescent="0.35">
      <c r="C1325" s="70">
        <v>43192</v>
      </c>
      <c r="D1325" s="71">
        <v>0.56090277777777775</v>
      </c>
      <c r="E1325" s="72" t="s">
        <v>9</v>
      </c>
      <c r="F1325" s="72">
        <v>46</v>
      </c>
      <c r="G1325" s="72" t="s">
        <v>10</v>
      </c>
    </row>
    <row r="1326" spans="3:7" ht="15" thickBot="1" x14ac:dyDescent="0.35">
      <c r="C1326" s="70">
        <v>43192</v>
      </c>
      <c r="D1326" s="71">
        <v>0.56141203703703701</v>
      </c>
      <c r="E1326" s="72" t="s">
        <v>9</v>
      </c>
      <c r="F1326" s="72">
        <v>44</v>
      </c>
      <c r="G1326" s="72" t="s">
        <v>21</v>
      </c>
    </row>
    <row r="1327" spans="3:7" ht="15" thickBot="1" x14ac:dyDescent="0.35">
      <c r="C1327" s="70">
        <v>43192</v>
      </c>
      <c r="D1327" s="71">
        <v>0.5617361111111111</v>
      </c>
      <c r="E1327" s="72" t="s">
        <v>9</v>
      </c>
      <c r="F1327" s="72">
        <v>28</v>
      </c>
      <c r="G1327" s="72" t="s">
        <v>21</v>
      </c>
    </row>
    <row r="1328" spans="3:7" ht="15" thickBot="1" x14ac:dyDescent="0.35">
      <c r="C1328" s="70">
        <v>43192</v>
      </c>
      <c r="D1328" s="71">
        <v>0.562037037037037</v>
      </c>
      <c r="E1328" s="72" t="s">
        <v>9</v>
      </c>
      <c r="F1328" s="72">
        <v>44</v>
      </c>
      <c r="G1328" s="72" t="s">
        <v>21</v>
      </c>
    </row>
    <row r="1329" spans="3:7" ht="15" thickBot="1" x14ac:dyDescent="0.35">
      <c r="C1329" s="70">
        <v>43192</v>
      </c>
      <c r="D1329" s="71">
        <v>0.56239583333333332</v>
      </c>
      <c r="E1329" s="72" t="s">
        <v>9</v>
      </c>
      <c r="F1329" s="72">
        <v>20</v>
      </c>
      <c r="G1329" s="72" t="s">
        <v>21</v>
      </c>
    </row>
    <row r="1330" spans="3:7" ht="15" thickBot="1" x14ac:dyDescent="0.35">
      <c r="C1330" s="70">
        <v>43192</v>
      </c>
      <c r="D1330" s="71">
        <v>0.5625</v>
      </c>
      <c r="E1330" s="72" t="s">
        <v>9</v>
      </c>
      <c r="F1330" s="72">
        <v>14</v>
      </c>
      <c r="G1330" s="72" t="s">
        <v>21</v>
      </c>
    </row>
    <row r="1331" spans="3:7" ht="15" thickBot="1" x14ac:dyDescent="0.35">
      <c r="C1331" s="70">
        <v>43192</v>
      </c>
      <c r="D1331" s="71">
        <v>0.56347222222222226</v>
      </c>
      <c r="E1331" s="72" t="s">
        <v>9</v>
      </c>
      <c r="F1331" s="72">
        <v>25</v>
      </c>
      <c r="G1331" s="72" t="s">
        <v>21</v>
      </c>
    </row>
    <row r="1332" spans="3:7" ht="15" thickBot="1" x14ac:dyDescent="0.35">
      <c r="C1332" s="70">
        <v>43192</v>
      </c>
      <c r="D1332" s="71">
        <v>0.56475694444444446</v>
      </c>
      <c r="E1332" s="72" t="s">
        <v>9</v>
      </c>
      <c r="F1332" s="72">
        <v>28</v>
      </c>
      <c r="G1332" s="72" t="s">
        <v>10</v>
      </c>
    </row>
    <row r="1333" spans="3:7" ht="15" thickBot="1" x14ac:dyDescent="0.35">
      <c r="C1333" s="70">
        <v>43192</v>
      </c>
      <c r="D1333" s="71">
        <v>0.56571759259259258</v>
      </c>
      <c r="E1333" s="72" t="s">
        <v>9</v>
      </c>
      <c r="F1333" s="72">
        <v>40</v>
      </c>
      <c r="G1333" s="72" t="s">
        <v>10</v>
      </c>
    </row>
    <row r="1334" spans="3:7" ht="15" thickBot="1" x14ac:dyDescent="0.35">
      <c r="C1334" s="70">
        <v>43192</v>
      </c>
      <c r="D1334" s="71">
        <v>0.56579861111111118</v>
      </c>
      <c r="E1334" s="72" t="s">
        <v>9</v>
      </c>
      <c r="F1334" s="72">
        <v>45</v>
      </c>
      <c r="G1334" s="72" t="s">
        <v>21</v>
      </c>
    </row>
    <row r="1335" spans="3:7" ht="15" thickBot="1" x14ac:dyDescent="0.35">
      <c r="C1335" s="70">
        <v>43192</v>
      </c>
      <c r="D1335" s="71">
        <v>0.56646990740740744</v>
      </c>
      <c r="E1335" s="72" t="s">
        <v>9</v>
      </c>
      <c r="F1335" s="72">
        <v>39</v>
      </c>
      <c r="G1335" s="72" t="s">
        <v>10</v>
      </c>
    </row>
    <row r="1336" spans="3:7" ht="15" thickBot="1" x14ac:dyDescent="0.35">
      <c r="C1336" s="70">
        <v>43192</v>
      </c>
      <c r="D1336" s="71">
        <v>0.56688657407407406</v>
      </c>
      <c r="E1336" s="72" t="s">
        <v>9</v>
      </c>
      <c r="F1336" s="72">
        <v>29</v>
      </c>
      <c r="G1336" s="72" t="s">
        <v>21</v>
      </c>
    </row>
    <row r="1337" spans="3:7" ht="15" thickBot="1" x14ac:dyDescent="0.35">
      <c r="C1337" s="70">
        <v>43192</v>
      </c>
      <c r="D1337" s="71">
        <v>0.56961805555555556</v>
      </c>
      <c r="E1337" s="72" t="s">
        <v>9</v>
      </c>
      <c r="F1337" s="72">
        <v>47</v>
      </c>
      <c r="G1337" s="72" t="s">
        <v>21</v>
      </c>
    </row>
    <row r="1338" spans="3:7" ht="15" thickBot="1" x14ac:dyDescent="0.35">
      <c r="C1338" s="70">
        <v>43192</v>
      </c>
      <c r="D1338" s="71">
        <v>0.57078703703703704</v>
      </c>
      <c r="E1338" s="72" t="s">
        <v>9</v>
      </c>
      <c r="F1338" s="72">
        <v>43</v>
      </c>
      <c r="G1338" s="72" t="s">
        <v>10</v>
      </c>
    </row>
    <row r="1339" spans="3:7" ht="15" thickBot="1" x14ac:dyDescent="0.35">
      <c r="C1339" s="70">
        <v>43192</v>
      </c>
      <c r="D1339" s="71">
        <v>0.57224537037037038</v>
      </c>
      <c r="E1339" s="72" t="s">
        <v>9</v>
      </c>
      <c r="F1339" s="72">
        <v>30</v>
      </c>
      <c r="G1339" s="72" t="s">
        <v>21</v>
      </c>
    </row>
    <row r="1340" spans="3:7" ht="15" thickBot="1" x14ac:dyDescent="0.35">
      <c r="C1340" s="70">
        <v>43192</v>
      </c>
      <c r="D1340" s="71">
        <v>0.57229166666666664</v>
      </c>
      <c r="E1340" s="72" t="s">
        <v>9</v>
      </c>
      <c r="F1340" s="72">
        <v>42</v>
      </c>
      <c r="G1340" s="72" t="s">
        <v>10</v>
      </c>
    </row>
    <row r="1341" spans="3:7" ht="15" thickBot="1" x14ac:dyDescent="0.35">
      <c r="C1341" s="70">
        <v>43192</v>
      </c>
      <c r="D1341" s="71">
        <v>0.57656249999999998</v>
      </c>
      <c r="E1341" s="72" t="s">
        <v>9</v>
      </c>
      <c r="F1341" s="72">
        <v>38</v>
      </c>
      <c r="G1341" s="72" t="s">
        <v>21</v>
      </c>
    </row>
    <row r="1342" spans="3:7" ht="15" thickBot="1" x14ac:dyDescent="0.35">
      <c r="C1342" s="70">
        <v>43192</v>
      </c>
      <c r="D1342" s="71">
        <v>0.57715277777777774</v>
      </c>
      <c r="E1342" s="72" t="s">
        <v>9</v>
      </c>
      <c r="F1342" s="72">
        <v>37</v>
      </c>
      <c r="G1342" s="72" t="s">
        <v>10</v>
      </c>
    </row>
    <row r="1343" spans="3:7" ht="15" thickBot="1" x14ac:dyDescent="0.35">
      <c r="C1343" s="70">
        <v>43192</v>
      </c>
      <c r="D1343" s="71">
        <v>0.57767361111111104</v>
      </c>
      <c r="E1343" s="72" t="s">
        <v>9</v>
      </c>
      <c r="F1343" s="72">
        <v>33</v>
      </c>
      <c r="G1343" s="72" t="s">
        <v>10</v>
      </c>
    </row>
    <row r="1344" spans="3:7" ht="15" thickBot="1" x14ac:dyDescent="0.35">
      <c r="C1344" s="70">
        <v>43192</v>
      </c>
      <c r="D1344" s="71">
        <v>0.57907407407407407</v>
      </c>
      <c r="E1344" s="72" t="s">
        <v>9</v>
      </c>
      <c r="F1344" s="72">
        <v>46</v>
      </c>
      <c r="G1344" s="72" t="s">
        <v>10</v>
      </c>
    </row>
    <row r="1345" spans="3:7" ht="15" thickBot="1" x14ac:dyDescent="0.35">
      <c r="C1345" s="70">
        <v>43192</v>
      </c>
      <c r="D1345" s="71">
        <v>0.58062500000000006</v>
      </c>
      <c r="E1345" s="72" t="s">
        <v>9</v>
      </c>
      <c r="F1345" s="72">
        <v>52</v>
      </c>
      <c r="G1345" s="72" t="s">
        <v>10</v>
      </c>
    </row>
    <row r="1346" spans="3:7" ht="15" thickBot="1" x14ac:dyDescent="0.35">
      <c r="C1346" s="70">
        <v>43192</v>
      </c>
      <c r="D1346" s="71">
        <v>0.58357638888888885</v>
      </c>
      <c r="E1346" s="72" t="s">
        <v>9</v>
      </c>
      <c r="F1346" s="72">
        <v>16</v>
      </c>
      <c r="G1346" s="72" t="s">
        <v>10</v>
      </c>
    </row>
    <row r="1347" spans="3:7" ht="15" thickBot="1" x14ac:dyDescent="0.35">
      <c r="C1347" s="70">
        <v>43192</v>
      </c>
      <c r="D1347" s="71">
        <v>0.58391203703703709</v>
      </c>
      <c r="E1347" s="72" t="s">
        <v>9</v>
      </c>
      <c r="F1347" s="72">
        <v>24</v>
      </c>
      <c r="G1347" s="72" t="s">
        <v>21</v>
      </c>
    </row>
    <row r="1348" spans="3:7" ht="15" thickBot="1" x14ac:dyDescent="0.35">
      <c r="C1348" s="70">
        <v>43192</v>
      </c>
      <c r="D1348" s="71">
        <v>0.58407407407407408</v>
      </c>
      <c r="E1348" s="72" t="s">
        <v>9</v>
      </c>
      <c r="F1348" s="72">
        <v>26</v>
      </c>
      <c r="G1348" s="72" t="s">
        <v>21</v>
      </c>
    </row>
    <row r="1349" spans="3:7" ht="15" thickBot="1" x14ac:dyDescent="0.35">
      <c r="C1349" s="70">
        <v>43192</v>
      </c>
      <c r="D1349" s="71">
        <v>0.58520833333333333</v>
      </c>
      <c r="E1349" s="72" t="s">
        <v>9</v>
      </c>
      <c r="F1349" s="72">
        <v>27</v>
      </c>
      <c r="G1349" s="72" t="s">
        <v>21</v>
      </c>
    </row>
    <row r="1350" spans="3:7" ht="15" thickBot="1" x14ac:dyDescent="0.35">
      <c r="C1350" s="70">
        <v>43192</v>
      </c>
      <c r="D1350" s="71">
        <v>0.58576388888888886</v>
      </c>
      <c r="E1350" s="72" t="s">
        <v>9</v>
      </c>
      <c r="F1350" s="72">
        <v>43</v>
      </c>
      <c r="G1350" s="72" t="s">
        <v>10</v>
      </c>
    </row>
    <row r="1351" spans="3:7" ht="15" thickBot="1" x14ac:dyDescent="0.35">
      <c r="C1351" s="70">
        <v>43192</v>
      </c>
      <c r="D1351" s="71">
        <v>0.58584490740740736</v>
      </c>
      <c r="E1351" s="72" t="s">
        <v>9</v>
      </c>
      <c r="F1351" s="72">
        <v>54</v>
      </c>
      <c r="G1351" s="72" t="s">
        <v>10</v>
      </c>
    </row>
    <row r="1352" spans="3:7" ht="15" thickBot="1" x14ac:dyDescent="0.35">
      <c r="C1352" s="70">
        <v>43192</v>
      </c>
      <c r="D1352" s="71">
        <v>0.58699074074074076</v>
      </c>
      <c r="E1352" s="72" t="s">
        <v>9</v>
      </c>
      <c r="F1352" s="72">
        <v>34</v>
      </c>
      <c r="G1352" s="72" t="s">
        <v>10</v>
      </c>
    </row>
    <row r="1353" spans="3:7" ht="15" thickBot="1" x14ac:dyDescent="0.35">
      <c r="C1353" s="70">
        <v>43192</v>
      </c>
      <c r="D1353" s="71">
        <v>0.58975694444444449</v>
      </c>
      <c r="E1353" s="72" t="s">
        <v>9</v>
      </c>
      <c r="F1353" s="72">
        <v>49</v>
      </c>
      <c r="G1353" s="72" t="s">
        <v>10</v>
      </c>
    </row>
    <row r="1354" spans="3:7" ht="15" thickBot="1" x14ac:dyDescent="0.35">
      <c r="C1354" s="70">
        <v>43192</v>
      </c>
      <c r="D1354" s="71">
        <v>0.59072916666666664</v>
      </c>
      <c r="E1354" s="72" t="s">
        <v>9</v>
      </c>
      <c r="F1354" s="72">
        <v>26</v>
      </c>
      <c r="G1354" s="72" t="s">
        <v>21</v>
      </c>
    </row>
    <row r="1355" spans="3:7" ht="15" thickBot="1" x14ac:dyDescent="0.35">
      <c r="C1355" s="70">
        <v>43192</v>
      </c>
      <c r="D1355" s="71">
        <v>0.59179398148148155</v>
      </c>
      <c r="E1355" s="72" t="s">
        <v>9</v>
      </c>
      <c r="F1355" s="72">
        <v>33</v>
      </c>
      <c r="G1355" s="72" t="s">
        <v>21</v>
      </c>
    </row>
    <row r="1356" spans="3:7" ht="15" thickBot="1" x14ac:dyDescent="0.35">
      <c r="C1356" s="70">
        <v>43192</v>
      </c>
      <c r="D1356" s="71">
        <v>0.59184027777777781</v>
      </c>
      <c r="E1356" s="72" t="s">
        <v>9</v>
      </c>
      <c r="F1356" s="72">
        <v>53</v>
      </c>
      <c r="G1356" s="72" t="s">
        <v>10</v>
      </c>
    </row>
    <row r="1357" spans="3:7" ht="15" thickBot="1" x14ac:dyDescent="0.35">
      <c r="C1357" s="70">
        <v>43192</v>
      </c>
      <c r="D1357" s="71">
        <v>0.59418981481481481</v>
      </c>
      <c r="E1357" s="72" t="s">
        <v>9</v>
      </c>
      <c r="F1357" s="72">
        <v>35</v>
      </c>
      <c r="G1357" s="72" t="s">
        <v>10</v>
      </c>
    </row>
    <row r="1358" spans="3:7" ht="15" thickBot="1" x14ac:dyDescent="0.35">
      <c r="C1358" s="70">
        <v>43192</v>
      </c>
      <c r="D1358" s="71">
        <v>0.59584490740740736</v>
      </c>
      <c r="E1358" s="72" t="s">
        <v>9</v>
      </c>
      <c r="F1358" s="72">
        <v>37</v>
      </c>
      <c r="G1358" s="72" t="s">
        <v>10</v>
      </c>
    </row>
    <row r="1359" spans="3:7" ht="15" thickBot="1" x14ac:dyDescent="0.35">
      <c r="C1359" s="70">
        <v>43192</v>
      </c>
      <c r="D1359" s="71">
        <v>0.59599537037037031</v>
      </c>
      <c r="E1359" s="72" t="s">
        <v>9</v>
      </c>
      <c r="F1359" s="72">
        <v>44</v>
      </c>
      <c r="G1359" s="72" t="s">
        <v>21</v>
      </c>
    </row>
    <row r="1360" spans="3:7" ht="15" thickBot="1" x14ac:dyDescent="0.35">
      <c r="C1360" s="70">
        <v>43192</v>
      </c>
      <c r="D1360" s="71">
        <v>0.59704861111111118</v>
      </c>
      <c r="E1360" s="72" t="s">
        <v>9</v>
      </c>
      <c r="F1360" s="72">
        <v>30</v>
      </c>
      <c r="G1360" s="72" t="s">
        <v>10</v>
      </c>
    </row>
    <row r="1361" spans="3:7" ht="15" thickBot="1" x14ac:dyDescent="0.35">
      <c r="C1361" s="70">
        <v>43192</v>
      </c>
      <c r="D1361" s="71">
        <v>0.59707175925925926</v>
      </c>
      <c r="E1361" s="72" t="s">
        <v>9</v>
      </c>
      <c r="F1361" s="72">
        <v>30</v>
      </c>
      <c r="G1361" s="72" t="s">
        <v>10</v>
      </c>
    </row>
    <row r="1362" spans="3:7" ht="15" thickBot="1" x14ac:dyDescent="0.35">
      <c r="C1362" s="70">
        <v>43192</v>
      </c>
      <c r="D1362" s="71">
        <v>0.59805555555555556</v>
      </c>
      <c r="E1362" s="72" t="s">
        <v>9</v>
      </c>
      <c r="F1362" s="72">
        <v>53</v>
      </c>
      <c r="G1362" s="72" t="s">
        <v>21</v>
      </c>
    </row>
    <row r="1363" spans="3:7" ht="15" thickBot="1" x14ac:dyDescent="0.35">
      <c r="C1363" s="70">
        <v>43192</v>
      </c>
      <c r="D1363" s="71">
        <v>0.5995138888888889</v>
      </c>
      <c r="E1363" s="72" t="s">
        <v>9</v>
      </c>
      <c r="F1363" s="72">
        <v>30</v>
      </c>
      <c r="G1363" s="72" t="s">
        <v>10</v>
      </c>
    </row>
    <row r="1364" spans="3:7" ht="15" thickBot="1" x14ac:dyDescent="0.35">
      <c r="C1364" s="70">
        <v>43192</v>
      </c>
      <c r="D1364" s="71">
        <v>0.60097222222222224</v>
      </c>
      <c r="E1364" s="72" t="s">
        <v>9</v>
      </c>
      <c r="F1364" s="72">
        <v>42</v>
      </c>
      <c r="G1364" s="72" t="s">
        <v>21</v>
      </c>
    </row>
    <row r="1365" spans="3:7" ht="15" thickBot="1" x14ac:dyDescent="0.35">
      <c r="C1365" s="70">
        <v>43192</v>
      </c>
      <c r="D1365" s="71">
        <v>0.60108796296296296</v>
      </c>
      <c r="E1365" s="72" t="s">
        <v>9</v>
      </c>
      <c r="F1365" s="72">
        <v>34</v>
      </c>
      <c r="G1365" s="72" t="s">
        <v>21</v>
      </c>
    </row>
    <row r="1366" spans="3:7" ht="15" thickBot="1" x14ac:dyDescent="0.35">
      <c r="C1366" s="70">
        <v>43192</v>
      </c>
      <c r="D1366" s="71">
        <v>0.60327546296296297</v>
      </c>
      <c r="E1366" s="72" t="s">
        <v>9</v>
      </c>
      <c r="F1366" s="72">
        <v>50</v>
      </c>
      <c r="G1366" s="72" t="s">
        <v>21</v>
      </c>
    </row>
    <row r="1367" spans="3:7" ht="15" thickBot="1" x14ac:dyDescent="0.35">
      <c r="C1367" s="70">
        <v>43192</v>
      </c>
      <c r="D1367" s="71">
        <v>0.60603009259259266</v>
      </c>
      <c r="E1367" s="72" t="s">
        <v>9</v>
      </c>
      <c r="F1367" s="72">
        <v>34</v>
      </c>
      <c r="G1367" s="72" t="s">
        <v>21</v>
      </c>
    </row>
    <row r="1368" spans="3:7" ht="15" thickBot="1" x14ac:dyDescent="0.35">
      <c r="C1368" s="70">
        <v>43192</v>
      </c>
      <c r="D1368" s="71">
        <v>0.60608796296296297</v>
      </c>
      <c r="E1368" s="72" t="s">
        <v>9</v>
      </c>
      <c r="F1368" s="72">
        <v>41</v>
      </c>
      <c r="G1368" s="72" t="s">
        <v>21</v>
      </c>
    </row>
    <row r="1369" spans="3:7" ht="15" thickBot="1" x14ac:dyDescent="0.35">
      <c r="C1369" s="70">
        <v>43192</v>
      </c>
      <c r="D1369" s="71">
        <v>0.60695601851851855</v>
      </c>
      <c r="E1369" s="72" t="s">
        <v>9</v>
      </c>
      <c r="F1369" s="72">
        <v>44</v>
      </c>
      <c r="G1369" s="72" t="s">
        <v>10</v>
      </c>
    </row>
    <row r="1370" spans="3:7" ht="15" thickBot="1" x14ac:dyDescent="0.35">
      <c r="C1370" s="70">
        <v>43192</v>
      </c>
      <c r="D1370" s="71">
        <v>0.61072916666666666</v>
      </c>
      <c r="E1370" s="72" t="s">
        <v>9</v>
      </c>
      <c r="F1370" s="72">
        <v>32</v>
      </c>
      <c r="G1370" s="72" t="s">
        <v>21</v>
      </c>
    </row>
    <row r="1371" spans="3:7" ht="15" thickBot="1" x14ac:dyDescent="0.35">
      <c r="C1371" s="70">
        <v>43192</v>
      </c>
      <c r="D1371" s="71">
        <v>0.61354166666666665</v>
      </c>
      <c r="E1371" s="72" t="s">
        <v>9</v>
      </c>
      <c r="F1371" s="72">
        <v>31</v>
      </c>
      <c r="G1371" s="72" t="s">
        <v>21</v>
      </c>
    </row>
    <row r="1372" spans="3:7" ht="15" thickBot="1" x14ac:dyDescent="0.35">
      <c r="C1372" s="70">
        <v>43192</v>
      </c>
      <c r="D1372" s="71">
        <v>0.61474537037037036</v>
      </c>
      <c r="E1372" s="72" t="s">
        <v>9</v>
      </c>
      <c r="F1372" s="72">
        <v>46</v>
      </c>
      <c r="G1372" s="72" t="s">
        <v>21</v>
      </c>
    </row>
    <row r="1373" spans="3:7" ht="15" thickBot="1" x14ac:dyDescent="0.35">
      <c r="C1373" s="70">
        <v>43192</v>
      </c>
      <c r="D1373" s="71">
        <v>0.61481481481481481</v>
      </c>
      <c r="E1373" s="72" t="s">
        <v>9</v>
      </c>
      <c r="F1373" s="72">
        <v>45</v>
      </c>
      <c r="G1373" s="72" t="s">
        <v>21</v>
      </c>
    </row>
    <row r="1374" spans="3:7" ht="15" thickBot="1" x14ac:dyDescent="0.35">
      <c r="C1374" s="70">
        <v>43192</v>
      </c>
      <c r="D1374" s="71">
        <v>0.61593750000000003</v>
      </c>
      <c r="E1374" s="72" t="s">
        <v>9</v>
      </c>
      <c r="F1374" s="72">
        <v>43</v>
      </c>
      <c r="G1374" s="72" t="s">
        <v>21</v>
      </c>
    </row>
    <row r="1375" spans="3:7" ht="15" thickBot="1" x14ac:dyDescent="0.35">
      <c r="C1375" s="70">
        <v>43192</v>
      </c>
      <c r="D1375" s="71">
        <v>0.61624999999999996</v>
      </c>
      <c r="E1375" s="72" t="s">
        <v>9</v>
      </c>
      <c r="F1375" s="72">
        <v>35</v>
      </c>
      <c r="G1375" s="72" t="s">
        <v>10</v>
      </c>
    </row>
    <row r="1376" spans="3:7" ht="15" thickBot="1" x14ac:dyDescent="0.35">
      <c r="C1376" s="70">
        <v>43192</v>
      </c>
      <c r="D1376" s="71">
        <v>0.61732638888888891</v>
      </c>
      <c r="E1376" s="72" t="s">
        <v>9</v>
      </c>
      <c r="F1376" s="72">
        <v>46</v>
      </c>
      <c r="G1376" s="72" t="s">
        <v>10</v>
      </c>
    </row>
    <row r="1377" spans="3:7" ht="15" thickBot="1" x14ac:dyDescent="0.35">
      <c r="C1377" s="70">
        <v>43192</v>
      </c>
      <c r="D1377" s="71">
        <v>0.61858796296296303</v>
      </c>
      <c r="E1377" s="72" t="s">
        <v>9</v>
      </c>
      <c r="F1377" s="72">
        <v>52</v>
      </c>
      <c r="G1377" s="72" t="s">
        <v>10</v>
      </c>
    </row>
    <row r="1378" spans="3:7" ht="15" thickBot="1" x14ac:dyDescent="0.35">
      <c r="C1378" s="70">
        <v>43192</v>
      </c>
      <c r="D1378" s="71">
        <v>0.6211458333333334</v>
      </c>
      <c r="E1378" s="72" t="s">
        <v>9</v>
      </c>
      <c r="F1378" s="72">
        <v>35</v>
      </c>
      <c r="G1378" s="72" t="s">
        <v>21</v>
      </c>
    </row>
    <row r="1379" spans="3:7" ht="15" thickBot="1" x14ac:dyDescent="0.35">
      <c r="C1379" s="70">
        <v>43192</v>
      </c>
      <c r="D1379" s="71">
        <v>0.62184027777777773</v>
      </c>
      <c r="E1379" s="72" t="s">
        <v>9</v>
      </c>
      <c r="F1379" s="72">
        <v>54</v>
      </c>
      <c r="G1379" s="72" t="s">
        <v>21</v>
      </c>
    </row>
    <row r="1380" spans="3:7" ht="15" thickBot="1" x14ac:dyDescent="0.35">
      <c r="C1380" s="70">
        <v>43192</v>
      </c>
      <c r="D1380" s="71">
        <v>0.62208333333333332</v>
      </c>
      <c r="E1380" s="72" t="s">
        <v>9</v>
      </c>
      <c r="F1380" s="72">
        <v>50</v>
      </c>
      <c r="G1380" s="72" t="s">
        <v>21</v>
      </c>
    </row>
    <row r="1381" spans="3:7" ht="15" thickBot="1" x14ac:dyDescent="0.35">
      <c r="C1381" s="70">
        <v>43192</v>
      </c>
      <c r="D1381" s="71">
        <v>0.62254629629629632</v>
      </c>
      <c r="E1381" s="72" t="s">
        <v>9</v>
      </c>
      <c r="F1381" s="72">
        <v>45</v>
      </c>
      <c r="G1381" s="72" t="s">
        <v>21</v>
      </c>
    </row>
    <row r="1382" spans="3:7" ht="15" thickBot="1" x14ac:dyDescent="0.35">
      <c r="C1382" s="70">
        <v>43192</v>
      </c>
      <c r="D1382" s="71">
        <v>0.62262731481481481</v>
      </c>
      <c r="E1382" s="72" t="s">
        <v>9</v>
      </c>
      <c r="F1382" s="72">
        <v>45</v>
      </c>
      <c r="G1382" s="72" t="s">
        <v>10</v>
      </c>
    </row>
    <row r="1383" spans="3:7" ht="15" thickBot="1" x14ac:dyDescent="0.35">
      <c r="C1383" s="70">
        <v>43192</v>
      </c>
      <c r="D1383" s="71">
        <v>0.62336805555555552</v>
      </c>
      <c r="E1383" s="72" t="s">
        <v>9</v>
      </c>
      <c r="F1383" s="72">
        <v>42</v>
      </c>
      <c r="G1383" s="72" t="s">
        <v>10</v>
      </c>
    </row>
    <row r="1384" spans="3:7" ht="15" thickBot="1" x14ac:dyDescent="0.35">
      <c r="C1384" s="70">
        <v>43192</v>
      </c>
      <c r="D1384" s="71">
        <v>0.62353009259259262</v>
      </c>
      <c r="E1384" s="72" t="s">
        <v>9</v>
      </c>
      <c r="F1384" s="72">
        <v>42</v>
      </c>
      <c r="G1384" s="72" t="s">
        <v>21</v>
      </c>
    </row>
    <row r="1385" spans="3:7" ht="15" thickBot="1" x14ac:dyDescent="0.35">
      <c r="C1385" s="70">
        <v>43192</v>
      </c>
      <c r="D1385" s="71">
        <v>0.62458333333333338</v>
      </c>
      <c r="E1385" s="72" t="s">
        <v>9</v>
      </c>
      <c r="F1385" s="72">
        <v>54</v>
      </c>
      <c r="G1385" s="72" t="s">
        <v>10</v>
      </c>
    </row>
    <row r="1386" spans="3:7" ht="15" thickBot="1" x14ac:dyDescent="0.35">
      <c r="C1386" s="70">
        <v>43192</v>
      </c>
      <c r="D1386" s="71">
        <v>0.62724537037037031</v>
      </c>
      <c r="E1386" s="72" t="s">
        <v>9</v>
      </c>
      <c r="F1386" s="72">
        <v>16</v>
      </c>
      <c r="G1386" s="72" t="s">
        <v>21</v>
      </c>
    </row>
    <row r="1387" spans="3:7" ht="15" thickBot="1" x14ac:dyDescent="0.35">
      <c r="C1387" s="70">
        <v>43192</v>
      </c>
      <c r="D1387" s="71">
        <v>0.62935185185185183</v>
      </c>
      <c r="E1387" s="72" t="s">
        <v>9</v>
      </c>
      <c r="F1387" s="72">
        <v>42</v>
      </c>
      <c r="G1387" s="72" t="s">
        <v>21</v>
      </c>
    </row>
    <row r="1388" spans="3:7" ht="15" thickBot="1" x14ac:dyDescent="0.35">
      <c r="C1388" s="70">
        <v>43192</v>
      </c>
      <c r="D1388" s="71">
        <v>0.62943287037037032</v>
      </c>
      <c r="E1388" s="72" t="s">
        <v>9</v>
      </c>
      <c r="F1388" s="72">
        <v>35</v>
      </c>
      <c r="G1388" s="72" t="s">
        <v>21</v>
      </c>
    </row>
    <row r="1389" spans="3:7" ht="15" thickBot="1" x14ac:dyDescent="0.35">
      <c r="C1389" s="70">
        <v>43192</v>
      </c>
      <c r="D1389" s="71">
        <v>0.62953703703703701</v>
      </c>
      <c r="E1389" s="72" t="s">
        <v>9</v>
      </c>
      <c r="F1389" s="72">
        <v>42</v>
      </c>
      <c r="G1389" s="72" t="s">
        <v>10</v>
      </c>
    </row>
    <row r="1390" spans="3:7" ht="15" thickBot="1" x14ac:dyDescent="0.35">
      <c r="C1390" s="70">
        <v>43192</v>
      </c>
      <c r="D1390" s="71">
        <v>0.6303009259259259</v>
      </c>
      <c r="E1390" s="72" t="s">
        <v>9</v>
      </c>
      <c r="F1390" s="72">
        <v>58</v>
      </c>
      <c r="G1390" s="72" t="s">
        <v>21</v>
      </c>
    </row>
    <row r="1391" spans="3:7" ht="15" thickBot="1" x14ac:dyDescent="0.35">
      <c r="C1391" s="70">
        <v>43192</v>
      </c>
      <c r="D1391" s="71">
        <v>0.63039351851851855</v>
      </c>
      <c r="E1391" s="72" t="s">
        <v>9</v>
      </c>
      <c r="F1391" s="72">
        <v>34</v>
      </c>
      <c r="G1391" s="72" t="s">
        <v>21</v>
      </c>
    </row>
    <row r="1392" spans="3:7" ht="15" thickBot="1" x14ac:dyDescent="0.35">
      <c r="C1392" s="70">
        <v>43192</v>
      </c>
      <c r="D1392" s="71">
        <v>0.6312268518518519</v>
      </c>
      <c r="E1392" s="72" t="s">
        <v>9</v>
      </c>
      <c r="F1392" s="72">
        <v>28</v>
      </c>
      <c r="G1392" s="72" t="s">
        <v>21</v>
      </c>
    </row>
    <row r="1393" spans="3:7" ht="15" thickBot="1" x14ac:dyDescent="0.35">
      <c r="C1393" s="70">
        <v>43192</v>
      </c>
      <c r="D1393" s="71">
        <v>0.63215277777777779</v>
      </c>
      <c r="E1393" s="72" t="s">
        <v>9</v>
      </c>
      <c r="F1393" s="72">
        <v>24</v>
      </c>
      <c r="G1393" s="72" t="s">
        <v>10</v>
      </c>
    </row>
    <row r="1394" spans="3:7" ht="15" thickBot="1" x14ac:dyDescent="0.35">
      <c r="C1394" s="70">
        <v>43192</v>
      </c>
      <c r="D1394" s="71">
        <v>0.63340277777777776</v>
      </c>
      <c r="E1394" s="72" t="s">
        <v>9</v>
      </c>
      <c r="F1394" s="72">
        <v>40</v>
      </c>
      <c r="G1394" s="72" t="s">
        <v>21</v>
      </c>
    </row>
    <row r="1395" spans="3:7" ht="15" thickBot="1" x14ac:dyDescent="0.35">
      <c r="C1395" s="70">
        <v>43192</v>
      </c>
      <c r="D1395" s="71">
        <v>0.63341435185185191</v>
      </c>
      <c r="E1395" s="72" t="s">
        <v>9</v>
      </c>
      <c r="F1395" s="72">
        <v>37</v>
      </c>
      <c r="G1395" s="72" t="s">
        <v>21</v>
      </c>
    </row>
    <row r="1396" spans="3:7" ht="15" thickBot="1" x14ac:dyDescent="0.35">
      <c r="C1396" s="70">
        <v>43192</v>
      </c>
      <c r="D1396" s="71">
        <v>0.63512731481481477</v>
      </c>
      <c r="E1396" s="72" t="s">
        <v>9</v>
      </c>
      <c r="F1396" s="72">
        <v>28</v>
      </c>
      <c r="G1396" s="72" t="s">
        <v>10</v>
      </c>
    </row>
    <row r="1397" spans="3:7" ht="15" thickBot="1" x14ac:dyDescent="0.35">
      <c r="C1397" s="70">
        <v>43192</v>
      </c>
      <c r="D1397" s="71">
        <v>0.63605324074074077</v>
      </c>
      <c r="E1397" s="72" t="s">
        <v>9</v>
      </c>
      <c r="F1397" s="72">
        <v>45</v>
      </c>
      <c r="G1397" s="72" t="s">
        <v>21</v>
      </c>
    </row>
    <row r="1398" spans="3:7" ht="15" thickBot="1" x14ac:dyDescent="0.35">
      <c r="C1398" s="70">
        <v>43192</v>
      </c>
      <c r="D1398" s="71">
        <v>0.63812499999999994</v>
      </c>
      <c r="E1398" s="72" t="s">
        <v>9</v>
      </c>
      <c r="F1398" s="72">
        <v>44</v>
      </c>
      <c r="G1398" s="72" t="s">
        <v>21</v>
      </c>
    </row>
    <row r="1399" spans="3:7" ht="15" thickBot="1" x14ac:dyDescent="0.35">
      <c r="C1399" s="70">
        <v>43192</v>
      </c>
      <c r="D1399" s="71">
        <v>0.63960648148148147</v>
      </c>
      <c r="E1399" s="72" t="s">
        <v>9</v>
      </c>
      <c r="F1399" s="72">
        <v>38</v>
      </c>
      <c r="G1399" s="72" t="s">
        <v>21</v>
      </c>
    </row>
    <row r="1400" spans="3:7" ht="15" thickBot="1" x14ac:dyDescent="0.35">
      <c r="C1400" s="70">
        <v>43192</v>
      </c>
      <c r="D1400" s="71">
        <v>0.63979166666666665</v>
      </c>
      <c r="E1400" s="72" t="s">
        <v>9</v>
      </c>
      <c r="F1400" s="72">
        <v>39</v>
      </c>
      <c r="G1400" s="72" t="s">
        <v>10</v>
      </c>
    </row>
    <row r="1401" spans="3:7" ht="15" thickBot="1" x14ac:dyDescent="0.35">
      <c r="C1401" s="70">
        <v>43192</v>
      </c>
      <c r="D1401" s="71">
        <v>0.64107638888888896</v>
      </c>
      <c r="E1401" s="72" t="s">
        <v>9</v>
      </c>
      <c r="F1401" s="72">
        <v>23</v>
      </c>
      <c r="G1401" s="72" t="s">
        <v>21</v>
      </c>
    </row>
    <row r="1402" spans="3:7" ht="15" thickBot="1" x14ac:dyDescent="0.35">
      <c r="C1402" s="70">
        <v>43192</v>
      </c>
      <c r="D1402" s="71">
        <v>0.64149305555555558</v>
      </c>
      <c r="E1402" s="72" t="s">
        <v>9</v>
      </c>
      <c r="F1402" s="72">
        <v>32</v>
      </c>
      <c r="G1402" s="72" t="s">
        <v>10</v>
      </c>
    </row>
    <row r="1403" spans="3:7" ht="15" thickBot="1" x14ac:dyDescent="0.35">
      <c r="C1403" s="70">
        <v>43192</v>
      </c>
      <c r="D1403" s="71">
        <v>0.64277777777777778</v>
      </c>
      <c r="E1403" s="72" t="s">
        <v>9</v>
      </c>
      <c r="F1403" s="72">
        <v>39</v>
      </c>
      <c r="G1403" s="72" t="s">
        <v>21</v>
      </c>
    </row>
    <row r="1404" spans="3:7" ht="15" thickBot="1" x14ac:dyDescent="0.35">
      <c r="C1404" s="70">
        <v>43192</v>
      </c>
      <c r="D1404" s="71">
        <v>0.64400462962962968</v>
      </c>
      <c r="E1404" s="72" t="s">
        <v>9</v>
      </c>
      <c r="F1404" s="72">
        <v>45</v>
      </c>
      <c r="G1404" s="72" t="s">
        <v>10</v>
      </c>
    </row>
    <row r="1405" spans="3:7" ht="15" thickBot="1" x14ac:dyDescent="0.35">
      <c r="C1405" s="70">
        <v>43192</v>
      </c>
      <c r="D1405" s="71">
        <v>0.64553240740740747</v>
      </c>
      <c r="E1405" s="72" t="s">
        <v>9</v>
      </c>
      <c r="F1405" s="72">
        <v>34</v>
      </c>
      <c r="G1405" s="72" t="s">
        <v>21</v>
      </c>
    </row>
    <row r="1406" spans="3:7" ht="15" thickBot="1" x14ac:dyDescent="0.35">
      <c r="C1406" s="70">
        <v>43192</v>
      </c>
      <c r="D1406" s="71">
        <v>0.64614583333333331</v>
      </c>
      <c r="E1406" s="72" t="s">
        <v>9</v>
      </c>
      <c r="F1406" s="72">
        <v>39</v>
      </c>
      <c r="G1406" s="72" t="s">
        <v>10</v>
      </c>
    </row>
    <row r="1407" spans="3:7" ht="15" thickBot="1" x14ac:dyDescent="0.35">
      <c r="C1407" s="70">
        <v>43192</v>
      </c>
      <c r="D1407" s="71">
        <v>0.64624999999999999</v>
      </c>
      <c r="E1407" s="72" t="s">
        <v>9</v>
      </c>
      <c r="F1407" s="72">
        <v>23</v>
      </c>
      <c r="G1407" s="72" t="s">
        <v>21</v>
      </c>
    </row>
    <row r="1408" spans="3:7" ht="15" thickBot="1" x14ac:dyDescent="0.35">
      <c r="C1408" s="70">
        <v>43192</v>
      </c>
      <c r="D1408" s="71">
        <v>0.64959490740740744</v>
      </c>
      <c r="E1408" s="72" t="s">
        <v>9</v>
      </c>
      <c r="F1408" s="72">
        <v>52</v>
      </c>
      <c r="G1408" s="72" t="s">
        <v>21</v>
      </c>
    </row>
    <row r="1409" spans="3:7" ht="15" thickBot="1" x14ac:dyDescent="0.35">
      <c r="C1409" s="70">
        <v>43192</v>
      </c>
      <c r="D1409" s="71">
        <v>0.65159722222222227</v>
      </c>
      <c r="E1409" s="72" t="s">
        <v>9</v>
      </c>
      <c r="F1409" s="72">
        <v>44</v>
      </c>
      <c r="G1409" s="72" t="s">
        <v>21</v>
      </c>
    </row>
    <row r="1410" spans="3:7" ht="15" thickBot="1" x14ac:dyDescent="0.35">
      <c r="C1410" s="70">
        <v>43192</v>
      </c>
      <c r="D1410" s="71">
        <v>0.65371527777777783</v>
      </c>
      <c r="E1410" s="72" t="s">
        <v>9</v>
      </c>
      <c r="F1410" s="72">
        <v>52</v>
      </c>
      <c r="G1410" s="72" t="s">
        <v>10</v>
      </c>
    </row>
    <row r="1411" spans="3:7" ht="15" thickBot="1" x14ac:dyDescent="0.35">
      <c r="C1411" s="70">
        <v>43192</v>
      </c>
      <c r="D1411" s="71">
        <v>0.65500000000000003</v>
      </c>
      <c r="E1411" s="72" t="s">
        <v>9</v>
      </c>
      <c r="F1411" s="72">
        <v>38</v>
      </c>
      <c r="G1411" s="72" t="s">
        <v>21</v>
      </c>
    </row>
    <row r="1412" spans="3:7" ht="15" thickBot="1" x14ac:dyDescent="0.35">
      <c r="C1412" s="70">
        <v>43192</v>
      </c>
      <c r="D1412" s="71">
        <v>0.65510416666666671</v>
      </c>
      <c r="E1412" s="72" t="s">
        <v>9</v>
      </c>
      <c r="F1412" s="72">
        <v>30</v>
      </c>
      <c r="G1412" s="72" t="s">
        <v>21</v>
      </c>
    </row>
    <row r="1413" spans="3:7" ht="15" thickBot="1" x14ac:dyDescent="0.35">
      <c r="C1413" s="70">
        <v>43192</v>
      </c>
      <c r="D1413" s="71">
        <v>0.65673611111111108</v>
      </c>
      <c r="E1413" s="72" t="s">
        <v>9</v>
      </c>
      <c r="F1413" s="72">
        <v>34</v>
      </c>
      <c r="G1413" s="72" t="s">
        <v>10</v>
      </c>
    </row>
    <row r="1414" spans="3:7" ht="15" thickBot="1" x14ac:dyDescent="0.35">
      <c r="C1414" s="70">
        <v>43192</v>
      </c>
      <c r="D1414" s="71">
        <v>0.65853009259259265</v>
      </c>
      <c r="E1414" s="72" t="s">
        <v>9</v>
      </c>
      <c r="F1414" s="72">
        <v>44</v>
      </c>
      <c r="G1414" s="72" t="s">
        <v>21</v>
      </c>
    </row>
    <row r="1415" spans="3:7" ht="15" thickBot="1" x14ac:dyDescent="0.35">
      <c r="C1415" s="70">
        <v>43192</v>
      </c>
      <c r="D1415" s="71">
        <v>0.65875000000000006</v>
      </c>
      <c r="E1415" s="72" t="s">
        <v>9</v>
      </c>
      <c r="F1415" s="72">
        <v>48</v>
      </c>
      <c r="G1415" s="72" t="s">
        <v>21</v>
      </c>
    </row>
    <row r="1416" spans="3:7" ht="15" thickBot="1" x14ac:dyDescent="0.35">
      <c r="C1416" s="70">
        <v>43192</v>
      </c>
      <c r="D1416" s="71">
        <v>0.66015046296296298</v>
      </c>
      <c r="E1416" s="72" t="s">
        <v>9</v>
      </c>
      <c r="F1416" s="72">
        <v>39</v>
      </c>
      <c r="G1416" s="72" t="s">
        <v>21</v>
      </c>
    </row>
    <row r="1417" spans="3:7" ht="15" thickBot="1" x14ac:dyDescent="0.35">
      <c r="C1417" s="70">
        <v>43192</v>
      </c>
      <c r="D1417" s="71">
        <v>0.66164351851851855</v>
      </c>
      <c r="E1417" s="72" t="s">
        <v>9</v>
      </c>
      <c r="F1417" s="72">
        <v>53</v>
      </c>
      <c r="G1417" s="72" t="s">
        <v>21</v>
      </c>
    </row>
    <row r="1418" spans="3:7" ht="15" thickBot="1" x14ac:dyDescent="0.35">
      <c r="C1418" s="70">
        <v>43192</v>
      </c>
      <c r="D1418" s="71">
        <v>0.66166666666666674</v>
      </c>
      <c r="E1418" s="72" t="s">
        <v>9</v>
      </c>
      <c r="F1418" s="72">
        <v>50</v>
      </c>
      <c r="G1418" s="72" t="s">
        <v>21</v>
      </c>
    </row>
    <row r="1419" spans="3:7" ht="15" thickBot="1" x14ac:dyDescent="0.35">
      <c r="C1419" s="70">
        <v>43192</v>
      </c>
      <c r="D1419" s="71">
        <v>0.66523148148148148</v>
      </c>
      <c r="E1419" s="72" t="s">
        <v>9</v>
      </c>
      <c r="F1419" s="72">
        <v>46</v>
      </c>
      <c r="G1419" s="72" t="s">
        <v>10</v>
      </c>
    </row>
    <row r="1420" spans="3:7" ht="15" thickBot="1" x14ac:dyDescent="0.35">
      <c r="C1420" s="70">
        <v>43192</v>
      </c>
      <c r="D1420" s="71">
        <v>0.67024305555555552</v>
      </c>
      <c r="E1420" s="72" t="s">
        <v>9</v>
      </c>
      <c r="F1420" s="72">
        <v>37</v>
      </c>
      <c r="G1420" s="72" t="s">
        <v>21</v>
      </c>
    </row>
    <row r="1421" spans="3:7" ht="15" thickBot="1" x14ac:dyDescent="0.35">
      <c r="C1421" s="70">
        <v>43192</v>
      </c>
      <c r="D1421" s="71">
        <v>0.67038194444444443</v>
      </c>
      <c r="E1421" s="72" t="s">
        <v>9</v>
      </c>
      <c r="F1421" s="72">
        <v>44</v>
      </c>
      <c r="G1421" s="72" t="s">
        <v>21</v>
      </c>
    </row>
    <row r="1422" spans="3:7" ht="15" thickBot="1" x14ac:dyDescent="0.35">
      <c r="C1422" s="70">
        <v>43192</v>
      </c>
      <c r="D1422" s="71">
        <v>0.67204861111111114</v>
      </c>
      <c r="E1422" s="72" t="s">
        <v>9</v>
      </c>
      <c r="F1422" s="72">
        <v>27</v>
      </c>
      <c r="G1422" s="72" t="s">
        <v>21</v>
      </c>
    </row>
    <row r="1423" spans="3:7" ht="15" thickBot="1" x14ac:dyDescent="0.35">
      <c r="C1423" s="70">
        <v>43192</v>
      </c>
      <c r="D1423" s="71">
        <v>0.67354166666666659</v>
      </c>
      <c r="E1423" s="72" t="s">
        <v>9</v>
      </c>
      <c r="F1423" s="72">
        <v>35</v>
      </c>
      <c r="G1423" s="72" t="s">
        <v>10</v>
      </c>
    </row>
    <row r="1424" spans="3:7" ht="15" thickBot="1" x14ac:dyDescent="0.35">
      <c r="C1424" s="70">
        <v>43192</v>
      </c>
      <c r="D1424" s="71">
        <v>0.67434027777777772</v>
      </c>
      <c r="E1424" s="72" t="s">
        <v>9</v>
      </c>
      <c r="F1424" s="72">
        <v>23</v>
      </c>
      <c r="G1424" s="72" t="s">
        <v>10</v>
      </c>
    </row>
    <row r="1425" spans="3:7" ht="15" thickBot="1" x14ac:dyDescent="0.35">
      <c r="C1425" s="70">
        <v>43192</v>
      </c>
      <c r="D1425" s="71">
        <v>0.67570601851851853</v>
      </c>
      <c r="E1425" s="72" t="s">
        <v>9</v>
      </c>
      <c r="F1425" s="72">
        <v>26</v>
      </c>
      <c r="G1425" s="72" t="s">
        <v>21</v>
      </c>
    </row>
    <row r="1426" spans="3:7" ht="15" thickBot="1" x14ac:dyDescent="0.35">
      <c r="C1426" s="70">
        <v>43192</v>
      </c>
      <c r="D1426" s="71">
        <v>0.67628472222222225</v>
      </c>
      <c r="E1426" s="72" t="s">
        <v>9</v>
      </c>
      <c r="F1426" s="72">
        <v>42</v>
      </c>
      <c r="G1426" s="72" t="s">
        <v>21</v>
      </c>
    </row>
    <row r="1427" spans="3:7" ht="15" thickBot="1" x14ac:dyDescent="0.35">
      <c r="C1427" s="70">
        <v>43192</v>
      </c>
      <c r="D1427" s="71">
        <v>0.68172453703703706</v>
      </c>
      <c r="E1427" s="72" t="s">
        <v>9</v>
      </c>
      <c r="F1427" s="72">
        <v>37</v>
      </c>
      <c r="G1427" s="72" t="s">
        <v>10</v>
      </c>
    </row>
    <row r="1428" spans="3:7" ht="15" thickBot="1" x14ac:dyDescent="0.35">
      <c r="C1428" s="70">
        <v>43192</v>
      </c>
      <c r="D1428" s="71">
        <v>0.68405092592592587</v>
      </c>
      <c r="E1428" s="72" t="s">
        <v>9</v>
      </c>
      <c r="F1428" s="72">
        <v>35</v>
      </c>
      <c r="G1428" s="72" t="s">
        <v>21</v>
      </c>
    </row>
    <row r="1429" spans="3:7" ht="15" thickBot="1" x14ac:dyDescent="0.35">
      <c r="C1429" s="70">
        <v>43192</v>
      </c>
      <c r="D1429" s="71">
        <v>0.68447916666666664</v>
      </c>
      <c r="E1429" s="72" t="s">
        <v>9</v>
      </c>
      <c r="F1429" s="72">
        <v>29</v>
      </c>
      <c r="G1429" s="72" t="s">
        <v>21</v>
      </c>
    </row>
    <row r="1430" spans="3:7" ht="15" thickBot="1" x14ac:dyDescent="0.35">
      <c r="C1430" s="70">
        <v>43192</v>
      </c>
      <c r="D1430" s="71">
        <v>0.68545138888888879</v>
      </c>
      <c r="E1430" s="72" t="s">
        <v>9</v>
      </c>
      <c r="F1430" s="72">
        <v>48</v>
      </c>
      <c r="G1430" s="72" t="s">
        <v>21</v>
      </c>
    </row>
    <row r="1431" spans="3:7" ht="15" thickBot="1" x14ac:dyDescent="0.35">
      <c r="C1431" s="70">
        <v>43192</v>
      </c>
      <c r="D1431" s="71">
        <v>0.68873842592592593</v>
      </c>
      <c r="E1431" s="72" t="s">
        <v>9</v>
      </c>
      <c r="F1431" s="72">
        <v>16</v>
      </c>
      <c r="G1431" s="72" t="s">
        <v>10</v>
      </c>
    </row>
    <row r="1432" spans="3:7" ht="15" thickBot="1" x14ac:dyDescent="0.35">
      <c r="C1432" s="70">
        <v>43192</v>
      </c>
      <c r="D1432" s="71">
        <v>0.68877314814814816</v>
      </c>
      <c r="E1432" s="72" t="s">
        <v>9</v>
      </c>
      <c r="F1432" s="72">
        <v>16</v>
      </c>
      <c r="G1432" s="72" t="s">
        <v>10</v>
      </c>
    </row>
    <row r="1433" spans="3:7" ht="15" thickBot="1" x14ac:dyDescent="0.35">
      <c r="C1433" s="70">
        <v>43192</v>
      </c>
      <c r="D1433" s="71">
        <v>0.69224537037037026</v>
      </c>
      <c r="E1433" s="72" t="s">
        <v>9</v>
      </c>
      <c r="F1433" s="72">
        <v>42</v>
      </c>
      <c r="G1433" s="72" t="s">
        <v>21</v>
      </c>
    </row>
    <row r="1434" spans="3:7" ht="15" thickBot="1" x14ac:dyDescent="0.35">
      <c r="C1434" s="70">
        <v>43192</v>
      </c>
      <c r="D1434" s="71">
        <v>0.69234953703703705</v>
      </c>
      <c r="E1434" s="72" t="s">
        <v>9</v>
      </c>
      <c r="F1434" s="72">
        <v>46</v>
      </c>
      <c r="G1434" s="72" t="s">
        <v>21</v>
      </c>
    </row>
    <row r="1435" spans="3:7" ht="15" thickBot="1" x14ac:dyDescent="0.35">
      <c r="C1435" s="70">
        <v>43192</v>
      </c>
      <c r="D1435" s="71">
        <v>0.69241898148148151</v>
      </c>
      <c r="E1435" s="72" t="s">
        <v>9</v>
      </c>
      <c r="F1435" s="72">
        <v>40</v>
      </c>
      <c r="G1435" s="72" t="s">
        <v>10</v>
      </c>
    </row>
    <row r="1436" spans="3:7" ht="15" thickBot="1" x14ac:dyDescent="0.35">
      <c r="C1436" s="70">
        <v>43192</v>
      </c>
      <c r="D1436" s="71">
        <v>0.69293981481481481</v>
      </c>
      <c r="E1436" s="72" t="s">
        <v>9</v>
      </c>
      <c r="F1436" s="72">
        <v>39</v>
      </c>
      <c r="G1436" s="72" t="s">
        <v>21</v>
      </c>
    </row>
    <row r="1437" spans="3:7" ht="15" thickBot="1" x14ac:dyDescent="0.35">
      <c r="C1437" s="70">
        <v>43192</v>
      </c>
      <c r="D1437" s="71">
        <v>0.69396990740740738</v>
      </c>
      <c r="E1437" s="72" t="s">
        <v>9</v>
      </c>
      <c r="F1437" s="72">
        <v>42</v>
      </c>
      <c r="G1437" s="72" t="s">
        <v>10</v>
      </c>
    </row>
    <row r="1438" spans="3:7" ht="15" thickBot="1" x14ac:dyDescent="0.35">
      <c r="C1438" s="70">
        <v>43192</v>
      </c>
      <c r="D1438" s="71">
        <v>0.6950115740740741</v>
      </c>
      <c r="E1438" s="72" t="s">
        <v>9</v>
      </c>
      <c r="F1438" s="72">
        <v>47</v>
      </c>
      <c r="G1438" s="72" t="s">
        <v>10</v>
      </c>
    </row>
    <row r="1439" spans="3:7" ht="15" thickBot="1" x14ac:dyDescent="0.35">
      <c r="C1439" s="70">
        <v>43192</v>
      </c>
      <c r="D1439" s="71">
        <v>0.69630787037037034</v>
      </c>
      <c r="E1439" s="72" t="s">
        <v>9</v>
      </c>
      <c r="F1439" s="72">
        <v>20</v>
      </c>
      <c r="G1439" s="72" t="s">
        <v>21</v>
      </c>
    </row>
    <row r="1440" spans="3:7" ht="15" thickBot="1" x14ac:dyDescent="0.35">
      <c r="C1440" s="70">
        <v>43192</v>
      </c>
      <c r="D1440" s="71">
        <v>0.69641203703703702</v>
      </c>
      <c r="E1440" s="72" t="s">
        <v>9</v>
      </c>
      <c r="F1440" s="72">
        <v>40</v>
      </c>
      <c r="G1440" s="72" t="s">
        <v>21</v>
      </c>
    </row>
    <row r="1441" spans="3:7" ht="15" thickBot="1" x14ac:dyDescent="0.35">
      <c r="C1441" s="70">
        <v>43192</v>
      </c>
      <c r="D1441" s="71">
        <v>0.69815972222222233</v>
      </c>
      <c r="E1441" s="72" t="s">
        <v>9</v>
      </c>
      <c r="F1441" s="72">
        <v>46</v>
      </c>
      <c r="G1441" s="72" t="s">
        <v>21</v>
      </c>
    </row>
    <row r="1442" spans="3:7" ht="15" thickBot="1" x14ac:dyDescent="0.35">
      <c r="C1442" s="70">
        <v>43192</v>
      </c>
      <c r="D1442" s="71">
        <v>0.69828703703703709</v>
      </c>
      <c r="E1442" s="72" t="s">
        <v>9</v>
      </c>
      <c r="F1442" s="72">
        <v>26</v>
      </c>
      <c r="G1442" s="72" t="s">
        <v>10</v>
      </c>
    </row>
    <row r="1443" spans="3:7" ht="15" thickBot="1" x14ac:dyDescent="0.35">
      <c r="C1443" s="70">
        <v>43192</v>
      </c>
      <c r="D1443" s="71">
        <v>0.69847222222222216</v>
      </c>
      <c r="E1443" s="72" t="s">
        <v>9</v>
      </c>
      <c r="F1443" s="72">
        <v>44</v>
      </c>
      <c r="G1443" s="72" t="s">
        <v>10</v>
      </c>
    </row>
    <row r="1444" spans="3:7" ht="15" thickBot="1" x14ac:dyDescent="0.35">
      <c r="C1444" s="70">
        <v>43192</v>
      </c>
      <c r="D1444" s="71">
        <v>0.6990277777777778</v>
      </c>
      <c r="E1444" s="72" t="s">
        <v>9</v>
      </c>
      <c r="F1444" s="72">
        <v>35</v>
      </c>
      <c r="G1444" s="72" t="s">
        <v>10</v>
      </c>
    </row>
    <row r="1445" spans="3:7" ht="15" thickBot="1" x14ac:dyDescent="0.35">
      <c r="C1445" s="70">
        <v>43192</v>
      </c>
      <c r="D1445" s="71">
        <v>0.69921296296296298</v>
      </c>
      <c r="E1445" s="72" t="s">
        <v>9</v>
      </c>
      <c r="F1445" s="72">
        <v>56</v>
      </c>
      <c r="G1445" s="72" t="s">
        <v>10</v>
      </c>
    </row>
    <row r="1446" spans="3:7" ht="15" thickBot="1" x14ac:dyDescent="0.35">
      <c r="C1446" s="70">
        <v>43192</v>
      </c>
      <c r="D1446" s="71">
        <v>0.70224537037037038</v>
      </c>
      <c r="E1446" s="72" t="s">
        <v>9</v>
      </c>
      <c r="F1446" s="72">
        <v>43</v>
      </c>
      <c r="G1446" s="72" t="s">
        <v>21</v>
      </c>
    </row>
    <row r="1447" spans="3:7" ht="15" thickBot="1" x14ac:dyDescent="0.35">
      <c r="C1447" s="70">
        <v>43192</v>
      </c>
      <c r="D1447" s="71">
        <v>0.70226851851851846</v>
      </c>
      <c r="E1447" s="72" t="s">
        <v>9</v>
      </c>
      <c r="F1447" s="72">
        <v>43</v>
      </c>
      <c r="G1447" s="72" t="s">
        <v>10</v>
      </c>
    </row>
    <row r="1448" spans="3:7" ht="15" thickBot="1" x14ac:dyDescent="0.35">
      <c r="C1448" s="70">
        <v>43192</v>
      </c>
      <c r="D1448" s="71">
        <v>0.7072222222222222</v>
      </c>
      <c r="E1448" s="72" t="s">
        <v>9</v>
      </c>
      <c r="F1448" s="72">
        <v>41</v>
      </c>
      <c r="G1448" s="72" t="s">
        <v>21</v>
      </c>
    </row>
    <row r="1449" spans="3:7" ht="15" thickBot="1" x14ac:dyDescent="0.35">
      <c r="C1449" s="70">
        <v>43192</v>
      </c>
      <c r="D1449" s="71">
        <v>0.70847222222222228</v>
      </c>
      <c r="E1449" s="72" t="s">
        <v>9</v>
      </c>
      <c r="F1449" s="72">
        <v>43</v>
      </c>
      <c r="G1449" s="72" t="s">
        <v>21</v>
      </c>
    </row>
    <row r="1450" spans="3:7" ht="15" thickBot="1" x14ac:dyDescent="0.35">
      <c r="C1450" s="70">
        <v>43192</v>
      </c>
      <c r="D1450" s="71">
        <v>0.70898148148148143</v>
      </c>
      <c r="E1450" s="72" t="s">
        <v>9</v>
      </c>
      <c r="F1450" s="72">
        <v>35</v>
      </c>
      <c r="G1450" s="72" t="s">
        <v>21</v>
      </c>
    </row>
    <row r="1451" spans="3:7" ht="15" thickBot="1" x14ac:dyDescent="0.35">
      <c r="C1451" s="70">
        <v>43192</v>
      </c>
      <c r="D1451" s="71">
        <v>0.71318287037037031</v>
      </c>
      <c r="E1451" s="72" t="s">
        <v>9</v>
      </c>
      <c r="F1451" s="72">
        <v>44</v>
      </c>
      <c r="G1451" s="72" t="s">
        <v>21</v>
      </c>
    </row>
    <row r="1452" spans="3:7" ht="15" thickBot="1" x14ac:dyDescent="0.35">
      <c r="C1452" s="70">
        <v>43192</v>
      </c>
      <c r="D1452" s="71">
        <v>0.71417824074074077</v>
      </c>
      <c r="E1452" s="72" t="s">
        <v>9</v>
      </c>
      <c r="F1452" s="72">
        <v>39</v>
      </c>
      <c r="G1452" s="72" t="s">
        <v>21</v>
      </c>
    </row>
    <row r="1453" spans="3:7" ht="15" thickBot="1" x14ac:dyDescent="0.35">
      <c r="C1453" s="70">
        <v>43192</v>
      </c>
      <c r="D1453" s="71">
        <v>0.71548611111111116</v>
      </c>
      <c r="E1453" s="72" t="s">
        <v>9</v>
      </c>
      <c r="F1453" s="72">
        <v>37</v>
      </c>
      <c r="G1453" s="72" t="s">
        <v>21</v>
      </c>
    </row>
    <row r="1454" spans="3:7" ht="15" thickBot="1" x14ac:dyDescent="0.35">
      <c r="C1454" s="70">
        <v>43192</v>
      </c>
      <c r="D1454" s="71">
        <v>0.71554398148148157</v>
      </c>
      <c r="E1454" s="72" t="s">
        <v>9</v>
      </c>
      <c r="F1454" s="72">
        <v>48</v>
      </c>
      <c r="G1454" s="72" t="s">
        <v>10</v>
      </c>
    </row>
    <row r="1455" spans="3:7" ht="15" thickBot="1" x14ac:dyDescent="0.35">
      <c r="C1455" s="70">
        <v>43192</v>
      </c>
      <c r="D1455" s="71">
        <v>0.7155555555555555</v>
      </c>
      <c r="E1455" s="72" t="s">
        <v>9</v>
      </c>
      <c r="F1455" s="72">
        <v>39</v>
      </c>
      <c r="G1455" s="72" t="s">
        <v>21</v>
      </c>
    </row>
    <row r="1456" spans="3:7" ht="15" thickBot="1" x14ac:dyDescent="0.35">
      <c r="C1456" s="70">
        <v>43192</v>
      </c>
      <c r="D1456" s="71">
        <v>0.71666666666666667</v>
      </c>
      <c r="E1456" s="72" t="s">
        <v>9</v>
      </c>
      <c r="F1456" s="72">
        <v>26</v>
      </c>
      <c r="G1456" s="72" t="s">
        <v>21</v>
      </c>
    </row>
    <row r="1457" spans="3:7" ht="15" thickBot="1" x14ac:dyDescent="0.35">
      <c r="C1457" s="70">
        <v>43192</v>
      </c>
      <c r="D1457" s="71">
        <v>0.7185300925925926</v>
      </c>
      <c r="E1457" s="72" t="s">
        <v>9</v>
      </c>
      <c r="F1457" s="72">
        <v>55</v>
      </c>
      <c r="G1457" s="72" t="s">
        <v>10</v>
      </c>
    </row>
    <row r="1458" spans="3:7" ht="15" thickBot="1" x14ac:dyDescent="0.35">
      <c r="C1458" s="70">
        <v>43192</v>
      </c>
      <c r="D1458" s="71">
        <v>0.71864583333333332</v>
      </c>
      <c r="E1458" s="72" t="s">
        <v>9</v>
      </c>
      <c r="F1458" s="72">
        <v>48</v>
      </c>
      <c r="G1458" s="72" t="s">
        <v>10</v>
      </c>
    </row>
    <row r="1459" spans="3:7" ht="15" thickBot="1" x14ac:dyDescent="0.35">
      <c r="C1459" s="70">
        <v>43192</v>
      </c>
      <c r="D1459" s="71">
        <v>0.71998842592592593</v>
      </c>
      <c r="E1459" s="72" t="s">
        <v>9</v>
      </c>
      <c r="F1459" s="72">
        <v>42</v>
      </c>
      <c r="G1459" s="72" t="s">
        <v>10</v>
      </c>
    </row>
    <row r="1460" spans="3:7" ht="15" thickBot="1" x14ac:dyDescent="0.35">
      <c r="C1460" s="70">
        <v>43192</v>
      </c>
      <c r="D1460" s="71">
        <v>0.72101851851851861</v>
      </c>
      <c r="E1460" s="72" t="s">
        <v>9</v>
      </c>
      <c r="F1460" s="72">
        <v>42</v>
      </c>
      <c r="G1460" s="72" t="s">
        <v>21</v>
      </c>
    </row>
    <row r="1461" spans="3:7" ht="15" thickBot="1" x14ac:dyDescent="0.35">
      <c r="C1461" s="70">
        <v>43192</v>
      </c>
      <c r="D1461" s="71">
        <v>0.72108796296296296</v>
      </c>
      <c r="E1461" s="72" t="s">
        <v>9</v>
      </c>
      <c r="F1461" s="72">
        <v>41</v>
      </c>
      <c r="G1461" s="72" t="s">
        <v>21</v>
      </c>
    </row>
    <row r="1462" spans="3:7" ht="15" thickBot="1" x14ac:dyDescent="0.35">
      <c r="C1462" s="70">
        <v>43192</v>
      </c>
      <c r="D1462" s="71">
        <v>0.72174768518518517</v>
      </c>
      <c r="E1462" s="72" t="s">
        <v>9</v>
      </c>
      <c r="F1462" s="72">
        <v>45</v>
      </c>
      <c r="G1462" s="72" t="s">
        <v>21</v>
      </c>
    </row>
    <row r="1463" spans="3:7" ht="15" thickBot="1" x14ac:dyDescent="0.35">
      <c r="C1463" s="70">
        <v>43192</v>
      </c>
      <c r="D1463" s="71">
        <v>0.72268518518518521</v>
      </c>
      <c r="E1463" s="72" t="s">
        <v>9</v>
      </c>
      <c r="F1463" s="72">
        <v>25</v>
      </c>
      <c r="G1463" s="72" t="s">
        <v>10</v>
      </c>
    </row>
    <row r="1464" spans="3:7" ht="15" thickBot="1" x14ac:dyDescent="0.35">
      <c r="C1464" s="70">
        <v>43192</v>
      </c>
      <c r="D1464" s="71">
        <v>0.72326388888888893</v>
      </c>
      <c r="E1464" s="72" t="s">
        <v>9</v>
      </c>
      <c r="F1464" s="72">
        <v>48</v>
      </c>
      <c r="G1464" s="72" t="s">
        <v>21</v>
      </c>
    </row>
    <row r="1465" spans="3:7" ht="15" thickBot="1" x14ac:dyDescent="0.35">
      <c r="C1465" s="70">
        <v>43192</v>
      </c>
      <c r="D1465" s="71">
        <v>0.72582175925925929</v>
      </c>
      <c r="E1465" s="72" t="s">
        <v>9</v>
      </c>
      <c r="F1465" s="72">
        <v>39</v>
      </c>
      <c r="G1465" s="72" t="s">
        <v>10</v>
      </c>
    </row>
    <row r="1466" spans="3:7" ht="15" thickBot="1" x14ac:dyDescent="0.35">
      <c r="C1466" s="70">
        <v>43192</v>
      </c>
      <c r="D1466" s="71">
        <v>0.72651620370370373</v>
      </c>
      <c r="E1466" s="72" t="s">
        <v>9</v>
      </c>
      <c r="F1466" s="72">
        <v>41</v>
      </c>
      <c r="G1466" s="72" t="s">
        <v>10</v>
      </c>
    </row>
    <row r="1467" spans="3:7" ht="15" thickBot="1" x14ac:dyDescent="0.35">
      <c r="C1467" s="70">
        <v>43192</v>
      </c>
      <c r="D1467" s="71">
        <v>0.73271990740740733</v>
      </c>
      <c r="E1467" s="72" t="s">
        <v>9</v>
      </c>
      <c r="F1467" s="72">
        <v>47</v>
      </c>
      <c r="G1467" s="72" t="s">
        <v>21</v>
      </c>
    </row>
    <row r="1468" spans="3:7" ht="15" thickBot="1" x14ac:dyDescent="0.35">
      <c r="C1468" s="70">
        <v>43192</v>
      </c>
      <c r="D1468" s="71">
        <v>0.73336805555555562</v>
      </c>
      <c r="E1468" s="72" t="s">
        <v>9</v>
      </c>
      <c r="F1468" s="72">
        <v>30</v>
      </c>
      <c r="G1468" s="72" t="s">
        <v>21</v>
      </c>
    </row>
    <row r="1469" spans="3:7" ht="15" thickBot="1" x14ac:dyDescent="0.35">
      <c r="C1469" s="70">
        <v>43192</v>
      </c>
      <c r="D1469" s="71">
        <v>0.73394675925925934</v>
      </c>
      <c r="E1469" s="72" t="s">
        <v>9</v>
      </c>
      <c r="F1469" s="72">
        <v>44</v>
      </c>
      <c r="G1469" s="72" t="s">
        <v>10</v>
      </c>
    </row>
    <row r="1470" spans="3:7" ht="15" thickBot="1" x14ac:dyDescent="0.35">
      <c r="C1470" s="70">
        <v>43192</v>
      </c>
      <c r="D1470" s="71">
        <v>0.73446759259259264</v>
      </c>
      <c r="E1470" s="72" t="s">
        <v>9</v>
      </c>
      <c r="F1470" s="72">
        <v>23</v>
      </c>
      <c r="G1470" s="72" t="s">
        <v>21</v>
      </c>
    </row>
    <row r="1471" spans="3:7" ht="15" thickBot="1" x14ac:dyDescent="0.35">
      <c r="C1471" s="70">
        <v>43192</v>
      </c>
      <c r="D1471" s="71">
        <v>0.73488425925925915</v>
      </c>
      <c r="E1471" s="72" t="s">
        <v>9</v>
      </c>
      <c r="F1471" s="72">
        <v>41</v>
      </c>
      <c r="G1471" s="72" t="s">
        <v>21</v>
      </c>
    </row>
    <row r="1472" spans="3:7" ht="15" thickBot="1" x14ac:dyDescent="0.35">
      <c r="C1472" s="70">
        <v>43192</v>
      </c>
      <c r="D1472" s="71">
        <v>0.73631944444444442</v>
      </c>
      <c r="E1472" s="72" t="s">
        <v>9</v>
      </c>
      <c r="F1472" s="72">
        <v>54</v>
      </c>
      <c r="G1472" s="72" t="s">
        <v>10</v>
      </c>
    </row>
    <row r="1473" spans="3:7" ht="15" thickBot="1" x14ac:dyDescent="0.35">
      <c r="C1473" s="70">
        <v>43192</v>
      </c>
      <c r="D1473" s="71">
        <v>0.73733796296296295</v>
      </c>
      <c r="E1473" s="72" t="s">
        <v>9</v>
      </c>
      <c r="F1473" s="72">
        <v>43</v>
      </c>
      <c r="G1473" s="72" t="s">
        <v>21</v>
      </c>
    </row>
    <row r="1474" spans="3:7" ht="15" thickBot="1" x14ac:dyDescent="0.35">
      <c r="C1474" s="70">
        <v>43192</v>
      </c>
      <c r="D1474" s="71">
        <v>0.73968750000000005</v>
      </c>
      <c r="E1474" s="72" t="s">
        <v>9</v>
      </c>
      <c r="F1474" s="72">
        <v>50</v>
      </c>
      <c r="G1474" s="72" t="s">
        <v>10</v>
      </c>
    </row>
    <row r="1475" spans="3:7" ht="15" thickBot="1" x14ac:dyDescent="0.35">
      <c r="C1475" s="70">
        <v>43192</v>
      </c>
      <c r="D1475" s="71">
        <v>0.74296296296296294</v>
      </c>
      <c r="E1475" s="72" t="s">
        <v>9</v>
      </c>
      <c r="F1475" s="72">
        <v>59</v>
      </c>
      <c r="G1475" s="72" t="s">
        <v>10</v>
      </c>
    </row>
    <row r="1476" spans="3:7" ht="15" thickBot="1" x14ac:dyDescent="0.35">
      <c r="C1476" s="70">
        <v>43192</v>
      </c>
      <c r="D1476" s="71">
        <v>0.74516203703703709</v>
      </c>
      <c r="E1476" s="72" t="s">
        <v>9</v>
      </c>
      <c r="F1476" s="72">
        <v>45</v>
      </c>
      <c r="G1476" s="72" t="s">
        <v>21</v>
      </c>
    </row>
    <row r="1477" spans="3:7" ht="15" thickBot="1" x14ac:dyDescent="0.35">
      <c r="C1477" s="70">
        <v>43192</v>
      </c>
      <c r="D1477" s="71">
        <v>0.74523148148148144</v>
      </c>
      <c r="E1477" s="72" t="s">
        <v>9</v>
      </c>
      <c r="F1477" s="72">
        <v>43</v>
      </c>
      <c r="G1477" s="72" t="s">
        <v>21</v>
      </c>
    </row>
    <row r="1478" spans="3:7" ht="15" thickBot="1" x14ac:dyDescent="0.35">
      <c r="C1478" s="70">
        <v>43192</v>
      </c>
      <c r="D1478" s="71">
        <v>0.74671296296296286</v>
      </c>
      <c r="E1478" s="72" t="s">
        <v>9</v>
      </c>
      <c r="F1478" s="72">
        <v>52</v>
      </c>
      <c r="G1478" s="72" t="s">
        <v>10</v>
      </c>
    </row>
    <row r="1479" spans="3:7" ht="15" thickBot="1" x14ac:dyDescent="0.35">
      <c r="C1479" s="70">
        <v>43192</v>
      </c>
      <c r="D1479" s="71">
        <v>0.74847222222222232</v>
      </c>
      <c r="E1479" s="72" t="s">
        <v>9</v>
      </c>
      <c r="F1479" s="72">
        <v>47</v>
      </c>
      <c r="G1479" s="72" t="s">
        <v>21</v>
      </c>
    </row>
    <row r="1480" spans="3:7" ht="15" thickBot="1" x14ac:dyDescent="0.35">
      <c r="C1480" s="70">
        <v>43192</v>
      </c>
      <c r="D1480" s="71">
        <v>0.75001157407407415</v>
      </c>
      <c r="E1480" s="72" t="s">
        <v>9</v>
      </c>
      <c r="F1480" s="72">
        <v>16</v>
      </c>
      <c r="G1480" s="72" t="s">
        <v>21</v>
      </c>
    </row>
    <row r="1481" spans="3:7" ht="15" thickBot="1" x14ac:dyDescent="0.35">
      <c r="C1481" s="70">
        <v>43192</v>
      </c>
      <c r="D1481" s="71">
        <v>0.75026620370370367</v>
      </c>
      <c r="E1481" s="72" t="s">
        <v>9</v>
      </c>
      <c r="F1481" s="72">
        <v>40</v>
      </c>
      <c r="G1481" s="72" t="s">
        <v>21</v>
      </c>
    </row>
    <row r="1482" spans="3:7" ht="15" thickBot="1" x14ac:dyDescent="0.35">
      <c r="C1482" s="70">
        <v>43192</v>
      </c>
      <c r="D1482" s="71">
        <v>0.75032407407407409</v>
      </c>
      <c r="E1482" s="72" t="s">
        <v>9</v>
      </c>
      <c r="F1482" s="72">
        <v>30</v>
      </c>
      <c r="G1482" s="72" t="s">
        <v>10</v>
      </c>
    </row>
    <row r="1483" spans="3:7" ht="15" thickBot="1" x14ac:dyDescent="0.35">
      <c r="C1483" s="70">
        <v>43192</v>
      </c>
      <c r="D1483" s="71">
        <v>0.75047453703703704</v>
      </c>
      <c r="E1483" s="72" t="s">
        <v>9</v>
      </c>
      <c r="F1483" s="72">
        <v>40</v>
      </c>
      <c r="G1483" s="72" t="s">
        <v>10</v>
      </c>
    </row>
    <row r="1484" spans="3:7" ht="15" thickBot="1" x14ac:dyDescent="0.35">
      <c r="C1484" s="70">
        <v>43192</v>
      </c>
      <c r="D1484" s="71">
        <v>0.75172453703703701</v>
      </c>
      <c r="E1484" s="72" t="s">
        <v>9</v>
      </c>
      <c r="F1484" s="72">
        <v>37</v>
      </c>
      <c r="G1484" s="72" t="s">
        <v>10</v>
      </c>
    </row>
    <row r="1485" spans="3:7" ht="15" thickBot="1" x14ac:dyDescent="0.35">
      <c r="C1485" s="70">
        <v>43192</v>
      </c>
      <c r="D1485" s="71">
        <v>0.75261574074074078</v>
      </c>
      <c r="E1485" s="72" t="s">
        <v>9</v>
      </c>
      <c r="F1485" s="72">
        <v>35</v>
      </c>
      <c r="G1485" s="72" t="s">
        <v>10</v>
      </c>
    </row>
    <row r="1486" spans="3:7" ht="15" thickBot="1" x14ac:dyDescent="0.35">
      <c r="C1486" s="70">
        <v>43192</v>
      </c>
      <c r="D1486" s="71">
        <v>0.75446759259259266</v>
      </c>
      <c r="E1486" s="72" t="s">
        <v>9</v>
      </c>
      <c r="F1486" s="72">
        <v>34</v>
      </c>
      <c r="G1486" s="72" t="s">
        <v>21</v>
      </c>
    </row>
    <row r="1487" spans="3:7" ht="15" thickBot="1" x14ac:dyDescent="0.35">
      <c r="C1487" s="70">
        <v>43192</v>
      </c>
      <c r="D1487" s="71">
        <v>0.75458333333333327</v>
      </c>
      <c r="E1487" s="72" t="s">
        <v>9</v>
      </c>
      <c r="F1487" s="72">
        <v>51</v>
      </c>
      <c r="G1487" s="72" t="s">
        <v>21</v>
      </c>
    </row>
    <row r="1488" spans="3:7" ht="15" thickBot="1" x14ac:dyDescent="0.35">
      <c r="C1488" s="70">
        <v>43192</v>
      </c>
      <c r="D1488" s="71">
        <v>0.75513888888888892</v>
      </c>
      <c r="E1488" s="72" t="s">
        <v>9</v>
      </c>
      <c r="F1488" s="72">
        <v>56</v>
      </c>
      <c r="G1488" s="72" t="s">
        <v>10</v>
      </c>
    </row>
    <row r="1489" spans="3:7" ht="15" thickBot="1" x14ac:dyDescent="0.35">
      <c r="C1489" s="70">
        <v>43192</v>
      </c>
      <c r="D1489" s="71">
        <v>0.75629629629629624</v>
      </c>
      <c r="E1489" s="72" t="s">
        <v>9</v>
      </c>
      <c r="F1489" s="72">
        <v>33</v>
      </c>
      <c r="G1489" s="72" t="s">
        <v>10</v>
      </c>
    </row>
    <row r="1490" spans="3:7" ht="15" thickBot="1" x14ac:dyDescent="0.35">
      <c r="C1490" s="70">
        <v>43192</v>
      </c>
      <c r="D1490" s="71">
        <v>0.75677083333333339</v>
      </c>
      <c r="E1490" s="72" t="s">
        <v>9</v>
      </c>
      <c r="F1490" s="72">
        <v>42</v>
      </c>
      <c r="G1490" s="72" t="s">
        <v>21</v>
      </c>
    </row>
    <row r="1491" spans="3:7" ht="15" thickBot="1" x14ac:dyDescent="0.35">
      <c r="C1491" s="70">
        <v>43192</v>
      </c>
      <c r="D1491" s="71">
        <v>0.75732638888888892</v>
      </c>
      <c r="E1491" s="72" t="s">
        <v>9</v>
      </c>
      <c r="F1491" s="72">
        <v>43</v>
      </c>
      <c r="G1491" s="72" t="s">
        <v>10</v>
      </c>
    </row>
    <row r="1492" spans="3:7" ht="15" thickBot="1" x14ac:dyDescent="0.35">
      <c r="C1492" s="70">
        <v>43192</v>
      </c>
      <c r="D1492" s="71">
        <v>0.75850694444444444</v>
      </c>
      <c r="E1492" s="72" t="s">
        <v>9</v>
      </c>
      <c r="F1492" s="72">
        <v>44</v>
      </c>
      <c r="G1492" s="72" t="s">
        <v>10</v>
      </c>
    </row>
    <row r="1493" spans="3:7" ht="15" thickBot="1" x14ac:dyDescent="0.35">
      <c r="C1493" s="70">
        <v>43192</v>
      </c>
      <c r="D1493" s="71">
        <v>0.76003472222222224</v>
      </c>
      <c r="E1493" s="72" t="s">
        <v>9</v>
      </c>
      <c r="F1493" s="72">
        <v>44</v>
      </c>
      <c r="G1493" s="72" t="s">
        <v>10</v>
      </c>
    </row>
    <row r="1494" spans="3:7" ht="15" thickBot="1" x14ac:dyDescent="0.35">
      <c r="C1494" s="70">
        <v>43192</v>
      </c>
      <c r="D1494" s="71">
        <v>0.76325231481481481</v>
      </c>
      <c r="E1494" s="72" t="s">
        <v>9</v>
      </c>
      <c r="F1494" s="72">
        <v>28</v>
      </c>
      <c r="G1494" s="72" t="s">
        <v>21</v>
      </c>
    </row>
    <row r="1495" spans="3:7" ht="15" thickBot="1" x14ac:dyDescent="0.35">
      <c r="C1495" s="70">
        <v>43192</v>
      </c>
      <c r="D1495" s="71">
        <v>0.76475694444444453</v>
      </c>
      <c r="E1495" s="72" t="s">
        <v>9</v>
      </c>
      <c r="F1495" s="72">
        <v>33</v>
      </c>
      <c r="G1495" s="72" t="s">
        <v>10</v>
      </c>
    </row>
    <row r="1496" spans="3:7" ht="15" thickBot="1" x14ac:dyDescent="0.35">
      <c r="C1496" s="70">
        <v>43192</v>
      </c>
      <c r="D1496" s="71">
        <v>0.76493055555555556</v>
      </c>
      <c r="E1496" s="72" t="s">
        <v>9</v>
      </c>
      <c r="F1496" s="72">
        <v>54</v>
      </c>
      <c r="G1496" s="72" t="s">
        <v>10</v>
      </c>
    </row>
    <row r="1497" spans="3:7" ht="15" thickBot="1" x14ac:dyDescent="0.35">
      <c r="C1497" s="70">
        <v>43192</v>
      </c>
      <c r="D1497" s="71">
        <v>0.76498842592592586</v>
      </c>
      <c r="E1497" s="72" t="s">
        <v>9</v>
      </c>
      <c r="F1497" s="72">
        <v>45</v>
      </c>
      <c r="G1497" s="72" t="s">
        <v>10</v>
      </c>
    </row>
    <row r="1498" spans="3:7" ht="15" thickBot="1" x14ac:dyDescent="0.35">
      <c r="C1498" s="70">
        <v>43192</v>
      </c>
      <c r="D1498" s="71">
        <v>0.7651041666666667</v>
      </c>
      <c r="E1498" s="72" t="s">
        <v>9</v>
      </c>
      <c r="F1498" s="72">
        <v>40</v>
      </c>
      <c r="G1498" s="72" t="s">
        <v>10</v>
      </c>
    </row>
    <row r="1499" spans="3:7" ht="15" thickBot="1" x14ac:dyDescent="0.35">
      <c r="C1499" s="70">
        <v>43192</v>
      </c>
      <c r="D1499" s="71">
        <v>0.76688657407407401</v>
      </c>
      <c r="E1499" s="72" t="s">
        <v>9</v>
      </c>
      <c r="F1499" s="72">
        <v>39</v>
      </c>
      <c r="G1499" s="72" t="s">
        <v>10</v>
      </c>
    </row>
    <row r="1500" spans="3:7" ht="15" thickBot="1" x14ac:dyDescent="0.35">
      <c r="C1500" s="70">
        <v>43192</v>
      </c>
      <c r="D1500" s="71">
        <v>0.76722222222222225</v>
      </c>
      <c r="E1500" s="72" t="s">
        <v>9</v>
      </c>
      <c r="F1500" s="72">
        <v>26</v>
      </c>
      <c r="G1500" s="72" t="s">
        <v>10</v>
      </c>
    </row>
    <row r="1501" spans="3:7" ht="15" thickBot="1" x14ac:dyDescent="0.35">
      <c r="C1501" s="70">
        <v>43192</v>
      </c>
      <c r="D1501" s="71">
        <v>0.76795138888888881</v>
      </c>
      <c r="E1501" s="72" t="s">
        <v>9</v>
      </c>
      <c r="F1501" s="72">
        <v>43</v>
      </c>
      <c r="G1501" s="72" t="s">
        <v>10</v>
      </c>
    </row>
    <row r="1502" spans="3:7" ht="15" thickBot="1" x14ac:dyDescent="0.35">
      <c r="C1502" s="70">
        <v>43192</v>
      </c>
      <c r="D1502" s="71">
        <v>0.76864583333333336</v>
      </c>
      <c r="E1502" s="72" t="s">
        <v>9</v>
      </c>
      <c r="F1502" s="72">
        <v>41</v>
      </c>
      <c r="G1502" s="72" t="s">
        <v>21</v>
      </c>
    </row>
    <row r="1503" spans="3:7" ht="15" thickBot="1" x14ac:dyDescent="0.35">
      <c r="C1503" s="70">
        <v>43192</v>
      </c>
      <c r="D1503" s="71">
        <v>0.7688194444444445</v>
      </c>
      <c r="E1503" s="72" t="s">
        <v>9</v>
      </c>
      <c r="F1503" s="72">
        <v>30</v>
      </c>
      <c r="G1503" s="72" t="s">
        <v>21</v>
      </c>
    </row>
    <row r="1504" spans="3:7" ht="15" thickBot="1" x14ac:dyDescent="0.35">
      <c r="C1504" s="70">
        <v>43192</v>
      </c>
      <c r="D1504" s="71">
        <v>0.76886574074074077</v>
      </c>
      <c r="E1504" s="72" t="s">
        <v>9</v>
      </c>
      <c r="F1504" s="72">
        <v>33</v>
      </c>
      <c r="G1504" s="72" t="s">
        <v>21</v>
      </c>
    </row>
    <row r="1505" spans="3:7" ht="15" thickBot="1" x14ac:dyDescent="0.35">
      <c r="C1505" s="70">
        <v>43192</v>
      </c>
      <c r="D1505" s="71">
        <v>0.7689583333333333</v>
      </c>
      <c r="E1505" s="72" t="s">
        <v>9</v>
      </c>
      <c r="F1505" s="72">
        <v>33</v>
      </c>
      <c r="G1505" s="72" t="s">
        <v>21</v>
      </c>
    </row>
    <row r="1506" spans="3:7" ht="15" thickBot="1" x14ac:dyDescent="0.35">
      <c r="C1506" s="70">
        <v>43192</v>
      </c>
      <c r="D1506" s="71">
        <v>0.76998842592592587</v>
      </c>
      <c r="E1506" s="72" t="s">
        <v>9</v>
      </c>
      <c r="F1506" s="72">
        <v>34</v>
      </c>
      <c r="G1506" s="72" t="s">
        <v>21</v>
      </c>
    </row>
    <row r="1507" spans="3:7" ht="15" thickBot="1" x14ac:dyDescent="0.35">
      <c r="C1507" s="70">
        <v>43192</v>
      </c>
      <c r="D1507" s="71">
        <v>0.77081018518518529</v>
      </c>
      <c r="E1507" s="72" t="s">
        <v>9</v>
      </c>
      <c r="F1507" s="72">
        <v>46</v>
      </c>
      <c r="G1507" s="72" t="s">
        <v>21</v>
      </c>
    </row>
    <row r="1508" spans="3:7" ht="15" thickBot="1" x14ac:dyDescent="0.35">
      <c r="C1508" s="70">
        <v>43192</v>
      </c>
      <c r="D1508" s="71">
        <v>0.77181712962962967</v>
      </c>
      <c r="E1508" s="72" t="s">
        <v>9</v>
      </c>
      <c r="F1508" s="72">
        <v>49</v>
      </c>
      <c r="G1508" s="72" t="s">
        <v>10</v>
      </c>
    </row>
    <row r="1509" spans="3:7" ht="15" thickBot="1" x14ac:dyDescent="0.35">
      <c r="C1509" s="70">
        <v>43192</v>
      </c>
      <c r="D1509" s="71">
        <v>0.77217592592592599</v>
      </c>
      <c r="E1509" s="72" t="s">
        <v>9</v>
      </c>
      <c r="F1509" s="72">
        <v>45</v>
      </c>
      <c r="G1509" s="72" t="s">
        <v>21</v>
      </c>
    </row>
    <row r="1510" spans="3:7" ht="15" thickBot="1" x14ac:dyDescent="0.35">
      <c r="C1510" s="70">
        <v>43192</v>
      </c>
      <c r="D1510" s="71">
        <v>0.77262731481481473</v>
      </c>
      <c r="E1510" s="72" t="s">
        <v>9</v>
      </c>
      <c r="F1510" s="72">
        <v>46</v>
      </c>
      <c r="G1510" s="72" t="s">
        <v>10</v>
      </c>
    </row>
    <row r="1511" spans="3:7" ht="15" thickBot="1" x14ac:dyDescent="0.35">
      <c r="C1511" s="70">
        <v>43192</v>
      </c>
      <c r="D1511" s="71">
        <v>0.77320601851851845</v>
      </c>
      <c r="E1511" s="72" t="s">
        <v>9</v>
      </c>
      <c r="F1511" s="72">
        <v>53</v>
      </c>
      <c r="G1511" s="72" t="s">
        <v>21</v>
      </c>
    </row>
    <row r="1512" spans="3:7" ht="15" thickBot="1" x14ac:dyDescent="0.35">
      <c r="C1512" s="70">
        <v>43192</v>
      </c>
      <c r="D1512" s="71">
        <v>0.77369212962962963</v>
      </c>
      <c r="E1512" s="72" t="s">
        <v>9</v>
      </c>
      <c r="F1512" s="72">
        <v>32</v>
      </c>
      <c r="G1512" s="72" t="s">
        <v>10</v>
      </c>
    </row>
    <row r="1513" spans="3:7" ht="15" thickBot="1" x14ac:dyDescent="0.35">
      <c r="C1513" s="70">
        <v>43192</v>
      </c>
      <c r="D1513" s="71">
        <v>0.77386574074074066</v>
      </c>
      <c r="E1513" s="72" t="s">
        <v>9</v>
      </c>
      <c r="F1513" s="72">
        <v>36</v>
      </c>
      <c r="G1513" s="72" t="s">
        <v>10</v>
      </c>
    </row>
    <row r="1514" spans="3:7" ht="15" thickBot="1" x14ac:dyDescent="0.35">
      <c r="C1514" s="70">
        <v>43192</v>
      </c>
      <c r="D1514" s="71">
        <v>0.77991898148148142</v>
      </c>
      <c r="E1514" s="72" t="s">
        <v>9</v>
      </c>
      <c r="F1514" s="72">
        <v>47</v>
      </c>
      <c r="G1514" s="72" t="s">
        <v>21</v>
      </c>
    </row>
    <row r="1515" spans="3:7" ht="15" thickBot="1" x14ac:dyDescent="0.35">
      <c r="C1515" s="70">
        <v>43192</v>
      </c>
      <c r="D1515" s="71">
        <v>0.78001157407407407</v>
      </c>
      <c r="E1515" s="72" t="s">
        <v>9</v>
      </c>
      <c r="F1515" s="72">
        <v>49</v>
      </c>
      <c r="G1515" s="72" t="s">
        <v>21</v>
      </c>
    </row>
    <row r="1516" spans="3:7" ht="15" thickBot="1" x14ac:dyDescent="0.35">
      <c r="C1516" s="70">
        <v>43192</v>
      </c>
      <c r="D1516" s="71">
        <v>0.78089120370370368</v>
      </c>
      <c r="E1516" s="72" t="s">
        <v>9</v>
      </c>
      <c r="F1516" s="72">
        <v>47</v>
      </c>
      <c r="G1516" s="72" t="s">
        <v>21</v>
      </c>
    </row>
    <row r="1517" spans="3:7" ht="15" thickBot="1" x14ac:dyDescent="0.35">
      <c r="C1517" s="70">
        <v>43192</v>
      </c>
      <c r="D1517" s="71">
        <v>0.78153935185185175</v>
      </c>
      <c r="E1517" s="72" t="s">
        <v>9</v>
      </c>
      <c r="F1517" s="72">
        <v>40</v>
      </c>
      <c r="G1517" s="72" t="s">
        <v>10</v>
      </c>
    </row>
    <row r="1518" spans="3:7" ht="15" thickBot="1" x14ac:dyDescent="0.35">
      <c r="C1518" s="70">
        <v>43192</v>
      </c>
      <c r="D1518" s="71">
        <v>0.78284722222222225</v>
      </c>
      <c r="E1518" s="72" t="s">
        <v>9</v>
      </c>
      <c r="F1518" s="72">
        <v>45</v>
      </c>
      <c r="G1518" s="72" t="s">
        <v>21</v>
      </c>
    </row>
    <row r="1519" spans="3:7" ht="15" thickBot="1" x14ac:dyDescent="0.35">
      <c r="C1519" s="70">
        <v>43192</v>
      </c>
      <c r="D1519" s="71">
        <v>0.78500000000000003</v>
      </c>
      <c r="E1519" s="72" t="s">
        <v>9</v>
      </c>
      <c r="F1519" s="72">
        <v>64</v>
      </c>
      <c r="G1519" s="72" t="s">
        <v>10</v>
      </c>
    </row>
    <row r="1520" spans="3:7" ht="15" thickBot="1" x14ac:dyDescent="0.35">
      <c r="C1520" s="70">
        <v>43192</v>
      </c>
      <c r="D1520" s="71">
        <v>0.78545138888888888</v>
      </c>
      <c r="E1520" s="72" t="s">
        <v>9</v>
      </c>
      <c r="F1520" s="72">
        <v>40</v>
      </c>
      <c r="G1520" s="72" t="s">
        <v>10</v>
      </c>
    </row>
    <row r="1521" spans="3:7" ht="15" thickBot="1" x14ac:dyDescent="0.35">
      <c r="C1521" s="70">
        <v>43192</v>
      </c>
      <c r="D1521" s="71">
        <v>0.78689814814814818</v>
      </c>
      <c r="E1521" s="72" t="s">
        <v>9</v>
      </c>
      <c r="F1521" s="72">
        <v>28</v>
      </c>
      <c r="G1521" s="72" t="s">
        <v>10</v>
      </c>
    </row>
    <row r="1522" spans="3:7" ht="15" thickBot="1" x14ac:dyDescent="0.35">
      <c r="C1522" s="70">
        <v>43192</v>
      </c>
      <c r="D1522" s="71">
        <v>0.78797453703703713</v>
      </c>
      <c r="E1522" s="72" t="s">
        <v>9</v>
      </c>
      <c r="F1522" s="72">
        <v>31</v>
      </c>
      <c r="G1522" s="72" t="s">
        <v>21</v>
      </c>
    </row>
    <row r="1523" spans="3:7" ht="15" thickBot="1" x14ac:dyDescent="0.35">
      <c r="C1523" s="70">
        <v>43192</v>
      </c>
      <c r="D1523" s="71">
        <v>0.78900462962962958</v>
      </c>
      <c r="E1523" s="72" t="s">
        <v>9</v>
      </c>
      <c r="F1523" s="72">
        <v>27</v>
      </c>
      <c r="G1523" s="72" t="s">
        <v>10</v>
      </c>
    </row>
    <row r="1524" spans="3:7" ht="15" thickBot="1" x14ac:dyDescent="0.35">
      <c r="C1524" s="70">
        <v>43192</v>
      </c>
      <c r="D1524" s="71">
        <v>0.78997685185185185</v>
      </c>
      <c r="E1524" s="72" t="s">
        <v>9</v>
      </c>
      <c r="F1524" s="72">
        <v>46</v>
      </c>
      <c r="G1524" s="72" t="s">
        <v>21</v>
      </c>
    </row>
    <row r="1525" spans="3:7" ht="15" thickBot="1" x14ac:dyDescent="0.35">
      <c r="C1525" s="70">
        <v>43192</v>
      </c>
      <c r="D1525" s="71">
        <v>0.79219907407407408</v>
      </c>
      <c r="E1525" s="72" t="s">
        <v>9</v>
      </c>
      <c r="F1525" s="72">
        <v>42</v>
      </c>
      <c r="G1525" s="72" t="s">
        <v>10</v>
      </c>
    </row>
    <row r="1526" spans="3:7" ht="15" thickBot="1" x14ac:dyDescent="0.35">
      <c r="C1526" s="70">
        <v>43192</v>
      </c>
      <c r="D1526" s="71">
        <v>0.79291666666666671</v>
      </c>
      <c r="E1526" s="72" t="s">
        <v>9</v>
      </c>
      <c r="F1526" s="72">
        <v>46</v>
      </c>
      <c r="G1526" s="72" t="s">
        <v>10</v>
      </c>
    </row>
    <row r="1527" spans="3:7" ht="15" thickBot="1" x14ac:dyDescent="0.35">
      <c r="C1527" s="70">
        <v>43192</v>
      </c>
      <c r="D1527" s="71">
        <v>0.79313657407407412</v>
      </c>
      <c r="E1527" s="72" t="s">
        <v>9</v>
      </c>
      <c r="F1527" s="72">
        <v>44</v>
      </c>
      <c r="G1527" s="72" t="s">
        <v>10</v>
      </c>
    </row>
    <row r="1528" spans="3:7" ht="15" thickBot="1" x14ac:dyDescent="0.35">
      <c r="C1528" s="70">
        <v>43192</v>
      </c>
      <c r="D1528" s="71">
        <v>0.79445601851851855</v>
      </c>
      <c r="E1528" s="72" t="s">
        <v>9</v>
      </c>
      <c r="F1528" s="72">
        <v>51</v>
      </c>
      <c r="G1528" s="72" t="s">
        <v>10</v>
      </c>
    </row>
    <row r="1529" spans="3:7" ht="15" thickBot="1" x14ac:dyDescent="0.35">
      <c r="C1529" s="70">
        <v>43192</v>
      </c>
      <c r="D1529" s="71">
        <v>0.79690972222222223</v>
      </c>
      <c r="E1529" s="72" t="s">
        <v>9</v>
      </c>
      <c r="F1529" s="72">
        <v>41</v>
      </c>
      <c r="G1529" s="72" t="s">
        <v>21</v>
      </c>
    </row>
    <row r="1530" spans="3:7" ht="15" thickBot="1" x14ac:dyDescent="0.35">
      <c r="C1530" s="70">
        <v>43192</v>
      </c>
      <c r="D1530" s="71">
        <v>0.79745370370370372</v>
      </c>
      <c r="E1530" s="72" t="s">
        <v>9</v>
      </c>
      <c r="F1530" s="72">
        <v>55</v>
      </c>
      <c r="G1530" s="72" t="s">
        <v>10</v>
      </c>
    </row>
    <row r="1531" spans="3:7" ht="15" thickBot="1" x14ac:dyDescent="0.35">
      <c r="C1531" s="70">
        <v>43192</v>
      </c>
      <c r="D1531" s="71">
        <v>0.79752314814814806</v>
      </c>
      <c r="E1531" s="72" t="s">
        <v>9</v>
      </c>
      <c r="F1531" s="72">
        <v>40</v>
      </c>
      <c r="G1531" s="72" t="s">
        <v>21</v>
      </c>
    </row>
    <row r="1532" spans="3:7" ht="15" thickBot="1" x14ac:dyDescent="0.35">
      <c r="C1532" s="70">
        <v>43192</v>
      </c>
      <c r="D1532" s="71">
        <v>0.79892361111111121</v>
      </c>
      <c r="E1532" s="72" t="s">
        <v>9</v>
      </c>
      <c r="F1532" s="72">
        <v>54</v>
      </c>
      <c r="G1532" s="72" t="s">
        <v>10</v>
      </c>
    </row>
    <row r="1533" spans="3:7" ht="15" thickBot="1" x14ac:dyDescent="0.35">
      <c r="C1533" s="70">
        <v>43192</v>
      </c>
      <c r="D1533" s="71">
        <v>0.79910879629629628</v>
      </c>
      <c r="E1533" s="72" t="s">
        <v>9</v>
      </c>
      <c r="F1533" s="72">
        <v>46</v>
      </c>
      <c r="G1533" s="72" t="s">
        <v>10</v>
      </c>
    </row>
    <row r="1534" spans="3:7" ht="15" thickBot="1" x14ac:dyDescent="0.35">
      <c r="C1534" s="70">
        <v>43192</v>
      </c>
      <c r="D1534" s="71">
        <v>0.80012731481481481</v>
      </c>
      <c r="E1534" s="72" t="s">
        <v>9</v>
      </c>
      <c r="F1534" s="72">
        <v>46</v>
      </c>
      <c r="G1534" s="72" t="s">
        <v>10</v>
      </c>
    </row>
    <row r="1535" spans="3:7" ht="15" thickBot="1" x14ac:dyDescent="0.35">
      <c r="C1535" s="70">
        <v>43192</v>
      </c>
      <c r="D1535" s="71">
        <v>0.80118055555555545</v>
      </c>
      <c r="E1535" s="72" t="s">
        <v>9</v>
      </c>
      <c r="F1535" s="72">
        <v>44</v>
      </c>
      <c r="G1535" s="72" t="s">
        <v>10</v>
      </c>
    </row>
    <row r="1536" spans="3:7" ht="15" thickBot="1" x14ac:dyDescent="0.35">
      <c r="C1536" s="70">
        <v>43192</v>
      </c>
      <c r="D1536" s="71">
        <v>0.80542824074074071</v>
      </c>
      <c r="E1536" s="72" t="s">
        <v>9</v>
      </c>
      <c r="F1536" s="72">
        <v>30</v>
      </c>
      <c r="G1536" s="72" t="s">
        <v>21</v>
      </c>
    </row>
    <row r="1537" spans="3:7" ht="15" thickBot="1" x14ac:dyDescent="0.35">
      <c r="C1537" s="70">
        <v>43192</v>
      </c>
      <c r="D1537" s="71">
        <v>0.8057523148148148</v>
      </c>
      <c r="E1537" s="72" t="s">
        <v>9</v>
      </c>
      <c r="F1537" s="72">
        <v>45</v>
      </c>
      <c r="G1537" s="72" t="s">
        <v>21</v>
      </c>
    </row>
    <row r="1538" spans="3:7" ht="15" thickBot="1" x14ac:dyDescent="0.35">
      <c r="C1538" s="70">
        <v>43192</v>
      </c>
      <c r="D1538" s="71">
        <v>0.80759259259259253</v>
      </c>
      <c r="E1538" s="72" t="s">
        <v>9</v>
      </c>
      <c r="F1538" s="72">
        <v>44</v>
      </c>
      <c r="G1538" s="72" t="s">
        <v>21</v>
      </c>
    </row>
    <row r="1539" spans="3:7" ht="15" thickBot="1" x14ac:dyDescent="0.35">
      <c r="C1539" s="70">
        <v>43192</v>
      </c>
      <c r="D1539" s="71">
        <v>0.80804398148148149</v>
      </c>
      <c r="E1539" s="72" t="s">
        <v>9</v>
      </c>
      <c r="F1539" s="72">
        <v>37</v>
      </c>
      <c r="G1539" s="72" t="s">
        <v>21</v>
      </c>
    </row>
    <row r="1540" spans="3:7" ht="15" thickBot="1" x14ac:dyDescent="0.35">
      <c r="C1540" s="70">
        <v>43192</v>
      </c>
      <c r="D1540" s="71">
        <v>0.80896990740740737</v>
      </c>
      <c r="E1540" s="72" t="s">
        <v>9</v>
      </c>
      <c r="F1540" s="72">
        <v>37</v>
      </c>
      <c r="G1540" s="72" t="s">
        <v>21</v>
      </c>
    </row>
    <row r="1541" spans="3:7" ht="15" thickBot="1" x14ac:dyDescent="0.35">
      <c r="C1541" s="70">
        <v>43192</v>
      </c>
      <c r="D1541" s="71">
        <v>0.80927083333333327</v>
      </c>
      <c r="E1541" s="72" t="s">
        <v>9</v>
      </c>
      <c r="F1541" s="72">
        <v>49</v>
      </c>
      <c r="G1541" s="72" t="s">
        <v>10</v>
      </c>
    </row>
    <row r="1542" spans="3:7" ht="15" thickBot="1" x14ac:dyDescent="0.35">
      <c r="C1542" s="70">
        <v>43192</v>
      </c>
      <c r="D1542" s="71">
        <v>0.82712962962962966</v>
      </c>
      <c r="E1542" s="72" t="s">
        <v>9</v>
      </c>
      <c r="F1542" s="72">
        <v>39</v>
      </c>
      <c r="G1542" s="72" t="s">
        <v>21</v>
      </c>
    </row>
    <row r="1543" spans="3:7" ht="15" thickBot="1" x14ac:dyDescent="0.35">
      <c r="C1543" s="70">
        <v>43192</v>
      </c>
      <c r="D1543" s="71">
        <v>0.83620370370370367</v>
      </c>
      <c r="E1543" s="72" t="s">
        <v>9</v>
      </c>
      <c r="F1543" s="72">
        <v>61</v>
      </c>
      <c r="G1543" s="72" t="s">
        <v>10</v>
      </c>
    </row>
    <row r="1544" spans="3:7" ht="15" thickBot="1" x14ac:dyDescent="0.35">
      <c r="C1544" s="70">
        <v>43192</v>
      </c>
      <c r="D1544" s="71">
        <v>0.83643518518518523</v>
      </c>
      <c r="E1544" s="72" t="s">
        <v>9</v>
      </c>
      <c r="F1544" s="72">
        <v>26</v>
      </c>
      <c r="G1544" s="72" t="s">
        <v>21</v>
      </c>
    </row>
    <row r="1545" spans="3:7" ht="15" thickBot="1" x14ac:dyDescent="0.35">
      <c r="C1545" s="70">
        <v>43192</v>
      </c>
      <c r="D1545" s="71">
        <v>0.83884259259259253</v>
      </c>
      <c r="E1545" s="72" t="s">
        <v>9</v>
      </c>
      <c r="F1545" s="72">
        <v>29</v>
      </c>
      <c r="G1545" s="72" t="s">
        <v>10</v>
      </c>
    </row>
    <row r="1546" spans="3:7" ht="15" thickBot="1" x14ac:dyDescent="0.35">
      <c r="C1546" s="70">
        <v>43192</v>
      </c>
      <c r="D1546" s="71">
        <v>0.8394907407407407</v>
      </c>
      <c r="E1546" s="72" t="s">
        <v>9</v>
      </c>
      <c r="F1546" s="72">
        <v>53</v>
      </c>
      <c r="G1546" s="72" t="s">
        <v>10</v>
      </c>
    </row>
    <row r="1547" spans="3:7" ht="15" thickBot="1" x14ac:dyDescent="0.35">
      <c r="C1547" s="70">
        <v>43192</v>
      </c>
      <c r="D1547" s="71">
        <v>0.83998842592592593</v>
      </c>
      <c r="E1547" s="72" t="s">
        <v>9</v>
      </c>
      <c r="F1547" s="72">
        <v>49</v>
      </c>
      <c r="G1547" s="72" t="s">
        <v>21</v>
      </c>
    </row>
    <row r="1548" spans="3:7" ht="15" thickBot="1" x14ac:dyDescent="0.35">
      <c r="C1548" s="70">
        <v>43192</v>
      </c>
      <c r="D1548" s="71">
        <v>0.84335648148148146</v>
      </c>
      <c r="E1548" s="72" t="s">
        <v>9</v>
      </c>
      <c r="F1548" s="72">
        <v>57</v>
      </c>
      <c r="G1548" s="72" t="s">
        <v>21</v>
      </c>
    </row>
    <row r="1549" spans="3:7" ht="15" thickBot="1" x14ac:dyDescent="0.35">
      <c r="C1549" s="70">
        <v>43192</v>
      </c>
      <c r="D1549" s="71">
        <v>0.84662037037037041</v>
      </c>
      <c r="E1549" s="72" t="s">
        <v>9</v>
      </c>
      <c r="F1549" s="72">
        <v>44</v>
      </c>
      <c r="G1549" s="72" t="s">
        <v>21</v>
      </c>
    </row>
    <row r="1550" spans="3:7" ht="15" thickBot="1" x14ac:dyDescent="0.35">
      <c r="C1550" s="70">
        <v>43192</v>
      </c>
      <c r="D1550" s="71">
        <v>0.84774305555555562</v>
      </c>
      <c r="E1550" s="72" t="s">
        <v>9</v>
      </c>
      <c r="F1550" s="72">
        <v>37</v>
      </c>
      <c r="G1550" s="72" t="s">
        <v>10</v>
      </c>
    </row>
    <row r="1551" spans="3:7" ht="15" thickBot="1" x14ac:dyDescent="0.35">
      <c r="C1551" s="70">
        <v>43192</v>
      </c>
      <c r="D1551" s="71">
        <v>0.84798611111111111</v>
      </c>
      <c r="E1551" s="72" t="s">
        <v>9</v>
      </c>
      <c r="F1551" s="72">
        <v>38</v>
      </c>
      <c r="G1551" s="72" t="s">
        <v>21</v>
      </c>
    </row>
    <row r="1552" spans="3:7" ht="15" thickBot="1" x14ac:dyDescent="0.35">
      <c r="C1552" s="70">
        <v>43192</v>
      </c>
      <c r="D1552" s="71">
        <v>0.8485300925925926</v>
      </c>
      <c r="E1552" s="72" t="s">
        <v>9</v>
      </c>
      <c r="F1552" s="72">
        <v>53</v>
      </c>
      <c r="G1552" s="72" t="s">
        <v>21</v>
      </c>
    </row>
    <row r="1553" spans="3:7" ht="15" thickBot="1" x14ac:dyDescent="0.35">
      <c r="C1553" s="70">
        <v>43192</v>
      </c>
      <c r="D1553" s="71">
        <v>0.84861111111111109</v>
      </c>
      <c r="E1553" s="72" t="s">
        <v>9</v>
      </c>
      <c r="F1553" s="72">
        <v>41</v>
      </c>
      <c r="G1553" s="72" t="s">
        <v>21</v>
      </c>
    </row>
    <row r="1554" spans="3:7" ht="15" thickBot="1" x14ac:dyDescent="0.35">
      <c r="C1554" s="70">
        <v>43192</v>
      </c>
      <c r="D1554" s="71">
        <v>0.84930555555555554</v>
      </c>
      <c r="E1554" s="72" t="s">
        <v>9</v>
      </c>
      <c r="F1554" s="72">
        <v>39</v>
      </c>
      <c r="G1554" s="72" t="s">
        <v>10</v>
      </c>
    </row>
    <row r="1555" spans="3:7" ht="15" thickBot="1" x14ac:dyDescent="0.35">
      <c r="C1555" s="70">
        <v>43192</v>
      </c>
      <c r="D1555" s="71">
        <v>0.85777777777777775</v>
      </c>
      <c r="E1555" s="72" t="s">
        <v>9</v>
      </c>
      <c r="F1555" s="72">
        <v>63</v>
      </c>
      <c r="G1555" s="72" t="s">
        <v>10</v>
      </c>
    </row>
    <row r="1556" spans="3:7" ht="15" thickBot="1" x14ac:dyDescent="0.35">
      <c r="C1556" s="70">
        <v>43192</v>
      </c>
      <c r="D1556" s="71">
        <v>0.86089120370370376</v>
      </c>
      <c r="E1556" s="72" t="s">
        <v>9</v>
      </c>
      <c r="F1556" s="72">
        <v>53</v>
      </c>
      <c r="G1556" s="72" t="s">
        <v>21</v>
      </c>
    </row>
    <row r="1557" spans="3:7" ht="15" thickBot="1" x14ac:dyDescent="0.35">
      <c r="C1557" s="70">
        <v>43192</v>
      </c>
      <c r="D1557" s="71">
        <v>0.8609837962962964</v>
      </c>
      <c r="E1557" s="72" t="s">
        <v>9</v>
      </c>
      <c r="F1557" s="72">
        <v>30</v>
      </c>
      <c r="G1557" s="72" t="s">
        <v>10</v>
      </c>
    </row>
    <row r="1558" spans="3:7" ht="15" thickBot="1" x14ac:dyDescent="0.35">
      <c r="C1558" s="70">
        <v>43192</v>
      </c>
      <c r="D1558" s="71">
        <v>0.8629282407407407</v>
      </c>
      <c r="E1558" s="72" t="s">
        <v>9</v>
      </c>
      <c r="F1558" s="72">
        <v>49</v>
      </c>
      <c r="G1558" s="72" t="s">
        <v>21</v>
      </c>
    </row>
    <row r="1559" spans="3:7" ht="15" thickBot="1" x14ac:dyDescent="0.35">
      <c r="C1559" s="70">
        <v>43192</v>
      </c>
      <c r="D1559" s="71">
        <v>0.86496527777777776</v>
      </c>
      <c r="E1559" s="72" t="s">
        <v>9</v>
      </c>
      <c r="F1559" s="72">
        <v>38</v>
      </c>
      <c r="G1559" s="72" t="s">
        <v>10</v>
      </c>
    </row>
    <row r="1560" spans="3:7" ht="15" thickBot="1" x14ac:dyDescent="0.35">
      <c r="C1560" s="70">
        <v>43192</v>
      </c>
      <c r="D1560" s="71">
        <v>0.86677083333333327</v>
      </c>
      <c r="E1560" s="72" t="s">
        <v>9</v>
      </c>
      <c r="F1560" s="72">
        <v>41</v>
      </c>
      <c r="G1560" s="72" t="s">
        <v>21</v>
      </c>
    </row>
    <row r="1561" spans="3:7" ht="15" thickBot="1" x14ac:dyDescent="0.35">
      <c r="C1561" s="70">
        <v>43192</v>
      </c>
      <c r="D1561" s="71">
        <v>0.86854166666666666</v>
      </c>
      <c r="E1561" s="72" t="s">
        <v>9</v>
      </c>
      <c r="F1561" s="72">
        <v>42</v>
      </c>
      <c r="G1561" s="72" t="s">
        <v>10</v>
      </c>
    </row>
    <row r="1562" spans="3:7" ht="15" thickBot="1" x14ac:dyDescent="0.35">
      <c r="C1562" s="70">
        <v>43192</v>
      </c>
      <c r="D1562" s="71">
        <v>0.87028935185185186</v>
      </c>
      <c r="E1562" s="72" t="s">
        <v>9</v>
      </c>
      <c r="F1562" s="72">
        <v>63</v>
      </c>
      <c r="G1562" s="72" t="s">
        <v>10</v>
      </c>
    </row>
    <row r="1563" spans="3:7" ht="15" thickBot="1" x14ac:dyDescent="0.35">
      <c r="C1563" s="70">
        <v>43192</v>
      </c>
      <c r="D1563" s="71">
        <v>0.87137731481481484</v>
      </c>
      <c r="E1563" s="72" t="s">
        <v>9</v>
      </c>
      <c r="F1563" s="72">
        <v>36</v>
      </c>
      <c r="G1563" s="72" t="s">
        <v>21</v>
      </c>
    </row>
    <row r="1564" spans="3:7" ht="15" thickBot="1" x14ac:dyDescent="0.35">
      <c r="C1564" s="70">
        <v>43192</v>
      </c>
      <c r="D1564" s="71">
        <v>0.87141203703703696</v>
      </c>
      <c r="E1564" s="72" t="s">
        <v>9</v>
      </c>
      <c r="F1564" s="72">
        <v>38</v>
      </c>
      <c r="G1564" s="72" t="s">
        <v>21</v>
      </c>
    </row>
    <row r="1565" spans="3:7" ht="15" thickBot="1" x14ac:dyDescent="0.35">
      <c r="C1565" s="70">
        <v>43192</v>
      </c>
      <c r="D1565" s="71">
        <v>0.87146990740740737</v>
      </c>
      <c r="E1565" s="72" t="s">
        <v>9</v>
      </c>
      <c r="F1565" s="72">
        <v>36</v>
      </c>
      <c r="G1565" s="72" t="s">
        <v>21</v>
      </c>
    </row>
    <row r="1566" spans="3:7" ht="15" thickBot="1" x14ac:dyDescent="0.35">
      <c r="C1566" s="70">
        <v>43192</v>
      </c>
      <c r="D1566" s="71">
        <v>0.87246527777777771</v>
      </c>
      <c r="E1566" s="72" t="s">
        <v>9</v>
      </c>
      <c r="F1566" s="72">
        <v>36</v>
      </c>
      <c r="G1566" s="72" t="s">
        <v>10</v>
      </c>
    </row>
    <row r="1567" spans="3:7" ht="15" thickBot="1" x14ac:dyDescent="0.35">
      <c r="C1567" s="70">
        <v>43192</v>
      </c>
      <c r="D1567" s="71">
        <v>0.87687500000000007</v>
      </c>
      <c r="E1567" s="72" t="s">
        <v>9</v>
      </c>
      <c r="F1567" s="72">
        <v>48</v>
      </c>
      <c r="G1567" s="72" t="s">
        <v>21</v>
      </c>
    </row>
    <row r="1568" spans="3:7" ht="15" thickBot="1" x14ac:dyDescent="0.35">
      <c r="C1568" s="70">
        <v>43192</v>
      </c>
      <c r="D1568" s="71">
        <v>0.87817129629629631</v>
      </c>
      <c r="E1568" s="72" t="s">
        <v>9</v>
      </c>
      <c r="F1568" s="72">
        <v>42</v>
      </c>
      <c r="G1568" s="72" t="s">
        <v>21</v>
      </c>
    </row>
    <row r="1569" spans="3:7" ht="15" thickBot="1" x14ac:dyDescent="0.35">
      <c r="C1569" s="70">
        <v>43192</v>
      </c>
      <c r="D1569" s="71">
        <v>0.88462962962962965</v>
      </c>
      <c r="E1569" s="72" t="s">
        <v>9</v>
      </c>
      <c r="F1569" s="72">
        <v>51</v>
      </c>
      <c r="G1569" s="72" t="s">
        <v>21</v>
      </c>
    </row>
    <row r="1570" spans="3:7" ht="15" thickBot="1" x14ac:dyDescent="0.35">
      <c r="C1570" s="70">
        <v>43192</v>
      </c>
      <c r="D1570" s="71">
        <v>0.9014699074074074</v>
      </c>
      <c r="E1570" s="72" t="s">
        <v>9</v>
      </c>
      <c r="F1570" s="72">
        <v>56</v>
      </c>
      <c r="G1570" s="72" t="s">
        <v>10</v>
      </c>
    </row>
    <row r="1571" spans="3:7" ht="15" thickBot="1" x14ac:dyDescent="0.35">
      <c r="C1571" s="70">
        <v>43192</v>
      </c>
      <c r="D1571" s="71">
        <v>0.90236111111111106</v>
      </c>
      <c r="E1571" s="72" t="s">
        <v>9</v>
      </c>
      <c r="F1571" s="72">
        <v>31</v>
      </c>
      <c r="G1571" s="72" t="s">
        <v>10</v>
      </c>
    </row>
    <row r="1572" spans="3:7" ht="15" thickBot="1" x14ac:dyDescent="0.35">
      <c r="C1572" s="70">
        <v>43192</v>
      </c>
      <c r="D1572" s="71">
        <v>0.90949074074074077</v>
      </c>
      <c r="E1572" s="72" t="s">
        <v>9</v>
      </c>
      <c r="F1572" s="72">
        <v>34</v>
      </c>
      <c r="G1572" s="72" t="s">
        <v>10</v>
      </c>
    </row>
    <row r="1573" spans="3:7" ht="15" thickBot="1" x14ac:dyDescent="0.35">
      <c r="C1573" s="70">
        <v>43192</v>
      </c>
      <c r="D1573" s="71">
        <v>0.91078703703703701</v>
      </c>
      <c r="E1573" s="72" t="s">
        <v>9</v>
      </c>
      <c r="F1573" s="72">
        <v>52</v>
      </c>
      <c r="G1573" s="72" t="s">
        <v>10</v>
      </c>
    </row>
    <row r="1574" spans="3:7" ht="15" thickBot="1" x14ac:dyDescent="0.35">
      <c r="C1574" s="70">
        <v>43192</v>
      </c>
      <c r="D1574" s="71">
        <v>0.91100694444444441</v>
      </c>
      <c r="E1574" s="72" t="s">
        <v>9</v>
      </c>
      <c r="F1574" s="72">
        <v>49</v>
      </c>
      <c r="G1574" s="72" t="s">
        <v>21</v>
      </c>
    </row>
    <row r="1575" spans="3:7" ht="15" thickBot="1" x14ac:dyDescent="0.35">
      <c r="C1575" s="70">
        <v>43192</v>
      </c>
      <c r="D1575" s="71">
        <v>0.91248842592592594</v>
      </c>
      <c r="E1575" s="72" t="s">
        <v>9</v>
      </c>
      <c r="F1575" s="72">
        <v>42</v>
      </c>
      <c r="G1575" s="72" t="s">
        <v>10</v>
      </c>
    </row>
    <row r="1576" spans="3:7" ht="15" thickBot="1" x14ac:dyDescent="0.35">
      <c r="C1576" s="70">
        <v>43192</v>
      </c>
      <c r="D1576" s="71">
        <v>0.91409722222222223</v>
      </c>
      <c r="E1576" s="72" t="s">
        <v>9</v>
      </c>
      <c r="F1576" s="72">
        <v>41</v>
      </c>
      <c r="G1576" s="72" t="s">
        <v>21</v>
      </c>
    </row>
    <row r="1577" spans="3:7" ht="15" thickBot="1" x14ac:dyDescent="0.35">
      <c r="C1577" s="70">
        <v>43192</v>
      </c>
      <c r="D1577" s="71">
        <v>0.91415509259259264</v>
      </c>
      <c r="E1577" s="72" t="s">
        <v>9</v>
      </c>
      <c r="F1577" s="72">
        <v>43</v>
      </c>
      <c r="G1577" s="72" t="s">
        <v>10</v>
      </c>
    </row>
    <row r="1578" spans="3:7" ht="15" thickBot="1" x14ac:dyDescent="0.35">
      <c r="C1578" s="70">
        <v>43192</v>
      </c>
      <c r="D1578" s="71">
        <v>0.92152777777777783</v>
      </c>
      <c r="E1578" s="72" t="s">
        <v>9</v>
      </c>
      <c r="F1578" s="72">
        <v>44</v>
      </c>
      <c r="G1578" s="72" t="s">
        <v>21</v>
      </c>
    </row>
    <row r="1579" spans="3:7" ht="15" thickBot="1" x14ac:dyDescent="0.35">
      <c r="C1579" s="70">
        <v>43192</v>
      </c>
      <c r="D1579" s="71">
        <v>0.92278935185185185</v>
      </c>
      <c r="E1579" s="72" t="s">
        <v>9</v>
      </c>
      <c r="F1579" s="72">
        <v>38</v>
      </c>
      <c r="G1579" s="72" t="s">
        <v>21</v>
      </c>
    </row>
    <row r="1580" spans="3:7" ht="15" thickBot="1" x14ac:dyDescent="0.35">
      <c r="C1580" s="70">
        <v>43192</v>
      </c>
      <c r="D1580" s="71">
        <v>0.9234837962962964</v>
      </c>
      <c r="E1580" s="72" t="s">
        <v>9</v>
      </c>
      <c r="F1580" s="72">
        <v>45</v>
      </c>
      <c r="G1580" s="72" t="s">
        <v>10</v>
      </c>
    </row>
    <row r="1581" spans="3:7" ht="15" thickBot="1" x14ac:dyDescent="0.35">
      <c r="C1581" s="70">
        <v>43192</v>
      </c>
      <c r="D1581" s="71">
        <v>0.92420138888888881</v>
      </c>
      <c r="E1581" s="72" t="s">
        <v>9</v>
      </c>
      <c r="F1581" s="72">
        <v>44</v>
      </c>
      <c r="G1581" s="72" t="s">
        <v>10</v>
      </c>
    </row>
    <row r="1582" spans="3:7" ht="15" thickBot="1" x14ac:dyDescent="0.35">
      <c r="C1582" s="70">
        <v>43192</v>
      </c>
      <c r="D1582" s="71">
        <v>0.92513888888888884</v>
      </c>
      <c r="E1582" s="72" t="s">
        <v>9</v>
      </c>
      <c r="F1582" s="72">
        <v>56</v>
      </c>
      <c r="G1582" s="72" t="s">
        <v>10</v>
      </c>
    </row>
    <row r="1583" spans="3:7" ht="15" thickBot="1" x14ac:dyDescent="0.35">
      <c r="C1583" s="70">
        <v>43192</v>
      </c>
      <c r="D1583" s="71">
        <v>0.9269560185185185</v>
      </c>
      <c r="E1583" s="72" t="s">
        <v>9</v>
      </c>
      <c r="F1583" s="72">
        <v>55</v>
      </c>
      <c r="G1583" s="72" t="s">
        <v>10</v>
      </c>
    </row>
    <row r="1584" spans="3:7" ht="15" thickBot="1" x14ac:dyDescent="0.35">
      <c r="C1584" s="70">
        <v>43192</v>
      </c>
      <c r="D1584" s="71">
        <v>0.92887731481481473</v>
      </c>
      <c r="E1584" s="72" t="s">
        <v>9</v>
      </c>
      <c r="F1584" s="72">
        <v>55</v>
      </c>
      <c r="G1584" s="72" t="s">
        <v>21</v>
      </c>
    </row>
    <row r="1585" spans="3:7" ht="15" thickBot="1" x14ac:dyDescent="0.35">
      <c r="C1585" s="70">
        <v>43192</v>
      </c>
      <c r="D1585" s="71">
        <v>0.93089120370370371</v>
      </c>
      <c r="E1585" s="72" t="s">
        <v>9</v>
      </c>
      <c r="F1585" s="72">
        <v>55</v>
      </c>
      <c r="G1585" s="72" t="s">
        <v>10</v>
      </c>
    </row>
    <row r="1586" spans="3:7" ht="15" thickBot="1" x14ac:dyDescent="0.35">
      <c r="C1586" s="70">
        <v>43192</v>
      </c>
      <c r="D1586" s="71">
        <v>0.93118055555555557</v>
      </c>
      <c r="E1586" s="72" t="s">
        <v>9</v>
      </c>
      <c r="F1586" s="72">
        <v>41</v>
      </c>
      <c r="G1586" s="72" t="s">
        <v>21</v>
      </c>
    </row>
    <row r="1587" spans="3:7" ht="15" thickBot="1" x14ac:dyDescent="0.35">
      <c r="C1587" s="70">
        <v>43192</v>
      </c>
      <c r="D1587" s="71">
        <v>0.93163194444444442</v>
      </c>
      <c r="E1587" s="72" t="s">
        <v>9</v>
      </c>
      <c r="F1587" s="72">
        <v>40</v>
      </c>
      <c r="G1587" s="72" t="s">
        <v>21</v>
      </c>
    </row>
    <row r="1588" spans="3:7" ht="15" thickBot="1" x14ac:dyDescent="0.35">
      <c r="C1588" s="70">
        <v>43192</v>
      </c>
      <c r="D1588" s="71">
        <v>0.93533564814814818</v>
      </c>
      <c r="E1588" s="72" t="s">
        <v>9</v>
      </c>
      <c r="F1588" s="72">
        <v>31</v>
      </c>
      <c r="G1588" s="72" t="s">
        <v>21</v>
      </c>
    </row>
    <row r="1589" spans="3:7" ht="15" thickBot="1" x14ac:dyDescent="0.35">
      <c r="C1589" s="70">
        <v>43192</v>
      </c>
      <c r="D1589" s="71">
        <v>0.93684027777777779</v>
      </c>
      <c r="E1589" s="72" t="s">
        <v>9</v>
      </c>
      <c r="F1589" s="72">
        <v>49</v>
      </c>
      <c r="G1589" s="72" t="s">
        <v>10</v>
      </c>
    </row>
    <row r="1590" spans="3:7" ht="15" thickBot="1" x14ac:dyDescent="0.35">
      <c r="C1590" s="70">
        <v>43192</v>
      </c>
      <c r="D1590" s="71">
        <v>0.93790509259259258</v>
      </c>
      <c r="E1590" s="72" t="s">
        <v>9</v>
      </c>
      <c r="F1590" s="72">
        <v>62</v>
      </c>
      <c r="G1590" s="72" t="s">
        <v>21</v>
      </c>
    </row>
    <row r="1591" spans="3:7" ht="15" thickBot="1" x14ac:dyDescent="0.35">
      <c r="C1591" s="70">
        <v>43192</v>
      </c>
      <c r="D1591" s="71">
        <v>0.937962962962963</v>
      </c>
      <c r="E1591" s="72" t="s">
        <v>9</v>
      </c>
      <c r="F1591" s="72">
        <v>44</v>
      </c>
      <c r="G1591" s="72" t="s">
        <v>10</v>
      </c>
    </row>
    <row r="1592" spans="3:7" ht="15" thickBot="1" x14ac:dyDescent="0.35">
      <c r="C1592" s="70">
        <v>43192</v>
      </c>
      <c r="D1592" s="71">
        <v>0.93934027777777773</v>
      </c>
      <c r="E1592" s="72" t="s">
        <v>9</v>
      </c>
      <c r="F1592" s="72">
        <v>46</v>
      </c>
      <c r="G1592" s="72" t="s">
        <v>21</v>
      </c>
    </row>
    <row r="1593" spans="3:7" ht="15" thickBot="1" x14ac:dyDescent="0.35">
      <c r="C1593" s="70">
        <v>43192</v>
      </c>
      <c r="D1593" s="71">
        <v>0.94165509259259261</v>
      </c>
      <c r="E1593" s="72" t="s">
        <v>9</v>
      </c>
      <c r="F1593" s="72">
        <v>37</v>
      </c>
      <c r="G1593" s="72" t="s">
        <v>21</v>
      </c>
    </row>
    <row r="1594" spans="3:7" ht="15" thickBot="1" x14ac:dyDescent="0.35">
      <c r="C1594" s="70">
        <v>43192</v>
      </c>
      <c r="D1594" s="71">
        <v>0.94222222222222218</v>
      </c>
      <c r="E1594" s="72" t="s">
        <v>9</v>
      </c>
      <c r="F1594" s="72">
        <v>49</v>
      </c>
      <c r="G1594" s="72" t="s">
        <v>21</v>
      </c>
    </row>
    <row r="1595" spans="3:7" ht="15" thickBot="1" x14ac:dyDescent="0.35">
      <c r="C1595" s="70">
        <v>43192</v>
      </c>
      <c r="D1595" s="71">
        <v>0.9422800925925926</v>
      </c>
      <c r="E1595" s="72" t="s">
        <v>9</v>
      </c>
      <c r="F1595" s="72">
        <v>40</v>
      </c>
      <c r="G1595" s="72" t="s">
        <v>10</v>
      </c>
    </row>
    <row r="1596" spans="3:7" ht="15" thickBot="1" x14ac:dyDescent="0.35">
      <c r="C1596" s="70">
        <v>43192</v>
      </c>
      <c r="D1596" s="71">
        <v>0.95428240740740744</v>
      </c>
      <c r="E1596" s="72" t="s">
        <v>9</v>
      </c>
      <c r="F1596" s="72">
        <v>45</v>
      </c>
      <c r="G1596" s="72" t="s">
        <v>21</v>
      </c>
    </row>
    <row r="1597" spans="3:7" ht="15" thickBot="1" x14ac:dyDescent="0.35">
      <c r="C1597" s="70">
        <v>43192</v>
      </c>
      <c r="D1597" s="71">
        <v>0.96700231481481491</v>
      </c>
      <c r="E1597" s="72" t="s">
        <v>9</v>
      </c>
      <c r="F1597" s="72">
        <v>37</v>
      </c>
      <c r="G1597" s="72" t="s">
        <v>21</v>
      </c>
    </row>
    <row r="1598" spans="3:7" ht="15" thickBot="1" x14ac:dyDescent="0.35">
      <c r="C1598" s="70">
        <v>43192</v>
      </c>
      <c r="D1598" s="71">
        <v>0.96915509259259258</v>
      </c>
      <c r="E1598" s="72" t="s">
        <v>9</v>
      </c>
      <c r="F1598" s="72">
        <v>34</v>
      </c>
      <c r="G1598" s="72" t="s">
        <v>10</v>
      </c>
    </row>
    <row r="1599" spans="3:7" ht="15" thickBot="1" x14ac:dyDescent="0.35">
      <c r="C1599" s="70">
        <v>43192</v>
      </c>
      <c r="D1599" s="71">
        <v>0.9749768518518519</v>
      </c>
      <c r="E1599" s="72" t="s">
        <v>9</v>
      </c>
      <c r="F1599" s="72">
        <v>15</v>
      </c>
      <c r="G1599" s="72" t="s">
        <v>21</v>
      </c>
    </row>
    <row r="1600" spans="3:7" ht="15" thickBot="1" x14ac:dyDescent="0.35">
      <c r="C1600" s="70">
        <v>43192</v>
      </c>
      <c r="D1600" s="71">
        <v>0.97665509259259264</v>
      </c>
      <c r="E1600" s="72" t="s">
        <v>9</v>
      </c>
      <c r="F1600" s="72">
        <v>46</v>
      </c>
      <c r="G1600" s="72" t="s">
        <v>10</v>
      </c>
    </row>
    <row r="1601" spans="3:7" ht="15" thickBot="1" x14ac:dyDescent="0.35">
      <c r="C1601" s="70">
        <v>43192</v>
      </c>
      <c r="D1601" s="71">
        <v>0.98025462962962961</v>
      </c>
      <c r="E1601" s="72" t="s">
        <v>9</v>
      </c>
      <c r="F1601" s="72">
        <v>29</v>
      </c>
      <c r="G1601" s="72" t="s">
        <v>10</v>
      </c>
    </row>
    <row r="1602" spans="3:7" ht="15" thickBot="1" x14ac:dyDescent="0.35">
      <c r="C1602" s="70">
        <v>43193</v>
      </c>
      <c r="D1602" s="71">
        <v>1.7152777777777777E-2</v>
      </c>
      <c r="E1602" s="72" t="s">
        <v>9</v>
      </c>
      <c r="F1602" s="72">
        <v>45</v>
      </c>
      <c r="G1602" s="72" t="s">
        <v>21</v>
      </c>
    </row>
    <row r="1603" spans="3:7" ht="15" thickBot="1" x14ac:dyDescent="0.35">
      <c r="C1603" s="70">
        <v>43193</v>
      </c>
      <c r="D1603" s="71">
        <v>2.0462962962962964E-2</v>
      </c>
      <c r="E1603" s="72" t="s">
        <v>9</v>
      </c>
      <c r="F1603" s="72">
        <v>33</v>
      </c>
      <c r="G1603" s="72" t="s">
        <v>21</v>
      </c>
    </row>
    <row r="1604" spans="3:7" ht="15" thickBot="1" x14ac:dyDescent="0.35">
      <c r="C1604" s="70">
        <v>43193</v>
      </c>
      <c r="D1604" s="71">
        <v>2.6840277777777779E-2</v>
      </c>
      <c r="E1604" s="72" t="s">
        <v>9</v>
      </c>
      <c r="F1604" s="72">
        <v>41</v>
      </c>
      <c r="G1604" s="72" t="s">
        <v>10</v>
      </c>
    </row>
    <row r="1605" spans="3:7" ht="15" thickBot="1" x14ac:dyDescent="0.35">
      <c r="C1605" s="70">
        <v>43193</v>
      </c>
      <c r="D1605" s="71">
        <v>0.16364583333333335</v>
      </c>
      <c r="E1605" s="72" t="s">
        <v>9</v>
      </c>
      <c r="F1605" s="72">
        <v>24</v>
      </c>
      <c r="G1605" s="72" t="s">
        <v>21</v>
      </c>
    </row>
    <row r="1606" spans="3:7" ht="15" thickBot="1" x14ac:dyDescent="0.35">
      <c r="C1606" s="70">
        <v>43193</v>
      </c>
      <c r="D1606" s="71">
        <v>0.16831018518518517</v>
      </c>
      <c r="E1606" s="72" t="s">
        <v>9</v>
      </c>
      <c r="F1606" s="72">
        <v>34</v>
      </c>
      <c r="G1606" s="72" t="s">
        <v>10</v>
      </c>
    </row>
    <row r="1607" spans="3:7" ht="15" thickBot="1" x14ac:dyDescent="0.35">
      <c r="C1607" s="70">
        <v>43193</v>
      </c>
      <c r="D1607" s="71">
        <v>0.17184027777777777</v>
      </c>
      <c r="E1607" s="72" t="s">
        <v>9</v>
      </c>
      <c r="F1607" s="72">
        <v>54</v>
      </c>
      <c r="G1607" s="72" t="s">
        <v>10</v>
      </c>
    </row>
    <row r="1608" spans="3:7" ht="15" thickBot="1" x14ac:dyDescent="0.35">
      <c r="C1608" s="70">
        <v>43193</v>
      </c>
      <c r="D1608" s="71">
        <v>0.20708333333333331</v>
      </c>
      <c r="E1608" s="72" t="s">
        <v>9</v>
      </c>
      <c r="F1608" s="72">
        <v>36</v>
      </c>
      <c r="G1608" s="72" t="s">
        <v>10</v>
      </c>
    </row>
    <row r="1609" spans="3:7" ht="15" thickBot="1" x14ac:dyDescent="0.35">
      <c r="C1609" s="70">
        <v>43193</v>
      </c>
      <c r="D1609" s="71">
        <v>0.21740740740740741</v>
      </c>
      <c r="E1609" s="72" t="s">
        <v>9</v>
      </c>
      <c r="F1609" s="72">
        <v>48</v>
      </c>
      <c r="G1609" s="72" t="s">
        <v>10</v>
      </c>
    </row>
    <row r="1610" spans="3:7" ht="15" thickBot="1" x14ac:dyDescent="0.35">
      <c r="C1610" s="70">
        <v>43193</v>
      </c>
      <c r="D1610" s="71">
        <v>0.22611111111111112</v>
      </c>
      <c r="E1610" s="72" t="s">
        <v>9</v>
      </c>
      <c r="F1610" s="72">
        <v>37</v>
      </c>
      <c r="G1610" s="72" t="s">
        <v>10</v>
      </c>
    </row>
    <row r="1611" spans="3:7" ht="15" thickBot="1" x14ac:dyDescent="0.35">
      <c r="C1611" s="70">
        <v>43193</v>
      </c>
      <c r="D1611" s="71">
        <v>0.23290509259259259</v>
      </c>
      <c r="E1611" s="72" t="s">
        <v>9</v>
      </c>
      <c r="F1611" s="72">
        <v>30</v>
      </c>
      <c r="G1611" s="72" t="s">
        <v>10</v>
      </c>
    </row>
    <row r="1612" spans="3:7" ht="15" thickBot="1" x14ac:dyDescent="0.35">
      <c r="C1612" s="70">
        <v>43193</v>
      </c>
      <c r="D1612" s="71">
        <v>0.23736111111111111</v>
      </c>
      <c r="E1612" s="72" t="s">
        <v>9</v>
      </c>
      <c r="F1612" s="72">
        <v>45</v>
      </c>
      <c r="G1612" s="72" t="s">
        <v>21</v>
      </c>
    </row>
    <row r="1613" spans="3:7" ht="15" thickBot="1" x14ac:dyDescent="0.35">
      <c r="C1613" s="70">
        <v>43193</v>
      </c>
      <c r="D1613" s="71">
        <v>0.23741898148148147</v>
      </c>
      <c r="E1613" s="72" t="s">
        <v>9</v>
      </c>
      <c r="F1613" s="72">
        <v>44</v>
      </c>
      <c r="G1613" s="72" t="s">
        <v>10</v>
      </c>
    </row>
    <row r="1614" spans="3:7" ht="15" thickBot="1" x14ac:dyDescent="0.35">
      <c r="C1614" s="70">
        <v>43193</v>
      </c>
      <c r="D1614" s="71">
        <v>0.24027777777777778</v>
      </c>
      <c r="E1614" s="72" t="s">
        <v>9</v>
      </c>
      <c r="F1614" s="72">
        <v>32</v>
      </c>
      <c r="G1614" s="72" t="s">
        <v>21</v>
      </c>
    </row>
    <row r="1615" spans="3:7" ht="15" thickBot="1" x14ac:dyDescent="0.35">
      <c r="C1615" s="70">
        <v>43193</v>
      </c>
      <c r="D1615" s="71">
        <v>0.24042824074074076</v>
      </c>
      <c r="E1615" s="72" t="s">
        <v>9</v>
      </c>
      <c r="F1615" s="72">
        <v>25</v>
      </c>
      <c r="G1615" s="72" t="s">
        <v>21</v>
      </c>
    </row>
    <row r="1616" spans="3:7" ht="15" thickBot="1" x14ac:dyDescent="0.35">
      <c r="C1616" s="70">
        <v>43193</v>
      </c>
      <c r="D1616" s="71">
        <v>0.24175925925925926</v>
      </c>
      <c r="E1616" s="72" t="s">
        <v>9</v>
      </c>
      <c r="F1616" s="72">
        <v>44</v>
      </c>
      <c r="G1616" s="72" t="s">
        <v>10</v>
      </c>
    </row>
    <row r="1617" spans="3:7" ht="15" thickBot="1" x14ac:dyDescent="0.35">
      <c r="C1617" s="70">
        <v>43193</v>
      </c>
      <c r="D1617" s="71">
        <v>0.24657407407407406</v>
      </c>
      <c r="E1617" s="72" t="s">
        <v>9</v>
      </c>
      <c r="F1617" s="72">
        <v>47</v>
      </c>
      <c r="G1617" s="72" t="s">
        <v>10</v>
      </c>
    </row>
    <row r="1618" spans="3:7" ht="15" thickBot="1" x14ac:dyDescent="0.35">
      <c r="C1618" s="70">
        <v>43193</v>
      </c>
      <c r="D1618" s="71">
        <v>0.25542824074074072</v>
      </c>
      <c r="E1618" s="72" t="s">
        <v>9</v>
      </c>
      <c r="F1618" s="72">
        <v>48</v>
      </c>
      <c r="G1618" s="72" t="s">
        <v>10</v>
      </c>
    </row>
    <row r="1619" spans="3:7" ht="15" thickBot="1" x14ac:dyDescent="0.35">
      <c r="C1619" s="70">
        <v>43193</v>
      </c>
      <c r="D1619" s="71">
        <v>0.25543981481481481</v>
      </c>
      <c r="E1619" s="72" t="s">
        <v>9</v>
      </c>
      <c r="F1619" s="72">
        <v>46</v>
      </c>
      <c r="G1619" s="72" t="s">
        <v>10</v>
      </c>
    </row>
    <row r="1620" spans="3:7" ht="15" thickBot="1" x14ac:dyDescent="0.35">
      <c r="C1620" s="70">
        <v>43193</v>
      </c>
      <c r="D1620" s="71">
        <v>0.2590277777777778</v>
      </c>
      <c r="E1620" s="72" t="s">
        <v>9</v>
      </c>
      <c r="F1620" s="72">
        <v>33</v>
      </c>
      <c r="G1620" s="72" t="s">
        <v>21</v>
      </c>
    </row>
    <row r="1621" spans="3:7" ht="15" thickBot="1" x14ac:dyDescent="0.35">
      <c r="C1621" s="70">
        <v>43193</v>
      </c>
      <c r="D1621" s="71">
        <v>0.26331018518518517</v>
      </c>
      <c r="E1621" s="72" t="s">
        <v>9</v>
      </c>
      <c r="F1621" s="72">
        <v>40</v>
      </c>
      <c r="G1621" s="72" t="s">
        <v>10</v>
      </c>
    </row>
    <row r="1622" spans="3:7" ht="15" thickBot="1" x14ac:dyDescent="0.35">
      <c r="C1622" s="70">
        <v>43193</v>
      </c>
      <c r="D1622" s="71">
        <v>0.26346064814814812</v>
      </c>
      <c r="E1622" s="72" t="s">
        <v>9</v>
      </c>
      <c r="F1622" s="72">
        <v>24</v>
      </c>
      <c r="G1622" s="72" t="s">
        <v>21</v>
      </c>
    </row>
    <row r="1623" spans="3:7" ht="15" thickBot="1" x14ac:dyDescent="0.35">
      <c r="C1623" s="70">
        <v>43193</v>
      </c>
      <c r="D1623" s="71">
        <v>0.26412037037037034</v>
      </c>
      <c r="E1623" s="72" t="s">
        <v>9</v>
      </c>
      <c r="F1623" s="72">
        <v>35</v>
      </c>
      <c r="G1623" s="72" t="s">
        <v>10</v>
      </c>
    </row>
    <row r="1624" spans="3:7" ht="15" thickBot="1" x14ac:dyDescent="0.35">
      <c r="C1624" s="70">
        <v>43193</v>
      </c>
      <c r="D1624" s="71">
        <v>0.26501157407407411</v>
      </c>
      <c r="E1624" s="72" t="s">
        <v>9</v>
      </c>
      <c r="F1624" s="72">
        <v>44</v>
      </c>
      <c r="G1624" s="72" t="s">
        <v>10</v>
      </c>
    </row>
    <row r="1625" spans="3:7" ht="15" thickBot="1" x14ac:dyDescent="0.35">
      <c r="C1625" s="70">
        <v>43193</v>
      </c>
      <c r="D1625" s="71">
        <v>0.26670138888888889</v>
      </c>
      <c r="E1625" s="72" t="s">
        <v>9</v>
      </c>
      <c r="F1625" s="72">
        <v>30</v>
      </c>
      <c r="G1625" s="72" t="s">
        <v>10</v>
      </c>
    </row>
    <row r="1626" spans="3:7" ht="15" thickBot="1" x14ac:dyDescent="0.35">
      <c r="C1626" s="70">
        <v>43193</v>
      </c>
      <c r="D1626" s="71">
        <v>0.26840277777777777</v>
      </c>
      <c r="E1626" s="72" t="s">
        <v>9</v>
      </c>
      <c r="F1626" s="72">
        <v>36</v>
      </c>
      <c r="G1626" s="72" t="s">
        <v>21</v>
      </c>
    </row>
    <row r="1627" spans="3:7" ht="15" thickBot="1" x14ac:dyDescent="0.35">
      <c r="C1627" s="70">
        <v>43193</v>
      </c>
      <c r="D1627" s="71">
        <v>0.27012731481481483</v>
      </c>
      <c r="E1627" s="72" t="s">
        <v>9</v>
      </c>
      <c r="F1627" s="72">
        <v>40</v>
      </c>
      <c r="G1627" s="72" t="s">
        <v>10</v>
      </c>
    </row>
    <row r="1628" spans="3:7" ht="15" thickBot="1" x14ac:dyDescent="0.35">
      <c r="C1628" s="70">
        <v>43193</v>
      </c>
      <c r="D1628" s="71">
        <v>0.27103009259259259</v>
      </c>
      <c r="E1628" s="72" t="s">
        <v>9</v>
      </c>
      <c r="F1628" s="72">
        <v>27</v>
      </c>
      <c r="G1628" s="72" t="s">
        <v>21</v>
      </c>
    </row>
    <row r="1629" spans="3:7" ht="15" thickBot="1" x14ac:dyDescent="0.35">
      <c r="C1629" s="70">
        <v>43193</v>
      </c>
      <c r="D1629" s="71">
        <v>0.27120370370370367</v>
      </c>
      <c r="E1629" s="72" t="s">
        <v>9</v>
      </c>
      <c r="F1629" s="72">
        <v>39</v>
      </c>
      <c r="G1629" s="72" t="s">
        <v>21</v>
      </c>
    </row>
    <row r="1630" spans="3:7" ht="15" thickBot="1" x14ac:dyDescent="0.35">
      <c r="C1630" s="70">
        <v>43193</v>
      </c>
      <c r="D1630" s="71">
        <v>0.27185185185185184</v>
      </c>
      <c r="E1630" s="72" t="s">
        <v>9</v>
      </c>
      <c r="F1630" s="72">
        <v>38</v>
      </c>
      <c r="G1630" s="72" t="s">
        <v>21</v>
      </c>
    </row>
    <row r="1631" spans="3:7" ht="15" thickBot="1" x14ac:dyDescent="0.35">
      <c r="C1631" s="70">
        <v>43193</v>
      </c>
      <c r="D1631" s="71">
        <v>0.27204861111111112</v>
      </c>
      <c r="E1631" s="72" t="s">
        <v>9</v>
      </c>
      <c r="F1631" s="72">
        <v>44</v>
      </c>
      <c r="G1631" s="72" t="s">
        <v>10</v>
      </c>
    </row>
    <row r="1632" spans="3:7" ht="15" thickBot="1" x14ac:dyDescent="0.35">
      <c r="C1632" s="70">
        <v>43193</v>
      </c>
      <c r="D1632" s="71">
        <v>0.27281250000000001</v>
      </c>
      <c r="E1632" s="72" t="s">
        <v>9</v>
      </c>
      <c r="F1632" s="72">
        <v>44</v>
      </c>
      <c r="G1632" s="72" t="s">
        <v>10</v>
      </c>
    </row>
    <row r="1633" spans="3:7" ht="15" thickBot="1" x14ac:dyDescent="0.35">
      <c r="C1633" s="70">
        <v>43193</v>
      </c>
      <c r="D1633" s="71">
        <v>0.27307870370370368</v>
      </c>
      <c r="E1633" s="72" t="s">
        <v>9</v>
      </c>
      <c r="F1633" s="72">
        <v>40</v>
      </c>
      <c r="G1633" s="72" t="s">
        <v>10</v>
      </c>
    </row>
    <row r="1634" spans="3:7" ht="15" thickBot="1" x14ac:dyDescent="0.35">
      <c r="C1634" s="70">
        <v>43193</v>
      </c>
      <c r="D1634" s="71">
        <v>0.27425925925925926</v>
      </c>
      <c r="E1634" s="72" t="s">
        <v>9</v>
      </c>
      <c r="F1634" s="72">
        <v>48</v>
      </c>
      <c r="G1634" s="72" t="s">
        <v>10</v>
      </c>
    </row>
    <row r="1635" spans="3:7" ht="15" thickBot="1" x14ac:dyDescent="0.35">
      <c r="C1635" s="70">
        <v>43193</v>
      </c>
      <c r="D1635" s="71">
        <v>0.27509259259259261</v>
      </c>
      <c r="E1635" s="72" t="s">
        <v>9</v>
      </c>
      <c r="F1635" s="72">
        <v>37</v>
      </c>
      <c r="G1635" s="72" t="s">
        <v>10</v>
      </c>
    </row>
    <row r="1636" spans="3:7" ht="15" thickBot="1" x14ac:dyDescent="0.35">
      <c r="C1636" s="70">
        <v>43193</v>
      </c>
      <c r="D1636" s="71">
        <v>0.27556712962962965</v>
      </c>
      <c r="E1636" s="72" t="s">
        <v>9</v>
      </c>
      <c r="F1636" s="72">
        <v>27</v>
      </c>
      <c r="G1636" s="72" t="s">
        <v>21</v>
      </c>
    </row>
    <row r="1637" spans="3:7" ht="15" thickBot="1" x14ac:dyDescent="0.35">
      <c r="C1637" s="70">
        <v>43193</v>
      </c>
      <c r="D1637" s="71">
        <v>0.27564814814814814</v>
      </c>
      <c r="E1637" s="72" t="s">
        <v>9</v>
      </c>
      <c r="F1637" s="72">
        <v>37</v>
      </c>
      <c r="G1637" s="72" t="s">
        <v>10</v>
      </c>
    </row>
    <row r="1638" spans="3:7" ht="15" thickBot="1" x14ac:dyDescent="0.35">
      <c r="C1638" s="70">
        <v>43193</v>
      </c>
      <c r="D1638" s="71">
        <v>0.2757175925925926</v>
      </c>
      <c r="E1638" s="72" t="s">
        <v>9</v>
      </c>
      <c r="F1638" s="72">
        <v>42</v>
      </c>
      <c r="G1638" s="72" t="s">
        <v>21</v>
      </c>
    </row>
    <row r="1639" spans="3:7" ht="15" thickBot="1" x14ac:dyDescent="0.35">
      <c r="C1639" s="70">
        <v>43193</v>
      </c>
      <c r="D1639" s="71">
        <v>0.27630787037037036</v>
      </c>
      <c r="E1639" s="72" t="s">
        <v>9</v>
      </c>
      <c r="F1639" s="72">
        <v>42</v>
      </c>
      <c r="G1639" s="72" t="s">
        <v>10</v>
      </c>
    </row>
    <row r="1640" spans="3:7" ht="15" thickBot="1" x14ac:dyDescent="0.35">
      <c r="C1640" s="70">
        <v>43193</v>
      </c>
      <c r="D1640" s="71">
        <v>0.27677083333333335</v>
      </c>
      <c r="E1640" s="72" t="s">
        <v>9</v>
      </c>
      <c r="F1640" s="72">
        <v>39</v>
      </c>
      <c r="G1640" s="72" t="s">
        <v>10</v>
      </c>
    </row>
    <row r="1641" spans="3:7" ht="15" thickBot="1" x14ac:dyDescent="0.35">
      <c r="C1641" s="70">
        <v>43193</v>
      </c>
      <c r="D1641" s="71">
        <v>0.27778935185185188</v>
      </c>
      <c r="E1641" s="72" t="s">
        <v>9</v>
      </c>
      <c r="F1641" s="72">
        <v>48</v>
      </c>
      <c r="G1641" s="72" t="s">
        <v>10</v>
      </c>
    </row>
    <row r="1642" spans="3:7" ht="15" thickBot="1" x14ac:dyDescent="0.35">
      <c r="C1642" s="70">
        <v>43193</v>
      </c>
      <c r="D1642" s="71">
        <v>0.27918981481481481</v>
      </c>
      <c r="E1642" s="72" t="s">
        <v>9</v>
      </c>
      <c r="F1642" s="72">
        <v>29</v>
      </c>
      <c r="G1642" s="72" t="s">
        <v>21</v>
      </c>
    </row>
    <row r="1643" spans="3:7" ht="15" thickBot="1" x14ac:dyDescent="0.35">
      <c r="C1643" s="70">
        <v>43193</v>
      </c>
      <c r="D1643" s="71">
        <v>0.27939814814814817</v>
      </c>
      <c r="E1643" s="72" t="s">
        <v>9</v>
      </c>
      <c r="F1643" s="72">
        <v>47</v>
      </c>
      <c r="G1643" s="72" t="s">
        <v>10</v>
      </c>
    </row>
    <row r="1644" spans="3:7" ht="15" thickBot="1" x14ac:dyDescent="0.35">
      <c r="C1644" s="70">
        <v>43193</v>
      </c>
      <c r="D1644" s="71">
        <v>0.28030092592592593</v>
      </c>
      <c r="E1644" s="72" t="s">
        <v>9</v>
      </c>
      <c r="F1644" s="72">
        <v>41</v>
      </c>
      <c r="G1644" s="72" t="s">
        <v>10</v>
      </c>
    </row>
    <row r="1645" spans="3:7" ht="15" thickBot="1" x14ac:dyDescent="0.35">
      <c r="C1645" s="70">
        <v>43193</v>
      </c>
      <c r="D1645" s="71">
        <v>0.28105324074074073</v>
      </c>
      <c r="E1645" s="72" t="s">
        <v>9</v>
      </c>
      <c r="F1645" s="72">
        <v>35</v>
      </c>
      <c r="G1645" s="72" t="s">
        <v>10</v>
      </c>
    </row>
    <row r="1646" spans="3:7" ht="15" thickBot="1" x14ac:dyDescent="0.35">
      <c r="C1646" s="70">
        <v>43193</v>
      </c>
      <c r="D1646" s="71">
        <v>0.28128472222222223</v>
      </c>
      <c r="E1646" s="72" t="s">
        <v>9</v>
      </c>
      <c r="F1646" s="72">
        <v>31</v>
      </c>
      <c r="G1646" s="72" t="s">
        <v>10</v>
      </c>
    </row>
    <row r="1647" spans="3:7" ht="15" thickBot="1" x14ac:dyDescent="0.35">
      <c r="C1647" s="70">
        <v>43193</v>
      </c>
      <c r="D1647" s="71">
        <v>0.28177083333333336</v>
      </c>
      <c r="E1647" s="72" t="s">
        <v>9</v>
      </c>
      <c r="F1647" s="72">
        <v>41</v>
      </c>
      <c r="G1647" s="72" t="s">
        <v>10</v>
      </c>
    </row>
    <row r="1648" spans="3:7" ht="15" thickBot="1" x14ac:dyDescent="0.35">
      <c r="C1648" s="70">
        <v>43193</v>
      </c>
      <c r="D1648" s="71">
        <v>0.28184027777777776</v>
      </c>
      <c r="E1648" s="72" t="s">
        <v>9</v>
      </c>
      <c r="F1648" s="72">
        <v>38</v>
      </c>
      <c r="G1648" s="72" t="s">
        <v>10</v>
      </c>
    </row>
    <row r="1649" spans="3:7" ht="15" thickBot="1" x14ac:dyDescent="0.35">
      <c r="C1649" s="70">
        <v>43193</v>
      </c>
      <c r="D1649" s="71">
        <v>0.28231481481481485</v>
      </c>
      <c r="E1649" s="72" t="s">
        <v>9</v>
      </c>
      <c r="F1649" s="72">
        <v>38</v>
      </c>
      <c r="G1649" s="72" t="s">
        <v>10</v>
      </c>
    </row>
    <row r="1650" spans="3:7" ht="15" thickBot="1" x14ac:dyDescent="0.35">
      <c r="C1650" s="70">
        <v>43193</v>
      </c>
      <c r="D1650" s="71">
        <v>0.28238425925925925</v>
      </c>
      <c r="E1650" s="72" t="s">
        <v>9</v>
      </c>
      <c r="F1650" s="72">
        <v>31</v>
      </c>
      <c r="G1650" s="72" t="s">
        <v>21</v>
      </c>
    </row>
    <row r="1651" spans="3:7" ht="15" thickBot="1" x14ac:dyDescent="0.35">
      <c r="C1651" s="70">
        <v>43193</v>
      </c>
      <c r="D1651" s="71">
        <v>0.28261574074074075</v>
      </c>
      <c r="E1651" s="72" t="s">
        <v>9</v>
      </c>
      <c r="F1651" s="72">
        <v>39</v>
      </c>
      <c r="G1651" s="72" t="s">
        <v>10</v>
      </c>
    </row>
    <row r="1652" spans="3:7" ht="15" thickBot="1" x14ac:dyDescent="0.35">
      <c r="C1652" s="70">
        <v>43193</v>
      </c>
      <c r="D1652" s="71">
        <v>0.28283564814814816</v>
      </c>
      <c r="E1652" s="72" t="s">
        <v>9</v>
      </c>
      <c r="F1652" s="72">
        <v>39</v>
      </c>
      <c r="G1652" s="72" t="s">
        <v>21</v>
      </c>
    </row>
    <row r="1653" spans="3:7" ht="15" thickBot="1" x14ac:dyDescent="0.35">
      <c r="C1653" s="70">
        <v>43193</v>
      </c>
      <c r="D1653" s="71">
        <v>0.2832986111111111</v>
      </c>
      <c r="E1653" s="72" t="s">
        <v>9</v>
      </c>
      <c r="F1653" s="72">
        <v>34</v>
      </c>
      <c r="G1653" s="72" t="s">
        <v>10</v>
      </c>
    </row>
    <row r="1654" spans="3:7" ht="15" thickBot="1" x14ac:dyDescent="0.35">
      <c r="C1654" s="70">
        <v>43193</v>
      </c>
      <c r="D1654" s="71">
        <v>0.28358796296296296</v>
      </c>
      <c r="E1654" s="72" t="s">
        <v>9</v>
      </c>
      <c r="F1654" s="72">
        <v>47</v>
      </c>
      <c r="G1654" s="72" t="s">
        <v>10</v>
      </c>
    </row>
    <row r="1655" spans="3:7" ht="15" thickBot="1" x14ac:dyDescent="0.35">
      <c r="C1655" s="70">
        <v>43193</v>
      </c>
      <c r="D1655" s="71">
        <v>0.28380787037037036</v>
      </c>
      <c r="E1655" s="72" t="s">
        <v>9</v>
      </c>
      <c r="F1655" s="72">
        <v>45</v>
      </c>
      <c r="G1655" s="72" t="s">
        <v>10</v>
      </c>
    </row>
    <row r="1656" spans="3:7" ht="15" thickBot="1" x14ac:dyDescent="0.35">
      <c r="C1656" s="70">
        <v>43193</v>
      </c>
      <c r="D1656" s="71">
        <v>0.28567129629629628</v>
      </c>
      <c r="E1656" s="72" t="s">
        <v>9</v>
      </c>
      <c r="F1656" s="72">
        <v>50</v>
      </c>
      <c r="G1656" s="72" t="s">
        <v>10</v>
      </c>
    </row>
    <row r="1657" spans="3:7" ht="15" thickBot="1" x14ac:dyDescent="0.35">
      <c r="C1657" s="70">
        <v>43193</v>
      </c>
      <c r="D1657" s="71">
        <v>0.28662037037037036</v>
      </c>
      <c r="E1657" s="72" t="s">
        <v>9</v>
      </c>
      <c r="F1657" s="72">
        <v>39</v>
      </c>
      <c r="G1657" s="72" t="s">
        <v>21</v>
      </c>
    </row>
    <row r="1658" spans="3:7" ht="15" thickBot="1" x14ac:dyDescent="0.35">
      <c r="C1658" s="70">
        <v>43193</v>
      </c>
      <c r="D1658" s="71">
        <v>0.28703703703703703</v>
      </c>
      <c r="E1658" s="72" t="s">
        <v>9</v>
      </c>
      <c r="F1658" s="72">
        <v>40</v>
      </c>
      <c r="G1658" s="72" t="s">
        <v>10</v>
      </c>
    </row>
    <row r="1659" spans="3:7" ht="15" thickBot="1" x14ac:dyDescent="0.35">
      <c r="C1659" s="70">
        <v>43193</v>
      </c>
      <c r="D1659" s="71">
        <v>0.28746527777777781</v>
      </c>
      <c r="E1659" s="72" t="s">
        <v>9</v>
      </c>
      <c r="F1659" s="72">
        <v>54</v>
      </c>
      <c r="G1659" s="72" t="s">
        <v>10</v>
      </c>
    </row>
    <row r="1660" spans="3:7" ht="15" thickBot="1" x14ac:dyDescent="0.35">
      <c r="C1660" s="70">
        <v>43193</v>
      </c>
      <c r="D1660" s="71">
        <v>0.28775462962962961</v>
      </c>
      <c r="E1660" s="72" t="s">
        <v>9</v>
      </c>
      <c r="F1660" s="72">
        <v>46</v>
      </c>
      <c r="G1660" s="72" t="s">
        <v>10</v>
      </c>
    </row>
    <row r="1661" spans="3:7" ht="15" thickBot="1" x14ac:dyDescent="0.35">
      <c r="C1661" s="70">
        <v>43193</v>
      </c>
      <c r="D1661" s="71">
        <v>0.28788194444444443</v>
      </c>
      <c r="E1661" s="72" t="s">
        <v>9</v>
      </c>
      <c r="F1661" s="72">
        <v>29</v>
      </c>
      <c r="G1661" s="72" t="s">
        <v>21</v>
      </c>
    </row>
    <row r="1662" spans="3:7" ht="15" thickBot="1" x14ac:dyDescent="0.35">
      <c r="C1662" s="70">
        <v>43193</v>
      </c>
      <c r="D1662" s="71">
        <v>0.28796296296296298</v>
      </c>
      <c r="E1662" s="72" t="s">
        <v>9</v>
      </c>
      <c r="F1662" s="72">
        <v>33</v>
      </c>
      <c r="G1662" s="72" t="s">
        <v>21</v>
      </c>
    </row>
    <row r="1663" spans="3:7" ht="15" thickBot="1" x14ac:dyDescent="0.35">
      <c r="C1663" s="70">
        <v>43193</v>
      </c>
      <c r="D1663" s="71">
        <v>0.28803240740740738</v>
      </c>
      <c r="E1663" s="72" t="s">
        <v>9</v>
      </c>
      <c r="F1663" s="72">
        <v>44</v>
      </c>
      <c r="G1663" s="72" t="s">
        <v>21</v>
      </c>
    </row>
    <row r="1664" spans="3:7" ht="15" thickBot="1" x14ac:dyDescent="0.35">
      <c r="C1664" s="70">
        <v>43193</v>
      </c>
      <c r="D1664" s="71">
        <v>0.28965277777777776</v>
      </c>
      <c r="E1664" s="72" t="s">
        <v>9</v>
      </c>
      <c r="F1664" s="72">
        <v>50</v>
      </c>
      <c r="G1664" s="72" t="s">
        <v>10</v>
      </c>
    </row>
    <row r="1665" spans="3:7" ht="15" thickBot="1" x14ac:dyDescent="0.35">
      <c r="C1665" s="70">
        <v>43193</v>
      </c>
      <c r="D1665" s="71">
        <v>0.29001157407407407</v>
      </c>
      <c r="E1665" s="72" t="s">
        <v>9</v>
      </c>
      <c r="F1665" s="72">
        <v>51</v>
      </c>
      <c r="G1665" s="72" t="s">
        <v>21</v>
      </c>
    </row>
    <row r="1666" spans="3:7" ht="15" thickBot="1" x14ac:dyDescent="0.35">
      <c r="C1666" s="70">
        <v>43193</v>
      </c>
      <c r="D1666" s="71">
        <v>0.29006944444444444</v>
      </c>
      <c r="E1666" s="72" t="s">
        <v>9</v>
      </c>
      <c r="F1666" s="72">
        <v>35</v>
      </c>
      <c r="G1666" s="72" t="s">
        <v>10</v>
      </c>
    </row>
    <row r="1667" spans="3:7" ht="15" thickBot="1" x14ac:dyDescent="0.35">
      <c r="C1667" s="70">
        <v>43193</v>
      </c>
      <c r="D1667" s="71">
        <v>0.29064814814814816</v>
      </c>
      <c r="E1667" s="72" t="s">
        <v>9</v>
      </c>
      <c r="F1667" s="72">
        <v>45</v>
      </c>
      <c r="G1667" s="72" t="s">
        <v>10</v>
      </c>
    </row>
    <row r="1668" spans="3:7" ht="15" thickBot="1" x14ac:dyDescent="0.35">
      <c r="C1668" s="70">
        <v>43193</v>
      </c>
      <c r="D1668" s="71">
        <v>0.29071759259259261</v>
      </c>
      <c r="E1668" s="72" t="s">
        <v>9</v>
      </c>
      <c r="F1668" s="72">
        <v>47</v>
      </c>
      <c r="G1668" s="72" t="s">
        <v>10</v>
      </c>
    </row>
    <row r="1669" spans="3:7" ht="15" thickBot="1" x14ac:dyDescent="0.35">
      <c r="C1669" s="70">
        <v>43193</v>
      </c>
      <c r="D1669" s="71">
        <v>0.29324074074074075</v>
      </c>
      <c r="E1669" s="72" t="s">
        <v>9</v>
      </c>
      <c r="F1669" s="72">
        <v>30</v>
      </c>
      <c r="G1669" s="72" t="s">
        <v>21</v>
      </c>
    </row>
    <row r="1670" spans="3:7" ht="15" thickBot="1" x14ac:dyDescent="0.35">
      <c r="C1670" s="70">
        <v>43193</v>
      </c>
      <c r="D1670" s="71">
        <v>0.29438657407407409</v>
      </c>
      <c r="E1670" s="72" t="s">
        <v>9</v>
      </c>
      <c r="F1670" s="72">
        <v>45</v>
      </c>
      <c r="G1670" s="72" t="s">
        <v>10</v>
      </c>
    </row>
    <row r="1671" spans="3:7" ht="15" thickBot="1" x14ac:dyDescent="0.35">
      <c r="C1671" s="70">
        <v>43193</v>
      </c>
      <c r="D1671" s="71">
        <v>0.29449074074074072</v>
      </c>
      <c r="E1671" s="72" t="s">
        <v>9</v>
      </c>
      <c r="F1671" s="72">
        <v>46</v>
      </c>
      <c r="G1671" s="72" t="s">
        <v>10</v>
      </c>
    </row>
    <row r="1672" spans="3:7" ht="15" thickBot="1" x14ac:dyDescent="0.35">
      <c r="C1672" s="70">
        <v>43193</v>
      </c>
      <c r="D1672" s="71">
        <v>0.29458333333333336</v>
      </c>
      <c r="E1672" s="72" t="s">
        <v>9</v>
      </c>
      <c r="F1672" s="72">
        <v>24</v>
      </c>
      <c r="G1672" s="72" t="s">
        <v>21</v>
      </c>
    </row>
    <row r="1673" spans="3:7" ht="15" thickBot="1" x14ac:dyDescent="0.35">
      <c r="C1673" s="70">
        <v>43193</v>
      </c>
      <c r="D1673" s="71">
        <v>0.2951273148148148</v>
      </c>
      <c r="E1673" s="72" t="s">
        <v>9</v>
      </c>
      <c r="F1673" s="72">
        <v>53</v>
      </c>
      <c r="G1673" s="72" t="s">
        <v>10</v>
      </c>
    </row>
    <row r="1674" spans="3:7" ht="15" thickBot="1" x14ac:dyDescent="0.35">
      <c r="C1674" s="70">
        <v>43193</v>
      </c>
      <c r="D1674" s="71">
        <v>0.2963425925925926</v>
      </c>
      <c r="E1674" s="72" t="s">
        <v>9</v>
      </c>
      <c r="F1674" s="72">
        <v>47</v>
      </c>
      <c r="G1674" s="72" t="s">
        <v>10</v>
      </c>
    </row>
    <row r="1675" spans="3:7" ht="15" thickBot="1" x14ac:dyDescent="0.35">
      <c r="C1675" s="70">
        <v>43193</v>
      </c>
      <c r="D1675" s="71">
        <v>0.29723379629629632</v>
      </c>
      <c r="E1675" s="72" t="s">
        <v>9</v>
      </c>
      <c r="F1675" s="72">
        <v>56</v>
      </c>
      <c r="G1675" s="72" t="s">
        <v>10</v>
      </c>
    </row>
    <row r="1676" spans="3:7" ht="15" thickBot="1" x14ac:dyDescent="0.35">
      <c r="C1676" s="70">
        <v>43193</v>
      </c>
      <c r="D1676" s="71">
        <v>0.29745370370370372</v>
      </c>
      <c r="E1676" s="72" t="s">
        <v>9</v>
      </c>
      <c r="F1676" s="72">
        <v>24</v>
      </c>
      <c r="G1676" s="72" t="s">
        <v>21</v>
      </c>
    </row>
    <row r="1677" spans="3:7" ht="15" thickBot="1" x14ac:dyDescent="0.35">
      <c r="C1677" s="70">
        <v>43193</v>
      </c>
      <c r="D1677" s="71">
        <v>0.29792824074074076</v>
      </c>
      <c r="E1677" s="72" t="s">
        <v>9</v>
      </c>
      <c r="F1677" s="72">
        <v>29</v>
      </c>
      <c r="G1677" s="72" t="s">
        <v>21</v>
      </c>
    </row>
    <row r="1678" spans="3:7" ht="15" thickBot="1" x14ac:dyDescent="0.35">
      <c r="C1678" s="70">
        <v>43193</v>
      </c>
      <c r="D1678" s="71">
        <v>0.29822916666666666</v>
      </c>
      <c r="E1678" s="72" t="s">
        <v>9</v>
      </c>
      <c r="F1678" s="72">
        <v>35</v>
      </c>
      <c r="G1678" s="72" t="s">
        <v>10</v>
      </c>
    </row>
    <row r="1679" spans="3:7" ht="15" thickBot="1" x14ac:dyDescent="0.35">
      <c r="C1679" s="70">
        <v>43193</v>
      </c>
      <c r="D1679" s="71">
        <v>0.29877314814814815</v>
      </c>
      <c r="E1679" s="72" t="s">
        <v>9</v>
      </c>
      <c r="F1679" s="72">
        <v>32</v>
      </c>
      <c r="G1679" s="72" t="s">
        <v>21</v>
      </c>
    </row>
    <row r="1680" spans="3:7" ht="15" thickBot="1" x14ac:dyDescent="0.35">
      <c r="C1680" s="70">
        <v>43193</v>
      </c>
      <c r="D1680" s="71">
        <v>0.29912037037037037</v>
      </c>
      <c r="E1680" s="72" t="s">
        <v>9</v>
      </c>
      <c r="F1680" s="72">
        <v>39</v>
      </c>
      <c r="G1680" s="72" t="s">
        <v>10</v>
      </c>
    </row>
    <row r="1681" spans="3:7" ht="15" thickBot="1" x14ac:dyDescent="0.35">
      <c r="C1681" s="70">
        <v>43193</v>
      </c>
      <c r="D1681" s="71">
        <v>0.30004629629629631</v>
      </c>
      <c r="E1681" s="72" t="s">
        <v>9</v>
      </c>
      <c r="F1681" s="72">
        <v>30</v>
      </c>
      <c r="G1681" s="72" t="s">
        <v>21</v>
      </c>
    </row>
    <row r="1682" spans="3:7" ht="15" thickBot="1" x14ac:dyDescent="0.35">
      <c r="C1682" s="70">
        <v>43193</v>
      </c>
      <c r="D1682" s="71">
        <v>0.30062499999999998</v>
      </c>
      <c r="E1682" s="72" t="s">
        <v>9</v>
      </c>
      <c r="F1682" s="72">
        <v>37</v>
      </c>
      <c r="G1682" s="72" t="s">
        <v>10</v>
      </c>
    </row>
    <row r="1683" spans="3:7" ht="15" thickBot="1" x14ac:dyDescent="0.35">
      <c r="C1683" s="70">
        <v>43193</v>
      </c>
      <c r="D1683" s="71">
        <v>0.30097222222222225</v>
      </c>
      <c r="E1683" s="72" t="s">
        <v>9</v>
      </c>
      <c r="F1683" s="72">
        <v>28</v>
      </c>
      <c r="G1683" s="72" t="s">
        <v>10</v>
      </c>
    </row>
    <row r="1684" spans="3:7" ht="15" thickBot="1" x14ac:dyDescent="0.35">
      <c r="C1684" s="70">
        <v>43193</v>
      </c>
      <c r="D1684" s="71">
        <v>0.30136574074074074</v>
      </c>
      <c r="E1684" s="72" t="s">
        <v>9</v>
      </c>
      <c r="F1684" s="72">
        <v>40</v>
      </c>
      <c r="G1684" s="72" t="s">
        <v>10</v>
      </c>
    </row>
    <row r="1685" spans="3:7" ht="15" thickBot="1" x14ac:dyDescent="0.35">
      <c r="C1685" s="70">
        <v>43193</v>
      </c>
      <c r="D1685" s="71">
        <v>0.30146990740740742</v>
      </c>
      <c r="E1685" s="72" t="s">
        <v>9</v>
      </c>
      <c r="F1685" s="72">
        <v>33</v>
      </c>
      <c r="G1685" s="72" t="s">
        <v>10</v>
      </c>
    </row>
    <row r="1686" spans="3:7" ht="15" thickBot="1" x14ac:dyDescent="0.35">
      <c r="C1686" s="70">
        <v>43193</v>
      </c>
      <c r="D1686" s="71">
        <v>0.30230324074074072</v>
      </c>
      <c r="E1686" s="72" t="s">
        <v>9</v>
      </c>
      <c r="F1686" s="72">
        <v>32</v>
      </c>
      <c r="G1686" s="72" t="s">
        <v>10</v>
      </c>
    </row>
    <row r="1687" spans="3:7" ht="15" thickBot="1" x14ac:dyDescent="0.35">
      <c r="C1687" s="70">
        <v>43193</v>
      </c>
      <c r="D1687" s="71">
        <v>0.30361111111111111</v>
      </c>
      <c r="E1687" s="72" t="s">
        <v>9</v>
      </c>
      <c r="F1687" s="72">
        <v>25</v>
      </c>
      <c r="G1687" s="72" t="s">
        <v>21</v>
      </c>
    </row>
    <row r="1688" spans="3:7" ht="15" thickBot="1" x14ac:dyDescent="0.35">
      <c r="C1688" s="70">
        <v>43193</v>
      </c>
      <c r="D1688" s="71">
        <v>0.30366898148148147</v>
      </c>
      <c r="E1688" s="72" t="s">
        <v>9</v>
      </c>
      <c r="F1688" s="72">
        <v>44</v>
      </c>
      <c r="G1688" s="72" t="s">
        <v>10</v>
      </c>
    </row>
    <row r="1689" spans="3:7" ht="15" thickBot="1" x14ac:dyDescent="0.35">
      <c r="C1689" s="70">
        <v>43193</v>
      </c>
      <c r="D1689" s="71">
        <v>0.30402777777777779</v>
      </c>
      <c r="E1689" s="72" t="s">
        <v>9</v>
      </c>
      <c r="F1689" s="72">
        <v>24</v>
      </c>
      <c r="G1689" s="72" t="s">
        <v>10</v>
      </c>
    </row>
    <row r="1690" spans="3:7" ht="15" thickBot="1" x14ac:dyDescent="0.35">
      <c r="C1690" s="70">
        <v>43193</v>
      </c>
      <c r="D1690" s="71">
        <v>0.30444444444444446</v>
      </c>
      <c r="E1690" s="72" t="s">
        <v>9</v>
      </c>
      <c r="F1690" s="72">
        <v>59</v>
      </c>
      <c r="G1690" s="72" t="s">
        <v>10</v>
      </c>
    </row>
    <row r="1691" spans="3:7" ht="15" thickBot="1" x14ac:dyDescent="0.35">
      <c r="C1691" s="70">
        <v>43193</v>
      </c>
      <c r="D1691" s="71">
        <v>0.30472222222222223</v>
      </c>
      <c r="E1691" s="72" t="s">
        <v>9</v>
      </c>
      <c r="F1691" s="72">
        <v>43</v>
      </c>
      <c r="G1691" s="72" t="s">
        <v>10</v>
      </c>
    </row>
    <row r="1692" spans="3:7" ht="15" thickBot="1" x14ac:dyDescent="0.35">
      <c r="C1692" s="70">
        <v>43193</v>
      </c>
      <c r="D1692" s="71">
        <v>0.30489583333333331</v>
      </c>
      <c r="E1692" s="72" t="s">
        <v>9</v>
      </c>
      <c r="F1692" s="72">
        <v>52</v>
      </c>
      <c r="G1692" s="72" t="s">
        <v>10</v>
      </c>
    </row>
    <row r="1693" spans="3:7" ht="15" thickBot="1" x14ac:dyDescent="0.35">
      <c r="C1693" s="70">
        <v>43193</v>
      </c>
      <c r="D1693" s="71">
        <v>0.3051388888888889</v>
      </c>
      <c r="E1693" s="72" t="s">
        <v>9</v>
      </c>
      <c r="F1693" s="72">
        <v>35</v>
      </c>
      <c r="G1693" s="72" t="s">
        <v>10</v>
      </c>
    </row>
    <row r="1694" spans="3:7" ht="15" thickBot="1" x14ac:dyDescent="0.35">
      <c r="C1694" s="70">
        <v>43193</v>
      </c>
      <c r="D1694" s="71">
        <v>0.30526620370370372</v>
      </c>
      <c r="E1694" s="72" t="s">
        <v>9</v>
      </c>
      <c r="F1694" s="72">
        <v>22</v>
      </c>
      <c r="G1694" s="72" t="s">
        <v>21</v>
      </c>
    </row>
    <row r="1695" spans="3:7" ht="15" thickBot="1" x14ac:dyDescent="0.35">
      <c r="C1695" s="70">
        <v>43193</v>
      </c>
      <c r="D1695" s="71">
        <v>0.30528935185185185</v>
      </c>
      <c r="E1695" s="72" t="s">
        <v>9</v>
      </c>
      <c r="F1695" s="72">
        <v>41</v>
      </c>
      <c r="G1695" s="72" t="s">
        <v>10</v>
      </c>
    </row>
    <row r="1696" spans="3:7" ht="15" thickBot="1" x14ac:dyDescent="0.35">
      <c r="C1696" s="70">
        <v>43193</v>
      </c>
      <c r="D1696" s="71">
        <v>0.30600694444444443</v>
      </c>
      <c r="E1696" s="72" t="s">
        <v>9</v>
      </c>
      <c r="F1696" s="72">
        <v>41</v>
      </c>
      <c r="G1696" s="72" t="s">
        <v>10</v>
      </c>
    </row>
    <row r="1697" spans="3:7" ht="15" thickBot="1" x14ac:dyDescent="0.35">
      <c r="C1697" s="70">
        <v>43193</v>
      </c>
      <c r="D1697" s="71">
        <v>0.30627314814814816</v>
      </c>
      <c r="E1697" s="72" t="s">
        <v>9</v>
      </c>
      <c r="F1697" s="72">
        <v>35</v>
      </c>
      <c r="G1697" s="72" t="s">
        <v>10</v>
      </c>
    </row>
    <row r="1698" spans="3:7" ht="15" thickBot="1" x14ac:dyDescent="0.35">
      <c r="C1698" s="70">
        <v>43193</v>
      </c>
      <c r="D1698" s="71">
        <v>0.30664351851851851</v>
      </c>
      <c r="E1698" s="72" t="s">
        <v>9</v>
      </c>
      <c r="F1698" s="72">
        <v>27</v>
      </c>
      <c r="G1698" s="72" t="s">
        <v>10</v>
      </c>
    </row>
    <row r="1699" spans="3:7" ht="15" thickBot="1" x14ac:dyDescent="0.35">
      <c r="C1699" s="70">
        <v>43193</v>
      </c>
      <c r="D1699" s="71">
        <v>0.30684027777777778</v>
      </c>
      <c r="E1699" s="72" t="s">
        <v>9</v>
      </c>
      <c r="F1699" s="72">
        <v>44</v>
      </c>
      <c r="G1699" s="72" t="s">
        <v>10</v>
      </c>
    </row>
    <row r="1700" spans="3:7" ht="15" thickBot="1" x14ac:dyDescent="0.35">
      <c r="C1700" s="70">
        <v>43193</v>
      </c>
      <c r="D1700" s="71">
        <v>0.30768518518518517</v>
      </c>
      <c r="E1700" s="72" t="s">
        <v>9</v>
      </c>
      <c r="F1700" s="72">
        <v>46</v>
      </c>
      <c r="G1700" s="72" t="s">
        <v>10</v>
      </c>
    </row>
    <row r="1701" spans="3:7" ht="15" thickBot="1" x14ac:dyDescent="0.35">
      <c r="C1701" s="70">
        <v>43193</v>
      </c>
      <c r="D1701" s="71">
        <v>0.30890046296296297</v>
      </c>
      <c r="E1701" s="72" t="s">
        <v>9</v>
      </c>
      <c r="F1701" s="72">
        <v>36</v>
      </c>
      <c r="G1701" s="72" t="s">
        <v>10</v>
      </c>
    </row>
    <row r="1702" spans="3:7" ht="15" thickBot="1" x14ac:dyDescent="0.35">
      <c r="C1702" s="70">
        <v>43193</v>
      </c>
      <c r="D1702" s="71">
        <v>0.30987268518518518</v>
      </c>
      <c r="E1702" s="72" t="s">
        <v>9</v>
      </c>
      <c r="F1702" s="72">
        <v>25</v>
      </c>
      <c r="G1702" s="72" t="s">
        <v>21</v>
      </c>
    </row>
    <row r="1703" spans="3:7" ht="15" thickBot="1" x14ac:dyDescent="0.35">
      <c r="C1703" s="70">
        <v>43193</v>
      </c>
      <c r="D1703" s="71">
        <v>0.3099189814814815</v>
      </c>
      <c r="E1703" s="72" t="s">
        <v>9</v>
      </c>
      <c r="F1703" s="72">
        <v>26</v>
      </c>
      <c r="G1703" s="72" t="s">
        <v>21</v>
      </c>
    </row>
    <row r="1704" spans="3:7" ht="15" thickBot="1" x14ac:dyDescent="0.35">
      <c r="C1704" s="70">
        <v>43193</v>
      </c>
      <c r="D1704" s="71">
        <v>0.31069444444444444</v>
      </c>
      <c r="E1704" s="72" t="s">
        <v>9</v>
      </c>
      <c r="F1704" s="72">
        <v>25</v>
      </c>
      <c r="G1704" s="72" t="s">
        <v>10</v>
      </c>
    </row>
    <row r="1705" spans="3:7" ht="15" thickBot="1" x14ac:dyDescent="0.35">
      <c r="C1705" s="70">
        <v>43193</v>
      </c>
      <c r="D1705" s="71">
        <v>0.31074074074074071</v>
      </c>
      <c r="E1705" s="72" t="s">
        <v>9</v>
      </c>
      <c r="F1705" s="72">
        <v>16</v>
      </c>
      <c r="G1705" s="72" t="s">
        <v>21</v>
      </c>
    </row>
    <row r="1706" spans="3:7" ht="15" thickBot="1" x14ac:dyDescent="0.35">
      <c r="C1706" s="70">
        <v>43193</v>
      </c>
      <c r="D1706" s="71">
        <v>0.31119212962962967</v>
      </c>
      <c r="E1706" s="72" t="s">
        <v>9</v>
      </c>
      <c r="F1706" s="72">
        <v>25</v>
      </c>
      <c r="G1706" s="72" t="s">
        <v>10</v>
      </c>
    </row>
    <row r="1707" spans="3:7" ht="15" thickBot="1" x14ac:dyDescent="0.35">
      <c r="C1707" s="70">
        <v>43193</v>
      </c>
      <c r="D1707" s="71">
        <v>0.31184027777777779</v>
      </c>
      <c r="E1707" s="72" t="s">
        <v>9</v>
      </c>
      <c r="F1707" s="72">
        <v>39</v>
      </c>
      <c r="G1707" s="72" t="s">
        <v>10</v>
      </c>
    </row>
    <row r="1708" spans="3:7" ht="15" thickBot="1" x14ac:dyDescent="0.35">
      <c r="C1708" s="70">
        <v>43193</v>
      </c>
      <c r="D1708" s="71">
        <v>0.31237268518518518</v>
      </c>
      <c r="E1708" s="72" t="s">
        <v>9</v>
      </c>
      <c r="F1708" s="72">
        <v>38</v>
      </c>
      <c r="G1708" s="72" t="s">
        <v>10</v>
      </c>
    </row>
    <row r="1709" spans="3:7" ht="15" thickBot="1" x14ac:dyDescent="0.35">
      <c r="C1709" s="70">
        <v>43193</v>
      </c>
      <c r="D1709" s="71">
        <v>0.31246527777777777</v>
      </c>
      <c r="E1709" s="72" t="s">
        <v>9</v>
      </c>
      <c r="F1709" s="72">
        <v>48</v>
      </c>
      <c r="G1709" s="72" t="s">
        <v>10</v>
      </c>
    </row>
    <row r="1710" spans="3:7" ht="15" thickBot="1" x14ac:dyDescent="0.35">
      <c r="C1710" s="70">
        <v>43193</v>
      </c>
      <c r="D1710" s="71">
        <v>0.3130324074074074</v>
      </c>
      <c r="E1710" s="72" t="s">
        <v>9</v>
      </c>
      <c r="F1710" s="72">
        <v>39</v>
      </c>
      <c r="G1710" s="72" t="s">
        <v>10</v>
      </c>
    </row>
    <row r="1711" spans="3:7" ht="15" thickBot="1" x14ac:dyDescent="0.35">
      <c r="C1711" s="70">
        <v>43193</v>
      </c>
      <c r="D1711" s="71">
        <v>0.31390046296296298</v>
      </c>
      <c r="E1711" s="72" t="s">
        <v>9</v>
      </c>
      <c r="F1711" s="72">
        <v>34</v>
      </c>
      <c r="G1711" s="72" t="s">
        <v>10</v>
      </c>
    </row>
    <row r="1712" spans="3:7" ht="15" thickBot="1" x14ac:dyDescent="0.35">
      <c r="C1712" s="70">
        <v>43193</v>
      </c>
      <c r="D1712" s="71">
        <v>0.31465277777777778</v>
      </c>
      <c r="E1712" s="72" t="s">
        <v>9</v>
      </c>
      <c r="F1712" s="72">
        <v>22</v>
      </c>
      <c r="G1712" s="72" t="s">
        <v>21</v>
      </c>
    </row>
    <row r="1713" spans="3:7" ht="15" thickBot="1" x14ac:dyDescent="0.35">
      <c r="C1713" s="70">
        <v>43193</v>
      </c>
      <c r="D1713" s="71">
        <v>0.31494212962962964</v>
      </c>
      <c r="E1713" s="72" t="s">
        <v>9</v>
      </c>
      <c r="F1713" s="72">
        <v>31</v>
      </c>
      <c r="G1713" s="72" t="s">
        <v>10</v>
      </c>
    </row>
    <row r="1714" spans="3:7" ht="15" thickBot="1" x14ac:dyDescent="0.35">
      <c r="C1714" s="70">
        <v>43193</v>
      </c>
      <c r="D1714" s="71">
        <v>0.3165162037037037</v>
      </c>
      <c r="E1714" s="72" t="s">
        <v>9</v>
      </c>
      <c r="F1714" s="72">
        <v>20</v>
      </c>
      <c r="G1714" s="72" t="s">
        <v>21</v>
      </c>
    </row>
    <row r="1715" spans="3:7" ht="15" thickBot="1" x14ac:dyDescent="0.35">
      <c r="C1715" s="70">
        <v>43193</v>
      </c>
      <c r="D1715" s="71">
        <v>0.31690972222222219</v>
      </c>
      <c r="E1715" s="72" t="s">
        <v>9</v>
      </c>
      <c r="F1715" s="72">
        <v>35</v>
      </c>
      <c r="G1715" s="72" t="s">
        <v>10</v>
      </c>
    </row>
    <row r="1716" spans="3:7" ht="15" thickBot="1" x14ac:dyDescent="0.35">
      <c r="C1716" s="70">
        <v>43193</v>
      </c>
      <c r="D1716" s="71">
        <v>0.3180439814814815</v>
      </c>
      <c r="E1716" s="72" t="s">
        <v>9</v>
      </c>
      <c r="F1716" s="72">
        <v>40</v>
      </c>
      <c r="G1716" s="72" t="s">
        <v>10</v>
      </c>
    </row>
    <row r="1717" spans="3:7" ht="15" thickBot="1" x14ac:dyDescent="0.35">
      <c r="C1717" s="70">
        <v>43193</v>
      </c>
      <c r="D1717" s="71">
        <v>0.3181134259259259</v>
      </c>
      <c r="E1717" s="72" t="s">
        <v>9</v>
      </c>
      <c r="F1717" s="72">
        <v>22</v>
      </c>
      <c r="G1717" s="72" t="s">
        <v>21</v>
      </c>
    </row>
    <row r="1718" spans="3:7" ht="15" thickBot="1" x14ac:dyDescent="0.35">
      <c r="C1718" s="70">
        <v>43193</v>
      </c>
      <c r="D1718" s="71">
        <v>0.31953703703703701</v>
      </c>
      <c r="E1718" s="72" t="s">
        <v>9</v>
      </c>
      <c r="F1718" s="72">
        <v>30</v>
      </c>
      <c r="G1718" s="72" t="s">
        <v>21</v>
      </c>
    </row>
    <row r="1719" spans="3:7" ht="15" thickBot="1" x14ac:dyDescent="0.35">
      <c r="C1719" s="70">
        <v>43193</v>
      </c>
      <c r="D1719" s="71">
        <v>0.32081018518518517</v>
      </c>
      <c r="E1719" s="72" t="s">
        <v>9</v>
      </c>
      <c r="F1719" s="72">
        <v>18</v>
      </c>
      <c r="G1719" s="72" t="s">
        <v>10</v>
      </c>
    </row>
    <row r="1720" spans="3:7" ht="15" thickBot="1" x14ac:dyDescent="0.35">
      <c r="C1720" s="70">
        <v>43193</v>
      </c>
      <c r="D1720" s="71">
        <v>0.32131944444444444</v>
      </c>
      <c r="E1720" s="72" t="s">
        <v>9</v>
      </c>
      <c r="F1720" s="72">
        <v>53</v>
      </c>
      <c r="G1720" s="72" t="s">
        <v>10</v>
      </c>
    </row>
    <row r="1721" spans="3:7" ht="15" thickBot="1" x14ac:dyDescent="0.35">
      <c r="C1721" s="70">
        <v>43193</v>
      </c>
      <c r="D1721" s="71">
        <v>0.32143518518518516</v>
      </c>
      <c r="E1721" s="72" t="s">
        <v>9</v>
      </c>
      <c r="F1721" s="72">
        <v>17</v>
      </c>
      <c r="G1721" s="72" t="s">
        <v>10</v>
      </c>
    </row>
    <row r="1722" spans="3:7" ht="15" thickBot="1" x14ac:dyDescent="0.35">
      <c r="C1722" s="70">
        <v>43193</v>
      </c>
      <c r="D1722" s="71">
        <v>0.32420138888888889</v>
      </c>
      <c r="E1722" s="72" t="s">
        <v>9</v>
      </c>
      <c r="F1722" s="72">
        <v>44</v>
      </c>
      <c r="G1722" s="72" t="s">
        <v>10</v>
      </c>
    </row>
    <row r="1723" spans="3:7" ht="15" thickBot="1" x14ac:dyDescent="0.35">
      <c r="C1723" s="70">
        <v>43193</v>
      </c>
      <c r="D1723" s="71">
        <v>0.32466435185185188</v>
      </c>
      <c r="E1723" s="72" t="s">
        <v>9</v>
      </c>
      <c r="F1723" s="72">
        <v>46</v>
      </c>
      <c r="G1723" s="72" t="s">
        <v>10</v>
      </c>
    </row>
    <row r="1724" spans="3:7" ht="15" thickBot="1" x14ac:dyDescent="0.35">
      <c r="C1724" s="70">
        <v>43193</v>
      </c>
      <c r="D1724" s="71">
        <v>0.32591435185185186</v>
      </c>
      <c r="E1724" s="72" t="s">
        <v>9</v>
      </c>
      <c r="F1724" s="72">
        <v>47</v>
      </c>
      <c r="G1724" s="72" t="s">
        <v>10</v>
      </c>
    </row>
    <row r="1725" spans="3:7" ht="15" thickBot="1" x14ac:dyDescent="0.35">
      <c r="C1725" s="70">
        <v>43193</v>
      </c>
      <c r="D1725" s="71">
        <v>0.32593749999999999</v>
      </c>
      <c r="E1725" s="72" t="s">
        <v>9</v>
      </c>
      <c r="F1725" s="72">
        <v>15</v>
      </c>
      <c r="G1725" s="72" t="s">
        <v>21</v>
      </c>
    </row>
    <row r="1726" spans="3:7" ht="15" thickBot="1" x14ac:dyDescent="0.35">
      <c r="C1726" s="70">
        <v>43193</v>
      </c>
      <c r="D1726" s="71">
        <v>0.32949074074074075</v>
      </c>
      <c r="E1726" s="72" t="s">
        <v>9</v>
      </c>
      <c r="F1726" s="72">
        <v>53</v>
      </c>
      <c r="G1726" s="72" t="s">
        <v>10</v>
      </c>
    </row>
    <row r="1727" spans="3:7" ht="15" thickBot="1" x14ac:dyDescent="0.35">
      <c r="C1727" s="70">
        <v>43193</v>
      </c>
      <c r="D1727" s="71">
        <v>0.33015046296296297</v>
      </c>
      <c r="E1727" s="72" t="s">
        <v>9</v>
      </c>
      <c r="F1727" s="72">
        <v>41</v>
      </c>
      <c r="G1727" s="72" t="s">
        <v>10</v>
      </c>
    </row>
    <row r="1728" spans="3:7" ht="15" thickBot="1" x14ac:dyDescent="0.35">
      <c r="C1728" s="70">
        <v>43193</v>
      </c>
      <c r="D1728" s="71">
        <v>0.33295138888888892</v>
      </c>
      <c r="E1728" s="72" t="s">
        <v>9</v>
      </c>
      <c r="F1728" s="72">
        <v>39</v>
      </c>
      <c r="G1728" s="72" t="s">
        <v>10</v>
      </c>
    </row>
    <row r="1729" spans="3:7" ht="15" thickBot="1" x14ac:dyDescent="0.35">
      <c r="C1729" s="70">
        <v>43193</v>
      </c>
      <c r="D1729" s="71">
        <v>0.33363425925925921</v>
      </c>
      <c r="E1729" s="72" t="s">
        <v>9</v>
      </c>
      <c r="F1729" s="72">
        <v>36</v>
      </c>
      <c r="G1729" s="72" t="s">
        <v>21</v>
      </c>
    </row>
    <row r="1730" spans="3:7" ht="15" thickBot="1" x14ac:dyDescent="0.35">
      <c r="C1730" s="70">
        <v>43193</v>
      </c>
      <c r="D1730" s="71">
        <v>0.33459490740740744</v>
      </c>
      <c r="E1730" s="72" t="s">
        <v>9</v>
      </c>
      <c r="F1730" s="72">
        <v>46</v>
      </c>
      <c r="G1730" s="72" t="s">
        <v>10</v>
      </c>
    </row>
    <row r="1731" spans="3:7" ht="15" thickBot="1" x14ac:dyDescent="0.35">
      <c r="C1731" s="70">
        <v>43193</v>
      </c>
      <c r="D1731" s="71">
        <v>0.33466435185185189</v>
      </c>
      <c r="E1731" s="72" t="s">
        <v>9</v>
      </c>
      <c r="F1731" s="72">
        <v>47</v>
      </c>
      <c r="G1731" s="72" t="s">
        <v>10</v>
      </c>
    </row>
    <row r="1732" spans="3:7" ht="15" thickBot="1" x14ac:dyDescent="0.35">
      <c r="C1732" s="70">
        <v>43193</v>
      </c>
      <c r="D1732" s="71">
        <v>0.33618055555555554</v>
      </c>
      <c r="E1732" s="72" t="s">
        <v>9</v>
      </c>
      <c r="F1732" s="72">
        <v>29</v>
      </c>
      <c r="G1732" s="72" t="s">
        <v>21</v>
      </c>
    </row>
    <row r="1733" spans="3:7" ht="15" thickBot="1" x14ac:dyDescent="0.35">
      <c r="C1733" s="70">
        <v>43193</v>
      </c>
      <c r="D1733" s="71">
        <v>0.33728009259259256</v>
      </c>
      <c r="E1733" s="72" t="s">
        <v>9</v>
      </c>
      <c r="F1733" s="72">
        <v>44</v>
      </c>
      <c r="G1733" s="72" t="s">
        <v>10</v>
      </c>
    </row>
    <row r="1734" spans="3:7" ht="15" thickBot="1" x14ac:dyDescent="0.35">
      <c r="C1734" s="70">
        <v>43193</v>
      </c>
      <c r="D1734" s="71">
        <v>0.34114583333333331</v>
      </c>
      <c r="E1734" s="72" t="s">
        <v>9</v>
      </c>
      <c r="F1734" s="72">
        <v>27</v>
      </c>
      <c r="G1734" s="72" t="s">
        <v>10</v>
      </c>
    </row>
    <row r="1735" spans="3:7" ht="15" thickBot="1" x14ac:dyDescent="0.35">
      <c r="C1735" s="70">
        <v>43193</v>
      </c>
      <c r="D1735" s="71">
        <v>0.3435300925925926</v>
      </c>
      <c r="E1735" s="72" t="s">
        <v>9</v>
      </c>
      <c r="F1735" s="72">
        <v>50</v>
      </c>
      <c r="G1735" s="72" t="s">
        <v>21</v>
      </c>
    </row>
    <row r="1736" spans="3:7" ht="15" thickBot="1" x14ac:dyDescent="0.35">
      <c r="C1736" s="70">
        <v>43193</v>
      </c>
      <c r="D1736" s="71">
        <v>0.34531249999999997</v>
      </c>
      <c r="E1736" s="72" t="s">
        <v>9</v>
      </c>
      <c r="F1736" s="72">
        <v>40</v>
      </c>
      <c r="G1736" s="72" t="s">
        <v>21</v>
      </c>
    </row>
    <row r="1737" spans="3:7" ht="15" thickBot="1" x14ac:dyDescent="0.35">
      <c r="C1737" s="70">
        <v>43193</v>
      </c>
      <c r="D1737" s="71">
        <v>0.34645833333333331</v>
      </c>
      <c r="E1737" s="72" t="s">
        <v>9</v>
      </c>
      <c r="F1737" s="72">
        <v>28</v>
      </c>
      <c r="G1737" s="72" t="s">
        <v>21</v>
      </c>
    </row>
    <row r="1738" spans="3:7" ht="15" thickBot="1" x14ac:dyDescent="0.35">
      <c r="C1738" s="70">
        <v>43193</v>
      </c>
      <c r="D1738" s="71">
        <v>0.34666666666666668</v>
      </c>
      <c r="E1738" s="72" t="s">
        <v>9</v>
      </c>
      <c r="F1738" s="72">
        <v>57</v>
      </c>
      <c r="G1738" s="72" t="s">
        <v>10</v>
      </c>
    </row>
    <row r="1739" spans="3:7" ht="15" thickBot="1" x14ac:dyDescent="0.35">
      <c r="C1739" s="70">
        <v>43193</v>
      </c>
      <c r="D1739" s="71">
        <v>0.3478472222222222</v>
      </c>
      <c r="E1739" s="72" t="s">
        <v>9</v>
      </c>
      <c r="F1739" s="72">
        <v>38</v>
      </c>
      <c r="G1739" s="72" t="s">
        <v>10</v>
      </c>
    </row>
    <row r="1740" spans="3:7" ht="15" thickBot="1" x14ac:dyDescent="0.35">
      <c r="C1740" s="70">
        <v>43193</v>
      </c>
      <c r="D1740" s="71">
        <v>0.34840277777777778</v>
      </c>
      <c r="E1740" s="72" t="s">
        <v>9</v>
      </c>
      <c r="F1740" s="72">
        <v>50</v>
      </c>
      <c r="G1740" s="72" t="s">
        <v>10</v>
      </c>
    </row>
    <row r="1741" spans="3:7" ht="15" thickBot="1" x14ac:dyDescent="0.35">
      <c r="C1741" s="70">
        <v>43193</v>
      </c>
      <c r="D1741" s="71">
        <v>0.35234953703703703</v>
      </c>
      <c r="E1741" s="72" t="s">
        <v>9</v>
      </c>
      <c r="F1741" s="72">
        <v>24</v>
      </c>
      <c r="G1741" s="72" t="s">
        <v>21</v>
      </c>
    </row>
    <row r="1742" spans="3:7" ht="15" thickBot="1" x14ac:dyDescent="0.35">
      <c r="C1742" s="70">
        <v>43193</v>
      </c>
      <c r="D1742" s="71">
        <v>0.35287037037037039</v>
      </c>
      <c r="E1742" s="72" t="s">
        <v>9</v>
      </c>
      <c r="F1742" s="72">
        <v>43</v>
      </c>
      <c r="G1742" s="72" t="s">
        <v>10</v>
      </c>
    </row>
    <row r="1743" spans="3:7" ht="15" thickBot="1" x14ac:dyDescent="0.35">
      <c r="C1743" s="70">
        <v>43193</v>
      </c>
      <c r="D1743" s="71">
        <v>0.35340277777777779</v>
      </c>
      <c r="E1743" s="72" t="s">
        <v>9</v>
      </c>
      <c r="F1743" s="72">
        <v>51</v>
      </c>
      <c r="G1743" s="72" t="s">
        <v>10</v>
      </c>
    </row>
    <row r="1744" spans="3:7" ht="15" thickBot="1" x14ac:dyDescent="0.35">
      <c r="C1744" s="70">
        <v>43193</v>
      </c>
      <c r="D1744" s="71">
        <v>0.35369212962962965</v>
      </c>
      <c r="E1744" s="72" t="s">
        <v>9</v>
      </c>
      <c r="F1744" s="72">
        <v>25</v>
      </c>
      <c r="G1744" s="72" t="s">
        <v>21</v>
      </c>
    </row>
    <row r="1745" spans="3:7" ht="15" thickBot="1" x14ac:dyDescent="0.35">
      <c r="C1745" s="70">
        <v>43193</v>
      </c>
      <c r="D1745" s="71">
        <v>0.35407407407407404</v>
      </c>
      <c r="E1745" s="72" t="s">
        <v>9</v>
      </c>
      <c r="F1745" s="72">
        <v>20</v>
      </c>
      <c r="G1745" s="72" t="s">
        <v>21</v>
      </c>
    </row>
    <row r="1746" spans="3:7" ht="15" thickBot="1" x14ac:dyDescent="0.35">
      <c r="C1746" s="70">
        <v>43193</v>
      </c>
      <c r="D1746" s="71">
        <v>0.35472222222222222</v>
      </c>
      <c r="E1746" s="72" t="s">
        <v>9</v>
      </c>
      <c r="F1746" s="72">
        <v>44</v>
      </c>
      <c r="G1746" s="72" t="s">
        <v>21</v>
      </c>
    </row>
    <row r="1747" spans="3:7" ht="15" thickBot="1" x14ac:dyDescent="0.35">
      <c r="C1747" s="70">
        <v>43193</v>
      </c>
      <c r="D1747" s="71">
        <v>0.35496527777777781</v>
      </c>
      <c r="E1747" s="72" t="s">
        <v>9</v>
      </c>
      <c r="F1747" s="72">
        <v>29</v>
      </c>
      <c r="G1747" s="72" t="s">
        <v>21</v>
      </c>
    </row>
    <row r="1748" spans="3:7" ht="15" thickBot="1" x14ac:dyDescent="0.35">
      <c r="C1748" s="70">
        <v>43193</v>
      </c>
      <c r="D1748" s="71">
        <v>0.3553472222222222</v>
      </c>
      <c r="E1748" s="72" t="s">
        <v>9</v>
      </c>
      <c r="F1748" s="72">
        <v>23</v>
      </c>
      <c r="G1748" s="72" t="s">
        <v>21</v>
      </c>
    </row>
    <row r="1749" spans="3:7" ht="15" thickBot="1" x14ac:dyDescent="0.35">
      <c r="C1749" s="70">
        <v>43193</v>
      </c>
      <c r="D1749" s="71">
        <v>0.35616898148148146</v>
      </c>
      <c r="E1749" s="72" t="s">
        <v>9</v>
      </c>
      <c r="F1749" s="72">
        <v>41</v>
      </c>
      <c r="G1749" s="72" t="s">
        <v>10</v>
      </c>
    </row>
    <row r="1750" spans="3:7" ht="15" thickBot="1" x14ac:dyDescent="0.35">
      <c r="C1750" s="70">
        <v>43193</v>
      </c>
      <c r="D1750" s="71">
        <v>0.35768518518518522</v>
      </c>
      <c r="E1750" s="72" t="s">
        <v>9</v>
      </c>
      <c r="F1750" s="72">
        <v>42</v>
      </c>
      <c r="G1750" s="72" t="s">
        <v>10</v>
      </c>
    </row>
    <row r="1751" spans="3:7" ht="15" thickBot="1" x14ac:dyDescent="0.35">
      <c r="C1751" s="70">
        <v>43193</v>
      </c>
      <c r="D1751" s="71">
        <v>0.35831018518518515</v>
      </c>
      <c r="E1751" s="72" t="s">
        <v>9</v>
      </c>
      <c r="F1751" s="72">
        <v>20</v>
      </c>
      <c r="G1751" s="72" t="s">
        <v>21</v>
      </c>
    </row>
    <row r="1752" spans="3:7" ht="15" thickBot="1" x14ac:dyDescent="0.35">
      <c r="C1752" s="70">
        <v>43193</v>
      </c>
      <c r="D1752" s="71">
        <v>0.3583796296296296</v>
      </c>
      <c r="E1752" s="72" t="s">
        <v>9</v>
      </c>
      <c r="F1752" s="72">
        <v>41</v>
      </c>
      <c r="G1752" s="72" t="s">
        <v>10</v>
      </c>
    </row>
    <row r="1753" spans="3:7" ht="15" thickBot="1" x14ac:dyDescent="0.35">
      <c r="C1753" s="70">
        <v>43193</v>
      </c>
      <c r="D1753" s="71">
        <v>0.35857638888888888</v>
      </c>
      <c r="E1753" s="72" t="s">
        <v>9</v>
      </c>
      <c r="F1753" s="72">
        <v>24</v>
      </c>
      <c r="G1753" s="72" t="s">
        <v>21</v>
      </c>
    </row>
    <row r="1754" spans="3:7" ht="15" thickBot="1" x14ac:dyDescent="0.35">
      <c r="C1754" s="70">
        <v>43193</v>
      </c>
      <c r="D1754" s="71">
        <v>0.3589236111111111</v>
      </c>
      <c r="E1754" s="72" t="s">
        <v>9</v>
      </c>
      <c r="F1754" s="72">
        <v>40</v>
      </c>
      <c r="G1754" s="72" t="s">
        <v>10</v>
      </c>
    </row>
    <row r="1755" spans="3:7" ht="15" thickBot="1" x14ac:dyDescent="0.35">
      <c r="C1755" s="70">
        <v>43193</v>
      </c>
      <c r="D1755" s="71">
        <v>0.35923611111111109</v>
      </c>
      <c r="E1755" s="72" t="s">
        <v>9</v>
      </c>
      <c r="F1755" s="72">
        <v>16</v>
      </c>
      <c r="G1755" s="72" t="s">
        <v>21</v>
      </c>
    </row>
    <row r="1756" spans="3:7" ht="15" thickBot="1" x14ac:dyDescent="0.35">
      <c r="C1756" s="70">
        <v>43193</v>
      </c>
      <c r="D1756" s="71">
        <v>0.35932870370370368</v>
      </c>
      <c r="E1756" s="72" t="s">
        <v>9</v>
      </c>
      <c r="F1756" s="72">
        <v>33</v>
      </c>
      <c r="G1756" s="72" t="s">
        <v>10</v>
      </c>
    </row>
    <row r="1757" spans="3:7" ht="15" thickBot="1" x14ac:dyDescent="0.35">
      <c r="C1757" s="70">
        <v>43193</v>
      </c>
      <c r="D1757" s="71">
        <v>0.35978009259259264</v>
      </c>
      <c r="E1757" s="72" t="s">
        <v>9</v>
      </c>
      <c r="F1757" s="72">
        <v>39</v>
      </c>
      <c r="G1757" s="72" t="s">
        <v>10</v>
      </c>
    </row>
    <row r="1758" spans="3:7" ht="15" thickBot="1" x14ac:dyDescent="0.35">
      <c r="C1758" s="70">
        <v>43193</v>
      </c>
      <c r="D1758" s="71">
        <v>0.36008101851851854</v>
      </c>
      <c r="E1758" s="72" t="s">
        <v>9</v>
      </c>
      <c r="F1758" s="72">
        <v>70</v>
      </c>
      <c r="G1758" s="72" t="s">
        <v>10</v>
      </c>
    </row>
    <row r="1759" spans="3:7" ht="15" thickBot="1" x14ac:dyDescent="0.35">
      <c r="C1759" s="70">
        <v>43193</v>
      </c>
      <c r="D1759" s="71">
        <v>0.36033564814814811</v>
      </c>
      <c r="E1759" s="72" t="s">
        <v>9</v>
      </c>
      <c r="F1759" s="72">
        <v>42</v>
      </c>
      <c r="G1759" s="72" t="s">
        <v>10</v>
      </c>
    </row>
    <row r="1760" spans="3:7" ht="15" thickBot="1" x14ac:dyDescent="0.35">
      <c r="C1760" s="70">
        <v>43193</v>
      </c>
      <c r="D1760" s="71">
        <v>0.36153935185185188</v>
      </c>
      <c r="E1760" s="72" t="s">
        <v>9</v>
      </c>
      <c r="F1760" s="72">
        <v>28</v>
      </c>
      <c r="G1760" s="72" t="s">
        <v>10</v>
      </c>
    </row>
    <row r="1761" spans="3:7" ht="15" thickBot="1" x14ac:dyDescent="0.35">
      <c r="C1761" s="70">
        <v>43193</v>
      </c>
      <c r="D1761" s="71">
        <v>0.36273148148148149</v>
      </c>
      <c r="E1761" s="72" t="s">
        <v>9</v>
      </c>
      <c r="F1761" s="72">
        <v>24</v>
      </c>
      <c r="G1761" s="72" t="s">
        <v>21</v>
      </c>
    </row>
    <row r="1762" spans="3:7" ht="15" thickBot="1" x14ac:dyDescent="0.35">
      <c r="C1762" s="70">
        <v>43193</v>
      </c>
      <c r="D1762" s="71">
        <v>0.36278935185185185</v>
      </c>
      <c r="E1762" s="72" t="s">
        <v>9</v>
      </c>
      <c r="F1762" s="72">
        <v>51</v>
      </c>
      <c r="G1762" s="72" t="s">
        <v>10</v>
      </c>
    </row>
    <row r="1763" spans="3:7" ht="15" thickBot="1" x14ac:dyDescent="0.35">
      <c r="C1763" s="70">
        <v>43193</v>
      </c>
      <c r="D1763" s="71">
        <v>0.36299768518518521</v>
      </c>
      <c r="E1763" s="72" t="s">
        <v>9</v>
      </c>
      <c r="F1763" s="72">
        <v>42</v>
      </c>
      <c r="G1763" s="72" t="s">
        <v>10</v>
      </c>
    </row>
    <row r="1764" spans="3:7" ht="15" thickBot="1" x14ac:dyDescent="0.35">
      <c r="C1764" s="70">
        <v>43193</v>
      </c>
      <c r="D1764" s="71">
        <v>0.36425925925925928</v>
      </c>
      <c r="E1764" s="72" t="s">
        <v>9</v>
      </c>
      <c r="F1764" s="72">
        <v>15</v>
      </c>
      <c r="G1764" s="72" t="s">
        <v>21</v>
      </c>
    </row>
    <row r="1765" spans="3:7" ht="15" thickBot="1" x14ac:dyDescent="0.35">
      <c r="C1765" s="70">
        <v>43193</v>
      </c>
      <c r="D1765" s="71">
        <v>0.36476851851851855</v>
      </c>
      <c r="E1765" s="72" t="s">
        <v>9</v>
      </c>
      <c r="F1765" s="72">
        <v>21</v>
      </c>
      <c r="G1765" s="72" t="s">
        <v>21</v>
      </c>
    </row>
    <row r="1766" spans="3:7" ht="15" thickBot="1" x14ac:dyDescent="0.35">
      <c r="C1766" s="70">
        <v>43193</v>
      </c>
      <c r="D1766" s="71">
        <v>0.36561342592592588</v>
      </c>
      <c r="E1766" s="72" t="s">
        <v>9</v>
      </c>
      <c r="F1766" s="72">
        <v>43</v>
      </c>
      <c r="G1766" s="72" t="s">
        <v>10</v>
      </c>
    </row>
    <row r="1767" spans="3:7" ht="15" thickBot="1" x14ac:dyDescent="0.35">
      <c r="C1767" s="70">
        <v>43193</v>
      </c>
      <c r="D1767" s="71">
        <v>0.3658912037037037</v>
      </c>
      <c r="E1767" s="72" t="s">
        <v>9</v>
      </c>
      <c r="F1767" s="72">
        <v>36</v>
      </c>
      <c r="G1767" s="72" t="s">
        <v>21</v>
      </c>
    </row>
    <row r="1768" spans="3:7" ht="15" thickBot="1" x14ac:dyDescent="0.35">
      <c r="C1768" s="70">
        <v>43193</v>
      </c>
      <c r="D1768" s="71">
        <v>0.36607638888888888</v>
      </c>
      <c r="E1768" s="72" t="s">
        <v>9</v>
      </c>
      <c r="F1768" s="72">
        <v>32</v>
      </c>
      <c r="G1768" s="72" t="s">
        <v>10</v>
      </c>
    </row>
    <row r="1769" spans="3:7" ht="15" thickBot="1" x14ac:dyDescent="0.35">
      <c r="C1769" s="70">
        <v>43193</v>
      </c>
      <c r="D1769" s="71">
        <v>0.36749999999999999</v>
      </c>
      <c r="E1769" s="72" t="s">
        <v>9</v>
      </c>
      <c r="F1769" s="72">
        <v>45</v>
      </c>
      <c r="G1769" s="72" t="s">
        <v>10</v>
      </c>
    </row>
    <row r="1770" spans="3:7" ht="15" thickBot="1" x14ac:dyDescent="0.35">
      <c r="C1770" s="70">
        <v>43193</v>
      </c>
      <c r="D1770" s="71">
        <v>0.36874999999999997</v>
      </c>
      <c r="E1770" s="72" t="s">
        <v>9</v>
      </c>
      <c r="F1770" s="72">
        <v>22</v>
      </c>
      <c r="G1770" s="72" t="s">
        <v>21</v>
      </c>
    </row>
    <row r="1771" spans="3:7" ht="15" thickBot="1" x14ac:dyDescent="0.35">
      <c r="C1771" s="70">
        <v>43193</v>
      </c>
      <c r="D1771" s="71">
        <v>0.3706712962962963</v>
      </c>
      <c r="E1771" s="72" t="s">
        <v>9</v>
      </c>
      <c r="F1771" s="72">
        <v>35</v>
      </c>
      <c r="G1771" s="72" t="s">
        <v>10</v>
      </c>
    </row>
    <row r="1772" spans="3:7" ht="15" thickBot="1" x14ac:dyDescent="0.35">
      <c r="C1772" s="70">
        <v>43193</v>
      </c>
      <c r="D1772" s="71">
        <v>0.37168981481481483</v>
      </c>
      <c r="E1772" s="72" t="s">
        <v>9</v>
      </c>
      <c r="F1772" s="72">
        <v>47</v>
      </c>
      <c r="G1772" s="72" t="s">
        <v>10</v>
      </c>
    </row>
    <row r="1773" spans="3:7" ht="15" thickBot="1" x14ac:dyDescent="0.35">
      <c r="C1773" s="70">
        <v>43193</v>
      </c>
      <c r="D1773" s="71">
        <v>0.37656249999999997</v>
      </c>
      <c r="E1773" s="72" t="s">
        <v>9</v>
      </c>
      <c r="F1773" s="72">
        <v>44</v>
      </c>
      <c r="G1773" s="72" t="s">
        <v>10</v>
      </c>
    </row>
    <row r="1774" spans="3:7" ht="15" thickBot="1" x14ac:dyDescent="0.35">
      <c r="C1774" s="70">
        <v>43193</v>
      </c>
      <c r="D1774" s="71">
        <v>0.37664351851851857</v>
      </c>
      <c r="E1774" s="72" t="s">
        <v>9</v>
      </c>
      <c r="F1774" s="72">
        <v>36</v>
      </c>
      <c r="G1774" s="72" t="s">
        <v>10</v>
      </c>
    </row>
    <row r="1775" spans="3:7" ht="15" thickBot="1" x14ac:dyDescent="0.35">
      <c r="C1775" s="70">
        <v>43193</v>
      </c>
      <c r="D1775" s="71">
        <v>0.3778009259259259</v>
      </c>
      <c r="E1775" s="72" t="s">
        <v>9</v>
      </c>
      <c r="F1775" s="72">
        <v>39</v>
      </c>
      <c r="G1775" s="72" t="s">
        <v>21</v>
      </c>
    </row>
    <row r="1776" spans="3:7" ht="15" thickBot="1" x14ac:dyDescent="0.35">
      <c r="C1776" s="70">
        <v>43193</v>
      </c>
      <c r="D1776" s="71">
        <v>0.38015046296296301</v>
      </c>
      <c r="E1776" s="72" t="s">
        <v>9</v>
      </c>
      <c r="F1776" s="72">
        <v>27</v>
      </c>
      <c r="G1776" s="72" t="s">
        <v>21</v>
      </c>
    </row>
    <row r="1777" spans="3:7" ht="15" thickBot="1" x14ac:dyDescent="0.35">
      <c r="C1777" s="70">
        <v>43193</v>
      </c>
      <c r="D1777" s="71">
        <v>0.3802314814814815</v>
      </c>
      <c r="E1777" s="72" t="s">
        <v>9</v>
      </c>
      <c r="F1777" s="72">
        <v>35</v>
      </c>
      <c r="G1777" s="72" t="s">
        <v>10</v>
      </c>
    </row>
    <row r="1778" spans="3:7" ht="15" thickBot="1" x14ac:dyDescent="0.35">
      <c r="C1778" s="70">
        <v>43193</v>
      </c>
      <c r="D1778" s="71">
        <v>0.38217592592592592</v>
      </c>
      <c r="E1778" s="72" t="s">
        <v>9</v>
      </c>
      <c r="F1778" s="72">
        <v>28</v>
      </c>
      <c r="G1778" s="72" t="s">
        <v>21</v>
      </c>
    </row>
    <row r="1779" spans="3:7" ht="15" thickBot="1" x14ac:dyDescent="0.35">
      <c r="C1779" s="70">
        <v>43193</v>
      </c>
      <c r="D1779" s="71">
        <v>0.38267361111111109</v>
      </c>
      <c r="E1779" s="72" t="s">
        <v>9</v>
      </c>
      <c r="F1779" s="72">
        <v>28</v>
      </c>
      <c r="G1779" s="72" t="s">
        <v>10</v>
      </c>
    </row>
    <row r="1780" spans="3:7" ht="15" thickBot="1" x14ac:dyDescent="0.35">
      <c r="C1780" s="70">
        <v>43193</v>
      </c>
      <c r="D1780" s="71">
        <v>0.38276620370370368</v>
      </c>
      <c r="E1780" s="72" t="s">
        <v>9</v>
      </c>
      <c r="F1780" s="72">
        <v>27</v>
      </c>
      <c r="G1780" s="72" t="s">
        <v>21</v>
      </c>
    </row>
    <row r="1781" spans="3:7" ht="15" thickBot="1" x14ac:dyDescent="0.35">
      <c r="C1781" s="70">
        <v>43193</v>
      </c>
      <c r="D1781" s="71">
        <v>0.38656249999999998</v>
      </c>
      <c r="E1781" s="72" t="s">
        <v>9</v>
      </c>
      <c r="F1781" s="72">
        <v>47</v>
      </c>
      <c r="G1781" s="72" t="s">
        <v>10</v>
      </c>
    </row>
    <row r="1782" spans="3:7" ht="15" thickBot="1" x14ac:dyDescent="0.35">
      <c r="C1782" s="70">
        <v>43193</v>
      </c>
      <c r="D1782" s="71">
        <v>0.38663194444444443</v>
      </c>
      <c r="E1782" s="72" t="s">
        <v>9</v>
      </c>
      <c r="F1782" s="72">
        <v>25</v>
      </c>
      <c r="G1782" s="72" t="s">
        <v>21</v>
      </c>
    </row>
    <row r="1783" spans="3:7" ht="15" thickBot="1" x14ac:dyDescent="0.35">
      <c r="C1783" s="70">
        <v>43193</v>
      </c>
      <c r="D1783" s="71">
        <v>0.38672453703703707</v>
      </c>
      <c r="E1783" s="72" t="s">
        <v>9</v>
      </c>
      <c r="F1783" s="72">
        <v>24</v>
      </c>
      <c r="G1783" s="72" t="s">
        <v>21</v>
      </c>
    </row>
    <row r="1784" spans="3:7" ht="15" thickBot="1" x14ac:dyDescent="0.35">
      <c r="C1784" s="70">
        <v>43193</v>
      </c>
      <c r="D1784" s="71">
        <v>0.38776620370370374</v>
      </c>
      <c r="E1784" s="72" t="s">
        <v>9</v>
      </c>
      <c r="F1784" s="72">
        <v>29</v>
      </c>
      <c r="G1784" s="72" t="s">
        <v>10</v>
      </c>
    </row>
    <row r="1785" spans="3:7" ht="15" thickBot="1" x14ac:dyDescent="0.35">
      <c r="C1785" s="70">
        <v>43193</v>
      </c>
      <c r="D1785" s="71">
        <v>0.38893518518518522</v>
      </c>
      <c r="E1785" s="72" t="s">
        <v>9</v>
      </c>
      <c r="F1785" s="72">
        <v>32</v>
      </c>
      <c r="G1785" s="72" t="s">
        <v>21</v>
      </c>
    </row>
    <row r="1786" spans="3:7" ht="15" thickBot="1" x14ac:dyDescent="0.35">
      <c r="C1786" s="70">
        <v>43193</v>
      </c>
      <c r="D1786" s="71">
        <v>0.38923611111111112</v>
      </c>
      <c r="E1786" s="72" t="s">
        <v>9</v>
      </c>
      <c r="F1786" s="72">
        <v>32</v>
      </c>
      <c r="G1786" s="72" t="s">
        <v>21</v>
      </c>
    </row>
    <row r="1787" spans="3:7" ht="15" thickBot="1" x14ac:dyDescent="0.35">
      <c r="C1787" s="70">
        <v>43193</v>
      </c>
      <c r="D1787" s="71">
        <v>0.3893287037037037</v>
      </c>
      <c r="E1787" s="72" t="s">
        <v>9</v>
      </c>
      <c r="F1787" s="72">
        <v>36</v>
      </c>
      <c r="G1787" s="72" t="s">
        <v>10</v>
      </c>
    </row>
    <row r="1788" spans="3:7" ht="15" thickBot="1" x14ac:dyDescent="0.35">
      <c r="C1788" s="70">
        <v>43193</v>
      </c>
      <c r="D1788" s="71">
        <v>0.39067129629629632</v>
      </c>
      <c r="E1788" s="72" t="s">
        <v>9</v>
      </c>
      <c r="F1788" s="72">
        <v>47</v>
      </c>
      <c r="G1788" s="72" t="s">
        <v>10</v>
      </c>
    </row>
    <row r="1789" spans="3:7" ht="15" thickBot="1" x14ac:dyDescent="0.35">
      <c r="C1789" s="70">
        <v>43193</v>
      </c>
      <c r="D1789" s="71">
        <v>0.39216435185185183</v>
      </c>
      <c r="E1789" s="72" t="s">
        <v>9</v>
      </c>
      <c r="F1789" s="72">
        <v>37</v>
      </c>
      <c r="G1789" s="72" t="s">
        <v>10</v>
      </c>
    </row>
    <row r="1790" spans="3:7" ht="15" thickBot="1" x14ac:dyDescent="0.35">
      <c r="C1790" s="70">
        <v>43193</v>
      </c>
      <c r="D1790" s="71">
        <v>0.39318287037037036</v>
      </c>
      <c r="E1790" s="72" t="s">
        <v>9</v>
      </c>
      <c r="F1790" s="72">
        <v>37</v>
      </c>
      <c r="G1790" s="72" t="s">
        <v>10</v>
      </c>
    </row>
    <row r="1791" spans="3:7" ht="15" thickBot="1" x14ac:dyDescent="0.35">
      <c r="C1791" s="70">
        <v>43193</v>
      </c>
      <c r="D1791" s="71">
        <v>0.39516203703703701</v>
      </c>
      <c r="E1791" s="72" t="s">
        <v>9</v>
      </c>
      <c r="F1791" s="72">
        <v>17</v>
      </c>
      <c r="G1791" s="72" t="s">
        <v>21</v>
      </c>
    </row>
    <row r="1792" spans="3:7" ht="15" thickBot="1" x14ac:dyDescent="0.35">
      <c r="C1792" s="70">
        <v>43193</v>
      </c>
      <c r="D1792" s="71">
        <v>0.39718750000000003</v>
      </c>
      <c r="E1792" s="72" t="s">
        <v>9</v>
      </c>
      <c r="F1792" s="72">
        <v>34</v>
      </c>
      <c r="G1792" s="72" t="s">
        <v>10</v>
      </c>
    </row>
    <row r="1793" spans="3:7" ht="15" thickBot="1" x14ac:dyDescent="0.35">
      <c r="C1793" s="70">
        <v>43193</v>
      </c>
      <c r="D1793" s="71">
        <v>0.39785879629629628</v>
      </c>
      <c r="E1793" s="72" t="s">
        <v>9</v>
      </c>
      <c r="F1793" s="72">
        <v>15</v>
      </c>
      <c r="G1793" s="72" t="s">
        <v>21</v>
      </c>
    </row>
    <row r="1794" spans="3:7" ht="15" thickBot="1" x14ac:dyDescent="0.35">
      <c r="C1794" s="70">
        <v>43193</v>
      </c>
      <c r="D1794" s="71">
        <v>0.39887731481481481</v>
      </c>
      <c r="E1794" s="72" t="s">
        <v>9</v>
      </c>
      <c r="F1794" s="72">
        <v>21</v>
      </c>
      <c r="G1794" s="72" t="s">
        <v>21</v>
      </c>
    </row>
    <row r="1795" spans="3:7" ht="15" thickBot="1" x14ac:dyDescent="0.35">
      <c r="C1795" s="70">
        <v>43193</v>
      </c>
      <c r="D1795" s="71">
        <v>0.40019675925925924</v>
      </c>
      <c r="E1795" s="72" t="s">
        <v>9</v>
      </c>
      <c r="F1795" s="72">
        <v>24</v>
      </c>
      <c r="G1795" s="72" t="s">
        <v>21</v>
      </c>
    </row>
    <row r="1796" spans="3:7" ht="15" thickBot="1" x14ac:dyDescent="0.35">
      <c r="C1796" s="70">
        <v>43193</v>
      </c>
      <c r="D1796" s="71">
        <v>0.40148148148148149</v>
      </c>
      <c r="E1796" s="72" t="s">
        <v>9</v>
      </c>
      <c r="F1796" s="72">
        <v>39</v>
      </c>
      <c r="G1796" s="72" t="s">
        <v>10</v>
      </c>
    </row>
    <row r="1797" spans="3:7" ht="15" thickBot="1" x14ac:dyDescent="0.35">
      <c r="C1797" s="70">
        <v>43193</v>
      </c>
      <c r="D1797" s="71">
        <v>0.40570601851851856</v>
      </c>
      <c r="E1797" s="72" t="s">
        <v>9</v>
      </c>
      <c r="F1797" s="72">
        <v>30</v>
      </c>
      <c r="G1797" s="72" t="s">
        <v>21</v>
      </c>
    </row>
    <row r="1798" spans="3:7" ht="15" thickBot="1" x14ac:dyDescent="0.35">
      <c r="C1798" s="70">
        <v>43193</v>
      </c>
      <c r="D1798" s="71">
        <v>0.40928240740740746</v>
      </c>
      <c r="E1798" s="72" t="s">
        <v>9</v>
      </c>
      <c r="F1798" s="72">
        <v>27</v>
      </c>
      <c r="G1798" s="72" t="s">
        <v>21</v>
      </c>
    </row>
    <row r="1799" spans="3:7" ht="15" thickBot="1" x14ac:dyDescent="0.35">
      <c r="C1799" s="70">
        <v>43193</v>
      </c>
      <c r="D1799" s="71">
        <v>0.40934027777777776</v>
      </c>
      <c r="E1799" s="72" t="s">
        <v>9</v>
      </c>
      <c r="F1799" s="72">
        <v>36</v>
      </c>
      <c r="G1799" s="72" t="s">
        <v>10</v>
      </c>
    </row>
    <row r="1800" spans="3:7" ht="15" thickBot="1" x14ac:dyDescent="0.35">
      <c r="C1800" s="70">
        <v>43193</v>
      </c>
      <c r="D1800" s="71">
        <v>0.41077546296296297</v>
      </c>
      <c r="E1800" s="72" t="s">
        <v>9</v>
      </c>
      <c r="F1800" s="72">
        <v>39</v>
      </c>
      <c r="G1800" s="72" t="s">
        <v>10</v>
      </c>
    </row>
    <row r="1801" spans="3:7" ht="15" thickBot="1" x14ac:dyDescent="0.35">
      <c r="C1801" s="70">
        <v>43193</v>
      </c>
      <c r="D1801" s="71">
        <v>0.41208333333333336</v>
      </c>
      <c r="E1801" s="72" t="s">
        <v>9</v>
      </c>
      <c r="F1801" s="72">
        <v>45</v>
      </c>
      <c r="G1801" s="72" t="s">
        <v>10</v>
      </c>
    </row>
    <row r="1802" spans="3:7" ht="15" thickBot="1" x14ac:dyDescent="0.35">
      <c r="C1802" s="70">
        <v>43193</v>
      </c>
      <c r="D1802" s="71">
        <v>0.4127662037037037</v>
      </c>
      <c r="E1802" s="72" t="s">
        <v>9</v>
      </c>
      <c r="F1802" s="72">
        <v>35</v>
      </c>
      <c r="G1802" s="72" t="s">
        <v>21</v>
      </c>
    </row>
    <row r="1803" spans="3:7" ht="15" thickBot="1" x14ac:dyDescent="0.35">
      <c r="C1803" s="70">
        <v>43193</v>
      </c>
      <c r="D1803" s="71">
        <v>0.41292824074074069</v>
      </c>
      <c r="E1803" s="72" t="s">
        <v>9</v>
      </c>
      <c r="F1803" s="72">
        <v>24</v>
      </c>
      <c r="G1803" s="72" t="s">
        <v>21</v>
      </c>
    </row>
    <row r="1804" spans="3:7" ht="15" thickBot="1" x14ac:dyDescent="0.35">
      <c r="C1804" s="70">
        <v>43193</v>
      </c>
      <c r="D1804" s="71">
        <v>0.41578703703703707</v>
      </c>
      <c r="E1804" s="72" t="s">
        <v>9</v>
      </c>
      <c r="F1804" s="72">
        <v>37</v>
      </c>
      <c r="G1804" s="72" t="s">
        <v>10</v>
      </c>
    </row>
    <row r="1805" spans="3:7" ht="15" thickBot="1" x14ac:dyDescent="0.35">
      <c r="C1805" s="70">
        <v>43193</v>
      </c>
      <c r="D1805" s="71">
        <v>0.41674768518518518</v>
      </c>
      <c r="E1805" s="72" t="s">
        <v>9</v>
      </c>
      <c r="F1805" s="72">
        <v>35</v>
      </c>
      <c r="G1805" s="72" t="s">
        <v>10</v>
      </c>
    </row>
    <row r="1806" spans="3:7" ht="15" thickBot="1" x14ac:dyDescent="0.35">
      <c r="C1806" s="70">
        <v>43193</v>
      </c>
      <c r="D1806" s="71">
        <v>0.41726851851851854</v>
      </c>
      <c r="E1806" s="72" t="s">
        <v>9</v>
      </c>
      <c r="F1806" s="72">
        <v>19</v>
      </c>
      <c r="G1806" s="72" t="s">
        <v>21</v>
      </c>
    </row>
    <row r="1807" spans="3:7" ht="15" thickBot="1" x14ac:dyDescent="0.35">
      <c r="C1807" s="70">
        <v>43193</v>
      </c>
      <c r="D1807" s="71">
        <v>0.41749999999999998</v>
      </c>
      <c r="E1807" s="72" t="s">
        <v>9</v>
      </c>
      <c r="F1807" s="72">
        <v>34</v>
      </c>
      <c r="G1807" s="72" t="s">
        <v>10</v>
      </c>
    </row>
    <row r="1808" spans="3:7" ht="15" thickBot="1" x14ac:dyDescent="0.35">
      <c r="C1808" s="70">
        <v>43193</v>
      </c>
      <c r="D1808" s="71">
        <v>0.41849537037037038</v>
      </c>
      <c r="E1808" s="72" t="s">
        <v>9</v>
      </c>
      <c r="F1808" s="72">
        <v>30</v>
      </c>
      <c r="G1808" s="72" t="s">
        <v>10</v>
      </c>
    </row>
    <row r="1809" spans="3:7" ht="15" thickBot="1" x14ac:dyDescent="0.35">
      <c r="C1809" s="70">
        <v>43193</v>
      </c>
      <c r="D1809" s="71">
        <v>0.4199074074074074</v>
      </c>
      <c r="E1809" s="72" t="s">
        <v>9</v>
      </c>
      <c r="F1809" s="72">
        <v>26</v>
      </c>
      <c r="G1809" s="72" t="s">
        <v>21</v>
      </c>
    </row>
    <row r="1810" spans="3:7" ht="15" thickBot="1" x14ac:dyDescent="0.35">
      <c r="C1810" s="70">
        <v>43193</v>
      </c>
      <c r="D1810" s="71">
        <v>0.42</v>
      </c>
      <c r="E1810" s="72" t="s">
        <v>9</v>
      </c>
      <c r="F1810" s="72">
        <v>24</v>
      </c>
      <c r="G1810" s="72" t="s">
        <v>21</v>
      </c>
    </row>
    <row r="1811" spans="3:7" ht="15" thickBot="1" x14ac:dyDescent="0.35">
      <c r="C1811" s="70">
        <v>43193</v>
      </c>
      <c r="D1811" s="71">
        <v>0.42349537037037038</v>
      </c>
      <c r="E1811" s="72" t="s">
        <v>9</v>
      </c>
      <c r="F1811" s="72">
        <v>26</v>
      </c>
      <c r="G1811" s="72" t="s">
        <v>21</v>
      </c>
    </row>
    <row r="1812" spans="3:7" ht="15" thickBot="1" x14ac:dyDescent="0.35">
      <c r="C1812" s="70">
        <v>43193</v>
      </c>
      <c r="D1812" s="71">
        <v>0.42442129629629632</v>
      </c>
      <c r="E1812" s="72" t="s">
        <v>9</v>
      </c>
      <c r="F1812" s="72">
        <v>43</v>
      </c>
      <c r="G1812" s="72" t="s">
        <v>10</v>
      </c>
    </row>
    <row r="1813" spans="3:7" ht="15" thickBot="1" x14ac:dyDescent="0.35">
      <c r="C1813" s="70">
        <v>43193</v>
      </c>
      <c r="D1813" s="71">
        <v>0.42484953703703704</v>
      </c>
      <c r="E1813" s="72" t="s">
        <v>9</v>
      </c>
      <c r="F1813" s="72">
        <v>26</v>
      </c>
      <c r="G1813" s="72" t="s">
        <v>10</v>
      </c>
    </row>
    <row r="1814" spans="3:7" ht="15" thickBot="1" x14ac:dyDescent="0.35">
      <c r="C1814" s="70">
        <v>43193</v>
      </c>
      <c r="D1814" s="71">
        <v>0.4251388888888889</v>
      </c>
      <c r="E1814" s="72" t="s">
        <v>9</v>
      </c>
      <c r="F1814" s="72">
        <v>52</v>
      </c>
      <c r="G1814" s="72" t="s">
        <v>10</v>
      </c>
    </row>
    <row r="1815" spans="3:7" ht="15" thickBot="1" x14ac:dyDescent="0.35">
      <c r="C1815" s="70">
        <v>43193</v>
      </c>
      <c r="D1815" s="71">
        <v>0.42561342592592594</v>
      </c>
      <c r="E1815" s="72" t="s">
        <v>9</v>
      </c>
      <c r="F1815" s="72">
        <v>46</v>
      </c>
      <c r="G1815" s="72" t="s">
        <v>10</v>
      </c>
    </row>
    <row r="1816" spans="3:7" ht="15" thickBot="1" x14ac:dyDescent="0.35">
      <c r="C1816" s="70">
        <v>43193</v>
      </c>
      <c r="D1816" s="71">
        <v>0.42725694444444445</v>
      </c>
      <c r="E1816" s="72" t="s">
        <v>9</v>
      </c>
      <c r="F1816" s="72">
        <v>42</v>
      </c>
      <c r="G1816" s="72" t="s">
        <v>10</v>
      </c>
    </row>
    <row r="1817" spans="3:7" ht="15" thickBot="1" x14ac:dyDescent="0.35">
      <c r="C1817" s="70">
        <v>43193</v>
      </c>
      <c r="D1817" s="71">
        <v>0.42762731481481481</v>
      </c>
      <c r="E1817" s="72" t="s">
        <v>9</v>
      </c>
      <c r="F1817" s="72">
        <v>29</v>
      </c>
      <c r="G1817" s="72" t="s">
        <v>21</v>
      </c>
    </row>
    <row r="1818" spans="3:7" ht="15" thickBot="1" x14ac:dyDescent="0.35">
      <c r="C1818" s="70">
        <v>43193</v>
      </c>
      <c r="D1818" s="71">
        <v>0.42835648148148148</v>
      </c>
      <c r="E1818" s="72" t="s">
        <v>9</v>
      </c>
      <c r="F1818" s="72">
        <v>21</v>
      </c>
      <c r="G1818" s="72" t="s">
        <v>21</v>
      </c>
    </row>
    <row r="1819" spans="3:7" ht="15" thickBot="1" x14ac:dyDescent="0.35">
      <c r="C1819" s="70">
        <v>43193</v>
      </c>
      <c r="D1819" s="71">
        <v>0.42862268518518515</v>
      </c>
      <c r="E1819" s="72" t="s">
        <v>9</v>
      </c>
      <c r="F1819" s="72">
        <v>33</v>
      </c>
      <c r="G1819" s="72" t="s">
        <v>10</v>
      </c>
    </row>
    <row r="1820" spans="3:7" ht="15" thickBot="1" x14ac:dyDescent="0.35">
      <c r="C1820" s="70">
        <v>43193</v>
      </c>
      <c r="D1820" s="71">
        <v>0.4324305555555556</v>
      </c>
      <c r="E1820" s="72" t="s">
        <v>9</v>
      </c>
      <c r="F1820" s="72">
        <v>44</v>
      </c>
      <c r="G1820" s="72" t="s">
        <v>10</v>
      </c>
    </row>
    <row r="1821" spans="3:7" ht="15" thickBot="1" x14ac:dyDescent="0.35">
      <c r="C1821" s="70">
        <v>43193</v>
      </c>
      <c r="D1821" s="71">
        <v>0.43821759259259263</v>
      </c>
      <c r="E1821" s="72" t="s">
        <v>9</v>
      </c>
      <c r="F1821" s="72">
        <v>25</v>
      </c>
      <c r="G1821" s="72" t="s">
        <v>21</v>
      </c>
    </row>
    <row r="1822" spans="3:7" ht="15" thickBot="1" x14ac:dyDescent="0.35">
      <c r="C1822" s="70">
        <v>43193</v>
      </c>
      <c r="D1822" s="71">
        <v>0.43934027777777779</v>
      </c>
      <c r="E1822" s="72" t="s">
        <v>9</v>
      </c>
      <c r="F1822" s="72">
        <v>45</v>
      </c>
      <c r="G1822" s="72" t="s">
        <v>10</v>
      </c>
    </row>
    <row r="1823" spans="3:7" ht="15" thickBot="1" x14ac:dyDescent="0.35">
      <c r="C1823" s="70">
        <v>43193</v>
      </c>
      <c r="D1823" s="71">
        <v>0.44408564814814816</v>
      </c>
      <c r="E1823" s="72" t="s">
        <v>9</v>
      </c>
      <c r="F1823" s="72">
        <v>17</v>
      </c>
      <c r="G1823" s="72" t="s">
        <v>21</v>
      </c>
    </row>
    <row r="1824" spans="3:7" ht="15" thickBot="1" x14ac:dyDescent="0.35">
      <c r="C1824" s="70">
        <v>43193</v>
      </c>
      <c r="D1824" s="71">
        <v>0.4440972222222222</v>
      </c>
      <c r="E1824" s="72" t="s">
        <v>9</v>
      </c>
      <c r="F1824" s="72">
        <v>17</v>
      </c>
      <c r="G1824" s="72" t="s">
        <v>21</v>
      </c>
    </row>
    <row r="1825" spans="3:7" ht="15" thickBot="1" x14ac:dyDescent="0.35">
      <c r="C1825" s="70">
        <v>43193</v>
      </c>
      <c r="D1825" s="71">
        <v>0.44414351851851852</v>
      </c>
      <c r="E1825" s="72" t="s">
        <v>9</v>
      </c>
      <c r="F1825" s="72">
        <v>17</v>
      </c>
      <c r="G1825" s="72" t="s">
        <v>21</v>
      </c>
    </row>
    <row r="1826" spans="3:7" ht="15" thickBot="1" x14ac:dyDescent="0.35">
      <c r="C1826" s="70">
        <v>43193</v>
      </c>
      <c r="D1826" s="71">
        <v>0.44670138888888888</v>
      </c>
      <c r="E1826" s="72" t="s">
        <v>9</v>
      </c>
      <c r="F1826" s="72">
        <v>48</v>
      </c>
      <c r="G1826" s="72" t="s">
        <v>10</v>
      </c>
    </row>
    <row r="1827" spans="3:7" ht="15" thickBot="1" x14ac:dyDescent="0.35">
      <c r="C1827" s="70">
        <v>43193</v>
      </c>
      <c r="D1827" s="71">
        <v>0.4481944444444444</v>
      </c>
      <c r="E1827" s="72" t="s">
        <v>9</v>
      </c>
      <c r="F1827" s="72">
        <v>27</v>
      </c>
      <c r="G1827" s="72" t="s">
        <v>21</v>
      </c>
    </row>
    <row r="1828" spans="3:7" ht="15" thickBot="1" x14ac:dyDescent="0.35">
      <c r="C1828" s="70">
        <v>43193</v>
      </c>
      <c r="D1828" s="71">
        <v>0.44858796296296299</v>
      </c>
      <c r="E1828" s="72" t="s">
        <v>9</v>
      </c>
      <c r="F1828" s="72">
        <v>39</v>
      </c>
      <c r="G1828" s="72" t="s">
        <v>21</v>
      </c>
    </row>
    <row r="1829" spans="3:7" ht="15" thickBot="1" x14ac:dyDescent="0.35">
      <c r="C1829" s="70">
        <v>43193</v>
      </c>
      <c r="D1829" s="71">
        <v>0.44914351851851847</v>
      </c>
      <c r="E1829" s="72" t="s">
        <v>9</v>
      </c>
      <c r="F1829" s="72">
        <v>30</v>
      </c>
      <c r="G1829" s="72" t="s">
        <v>21</v>
      </c>
    </row>
    <row r="1830" spans="3:7" ht="15" thickBot="1" x14ac:dyDescent="0.35">
      <c r="C1830" s="70">
        <v>43193</v>
      </c>
      <c r="D1830" s="71">
        <v>0.45471064814814816</v>
      </c>
      <c r="E1830" s="72" t="s">
        <v>9</v>
      </c>
      <c r="F1830" s="72">
        <v>30</v>
      </c>
      <c r="G1830" s="72" t="s">
        <v>21</v>
      </c>
    </row>
    <row r="1831" spans="3:7" ht="15" thickBot="1" x14ac:dyDescent="0.35">
      <c r="C1831" s="70">
        <v>43193</v>
      </c>
      <c r="D1831" s="71">
        <v>0.456087962962963</v>
      </c>
      <c r="E1831" s="72" t="s">
        <v>9</v>
      </c>
      <c r="F1831" s="72">
        <v>25</v>
      </c>
      <c r="G1831" s="72" t="s">
        <v>10</v>
      </c>
    </row>
    <row r="1832" spans="3:7" ht="15" thickBot="1" x14ac:dyDescent="0.35">
      <c r="C1832" s="70">
        <v>43193</v>
      </c>
      <c r="D1832" s="71">
        <v>0.45673611111111106</v>
      </c>
      <c r="E1832" s="72" t="s">
        <v>9</v>
      </c>
      <c r="F1832" s="72">
        <v>24</v>
      </c>
      <c r="G1832" s="72" t="s">
        <v>21</v>
      </c>
    </row>
    <row r="1833" spans="3:7" ht="15" thickBot="1" x14ac:dyDescent="0.35">
      <c r="C1833" s="70">
        <v>43193</v>
      </c>
      <c r="D1833" s="71">
        <v>0.4578356481481482</v>
      </c>
      <c r="E1833" s="72" t="s">
        <v>9</v>
      </c>
      <c r="F1833" s="72">
        <v>23</v>
      </c>
      <c r="G1833" s="72" t="s">
        <v>21</v>
      </c>
    </row>
    <row r="1834" spans="3:7" ht="15" thickBot="1" x14ac:dyDescent="0.35">
      <c r="C1834" s="70">
        <v>43193</v>
      </c>
      <c r="D1834" s="71">
        <v>0.45791666666666669</v>
      </c>
      <c r="E1834" s="72" t="s">
        <v>9</v>
      </c>
      <c r="F1834" s="72">
        <v>33</v>
      </c>
      <c r="G1834" s="72" t="s">
        <v>21</v>
      </c>
    </row>
    <row r="1835" spans="3:7" ht="15" thickBot="1" x14ac:dyDescent="0.35">
      <c r="C1835" s="70">
        <v>43193</v>
      </c>
      <c r="D1835" s="71">
        <v>0.45850694444444445</v>
      </c>
      <c r="E1835" s="72" t="s">
        <v>9</v>
      </c>
      <c r="F1835" s="72">
        <v>47</v>
      </c>
      <c r="G1835" s="72" t="s">
        <v>10</v>
      </c>
    </row>
    <row r="1836" spans="3:7" ht="15" thickBot="1" x14ac:dyDescent="0.35">
      <c r="C1836" s="70">
        <v>43193</v>
      </c>
      <c r="D1836" s="71">
        <v>0.45853009259259259</v>
      </c>
      <c r="E1836" s="72" t="s">
        <v>9</v>
      </c>
      <c r="F1836" s="72">
        <v>34</v>
      </c>
      <c r="G1836" s="72" t="s">
        <v>21</v>
      </c>
    </row>
    <row r="1837" spans="3:7" ht="15" thickBot="1" x14ac:dyDescent="0.35">
      <c r="C1837" s="70">
        <v>43193</v>
      </c>
      <c r="D1837" s="71">
        <v>0.46307870370370369</v>
      </c>
      <c r="E1837" s="72" t="s">
        <v>9</v>
      </c>
      <c r="F1837" s="72">
        <v>43</v>
      </c>
      <c r="G1837" s="72" t="s">
        <v>10</v>
      </c>
    </row>
    <row r="1838" spans="3:7" ht="15" thickBot="1" x14ac:dyDescent="0.35">
      <c r="C1838" s="70">
        <v>43193</v>
      </c>
      <c r="D1838" s="71">
        <v>0.46804398148148146</v>
      </c>
      <c r="E1838" s="72" t="s">
        <v>9</v>
      </c>
      <c r="F1838" s="72">
        <v>30</v>
      </c>
      <c r="G1838" s="72" t="s">
        <v>21</v>
      </c>
    </row>
    <row r="1839" spans="3:7" ht="15" thickBot="1" x14ac:dyDescent="0.35">
      <c r="C1839" s="70">
        <v>43193</v>
      </c>
      <c r="D1839" s="71">
        <v>0.46827546296296302</v>
      </c>
      <c r="E1839" s="72" t="s">
        <v>9</v>
      </c>
      <c r="F1839" s="72">
        <v>21</v>
      </c>
      <c r="G1839" s="72" t="s">
        <v>10</v>
      </c>
    </row>
    <row r="1840" spans="3:7" ht="15" thickBot="1" x14ac:dyDescent="0.35">
      <c r="C1840" s="70">
        <v>43193</v>
      </c>
      <c r="D1840" s="71">
        <v>0.47045138888888888</v>
      </c>
      <c r="E1840" s="72" t="s">
        <v>9</v>
      </c>
      <c r="F1840" s="72">
        <v>28</v>
      </c>
      <c r="G1840" s="72" t="s">
        <v>21</v>
      </c>
    </row>
    <row r="1841" spans="3:7" ht="15" thickBot="1" x14ac:dyDescent="0.35">
      <c r="C1841" s="70">
        <v>43193</v>
      </c>
      <c r="D1841" s="71">
        <v>0.47291666666666665</v>
      </c>
      <c r="E1841" s="72" t="s">
        <v>9</v>
      </c>
      <c r="F1841" s="72">
        <v>39</v>
      </c>
      <c r="G1841" s="72" t="s">
        <v>10</v>
      </c>
    </row>
    <row r="1842" spans="3:7" ht="15" thickBot="1" x14ac:dyDescent="0.35">
      <c r="C1842" s="70">
        <v>43193</v>
      </c>
      <c r="D1842" s="71">
        <v>0.47559027777777779</v>
      </c>
      <c r="E1842" s="72" t="s">
        <v>9</v>
      </c>
      <c r="F1842" s="72">
        <v>44</v>
      </c>
      <c r="G1842" s="72" t="s">
        <v>21</v>
      </c>
    </row>
    <row r="1843" spans="3:7" ht="15" thickBot="1" x14ac:dyDescent="0.35">
      <c r="C1843" s="70">
        <v>43193</v>
      </c>
      <c r="D1843" s="71">
        <v>0.47623842592592597</v>
      </c>
      <c r="E1843" s="72" t="s">
        <v>9</v>
      </c>
      <c r="F1843" s="72">
        <v>36</v>
      </c>
      <c r="G1843" s="72" t="s">
        <v>21</v>
      </c>
    </row>
    <row r="1844" spans="3:7" ht="15" thickBot="1" x14ac:dyDescent="0.35">
      <c r="C1844" s="70">
        <v>43193</v>
      </c>
      <c r="D1844" s="71">
        <v>0.47743055555555558</v>
      </c>
      <c r="E1844" s="72" t="s">
        <v>9</v>
      </c>
      <c r="F1844" s="72">
        <v>47</v>
      </c>
      <c r="G1844" s="72" t="s">
        <v>21</v>
      </c>
    </row>
    <row r="1845" spans="3:7" ht="15" thickBot="1" x14ac:dyDescent="0.35">
      <c r="C1845" s="70">
        <v>43193</v>
      </c>
      <c r="D1845" s="71">
        <v>0.48150462962962964</v>
      </c>
      <c r="E1845" s="72" t="s">
        <v>9</v>
      </c>
      <c r="F1845" s="72">
        <v>45</v>
      </c>
      <c r="G1845" s="72" t="s">
        <v>10</v>
      </c>
    </row>
    <row r="1846" spans="3:7" ht="15" thickBot="1" x14ac:dyDescent="0.35">
      <c r="C1846" s="70">
        <v>43193</v>
      </c>
      <c r="D1846" s="71">
        <v>0.48190972222222223</v>
      </c>
      <c r="E1846" s="72" t="s">
        <v>9</v>
      </c>
      <c r="F1846" s="72">
        <v>36</v>
      </c>
      <c r="G1846" s="72" t="s">
        <v>10</v>
      </c>
    </row>
    <row r="1847" spans="3:7" ht="15" thickBot="1" x14ac:dyDescent="0.35">
      <c r="C1847" s="70">
        <v>43193</v>
      </c>
      <c r="D1847" s="71">
        <v>0.48412037037037042</v>
      </c>
      <c r="E1847" s="72" t="s">
        <v>9</v>
      </c>
      <c r="F1847" s="72">
        <v>36</v>
      </c>
      <c r="G1847" s="72" t="s">
        <v>21</v>
      </c>
    </row>
    <row r="1848" spans="3:7" ht="15" thickBot="1" x14ac:dyDescent="0.35">
      <c r="C1848" s="70">
        <v>43193</v>
      </c>
      <c r="D1848" s="71">
        <v>0.48495370370370372</v>
      </c>
      <c r="E1848" s="72" t="s">
        <v>9</v>
      </c>
      <c r="F1848" s="72">
        <v>51</v>
      </c>
      <c r="G1848" s="72" t="s">
        <v>10</v>
      </c>
    </row>
    <row r="1849" spans="3:7" ht="15" thickBot="1" x14ac:dyDescent="0.35">
      <c r="C1849" s="70">
        <v>43193</v>
      </c>
      <c r="D1849" s="71">
        <v>0.48597222222222225</v>
      </c>
      <c r="E1849" s="72" t="s">
        <v>9</v>
      </c>
      <c r="F1849" s="72">
        <v>29</v>
      </c>
      <c r="G1849" s="72" t="s">
        <v>10</v>
      </c>
    </row>
    <row r="1850" spans="3:7" ht="15" thickBot="1" x14ac:dyDescent="0.35">
      <c r="C1850" s="70">
        <v>43193</v>
      </c>
      <c r="D1850" s="71">
        <v>0.48625000000000002</v>
      </c>
      <c r="E1850" s="72" t="s">
        <v>9</v>
      </c>
      <c r="F1850" s="72">
        <v>30</v>
      </c>
      <c r="G1850" s="72" t="s">
        <v>10</v>
      </c>
    </row>
    <row r="1851" spans="3:7" ht="15" thickBot="1" x14ac:dyDescent="0.35">
      <c r="C1851" s="70">
        <v>43193</v>
      </c>
      <c r="D1851" s="71">
        <v>0.48943287037037037</v>
      </c>
      <c r="E1851" s="72" t="s">
        <v>9</v>
      </c>
      <c r="F1851" s="72">
        <v>46</v>
      </c>
      <c r="G1851" s="72" t="s">
        <v>10</v>
      </c>
    </row>
    <row r="1852" spans="3:7" ht="15" thickBot="1" x14ac:dyDescent="0.35">
      <c r="C1852" s="70">
        <v>43193</v>
      </c>
      <c r="D1852" s="71">
        <v>0.49162037037037037</v>
      </c>
      <c r="E1852" s="72" t="s">
        <v>9</v>
      </c>
      <c r="F1852" s="72">
        <v>27</v>
      </c>
      <c r="G1852" s="72" t="s">
        <v>21</v>
      </c>
    </row>
    <row r="1853" spans="3:7" ht="15" thickBot="1" x14ac:dyDescent="0.35">
      <c r="C1853" s="70">
        <v>43193</v>
      </c>
      <c r="D1853" s="71">
        <v>0.49184027777777778</v>
      </c>
      <c r="E1853" s="72" t="s">
        <v>9</v>
      </c>
      <c r="F1853" s="72">
        <v>43</v>
      </c>
      <c r="G1853" s="72" t="s">
        <v>21</v>
      </c>
    </row>
    <row r="1854" spans="3:7" ht="15" thickBot="1" x14ac:dyDescent="0.35">
      <c r="C1854" s="70">
        <v>43193</v>
      </c>
      <c r="D1854" s="71">
        <v>0.49187500000000001</v>
      </c>
      <c r="E1854" s="72" t="s">
        <v>9</v>
      </c>
      <c r="F1854" s="72">
        <v>29</v>
      </c>
      <c r="G1854" s="72" t="s">
        <v>21</v>
      </c>
    </row>
    <row r="1855" spans="3:7" ht="15" thickBot="1" x14ac:dyDescent="0.35">
      <c r="C1855" s="70">
        <v>43193</v>
      </c>
      <c r="D1855" s="71">
        <v>0.49194444444444446</v>
      </c>
      <c r="E1855" s="72" t="s">
        <v>9</v>
      </c>
      <c r="F1855" s="72">
        <v>28</v>
      </c>
      <c r="G1855" s="72" t="s">
        <v>21</v>
      </c>
    </row>
    <row r="1856" spans="3:7" ht="15" thickBot="1" x14ac:dyDescent="0.35">
      <c r="C1856" s="70">
        <v>43193</v>
      </c>
      <c r="D1856" s="71">
        <v>0.49430555555555555</v>
      </c>
      <c r="E1856" s="72" t="s">
        <v>9</v>
      </c>
      <c r="F1856" s="72">
        <v>42</v>
      </c>
      <c r="G1856" s="72" t="s">
        <v>10</v>
      </c>
    </row>
    <row r="1857" spans="3:7" ht="15" thickBot="1" x14ac:dyDescent="0.35">
      <c r="C1857" s="70">
        <v>43193</v>
      </c>
      <c r="D1857" s="71">
        <v>0.49538194444444444</v>
      </c>
      <c r="E1857" s="72" t="s">
        <v>9</v>
      </c>
      <c r="F1857" s="72">
        <v>42</v>
      </c>
      <c r="G1857" s="72" t="s">
        <v>10</v>
      </c>
    </row>
    <row r="1858" spans="3:7" ht="15" thickBot="1" x14ac:dyDescent="0.35">
      <c r="C1858" s="70">
        <v>43193</v>
      </c>
      <c r="D1858" s="71">
        <v>0.4996990740740741</v>
      </c>
      <c r="E1858" s="72" t="s">
        <v>9</v>
      </c>
      <c r="F1858" s="72">
        <v>51</v>
      </c>
      <c r="G1858" s="72" t="s">
        <v>10</v>
      </c>
    </row>
    <row r="1859" spans="3:7" ht="15" thickBot="1" x14ac:dyDescent="0.35">
      <c r="C1859" s="70">
        <v>43193</v>
      </c>
      <c r="D1859" s="71">
        <v>0.50133101851851858</v>
      </c>
      <c r="E1859" s="72" t="s">
        <v>9</v>
      </c>
      <c r="F1859" s="72">
        <v>36</v>
      </c>
      <c r="G1859" s="72" t="s">
        <v>21</v>
      </c>
    </row>
    <row r="1860" spans="3:7" ht="15" thickBot="1" x14ac:dyDescent="0.35">
      <c r="C1860" s="70">
        <v>43193</v>
      </c>
      <c r="D1860" s="71">
        <v>0.50565972222222222</v>
      </c>
      <c r="E1860" s="72" t="s">
        <v>9</v>
      </c>
      <c r="F1860" s="72">
        <v>39</v>
      </c>
      <c r="G1860" s="72" t="s">
        <v>21</v>
      </c>
    </row>
    <row r="1861" spans="3:7" ht="15" thickBot="1" x14ac:dyDescent="0.35">
      <c r="C1861" s="70">
        <v>43193</v>
      </c>
      <c r="D1861" s="71">
        <v>0.50842592592592595</v>
      </c>
      <c r="E1861" s="72" t="s">
        <v>9</v>
      </c>
      <c r="F1861" s="72">
        <v>40</v>
      </c>
      <c r="G1861" s="72" t="s">
        <v>10</v>
      </c>
    </row>
    <row r="1862" spans="3:7" ht="15" thickBot="1" x14ac:dyDescent="0.35">
      <c r="C1862" s="70">
        <v>43193</v>
      </c>
      <c r="D1862" s="71">
        <v>0.50959490740740743</v>
      </c>
      <c r="E1862" s="72" t="s">
        <v>9</v>
      </c>
      <c r="F1862" s="72">
        <v>39</v>
      </c>
      <c r="G1862" s="72" t="s">
        <v>10</v>
      </c>
    </row>
    <row r="1863" spans="3:7" ht="15" thickBot="1" x14ac:dyDescent="0.35">
      <c r="C1863" s="70">
        <v>43193</v>
      </c>
      <c r="D1863" s="71">
        <v>0.5111458333333333</v>
      </c>
      <c r="E1863" s="72" t="s">
        <v>9</v>
      </c>
      <c r="F1863" s="72">
        <v>33</v>
      </c>
      <c r="G1863" s="72" t="s">
        <v>10</v>
      </c>
    </row>
    <row r="1864" spans="3:7" ht="15" thickBot="1" x14ac:dyDescent="0.35">
      <c r="C1864" s="70">
        <v>43193</v>
      </c>
      <c r="D1864" s="71">
        <v>0.51310185185185186</v>
      </c>
      <c r="E1864" s="72" t="s">
        <v>9</v>
      </c>
      <c r="F1864" s="72">
        <v>35</v>
      </c>
      <c r="G1864" s="72" t="s">
        <v>10</v>
      </c>
    </row>
    <row r="1865" spans="3:7" ht="15" thickBot="1" x14ac:dyDescent="0.35">
      <c r="C1865" s="70">
        <v>43193</v>
      </c>
      <c r="D1865" s="71">
        <v>0.51339120370370372</v>
      </c>
      <c r="E1865" s="72" t="s">
        <v>9</v>
      </c>
      <c r="F1865" s="72">
        <v>29</v>
      </c>
      <c r="G1865" s="72" t="s">
        <v>21</v>
      </c>
    </row>
    <row r="1866" spans="3:7" ht="15" thickBot="1" x14ac:dyDescent="0.35">
      <c r="C1866" s="70">
        <v>43193</v>
      </c>
      <c r="D1866" s="71">
        <v>0.51729166666666659</v>
      </c>
      <c r="E1866" s="72" t="s">
        <v>9</v>
      </c>
      <c r="F1866" s="72">
        <v>31</v>
      </c>
      <c r="G1866" s="72" t="s">
        <v>21</v>
      </c>
    </row>
    <row r="1867" spans="3:7" ht="15" thickBot="1" x14ac:dyDescent="0.35">
      <c r="C1867" s="70">
        <v>43193</v>
      </c>
      <c r="D1867" s="71">
        <v>0.51760416666666664</v>
      </c>
      <c r="E1867" s="72" t="s">
        <v>9</v>
      </c>
      <c r="F1867" s="72">
        <v>22</v>
      </c>
      <c r="G1867" s="72" t="s">
        <v>21</v>
      </c>
    </row>
    <row r="1868" spans="3:7" ht="15" thickBot="1" x14ac:dyDescent="0.35">
      <c r="C1868" s="70">
        <v>43193</v>
      </c>
      <c r="D1868" s="71">
        <v>0.51762731481481483</v>
      </c>
      <c r="E1868" s="72" t="s">
        <v>9</v>
      </c>
      <c r="F1868" s="72">
        <v>26</v>
      </c>
      <c r="G1868" s="72" t="s">
        <v>21</v>
      </c>
    </row>
    <row r="1869" spans="3:7" ht="15" thickBot="1" x14ac:dyDescent="0.35">
      <c r="C1869" s="70">
        <v>43193</v>
      </c>
      <c r="D1869" s="71">
        <v>0.53151620370370367</v>
      </c>
      <c r="E1869" s="72" t="s">
        <v>9</v>
      </c>
      <c r="F1869" s="72">
        <v>31</v>
      </c>
      <c r="G1869" s="72" t="s">
        <v>21</v>
      </c>
    </row>
    <row r="1870" spans="3:7" ht="15" thickBot="1" x14ac:dyDescent="0.35">
      <c r="C1870" s="70">
        <v>43193</v>
      </c>
      <c r="D1870" s="71">
        <v>0.53229166666666672</v>
      </c>
      <c r="E1870" s="72" t="s">
        <v>9</v>
      </c>
      <c r="F1870" s="72">
        <v>39</v>
      </c>
      <c r="G1870" s="72" t="s">
        <v>10</v>
      </c>
    </row>
    <row r="1871" spans="3:7" ht="15" thickBot="1" x14ac:dyDescent="0.35">
      <c r="C1871" s="70">
        <v>43193</v>
      </c>
      <c r="D1871" s="71">
        <v>0.53429398148148144</v>
      </c>
      <c r="E1871" s="72" t="s">
        <v>9</v>
      </c>
      <c r="F1871" s="72">
        <v>30</v>
      </c>
      <c r="G1871" s="72" t="s">
        <v>21</v>
      </c>
    </row>
    <row r="1872" spans="3:7" ht="15" thickBot="1" x14ac:dyDescent="0.35">
      <c r="C1872" s="70">
        <v>43193</v>
      </c>
      <c r="D1872" s="71">
        <v>0.53702546296296294</v>
      </c>
      <c r="E1872" s="72" t="s">
        <v>9</v>
      </c>
      <c r="F1872" s="72">
        <v>27</v>
      </c>
      <c r="G1872" s="72" t="s">
        <v>10</v>
      </c>
    </row>
    <row r="1873" spans="3:7" ht="15" thickBot="1" x14ac:dyDescent="0.35">
      <c r="C1873" s="70">
        <v>43193</v>
      </c>
      <c r="D1873" s="71">
        <v>0.53723379629629631</v>
      </c>
      <c r="E1873" s="72" t="s">
        <v>9</v>
      </c>
      <c r="F1873" s="72">
        <v>22</v>
      </c>
      <c r="G1873" s="72" t="s">
        <v>21</v>
      </c>
    </row>
    <row r="1874" spans="3:7" ht="15" thickBot="1" x14ac:dyDescent="0.35">
      <c r="C1874" s="70">
        <v>43193</v>
      </c>
      <c r="D1874" s="71">
        <v>0.53733796296296299</v>
      </c>
      <c r="E1874" s="72" t="s">
        <v>9</v>
      </c>
      <c r="F1874" s="72">
        <v>33</v>
      </c>
      <c r="G1874" s="72" t="s">
        <v>10</v>
      </c>
    </row>
    <row r="1875" spans="3:7" ht="15" thickBot="1" x14ac:dyDescent="0.35">
      <c r="C1875" s="70">
        <v>43193</v>
      </c>
      <c r="D1875" s="71">
        <v>0.53762731481481485</v>
      </c>
      <c r="E1875" s="72" t="s">
        <v>9</v>
      </c>
      <c r="F1875" s="72">
        <v>40</v>
      </c>
      <c r="G1875" s="72" t="s">
        <v>10</v>
      </c>
    </row>
    <row r="1876" spans="3:7" ht="15" thickBot="1" x14ac:dyDescent="0.35">
      <c r="C1876" s="70">
        <v>43193</v>
      </c>
      <c r="D1876" s="71">
        <v>0.53996527777777781</v>
      </c>
      <c r="E1876" s="72" t="s">
        <v>9</v>
      </c>
      <c r="F1876" s="72">
        <v>32</v>
      </c>
      <c r="G1876" s="72" t="s">
        <v>21</v>
      </c>
    </row>
    <row r="1877" spans="3:7" ht="15" thickBot="1" x14ac:dyDescent="0.35">
      <c r="C1877" s="70">
        <v>43193</v>
      </c>
      <c r="D1877" s="71">
        <v>0.54182870370370373</v>
      </c>
      <c r="E1877" s="72" t="s">
        <v>9</v>
      </c>
      <c r="F1877" s="72">
        <v>46</v>
      </c>
      <c r="G1877" s="72" t="s">
        <v>10</v>
      </c>
    </row>
    <row r="1878" spans="3:7" ht="15" thickBot="1" x14ac:dyDescent="0.35">
      <c r="C1878" s="70">
        <v>43193</v>
      </c>
      <c r="D1878" s="71">
        <v>0.54276620370370365</v>
      </c>
      <c r="E1878" s="72" t="s">
        <v>9</v>
      </c>
      <c r="F1878" s="72">
        <v>34</v>
      </c>
      <c r="G1878" s="72" t="s">
        <v>10</v>
      </c>
    </row>
    <row r="1879" spans="3:7" ht="15" thickBot="1" x14ac:dyDescent="0.35">
      <c r="C1879" s="70">
        <v>43193</v>
      </c>
      <c r="D1879" s="71">
        <v>0.54500000000000004</v>
      </c>
      <c r="E1879" s="72" t="s">
        <v>9</v>
      </c>
      <c r="F1879" s="72">
        <v>48</v>
      </c>
      <c r="G1879" s="72" t="s">
        <v>10</v>
      </c>
    </row>
    <row r="1880" spans="3:7" ht="15" thickBot="1" x14ac:dyDescent="0.35">
      <c r="C1880" s="70">
        <v>43193</v>
      </c>
      <c r="D1880" s="71">
        <v>0.55024305555555553</v>
      </c>
      <c r="E1880" s="72" t="s">
        <v>9</v>
      </c>
      <c r="F1880" s="72">
        <v>35</v>
      </c>
      <c r="G1880" s="72" t="s">
        <v>21</v>
      </c>
    </row>
    <row r="1881" spans="3:7" ht="15" thickBot="1" x14ac:dyDescent="0.35">
      <c r="C1881" s="70">
        <v>43193</v>
      </c>
      <c r="D1881" s="71">
        <v>0.5526388888888889</v>
      </c>
      <c r="E1881" s="72" t="s">
        <v>9</v>
      </c>
      <c r="F1881" s="72">
        <v>39</v>
      </c>
      <c r="G1881" s="72" t="s">
        <v>21</v>
      </c>
    </row>
    <row r="1882" spans="3:7" ht="15" thickBot="1" x14ac:dyDescent="0.35">
      <c r="C1882" s="70">
        <v>43193</v>
      </c>
      <c r="D1882" s="71">
        <v>0.55403935185185182</v>
      </c>
      <c r="E1882" s="72" t="s">
        <v>9</v>
      </c>
      <c r="F1882" s="72">
        <v>31</v>
      </c>
      <c r="G1882" s="72" t="s">
        <v>10</v>
      </c>
    </row>
    <row r="1883" spans="3:7" ht="15" thickBot="1" x14ac:dyDescent="0.35">
      <c r="C1883" s="70">
        <v>43193</v>
      </c>
      <c r="D1883" s="71">
        <v>0.55435185185185187</v>
      </c>
      <c r="E1883" s="72" t="s">
        <v>9</v>
      </c>
      <c r="F1883" s="72">
        <v>27</v>
      </c>
      <c r="G1883" s="72" t="s">
        <v>21</v>
      </c>
    </row>
    <row r="1884" spans="3:7" ht="15" thickBot="1" x14ac:dyDescent="0.35">
      <c r="C1884" s="70">
        <v>43193</v>
      </c>
      <c r="D1884" s="71">
        <v>0.55549768518518516</v>
      </c>
      <c r="E1884" s="72" t="s">
        <v>9</v>
      </c>
      <c r="F1884" s="72">
        <v>24</v>
      </c>
      <c r="G1884" s="72" t="s">
        <v>21</v>
      </c>
    </row>
    <row r="1885" spans="3:7" ht="15" thickBot="1" x14ac:dyDescent="0.35">
      <c r="C1885" s="70">
        <v>43193</v>
      </c>
      <c r="D1885" s="71">
        <v>0.55795138888888884</v>
      </c>
      <c r="E1885" s="72" t="s">
        <v>9</v>
      </c>
      <c r="F1885" s="72">
        <v>28</v>
      </c>
      <c r="G1885" s="72" t="s">
        <v>21</v>
      </c>
    </row>
    <row r="1886" spans="3:7" ht="15" thickBot="1" x14ac:dyDescent="0.35">
      <c r="C1886" s="70">
        <v>43193</v>
      </c>
      <c r="D1886" s="71">
        <v>0.55945601851851856</v>
      </c>
      <c r="E1886" s="72" t="s">
        <v>9</v>
      </c>
      <c r="F1886" s="72">
        <v>31</v>
      </c>
      <c r="G1886" s="72" t="s">
        <v>21</v>
      </c>
    </row>
    <row r="1887" spans="3:7" ht="15" thickBot="1" x14ac:dyDescent="0.35">
      <c r="C1887" s="70">
        <v>43193</v>
      </c>
      <c r="D1887" s="71">
        <v>0.56394675925925919</v>
      </c>
      <c r="E1887" s="72" t="s">
        <v>9</v>
      </c>
      <c r="F1887" s="72">
        <v>40</v>
      </c>
      <c r="G1887" s="72" t="s">
        <v>10</v>
      </c>
    </row>
    <row r="1888" spans="3:7" ht="15" thickBot="1" x14ac:dyDescent="0.35">
      <c r="C1888" s="70">
        <v>43193</v>
      </c>
      <c r="D1888" s="71">
        <v>0.56410879629629629</v>
      </c>
      <c r="E1888" s="72" t="s">
        <v>9</v>
      </c>
      <c r="F1888" s="72">
        <v>30</v>
      </c>
      <c r="G1888" s="72" t="s">
        <v>10</v>
      </c>
    </row>
    <row r="1889" spans="3:7" ht="15" thickBot="1" x14ac:dyDescent="0.35">
      <c r="C1889" s="70">
        <v>43193</v>
      </c>
      <c r="D1889" s="71">
        <v>0.56603009259259263</v>
      </c>
      <c r="E1889" s="72" t="s">
        <v>9</v>
      </c>
      <c r="F1889" s="72">
        <v>31</v>
      </c>
      <c r="G1889" s="72" t="s">
        <v>21</v>
      </c>
    </row>
    <row r="1890" spans="3:7" ht="15" thickBot="1" x14ac:dyDescent="0.35">
      <c r="C1890" s="70">
        <v>43193</v>
      </c>
      <c r="D1890" s="71">
        <v>0.56710648148148146</v>
      </c>
      <c r="E1890" s="72" t="s">
        <v>9</v>
      </c>
      <c r="F1890" s="72">
        <v>43</v>
      </c>
      <c r="G1890" s="72" t="s">
        <v>21</v>
      </c>
    </row>
    <row r="1891" spans="3:7" ht="15" thickBot="1" x14ac:dyDescent="0.35">
      <c r="C1891" s="70">
        <v>43193</v>
      </c>
      <c r="D1891" s="71">
        <v>0.56959490740740748</v>
      </c>
      <c r="E1891" s="72" t="s">
        <v>9</v>
      </c>
      <c r="F1891" s="72">
        <v>43</v>
      </c>
      <c r="G1891" s="72" t="s">
        <v>10</v>
      </c>
    </row>
    <row r="1892" spans="3:7" ht="15" thickBot="1" x14ac:dyDescent="0.35">
      <c r="C1892" s="70">
        <v>43193</v>
      </c>
      <c r="D1892" s="71">
        <v>0.56999999999999995</v>
      </c>
      <c r="E1892" s="72" t="s">
        <v>9</v>
      </c>
      <c r="F1892" s="72">
        <v>35</v>
      </c>
      <c r="G1892" s="72" t="s">
        <v>10</v>
      </c>
    </row>
    <row r="1893" spans="3:7" ht="15" thickBot="1" x14ac:dyDescent="0.35">
      <c r="C1893" s="70">
        <v>43193</v>
      </c>
      <c r="D1893" s="71">
        <v>0.57043981481481476</v>
      </c>
      <c r="E1893" s="72" t="s">
        <v>9</v>
      </c>
      <c r="F1893" s="72">
        <v>37</v>
      </c>
      <c r="G1893" s="72" t="s">
        <v>10</v>
      </c>
    </row>
    <row r="1894" spans="3:7" ht="15" thickBot="1" x14ac:dyDescent="0.35">
      <c r="C1894" s="70">
        <v>43193</v>
      </c>
      <c r="D1894" s="71">
        <v>0.57331018518518517</v>
      </c>
      <c r="E1894" s="72" t="s">
        <v>9</v>
      </c>
      <c r="F1894" s="72">
        <v>31</v>
      </c>
      <c r="G1894" s="72" t="s">
        <v>21</v>
      </c>
    </row>
    <row r="1895" spans="3:7" ht="15" thickBot="1" x14ac:dyDescent="0.35">
      <c r="C1895" s="70">
        <v>43193</v>
      </c>
      <c r="D1895" s="71">
        <v>0.57435185185185189</v>
      </c>
      <c r="E1895" s="72" t="s">
        <v>9</v>
      </c>
      <c r="F1895" s="72">
        <v>54</v>
      </c>
      <c r="G1895" s="72" t="s">
        <v>10</v>
      </c>
    </row>
    <row r="1896" spans="3:7" ht="15" thickBot="1" x14ac:dyDescent="0.35">
      <c r="C1896" s="70">
        <v>43193</v>
      </c>
      <c r="D1896" s="71">
        <v>0.57480324074074074</v>
      </c>
      <c r="E1896" s="72" t="s">
        <v>9</v>
      </c>
      <c r="F1896" s="72">
        <v>40</v>
      </c>
      <c r="G1896" s="72" t="s">
        <v>21</v>
      </c>
    </row>
    <row r="1897" spans="3:7" ht="15" thickBot="1" x14ac:dyDescent="0.35">
      <c r="C1897" s="70">
        <v>43193</v>
      </c>
      <c r="D1897" s="71">
        <v>0.57660879629629636</v>
      </c>
      <c r="E1897" s="72" t="s">
        <v>9</v>
      </c>
      <c r="F1897" s="72">
        <v>46</v>
      </c>
      <c r="G1897" s="72" t="s">
        <v>10</v>
      </c>
    </row>
    <row r="1898" spans="3:7" ht="15" thickBot="1" x14ac:dyDescent="0.35">
      <c r="C1898" s="70">
        <v>43193</v>
      </c>
      <c r="D1898" s="71">
        <v>0.57931712962962967</v>
      </c>
      <c r="E1898" s="72" t="s">
        <v>9</v>
      </c>
      <c r="F1898" s="72">
        <v>25</v>
      </c>
      <c r="G1898" s="72" t="s">
        <v>21</v>
      </c>
    </row>
    <row r="1899" spans="3:7" ht="15" thickBot="1" x14ac:dyDescent="0.35">
      <c r="C1899" s="70">
        <v>43193</v>
      </c>
      <c r="D1899" s="71">
        <v>0.58890046296296295</v>
      </c>
      <c r="E1899" s="72" t="s">
        <v>9</v>
      </c>
      <c r="F1899" s="72">
        <v>41</v>
      </c>
      <c r="G1899" s="72" t="s">
        <v>10</v>
      </c>
    </row>
    <row r="1900" spans="3:7" ht="15" thickBot="1" x14ac:dyDescent="0.35">
      <c r="C1900" s="70">
        <v>43193</v>
      </c>
      <c r="D1900" s="71">
        <v>0.58903935185185186</v>
      </c>
      <c r="E1900" s="72" t="s">
        <v>9</v>
      </c>
      <c r="F1900" s="72">
        <v>40</v>
      </c>
      <c r="G1900" s="72" t="s">
        <v>10</v>
      </c>
    </row>
    <row r="1901" spans="3:7" ht="15" thickBot="1" x14ac:dyDescent="0.35">
      <c r="C1901" s="70">
        <v>43193</v>
      </c>
      <c r="D1901" s="71">
        <v>0.5914814814814815</v>
      </c>
      <c r="E1901" s="72" t="s">
        <v>9</v>
      </c>
      <c r="F1901" s="72">
        <v>31</v>
      </c>
      <c r="G1901" s="72" t="s">
        <v>10</v>
      </c>
    </row>
    <row r="1902" spans="3:7" ht="15" thickBot="1" x14ac:dyDescent="0.35">
      <c r="C1902" s="70">
        <v>43193</v>
      </c>
      <c r="D1902" s="71">
        <v>0.59412037037037035</v>
      </c>
      <c r="E1902" s="72" t="s">
        <v>9</v>
      </c>
      <c r="F1902" s="72">
        <v>35</v>
      </c>
      <c r="G1902" s="72" t="s">
        <v>21</v>
      </c>
    </row>
    <row r="1903" spans="3:7" ht="15" thickBot="1" x14ac:dyDescent="0.35">
      <c r="C1903" s="70">
        <v>43193</v>
      </c>
      <c r="D1903" s="71">
        <v>0.60026620370370376</v>
      </c>
      <c r="E1903" s="72" t="s">
        <v>9</v>
      </c>
      <c r="F1903" s="72">
        <v>15</v>
      </c>
      <c r="G1903" s="72" t="s">
        <v>10</v>
      </c>
    </row>
    <row r="1904" spans="3:7" ht="15" thickBot="1" x14ac:dyDescent="0.35">
      <c r="C1904" s="70">
        <v>43193</v>
      </c>
      <c r="D1904" s="71">
        <v>0.60526620370370365</v>
      </c>
      <c r="E1904" s="72" t="s">
        <v>9</v>
      </c>
      <c r="F1904" s="72">
        <v>20</v>
      </c>
      <c r="G1904" s="72" t="s">
        <v>21</v>
      </c>
    </row>
    <row r="1905" spans="3:7" ht="15" thickBot="1" x14ac:dyDescent="0.35">
      <c r="C1905" s="70">
        <v>43193</v>
      </c>
      <c r="D1905" s="71">
        <v>0.6080092592592593</v>
      </c>
      <c r="E1905" s="72" t="s">
        <v>9</v>
      </c>
      <c r="F1905" s="72">
        <v>24</v>
      </c>
      <c r="G1905" s="72" t="s">
        <v>21</v>
      </c>
    </row>
    <row r="1906" spans="3:7" ht="15" thickBot="1" x14ac:dyDescent="0.35">
      <c r="C1906" s="70">
        <v>43193</v>
      </c>
      <c r="D1906" s="71">
        <v>0.60840277777777774</v>
      </c>
      <c r="E1906" s="72" t="s">
        <v>9</v>
      </c>
      <c r="F1906" s="72">
        <v>36</v>
      </c>
      <c r="G1906" s="72" t="s">
        <v>21</v>
      </c>
    </row>
    <row r="1907" spans="3:7" ht="15" thickBot="1" x14ac:dyDescent="0.35">
      <c r="C1907" s="70">
        <v>43193</v>
      </c>
      <c r="D1907" s="71">
        <v>0.61025462962962962</v>
      </c>
      <c r="E1907" s="72" t="s">
        <v>9</v>
      </c>
      <c r="F1907" s="72">
        <v>58</v>
      </c>
      <c r="G1907" s="72" t="s">
        <v>10</v>
      </c>
    </row>
    <row r="1908" spans="3:7" ht="15" thickBot="1" x14ac:dyDescent="0.35">
      <c r="C1908" s="70">
        <v>43193</v>
      </c>
      <c r="D1908" s="71">
        <v>0.6121875</v>
      </c>
      <c r="E1908" s="72" t="s">
        <v>9</v>
      </c>
      <c r="F1908" s="72">
        <v>44</v>
      </c>
      <c r="G1908" s="72" t="s">
        <v>10</v>
      </c>
    </row>
    <row r="1909" spans="3:7" ht="15" thickBot="1" x14ac:dyDescent="0.35">
      <c r="C1909" s="70">
        <v>43193</v>
      </c>
      <c r="D1909" s="71">
        <v>0.61449074074074073</v>
      </c>
      <c r="E1909" s="72" t="s">
        <v>9</v>
      </c>
      <c r="F1909" s="72">
        <v>22</v>
      </c>
      <c r="G1909" s="72" t="s">
        <v>21</v>
      </c>
    </row>
    <row r="1910" spans="3:7" ht="15" thickBot="1" x14ac:dyDescent="0.35">
      <c r="C1910" s="70">
        <v>43193</v>
      </c>
      <c r="D1910" s="71">
        <v>0.61466435185185186</v>
      </c>
      <c r="E1910" s="72" t="s">
        <v>9</v>
      </c>
      <c r="F1910" s="72">
        <v>27</v>
      </c>
      <c r="G1910" s="72" t="s">
        <v>21</v>
      </c>
    </row>
    <row r="1911" spans="3:7" ht="15" thickBot="1" x14ac:dyDescent="0.35">
      <c r="C1911" s="70">
        <v>43193</v>
      </c>
      <c r="D1911" s="71">
        <v>0.61542824074074076</v>
      </c>
      <c r="E1911" s="72" t="s">
        <v>9</v>
      </c>
      <c r="F1911" s="72">
        <v>49</v>
      </c>
      <c r="G1911" s="72" t="s">
        <v>21</v>
      </c>
    </row>
    <row r="1912" spans="3:7" ht="15" thickBot="1" x14ac:dyDescent="0.35">
      <c r="C1912" s="70">
        <v>43193</v>
      </c>
      <c r="D1912" s="71">
        <v>0.61604166666666671</v>
      </c>
      <c r="E1912" s="72" t="s">
        <v>9</v>
      </c>
      <c r="F1912" s="72">
        <v>38</v>
      </c>
      <c r="G1912" s="72" t="s">
        <v>10</v>
      </c>
    </row>
    <row r="1913" spans="3:7" ht="15" thickBot="1" x14ac:dyDescent="0.35">
      <c r="C1913" s="70">
        <v>43193</v>
      </c>
      <c r="D1913" s="71">
        <v>0.6196180555555556</v>
      </c>
      <c r="E1913" s="72" t="s">
        <v>9</v>
      </c>
      <c r="F1913" s="72">
        <v>29</v>
      </c>
      <c r="G1913" s="72" t="s">
        <v>21</v>
      </c>
    </row>
    <row r="1914" spans="3:7" ht="15" thickBot="1" x14ac:dyDescent="0.35">
      <c r="C1914" s="70">
        <v>43193</v>
      </c>
      <c r="D1914" s="71">
        <v>0.62284722222222222</v>
      </c>
      <c r="E1914" s="72" t="s">
        <v>9</v>
      </c>
      <c r="F1914" s="72">
        <v>43</v>
      </c>
      <c r="G1914" s="72" t="s">
        <v>10</v>
      </c>
    </row>
    <row r="1915" spans="3:7" ht="15" thickBot="1" x14ac:dyDescent="0.35">
      <c r="C1915" s="70">
        <v>43193</v>
      </c>
      <c r="D1915" s="71">
        <v>0.62307870370370366</v>
      </c>
      <c r="E1915" s="72" t="s">
        <v>9</v>
      </c>
      <c r="F1915" s="72">
        <v>41</v>
      </c>
      <c r="G1915" s="72" t="s">
        <v>10</v>
      </c>
    </row>
    <row r="1916" spans="3:7" ht="15" thickBot="1" x14ac:dyDescent="0.35">
      <c r="C1916" s="70">
        <v>43193</v>
      </c>
      <c r="D1916" s="71">
        <v>0.62503472222222223</v>
      </c>
      <c r="E1916" s="72" t="s">
        <v>9</v>
      </c>
      <c r="F1916" s="72">
        <v>35</v>
      </c>
      <c r="G1916" s="72" t="s">
        <v>10</v>
      </c>
    </row>
    <row r="1917" spans="3:7" ht="15" thickBot="1" x14ac:dyDescent="0.35">
      <c r="C1917" s="70">
        <v>43193</v>
      </c>
      <c r="D1917" s="71">
        <v>0.6252199074074074</v>
      </c>
      <c r="E1917" s="72" t="s">
        <v>9</v>
      </c>
      <c r="F1917" s="72">
        <v>28</v>
      </c>
      <c r="G1917" s="72" t="s">
        <v>21</v>
      </c>
    </row>
    <row r="1918" spans="3:7" ht="15" thickBot="1" x14ac:dyDescent="0.35">
      <c r="C1918" s="70">
        <v>43193</v>
      </c>
      <c r="D1918" s="71">
        <v>0.62594907407407407</v>
      </c>
      <c r="E1918" s="72" t="s">
        <v>9</v>
      </c>
      <c r="F1918" s="72">
        <v>48</v>
      </c>
      <c r="G1918" s="72" t="s">
        <v>10</v>
      </c>
    </row>
    <row r="1919" spans="3:7" ht="15" thickBot="1" x14ac:dyDescent="0.35">
      <c r="C1919" s="70">
        <v>43193</v>
      </c>
      <c r="D1919" s="71">
        <v>0.62679398148148147</v>
      </c>
      <c r="E1919" s="72" t="s">
        <v>9</v>
      </c>
      <c r="F1919" s="72">
        <v>56</v>
      </c>
      <c r="G1919" s="72" t="s">
        <v>10</v>
      </c>
    </row>
    <row r="1920" spans="3:7" ht="15" thickBot="1" x14ac:dyDescent="0.35">
      <c r="C1920" s="70">
        <v>43193</v>
      </c>
      <c r="D1920" s="71">
        <v>0.62687499999999996</v>
      </c>
      <c r="E1920" s="72" t="s">
        <v>9</v>
      </c>
      <c r="F1920" s="72">
        <v>37</v>
      </c>
      <c r="G1920" s="72" t="s">
        <v>10</v>
      </c>
    </row>
    <row r="1921" spans="3:7" ht="15" thickBot="1" x14ac:dyDescent="0.35">
      <c r="C1921" s="70">
        <v>43193</v>
      </c>
      <c r="D1921" s="71">
        <v>0.62725694444444446</v>
      </c>
      <c r="E1921" s="72" t="s">
        <v>9</v>
      </c>
      <c r="F1921" s="72">
        <v>28</v>
      </c>
      <c r="G1921" s="72" t="s">
        <v>21</v>
      </c>
    </row>
    <row r="1922" spans="3:7" ht="15" thickBot="1" x14ac:dyDescent="0.35">
      <c r="C1922" s="70">
        <v>43193</v>
      </c>
      <c r="D1922" s="71">
        <v>0.63189814814814815</v>
      </c>
      <c r="E1922" s="72" t="s">
        <v>9</v>
      </c>
      <c r="F1922" s="72">
        <v>42</v>
      </c>
      <c r="G1922" s="72" t="s">
        <v>10</v>
      </c>
    </row>
    <row r="1923" spans="3:7" ht="15" thickBot="1" x14ac:dyDescent="0.35">
      <c r="C1923" s="70">
        <v>43193</v>
      </c>
      <c r="D1923" s="71">
        <v>0.63232638888888892</v>
      </c>
      <c r="E1923" s="72" t="s">
        <v>9</v>
      </c>
      <c r="F1923" s="72">
        <v>24</v>
      </c>
      <c r="G1923" s="72" t="s">
        <v>21</v>
      </c>
    </row>
    <row r="1924" spans="3:7" ht="15" thickBot="1" x14ac:dyDescent="0.35">
      <c r="C1924" s="70">
        <v>43193</v>
      </c>
      <c r="D1924" s="71">
        <v>0.63436342592592598</v>
      </c>
      <c r="E1924" s="72" t="s">
        <v>9</v>
      </c>
      <c r="F1924" s="72">
        <v>29</v>
      </c>
      <c r="G1924" s="72" t="s">
        <v>21</v>
      </c>
    </row>
    <row r="1925" spans="3:7" ht="15" thickBot="1" x14ac:dyDescent="0.35">
      <c r="C1925" s="70">
        <v>43193</v>
      </c>
      <c r="D1925" s="71">
        <v>0.63488425925925929</v>
      </c>
      <c r="E1925" s="72" t="s">
        <v>9</v>
      </c>
      <c r="F1925" s="72">
        <v>43</v>
      </c>
      <c r="G1925" s="72" t="s">
        <v>10</v>
      </c>
    </row>
    <row r="1926" spans="3:7" ht="15" thickBot="1" x14ac:dyDescent="0.35">
      <c r="C1926" s="70">
        <v>43193</v>
      </c>
      <c r="D1926" s="71">
        <v>0.63599537037037035</v>
      </c>
      <c r="E1926" s="72" t="s">
        <v>9</v>
      </c>
      <c r="F1926" s="72">
        <v>25</v>
      </c>
      <c r="G1926" s="72" t="s">
        <v>21</v>
      </c>
    </row>
    <row r="1927" spans="3:7" ht="15" thickBot="1" x14ac:dyDescent="0.35">
      <c r="C1927" s="70">
        <v>43193</v>
      </c>
      <c r="D1927" s="71">
        <v>0.63884259259259257</v>
      </c>
      <c r="E1927" s="72" t="s">
        <v>9</v>
      </c>
      <c r="F1927" s="72">
        <v>39</v>
      </c>
      <c r="G1927" s="72" t="s">
        <v>21</v>
      </c>
    </row>
    <row r="1928" spans="3:7" ht="15" thickBot="1" x14ac:dyDescent="0.35">
      <c r="C1928" s="70">
        <v>43193</v>
      </c>
      <c r="D1928" s="71">
        <v>0.63890046296296299</v>
      </c>
      <c r="E1928" s="72" t="s">
        <v>9</v>
      </c>
      <c r="F1928" s="72">
        <v>38</v>
      </c>
      <c r="G1928" s="72" t="s">
        <v>10</v>
      </c>
    </row>
    <row r="1929" spans="3:7" ht="15" thickBot="1" x14ac:dyDescent="0.35">
      <c r="C1929" s="70">
        <v>43193</v>
      </c>
      <c r="D1929" s="71">
        <v>0.64214120370370364</v>
      </c>
      <c r="E1929" s="72" t="s">
        <v>9</v>
      </c>
      <c r="F1929" s="72">
        <v>35</v>
      </c>
      <c r="G1929" s="72" t="s">
        <v>21</v>
      </c>
    </row>
    <row r="1930" spans="3:7" ht="15" thickBot="1" x14ac:dyDescent="0.35">
      <c r="C1930" s="70">
        <v>43193</v>
      </c>
      <c r="D1930" s="71">
        <v>0.6428356481481482</v>
      </c>
      <c r="E1930" s="72" t="s">
        <v>9</v>
      </c>
      <c r="F1930" s="72">
        <v>40</v>
      </c>
      <c r="G1930" s="72" t="s">
        <v>10</v>
      </c>
    </row>
    <row r="1931" spans="3:7" ht="15" thickBot="1" x14ac:dyDescent="0.35">
      <c r="C1931" s="70">
        <v>43193</v>
      </c>
      <c r="D1931" s="71">
        <v>0.64394675925925926</v>
      </c>
      <c r="E1931" s="72" t="s">
        <v>9</v>
      </c>
      <c r="F1931" s="72">
        <v>30</v>
      </c>
      <c r="G1931" s="72" t="s">
        <v>10</v>
      </c>
    </row>
    <row r="1932" spans="3:7" ht="15" thickBot="1" x14ac:dyDescent="0.35">
      <c r="C1932" s="70">
        <v>43193</v>
      </c>
      <c r="D1932" s="71">
        <v>0.64708333333333334</v>
      </c>
      <c r="E1932" s="72" t="s">
        <v>9</v>
      </c>
      <c r="F1932" s="72">
        <v>35</v>
      </c>
      <c r="G1932" s="72" t="s">
        <v>21</v>
      </c>
    </row>
    <row r="1933" spans="3:7" ht="15" thickBot="1" x14ac:dyDescent="0.35">
      <c r="C1933" s="70">
        <v>43193</v>
      </c>
      <c r="D1933" s="71">
        <v>0.64724537037037033</v>
      </c>
      <c r="E1933" s="72" t="s">
        <v>9</v>
      </c>
      <c r="F1933" s="72">
        <v>31</v>
      </c>
      <c r="G1933" s="72" t="s">
        <v>21</v>
      </c>
    </row>
    <row r="1934" spans="3:7" ht="15" thickBot="1" x14ac:dyDescent="0.35">
      <c r="C1934" s="70">
        <v>43193</v>
      </c>
      <c r="D1934" s="71">
        <v>0.64891203703703704</v>
      </c>
      <c r="E1934" s="72" t="s">
        <v>9</v>
      </c>
      <c r="F1934" s="72">
        <v>32</v>
      </c>
      <c r="G1934" s="72" t="s">
        <v>21</v>
      </c>
    </row>
    <row r="1935" spans="3:7" ht="15" thickBot="1" x14ac:dyDescent="0.35">
      <c r="C1935" s="70">
        <v>43193</v>
      </c>
      <c r="D1935" s="71">
        <v>0.64896990740740745</v>
      </c>
      <c r="E1935" s="72" t="s">
        <v>9</v>
      </c>
      <c r="F1935" s="72">
        <v>41</v>
      </c>
      <c r="G1935" s="72" t="s">
        <v>10</v>
      </c>
    </row>
    <row r="1936" spans="3:7" ht="15" thickBot="1" x14ac:dyDescent="0.35">
      <c r="C1936" s="70">
        <v>43193</v>
      </c>
      <c r="D1936" s="71">
        <v>0.64937500000000004</v>
      </c>
      <c r="E1936" s="72" t="s">
        <v>9</v>
      </c>
      <c r="F1936" s="72">
        <v>33</v>
      </c>
      <c r="G1936" s="72" t="s">
        <v>21</v>
      </c>
    </row>
    <row r="1937" spans="3:7" ht="15" thickBot="1" x14ac:dyDescent="0.35">
      <c r="C1937" s="70">
        <v>43193</v>
      </c>
      <c r="D1937" s="71">
        <v>0.64946759259259257</v>
      </c>
      <c r="E1937" s="72" t="s">
        <v>9</v>
      </c>
      <c r="F1937" s="72">
        <v>43</v>
      </c>
      <c r="G1937" s="72" t="s">
        <v>10</v>
      </c>
    </row>
    <row r="1938" spans="3:7" ht="15" thickBot="1" x14ac:dyDescent="0.35">
      <c r="C1938" s="70">
        <v>43193</v>
      </c>
      <c r="D1938" s="71">
        <v>0.65284722222222225</v>
      </c>
      <c r="E1938" s="72" t="s">
        <v>9</v>
      </c>
      <c r="F1938" s="72">
        <v>57</v>
      </c>
      <c r="G1938" s="72" t="s">
        <v>10</v>
      </c>
    </row>
    <row r="1939" spans="3:7" ht="15" thickBot="1" x14ac:dyDescent="0.35">
      <c r="C1939" s="70">
        <v>43193</v>
      </c>
      <c r="D1939" s="71">
        <v>0.65315972222222218</v>
      </c>
      <c r="E1939" s="72" t="s">
        <v>9</v>
      </c>
      <c r="F1939" s="72">
        <v>24</v>
      </c>
      <c r="G1939" s="72" t="s">
        <v>21</v>
      </c>
    </row>
    <row r="1940" spans="3:7" ht="15" thickBot="1" x14ac:dyDescent="0.35">
      <c r="C1940" s="70">
        <v>43193</v>
      </c>
      <c r="D1940" s="71">
        <v>0.65326388888888887</v>
      </c>
      <c r="E1940" s="72" t="s">
        <v>9</v>
      </c>
      <c r="F1940" s="72">
        <v>30</v>
      </c>
      <c r="G1940" s="72" t="s">
        <v>21</v>
      </c>
    </row>
    <row r="1941" spans="3:7" ht="15" thickBot="1" x14ac:dyDescent="0.35">
      <c r="C1941" s="70">
        <v>43193</v>
      </c>
      <c r="D1941" s="71">
        <v>0.65476851851851847</v>
      </c>
      <c r="E1941" s="72" t="s">
        <v>9</v>
      </c>
      <c r="F1941" s="72">
        <v>41</v>
      </c>
      <c r="G1941" s="72" t="s">
        <v>21</v>
      </c>
    </row>
    <row r="1942" spans="3:7" ht="15" thickBot="1" x14ac:dyDescent="0.35">
      <c r="C1942" s="70">
        <v>43193</v>
      </c>
      <c r="D1942" s="71">
        <v>0.65504629629629629</v>
      </c>
      <c r="E1942" s="72" t="s">
        <v>9</v>
      </c>
      <c r="F1942" s="72">
        <v>40</v>
      </c>
      <c r="G1942" s="72" t="s">
        <v>10</v>
      </c>
    </row>
    <row r="1943" spans="3:7" ht="15" thickBot="1" x14ac:dyDescent="0.35">
      <c r="C1943" s="70">
        <v>43193</v>
      </c>
      <c r="D1943" s="71">
        <v>0.65569444444444447</v>
      </c>
      <c r="E1943" s="72" t="s">
        <v>9</v>
      </c>
      <c r="F1943" s="72">
        <v>45</v>
      </c>
      <c r="G1943" s="72" t="s">
        <v>10</v>
      </c>
    </row>
    <row r="1944" spans="3:7" ht="15" thickBot="1" x14ac:dyDescent="0.35">
      <c r="C1944" s="70">
        <v>43193</v>
      </c>
      <c r="D1944" s="71">
        <v>0.65575231481481489</v>
      </c>
      <c r="E1944" s="72" t="s">
        <v>9</v>
      </c>
      <c r="F1944" s="72">
        <v>37</v>
      </c>
      <c r="G1944" s="72" t="s">
        <v>10</v>
      </c>
    </row>
    <row r="1945" spans="3:7" ht="15" thickBot="1" x14ac:dyDescent="0.35">
      <c r="C1945" s="70">
        <v>43193</v>
      </c>
      <c r="D1945" s="71">
        <v>0.65642361111111114</v>
      </c>
      <c r="E1945" s="72" t="s">
        <v>9</v>
      </c>
      <c r="F1945" s="72">
        <v>42</v>
      </c>
      <c r="G1945" s="72" t="s">
        <v>10</v>
      </c>
    </row>
    <row r="1946" spans="3:7" ht="15" thickBot="1" x14ac:dyDescent="0.35">
      <c r="C1946" s="70">
        <v>43193</v>
      </c>
      <c r="D1946" s="71">
        <v>0.65707175925925931</v>
      </c>
      <c r="E1946" s="72" t="s">
        <v>9</v>
      </c>
      <c r="F1946" s="72">
        <v>28</v>
      </c>
      <c r="G1946" s="72" t="s">
        <v>21</v>
      </c>
    </row>
    <row r="1947" spans="3:7" ht="15" thickBot="1" x14ac:dyDescent="0.35">
      <c r="C1947" s="70">
        <v>43193</v>
      </c>
      <c r="D1947" s="71">
        <v>0.65880787037037036</v>
      </c>
      <c r="E1947" s="72" t="s">
        <v>9</v>
      </c>
      <c r="F1947" s="72">
        <v>38</v>
      </c>
      <c r="G1947" s="72" t="s">
        <v>10</v>
      </c>
    </row>
    <row r="1948" spans="3:7" ht="15" thickBot="1" x14ac:dyDescent="0.35">
      <c r="C1948" s="70">
        <v>43193</v>
      </c>
      <c r="D1948" s="71">
        <v>0.65920138888888891</v>
      </c>
      <c r="E1948" s="72" t="s">
        <v>9</v>
      </c>
      <c r="F1948" s="72">
        <v>31</v>
      </c>
      <c r="G1948" s="72" t="s">
        <v>21</v>
      </c>
    </row>
    <row r="1949" spans="3:7" ht="15" thickBot="1" x14ac:dyDescent="0.35">
      <c r="C1949" s="70">
        <v>43193</v>
      </c>
      <c r="D1949" s="71">
        <v>0.66173611111111108</v>
      </c>
      <c r="E1949" s="72" t="s">
        <v>9</v>
      </c>
      <c r="F1949" s="72">
        <v>28</v>
      </c>
      <c r="G1949" s="72" t="s">
        <v>21</v>
      </c>
    </row>
    <row r="1950" spans="3:7" ht="15" thickBot="1" x14ac:dyDescent="0.35">
      <c r="C1950" s="70">
        <v>43193</v>
      </c>
      <c r="D1950" s="71">
        <v>0.66178240740740735</v>
      </c>
      <c r="E1950" s="72" t="s">
        <v>9</v>
      </c>
      <c r="F1950" s="72">
        <v>45</v>
      </c>
      <c r="G1950" s="72" t="s">
        <v>21</v>
      </c>
    </row>
    <row r="1951" spans="3:7" ht="15" thickBot="1" x14ac:dyDescent="0.35">
      <c r="C1951" s="70">
        <v>43193</v>
      </c>
      <c r="D1951" s="71">
        <v>0.6624768518518519</v>
      </c>
      <c r="E1951" s="72" t="s">
        <v>9</v>
      </c>
      <c r="F1951" s="72">
        <v>19</v>
      </c>
      <c r="G1951" s="72" t="s">
        <v>21</v>
      </c>
    </row>
    <row r="1952" spans="3:7" ht="15" thickBot="1" x14ac:dyDescent="0.35">
      <c r="C1952" s="70">
        <v>43193</v>
      </c>
      <c r="D1952" s="71">
        <v>0.66278935185185184</v>
      </c>
      <c r="E1952" s="72" t="s">
        <v>9</v>
      </c>
      <c r="F1952" s="72">
        <v>25</v>
      </c>
      <c r="G1952" s="72" t="s">
        <v>21</v>
      </c>
    </row>
    <row r="1953" spans="3:7" ht="15" thickBot="1" x14ac:dyDescent="0.35">
      <c r="C1953" s="70">
        <v>43193</v>
      </c>
      <c r="D1953" s="71">
        <v>0.66289351851851852</v>
      </c>
      <c r="E1953" s="72" t="s">
        <v>9</v>
      </c>
      <c r="F1953" s="72">
        <v>41</v>
      </c>
      <c r="G1953" s="72" t="s">
        <v>21</v>
      </c>
    </row>
    <row r="1954" spans="3:7" ht="15" thickBot="1" x14ac:dyDescent="0.35">
      <c r="C1954" s="70">
        <v>43193</v>
      </c>
      <c r="D1954" s="71">
        <v>0.6633796296296296</v>
      </c>
      <c r="E1954" s="72" t="s">
        <v>9</v>
      </c>
      <c r="F1954" s="72">
        <v>36</v>
      </c>
      <c r="G1954" s="72" t="s">
        <v>10</v>
      </c>
    </row>
    <row r="1955" spans="3:7" ht="15" thickBot="1" x14ac:dyDescent="0.35">
      <c r="C1955" s="70">
        <v>43193</v>
      </c>
      <c r="D1955" s="71">
        <v>0.66377314814814814</v>
      </c>
      <c r="E1955" s="72" t="s">
        <v>9</v>
      </c>
      <c r="F1955" s="72">
        <v>32</v>
      </c>
      <c r="G1955" s="72" t="s">
        <v>21</v>
      </c>
    </row>
    <row r="1956" spans="3:7" ht="15" thickBot="1" x14ac:dyDescent="0.35">
      <c r="C1956" s="70">
        <v>43193</v>
      </c>
      <c r="D1956" s="71">
        <v>0.6638425925925926</v>
      </c>
      <c r="E1956" s="72" t="s">
        <v>9</v>
      </c>
      <c r="F1956" s="72">
        <v>27</v>
      </c>
      <c r="G1956" s="72" t="s">
        <v>21</v>
      </c>
    </row>
    <row r="1957" spans="3:7" ht="15" thickBot="1" x14ac:dyDescent="0.35">
      <c r="C1957" s="70">
        <v>43193</v>
      </c>
      <c r="D1957" s="71">
        <v>0.66454861111111108</v>
      </c>
      <c r="E1957" s="72" t="s">
        <v>9</v>
      </c>
      <c r="F1957" s="72">
        <v>26</v>
      </c>
      <c r="G1957" s="72" t="s">
        <v>21</v>
      </c>
    </row>
    <row r="1958" spans="3:7" ht="15" thickBot="1" x14ac:dyDescent="0.35">
      <c r="C1958" s="70">
        <v>43193</v>
      </c>
      <c r="D1958" s="71">
        <v>0.66510416666666672</v>
      </c>
      <c r="E1958" s="72" t="s">
        <v>9</v>
      </c>
      <c r="F1958" s="72">
        <v>30</v>
      </c>
      <c r="G1958" s="72" t="s">
        <v>21</v>
      </c>
    </row>
    <row r="1959" spans="3:7" ht="15" thickBot="1" x14ac:dyDescent="0.35">
      <c r="C1959" s="70">
        <v>43193</v>
      </c>
      <c r="D1959" s="71">
        <v>0.66569444444444448</v>
      </c>
      <c r="E1959" s="72" t="s">
        <v>9</v>
      </c>
      <c r="F1959" s="72">
        <v>42</v>
      </c>
      <c r="G1959" s="72" t="s">
        <v>21</v>
      </c>
    </row>
    <row r="1960" spans="3:7" ht="15" thickBot="1" x14ac:dyDescent="0.35">
      <c r="C1960" s="70">
        <v>43193</v>
      </c>
      <c r="D1960" s="71">
        <v>0.66587962962962965</v>
      </c>
      <c r="E1960" s="72" t="s">
        <v>9</v>
      </c>
      <c r="F1960" s="72">
        <v>44</v>
      </c>
      <c r="G1960" s="72" t="s">
        <v>10</v>
      </c>
    </row>
    <row r="1961" spans="3:7" ht="15" thickBot="1" x14ac:dyDescent="0.35">
      <c r="C1961" s="70">
        <v>43193</v>
      </c>
      <c r="D1961" s="71">
        <v>0.66593749999999996</v>
      </c>
      <c r="E1961" s="72" t="s">
        <v>9</v>
      </c>
      <c r="F1961" s="72">
        <v>34</v>
      </c>
      <c r="G1961" s="72" t="s">
        <v>21</v>
      </c>
    </row>
    <row r="1962" spans="3:7" ht="15" thickBot="1" x14ac:dyDescent="0.35">
      <c r="C1962" s="70">
        <v>43193</v>
      </c>
      <c r="D1962" s="71">
        <v>0.66671296296296301</v>
      </c>
      <c r="E1962" s="72" t="s">
        <v>9</v>
      </c>
      <c r="F1962" s="72">
        <v>40</v>
      </c>
      <c r="G1962" s="72" t="s">
        <v>10</v>
      </c>
    </row>
    <row r="1963" spans="3:7" ht="15" thickBot="1" x14ac:dyDescent="0.35">
      <c r="C1963" s="70">
        <v>43193</v>
      </c>
      <c r="D1963" s="71">
        <v>0.66706018518518517</v>
      </c>
      <c r="E1963" s="72" t="s">
        <v>9</v>
      </c>
      <c r="F1963" s="72">
        <v>23</v>
      </c>
      <c r="G1963" s="72" t="s">
        <v>21</v>
      </c>
    </row>
    <row r="1964" spans="3:7" ht="15" thickBot="1" x14ac:dyDescent="0.35">
      <c r="C1964" s="70">
        <v>43193</v>
      </c>
      <c r="D1964" s="71">
        <v>0.66805555555555562</v>
      </c>
      <c r="E1964" s="72" t="s">
        <v>9</v>
      </c>
      <c r="F1964" s="72">
        <v>25</v>
      </c>
      <c r="G1964" s="72" t="s">
        <v>21</v>
      </c>
    </row>
    <row r="1965" spans="3:7" ht="15" thickBot="1" x14ac:dyDescent="0.35">
      <c r="C1965" s="70">
        <v>43193</v>
      </c>
      <c r="D1965" s="71">
        <v>0.66843750000000002</v>
      </c>
      <c r="E1965" s="72" t="s">
        <v>9</v>
      </c>
      <c r="F1965" s="72">
        <v>26</v>
      </c>
      <c r="G1965" s="72" t="s">
        <v>21</v>
      </c>
    </row>
    <row r="1966" spans="3:7" ht="15" thickBot="1" x14ac:dyDescent="0.35">
      <c r="C1966" s="70">
        <v>43193</v>
      </c>
      <c r="D1966" s="71">
        <v>0.66864583333333327</v>
      </c>
      <c r="E1966" s="72" t="s">
        <v>9</v>
      </c>
      <c r="F1966" s="72">
        <v>38</v>
      </c>
      <c r="G1966" s="72" t="s">
        <v>10</v>
      </c>
    </row>
    <row r="1967" spans="3:7" ht="15" thickBot="1" x14ac:dyDescent="0.35">
      <c r="C1967" s="70">
        <v>43193</v>
      </c>
      <c r="D1967" s="71">
        <v>0.66878472222222218</v>
      </c>
      <c r="E1967" s="72" t="s">
        <v>9</v>
      </c>
      <c r="F1967" s="72">
        <v>43</v>
      </c>
      <c r="G1967" s="72" t="s">
        <v>21</v>
      </c>
    </row>
    <row r="1968" spans="3:7" ht="15" thickBot="1" x14ac:dyDescent="0.35">
      <c r="C1968" s="70">
        <v>43193</v>
      </c>
      <c r="D1968" s="71">
        <v>0.66925925925925922</v>
      </c>
      <c r="E1968" s="72" t="s">
        <v>9</v>
      </c>
      <c r="F1968" s="72">
        <v>30</v>
      </c>
      <c r="G1968" s="72" t="s">
        <v>21</v>
      </c>
    </row>
    <row r="1969" spans="3:7" ht="15" thickBot="1" x14ac:dyDescent="0.35">
      <c r="C1969" s="70">
        <v>43193</v>
      </c>
      <c r="D1969" s="71">
        <v>0.66960648148148139</v>
      </c>
      <c r="E1969" s="72" t="s">
        <v>9</v>
      </c>
      <c r="F1969" s="72">
        <v>29</v>
      </c>
      <c r="G1969" s="72" t="s">
        <v>21</v>
      </c>
    </row>
    <row r="1970" spans="3:7" ht="15" thickBot="1" x14ac:dyDescent="0.35">
      <c r="C1970" s="70">
        <v>43193</v>
      </c>
      <c r="D1970" s="71">
        <v>0.67027777777777775</v>
      </c>
      <c r="E1970" s="72" t="s">
        <v>9</v>
      </c>
      <c r="F1970" s="72">
        <v>25</v>
      </c>
      <c r="G1970" s="72" t="s">
        <v>21</v>
      </c>
    </row>
    <row r="1971" spans="3:7" ht="15" thickBot="1" x14ac:dyDescent="0.35">
      <c r="C1971" s="70">
        <v>43193</v>
      </c>
      <c r="D1971" s="71">
        <v>0.67071759259259256</v>
      </c>
      <c r="E1971" s="72" t="s">
        <v>9</v>
      </c>
      <c r="F1971" s="72">
        <v>49</v>
      </c>
      <c r="G1971" s="72" t="s">
        <v>10</v>
      </c>
    </row>
    <row r="1972" spans="3:7" ht="15" thickBot="1" x14ac:dyDescent="0.35">
      <c r="C1972" s="70">
        <v>43193</v>
      </c>
      <c r="D1972" s="71">
        <v>0.6710532407407408</v>
      </c>
      <c r="E1972" s="72" t="s">
        <v>9</v>
      </c>
      <c r="F1972" s="72">
        <v>47</v>
      </c>
      <c r="G1972" s="72" t="s">
        <v>10</v>
      </c>
    </row>
    <row r="1973" spans="3:7" ht="15" thickBot="1" x14ac:dyDescent="0.35">
      <c r="C1973" s="70">
        <v>43193</v>
      </c>
      <c r="D1973" s="71">
        <v>0.67122685185185194</v>
      </c>
      <c r="E1973" s="72" t="s">
        <v>9</v>
      </c>
      <c r="F1973" s="72">
        <v>37</v>
      </c>
      <c r="G1973" s="72" t="s">
        <v>10</v>
      </c>
    </row>
    <row r="1974" spans="3:7" ht="15" thickBot="1" x14ac:dyDescent="0.35">
      <c r="C1974" s="70">
        <v>43193</v>
      </c>
      <c r="D1974" s="71">
        <v>0.67300925925925925</v>
      </c>
      <c r="E1974" s="72" t="s">
        <v>9</v>
      </c>
      <c r="F1974" s="72">
        <v>29</v>
      </c>
      <c r="G1974" s="72" t="s">
        <v>21</v>
      </c>
    </row>
    <row r="1975" spans="3:7" ht="15" thickBot="1" x14ac:dyDescent="0.35">
      <c r="C1975" s="70">
        <v>43193</v>
      </c>
      <c r="D1975" s="71">
        <v>0.67504629629629631</v>
      </c>
      <c r="E1975" s="72" t="s">
        <v>9</v>
      </c>
      <c r="F1975" s="72">
        <v>34</v>
      </c>
      <c r="G1975" s="72" t="s">
        <v>21</v>
      </c>
    </row>
    <row r="1976" spans="3:7" ht="15" thickBot="1" x14ac:dyDescent="0.35">
      <c r="C1976" s="70">
        <v>43193</v>
      </c>
      <c r="D1976" s="71">
        <v>0.67510416666666673</v>
      </c>
      <c r="E1976" s="72" t="s">
        <v>9</v>
      </c>
      <c r="F1976" s="72">
        <v>38</v>
      </c>
      <c r="G1976" s="72" t="s">
        <v>21</v>
      </c>
    </row>
    <row r="1977" spans="3:7" ht="15" thickBot="1" x14ac:dyDescent="0.35">
      <c r="C1977" s="70">
        <v>43193</v>
      </c>
      <c r="D1977" s="71">
        <v>0.67519675925925926</v>
      </c>
      <c r="E1977" s="72" t="s">
        <v>9</v>
      </c>
      <c r="F1977" s="72">
        <v>31</v>
      </c>
      <c r="G1977" s="72" t="s">
        <v>21</v>
      </c>
    </row>
    <row r="1978" spans="3:7" ht="15" thickBot="1" x14ac:dyDescent="0.35">
      <c r="C1978" s="70">
        <v>43193</v>
      </c>
      <c r="D1978" s="71">
        <v>0.67560185185185195</v>
      </c>
      <c r="E1978" s="72" t="s">
        <v>9</v>
      </c>
      <c r="F1978" s="72">
        <v>33</v>
      </c>
      <c r="G1978" s="72" t="s">
        <v>21</v>
      </c>
    </row>
    <row r="1979" spans="3:7" ht="15" thickBot="1" x14ac:dyDescent="0.35">
      <c r="C1979" s="70">
        <v>43193</v>
      </c>
      <c r="D1979" s="71">
        <v>0.67743055555555554</v>
      </c>
      <c r="E1979" s="72" t="s">
        <v>9</v>
      </c>
      <c r="F1979" s="72">
        <v>13</v>
      </c>
      <c r="G1979" s="72" t="s">
        <v>10</v>
      </c>
    </row>
    <row r="1980" spans="3:7" ht="15" thickBot="1" x14ac:dyDescent="0.35">
      <c r="C1980" s="70">
        <v>43193</v>
      </c>
      <c r="D1980" s="71">
        <v>0.67746527777777776</v>
      </c>
      <c r="E1980" s="72" t="s">
        <v>9</v>
      </c>
      <c r="F1980" s="72">
        <v>22</v>
      </c>
      <c r="G1980" s="72" t="s">
        <v>10</v>
      </c>
    </row>
    <row r="1981" spans="3:7" ht="15" thickBot="1" x14ac:dyDescent="0.35">
      <c r="C1981" s="70">
        <v>43193</v>
      </c>
      <c r="D1981" s="71">
        <v>0.67805555555555552</v>
      </c>
      <c r="E1981" s="72" t="s">
        <v>9</v>
      </c>
      <c r="F1981" s="72">
        <v>52</v>
      </c>
      <c r="G1981" s="72" t="s">
        <v>21</v>
      </c>
    </row>
    <row r="1982" spans="3:7" ht="15" thickBot="1" x14ac:dyDescent="0.35">
      <c r="C1982" s="70">
        <v>43193</v>
      </c>
      <c r="D1982" s="71">
        <v>0.67813657407407402</v>
      </c>
      <c r="E1982" s="72" t="s">
        <v>9</v>
      </c>
      <c r="F1982" s="72">
        <v>32</v>
      </c>
      <c r="G1982" s="72" t="s">
        <v>10</v>
      </c>
    </row>
    <row r="1983" spans="3:7" ht="15" thickBot="1" x14ac:dyDescent="0.35">
      <c r="C1983" s="70">
        <v>43193</v>
      </c>
      <c r="D1983" s="71">
        <v>0.67829861111111101</v>
      </c>
      <c r="E1983" s="72" t="s">
        <v>9</v>
      </c>
      <c r="F1983" s="72">
        <v>19</v>
      </c>
      <c r="G1983" s="72" t="s">
        <v>21</v>
      </c>
    </row>
    <row r="1984" spans="3:7" ht="15" thickBot="1" x14ac:dyDescent="0.35">
      <c r="C1984" s="70">
        <v>43193</v>
      </c>
      <c r="D1984" s="71">
        <v>0.67837962962962972</v>
      </c>
      <c r="E1984" s="72" t="s">
        <v>9</v>
      </c>
      <c r="F1984" s="72">
        <v>24</v>
      </c>
      <c r="G1984" s="72" t="s">
        <v>21</v>
      </c>
    </row>
    <row r="1985" spans="3:7" ht="15" thickBot="1" x14ac:dyDescent="0.35">
      <c r="C1985" s="70">
        <v>43193</v>
      </c>
      <c r="D1985" s="71">
        <v>0.6788657407407408</v>
      </c>
      <c r="E1985" s="72" t="s">
        <v>9</v>
      </c>
      <c r="F1985" s="72">
        <v>25</v>
      </c>
      <c r="G1985" s="72" t="s">
        <v>21</v>
      </c>
    </row>
    <row r="1986" spans="3:7" ht="15" thickBot="1" x14ac:dyDescent="0.35">
      <c r="C1986" s="70">
        <v>43193</v>
      </c>
      <c r="D1986" s="71">
        <v>0.67895833333333344</v>
      </c>
      <c r="E1986" s="72" t="s">
        <v>9</v>
      </c>
      <c r="F1986" s="72">
        <v>27</v>
      </c>
      <c r="G1986" s="72" t="s">
        <v>21</v>
      </c>
    </row>
    <row r="1987" spans="3:7" ht="15" thickBot="1" x14ac:dyDescent="0.35">
      <c r="C1987" s="70">
        <v>43193</v>
      </c>
      <c r="D1987" s="71">
        <v>0.67962962962962958</v>
      </c>
      <c r="E1987" s="72" t="s">
        <v>9</v>
      </c>
      <c r="F1987" s="72">
        <v>34</v>
      </c>
      <c r="G1987" s="72" t="s">
        <v>21</v>
      </c>
    </row>
    <row r="1988" spans="3:7" ht="15" thickBot="1" x14ac:dyDescent="0.35">
      <c r="C1988" s="70">
        <v>43193</v>
      </c>
      <c r="D1988" s="71">
        <v>0.68069444444444438</v>
      </c>
      <c r="E1988" s="72" t="s">
        <v>9</v>
      </c>
      <c r="F1988" s="72">
        <v>26</v>
      </c>
      <c r="G1988" s="72" t="s">
        <v>21</v>
      </c>
    </row>
    <row r="1989" spans="3:7" ht="15" thickBot="1" x14ac:dyDescent="0.35">
      <c r="C1989" s="70">
        <v>43193</v>
      </c>
      <c r="D1989" s="71">
        <v>0.68221064814814814</v>
      </c>
      <c r="E1989" s="72" t="s">
        <v>9</v>
      </c>
      <c r="F1989" s="72">
        <v>34</v>
      </c>
      <c r="G1989" s="72" t="s">
        <v>21</v>
      </c>
    </row>
    <row r="1990" spans="3:7" ht="15" thickBot="1" x14ac:dyDescent="0.35">
      <c r="C1990" s="70">
        <v>43193</v>
      </c>
      <c r="D1990" s="71">
        <v>0.6828819444444445</v>
      </c>
      <c r="E1990" s="72" t="s">
        <v>9</v>
      </c>
      <c r="F1990" s="72">
        <v>31</v>
      </c>
      <c r="G1990" s="72" t="s">
        <v>21</v>
      </c>
    </row>
    <row r="1991" spans="3:7" ht="15" thickBot="1" x14ac:dyDescent="0.35">
      <c r="C1991" s="70">
        <v>43193</v>
      </c>
      <c r="D1991" s="71">
        <v>0.68292824074074077</v>
      </c>
      <c r="E1991" s="72" t="s">
        <v>9</v>
      </c>
      <c r="F1991" s="72">
        <v>29</v>
      </c>
      <c r="G1991" s="72" t="s">
        <v>10</v>
      </c>
    </row>
    <row r="1992" spans="3:7" ht="15" thickBot="1" x14ac:dyDescent="0.35">
      <c r="C1992" s="70">
        <v>43193</v>
      </c>
      <c r="D1992" s="71">
        <v>0.68304398148148149</v>
      </c>
      <c r="E1992" s="72" t="s">
        <v>9</v>
      </c>
      <c r="F1992" s="72">
        <v>40</v>
      </c>
      <c r="G1992" s="72" t="s">
        <v>10</v>
      </c>
    </row>
    <row r="1993" spans="3:7" ht="15" thickBot="1" x14ac:dyDescent="0.35">
      <c r="C1993" s="70">
        <v>43193</v>
      </c>
      <c r="D1993" s="71">
        <v>0.68457175925925917</v>
      </c>
      <c r="E1993" s="72" t="s">
        <v>9</v>
      </c>
      <c r="F1993" s="72">
        <v>40</v>
      </c>
      <c r="G1993" s="72" t="s">
        <v>10</v>
      </c>
    </row>
    <row r="1994" spans="3:7" ht="15" thickBot="1" x14ac:dyDescent="0.35">
      <c r="C1994" s="70">
        <v>43193</v>
      </c>
      <c r="D1994" s="71">
        <v>0.68493055555555549</v>
      </c>
      <c r="E1994" s="72" t="s">
        <v>9</v>
      </c>
      <c r="F1994" s="72">
        <v>41</v>
      </c>
      <c r="G1994" s="72" t="s">
        <v>10</v>
      </c>
    </row>
    <row r="1995" spans="3:7" ht="15" thickBot="1" x14ac:dyDescent="0.35">
      <c r="C1995" s="70">
        <v>43193</v>
      </c>
      <c r="D1995" s="71">
        <v>0.68702546296296296</v>
      </c>
      <c r="E1995" s="72" t="s">
        <v>9</v>
      </c>
      <c r="F1995" s="72">
        <v>47</v>
      </c>
      <c r="G1995" s="72" t="s">
        <v>10</v>
      </c>
    </row>
    <row r="1996" spans="3:7" ht="15" thickBot="1" x14ac:dyDescent="0.35">
      <c r="C1996" s="70">
        <v>43193</v>
      </c>
      <c r="D1996" s="71">
        <v>0.68756944444444434</v>
      </c>
      <c r="E1996" s="72" t="s">
        <v>9</v>
      </c>
      <c r="F1996" s="72">
        <v>46</v>
      </c>
      <c r="G1996" s="72" t="s">
        <v>21</v>
      </c>
    </row>
    <row r="1997" spans="3:7" ht="15" thickBot="1" x14ac:dyDescent="0.35">
      <c r="C1997" s="70">
        <v>43193</v>
      </c>
      <c r="D1997" s="71">
        <v>0.68905092592592598</v>
      </c>
      <c r="E1997" s="72" t="s">
        <v>9</v>
      </c>
      <c r="F1997" s="72">
        <v>38</v>
      </c>
      <c r="G1997" s="72" t="s">
        <v>21</v>
      </c>
    </row>
    <row r="1998" spans="3:7" ht="15" thickBot="1" x14ac:dyDescent="0.35">
      <c r="C1998" s="70">
        <v>43193</v>
      </c>
      <c r="D1998" s="71">
        <v>0.68929398148148147</v>
      </c>
      <c r="E1998" s="72" t="s">
        <v>9</v>
      </c>
      <c r="F1998" s="72">
        <v>26</v>
      </c>
      <c r="G1998" s="72" t="s">
        <v>21</v>
      </c>
    </row>
    <row r="1999" spans="3:7" ht="15" thickBot="1" x14ac:dyDescent="0.35">
      <c r="C1999" s="70">
        <v>43193</v>
      </c>
      <c r="D1999" s="71">
        <v>0.69032407407407403</v>
      </c>
      <c r="E1999" s="72" t="s">
        <v>9</v>
      </c>
      <c r="F1999" s="72">
        <v>45</v>
      </c>
      <c r="G1999" s="72" t="s">
        <v>21</v>
      </c>
    </row>
    <row r="2000" spans="3:7" ht="15" thickBot="1" x14ac:dyDescent="0.35">
      <c r="C2000" s="70">
        <v>43193</v>
      </c>
      <c r="D2000" s="71">
        <v>0.6909953703703704</v>
      </c>
      <c r="E2000" s="72" t="s">
        <v>9</v>
      </c>
      <c r="F2000" s="72">
        <v>37</v>
      </c>
      <c r="G2000" s="72" t="s">
        <v>10</v>
      </c>
    </row>
    <row r="2001" spans="3:7" ht="15" thickBot="1" x14ac:dyDescent="0.35">
      <c r="C2001" s="70">
        <v>43193</v>
      </c>
      <c r="D2001" s="71">
        <v>0.69133101851851853</v>
      </c>
      <c r="E2001" s="72" t="s">
        <v>9</v>
      </c>
      <c r="F2001" s="72">
        <v>35</v>
      </c>
      <c r="G2001" s="72" t="s">
        <v>21</v>
      </c>
    </row>
    <row r="2002" spans="3:7" ht="15" thickBot="1" x14ac:dyDescent="0.35">
      <c r="C2002" s="70">
        <v>43193</v>
      </c>
      <c r="D2002" s="71">
        <v>0.69204861111111116</v>
      </c>
      <c r="E2002" s="72" t="s">
        <v>9</v>
      </c>
      <c r="F2002" s="72">
        <v>23</v>
      </c>
      <c r="G2002" s="72" t="s">
        <v>21</v>
      </c>
    </row>
    <row r="2003" spans="3:7" ht="15" thickBot="1" x14ac:dyDescent="0.35">
      <c r="C2003" s="70">
        <v>43193</v>
      </c>
      <c r="D2003" s="71">
        <v>0.69231481481481483</v>
      </c>
      <c r="E2003" s="72" t="s">
        <v>9</v>
      </c>
      <c r="F2003" s="72">
        <v>35</v>
      </c>
      <c r="G2003" s="72" t="s">
        <v>21</v>
      </c>
    </row>
    <row r="2004" spans="3:7" ht="15" thickBot="1" x14ac:dyDescent="0.35">
      <c r="C2004" s="70">
        <v>43193</v>
      </c>
      <c r="D2004" s="71">
        <v>0.6940277777777778</v>
      </c>
      <c r="E2004" s="72" t="s">
        <v>9</v>
      </c>
      <c r="F2004" s="72">
        <v>28</v>
      </c>
      <c r="G2004" s="72" t="s">
        <v>21</v>
      </c>
    </row>
    <row r="2005" spans="3:7" ht="15" thickBot="1" x14ac:dyDescent="0.35">
      <c r="C2005" s="70">
        <v>43193</v>
      </c>
      <c r="D2005" s="71">
        <v>0.69457175925925929</v>
      </c>
      <c r="E2005" s="72" t="s">
        <v>9</v>
      </c>
      <c r="F2005" s="72">
        <v>37</v>
      </c>
      <c r="G2005" s="72" t="s">
        <v>10</v>
      </c>
    </row>
    <row r="2006" spans="3:7" ht="15" thickBot="1" x14ac:dyDescent="0.35">
      <c r="C2006" s="70">
        <v>43193</v>
      </c>
      <c r="D2006" s="71">
        <v>0.69574074074074066</v>
      </c>
      <c r="E2006" s="72" t="s">
        <v>9</v>
      </c>
      <c r="F2006" s="72">
        <v>33</v>
      </c>
      <c r="G2006" s="72" t="s">
        <v>21</v>
      </c>
    </row>
    <row r="2007" spans="3:7" ht="15" thickBot="1" x14ac:dyDescent="0.35">
      <c r="C2007" s="70">
        <v>43193</v>
      </c>
      <c r="D2007" s="71">
        <v>0.69605324074074071</v>
      </c>
      <c r="E2007" s="72" t="s">
        <v>9</v>
      </c>
      <c r="F2007" s="72">
        <v>36</v>
      </c>
      <c r="G2007" s="72" t="s">
        <v>21</v>
      </c>
    </row>
    <row r="2008" spans="3:7" ht="15" thickBot="1" x14ac:dyDescent="0.35">
      <c r="C2008" s="70">
        <v>43193</v>
      </c>
      <c r="D2008" s="71">
        <v>0.69682870370370376</v>
      </c>
      <c r="E2008" s="72" t="s">
        <v>9</v>
      </c>
      <c r="F2008" s="72">
        <v>29</v>
      </c>
      <c r="G2008" s="72" t="s">
        <v>10</v>
      </c>
    </row>
    <row r="2009" spans="3:7" ht="15" thickBot="1" x14ac:dyDescent="0.35">
      <c r="C2009" s="70">
        <v>43193</v>
      </c>
      <c r="D2009" s="71">
        <v>0.69707175925925924</v>
      </c>
      <c r="E2009" s="72" t="s">
        <v>9</v>
      </c>
      <c r="F2009" s="72">
        <v>26</v>
      </c>
      <c r="G2009" s="72" t="s">
        <v>21</v>
      </c>
    </row>
    <row r="2010" spans="3:7" ht="15" thickBot="1" x14ac:dyDescent="0.35">
      <c r="C2010" s="70">
        <v>43193</v>
      </c>
      <c r="D2010" s="71">
        <v>0.69724537037037038</v>
      </c>
      <c r="E2010" s="72" t="s">
        <v>9</v>
      </c>
      <c r="F2010" s="72">
        <v>24</v>
      </c>
      <c r="G2010" s="72" t="s">
        <v>21</v>
      </c>
    </row>
    <row r="2011" spans="3:7" ht="15" thickBot="1" x14ac:dyDescent="0.35">
      <c r="C2011" s="70">
        <v>43193</v>
      </c>
      <c r="D2011" s="71">
        <v>0.69737268518518514</v>
      </c>
      <c r="E2011" s="72" t="s">
        <v>9</v>
      </c>
      <c r="F2011" s="72">
        <v>41</v>
      </c>
      <c r="G2011" s="72" t="s">
        <v>10</v>
      </c>
    </row>
    <row r="2012" spans="3:7" ht="15" thickBot="1" x14ac:dyDescent="0.35">
      <c r="C2012" s="70">
        <v>43193</v>
      </c>
      <c r="D2012" s="71">
        <v>0.69795138888888886</v>
      </c>
      <c r="E2012" s="72" t="s">
        <v>9</v>
      </c>
      <c r="F2012" s="72">
        <v>27</v>
      </c>
      <c r="G2012" s="72" t="s">
        <v>21</v>
      </c>
    </row>
    <row r="2013" spans="3:7" ht="15" thickBot="1" x14ac:dyDescent="0.35">
      <c r="C2013" s="70">
        <v>43193</v>
      </c>
      <c r="D2013" s="71">
        <v>0.69843749999999993</v>
      </c>
      <c r="E2013" s="72" t="s">
        <v>9</v>
      </c>
      <c r="F2013" s="72">
        <v>36</v>
      </c>
      <c r="G2013" s="72" t="s">
        <v>21</v>
      </c>
    </row>
    <row r="2014" spans="3:7" ht="15" thickBot="1" x14ac:dyDescent="0.35">
      <c r="C2014" s="70">
        <v>43193</v>
      </c>
      <c r="D2014" s="71">
        <v>0.69849537037037035</v>
      </c>
      <c r="E2014" s="72" t="s">
        <v>9</v>
      </c>
      <c r="F2014" s="72">
        <v>44</v>
      </c>
      <c r="G2014" s="72" t="s">
        <v>10</v>
      </c>
    </row>
    <row r="2015" spans="3:7" ht="15" thickBot="1" x14ac:dyDescent="0.35">
      <c r="C2015" s="70">
        <v>43193</v>
      </c>
      <c r="D2015" s="71">
        <v>0.69870370370370372</v>
      </c>
      <c r="E2015" s="72" t="s">
        <v>9</v>
      </c>
      <c r="F2015" s="72">
        <v>37</v>
      </c>
      <c r="G2015" s="72" t="s">
        <v>21</v>
      </c>
    </row>
    <row r="2016" spans="3:7" ht="15" thickBot="1" x14ac:dyDescent="0.35">
      <c r="C2016" s="70">
        <v>43193</v>
      </c>
      <c r="D2016" s="71">
        <v>0.69981481481481478</v>
      </c>
      <c r="E2016" s="72" t="s">
        <v>9</v>
      </c>
      <c r="F2016" s="72">
        <v>41</v>
      </c>
      <c r="G2016" s="72" t="s">
        <v>21</v>
      </c>
    </row>
    <row r="2017" spans="3:7" ht="15" thickBot="1" x14ac:dyDescent="0.35">
      <c r="C2017" s="70">
        <v>43193</v>
      </c>
      <c r="D2017" s="71">
        <v>0.70023148148148151</v>
      </c>
      <c r="E2017" s="72" t="s">
        <v>9</v>
      </c>
      <c r="F2017" s="72">
        <v>35</v>
      </c>
      <c r="G2017" s="72" t="s">
        <v>10</v>
      </c>
    </row>
    <row r="2018" spans="3:7" ht="15" thickBot="1" x14ac:dyDescent="0.35">
      <c r="C2018" s="70">
        <v>43193</v>
      </c>
      <c r="D2018" s="71">
        <v>0.70112268518518517</v>
      </c>
      <c r="E2018" s="72" t="s">
        <v>9</v>
      </c>
      <c r="F2018" s="72">
        <v>26</v>
      </c>
      <c r="G2018" s="72" t="s">
        <v>21</v>
      </c>
    </row>
    <row r="2019" spans="3:7" ht="15" thickBot="1" x14ac:dyDescent="0.35">
      <c r="C2019" s="70">
        <v>43193</v>
      </c>
      <c r="D2019" s="71">
        <v>0.70155092592592594</v>
      </c>
      <c r="E2019" s="72" t="s">
        <v>9</v>
      </c>
      <c r="F2019" s="72">
        <v>44</v>
      </c>
      <c r="G2019" s="72" t="s">
        <v>21</v>
      </c>
    </row>
    <row r="2020" spans="3:7" ht="15" thickBot="1" x14ac:dyDescent="0.35">
      <c r="C2020" s="70">
        <v>43193</v>
      </c>
      <c r="D2020" s="71">
        <v>0.7023032407407408</v>
      </c>
      <c r="E2020" s="72" t="s">
        <v>9</v>
      </c>
      <c r="F2020" s="72">
        <v>28</v>
      </c>
      <c r="G2020" s="72" t="s">
        <v>21</v>
      </c>
    </row>
    <row r="2021" spans="3:7" ht="15" thickBot="1" x14ac:dyDescent="0.35">
      <c r="C2021" s="70">
        <v>43193</v>
      </c>
      <c r="D2021" s="71">
        <v>0.70247685185185194</v>
      </c>
      <c r="E2021" s="72" t="s">
        <v>9</v>
      </c>
      <c r="F2021" s="72">
        <v>31</v>
      </c>
      <c r="G2021" s="72" t="s">
        <v>10</v>
      </c>
    </row>
    <row r="2022" spans="3:7" ht="15" thickBot="1" x14ac:dyDescent="0.35">
      <c r="C2022" s="70">
        <v>43193</v>
      </c>
      <c r="D2022" s="71">
        <v>0.70306712962962958</v>
      </c>
      <c r="E2022" s="72" t="s">
        <v>9</v>
      </c>
      <c r="F2022" s="72">
        <v>32</v>
      </c>
      <c r="G2022" s="72" t="s">
        <v>10</v>
      </c>
    </row>
    <row r="2023" spans="3:7" ht="15" thickBot="1" x14ac:dyDescent="0.35">
      <c r="C2023" s="70">
        <v>43193</v>
      </c>
      <c r="D2023" s="71">
        <v>0.70357638888888896</v>
      </c>
      <c r="E2023" s="72" t="s">
        <v>9</v>
      </c>
      <c r="F2023" s="72">
        <v>38</v>
      </c>
      <c r="G2023" s="72" t="s">
        <v>10</v>
      </c>
    </row>
    <row r="2024" spans="3:7" ht="15" thickBot="1" x14ac:dyDescent="0.35">
      <c r="C2024" s="70">
        <v>43193</v>
      </c>
      <c r="D2024" s="71">
        <v>0.70374999999999999</v>
      </c>
      <c r="E2024" s="72" t="s">
        <v>9</v>
      </c>
      <c r="F2024" s="72">
        <v>50</v>
      </c>
      <c r="G2024" s="72" t="s">
        <v>10</v>
      </c>
    </row>
    <row r="2025" spans="3:7" ht="15" thickBot="1" x14ac:dyDescent="0.35">
      <c r="C2025" s="70">
        <v>43193</v>
      </c>
      <c r="D2025" s="71">
        <v>0.70447916666666666</v>
      </c>
      <c r="E2025" s="72" t="s">
        <v>9</v>
      </c>
      <c r="F2025" s="72">
        <v>47</v>
      </c>
      <c r="G2025" s="72" t="s">
        <v>21</v>
      </c>
    </row>
    <row r="2026" spans="3:7" ht="15" thickBot="1" x14ac:dyDescent="0.35">
      <c r="C2026" s="70">
        <v>43193</v>
      </c>
      <c r="D2026" s="71">
        <v>0.70474537037037033</v>
      </c>
      <c r="E2026" s="72" t="s">
        <v>9</v>
      </c>
      <c r="F2026" s="72">
        <v>36</v>
      </c>
      <c r="G2026" s="72" t="s">
        <v>21</v>
      </c>
    </row>
    <row r="2027" spans="3:7" ht="15" thickBot="1" x14ac:dyDescent="0.35">
      <c r="C2027" s="70">
        <v>43193</v>
      </c>
      <c r="D2027" s="71">
        <v>0.70510416666666664</v>
      </c>
      <c r="E2027" s="72" t="s">
        <v>9</v>
      </c>
      <c r="F2027" s="72">
        <v>42</v>
      </c>
      <c r="G2027" s="72" t="s">
        <v>10</v>
      </c>
    </row>
    <row r="2028" spans="3:7" ht="15" thickBot="1" x14ac:dyDescent="0.35">
      <c r="C2028" s="70">
        <v>43193</v>
      </c>
      <c r="D2028" s="71">
        <v>0.70552083333333337</v>
      </c>
      <c r="E2028" s="72" t="s">
        <v>9</v>
      </c>
      <c r="F2028" s="72">
        <v>41</v>
      </c>
      <c r="G2028" s="72" t="s">
        <v>10</v>
      </c>
    </row>
    <row r="2029" spans="3:7" ht="15" thickBot="1" x14ac:dyDescent="0.35">
      <c r="C2029" s="70">
        <v>43193</v>
      </c>
      <c r="D2029" s="71">
        <v>0.70564814814814814</v>
      </c>
      <c r="E2029" s="72" t="s">
        <v>9</v>
      </c>
      <c r="F2029" s="72">
        <v>23</v>
      </c>
      <c r="G2029" s="72" t="s">
        <v>21</v>
      </c>
    </row>
    <row r="2030" spans="3:7" ht="15" thickBot="1" x14ac:dyDescent="0.35">
      <c r="C2030" s="70">
        <v>43193</v>
      </c>
      <c r="D2030" s="71">
        <v>0.7058564814814815</v>
      </c>
      <c r="E2030" s="72" t="s">
        <v>9</v>
      </c>
      <c r="F2030" s="72">
        <v>29</v>
      </c>
      <c r="G2030" s="72" t="s">
        <v>21</v>
      </c>
    </row>
    <row r="2031" spans="3:7" ht="15" thickBot="1" x14ac:dyDescent="0.35">
      <c r="C2031" s="70">
        <v>43193</v>
      </c>
      <c r="D2031" s="71">
        <v>0.70596064814814818</v>
      </c>
      <c r="E2031" s="72" t="s">
        <v>9</v>
      </c>
      <c r="F2031" s="72">
        <v>28</v>
      </c>
      <c r="G2031" s="72" t="s">
        <v>21</v>
      </c>
    </row>
    <row r="2032" spans="3:7" ht="15" thickBot="1" x14ac:dyDescent="0.35">
      <c r="C2032" s="70">
        <v>43193</v>
      </c>
      <c r="D2032" s="71">
        <v>0.70613425925925932</v>
      </c>
      <c r="E2032" s="72" t="s">
        <v>9</v>
      </c>
      <c r="F2032" s="72">
        <v>42</v>
      </c>
      <c r="G2032" s="72" t="s">
        <v>21</v>
      </c>
    </row>
    <row r="2033" spans="3:7" ht="15" thickBot="1" x14ac:dyDescent="0.35">
      <c r="C2033" s="70">
        <v>43193</v>
      </c>
      <c r="D2033" s="71">
        <v>0.7076041666666667</v>
      </c>
      <c r="E2033" s="72" t="s">
        <v>9</v>
      </c>
      <c r="F2033" s="72">
        <v>40</v>
      </c>
      <c r="G2033" s="72" t="s">
        <v>21</v>
      </c>
    </row>
    <row r="2034" spans="3:7" ht="15" thickBot="1" x14ac:dyDescent="0.35">
      <c r="C2034" s="70">
        <v>43193</v>
      </c>
      <c r="D2034" s="71">
        <v>0.70909722222222227</v>
      </c>
      <c r="E2034" s="72" t="s">
        <v>9</v>
      </c>
      <c r="F2034" s="72">
        <v>39</v>
      </c>
      <c r="G2034" s="72" t="s">
        <v>10</v>
      </c>
    </row>
    <row r="2035" spans="3:7" ht="15" thickBot="1" x14ac:dyDescent="0.35">
      <c r="C2035" s="70">
        <v>43193</v>
      </c>
      <c r="D2035" s="71">
        <v>0.70937499999999998</v>
      </c>
      <c r="E2035" s="72" t="s">
        <v>9</v>
      </c>
      <c r="F2035" s="72">
        <v>49</v>
      </c>
      <c r="G2035" s="72" t="s">
        <v>21</v>
      </c>
    </row>
    <row r="2036" spans="3:7" ht="15" thickBot="1" x14ac:dyDescent="0.35">
      <c r="C2036" s="70">
        <v>43193</v>
      </c>
      <c r="D2036" s="71">
        <v>0.70953703703703708</v>
      </c>
      <c r="E2036" s="72" t="s">
        <v>9</v>
      </c>
      <c r="F2036" s="72">
        <v>45</v>
      </c>
      <c r="G2036" s="72" t="s">
        <v>21</v>
      </c>
    </row>
    <row r="2037" spans="3:7" ht="15" thickBot="1" x14ac:dyDescent="0.35">
      <c r="C2037" s="70">
        <v>43193</v>
      </c>
      <c r="D2037" s="71">
        <v>0.71003472222222219</v>
      </c>
      <c r="E2037" s="72" t="s">
        <v>9</v>
      </c>
      <c r="F2037" s="72">
        <v>46</v>
      </c>
      <c r="G2037" s="72" t="s">
        <v>21</v>
      </c>
    </row>
    <row r="2038" spans="3:7" ht="15" thickBot="1" x14ac:dyDescent="0.35">
      <c r="C2038" s="70">
        <v>43193</v>
      </c>
      <c r="D2038" s="71">
        <v>0.71019675925925929</v>
      </c>
      <c r="E2038" s="72" t="s">
        <v>9</v>
      </c>
      <c r="F2038" s="72">
        <v>41</v>
      </c>
      <c r="G2038" s="72" t="s">
        <v>21</v>
      </c>
    </row>
    <row r="2039" spans="3:7" ht="15" thickBot="1" x14ac:dyDescent="0.35">
      <c r="C2039" s="70">
        <v>43193</v>
      </c>
      <c r="D2039" s="71">
        <v>0.71190972222222226</v>
      </c>
      <c r="E2039" s="72" t="s">
        <v>9</v>
      </c>
      <c r="F2039" s="72">
        <v>40</v>
      </c>
      <c r="G2039" s="72" t="s">
        <v>10</v>
      </c>
    </row>
    <row r="2040" spans="3:7" ht="15" thickBot="1" x14ac:dyDescent="0.35">
      <c r="C2040" s="70">
        <v>43193</v>
      </c>
      <c r="D2040" s="71">
        <v>0.71250000000000002</v>
      </c>
      <c r="E2040" s="72" t="s">
        <v>9</v>
      </c>
      <c r="F2040" s="72">
        <v>29</v>
      </c>
      <c r="G2040" s="72" t="s">
        <v>21</v>
      </c>
    </row>
    <row r="2041" spans="3:7" ht="15" thickBot="1" x14ac:dyDescent="0.35">
      <c r="C2041" s="70">
        <v>43193</v>
      </c>
      <c r="D2041" s="71">
        <v>0.71509259259259261</v>
      </c>
      <c r="E2041" s="72" t="s">
        <v>9</v>
      </c>
      <c r="F2041" s="72">
        <v>51</v>
      </c>
      <c r="G2041" s="72" t="s">
        <v>21</v>
      </c>
    </row>
    <row r="2042" spans="3:7" ht="15" thickBot="1" x14ac:dyDescent="0.35">
      <c r="C2042" s="70">
        <v>43193</v>
      </c>
      <c r="D2042" s="71">
        <v>0.71568287037037026</v>
      </c>
      <c r="E2042" s="72" t="s">
        <v>9</v>
      </c>
      <c r="F2042" s="72">
        <v>39</v>
      </c>
      <c r="G2042" s="72" t="s">
        <v>10</v>
      </c>
    </row>
    <row r="2043" spans="3:7" ht="15" thickBot="1" x14ac:dyDescent="0.35">
      <c r="C2043" s="70">
        <v>43193</v>
      </c>
      <c r="D2043" s="71">
        <v>0.71704861111111118</v>
      </c>
      <c r="E2043" s="72" t="s">
        <v>9</v>
      </c>
      <c r="F2043" s="72">
        <v>38</v>
      </c>
      <c r="G2043" s="72" t="s">
        <v>21</v>
      </c>
    </row>
    <row r="2044" spans="3:7" ht="15" thickBot="1" x14ac:dyDescent="0.35">
      <c r="C2044" s="70">
        <v>43193</v>
      </c>
      <c r="D2044" s="71">
        <v>0.71800925925925929</v>
      </c>
      <c r="E2044" s="72" t="s">
        <v>9</v>
      </c>
      <c r="F2044" s="72">
        <v>40</v>
      </c>
      <c r="G2044" s="72" t="s">
        <v>21</v>
      </c>
    </row>
    <row r="2045" spans="3:7" ht="15" thickBot="1" x14ac:dyDescent="0.35">
      <c r="C2045" s="70">
        <v>43193</v>
      </c>
      <c r="D2045" s="71">
        <v>0.71831018518518519</v>
      </c>
      <c r="E2045" s="72" t="s">
        <v>9</v>
      </c>
      <c r="F2045" s="72">
        <v>32</v>
      </c>
      <c r="G2045" s="72" t="s">
        <v>10</v>
      </c>
    </row>
    <row r="2046" spans="3:7" ht="15" thickBot="1" x14ac:dyDescent="0.35">
      <c r="C2046" s="70">
        <v>43193</v>
      </c>
      <c r="D2046" s="71">
        <v>0.71968750000000004</v>
      </c>
      <c r="E2046" s="72" t="s">
        <v>9</v>
      </c>
      <c r="F2046" s="72">
        <v>27</v>
      </c>
      <c r="G2046" s="72" t="s">
        <v>21</v>
      </c>
    </row>
    <row r="2047" spans="3:7" ht="15" thickBot="1" x14ac:dyDescent="0.35">
      <c r="C2047" s="70">
        <v>43193</v>
      </c>
      <c r="D2047" s="71">
        <v>0.72002314814814816</v>
      </c>
      <c r="E2047" s="72" t="s">
        <v>9</v>
      </c>
      <c r="F2047" s="72">
        <v>26</v>
      </c>
      <c r="G2047" s="72" t="s">
        <v>10</v>
      </c>
    </row>
    <row r="2048" spans="3:7" ht="15" thickBot="1" x14ac:dyDescent="0.35">
      <c r="C2048" s="70">
        <v>43193</v>
      </c>
      <c r="D2048" s="71">
        <v>0.72075231481481483</v>
      </c>
      <c r="E2048" s="72" t="s">
        <v>9</v>
      </c>
      <c r="F2048" s="72">
        <v>45</v>
      </c>
      <c r="G2048" s="72" t="s">
        <v>10</v>
      </c>
    </row>
    <row r="2049" spans="3:7" ht="15" thickBot="1" x14ac:dyDescent="0.35">
      <c r="C2049" s="70">
        <v>43193</v>
      </c>
      <c r="D2049" s="71">
        <v>0.72079861111111121</v>
      </c>
      <c r="E2049" s="72" t="s">
        <v>9</v>
      </c>
      <c r="F2049" s="72">
        <v>35</v>
      </c>
      <c r="G2049" s="72" t="s">
        <v>21</v>
      </c>
    </row>
    <row r="2050" spans="3:7" ht="15" thickBot="1" x14ac:dyDescent="0.35">
      <c r="C2050" s="70">
        <v>43193</v>
      </c>
      <c r="D2050" s="71">
        <v>0.72136574074074078</v>
      </c>
      <c r="E2050" s="72" t="s">
        <v>9</v>
      </c>
      <c r="F2050" s="72">
        <v>52</v>
      </c>
      <c r="G2050" s="72" t="s">
        <v>10</v>
      </c>
    </row>
    <row r="2051" spans="3:7" ht="15" thickBot="1" x14ac:dyDescent="0.35">
      <c r="C2051" s="70">
        <v>43193</v>
      </c>
      <c r="D2051" s="71">
        <v>0.72184027777777782</v>
      </c>
      <c r="E2051" s="72" t="s">
        <v>9</v>
      </c>
      <c r="F2051" s="72">
        <v>39</v>
      </c>
      <c r="G2051" s="72" t="s">
        <v>10</v>
      </c>
    </row>
    <row r="2052" spans="3:7" ht="15" thickBot="1" x14ac:dyDescent="0.35">
      <c r="C2052" s="70">
        <v>43193</v>
      </c>
      <c r="D2052" s="71">
        <v>0.72250000000000003</v>
      </c>
      <c r="E2052" s="72" t="s">
        <v>9</v>
      </c>
      <c r="F2052" s="72">
        <v>42</v>
      </c>
      <c r="G2052" s="72" t="s">
        <v>10</v>
      </c>
    </row>
    <row r="2053" spans="3:7" ht="15" thickBot="1" x14ac:dyDescent="0.35">
      <c r="C2053" s="70">
        <v>43193</v>
      </c>
      <c r="D2053" s="71">
        <v>0.72380787037037031</v>
      </c>
      <c r="E2053" s="72" t="s">
        <v>9</v>
      </c>
      <c r="F2053" s="72">
        <v>34</v>
      </c>
      <c r="G2053" s="72" t="s">
        <v>21</v>
      </c>
    </row>
    <row r="2054" spans="3:7" ht="15" thickBot="1" x14ac:dyDescent="0.35">
      <c r="C2054" s="70">
        <v>43193</v>
      </c>
      <c r="D2054" s="71">
        <v>0.72390046296296295</v>
      </c>
      <c r="E2054" s="72" t="s">
        <v>9</v>
      </c>
      <c r="F2054" s="72">
        <v>28</v>
      </c>
      <c r="G2054" s="72" t="s">
        <v>21</v>
      </c>
    </row>
    <row r="2055" spans="3:7" ht="15" thickBot="1" x14ac:dyDescent="0.35">
      <c r="C2055" s="70">
        <v>43193</v>
      </c>
      <c r="D2055" s="71">
        <v>0.72442129629629637</v>
      </c>
      <c r="E2055" s="72" t="s">
        <v>9</v>
      </c>
      <c r="F2055" s="72">
        <v>47</v>
      </c>
      <c r="G2055" s="72" t="s">
        <v>10</v>
      </c>
    </row>
    <row r="2056" spans="3:7" ht="15" thickBot="1" x14ac:dyDescent="0.35">
      <c r="C2056" s="70">
        <v>43193</v>
      </c>
      <c r="D2056" s="71">
        <v>0.7246527777777777</v>
      </c>
      <c r="E2056" s="72" t="s">
        <v>9</v>
      </c>
      <c r="F2056" s="72">
        <v>36</v>
      </c>
      <c r="G2056" s="72" t="s">
        <v>21</v>
      </c>
    </row>
    <row r="2057" spans="3:7" ht="15" thickBot="1" x14ac:dyDescent="0.35">
      <c r="C2057" s="70">
        <v>43193</v>
      </c>
      <c r="D2057" s="71">
        <v>0.72491898148148148</v>
      </c>
      <c r="E2057" s="72" t="s">
        <v>9</v>
      </c>
      <c r="F2057" s="72">
        <v>51</v>
      </c>
      <c r="G2057" s="72" t="s">
        <v>10</v>
      </c>
    </row>
    <row r="2058" spans="3:7" ht="15" thickBot="1" x14ac:dyDescent="0.35">
      <c r="C2058" s="70">
        <v>43193</v>
      </c>
      <c r="D2058" s="71">
        <v>0.72583333333333344</v>
      </c>
      <c r="E2058" s="72" t="s">
        <v>9</v>
      </c>
      <c r="F2058" s="72">
        <v>35</v>
      </c>
      <c r="G2058" s="72" t="s">
        <v>21</v>
      </c>
    </row>
    <row r="2059" spans="3:7" ht="15" thickBot="1" x14ac:dyDescent="0.35">
      <c r="C2059" s="70">
        <v>43193</v>
      </c>
      <c r="D2059" s="71">
        <v>0.72765046296296287</v>
      </c>
      <c r="E2059" s="72" t="s">
        <v>9</v>
      </c>
      <c r="F2059" s="72">
        <v>40</v>
      </c>
      <c r="G2059" s="72" t="s">
        <v>21</v>
      </c>
    </row>
    <row r="2060" spans="3:7" ht="15" thickBot="1" x14ac:dyDescent="0.35">
      <c r="C2060" s="70">
        <v>43193</v>
      </c>
      <c r="D2060" s="71">
        <v>0.72894675925925922</v>
      </c>
      <c r="E2060" s="72" t="s">
        <v>9</v>
      </c>
      <c r="F2060" s="72">
        <v>52</v>
      </c>
      <c r="G2060" s="72" t="s">
        <v>10</v>
      </c>
    </row>
    <row r="2061" spans="3:7" ht="15" thickBot="1" x14ac:dyDescent="0.35">
      <c r="C2061" s="70">
        <v>43193</v>
      </c>
      <c r="D2061" s="71">
        <v>0.7299768518518519</v>
      </c>
      <c r="E2061" s="72" t="s">
        <v>9</v>
      </c>
      <c r="F2061" s="72">
        <v>33</v>
      </c>
      <c r="G2061" s="72" t="s">
        <v>10</v>
      </c>
    </row>
    <row r="2062" spans="3:7" ht="15" thickBot="1" x14ac:dyDescent="0.35">
      <c r="C2062" s="70">
        <v>43193</v>
      </c>
      <c r="D2062" s="71">
        <v>0.73013888888888889</v>
      </c>
      <c r="E2062" s="72" t="s">
        <v>9</v>
      </c>
      <c r="F2062" s="72">
        <v>53</v>
      </c>
      <c r="G2062" s="72" t="s">
        <v>10</v>
      </c>
    </row>
    <row r="2063" spans="3:7" ht="15" thickBot="1" x14ac:dyDescent="0.35">
      <c r="C2063" s="70">
        <v>43193</v>
      </c>
      <c r="D2063" s="71">
        <v>0.73100694444444436</v>
      </c>
      <c r="E2063" s="72" t="s">
        <v>9</v>
      </c>
      <c r="F2063" s="72">
        <v>46</v>
      </c>
      <c r="G2063" s="72" t="s">
        <v>21</v>
      </c>
    </row>
    <row r="2064" spans="3:7" ht="15" thickBot="1" x14ac:dyDescent="0.35">
      <c r="C2064" s="70">
        <v>43193</v>
      </c>
      <c r="D2064" s="71">
        <v>0.73148148148148151</v>
      </c>
      <c r="E2064" s="72" t="s">
        <v>9</v>
      </c>
      <c r="F2064" s="72">
        <v>22</v>
      </c>
      <c r="G2064" s="72" t="s">
        <v>21</v>
      </c>
    </row>
    <row r="2065" spans="3:7" ht="15" thickBot="1" x14ac:dyDescent="0.35">
      <c r="C2065" s="70">
        <v>43193</v>
      </c>
      <c r="D2065" s="71">
        <v>0.73244212962962962</v>
      </c>
      <c r="E2065" s="72" t="s">
        <v>9</v>
      </c>
      <c r="F2065" s="72">
        <v>18</v>
      </c>
      <c r="G2065" s="72" t="s">
        <v>10</v>
      </c>
    </row>
    <row r="2066" spans="3:7" ht="15" thickBot="1" x14ac:dyDescent="0.35">
      <c r="C2066" s="70">
        <v>43193</v>
      </c>
      <c r="D2066" s="71">
        <v>0.73253472222222227</v>
      </c>
      <c r="E2066" s="72" t="s">
        <v>9</v>
      </c>
      <c r="F2066" s="72">
        <v>34</v>
      </c>
      <c r="G2066" s="72" t="s">
        <v>21</v>
      </c>
    </row>
    <row r="2067" spans="3:7" ht="15" thickBot="1" x14ac:dyDescent="0.35">
      <c r="C2067" s="70">
        <v>43193</v>
      </c>
      <c r="D2067" s="71">
        <v>0.73458333333333325</v>
      </c>
      <c r="E2067" s="72" t="s">
        <v>9</v>
      </c>
      <c r="F2067" s="72">
        <v>50</v>
      </c>
      <c r="G2067" s="72" t="s">
        <v>10</v>
      </c>
    </row>
    <row r="2068" spans="3:7" ht="15" thickBot="1" x14ac:dyDescent="0.35">
      <c r="C2068" s="70">
        <v>43193</v>
      </c>
      <c r="D2068" s="71">
        <v>0.73569444444444443</v>
      </c>
      <c r="E2068" s="72" t="s">
        <v>9</v>
      </c>
      <c r="F2068" s="72">
        <v>46</v>
      </c>
      <c r="G2068" s="72" t="s">
        <v>21</v>
      </c>
    </row>
    <row r="2069" spans="3:7" ht="15" thickBot="1" x14ac:dyDescent="0.35">
      <c r="C2069" s="70">
        <v>43193</v>
      </c>
      <c r="D2069" s="71">
        <v>0.73577546296296292</v>
      </c>
      <c r="E2069" s="72" t="s">
        <v>9</v>
      </c>
      <c r="F2069" s="72">
        <v>41</v>
      </c>
      <c r="G2069" s="72" t="s">
        <v>21</v>
      </c>
    </row>
    <row r="2070" spans="3:7" ht="15" thickBot="1" x14ac:dyDescent="0.35">
      <c r="C2070" s="70">
        <v>43193</v>
      </c>
      <c r="D2070" s="71">
        <v>0.73776620370370372</v>
      </c>
      <c r="E2070" s="72" t="s">
        <v>9</v>
      </c>
      <c r="F2070" s="72">
        <v>30</v>
      </c>
      <c r="G2070" s="72" t="s">
        <v>21</v>
      </c>
    </row>
    <row r="2071" spans="3:7" ht="15" thickBot="1" x14ac:dyDescent="0.35">
      <c r="C2071" s="70">
        <v>43193</v>
      </c>
      <c r="D2071" s="71">
        <v>0.7379282407407407</v>
      </c>
      <c r="E2071" s="72" t="s">
        <v>9</v>
      </c>
      <c r="F2071" s="72">
        <v>48</v>
      </c>
      <c r="G2071" s="72" t="s">
        <v>21</v>
      </c>
    </row>
    <row r="2072" spans="3:7" ht="15" thickBot="1" x14ac:dyDescent="0.35">
      <c r="C2072" s="70">
        <v>43193</v>
      </c>
      <c r="D2072" s="71">
        <v>0.73914351851851856</v>
      </c>
      <c r="E2072" s="72" t="s">
        <v>9</v>
      </c>
      <c r="F2072" s="72">
        <v>36</v>
      </c>
      <c r="G2072" s="72" t="s">
        <v>21</v>
      </c>
    </row>
    <row r="2073" spans="3:7" ht="15" thickBot="1" x14ac:dyDescent="0.35">
      <c r="C2073" s="70">
        <v>43193</v>
      </c>
      <c r="D2073" s="71">
        <v>0.73960648148148145</v>
      </c>
      <c r="E2073" s="72" t="s">
        <v>9</v>
      </c>
      <c r="F2073" s="72">
        <v>27</v>
      </c>
      <c r="G2073" s="72" t="s">
        <v>21</v>
      </c>
    </row>
    <row r="2074" spans="3:7" ht="15" thickBot="1" x14ac:dyDescent="0.35">
      <c r="C2074" s="70">
        <v>43193</v>
      </c>
      <c r="D2074" s="71">
        <v>0.74062499999999998</v>
      </c>
      <c r="E2074" s="72" t="s">
        <v>9</v>
      </c>
      <c r="F2074" s="72">
        <v>26</v>
      </c>
      <c r="G2074" s="72" t="s">
        <v>21</v>
      </c>
    </row>
    <row r="2075" spans="3:7" ht="15" thickBot="1" x14ac:dyDescent="0.35">
      <c r="C2075" s="70">
        <v>43193</v>
      </c>
      <c r="D2075" s="71">
        <v>0.74259259259259258</v>
      </c>
      <c r="E2075" s="72" t="s">
        <v>9</v>
      </c>
      <c r="F2075" s="72">
        <v>44</v>
      </c>
      <c r="G2075" s="72" t="s">
        <v>21</v>
      </c>
    </row>
    <row r="2076" spans="3:7" ht="15" thickBot="1" x14ac:dyDescent="0.35">
      <c r="C2076" s="70">
        <v>43193</v>
      </c>
      <c r="D2076" s="71">
        <v>0.74268518518518523</v>
      </c>
      <c r="E2076" s="72" t="s">
        <v>9</v>
      </c>
      <c r="F2076" s="72">
        <v>47</v>
      </c>
      <c r="G2076" s="72" t="s">
        <v>10</v>
      </c>
    </row>
    <row r="2077" spans="3:7" ht="15" thickBot="1" x14ac:dyDescent="0.35">
      <c r="C2077" s="70">
        <v>43193</v>
      </c>
      <c r="D2077" s="71">
        <v>0.74282407407407414</v>
      </c>
      <c r="E2077" s="72" t="s">
        <v>9</v>
      </c>
      <c r="F2077" s="72">
        <v>35</v>
      </c>
      <c r="G2077" s="72" t="s">
        <v>21</v>
      </c>
    </row>
    <row r="2078" spans="3:7" ht="15" thickBot="1" x14ac:dyDescent="0.35">
      <c r="C2078" s="70">
        <v>43193</v>
      </c>
      <c r="D2078" s="71">
        <v>0.74292824074074071</v>
      </c>
      <c r="E2078" s="72" t="s">
        <v>9</v>
      </c>
      <c r="F2078" s="72">
        <v>24</v>
      </c>
      <c r="G2078" s="72" t="s">
        <v>10</v>
      </c>
    </row>
    <row r="2079" spans="3:7" ht="15" thickBot="1" x14ac:dyDescent="0.35">
      <c r="C2079" s="70">
        <v>43193</v>
      </c>
      <c r="D2079" s="71">
        <v>0.74365740740740749</v>
      </c>
      <c r="E2079" s="72" t="s">
        <v>9</v>
      </c>
      <c r="F2079" s="72">
        <v>30</v>
      </c>
      <c r="G2079" s="72" t="s">
        <v>21</v>
      </c>
    </row>
    <row r="2080" spans="3:7" ht="15" thickBot="1" x14ac:dyDescent="0.35">
      <c r="C2080" s="70">
        <v>43193</v>
      </c>
      <c r="D2080" s="71">
        <v>0.74413194444444442</v>
      </c>
      <c r="E2080" s="72" t="s">
        <v>9</v>
      </c>
      <c r="F2080" s="72">
        <v>36</v>
      </c>
      <c r="G2080" s="72" t="s">
        <v>21</v>
      </c>
    </row>
    <row r="2081" spans="3:7" ht="15" thickBot="1" x14ac:dyDescent="0.35">
      <c r="C2081" s="70">
        <v>43193</v>
      </c>
      <c r="D2081" s="71">
        <v>0.74418981481481483</v>
      </c>
      <c r="E2081" s="72" t="s">
        <v>9</v>
      </c>
      <c r="F2081" s="72">
        <v>43</v>
      </c>
      <c r="G2081" s="72" t="s">
        <v>10</v>
      </c>
    </row>
    <row r="2082" spans="3:7" ht="15" thickBot="1" x14ac:dyDescent="0.35">
      <c r="C2082" s="70">
        <v>43193</v>
      </c>
      <c r="D2082" s="71">
        <v>0.74667824074074074</v>
      </c>
      <c r="E2082" s="72" t="s">
        <v>9</v>
      </c>
      <c r="F2082" s="72">
        <v>37</v>
      </c>
      <c r="G2082" s="72" t="s">
        <v>21</v>
      </c>
    </row>
    <row r="2083" spans="3:7" ht="15" thickBot="1" x14ac:dyDescent="0.35">
      <c r="C2083" s="70">
        <v>43193</v>
      </c>
      <c r="D2083" s="71">
        <v>0.74983796296296301</v>
      </c>
      <c r="E2083" s="72" t="s">
        <v>9</v>
      </c>
      <c r="F2083" s="72">
        <v>33</v>
      </c>
      <c r="G2083" s="72" t="s">
        <v>21</v>
      </c>
    </row>
    <row r="2084" spans="3:7" ht="15" thickBot="1" x14ac:dyDescent="0.35">
      <c r="C2084" s="70">
        <v>43193</v>
      </c>
      <c r="D2084" s="71">
        <v>0.75009259259259264</v>
      </c>
      <c r="E2084" s="72" t="s">
        <v>9</v>
      </c>
      <c r="F2084" s="72">
        <v>42</v>
      </c>
      <c r="G2084" s="72" t="s">
        <v>21</v>
      </c>
    </row>
    <row r="2085" spans="3:7" ht="15" thickBot="1" x14ac:dyDescent="0.35">
      <c r="C2085" s="70">
        <v>43193</v>
      </c>
      <c r="D2085" s="71">
        <v>0.75170138888888882</v>
      </c>
      <c r="E2085" s="72" t="s">
        <v>9</v>
      </c>
      <c r="F2085" s="72">
        <v>32</v>
      </c>
      <c r="G2085" s="72" t="s">
        <v>10</v>
      </c>
    </row>
    <row r="2086" spans="3:7" ht="15" thickBot="1" x14ac:dyDescent="0.35">
      <c r="C2086" s="70">
        <v>43193</v>
      </c>
      <c r="D2086" s="71">
        <v>0.75502314814814808</v>
      </c>
      <c r="E2086" s="72" t="s">
        <v>9</v>
      </c>
      <c r="F2086" s="72">
        <v>47</v>
      </c>
      <c r="G2086" s="72" t="s">
        <v>21</v>
      </c>
    </row>
    <row r="2087" spans="3:7" ht="15" thickBot="1" x14ac:dyDescent="0.35">
      <c r="C2087" s="70">
        <v>43193</v>
      </c>
      <c r="D2087" s="71">
        <v>0.75690972222222219</v>
      </c>
      <c r="E2087" s="72" t="s">
        <v>9</v>
      </c>
      <c r="F2087" s="72">
        <v>31</v>
      </c>
      <c r="G2087" s="72" t="s">
        <v>21</v>
      </c>
    </row>
    <row r="2088" spans="3:7" ht="15" thickBot="1" x14ac:dyDescent="0.35">
      <c r="C2088" s="70">
        <v>43193</v>
      </c>
      <c r="D2088" s="71">
        <v>0.75725694444444447</v>
      </c>
      <c r="E2088" s="72" t="s">
        <v>9</v>
      </c>
      <c r="F2088" s="72">
        <v>50</v>
      </c>
      <c r="G2088" s="72" t="s">
        <v>10</v>
      </c>
    </row>
    <row r="2089" spans="3:7" ht="15" thickBot="1" x14ac:dyDescent="0.35">
      <c r="C2089" s="70">
        <v>43193</v>
      </c>
      <c r="D2089" s="71">
        <v>0.7591782407407407</v>
      </c>
      <c r="E2089" s="72" t="s">
        <v>9</v>
      </c>
      <c r="F2089" s="72">
        <v>53</v>
      </c>
      <c r="G2089" s="72" t="s">
        <v>21</v>
      </c>
    </row>
    <row r="2090" spans="3:7" ht="15" thickBot="1" x14ac:dyDescent="0.35">
      <c r="C2090" s="70">
        <v>43193</v>
      </c>
      <c r="D2090" s="71">
        <v>0.75936342592592598</v>
      </c>
      <c r="E2090" s="72" t="s">
        <v>9</v>
      </c>
      <c r="F2090" s="72">
        <v>46</v>
      </c>
      <c r="G2090" s="72" t="s">
        <v>21</v>
      </c>
    </row>
    <row r="2091" spans="3:7" ht="15" thickBot="1" x14ac:dyDescent="0.35">
      <c r="C2091" s="70">
        <v>43193</v>
      </c>
      <c r="D2091" s="71">
        <v>0.75940972222222225</v>
      </c>
      <c r="E2091" s="72" t="s">
        <v>9</v>
      </c>
      <c r="F2091" s="72">
        <v>50</v>
      </c>
      <c r="G2091" s="72" t="s">
        <v>10</v>
      </c>
    </row>
    <row r="2092" spans="3:7" ht="15" thickBot="1" x14ac:dyDescent="0.35">
      <c r="C2092" s="70">
        <v>43193</v>
      </c>
      <c r="D2092" s="71">
        <v>0.76020833333333337</v>
      </c>
      <c r="E2092" s="72" t="s">
        <v>9</v>
      </c>
      <c r="F2092" s="72">
        <v>47</v>
      </c>
      <c r="G2092" s="72" t="s">
        <v>21</v>
      </c>
    </row>
    <row r="2093" spans="3:7" ht="15" thickBot="1" x14ac:dyDescent="0.35">
      <c r="C2093" s="70">
        <v>43193</v>
      </c>
      <c r="D2093" s="71">
        <v>0.76026620370370368</v>
      </c>
      <c r="E2093" s="72" t="s">
        <v>9</v>
      </c>
      <c r="F2093" s="72">
        <v>40</v>
      </c>
      <c r="G2093" s="72" t="s">
        <v>10</v>
      </c>
    </row>
    <row r="2094" spans="3:7" ht="15" thickBot="1" x14ac:dyDescent="0.35">
      <c r="C2094" s="70">
        <v>43193</v>
      </c>
      <c r="D2094" s="71">
        <v>0.76074074074074083</v>
      </c>
      <c r="E2094" s="72" t="s">
        <v>9</v>
      </c>
      <c r="F2094" s="72">
        <v>40</v>
      </c>
      <c r="G2094" s="72" t="s">
        <v>10</v>
      </c>
    </row>
    <row r="2095" spans="3:7" ht="15" thickBot="1" x14ac:dyDescent="0.35">
      <c r="C2095" s="70">
        <v>43193</v>
      </c>
      <c r="D2095" s="71">
        <v>0.76280092592592597</v>
      </c>
      <c r="E2095" s="72" t="s">
        <v>9</v>
      </c>
      <c r="F2095" s="72">
        <v>32</v>
      </c>
      <c r="G2095" s="72" t="s">
        <v>21</v>
      </c>
    </row>
    <row r="2096" spans="3:7" ht="15" thickBot="1" x14ac:dyDescent="0.35">
      <c r="C2096" s="70">
        <v>43193</v>
      </c>
      <c r="D2096" s="71">
        <v>0.76310185185185186</v>
      </c>
      <c r="E2096" s="72" t="s">
        <v>9</v>
      </c>
      <c r="F2096" s="72">
        <v>49</v>
      </c>
      <c r="G2096" s="72" t="s">
        <v>21</v>
      </c>
    </row>
    <row r="2097" spans="3:7" ht="15" thickBot="1" x14ac:dyDescent="0.35">
      <c r="C2097" s="70">
        <v>43193</v>
      </c>
      <c r="D2097" s="71">
        <v>0.76490740740740737</v>
      </c>
      <c r="E2097" s="72" t="s">
        <v>9</v>
      </c>
      <c r="F2097" s="72">
        <v>49</v>
      </c>
      <c r="G2097" s="72" t="s">
        <v>21</v>
      </c>
    </row>
    <row r="2098" spans="3:7" ht="15" thickBot="1" x14ac:dyDescent="0.35">
      <c r="C2098" s="70">
        <v>43193</v>
      </c>
      <c r="D2098" s="71">
        <v>0.76524305555555561</v>
      </c>
      <c r="E2098" s="72" t="s">
        <v>9</v>
      </c>
      <c r="F2098" s="72">
        <v>41</v>
      </c>
      <c r="G2098" s="72" t="s">
        <v>10</v>
      </c>
    </row>
    <row r="2099" spans="3:7" ht="15" thickBot="1" x14ac:dyDescent="0.35">
      <c r="C2099" s="70">
        <v>43193</v>
      </c>
      <c r="D2099" s="71">
        <v>0.76569444444444434</v>
      </c>
      <c r="E2099" s="72" t="s">
        <v>9</v>
      </c>
      <c r="F2099" s="72">
        <v>52</v>
      </c>
      <c r="G2099" s="72" t="s">
        <v>21</v>
      </c>
    </row>
    <row r="2100" spans="3:7" ht="15" thickBot="1" x14ac:dyDescent="0.35">
      <c r="C2100" s="70">
        <v>43193</v>
      </c>
      <c r="D2100" s="71">
        <v>0.76748842592592592</v>
      </c>
      <c r="E2100" s="72" t="s">
        <v>9</v>
      </c>
      <c r="F2100" s="72">
        <v>21</v>
      </c>
      <c r="G2100" s="72" t="s">
        <v>21</v>
      </c>
    </row>
    <row r="2101" spans="3:7" ht="15" thickBot="1" x14ac:dyDescent="0.35">
      <c r="C2101" s="70">
        <v>43193</v>
      </c>
      <c r="D2101" s="71">
        <v>0.7675347222222223</v>
      </c>
      <c r="E2101" s="72" t="s">
        <v>9</v>
      </c>
      <c r="F2101" s="72">
        <v>46</v>
      </c>
      <c r="G2101" s="72" t="s">
        <v>10</v>
      </c>
    </row>
    <row r="2102" spans="3:7" ht="15" thickBot="1" x14ac:dyDescent="0.35">
      <c r="C2102" s="70">
        <v>43193</v>
      </c>
      <c r="D2102" s="71">
        <v>0.77034722222222218</v>
      </c>
      <c r="E2102" s="72" t="s">
        <v>9</v>
      </c>
      <c r="F2102" s="72">
        <v>42</v>
      </c>
      <c r="G2102" s="72" t="s">
        <v>10</v>
      </c>
    </row>
    <row r="2103" spans="3:7" ht="15" thickBot="1" x14ac:dyDescent="0.35">
      <c r="C2103" s="70">
        <v>43193</v>
      </c>
      <c r="D2103" s="71">
        <v>0.77377314814814813</v>
      </c>
      <c r="E2103" s="72" t="s">
        <v>9</v>
      </c>
      <c r="F2103" s="72">
        <v>41</v>
      </c>
      <c r="G2103" s="72" t="s">
        <v>21</v>
      </c>
    </row>
    <row r="2104" spans="3:7" ht="15" thickBot="1" x14ac:dyDescent="0.35">
      <c r="C2104" s="70">
        <v>43193</v>
      </c>
      <c r="D2104" s="71">
        <v>0.77493055555555557</v>
      </c>
      <c r="E2104" s="72" t="s">
        <v>9</v>
      </c>
      <c r="F2104" s="72">
        <v>47</v>
      </c>
      <c r="G2104" s="72" t="s">
        <v>10</v>
      </c>
    </row>
    <row r="2105" spans="3:7" ht="15" thickBot="1" x14ac:dyDescent="0.35">
      <c r="C2105" s="70">
        <v>43193</v>
      </c>
      <c r="D2105" s="71">
        <v>0.7756481481481482</v>
      </c>
      <c r="E2105" s="72" t="s">
        <v>9</v>
      </c>
      <c r="F2105" s="72">
        <v>36</v>
      </c>
      <c r="G2105" s="72" t="s">
        <v>10</v>
      </c>
    </row>
    <row r="2106" spans="3:7" ht="15" thickBot="1" x14ac:dyDescent="0.35">
      <c r="C2106" s="70">
        <v>43193</v>
      </c>
      <c r="D2106" s="71">
        <v>0.77973379629629624</v>
      </c>
      <c r="E2106" s="72" t="s">
        <v>9</v>
      </c>
      <c r="F2106" s="72">
        <v>46</v>
      </c>
      <c r="G2106" s="72" t="s">
        <v>21</v>
      </c>
    </row>
    <row r="2107" spans="3:7" ht="15" thickBot="1" x14ac:dyDescent="0.35">
      <c r="C2107" s="70">
        <v>43193</v>
      </c>
      <c r="D2107" s="71">
        <v>0.78296296296296297</v>
      </c>
      <c r="E2107" s="72" t="s">
        <v>9</v>
      </c>
      <c r="F2107" s="72">
        <v>46</v>
      </c>
      <c r="G2107" s="72" t="s">
        <v>21</v>
      </c>
    </row>
    <row r="2108" spans="3:7" ht="15" thickBot="1" x14ac:dyDescent="0.35">
      <c r="C2108" s="70">
        <v>43193</v>
      </c>
      <c r="D2108" s="71">
        <v>0.7837615740740741</v>
      </c>
      <c r="E2108" s="72" t="s">
        <v>9</v>
      </c>
      <c r="F2108" s="72">
        <v>45</v>
      </c>
      <c r="G2108" s="72" t="s">
        <v>21</v>
      </c>
    </row>
    <row r="2109" spans="3:7" ht="15" thickBot="1" x14ac:dyDescent="0.35">
      <c r="C2109" s="70">
        <v>43193</v>
      </c>
      <c r="D2109" s="71">
        <v>0.78571759259259266</v>
      </c>
      <c r="E2109" s="72" t="s">
        <v>9</v>
      </c>
      <c r="F2109" s="72">
        <v>59</v>
      </c>
      <c r="G2109" s="72" t="s">
        <v>10</v>
      </c>
    </row>
    <row r="2110" spans="3:7" ht="15" thickBot="1" x14ac:dyDescent="0.35">
      <c r="C2110" s="70">
        <v>43193</v>
      </c>
      <c r="D2110" s="71">
        <v>0.7857291666666667</v>
      </c>
      <c r="E2110" s="72" t="s">
        <v>9</v>
      </c>
      <c r="F2110" s="72">
        <v>45</v>
      </c>
      <c r="G2110" s="72" t="s">
        <v>21</v>
      </c>
    </row>
    <row r="2111" spans="3:7" ht="15" thickBot="1" x14ac:dyDescent="0.35">
      <c r="C2111" s="70">
        <v>43193</v>
      </c>
      <c r="D2111" s="71">
        <v>0.79258101851851848</v>
      </c>
      <c r="E2111" s="72" t="s">
        <v>9</v>
      </c>
      <c r="F2111" s="72">
        <v>37</v>
      </c>
      <c r="G2111" s="72" t="s">
        <v>21</v>
      </c>
    </row>
    <row r="2112" spans="3:7" ht="15" thickBot="1" x14ac:dyDescent="0.35">
      <c r="C2112" s="70">
        <v>43193</v>
      </c>
      <c r="D2112" s="71">
        <v>0.79753472222222221</v>
      </c>
      <c r="E2112" s="72" t="s">
        <v>9</v>
      </c>
      <c r="F2112" s="72">
        <v>44</v>
      </c>
      <c r="G2112" s="72" t="s">
        <v>10</v>
      </c>
    </row>
    <row r="2113" spans="3:7" ht="15" thickBot="1" x14ac:dyDescent="0.35">
      <c r="C2113" s="70">
        <v>43193</v>
      </c>
      <c r="D2113" s="71">
        <v>0.79798611111111117</v>
      </c>
      <c r="E2113" s="72" t="s">
        <v>9</v>
      </c>
      <c r="F2113" s="72">
        <v>40</v>
      </c>
      <c r="G2113" s="72" t="s">
        <v>21</v>
      </c>
    </row>
    <row r="2114" spans="3:7" ht="15" thickBot="1" x14ac:dyDescent="0.35">
      <c r="C2114" s="70">
        <v>43193</v>
      </c>
      <c r="D2114" s="71">
        <v>0.7996064814814815</v>
      </c>
      <c r="E2114" s="72" t="s">
        <v>9</v>
      </c>
      <c r="F2114" s="72">
        <v>44</v>
      </c>
      <c r="G2114" s="72" t="s">
        <v>21</v>
      </c>
    </row>
    <row r="2115" spans="3:7" ht="15" thickBot="1" x14ac:dyDescent="0.35">
      <c r="C2115" s="70">
        <v>43193</v>
      </c>
      <c r="D2115" s="71">
        <v>0.79965277777777777</v>
      </c>
      <c r="E2115" s="72" t="s">
        <v>9</v>
      </c>
      <c r="F2115" s="72">
        <v>61</v>
      </c>
      <c r="G2115" s="72" t="s">
        <v>10</v>
      </c>
    </row>
    <row r="2116" spans="3:7" ht="15" thickBot="1" x14ac:dyDescent="0.35">
      <c r="C2116" s="70">
        <v>43193</v>
      </c>
      <c r="D2116" s="71">
        <v>0.80040509259259263</v>
      </c>
      <c r="E2116" s="72" t="s">
        <v>9</v>
      </c>
      <c r="F2116" s="72">
        <v>48</v>
      </c>
      <c r="G2116" s="72" t="s">
        <v>10</v>
      </c>
    </row>
    <row r="2117" spans="3:7" ht="15" thickBot="1" x14ac:dyDescent="0.35">
      <c r="C2117" s="70">
        <v>43193</v>
      </c>
      <c r="D2117" s="71">
        <v>0.80103009259259261</v>
      </c>
      <c r="E2117" s="72" t="s">
        <v>9</v>
      </c>
      <c r="F2117" s="72">
        <v>51</v>
      </c>
      <c r="G2117" s="72" t="s">
        <v>10</v>
      </c>
    </row>
    <row r="2118" spans="3:7" ht="15" thickBot="1" x14ac:dyDescent="0.35">
      <c r="C2118" s="70">
        <v>43193</v>
      </c>
      <c r="D2118" s="71">
        <v>0.80349537037037033</v>
      </c>
      <c r="E2118" s="72" t="s">
        <v>9</v>
      </c>
      <c r="F2118" s="72">
        <v>59</v>
      </c>
      <c r="G2118" s="72" t="s">
        <v>21</v>
      </c>
    </row>
    <row r="2119" spans="3:7" ht="15" thickBot="1" x14ac:dyDescent="0.35">
      <c r="C2119" s="70">
        <v>43193</v>
      </c>
      <c r="D2119" s="71">
        <v>0.805150462962963</v>
      </c>
      <c r="E2119" s="72" t="s">
        <v>9</v>
      </c>
      <c r="F2119" s="72">
        <v>44</v>
      </c>
      <c r="G2119" s="72" t="s">
        <v>21</v>
      </c>
    </row>
    <row r="2120" spans="3:7" ht="15" thickBot="1" x14ac:dyDescent="0.35">
      <c r="C2120" s="70">
        <v>43193</v>
      </c>
      <c r="D2120" s="71">
        <v>0.80521990740740745</v>
      </c>
      <c r="E2120" s="72" t="s">
        <v>9</v>
      </c>
      <c r="F2120" s="72">
        <v>40</v>
      </c>
      <c r="G2120" s="72" t="s">
        <v>21</v>
      </c>
    </row>
    <row r="2121" spans="3:7" ht="15" thickBot="1" x14ac:dyDescent="0.35">
      <c r="C2121" s="70">
        <v>43193</v>
      </c>
      <c r="D2121" s="71">
        <v>0.80532407407407414</v>
      </c>
      <c r="E2121" s="72" t="s">
        <v>9</v>
      </c>
      <c r="F2121" s="72">
        <v>48</v>
      </c>
      <c r="G2121" s="72" t="s">
        <v>10</v>
      </c>
    </row>
    <row r="2122" spans="3:7" ht="15" thickBot="1" x14ac:dyDescent="0.35">
      <c r="C2122" s="70">
        <v>43193</v>
      </c>
      <c r="D2122" s="71">
        <v>0.80872685185185178</v>
      </c>
      <c r="E2122" s="72" t="s">
        <v>9</v>
      </c>
      <c r="F2122" s="72">
        <v>43</v>
      </c>
      <c r="G2122" s="72" t="s">
        <v>21</v>
      </c>
    </row>
    <row r="2123" spans="3:7" ht="15" thickBot="1" x14ac:dyDescent="0.35">
      <c r="C2123" s="70">
        <v>43193</v>
      </c>
      <c r="D2123" s="71">
        <v>0.80877314814814805</v>
      </c>
      <c r="E2123" s="72" t="s">
        <v>9</v>
      </c>
      <c r="F2123" s="72">
        <v>46</v>
      </c>
      <c r="G2123" s="72" t="s">
        <v>10</v>
      </c>
    </row>
    <row r="2124" spans="3:7" ht="15" thickBot="1" x14ac:dyDescent="0.35">
      <c r="C2124" s="70">
        <v>43193</v>
      </c>
      <c r="D2124" s="71">
        <v>0.80935185185185177</v>
      </c>
      <c r="E2124" s="72" t="s">
        <v>9</v>
      </c>
      <c r="F2124" s="72">
        <v>37</v>
      </c>
      <c r="G2124" s="72" t="s">
        <v>10</v>
      </c>
    </row>
    <row r="2125" spans="3:7" ht="15" thickBot="1" x14ac:dyDescent="0.35">
      <c r="C2125" s="70">
        <v>43193</v>
      </c>
      <c r="D2125" s="71">
        <v>0.81533564814814818</v>
      </c>
      <c r="E2125" s="72" t="s">
        <v>9</v>
      </c>
      <c r="F2125" s="72">
        <v>57</v>
      </c>
      <c r="G2125" s="72" t="s">
        <v>10</v>
      </c>
    </row>
    <row r="2126" spans="3:7" ht="15" thickBot="1" x14ac:dyDescent="0.35">
      <c r="C2126" s="70">
        <v>43193</v>
      </c>
      <c r="D2126" s="71">
        <v>0.81575231481481481</v>
      </c>
      <c r="E2126" s="72" t="s">
        <v>9</v>
      </c>
      <c r="F2126" s="72">
        <v>36</v>
      </c>
      <c r="G2126" s="72" t="s">
        <v>21</v>
      </c>
    </row>
    <row r="2127" spans="3:7" ht="15" thickBot="1" x14ac:dyDescent="0.35">
      <c r="C2127" s="70">
        <v>43193</v>
      </c>
      <c r="D2127" s="71">
        <v>0.81688657407407417</v>
      </c>
      <c r="E2127" s="72" t="s">
        <v>9</v>
      </c>
      <c r="F2127" s="72">
        <v>18</v>
      </c>
      <c r="G2127" s="72" t="s">
        <v>21</v>
      </c>
    </row>
    <row r="2128" spans="3:7" ht="15" thickBot="1" x14ac:dyDescent="0.35">
      <c r="C2128" s="70">
        <v>43193</v>
      </c>
      <c r="D2128" s="71">
        <v>0.81921296296296298</v>
      </c>
      <c r="E2128" s="72" t="s">
        <v>9</v>
      </c>
      <c r="F2128" s="72">
        <v>44</v>
      </c>
      <c r="G2128" s="72" t="s">
        <v>21</v>
      </c>
    </row>
    <row r="2129" spans="3:7" ht="15" thickBot="1" x14ac:dyDescent="0.35">
      <c r="C2129" s="70">
        <v>43193</v>
      </c>
      <c r="D2129" s="71">
        <v>0.822199074074074</v>
      </c>
      <c r="E2129" s="72" t="s">
        <v>9</v>
      </c>
      <c r="F2129" s="72">
        <v>36</v>
      </c>
      <c r="G2129" s="72" t="s">
        <v>21</v>
      </c>
    </row>
    <row r="2130" spans="3:7" ht="15" thickBot="1" x14ac:dyDescent="0.35">
      <c r="C2130" s="70">
        <v>43193</v>
      </c>
      <c r="D2130" s="71">
        <v>0.82285879629629621</v>
      </c>
      <c r="E2130" s="72" t="s">
        <v>9</v>
      </c>
      <c r="F2130" s="72">
        <v>47</v>
      </c>
      <c r="G2130" s="72" t="s">
        <v>21</v>
      </c>
    </row>
    <row r="2131" spans="3:7" ht="15" thickBot="1" x14ac:dyDescent="0.35">
      <c r="C2131" s="70">
        <v>43193</v>
      </c>
      <c r="D2131" s="71">
        <v>0.82453703703703696</v>
      </c>
      <c r="E2131" s="72" t="s">
        <v>9</v>
      </c>
      <c r="F2131" s="72">
        <v>41</v>
      </c>
      <c r="G2131" s="72" t="s">
        <v>21</v>
      </c>
    </row>
    <row r="2132" spans="3:7" ht="15" thickBot="1" x14ac:dyDescent="0.35">
      <c r="C2132" s="70">
        <v>43193</v>
      </c>
      <c r="D2132" s="71">
        <v>0.82709490740740732</v>
      </c>
      <c r="E2132" s="72" t="s">
        <v>9</v>
      </c>
      <c r="F2132" s="72">
        <v>53</v>
      </c>
      <c r="G2132" s="72" t="s">
        <v>10</v>
      </c>
    </row>
    <row r="2133" spans="3:7" ht="15" thickBot="1" x14ac:dyDescent="0.35">
      <c r="C2133" s="70">
        <v>43193</v>
      </c>
      <c r="D2133" s="71">
        <v>0.82851851851851854</v>
      </c>
      <c r="E2133" s="72" t="s">
        <v>9</v>
      </c>
      <c r="F2133" s="72">
        <v>27</v>
      </c>
      <c r="G2133" s="72" t="s">
        <v>21</v>
      </c>
    </row>
    <row r="2134" spans="3:7" ht="15" thickBot="1" x14ac:dyDescent="0.35">
      <c r="C2134" s="70">
        <v>43193</v>
      </c>
      <c r="D2134" s="71">
        <v>0.82966435185185183</v>
      </c>
      <c r="E2134" s="72" t="s">
        <v>9</v>
      </c>
      <c r="F2134" s="72">
        <v>41</v>
      </c>
      <c r="G2134" s="72" t="s">
        <v>21</v>
      </c>
    </row>
    <row r="2135" spans="3:7" ht="15" thickBot="1" x14ac:dyDescent="0.35">
      <c r="C2135" s="70">
        <v>43193</v>
      </c>
      <c r="D2135" s="71">
        <v>0.8297106481481481</v>
      </c>
      <c r="E2135" s="72" t="s">
        <v>9</v>
      </c>
      <c r="F2135" s="72">
        <v>48</v>
      </c>
      <c r="G2135" s="72" t="s">
        <v>10</v>
      </c>
    </row>
    <row r="2136" spans="3:7" ht="15" thickBot="1" x14ac:dyDescent="0.35">
      <c r="C2136" s="70">
        <v>43193</v>
      </c>
      <c r="D2136" s="71">
        <v>0.83089120370370362</v>
      </c>
      <c r="E2136" s="72" t="s">
        <v>9</v>
      </c>
      <c r="F2136" s="72">
        <v>39</v>
      </c>
      <c r="G2136" s="72" t="s">
        <v>10</v>
      </c>
    </row>
    <row r="2137" spans="3:7" ht="15" thickBot="1" x14ac:dyDescent="0.35">
      <c r="C2137" s="70">
        <v>43193</v>
      </c>
      <c r="D2137" s="71">
        <v>0.83415509259259257</v>
      </c>
      <c r="E2137" s="72" t="s">
        <v>9</v>
      </c>
      <c r="F2137" s="72">
        <v>37</v>
      </c>
      <c r="G2137" s="72" t="s">
        <v>21</v>
      </c>
    </row>
    <row r="2138" spans="3:7" ht="15" thickBot="1" x14ac:dyDescent="0.35">
      <c r="C2138" s="70">
        <v>43193</v>
      </c>
      <c r="D2138" s="71">
        <v>0.83420138888888884</v>
      </c>
      <c r="E2138" s="72" t="s">
        <v>9</v>
      </c>
      <c r="F2138" s="72">
        <v>43</v>
      </c>
      <c r="G2138" s="72" t="s">
        <v>10</v>
      </c>
    </row>
    <row r="2139" spans="3:7" ht="15" thickBot="1" x14ac:dyDescent="0.35">
      <c r="C2139" s="70">
        <v>43193</v>
      </c>
      <c r="D2139" s="71">
        <v>0.83568287037037037</v>
      </c>
      <c r="E2139" s="72" t="s">
        <v>9</v>
      </c>
      <c r="F2139" s="72">
        <v>35</v>
      </c>
      <c r="G2139" s="72" t="s">
        <v>10</v>
      </c>
    </row>
    <row r="2140" spans="3:7" ht="15" thickBot="1" x14ac:dyDescent="0.35">
      <c r="C2140" s="70">
        <v>43193</v>
      </c>
      <c r="D2140" s="71">
        <v>0.83597222222222223</v>
      </c>
      <c r="E2140" s="72" t="s">
        <v>9</v>
      </c>
      <c r="F2140" s="72">
        <v>41</v>
      </c>
      <c r="G2140" s="72" t="s">
        <v>10</v>
      </c>
    </row>
    <row r="2141" spans="3:7" ht="15" thickBot="1" x14ac:dyDescent="0.35">
      <c r="C2141" s="70">
        <v>43193</v>
      </c>
      <c r="D2141" s="71">
        <v>0.83819444444444446</v>
      </c>
      <c r="E2141" s="72" t="s">
        <v>9</v>
      </c>
      <c r="F2141" s="72">
        <v>31</v>
      </c>
      <c r="G2141" s="72" t="s">
        <v>21</v>
      </c>
    </row>
    <row r="2142" spans="3:7" ht="15" thickBot="1" x14ac:dyDescent="0.35">
      <c r="C2142" s="70">
        <v>43193</v>
      </c>
      <c r="D2142" s="71">
        <v>0.84146990740740746</v>
      </c>
      <c r="E2142" s="72" t="s">
        <v>9</v>
      </c>
      <c r="F2142" s="72">
        <v>30</v>
      </c>
      <c r="G2142" s="72" t="s">
        <v>21</v>
      </c>
    </row>
    <row r="2143" spans="3:7" ht="15" thickBot="1" x14ac:dyDescent="0.35">
      <c r="C2143" s="70">
        <v>43193</v>
      </c>
      <c r="D2143" s="71">
        <v>0.84297453703703706</v>
      </c>
      <c r="E2143" s="72" t="s">
        <v>9</v>
      </c>
      <c r="F2143" s="72">
        <v>38</v>
      </c>
      <c r="G2143" s="72" t="s">
        <v>10</v>
      </c>
    </row>
    <row r="2144" spans="3:7" ht="15" thickBot="1" x14ac:dyDescent="0.35">
      <c r="C2144" s="70">
        <v>43193</v>
      </c>
      <c r="D2144" s="71">
        <v>0.84381944444444434</v>
      </c>
      <c r="E2144" s="72" t="s">
        <v>9</v>
      </c>
      <c r="F2144" s="72">
        <v>34</v>
      </c>
      <c r="G2144" s="72" t="s">
        <v>10</v>
      </c>
    </row>
    <row r="2145" spans="3:7" ht="15" thickBot="1" x14ac:dyDescent="0.35">
      <c r="C2145" s="70">
        <v>43193</v>
      </c>
      <c r="D2145" s="71">
        <v>0.84513888888888899</v>
      </c>
      <c r="E2145" s="72" t="s">
        <v>9</v>
      </c>
      <c r="F2145" s="72">
        <v>41</v>
      </c>
      <c r="G2145" s="72" t="s">
        <v>10</v>
      </c>
    </row>
    <row r="2146" spans="3:7" ht="15" thickBot="1" x14ac:dyDescent="0.35">
      <c r="C2146" s="70">
        <v>43193</v>
      </c>
      <c r="D2146" s="71">
        <v>0.84699074074074077</v>
      </c>
      <c r="E2146" s="72" t="s">
        <v>9</v>
      </c>
      <c r="F2146" s="72">
        <v>37</v>
      </c>
      <c r="G2146" s="72" t="s">
        <v>10</v>
      </c>
    </row>
    <row r="2147" spans="3:7" ht="15" thickBot="1" x14ac:dyDescent="0.35">
      <c r="C2147" s="70">
        <v>43193</v>
      </c>
      <c r="D2147" s="71">
        <v>0.85259259259259268</v>
      </c>
      <c r="E2147" s="72" t="s">
        <v>9</v>
      </c>
      <c r="F2147" s="72">
        <v>33</v>
      </c>
      <c r="G2147" s="72" t="s">
        <v>21</v>
      </c>
    </row>
    <row r="2148" spans="3:7" ht="15" thickBot="1" x14ac:dyDescent="0.35">
      <c r="C2148" s="70">
        <v>43193</v>
      </c>
      <c r="D2148" s="71">
        <v>0.85263888888888895</v>
      </c>
      <c r="E2148" s="72" t="s">
        <v>9</v>
      </c>
      <c r="F2148" s="72">
        <v>32</v>
      </c>
      <c r="G2148" s="72" t="s">
        <v>10</v>
      </c>
    </row>
    <row r="2149" spans="3:7" ht="15" thickBot="1" x14ac:dyDescent="0.35">
      <c r="C2149" s="70">
        <v>43193</v>
      </c>
      <c r="D2149" s="71">
        <v>0.85346064814814815</v>
      </c>
      <c r="E2149" s="72" t="s">
        <v>9</v>
      </c>
      <c r="F2149" s="72">
        <v>36</v>
      </c>
      <c r="G2149" s="72" t="s">
        <v>21</v>
      </c>
    </row>
    <row r="2150" spans="3:7" ht="15" thickBot="1" x14ac:dyDescent="0.35">
      <c r="C2150" s="70">
        <v>43193</v>
      </c>
      <c r="D2150" s="71">
        <v>0.85354166666666664</v>
      </c>
      <c r="E2150" s="72" t="s">
        <v>9</v>
      </c>
      <c r="F2150" s="72">
        <v>33</v>
      </c>
      <c r="G2150" s="72" t="s">
        <v>21</v>
      </c>
    </row>
    <row r="2151" spans="3:7" ht="15" thickBot="1" x14ac:dyDescent="0.35">
      <c r="C2151" s="70">
        <v>43193</v>
      </c>
      <c r="D2151" s="71">
        <v>0.85373842592592597</v>
      </c>
      <c r="E2151" s="72" t="s">
        <v>9</v>
      </c>
      <c r="F2151" s="72">
        <v>38</v>
      </c>
      <c r="G2151" s="72" t="s">
        <v>10</v>
      </c>
    </row>
    <row r="2152" spans="3:7" ht="15" thickBot="1" x14ac:dyDescent="0.35">
      <c r="C2152" s="70">
        <v>43193</v>
      </c>
      <c r="D2152" s="71">
        <v>0.8537499999999999</v>
      </c>
      <c r="E2152" s="72" t="s">
        <v>9</v>
      </c>
      <c r="F2152" s="72">
        <v>38</v>
      </c>
      <c r="G2152" s="72" t="s">
        <v>10</v>
      </c>
    </row>
    <row r="2153" spans="3:7" ht="15" thickBot="1" x14ac:dyDescent="0.35">
      <c r="C2153" s="70">
        <v>43193</v>
      </c>
      <c r="D2153" s="71">
        <v>0.8537731481481482</v>
      </c>
      <c r="E2153" s="72" t="s">
        <v>9</v>
      </c>
      <c r="F2153" s="72">
        <v>35</v>
      </c>
      <c r="G2153" s="72" t="s">
        <v>21</v>
      </c>
    </row>
    <row r="2154" spans="3:7" ht="15" thickBot="1" x14ac:dyDescent="0.35">
      <c r="C2154" s="70">
        <v>43193</v>
      </c>
      <c r="D2154" s="71">
        <v>0.85606481481481478</v>
      </c>
      <c r="E2154" s="72" t="s">
        <v>9</v>
      </c>
      <c r="F2154" s="72">
        <v>35</v>
      </c>
      <c r="G2154" s="72" t="s">
        <v>10</v>
      </c>
    </row>
    <row r="2155" spans="3:7" ht="15" thickBot="1" x14ac:dyDescent="0.35">
      <c r="C2155" s="70">
        <v>43193</v>
      </c>
      <c r="D2155" s="71">
        <v>0.85709490740740746</v>
      </c>
      <c r="E2155" s="72" t="s">
        <v>9</v>
      </c>
      <c r="F2155" s="72">
        <v>38</v>
      </c>
      <c r="G2155" s="72" t="s">
        <v>21</v>
      </c>
    </row>
    <row r="2156" spans="3:7" ht="15" thickBot="1" x14ac:dyDescent="0.35">
      <c r="C2156" s="70">
        <v>43193</v>
      </c>
      <c r="D2156" s="71">
        <v>0.85824074074074075</v>
      </c>
      <c r="E2156" s="72" t="s">
        <v>9</v>
      </c>
      <c r="F2156" s="72">
        <v>30</v>
      </c>
      <c r="G2156" s="72" t="s">
        <v>10</v>
      </c>
    </row>
    <row r="2157" spans="3:7" ht="15" thickBot="1" x14ac:dyDescent="0.35">
      <c r="C2157" s="70">
        <v>43193</v>
      </c>
      <c r="D2157" s="71">
        <v>0.8604398148148148</v>
      </c>
      <c r="E2157" s="72" t="s">
        <v>9</v>
      </c>
      <c r="F2157" s="72">
        <v>32</v>
      </c>
      <c r="G2157" s="72" t="s">
        <v>21</v>
      </c>
    </row>
    <row r="2158" spans="3:7" ht="15" thickBot="1" x14ac:dyDescent="0.35">
      <c r="C2158" s="70">
        <v>43193</v>
      </c>
      <c r="D2158" s="71">
        <v>0.86050925925925925</v>
      </c>
      <c r="E2158" s="72" t="s">
        <v>9</v>
      </c>
      <c r="F2158" s="72">
        <v>34</v>
      </c>
      <c r="G2158" s="72" t="s">
        <v>21</v>
      </c>
    </row>
    <row r="2159" spans="3:7" ht="15" thickBot="1" x14ac:dyDescent="0.35">
      <c r="C2159" s="70">
        <v>43193</v>
      </c>
      <c r="D2159" s="71">
        <v>0.86173611111111104</v>
      </c>
      <c r="E2159" s="72" t="s">
        <v>9</v>
      </c>
      <c r="F2159" s="72">
        <v>38</v>
      </c>
      <c r="G2159" s="72" t="s">
        <v>21</v>
      </c>
    </row>
    <row r="2160" spans="3:7" ht="15" thickBot="1" x14ac:dyDescent="0.35">
      <c r="C2160" s="70">
        <v>43193</v>
      </c>
      <c r="D2160" s="71">
        <v>0.86428240740740747</v>
      </c>
      <c r="E2160" s="72" t="s">
        <v>9</v>
      </c>
      <c r="F2160" s="72">
        <v>35</v>
      </c>
      <c r="G2160" s="72" t="s">
        <v>21</v>
      </c>
    </row>
    <row r="2161" spans="3:7" ht="15" thickBot="1" x14ac:dyDescent="0.35">
      <c r="C2161" s="70">
        <v>43193</v>
      </c>
      <c r="D2161" s="71">
        <v>0.86586805555555557</v>
      </c>
      <c r="E2161" s="72" t="s">
        <v>9</v>
      </c>
      <c r="F2161" s="72">
        <v>35</v>
      </c>
      <c r="G2161" s="72" t="s">
        <v>10</v>
      </c>
    </row>
    <row r="2162" spans="3:7" ht="15" thickBot="1" x14ac:dyDescent="0.35">
      <c r="C2162" s="70">
        <v>43193</v>
      </c>
      <c r="D2162" s="71">
        <v>0.86989583333333342</v>
      </c>
      <c r="E2162" s="72" t="s">
        <v>9</v>
      </c>
      <c r="F2162" s="72">
        <v>41</v>
      </c>
      <c r="G2162" s="72" t="s">
        <v>21</v>
      </c>
    </row>
    <row r="2163" spans="3:7" ht="15" thickBot="1" x14ac:dyDescent="0.35">
      <c r="C2163" s="70">
        <v>43193</v>
      </c>
      <c r="D2163" s="71">
        <v>0.88390046296296287</v>
      </c>
      <c r="E2163" s="72" t="s">
        <v>9</v>
      </c>
      <c r="F2163" s="72">
        <v>33</v>
      </c>
      <c r="G2163" s="72" t="s">
        <v>21</v>
      </c>
    </row>
    <row r="2164" spans="3:7" ht="15" thickBot="1" x14ac:dyDescent="0.35">
      <c r="C2164" s="70">
        <v>43193</v>
      </c>
      <c r="D2164" s="71">
        <v>0.88395833333333329</v>
      </c>
      <c r="E2164" s="72" t="s">
        <v>9</v>
      </c>
      <c r="F2164" s="72">
        <v>31</v>
      </c>
      <c r="G2164" s="72" t="s">
        <v>21</v>
      </c>
    </row>
    <row r="2165" spans="3:7" ht="15" thickBot="1" x14ac:dyDescent="0.35">
      <c r="C2165" s="70">
        <v>43193</v>
      </c>
      <c r="D2165" s="71">
        <v>0.88400462962962967</v>
      </c>
      <c r="E2165" s="72" t="s">
        <v>9</v>
      </c>
      <c r="F2165" s="72">
        <v>24</v>
      </c>
      <c r="G2165" s="72" t="s">
        <v>21</v>
      </c>
    </row>
    <row r="2166" spans="3:7" ht="15" thickBot="1" x14ac:dyDescent="0.35">
      <c r="C2166" s="70">
        <v>43193</v>
      </c>
      <c r="D2166" s="71">
        <v>0.88495370370370363</v>
      </c>
      <c r="E2166" s="72" t="s">
        <v>9</v>
      </c>
      <c r="F2166" s="72">
        <v>45</v>
      </c>
      <c r="G2166" s="72" t="s">
        <v>10</v>
      </c>
    </row>
    <row r="2167" spans="3:7" ht="15" thickBot="1" x14ac:dyDescent="0.35">
      <c r="C2167" s="70">
        <v>43193</v>
      </c>
      <c r="D2167" s="71">
        <v>0.88519675925925922</v>
      </c>
      <c r="E2167" s="72" t="s">
        <v>9</v>
      </c>
      <c r="F2167" s="72">
        <v>41</v>
      </c>
      <c r="G2167" s="72" t="s">
        <v>10</v>
      </c>
    </row>
    <row r="2168" spans="3:7" ht="15" thickBot="1" x14ac:dyDescent="0.35">
      <c r="C2168" s="70">
        <v>43193</v>
      </c>
      <c r="D2168" s="71">
        <v>0.88587962962962974</v>
      </c>
      <c r="E2168" s="72" t="s">
        <v>9</v>
      </c>
      <c r="F2168" s="72">
        <v>39</v>
      </c>
      <c r="G2168" s="72" t="s">
        <v>10</v>
      </c>
    </row>
    <row r="2169" spans="3:7" ht="15" thickBot="1" x14ac:dyDescent="0.35">
      <c r="C2169" s="70">
        <v>43193</v>
      </c>
      <c r="D2169" s="71">
        <v>0.88711805555555545</v>
      </c>
      <c r="E2169" s="72" t="s">
        <v>9</v>
      </c>
      <c r="F2169" s="72">
        <v>40</v>
      </c>
      <c r="G2169" s="72" t="s">
        <v>10</v>
      </c>
    </row>
    <row r="2170" spans="3:7" ht="15" thickBot="1" x14ac:dyDescent="0.35">
      <c r="C2170" s="70">
        <v>43193</v>
      </c>
      <c r="D2170" s="71">
        <v>0.89017361111111104</v>
      </c>
      <c r="E2170" s="72" t="s">
        <v>9</v>
      </c>
      <c r="F2170" s="72">
        <v>35</v>
      </c>
      <c r="G2170" s="72" t="s">
        <v>21</v>
      </c>
    </row>
    <row r="2171" spans="3:7" ht="15" thickBot="1" x14ac:dyDescent="0.35">
      <c r="C2171" s="70">
        <v>43193</v>
      </c>
      <c r="D2171" s="71">
        <v>0.8919907407407407</v>
      </c>
      <c r="E2171" s="72" t="s">
        <v>9</v>
      </c>
      <c r="F2171" s="72">
        <v>51</v>
      </c>
      <c r="G2171" s="72" t="s">
        <v>21</v>
      </c>
    </row>
    <row r="2172" spans="3:7" ht="15" thickBot="1" x14ac:dyDescent="0.35">
      <c r="C2172" s="70">
        <v>43193</v>
      </c>
      <c r="D2172" s="71">
        <v>0.89228009259259267</v>
      </c>
      <c r="E2172" s="72" t="s">
        <v>9</v>
      </c>
      <c r="F2172" s="72">
        <v>37</v>
      </c>
      <c r="G2172" s="72" t="s">
        <v>21</v>
      </c>
    </row>
    <row r="2173" spans="3:7" ht="15" thickBot="1" x14ac:dyDescent="0.35">
      <c r="C2173" s="70">
        <v>43193</v>
      </c>
      <c r="D2173" s="71">
        <v>0.90644675925925933</v>
      </c>
      <c r="E2173" s="72" t="s">
        <v>9</v>
      </c>
      <c r="F2173" s="72">
        <v>37</v>
      </c>
      <c r="G2173" s="72" t="s">
        <v>21</v>
      </c>
    </row>
    <row r="2174" spans="3:7" ht="15" thickBot="1" x14ac:dyDescent="0.35">
      <c r="C2174" s="70">
        <v>43193</v>
      </c>
      <c r="D2174" s="71">
        <v>0.90784722222222225</v>
      </c>
      <c r="E2174" s="72" t="s">
        <v>9</v>
      </c>
      <c r="F2174" s="72">
        <v>60</v>
      </c>
      <c r="G2174" s="72" t="s">
        <v>21</v>
      </c>
    </row>
    <row r="2175" spans="3:7" ht="15" thickBot="1" x14ac:dyDescent="0.35">
      <c r="C2175" s="70">
        <v>43193</v>
      </c>
      <c r="D2175" s="71">
        <v>0.9084606481481482</v>
      </c>
      <c r="E2175" s="72" t="s">
        <v>9</v>
      </c>
      <c r="F2175" s="72">
        <v>32</v>
      </c>
      <c r="G2175" s="72" t="s">
        <v>21</v>
      </c>
    </row>
    <row r="2176" spans="3:7" ht="15" thickBot="1" x14ac:dyDescent="0.35">
      <c r="C2176" s="70">
        <v>43193</v>
      </c>
      <c r="D2176" s="71">
        <v>0.90952546296296299</v>
      </c>
      <c r="E2176" s="72" t="s">
        <v>9</v>
      </c>
      <c r="F2176" s="72">
        <v>40</v>
      </c>
      <c r="G2176" s="72" t="s">
        <v>21</v>
      </c>
    </row>
    <row r="2177" spans="3:7" ht="15" thickBot="1" x14ac:dyDescent="0.35">
      <c r="C2177" s="70">
        <v>43193</v>
      </c>
      <c r="D2177" s="71">
        <v>0.91126157407407404</v>
      </c>
      <c r="E2177" s="72" t="s">
        <v>9</v>
      </c>
      <c r="F2177" s="72">
        <v>49</v>
      </c>
      <c r="G2177" s="72" t="s">
        <v>21</v>
      </c>
    </row>
    <row r="2178" spans="3:7" ht="15" thickBot="1" x14ac:dyDescent="0.35">
      <c r="C2178" s="70">
        <v>43193</v>
      </c>
      <c r="D2178" s="71">
        <v>0.91131944444444446</v>
      </c>
      <c r="E2178" s="72" t="s">
        <v>9</v>
      </c>
      <c r="F2178" s="72">
        <v>44</v>
      </c>
      <c r="G2178" s="72" t="s">
        <v>10</v>
      </c>
    </row>
    <row r="2179" spans="3:7" ht="15" thickBot="1" x14ac:dyDescent="0.35">
      <c r="C2179" s="70">
        <v>43193</v>
      </c>
      <c r="D2179" s="71">
        <v>0.91253472222222232</v>
      </c>
      <c r="E2179" s="72" t="s">
        <v>9</v>
      </c>
      <c r="F2179" s="72">
        <v>44</v>
      </c>
      <c r="G2179" s="72" t="s">
        <v>10</v>
      </c>
    </row>
    <row r="2180" spans="3:7" ht="15" thickBot="1" x14ac:dyDescent="0.35">
      <c r="C2180" s="70">
        <v>43193</v>
      </c>
      <c r="D2180" s="71">
        <v>0.91434027777777782</v>
      </c>
      <c r="E2180" s="72" t="s">
        <v>9</v>
      </c>
      <c r="F2180" s="72">
        <v>51</v>
      </c>
      <c r="G2180" s="72" t="s">
        <v>21</v>
      </c>
    </row>
    <row r="2181" spans="3:7" ht="15" thickBot="1" x14ac:dyDescent="0.35">
      <c r="C2181" s="70">
        <v>43193</v>
      </c>
      <c r="D2181" s="71">
        <v>0.92090277777777774</v>
      </c>
      <c r="E2181" s="72" t="s">
        <v>9</v>
      </c>
      <c r="F2181" s="72">
        <v>45</v>
      </c>
      <c r="G2181" s="72" t="s">
        <v>21</v>
      </c>
    </row>
    <row r="2182" spans="3:7" ht="15" thickBot="1" x14ac:dyDescent="0.35">
      <c r="C2182" s="70">
        <v>43193</v>
      </c>
      <c r="D2182" s="71">
        <v>0.92234953703703704</v>
      </c>
      <c r="E2182" s="72" t="s">
        <v>9</v>
      </c>
      <c r="F2182" s="72">
        <v>50</v>
      </c>
      <c r="G2182" s="72" t="s">
        <v>10</v>
      </c>
    </row>
    <row r="2183" spans="3:7" ht="15" thickBot="1" x14ac:dyDescent="0.35">
      <c r="C2183" s="70">
        <v>43193</v>
      </c>
      <c r="D2183" s="71">
        <v>0.92383101851851857</v>
      </c>
      <c r="E2183" s="72" t="s">
        <v>9</v>
      </c>
      <c r="F2183" s="72">
        <v>59</v>
      </c>
      <c r="G2183" s="72" t="s">
        <v>10</v>
      </c>
    </row>
    <row r="2184" spans="3:7" ht="15" thickBot="1" x14ac:dyDescent="0.35">
      <c r="C2184" s="70">
        <v>43193</v>
      </c>
      <c r="D2184" s="71">
        <v>0.93873842592592593</v>
      </c>
      <c r="E2184" s="72" t="s">
        <v>9</v>
      </c>
      <c r="F2184" s="72">
        <v>35</v>
      </c>
      <c r="G2184" s="72" t="s">
        <v>21</v>
      </c>
    </row>
    <row r="2185" spans="3:7" ht="15" thickBot="1" x14ac:dyDescent="0.35">
      <c r="C2185" s="70">
        <v>43194</v>
      </c>
      <c r="D2185" s="71">
        <v>0.16763888888888889</v>
      </c>
      <c r="E2185" s="72" t="s">
        <v>9</v>
      </c>
      <c r="F2185" s="72">
        <v>26</v>
      </c>
      <c r="G2185" s="72" t="s">
        <v>21</v>
      </c>
    </row>
    <row r="2186" spans="3:7" ht="15" thickBot="1" x14ac:dyDescent="0.35">
      <c r="C2186" s="70">
        <v>43194</v>
      </c>
      <c r="D2186" s="71">
        <v>0.16768518518518519</v>
      </c>
      <c r="E2186" s="72" t="s">
        <v>9</v>
      </c>
      <c r="F2186" s="72">
        <v>57</v>
      </c>
      <c r="G2186" s="72" t="s">
        <v>10</v>
      </c>
    </row>
    <row r="2187" spans="3:7" ht="15" thickBot="1" x14ac:dyDescent="0.35">
      <c r="C2187" s="70">
        <v>43194</v>
      </c>
      <c r="D2187" s="71">
        <v>0.17851851851851852</v>
      </c>
      <c r="E2187" s="72" t="s">
        <v>9</v>
      </c>
      <c r="F2187" s="72">
        <v>54</v>
      </c>
      <c r="G2187" s="72" t="s">
        <v>21</v>
      </c>
    </row>
    <row r="2188" spans="3:7" ht="15" thickBot="1" x14ac:dyDescent="0.35">
      <c r="C2188" s="70">
        <v>43194</v>
      </c>
      <c r="D2188" s="71">
        <v>0.18020833333333333</v>
      </c>
      <c r="E2188" s="72" t="s">
        <v>9</v>
      </c>
      <c r="F2188" s="72">
        <v>50</v>
      </c>
      <c r="G2188" s="72" t="s">
        <v>10</v>
      </c>
    </row>
    <row r="2189" spans="3:7" ht="15" thickBot="1" x14ac:dyDescent="0.35">
      <c r="C2189" s="70">
        <v>43194</v>
      </c>
      <c r="D2189" s="71">
        <v>0.2129861111111111</v>
      </c>
      <c r="E2189" s="72" t="s">
        <v>9</v>
      </c>
      <c r="F2189" s="72">
        <v>50</v>
      </c>
      <c r="G2189" s="72" t="s">
        <v>10</v>
      </c>
    </row>
    <row r="2190" spans="3:7" ht="15" thickBot="1" x14ac:dyDescent="0.35">
      <c r="C2190" s="70">
        <v>43194</v>
      </c>
      <c r="D2190" s="71">
        <v>0.22568287037037038</v>
      </c>
      <c r="E2190" s="72" t="s">
        <v>9</v>
      </c>
      <c r="F2190" s="72">
        <v>47</v>
      </c>
      <c r="G2190" s="72" t="s">
        <v>10</v>
      </c>
    </row>
    <row r="2191" spans="3:7" ht="15" thickBot="1" x14ac:dyDescent="0.35">
      <c r="C2191" s="70">
        <v>43194</v>
      </c>
      <c r="D2191" s="71">
        <v>0.22574074074074071</v>
      </c>
      <c r="E2191" s="72" t="s">
        <v>9</v>
      </c>
      <c r="F2191" s="72">
        <v>41</v>
      </c>
      <c r="G2191" s="72" t="s">
        <v>10</v>
      </c>
    </row>
    <row r="2192" spans="3:7" ht="15" thickBot="1" x14ac:dyDescent="0.35">
      <c r="C2192" s="70">
        <v>43194</v>
      </c>
      <c r="D2192" s="71">
        <v>0.23121527777777776</v>
      </c>
      <c r="E2192" s="72" t="s">
        <v>9</v>
      </c>
      <c r="F2192" s="72">
        <v>45</v>
      </c>
      <c r="G2192" s="72" t="s">
        <v>10</v>
      </c>
    </row>
    <row r="2193" spans="3:7" ht="15" thickBot="1" x14ac:dyDescent="0.35">
      <c r="C2193" s="70">
        <v>43194</v>
      </c>
      <c r="D2193" s="71">
        <v>0.23811342592592591</v>
      </c>
      <c r="E2193" s="72" t="s">
        <v>9</v>
      </c>
      <c r="F2193" s="72">
        <v>32</v>
      </c>
      <c r="G2193" s="72" t="s">
        <v>21</v>
      </c>
    </row>
    <row r="2194" spans="3:7" ht="15" thickBot="1" x14ac:dyDescent="0.35">
      <c r="C2194" s="70">
        <v>43194</v>
      </c>
      <c r="D2194" s="71">
        <v>0.24065972222222221</v>
      </c>
      <c r="E2194" s="72" t="s">
        <v>9</v>
      </c>
      <c r="F2194" s="72">
        <v>33</v>
      </c>
      <c r="G2194" s="72" t="s">
        <v>10</v>
      </c>
    </row>
    <row r="2195" spans="3:7" ht="15" thickBot="1" x14ac:dyDescent="0.35">
      <c r="C2195" s="70">
        <v>43194</v>
      </c>
      <c r="D2195" s="71">
        <v>0.24340277777777777</v>
      </c>
      <c r="E2195" s="72" t="s">
        <v>9</v>
      </c>
      <c r="F2195" s="72">
        <v>46</v>
      </c>
      <c r="G2195" s="72" t="s">
        <v>10</v>
      </c>
    </row>
    <row r="2196" spans="3:7" ht="15" thickBot="1" x14ac:dyDescent="0.35">
      <c r="C2196" s="70">
        <v>43194</v>
      </c>
      <c r="D2196" s="71">
        <v>0.2517476851851852</v>
      </c>
      <c r="E2196" s="72" t="s">
        <v>9</v>
      </c>
      <c r="F2196" s="72">
        <v>35</v>
      </c>
      <c r="G2196" s="72" t="s">
        <v>21</v>
      </c>
    </row>
    <row r="2197" spans="3:7" ht="15" thickBot="1" x14ac:dyDescent="0.35">
      <c r="C2197" s="70">
        <v>43194</v>
      </c>
      <c r="D2197" s="71">
        <v>0.25246527777777777</v>
      </c>
      <c r="E2197" s="72" t="s">
        <v>9</v>
      </c>
      <c r="F2197" s="72">
        <v>47</v>
      </c>
      <c r="G2197" s="72" t="s">
        <v>21</v>
      </c>
    </row>
    <row r="2198" spans="3:7" ht="15" thickBot="1" x14ac:dyDescent="0.35">
      <c r="C2198" s="70">
        <v>43194</v>
      </c>
      <c r="D2198" s="71">
        <v>0.25343749999999998</v>
      </c>
      <c r="E2198" s="72" t="s">
        <v>9</v>
      </c>
      <c r="F2198" s="72">
        <v>48</v>
      </c>
      <c r="G2198" s="72" t="s">
        <v>10</v>
      </c>
    </row>
    <row r="2199" spans="3:7" ht="15" thickBot="1" x14ac:dyDescent="0.35">
      <c r="C2199" s="70">
        <v>43194</v>
      </c>
      <c r="D2199" s="71">
        <v>0.25590277777777776</v>
      </c>
      <c r="E2199" s="72" t="s">
        <v>9</v>
      </c>
      <c r="F2199" s="72">
        <v>52</v>
      </c>
      <c r="G2199" s="72" t="s">
        <v>10</v>
      </c>
    </row>
    <row r="2200" spans="3:7" ht="15" thickBot="1" x14ac:dyDescent="0.35">
      <c r="C2200" s="70">
        <v>43194</v>
      </c>
      <c r="D2200" s="71">
        <v>0.25849537037037035</v>
      </c>
      <c r="E2200" s="72" t="s">
        <v>9</v>
      </c>
      <c r="F2200" s="72">
        <v>49</v>
      </c>
      <c r="G2200" s="72" t="s">
        <v>10</v>
      </c>
    </row>
    <row r="2201" spans="3:7" ht="15" thickBot="1" x14ac:dyDescent="0.35">
      <c r="C2201" s="70">
        <v>43194</v>
      </c>
      <c r="D2201" s="71">
        <v>0.26</v>
      </c>
      <c r="E2201" s="72" t="s">
        <v>9</v>
      </c>
      <c r="F2201" s="72">
        <v>42</v>
      </c>
      <c r="G2201" s="72" t="s">
        <v>10</v>
      </c>
    </row>
    <row r="2202" spans="3:7" ht="15" thickBot="1" x14ac:dyDescent="0.35">
      <c r="C2202" s="70">
        <v>43194</v>
      </c>
      <c r="D2202" s="71">
        <v>0.26209490740740743</v>
      </c>
      <c r="E2202" s="72" t="s">
        <v>9</v>
      </c>
      <c r="F2202" s="72">
        <v>25</v>
      </c>
      <c r="G2202" s="72" t="s">
        <v>21</v>
      </c>
    </row>
    <row r="2203" spans="3:7" ht="15" thickBot="1" x14ac:dyDescent="0.35">
      <c r="C2203" s="70">
        <v>43194</v>
      </c>
      <c r="D2203" s="71">
        <v>0.2633449074074074</v>
      </c>
      <c r="E2203" s="72" t="s">
        <v>9</v>
      </c>
      <c r="F2203" s="72">
        <v>28</v>
      </c>
      <c r="G2203" s="72" t="s">
        <v>21</v>
      </c>
    </row>
    <row r="2204" spans="3:7" ht="15" thickBot="1" x14ac:dyDescent="0.35">
      <c r="C2204" s="70">
        <v>43194</v>
      </c>
      <c r="D2204" s="71">
        <v>0.26391203703703703</v>
      </c>
      <c r="E2204" s="72" t="s">
        <v>9</v>
      </c>
      <c r="F2204" s="72">
        <v>44</v>
      </c>
      <c r="G2204" s="72" t="s">
        <v>21</v>
      </c>
    </row>
    <row r="2205" spans="3:7" ht="15" thickBot="1" x14ac:dyDescent="0.35">
      <c r="C2205" s="70">
        <v>43194</v>
      </c>
      <c r="D2205" s="71">
        <v>0.26451388888888888</v>
      </c>
      <c r="E2205" s="72" t="s">
        <v>9</v>
      </c>
      <c r="F2205" s="72">
        <v>35</v>
      </c>
      <c r="G2205" s="72" t="s">
        <v>10</v>
      </c>
    </row>
    <row r="2206" spans="3:7" ht="15" thickBot="1" x14ac:dyDescent="0.35">
      <c r="C2206" s="70">
        <v>43194</v>
      </c>
      <c r="D2206" s="71">
        <v>0.26666666666666666</v>
      </c>
      <c r="E2206" s="72" t="s">
        <v>9</v>
      </c>
      <c r="F2206" s="72">
        <v>39</v>
      </c>
      <c r="G2206" s="72" t="s">
        <v>10</v>
      </c>
    </row>
    <row r="2207" spans="3:7" ht="15" thickBot="1" x14ac:dyDescent="0.35">
      <c r="C2207" s="70">
        <v>43194</v>
      </c>
      <c r="D2207" s="71">
        <v>0.26748842592592592</v>
      </c>
      <c r="E2207" s="72" t="s">
        <v>9</v>
      </c>
      <c r="F2207" s="72">
        <v>42</v>
      </c>
      <c r="G2207" s="72" t="s">
        <v>10</v>
      </c>
    </row>
    <row r="2208" spans="3:7" ht="15" thickBot="1" x14ac:dyDescent="0.35">
      <c r="C2208" s="70">
        <v>43194</v>
      </c>
      <c r="D2208" s="71">
        <v>0.26841435185185186</v>
      </c>
      <c r="E2208" s="72" t="s">
        <v>9</v>
      </c>
      <c r="F2208" s="72">
        <v>48</v>
      </c>
      <c r="G2208" s="72" t="s">
        <v>10</v>
      </c>
    </row>
    <row r="2209" spans="3:7" ht="15" thickBot="1" x14ac:dyDescent="0.35">
      <c r="C2209" s="70">
        <v>43194</v>
      </c>
      <c r="D2209" s="71">
        <v>0.2686574074074074</v>
      </c>
      <c r="E2209" s="72" t="s">
        <v>9</v>
      </c>
      <c r="F2209" s="72">
        <v>26</v>
      </c>
      <c r="G2209" s="72" t="s">
        <v>21</v>
      </c>
    </row>
    <row r="2210" spans="3:7" ht="15" thickBot="1" x14ac:dyDescent="0.35">
      <c r="C2210" s="70">
        <v>43194</v>
      </c>
      <c r="D2210" s="71">
        <v>0.26877314814814818</v>
      </c>
      <c r="E2210" s="72" t="s">
        <v>9</v>
      </c>
      <c r="F2210" s="72">
        <v>43</v>
      </c>
      <c r="G2210" s="72" t="s">
        <v>10</v>
      </c>
    </row>
    <row r="2211" spans="3:7" ht="15" thickBot="1" x14ac:dyDescent="0.35">
      <c r="C2211" s="70">
        <v>43194</v>
      </c>
      <c r="D2211" s="71">
        <v>0.26893518518518517</v>
      </c>
      <c r="E2211" s="72" t="s">
        <v>9</v>
      </c>
      <c r="F2211" s="72">
        <v>39</v>
      </c>
      <c r="G2211" s="72" t="s">
        <v>10</v>
      </c>
    </row>
    <row r="2212" spans="3:7" ht="15" thickBot="1" x14ac:dyDescent="0.35">
      <c r="C2212" s="70">
        <v>43194</v>
      </c>
      <c r="D2212" s="71">
        <v>0.26979166666666665</v>
      </c>
      <c r="E2212" s="72" t="s">
        <v>9</v>
      </c>
      <c r="F2212" s="72">
        <v>40</v>
      </c>
      <c r="G2212" s="72" t="s">
        <v>10</v>
      </c>
    </row>
    <row r="2213" spans="3:7" ht="15" thickBot="1" x14ac:dyDescent="0.35">
      <c r="C2213" s="70">
        <v>43194</v>
      </c>
      <c r="D2213" s="71">
        <v>0.27071759259259259</v>
      </c>
      <c r="E2213" s="72" t="s">
        <v>9</v>
      </c>
      <c r="F2213" s="72">
        <v>35</v>
      </c>
      <c r="G2213" s="72" t="s">
        <v>21</v>
      </c>
    </row>
    <row r="2214" spans="3:7" ht="15" thickBot="1" x14ac:dyDescent="0.35">
      <c r="C2214" s="70">
        <v>43194</v>
      </c>
      <c r="D2214" s="71">
        <v>0.2712384259259259</v>
      </c>
      <c r="E2214" s="72" t="s">
        <v>9</v>
      </c>
      <c r="F2214" s="72">
        <v>45</v>
      </c>
      <c r="G2214" s="72" t="s">
        <v>10</v>
      </c>
    </row>
    <row r="2215" spans="3:7" ht="15" thickBot="1" x14ac:dyDescent="0.35">
      <c r="C2215" s="70">
        <v>43194</v>
      </c>
      <c r="D2215" s="71">
        <v>0.27341435185185187</v>
      </c>
      <c r="E2215" s="72" t="s">
        <v>9</v>
      </c>
      <c r="F2215" s="72">
        <v>44</v>
      </c>
      <c r="G2215" s="72" t="s">
        <v>10</v>
      </c>
    </row>
    <row r="2216" spans="3:7" ht="15" thickBot="1" x14ac:dyDescent="0.35">
      <c r="C2216" s="70">
        <v>43194</v>
      </c>
      <c r="D2216" s="71">
        <v>0.27582175925925928</v>
      </c>
      <c r="E2216" s="72" t="s">
        <v>9</v>
      </c>
      <c r="F2216" s="72">
        <v>42</v>
      </c>
      <c r="G2216" s="72" t="s">
        <v>10</v>
      </c>
    </row>
    <row r="2217" spans="3:7" ht="15" thickBot="1" x14ac:dyDescent="0.35">
      <c r="C2217" s="70">
        <v>43194</v>
      </c>
      <c r="D2217" s="71">
        <v>0.27699074074074076</v>
      </c>
      <c r="E2217" s="72" t="s">
        <v>9</v>
      </c>
      <c r="F2217" s="72">
        <v>34</v>
      </c>
      <c r="G2217" s="72" t="s">
        <v>10</v>
      </c>
    </row>
    <row r="2218" spans="3:7" ht="15" thickBot="1" x14ac:dyDescent="0.35">
      <c r="C2218" s="70">
        <v>43194</v>
      </c>
      <c r="D2218" s="71">
        <v>0.27736111111111111</v>
      </c>
      <c r="E2218" s="72" t="s">
        <v>9</v>
      </c>
      <c r="F2218" s="72">
        <v>42</v>
      </c>
      <c r="G2218" s="72" t="s">
        <v>10</v>
      </c>
    </row>
    <row r="2219" spans="3:7" ht="15" thickBot="1" x14ac:dyDescent="0.35">
      <c r="C2219" s="70">
        <v>43194</v>
      </c>
      <c r="D2219" s="71">
        <v>0.27771990740740743</v>
      </c>
      <c r="E2219" s="72" t="s">
        <v>9</v>
      </c>
      <c r="F2219" s="72">
        <v>39</v>
      </c>
      <c r="G2219" s="72" t="s">
        <v>10</v>
      </c>
    </row>
    <row r="2220" spans="3:7" ht="15" thickBot="1" x14ac:dyDescent="0.35">
      <c r="C2220" s="70">
        <v>43194</v>
      </c>
      <c r="D2220" s="71">
        <v>0.27862268518518518</v>
      </c>
      <c r="E2220" s="72" t="s">
        <v>9</v>
      </c>
      <c r="F2220" s="72">
        <v>32</v>
      </c>
      <c r="G2220" s="72" t="s">
        <v>10</v>
      </c>
    </row>
    <row r="2221" spans="3:7" ht="15" thickBot="1" x14ac:dyDescent="0.35">
      <c r="C2221" s="70">
        <v>43194</v>
      </c>
      <c r="D2221" s="71">
        <v>0.27942129629629631</v>
      </c>
      <c r="E2221" s="72" t="s">
        <v>9</v>
      </c>
      <c r="F2221" s="72">
        <v>42</v>
      </c>
      <c r="G2221" s="72" t="s">
        <v>10</v>
      </c>
    </row>
    <row r="2222" spans="3:7" ht="15" thickBot="1" x14ac:dyDescent="0.35">
      <c r="C2222" s="70">
        <v>43194</v>
      </c>
      <c r="D2222" s="71">
        <v>0.27947916666666667</v>
      </c>
      <c r="E2222" s="72" t="s">
        <v>9</v>
      </c>
      <c r="F2222" s="72">
        <v>43</v>
      </c>
      <c r="G2222" s="72" t="s">
        <v>10</v>
      </c>
    </row>
    <row r="2223" spans="3:7" ht="15" thickBot="1" x14ac:dyDescent="0.35">
      <c r="C2223" s="70">
        <v>43194</v>
      </c>
      <c r="D2223" s="71">
        <v>0.28009259259259262</v>
      </c>
      <c r="E2223" s="72" t="s">
        <v>9</v>
      </c>
      <c r="F2223" s="72">
        <v>35</v>
      </c>
      <c r="G2223" s="72" t="s">
        <v>10</v>
      </c>
    </row>
    <row r="2224" spans="3:7" ht="15" thickBot="1" x14ac:dyDescent="0.35">
      <c r="C2224" s="70">
        <v>43194</v>
      </c>
      <c r="D2224" s="71">
        <v>0.28061342592592592</v>
      </c>
      <c r="E2224" s="72" t="s">
        <v>9</v>
      </c>
      <c r="F2224" s="72">
        <v>42</v>
      </c>
      <c r="G2224" s="72" t="s">
        <v>10</v>
      </c>
    </row>
    <row r="2225" spans="3:7" ht="15" thickBot="1" x14ac:dyDescent="0.35">
      <c r="C2225" s="70">
        <v>43194</v>
      </c>
      <c r="D2225" s="71">
        <v>0.28216435185185185</v>
      </c>
      <c r="E2225" s="72" t="s">
        <v>9</v>
      </c>
      <c r="F2225" s="72">
        <v>35</v>
      </c>
      <c r="G2225" s="72" t="s">
        <v>21</v>
      </c>
    </row>
    <row r="2226" spans="3:7" ht="15" thickBot="1" x14ac:dyDescent="0.35">
      <c r="C2226" s="70">
        <v>43194</v>
      </c>
      <c r="D2226" s="71">
        <v>0.28288194444444442</v>
      </c>
      <c r="E2226" s="72" t="s">
        <v>9</v>
      </c>
      <c r="F2226" s="72">
        <v>56</v>
      </c>
      <c r="G2226" s="72" t="s">
        <v>21</v>
      </c>
    </row>
    <row r="2227" spans="3:7" ht="15" thickBot="1" x14ac:dyDescent="0.35">
      <c r="C2227" s="70">
        <v>43194</v>
      </c>
      <c r="D2227" s="71">
        <v>0.28292824074074074</v>
      </c>
      <c r="E2227" s="72" t="s">
        <v>9</v>
      </c>
      <c r="F2227" s="72">
        <v>45</v>
      </c>
      <c r="G2227" s="72" t="s">
        <v>10</v>
      </c>
    </row>
    <row r="2228" spans="3:7" ht="15" thickBot="1" x14ac:dyDescent="0.35">
      <c r="C2228" s="70">
        <v>43194</v>
      </c>
      <c r="D2228" s="71">
        <v>0.28318287037037038</v>
      </c>
      <c r="E2228" s="72" t="s">
        <v>9</v>
      </c>
      <c r="F2228" s="72">
        <v>26</v>
      </c>
      <c r="G2228" s="72" t="s">
        <v>21</v>
      </c>
    </row>
    <row r="2229" spans="3:7" ht="15" thickBot="1" x14ac:dyDescent="0.35">
      <c r="C2229" s="70">
        <v>43194</v>
      </c>
      <c r="D2229" s="71">
        <v>0.2832986111111111</v>
      </c>
      <c r="E2229" s="72" t="s">
        <v>9</v>
      </c>
      <c r="F2229" s="72">
        <v>44</v>
      </c>
      <c r="G2229" s="72" t="s">
        <v>10</v>
      </c>
    </row>
    <row r="2230" spans="3:7" ht="15" thickBot="1" x14ac:dyDescent="0.35">
      <c r="C2230" s="70">
        <v>43194</v>
      </c>
      <c r="D2230" s="71">
        <v>0.28409722222222222</v>
      </c>
      <c r="E2230" s="72" t="s">
        <v>9</v>
      </c>
      <c r="F2230" s="72">
        <v>22</v>
      </c>
      <c r="G2230" s="72" t="s">
        <v>21</v>
      </c>
    </row>
    <row r="2231" spans="3:7" ht="15" thickBot="1" x14ac:dyDescent="0.35">
      <c r="C2231" s="70">
        <v>43194</v>
      </c>
      <c r="D2231" s="71">
        <v>0.2854976851851852</v>
      </c>
      <c r="E2231" s="72" t="s">
        <v>9</v>
      </c>
      <c r="F2231" s="72">
        <v>39</v>
      </c>
      <c r="G2231" s="72" t="s">
        <v>10</v>
      </c>
    </row>
    <row r="2232" spans="3:7" ht="15" thickBot="1" x14ac:dyDescent="0.35">
      <c r="C2232" s="70">
        <v>43194</v>
      </c>
      <c r="D2232" s="71">
        <v>0.28604166666666669</v>
      </c>
      <c r="E2232" s="72" t="s">
        <v>9</v>
      </c>
      <c r="F2232" s="72">
        <v>21</v>
      </c>
      <c r="G2232" s="72" t="s">
        <v>21</v>
      </c>
    </row>
    <row r="2233" spans="3:7" ht="15" thickBot="1" x14ac:dyDescent="0.35">
      <c r="C2233" s="70">
        <v>43194</v>
      </c>
      <c r="D2233" s="71">
        <v>0.28668981481481481</v>
      </c>
      <c r="E2233" s="72" t="s">
        <v>9</v>
      </c>
      <c r="F2233" s="72">
        <v>47</v>
      </c>
      <c r="G2233" s="72" t="s">
        <v>21</v>
      </c>
    </row>
    <row r="2234" spans="3:7" ht="15" thickBot="1" x14ac:dyDescent="0.35">
      <c r="C2234" s="70">
        <v>43194</v>
      </c>
      <c r="D2234" s="71">
        <v>0.28684027777777776</v>
      </c>
      <c r="E2234" s="72" t="s">
        <v>9</v>
      </c>
      <c r="F2234" s="72">
        <v>31</v>
      </c>
      <c r="G2234" s="72" t="s">
        <v>21</v>
      </c>
    </row>
    <row r="2235" spans="3:7" ht="15" thickBot="1" x14ac:dyDescent="0.35">
      <c r="C2235" s="70">
        <v>43194</v>
      </c>
      <c r="D2235" s="71">
        <v>0.28872685185185182</v>
      </c>
      <c r="E2235" s="72" t="s">
        <v>9</v>
      </c>
      <c r="F2235" s="72">
        <v>49</v>
      </c>
      <c r="G2235" s="72" t="s">
        <v>10</v>
      </c>
    </row>
    <row r="2236" spans="3:7" ht="15" thickBot="1" x14ac:dyDescent="0.35">
      <c r="C2236" s="70">
        <v>43194</v>
      </c>
      <c r="D2236" s="71">
        <v>0.2888310185185185</v>
      </c>
      <c r="E2236" s="72" t="s">
        <v>9</v>
      </c>
      <c r="F2236" s="72">
        <v>32</v>
      </c>
      <c r="G2236" s="72" t="s">
        <v>21</v>
      </c>
    </row>
    <row r="2237" spans="3:7" ht="15" thickBot="1" x14ac:dyDescent="0.35">
      <c r="C2237" s="70">
        <v>43194</v>
      </c>
      <c r="D2237" s="71">
        <v>0.28905092592592591</v>
      </c>
      <c r="E2237" s="72" t="s">
        <v>9</v>
      </c>
      <c r="F2237" s="72">
        <v>34</v>
      </c>
      <c r="G2237" s="72" t="s">
        <v>21</v>
      </c>
    </row>
    <row r="2238" spans="3:7" ht="15" thickBot="1" x14ac:dyDescent="0.35">
      <c r="C2238" s="70">
        <v>43194</v>
      </c>
      <c r="D2238" s="71">
        <v>0.29052083333333334</v>
      </c>
      <c r="E2238" s="72" t="s">
        <v>9</v>
      </c>
      <c r="F2238" s="72">
        <v>32</v>
      </c>
      <c r="G2238" s="72" t="s">
        <v>10</v>
      </c>
    </row>
    <row r="2239" spans="3:7" ht="15" thickBot="1" x14ac:dyDescent="0.35">
      <c r="C2239" s="70">
        <v>43194</v>
      </c>
      <c r="D2239" s="71">
        <v>0.29072916666666665</v>
      </c>
      <c r="E2239" s="72" t="s">
        <v>9</v>
      </c>
      <c r="F2239" s="72">
        <v>28</v>
      </c>
      <c r="G2239" s="72" t="s">
        <v>21</v>
      </c>
    </row>
    <row r="2240" spans="3:7" ht="15" thickBot="1" x14ac:dyDescent="0.35">
      <c r="C2240" s="70">
        <v>43194</v>
      </c>
      <c r="D2240" s="71">
        <v>0.29106481481481478</v>
      </c>
      <c r="E2240" s="72" t="s">
        <v>9</v>
      </c>
      <c r="F2240" s="72">
        <v>27</v>
      </c>
      <c r="G2240" s="72" t="s">
        <v>21</v>
      </c>
    </row>
    <row r="2241" spans="3:7" ht="15" thickBot="1" x14ac:dyDescent="0.35">
      <c r="C2241" s="70">
        <v>43194</v>
      </c>
      <c r="D2241" s="71">
        <v>0.29149305555555555</v>
      </c>
      <c r="E2241" s="72" t="s">
        <v>9</v>
      </c>
      <c r="F2241" s="72">
        <v>54</v>
      </c>
      <c r="G2241" s="72" t="s">
        <v>10</v>
      </c>
    </row>
    <row r="2242" spans="3:7" ht="15" thickBot="1" x14ac:dyDescent="0.35">
      <c r="C2242" s="70">
        <v>43194</v>
      </c>
      <c r="D2242" s="71">
        <v>0.29443287037037036</v>
      </c>
      <c r="E2242" s="72" t="s">
        <v>9</v>
      </c>
      <c r="F2242" s="72">
        <v>46</v>
      </c>
      <c r="G2242" s="72" t="s">
        <v>10</v>
      </c>
    </row>
    <row r="2243" spans="3:7" ht="15" thickBot="1" x14ac:dyDescent="0.35">
      <c r="C2243" s="70">
        <v>43194</v>
      </c>
      <c r="D2243" s="71">
        <v>0.29465277777777776</v>
      </c>
      <c r="E2243" s="72" t="s">
        <v>9</v>
      </c>
      <c r="F2243" s="72">
        <v>35</v>
      </c>
      <c r="G2243" s="72" t="s">
        <v>10</v>
      </c>
    </row>
    <row r="2244" spans="3:7" ht="15" thickBot="1" x14ac:dyDescent="0.35">
      <c r="C2244" s="70">
        <v>43194</v>
      </c>
      <c r="D2244" s="71">
        <v>0.29499999999999998</v>
      </c>
      <c r="E2244" s="72" t="s">
        <v>9</v>
      </c>
      <c r="F2244" s="72">
        <v>40</v>
      </c>
      <c r="G2244" s="72" t="s">
        <v>10</v>
      </c>
    </row>
    <row r="2245" spans="3:7" ht="15" thickBot="1" x14ac:dyDescent="0.35">
      <c r="C2245" s="70">
        <v>43194</v>
      </c>
      <c r="D2245" s="71">
        <v>0.29520833333333335</v>
      </c>
      <c r="E2245" s="72" t="s">
        <v>9</v>
      </c>
      <c r="F2245" s="72">
        <v>50</v>
      </c>
      <c r="G2245" s="72" t="s">
        <v>10</v>
      </c>
    </row>
    <row r="2246" spans="3:7" ht="15" thickBot="1" x14ac:dyDescent="0.35">
      <c r="C2246" s="70">
        <v>43194</v>
      </c>
      <c r="D2246" s="71">
        <v>0.29655092592592591</v>
      </c>
      <c r="E2246" s="72" t="s">
        <v>9</v>
      </c>
      <c r="F2246" s="72">
        <v>31</v>
      </c>
      <c r="G2246" s="72" t="s">
        <v>21</v>
      </c>
    </row>
    <row r="2247" spans="3:7" ht="15" thickBot="1" x14ac:dyDescent="0.35">
      <c r="C2247" s="70">
        <v>43194</v>
      </c>
      <c r="D2247" s="71">
        <v>0.29751157407407408</v>
      </c>
      <c r="E2247" s="72" t="s">
        <v>9</v>
      </c>
      <c r="F2247" s="72">
        <v>28</v>
      </c>
      <c r="G2247" s="72" t="s">
        <v>21</v>
      </c>
    </row>
    <row r="2248" spans="3:7" ht="15" thickBot="1" x14ac:dyDescent="0.35">
      <c r="C2248" s="70">
        <v>43194</v>
      </c>
      <c r="D2248" s="71">
        <v>0.29766203703703703</v>
      </c>
      <c r="E2248" s="72" t="s">
        <v>9</v>
      </c>
      <c r="F2248" s="72">
        <v>36</v>
      </c>
      <c r="G2248" s="72" t="s">
        <v>10</v>
      </c>
    </row>
    <row r="2249" spans="3:7" ht="15" thickBot="1" x14ac:dyDescent="0.35">
      <c r="C2249" s="70">
        <v>43194</v>
      </c>
      <c r="D2249" s="71">
        <v>0.29887731481481483</v>
      </c>
      <c r="E2249" s="72" t="s">
        <v>9</v>
      </c>
      <c r="F2249" s="72">
        <v>35</v>
      </c>
      <c r="G2249" s="72" t="s">
        <v>10</v>
      </c>
    </row>
    <row r="2250" spans="3:7" ht="15" thickBot="1" x14ac:dyDescent="0.35">
      <c r="C2250" s="70">
        <v>43194</v>
      </c>
      <c r="D2250" s="71">
        <v>0.29918981481481483</v>
      </c>
      <c r="E2250" s="72" t="s">
        <v>9</v>
      </c>
      <c r="F2250" s="72">
        <v>31</v>
      </c>
      <c r="G2250" s="72" t="s">
        <v>21</v>
      </c>
    </row>
    <row r="2251" spans="3:7" ht="15" thickBot="1" x14ac:dyDescent="0.35">
      <c r="C2251" s="70">
        <v>43194</v>
      </c>
      <c r="D2251" s="71">
        <v>0.30016203703703703</v>
      </c>
      <c r="E2251" s="72" t="s">
        <v>9</v>
      </c>
      <c r="F2251" s="72">
        <v>34</v>
      </c>
      <c r="G2251" s="72" t="s">
        <v>10</v>
      </c>
    </row>
    <row r="2252" spans="3:7" ht="15" thickBot="1" x14ac:dyDescent="0.35">
      <c r="C2252" s="70">
        <v>43194</v>
      </c>
      <c r="D2252" s="71">
        <v>0.30038194444444444</v>
      </c>
      <c r="E2252" s="72" t="s">
        <v>9</v>
      </c>
      <c r="F2252" s="72">
        <v>23</v>
      </c>
      <c r="G2252" s="72" t="s">
        <v>21</v>
      </c>
    </row>
    <row r="2253" spans="3:7" ht="15" thickBot="1" x14ac:dyDescent="0.35">
      <c r="C2253" s="70">
        <v>43194</v>
      </c>
      <c r="D2253" s="71">
        <v>0.30068287037037039</v>
      </c>
      <c r="E2253" s="72" t="s">
        <v>9</v>
      </c>
      <c r="F2253" s="72">
        <v>22</v>
      </c>
      <c r="G2253" s="72" t="s">
        <v>21</v>
      </c>
    </row>
    <row r="2254" spans="3:7" ht="15" thickBot="1" x14ac:dyDescent="0.35">
      <c r="C2254" s="70">
        <v>43194</v>
      </c>
      <c r="D2254" s="71">
        <v>0.3016550925925926</v>
      </c>
      <c r="E2254" s="72" t="s">
        <v>9</v>
      </c>
      <c r="F2254" s="72">
        <v>42</v>
      </c>
      <c r="G2254" s="72" t="s">
        <v>10</v>
      </c>
    </row>
    <row r="2255" spans="3:7" ht="15" thickBot="1" x14ac:dyDescent="0.35">
      <c r="C2255" s="70">
        <v>43194</v>
      </c>
      <c r="D2255" s="71">
        <v>0.30184027777777778</v>
      </c>
      <c r="E2255" s="72" t="s">
        <v>9</v>
      </c>
      <c r="F2255" s="72">
        <v>43</v>
      </c>
      <c r="G2255" s="72" t="s">
        <v>10</v>
      </c>
    </row>
    <row r="2256" spans="3:7" ht="15" thickBot="1" x14ac:dyDescent="0.35">
      <c r="C2256" s="70">
        <v>43194</v>
      </c>
      <c r="D2256" s="71">
        <v>0.30247685185185186</v>
      </c>
      <c r="E2256" s="72" t="s">
        <v>9</v>
      </c>
      <c r="F2256" s="72">
        <v>42</v>
      </c>
      <c r="G2256" s="72" t="s">
        <v>10</v>
      </c>
    </row>
    <row r="2257" spans="3:7" ht="15" thickBot="1" x14ac:dyDescent="0.35">
      <c r="C2257" s="70">
        <v>43194</v>
      </c>
      <c r="D2257" s="71">
        <v>0.30353009259259262</v>
      </c>
      <c r="E2257" s="72" t="s">
        <v>9</v>
      </c>
      <c r="F2257" s="72">
        <v>49</v>
      </c>
      <c r="G2257" s="72" t="s">
        <v>10</v>
      </c>
    </row>
    <row r="2258" spans="3:7" ht="15" thickBot="1" x14ac:dyDescent="0.35">
      <c r="C2258" s="70">
        <v>43194</v>
      </c>
      <c r="D2258" s="71">
        <v>0.30378472222222225</v>
      </c>
      <c r="E2258" s="72" t="s">
        <v>9</v>
      </c>
      <c r="F2258" s="72">
        <v>49</v>
      </c>
      <c r="G2258" s="72" t="s">
        <v>21</v>
      </c>
    </row>
    <row r="2259" spans="3:7" ht="15" thickBot="1" x14ac:dyDescent="0.35">
      <c r="C2259" s="70">
        <v>43194</v>
      </c>
      <c r="D2259" s="71">
        <v>0.30459490740740741</v>
      </c>
      <c r="E2259" s="72" t="s">
        <v>9</v>
      </c>
      <c r="F2259" s="72">
        <v>21</v>
      </c>
      <c r="G2259" s="72" t="s">
        <v>21</v>
      </c>
    </row>
    <row r="2260" spans="3:7" ht="15" thickBot="1" x14ac:dyDescent="0.35">
      <c r="C2260" s="70">
        <v>43194</v>
      </c>
      <c r="D2260" s="71">
        <v>0.30464120370370368</v>
      </c>
      <c r="E2260" s="72" t="s">
        <v>9</v>
      </c>
      <c r="F2260" s="72">
        <v>51</v>
      </c>
      <c r="G2260" s="72" t="s">
        <v>10</v>
      </c>
    </row>
    <row r="2261" spans="3:7" ht="15" thickBot="1" x14ac:dyDescent="0.35">
      <c r="C2261" s="70">
        <v>43194</v>
      </c>
      <c r="D2261" s="71">
        <v>0.30512731481481481</v>
      </c>
      <c r="E2261" s="72" t="s">
        <v>9</v>
      </c>
      <c r="F2261" s="72">
        <v>32</v>
      </c>
      <c r="G2261" s="72" t="s">
        <v>10</v>
      </c>
    </row>
    <row r="2262" spans="3:7" ht="15" thickBot="1" x14ac:dyDescent="0.35">
      <c r="C2262" s="70">
        <v>43194</v>
      </c>
      <c r="D2262" s="71">
        <v>0.30556712962962962</v>
      </c>
      <c r="E2262" s="72" t="s">
        <v>9</v>
      </c>
      <c r="F2262" s="72">
        <v>31</v>
      </c>
      <c r="G2262" s="72" t="s">
        <v>21</v>
      </c>
    </row>
    <row r="2263" spans="3:7" ht="15" thickBot="1" x14ac:dyDescent="0.35">
      <c r="C2263" s="70">
        <v>43194</v>
      </c>
      <c r="D2263" s="71">
        <v>0.30629629629629629</v>
      </c>
      <c r="E2263" s="72" t="s">
        <v>9</v>
      </c>
      <c r="F2263" s="72">
        <v>48</v>
      </c>
      <c r="G2263" s="72" t="s">
        <v>10</v>
      </c>
    </row>
    <row r="2264" spans="3:7" ht="15" thickBot="1" x14ac:dyDescent="0.35">
      <c r="C2264" s="70">
        <v>43194</v>
      </c>
      <c r="D2264" s="71">
        <v>0.3065046296296296</v>
      </c>
      <c r="E2264" s="72" t="s">
        <v>9</v>
      </c>
      <c r="F2264" s="72">
        <v>35</v>
      </c>
      <c r="G2264" s="72" t="s">
        <v>10</v>
      </c>
    </row>
    <row r="2265" spans="3:7" ht="15" thickBot="1" x14ac:dyDescent="0.35">
      <c r="C2265" s="70">
        <v>43194</v>
      </c>
      <c r="D2265" s="71">
        <v>0.30678240740740742</v>
      </c>
      <c r="E2265" s="72" t="s">
        <v>9</v>
      </c>
      <c r="F2265" s="72">
        <v>35</v>
      </c>
      <c r="G2265" s="72" t="s">
        <v>10</v>
      </c>
    </row>
    <row r="2266" spans="3:7" ht="15" thickBot="1" x14ac:dyDescent="0.35">
      <c r="C2266" s="70">
        <v>43194</v>
      </c>
      <c r="D2266" s="71">
        <v>0.30686342592592591</v>
      </c>
      <c r="E2266" s="72" t="s">
        <v>9</v>
      </c>
      <c r="F2266" s="72">
        <v>50</v>
      </c>
      <c r="G2266" s="72" t="s">
        <v>10</v>
      </c>
    </row>
    <row r="2267" spans="3:7" ht="15" thickBot="1" x14ac:dyDescent="0.35">
      <c r="C2267" s="70">
        <v>43194</v>
      </c>
      <c r="D2267" s="71">
        <v>0.30755787037037036</v>
      </c>
      <c r="E2267" s="72" t="s">
        <v>9</v>
      </c>
      <c r="F2267" s="72">
        <v>27</v>
      </c>
      <c r="G2267" s="72" t="s">
        <v>10</v>
      </c>
    </row>
    <row r="2268" spans="3:7" ht="15" thickBot="1" x14ac:dyDescent="0.35">
      <c r="C2268" s="70">
        <v>43194</v>
      </c>
      <c r="D2268" s="71">
        <v>0.30836805555555552</v>
      </c>
      <c r="E2268" s="72" t="s">
        <v>9</v>
      </c>
      <c r="F2268" s="72">
        <v>23</v>
      </c>
      <c r="G2268" s="72" t="s">
        <v>21</v>
      </c>
    </row>
    <row r="2269" spans="3:7" ht="15" thickBot="1" x14ac:dyDescent="0.35">
      <c r="C2269" s="70">
        <v>43194</v>
      </c>
      <c r="D2269" s="71">
        <v>0.31013888888888891</v>
      </c>
      <c r="E2269" s="72" t="s">
        <v>9</v>
      </c>
      <c r="F2269" s="72">
        <v>39</v>
      </c>
      <c r="G2269" s="72" t="s">
        <v>10</v>
      </c>
    </row>
    <row r="2270" spans="3:7" ht="15" thickBot="1" x14ac:dyDescent="0.35">
      <c r="C2270" s="70">
        <v>43194</v>
      </c>
      <c r="D2270" s="71">
        <v>0.31141203703703707</v>
      </c>
      <c r="E2270" s="72" t="s">
        <v>9</v>
      </c>
      <c r="F2270" s="72">
        <v>26</v>
      </c>
      <c r="G2270" s="72" t="s">
        <v>10</v>
      </c>
    </row>
    <row r="2271" spans="3:7" ht="15" thickBot="1" x14ac:dyDescent="0.35">
      <c r="C2271" s="70">
        <v>43194</v>
      </c>
      <c r="D2271" s="71">
        <v>0.31258101851851855</v>
      </c>
      <c r="E2271" s="72" t="s">
        <v>9</v>
      </c>
      <c r="F2271" s="72">
        <v>26</v>
      </c>
      <c r="G2271" s="72" t="s">
        <v>21</v>
      </c>
    </row>
    <row r="2272" spans="3:7" ht="15" thickBot="1" x14ac:dyDescent="0.35">
      <c r="C2272" s="70">
        <v>43194</v>
      </c>
      <c r="D2272" s="71">
        <v>0.31266203703703704</v>
      </c>
      <c r="E2272" s="72" t="s">
        <v>9</v>
      </c>
      <c r="F2272" s="72">
        <v>32</v>
      </c>
      <c r="G2272" s="72" t="s">
        <v>10</v>
      </c>
    </row>
    <row r="2273" spans="3:7" ht="15" thickBot="1" x14ac:dyDescent="0.35">
      <c r="C2273" s="70">
        <v>43194</v>
      </c>
      <c r="D2273" s="71">
        <v>0.31298611111111113</v>
      </c>
      <c r="E2273" s="72" t="s">
        <v>9</v>
      </c>
      <c r="F2273" s="72">
        <v>56</v>
      </c>
      <c r="G2273" s="72" t="s">
        <v>21</v>
      </c>
    </row>
    <row r="2274" spans="3:7" ht="15" thickBot="1" x14ac:dyDescent="0.35">
      <c r="C2274" s="70">
        <v>43194</v>
      </c>
      <c r="D2274" s="71">
        <v>0.31421296296296297</v>
      </c>
      <c r="E2274" s="72" t="s">
        <v>9</v>
      </c>
      <c r="F2274" s="72">
        <v>41</v>
      </c>
      <c r="G2274" s="72" t="s">
        <v>10</v>
      </c>
    </row>
    <row r="2275" spans="3:7" ht="15" thickBot="1" x14ac:dyDescent="0.35">
      <c r="C2275" s="70">
        <v>43194</v>
      </c>
      <c r="D2275" s="71">
        <v>0.31635416666666666</v>
      </c>
      <c r="E2275" s="72" t="s">
        <v>9</v>
      </c>
      <c r="F2275" s="72">
        <v>38</v>
      </c>
      <c r="G2275" s="72" t="s">
        <v>21</v>
      </c>
    </row>
    <row r="2276" spans="3:7" ht="15" thickBot="1" x14ac:dyDescent="0.35">
      <c r="C2276" s="70">
        <v>43194</v>
      </c>
      <c r="D2276" s="71">
        <v>0.3175</v>
      </c>
      <c r="E2276" s="72" t="s">
        <v>9</v>
      </c>
      <c r="F2276" s="72">
        <v>54</v>
      </c>
      <c r="G2276" s="72" t="s">
        <v>10</v>
      </c>
    </row>
    <row r="2277" spans="3:7" ht="15" thickBot="1" x14ac:dyDescent="0.35">
      <c r="C2277" s="70">
        <v>43194</v>
      </c>
      <c r="D2277" s="71">
        <v>0.32195601851851852</v>
      </c>
      <c r="E2277" s="72" t="s">
        <v>9</v>
      </c>
      <c r="F2277" s="72">
        <v>44</v>
      </c>
      <c r="G2277" s="72" t="s">
        <v>10</v>
      </c>
    </row>
    <row r="2278" spans="3:7" ht="15" thickBot="1" x14ac:dyDescent="0.35">
      <c r="C2278" s="70">
        <v>43194</v>
      </c>
      <c r="D2278" s="71">
        <v>0.32266203703703705</v>
      </c>
      <c r="E2278" s="72" t="s">
        <v>9</v>
      </c>
      <c r="F2278" s="72">
        <v>27</v>
      </c>
      <c r="G2278" s="72" t="s">
        <v>10</v>
      </c>
    </row>
    <row r="2279" spans="3:7" ht="15" thickBot="1" x14ac:dyDescent="0.35">
      <c r="C2279" s="70">
        <v>43194</v>
      </c>
      <c r="D2279" s="71">
        <v>0.3228935185185185</v>
      </c>
      <c r="E2279" s="72" t="s">
        <v>9</v>
      </c>
      <c r="F2279" s="72">
        <v>26</v>
      </c>
      <c r="G2279" s="72" t="s">
        <v>21</v>
      </c>
    </row>
    <row r="2280" spans="3:7" ht="15" thickBot="1" x14ac:dyDescent="0.35">
      <c r="C2280" s="70">
        <v>43194</v>
      </c>
      <c r="D2280" s="71">
        <v>0.32454861111111111</v>
      </c>
      <c r="E2280" s="72" t="s">
        <v>9</v>
      </c>
      <c r="F2280" s="72">
        <v>43</v>
      </c>
      <c r="G2280" s="72" t="s">
        <v>10</v>
      </c>
    </row>
    <row r="2281" spans="3:7" ht="15" thickBot="1" x14ac:dyDescent="0.35">
      <c r="C2281" s="70">
        <v>43194</v>
      </c>
      <c r="D2281" s="71">
        <v>0.32604166666666667</v>
      </c>
      <c r="E2281" s="72" t="s">
        <v>9</v>
      </c>
      <c r="F2281" s="72">
        <v>55</v>
      </c>
      <c r="G2281" s="72" t="s">
        <v>10</v>
      </c>
    </row>
    <row r="2282" spans="3:7" ht="15" thickBot="1" x14ac:dyDescent="0.35">
      <c r="C2282" s="70">
        <v>43194</v>
      </c>
      <c r="D2282" s="71">
        <v>0.32624999999999998</v>
      </c>
      <c r="E2282" s="72" t="s">
        <v>9</v>
      </c>
      <c r="F2282" s="72">
        <v>47</v>
      </c>
      <c r="G2282" s="72" t="s">
        <v>10</v>
      </c>
    </row>
    <row r="2283" spans="3:7" ht="15" thickBot="1" x14ac:dyDescent="0.35">
      <c r="C2283" s="70">
        <v>43194</v>
      </c>
      <c r="D2283" s="71">
        <v>0.32708333333333334</v>
      </c>
      <c r="E2283" s="72" t="s">
        <v>9</v>
      </c>
      <c r="F2283" s="72">
        <v>31</v>
      </c>
      <c r="G2283" s="72" t="s">
        <v>21</v>
      </c>
    </row>
    <row r="2284" spans="3:7" ht="15" thickBot="1" x14ac:dyDescent="0.35">
      <c r="C2284" s="70">
        <v>43194</v>
      </c>
      <c r="D2284" s="71">
        <v>0.32833333333333331</v>
      </c>
      <c r="E2284" s="72" t="s">
        <v>9</v>
      </c>
      <c r="F2284" s="72">
        <v>36</v>
      </c>
      <c r="G2284" s="72" t="s">
        <v>10</v>
      </c>
    </row>
    <row r="2285" spans="3:7" ht="15" thickBot="1" x14ac:dyDescent="0.35">
      <c r="C2285" s="70">
        <v>43194</v>
      </c>
      <c r="D2285" s="71">
        <v>0.33254629629629628</v>
      </c>
      <c r="E2285" s="72" t="s">
        <v>9</v>
      </c>
      <c r="F2285" s="72">
        <v>42</v>
      </c>
      <c r="G2285" s="72" t="s">
        <v>10</v>
      </c>
    </row>
    <row r="2286" spans="3:7" ht="15" thickBot="1" x14ac:dyDescent="0.35">
      <c r="C2286" s="70">
        <v>43194</v>
      </c>
      <c r="D2286" s="71">
        <v>0.33753472222222225</v>
      </c>
      <c r="E2286" s="72" t="s">
        <v>9</v>
      </c>
      <c r="F2286" s="72">
        <v>33</v>
      </c>
      <c r="G2286" s="72" t="s">
        <v>10</v>
      </c>
    </row>
    <row r="2287" spans="3:7" ht="15" thickBot="1" x14ac:dyDescent="0.35">
      <c r="C2287" s="70">
        <v>43194</v>
      </c>
      <c r="D2287" s="71">
        <v>0.33877314814814818</v>
      </c>
      <c r="E2287" s="72" t="s">
        <v>9</v>
      </c>
      <c r="F2287" s="72">
        <v>26</v>
      </c>
      <c r="G2287" s="72" t="s">
        <v>21</v>
      </c>
    </row>
    <row r="2288" spans="3:7" ht="15" thickBot="1" x14ac:dyDescent="0.35">
      <c r="C2288" s="70">
        <v>43194</v>
      </c>
      <c r="D2288" s="71">
        <v>0.34207175925925926</v>
      </c>
      <c r="E2288" s="72" t="s">
        <v>9</v>
      </c>
      <c r="F2288" s="72">
        <v>31</v>
      </c>
      <c r="G2288" s="72" t="s">
        <v>21</v>
      </c>
    </row>
    <row r="2289" spans="3:7" ht="15" thickBot="1" x14ac:dyDescent="0.35">
      <c r="C2289" s="70">
        <v>43194</v>
      </c>
      <c r="D2289" s="71">
        <v>0.34290509259259255</v>
      </c>
      <c r="E2289" s="72" t="s">
        <v>9</v>
      </c>
      <c r="F2289" s="72">
        <v>38</v>
      </c>
      <c r="G2289" s="72" t="s">
        <v>21</v>
      </c>
    </row>
    <row r="2290" spans="3:7" ht="15" thickBot="1" x14ac:dyDescent="0.35">
      <c r="C2290" s="70">
        <v>43194</v>
      </c>
      <c r="D2290" s="71">
        <v>0.34630787037037036</v>
      </c>
      <c r="E2290" s="72" t="s">
        <v>9</v>
      </c>
      <c r="F2290" s="72">
        <v>47</v>
      </c>
      <c r="G2290" s="72" t="s">
        <v>10</v>
      </c>
    </row>
    <row r="2291" spans="3:7" ht="15" thickBot="1" x14ac:dyDescent="0.35">
      <c r="C2291" s="70">
        <v>43194</v>
      </c>
      <c r="D2291" s="71">
        <v>0.34700231481481486</v>
      </c>
      <c r="E2291" s="72" t="s">
        <v>9</v>
      </c>
      <c r="F2291" s="72">
        <v>26</v>
      </c>
      <c r="G2291" s="72" t="s">
        <v>21</v>
      </c>
    </row>
    <row r="2292" spans="3:7" ht="15" thickBot="1" x14ac:dyDescent="0.35">
      <c r="C2292" s="70">
        <v>43194</v>
      </c>
      <c r="D2292" s="71">
        <v>0.34980324074074076</v>
      </c>
      <c r="E2292" s="72" t="s">
        <v>9</v>
      </c>
      <c r="F2292" s="72">
        <v>40</v>
      </c>
      <c r="G2292" s="72" t="s">
        <v>10</v>
      </c>
    </row>
    <row r="2293" spans="3:7" ht="15" thickBot="1" x14ac:dyDescent="0.35">
      <c r="C2293" s="70">
        <v>43194</v>
      </c>
      <c r="D2293" s="71">
        <v>0.35024305555555557</v>
      </c>
      <c r="E2293" s="72" t="s">
        <v>9</v>
      </c>
      <c r="F2293" s="72">
        <v>27</v>
      </c>
      <c r="G2293" s="72" t="s">
        <v>10</v>
      </c>
    </row>
    <row r="2294" spans="3:7" ht="15" thickBot="1" x14ac:dyDescent="0.35">
      <c r="C2294" s="70">
        <v>43194</v>
      </c>
      <c r="D2294" s="71">
        <v>0.35031250000000003</v>
      </c>
      <c r="E2294" s="72" t="s">
        <v>9</v>
      </c>
      <c r="F2294" s="72">
        <v>35</v>
      </c>
      <c r="G2294" s="72" t="s">
        <v>10</v>
      </c>
    </row>
    <row r="2295" spans="3:7" ht="15" thickBot="1" x14ac:dyDescent="0.35">
      <c r="C2295" s="70">
        <v>43194</v>
      </c>
      <c r="D2295" s="71">
        <v>0.3505092592592593</v>
      </c>
      <c r="E2295" s="72" t="s">
        <v>9</v>
      </c>
      <c r="F2295" s="72">
        <v>30</v>
      </c>
      <c r="G2295" s="72" t="s">
        <v>21</v>
      </c>
    </row>
    <row r="2296" spans="3:7" ht="15" thickBot="1" x14ac:dyDescent="0.35">
      <c r="C2296" s="70">
        <v>43194</v>
      </c>
      <c r="D2296" s="71">
        <v>0.35098379629629628</v>
      </c>
      <c r="E2296" s="72" t="s">
        <v>9</v>
      </c>
      <c r="F2296" s="72">
        <v>45</v>
      </c>
      <c r="G2296" s="72" t="s">
        <v>10</v>
      </c>
    </row>
    <row r="2297" spans="3:7" ht="15" thickBot="1" x14ac:dyDescent="0.35">
      <c r="C2297" s="70">
        <v>43194</v>
      </c>
      <c r="D2297" s="71">
        <v>0.35119212962962965</v>
      </c>
      <c r="E2297" s="72" t="s">
        <v>9</v>
      </c>
      <c r="F2297" s="72">
        <v>42</v>
      </c>
      <c r="G2297" s="72" t="s">
        <v>10</v>
      </c>
    </row>
    <row r="2298" spans="3:7" ht="15" thickBot="1" x14ac:dyDescent="0.35">
      <c r="C2298" s="70">
        <v>43194</v>
      </c>
      <c r="D2298" s="71">
        <v>0.35207175925925926</v>
      </c>
      <c r="E2298" s="72" t="s">
        <v>9</v>
      </c>
      <c r="F2298" s="72">
        <v>40</v>
      </c>
      <c r="G2298" s="72" t="s">
        <v>10</v>
      </c>
    </row>
    <row r="2299" spans="3:7" ht="15" thickBot="1" x14ac:dyDescent="0.35">
      <c r="C2299" s="70">
        <v>43194</v>
      </c>
      <c r="D2299" s="71">
        <v>0.35280092592592593</v>
      </c>
      <c r="E2299" s="72" t="s">
        <v>9</v>
      </c>
      <c r="F2299" s="72">
        <v>25</v>
      </c>
      <c r="G2299" s="72" t="s">
        <v>21</v>
      </c>
    </row>
    <row r="2300" spans="3:7" ht="15" thickBot="1" x14ac:dyDescent="0.35">
      <c r="C2300" s="70">
        <v>43194</v>
      </c>
      <c r="D2300" s="71">
        <v>0.35364583333333338</v>
      </c>
      <c r="E2300" s="72" t="s">
        <v>9</v>
      </c>
      <c r="F2300" s="72">
        <v>30</v>
      </c>
      <c r="G2300" s="72" t="s">
        <v>10</v>
      </c>
    </row>
    <row r="2301" spans="3:7" ht="15" thickBot="1" x14ac:dyDescent="0.35">
      <c r="C2301" s="70">
        <v>43194</v>
      </c>
      <c r="D2301" s="71">
        <v>0.35537037037037034</v>
      </c>
      <c r="E2301" s="72" t="s">
        <v>9</v>
      </c>
      <c r="F2301" s="72">
        <v>25</v>
      </c>
      <c r="G2301" s="72" t="s">
        <v>21</v>
      </c>
    </row>
    <row r="2302" spans="3:7" ht="15" thickBot="1" x14ac:dyDescent="0.35">
      <c r="C2302" s="70">
        <v>43194</v>
      </c>
      <c r="D2302" s="71">
        <v>0.35756944444444444</v>
      </c>
      <c r="E2302" s="72" t="s">
        <v>9</v>
      </c>
      <c r="F2302" s="72">
        <v>22</v>
      </c>
      <c r="G2302" s="72" t="s">
        <v>21</v>
      </c>
    </row>
    <row r="2303" spans="3:7" ht="15" thickBot="1" x14ac:dyDescent="0.35">
      <c r="C2303" s="70">
        <v>43194</v>
      </c>
      <c r="D2303" s="71">
        <v>0.35826388888888888</v>
      </c>
      <c r="E2303" s="72" t="s">
        <v>9</v>
      </c>
      <c r="F2303" s="72">
        <v>29</v>
      </c>
      <c r="G2303" s="72" t="s">
        <v>21</v>
      </c>
    </row>
    <row r="2304" spans="3:7" ht="15" thickBot="1" x14ac:dyDescent="0.35">
      <c r="C2304" s="70">
        <v>43194</v>
      </c>
      <c r="D2304" s="71">
        <v>0.3583796296296296</v>
      </c>
      <c r="E2304" s="72" t="s">
        <v>9</v>
      </c>
      <c r="F2304" s="72">
        <v>35</v>
      </c>
      <c r="G2304" s="72" t="s">
        <v>10</v>
      </c>
    </row>
    <row r="2305" spans="3:7" ht="15" thickBot="1" x14ac:dyDescent="0.35">
      <c r="C2305" s="70">
        <v>43194</v>
      </c>
      <c r="D2305" s="71">
        <v>0.35983796296296294</v>
      </c>
      <c r="E2305" s="72" t="s">
        <v>9</v>
      </c>
      <c r="F2305" s="72">
        <v>35</v>
      </c>
      <c r="G2305" s="72" t="s">
        <v>10</v>
      </c>
    </row>
    <row r="2306" spans="3:7" ht="15" thickBot="1" x14ac:dyDescent="0.35">
      <c r="C2306" s="70">
        <v>43194</v>
      </c>
      <c r="D2306" s="71">
        <v>0.36138888888888893</v>
      </c>
      <c r="E2306" s="72" t="s">
        <v>9</v>
      </c>
      <c r="F2306" s="72">
        <v>23</v>
      </c>
      <c r="G2306" s="72" t="s">
        <v>21</v>
      </c>
    </row>
    <row r="2307" spans="3:7" ht="15" thickBot="1" x14ac:dyDescent="0.35">
      <c r="C2307" s="70">
        <v>43194</v>
      </c>
      <c r="D2307" s="71">
        <v>0.36425925925925928</v>
      </c>
      <c r="E2307" s="72" t="s">
        <v>9</v>
      </c>
      <c r="F2307" s="72">
        <v>39</v>
      </c>
      <c r="G2307" s="72" t="s">
        <v>10</v>
      </c>
    </row>
    <row r="2308" spans="3:7" ht="15" thickBot="1" x14ac:dyDescent="0.35">
      <c r="C2308" s="70">
        <v>43194</v>
      </c>
      <c r="D2308" s="71">
        <v>0.36486111111111108</v>
      </c>
      <c r="E2308" s="72" t="s">
        <v>9</v>
      </c>
      <c r="F2308" s="72">
        <v>26</v>
      </c>
      <c r="G2308" s="72" t="s">
        <v>21</v>
      </c>
    </row>
    <row r="2309" spans="3:7" ht="15" thickBot="1" x14ac:dyDescent="0.35">
      <c r="C2309" s="70">
        <v>43194</v>
      </c>
      <c r="D2309" s="71">
        <v>0.36692129629629627</v>
      </c>
      <c r="E2309" s="72" t="s">
        <v>9</v>
      </c>
      <c r="F2309" s="72">
        <v>42</v>
      </c>
      <c r="G2309" s="72" t="s">
        <v>10</v>
      </c>
    </row>
    <row r="2310" spans="3:7" ht="15" thickBot="1" x14ac:dyDescent="0.35">
      <c r="C2310" s="70">
        <v>43194</v>
      </c>
      <c r="D2310" s="71">
        <v>0.36947916666666664</v>
      </c>
      <c r="E2310" s="72" t="s">
        <v>9</v>
      </c>
      <c r="F2310" s="72">
        <v>31</v>
      </c>
      <c r="G2310" s="72" t="s">
        <v>21</v>
      </c>
    </row>
    <row r="2311" spans="3:7" ht="15" thickBot="1" x14ac:dyDescent="0.35">
      <c r="C2311" s="70">
        <v>43194</v>
      </c>
      <c r="D2311" s="71">
        <v>0.37030092592592595</v>
      </c>
      <c r="E2311" s="72" t="s">
        <v>9</v>
      </c>
      <c r="F2311" s="72">
        <v>35</v>
      </c>
      <c r="G2311" s="72" t="s">
        <v>10</v>
      </c>
    </row>
    <row r="2312" spans="3:7" ht="15" thickBot="1" x14ac:dyDescent="0.35">
      <c r="C2312" s="70">
        <v>43194</v>
      </c>
      <c r="D2312" s="71">
        <v>0.37135416666666665</v>
      </c>
      <c r="E2312" s="72" t="s">
        <v>9</v>
      </c>
      <c r="F2312" s="72">
        <v>45</v>
      </c>
      <c r="G2312" s="72" t="s">
        <v>10</v>
      </c>
    </row>
    <row r="2313" spans="3:7" ht="15" thickBot="1" x14ac:dyDescent="0.35">
      <c r="C2313" s="70">
        <v>43194</v>
      </c>
      <c r="D2313" s="71">
        <v>0.37765046296296295</v>
      </c>
      <c r="E2313" s="72" t="s">
        <v>9</v>
      </c>
      <c r="F2313" s="72">
        <v>28</v>
      </c>
      <c r="G2313" s="72" t="s">
        <v>21</v>
      </c>
    </row>
    <row r="2314" spans="3:7" ht="15" thickBot="1" x14ac:dyDescent="0.35">
      <c r="C2314" s="70">
        <v>43194</v>
      </c>
      <c r="D2314" s="71">
        <v>0.38288194444444446</v>
      </c>
      <c r="E2314" s="72" t="s">
        <v>9</v>
      </c>
      <c r="F2314" s="72">
        <v>28</v>
      </c>
      <c r="G2314" s="72" t="s">
        <v>21</v>
      </c>
    </row>
    <row r="2315" spans="3:7" ht="15" thickBot="1" x14ac:dyDescent="0.35">
      <c r="C2315" s="70">
        <v>43194</v>
      </c>
      <c r="D2315" s="71">
        <v>0.38462962962962965</v>
      </c>
      <c r="E2315" s="72" t="s">
        <v>9</v>
      </c>
      <c r="F2315" s="72">
        <v>41</v>
      </c>
      <c r="G2315" s="72" t="s">
        <v>10</v>
      </c>
    </row>
    <row r="2316" spans="3:7" ht="15" thickBot="1" x14ac:dyDescent="0.35">
      <c r="C2316" s="70">
        <v>43194</v>
      </c>
      <c r="D2316" s="71">
        <v>0.38476851851851851</v>
      </c>
      <c r="E2316" s="72" t="s">
        <v>9</v>
      </c>
      <c r="F2316" s="72">
        <v>44</v>
      </c>
      <c r="G2316" s="72" t="s">
        <v>21</v>
      </c>
    </row>
    <row r="2317" spans="3:7" ht="15" thickBot="1" x14ac:dyDescent="0.35">
      <c r="C2317" s="70">
        <v>43194</v>
      </c>
      <c r="D2317" s="71">
        <v>0.38494212962962965</v>
      </c>
      <c r="E2317" s="72" t="s">
        <v>9</v>
      </c>
      <c r="F2317" s="72">
        <v>39</v>
      </c>
      <c r="G2317" s="72" t="s">
        <v>10</v>
      </c>
    </row>
    <row r="2318" spans="3:7" ht="15" thickBot="1" x14ac:dyDescent="0.35">
      <c r="C2318" s="70">
        <v>43194</v>
      </c>
      <c r="D2318" s="71">
        <v>0.38605324074074071</v>
      </c>
      <c r="E2318" s="72" t="s">
        <v>9</v>
      </c>
      <c r="F2318" s="72">
        <v>33</v>
      </c>
      <c r="G2318" s="72" t="s">
        <v>10</v>
      </c>
    </row>
    <row r="2319" spans="3:7" ht="15" thickBot="1" x14ac:dyDescent="0.35">
      <c r="C2319" s="70">
        <v>43194</v>
      </c>
      <c r="D2319" s="71">
        <v>0.38978009259259255</v>
      </c>
      <c r="E2319" s="72" t="s">
        <v>9</v>
      </c>
      <c r="F2319" s="72">
        <v>22</v>
      </c>
      <c r="G2319" s="72" t="s">
        <v>21</v>
      </c>
    </row>
    <row r="2320" spans="3:7" ht="15" thickBot="1" x14ac:dyDescent="0.35">
      <c r="C2320" s="70">
        <v>43194</v>
      </c>
      <c r="D2320" s="71">
        <v>0.39539351851851851</v>
      </c>
      <c r="E2320" s="72" t="s">
        <v>9</v>
      </c>
      <c r="F2320" s="72">
        <v>37</v>
      </c>
      <c r="G2320" s="72" t="s">
        <v>10</v>
      </c>
    </row>
    <row r="2321" spans="3:7" ht="15" thickBot="1" x14ac:dyDescent="0.35">
      <c r="C2321" s="70">
        <v>43194</v>
      </c>
      <c r="D2321" s="71">
        <v>0.39667824074074076</v>
      </c>
      <c r="E2321" s="72" t="s">
        <v>9</v>
      </c>
      <c r="F2321" s="72">
        <v>29</v>
      </c>
      <c r="G2321" s="72" t="s">
        <v>21</v>
      </c>
    </row>
    <row r="2322" spans="3:7" ht="15" thickBot="1" x14ac:dyDescent="0.35">
      <c r="C2322" s="70">
        <v>43194</v>
      </c>
      <c r="D2322" s="71">
        <v>0.39819444444444446</v>
      </c>
      <c r="E2322" s="72" t="s">
        <v>9</v>
      </c>
      <c r="F2322" s="72">
        <v>42</v>
      </c>
      <c r="G2322" s="72" t="s">
        <v>10</v>
      </c>
    </row>
    <row r="2323" spans="3:7" ht="15" thickBot="1" x14ac:dyDescent="0.35">
      <c r="C2323" s="70">
        <v>43194</v>
      </c>
      <c r="D2323" s="71">
        <v>0.39984953703703702</v>
      </c>
      <c r="E2323" s="72" t="s">
        <v>9</v>
      </c>
      <c r="F2323" s="72">
        <v>27</v>
      </c>
      <c r="G2323" s="72" t="s">
        <v>21</v>
      </c>
    </row>
    <row r="2324" spans="3:7" ht="15" thickBot="1" x14ac:dyDescent="0.35">
      <c r="C2324" s="70">
        <v>43194</v>
      </c>
      <c r="D2324" s="71">
        <v>0.40211805555555552</v>
      </c>
      <c r="E2324" s="72" t="s">
        <v>9</v>
      </c>
      <c r="F2324" s="72">
        <v>41</v>
      </c>
      <c r="G2324" s="72" t="s">
        <v>10</v>
      </c>
    </row>
    <row r="2325" spans="3:7" ht="15" thickBot="1" x14ac:dyDescent="0.35">
      <c r="C2325" s="70">
        <v>43194</v>
      </c>
      <c r="D2325" s="71">
        <v>0.40637731481481482</v>
      </c>
      <c r="E2325" s="72" t="s">
        <v>9</v>
      </c>
      <c r="F2325" s="72">
        <v>35</v>
      </c>
      <c r="G2325" s="72" t="s">
        <v>10</v>
      </c>
    </row>
    <row r="2326" spans="3:7" ht="15" thickBot="1" x14ac:dyDescent="0.35">
      <c r="C2326" s="70">
        <v>43194</v>
      </c>
      <c r="D2326" s="71">
        <v>0.40796296296296292</v>
      </c>
      <c r="E2326" s="72" t="s">
        <v>9</v>
      </c>
      <c r="F2326" s="72">
        <v>33</v>
      </c>
      <c r="G2326" s="72" t="s">
        <v>10</v>
      </c>
    </row>
    <row r="2327" spans="3:7" ht="15" thickBot="1" x14ac:dyDescent="0.35">
      <c r="C2327" s="70">
        <v>43194</v>
      </c>
      <c r="D2327" s="71">
        <v>0.40984953703703703</v>
      </c>
      <c r="E2327" s="72" t="s">
        <v>9</v>
      </c>
      <c r="F2327" s="72">
        <v>37</v>
      </c>
      <c r="G2327" s="72" t="s">
        <v>10</v>
      </c>
    </row>
    <row r="2328" spans="3:7" ht="15" thickBot="1" x14ac:dyDescent="0.35">
      <c r="C2328" s="70">
        <v>43194</v>
      </c>
      <c r="D2328" s="71">
        <v>0.41083333333333333</v>
      </c>
      <c r="E2328" s="72" t="s">
        <v>9</v>
      </c>
      <c r="F2328" s="72">
        <v>30</v>
      </c>
      <c r="G2328" s="72" t="s">
        <v>21</v>
      </c>
    </row>
    <row r="2329" spans="3:7" ht="15" thickBot="1" x14ac:dyDescent="0.35">
      <c r="C2329" s="70">
        <v>43194</v>
      </c>
      <c r="D2329" s="71">
        <v>0.4120949074074074</v>
      </c>
      <c r="E2329" s="72" t="s">
        <v>9</v>
      </c>
      <c r="F2329" s="72">
        <v>48</v>
      </c>
      <c r="G2329" s="72" t="s">
        <v>10</v>
      </c>
    </row>
    <row r="2330" spans="3:7" ht="15" thickBot="1" x14ac:dyDescent="0.35">
      <c r="C2330" s="70">
        <v>43194</v>
      </c>
      <c r="D2330" s="71">
        <v>0.4192939814814815</v>
      </c>
      <c r="E2330" s="72" t="s">
        <v>9</v>
      </c>
      <c r="F2330" s="72">
        <v>35</v>
      </c>
      <c r="G2330" s="72" t="s">
        <v>10</v>
      </c>
    </row>
    <row r="2331" spans="3:7" ht="15" thickBot="1" x14ac:dyDescent="0.35">
      <c r="C2331" s="70">
        <v>43194</v>
      </c>
      <c r="D2331" s="71">
        <v>0.42042824074074076</v>
      </c>
      <c r="E2331" s="72" t="s">
        <v>9</v>
      </c>
      <c r="F2331" s="72">
        <v>40</v>
      </c>
      <c r="G2331" s="72" t="s">
        <v>10</v>
      </c>
    </row>
    <row r="2332" spans="3:7" ht="15" thickBot="1" x14ac:dyDescent="0.35">
      <c r="C2332" s="70">
        <v>43194</v>
      </c>
      <c r="D2332" s="71">
        <v>0.42121527777777779</v>
      </c>
      <c r="E2332" s="72" t="s">
        <v>9</v>
      </c>
      <c r="F2332" s="72">
        <v>36</v>
      </c>
      <c r="G2332" s="72" t="s">
        <v>10</v>
      </c>
    </row>
    <row r="2333" spans="3:7" ht="15" thickBot="1" x14ac:dyDescent="0.35">
      <c r="C2333" s="70">
        <v>43194</v>
      </c>
      <c r="D2333" s="71">
        <v>0.42391203703703706</v>
      </c>
      <c r="E2333" s="72" t="s">
        <v>9</v>
      </c>
      <c r="F2333" s="72">
        <v>20</v>
      </c>
      <c r="G2333" s="72" t="s">
        <v>21</v>
      </c>
    </row>
    <row r="2334" spans="3:7" ht="15" thickBot="1" x14ac:dyDescent="0.35">
      <c r="C2334" s="70">
        <v>43194</v>
      </c>
      <c r="D2334" s="71">
        <v>0.42751157407407409</v>
      </c>
      <c r="E2334" s="72" t="s">
        <v>9</v>
      </c>
      <c r="F2334" s="72">
        <v>33</v>
      </c>
      <c r="G2334" s="72" t="s">
        <v>21</v>
      </c>
    </row>
    <row r="2335" spans="3:7" ht="15" thickBot="1" x14ac:dyDescent="0.35">
      <c r="C2335" s="70">
        <v>43194</v>
      </c>
      <c r="D2335" s="71">
        <v>0.42910879629629628</v>
      </c>
      <c r="E2335" s="72" t="s">
        <v>9</v>
      </c>
      <c r="F2335" s="72">
        <v>24</v>
      </c>
      <c r="G2335" s="72" t="s">
        <v>21</v>
      </c>
    </row>
    <row r="2336" spans="3:7" ht="15" thickBot="1" x14ac:dyDescent="0.35">
      <c r="C2336" s="70">
        <v>43194</v>
      </c>
      <c r="D2336" s="71">
        <v>0.43018518518518517</v>
      </c>
      <c r="E2336" s="72" t="s">
        <v>9</v>
      </c>
      <c r="F2336" s="72">
        <v>37</v>
      </c>
      <c r="G2336" s="72" t="s">
        <v>10</v>
      </c>
    </row>
    <row r="2337" spans="3:7" ht="15" thickBot="1" x14ac:dyDescent="0.35">
      <c r="C2337" s="70">
        <v>43194</v>
      </c>
      <c r="D2337" s="71">
        <v>0.43254629629629626</v>
      </c>
      <c r="E2337" s="72" t="s">
        <v>9</v>
      </c>
      <c r="F2337" s="72">
        <v>31</v>
      </c>
      <c r="G2337" s="72" t="s">
        <v>21</v>
      </c>
    </row>
    <row r="2338" spans="3:7" ht="15" thickBot="1" x14ac:dyDescent="0.35">
      <c r="C2338" s="70">
        <v>43194</v>
      </c>
      <c r="D2338" s="71">
        <v>0.43359953703703707</v>
      </c>
      <c r="E2338" s="72" t="s">
        <v>9</v>
      </c>
      <c r="F2338" s="72">
        <v>35</v>
      </c>
      <c r="G2338" s="72" t="s">
        <v>10</v>
      </c>
    </row>
    <row r="2339" spans="3:7" ht="15" thickBot="1" x14ac:dyDescent="0.35">
      <c r="C2339" s="70">
        <v>43194</v>
      </c>
      <c r="D2339" s="71">
        <v>0.43839120370370371</v>
      </c>
      <c r="E2339" s="72" t="s">
        <v>9</v>
      </c>
      <c r="F2339" s="72">
        <v>23</v>
      </c>
      <c r="G2339" s="72" t="s">
        <v>21</v>
      </c>
    </row>
    <row r="2340" spans="3:7" ht="15" thickBot="1" x14ac:dyDescent="0.35">
      <c r="C2340" s="70">
        <v>43194</v>
      </c>
      <c r="D2340" s="71">
        <v>0.43887731481481485</v>
      </c>
      <c r="E2340" s="72" t="s">
        <v>9</v>
      </c>
      <c r="F2340" s="72">
        <v>28</v>
      </c>
      <c r="G2340" s="72" t="s">
        <v>21</v>
      </c>
    </row>
    <row r="2341" spans="3:7" ht="15" thickBot="1" x14ac:dyDescent="0.35">
      <c r="C2341" s="70">
        <v>43194</v>
      </c>
      <c r="D2341" s="71">
        <v>0.44052083333333331</v>
      </c>
      <c r="E2341" s="72" t="s">
        <v>9</v>
      </c>
      <c r="F2341" s="72">
        <v>35</v>
      </c>
      <c r="G2341" s="72" t="s">
        <v>10</v>
      </c>
    </row>
    <row r="2342" spans="3:7" ht="15" thickBot="1" x14ac:dyDescent="0.35">
      <c r="C2342" s="70">
        <v>43194</v>
      </c>
      <c r="D2342" s="71">
        <v>0.4425115740740741</v>
      </c>
      <c r="E2342" s="72" t="s">
        <v>9</v>
      </c>
      <c r="F2342" s="72">
        <v>37</v>
      </c>
      <c r="G2342" s="72" t="s">
        <v>21</v>
      </c>
    </row>
    <row r="2343" spans="3:7" ht="15" thickBot="1" x14ac:dyDescent="0.35">
      <c r="C2343" s="70">
        <v>43194</v>
      </c>
      <c r="D2343" s="71">
        <v>0.4430439814814815</v>
      </c>
      <c r="E2343" s="72" t="s">
        <v>9</v>
      </c>
      <c r="F2343" s="72">
        <v>31</v>
      </c>
      <c r="G2343" s="72" t="s">
        <v>10</v>
      </c>
    </row>
    <row r="2344" spans="3:7" ht="15" thickBot="1" x14ac:dyDescent="0.35">
      <c r="C2344" s="70">
        <v>43194</v>
      </c>
      <c r="D2344" s="71">
        <v>0.44378472222222221</v>
      </c>
      <c r="E2344" s="72" t="s">
        <v>9</v>
      </c>
      <c r="F2344" s="72">
        <v>26</v>
      </c>
      <c r="G2344" s="72" t="s">
        <v>21</v>
      </c>
    </row>
    <row r="2345" spans="3:7" ht="15" thickBot="1" x14ac:dyDescent="0.35">
      <c r="C2345" s="70">
        <v>43194</v>
      </c>
      <c r="D2345" s="71">
        <v>0.44567129629629632</v>
      </c>
      <c r="E2345" s="72" t="s">
        <v>9</v>
      </c>
      <c r="F2345" s="72">
        <v>36</v>
      </c>
      <c r="G2345" s="72" t="s">
        <v>21</v>
      </c>
    </row>
    <row r="2346" spans="3:7" ht="15" thickBot="1" x14ac:dyDescent="0.35">
      <c r="C2346" s="70">
        <v>43194</v>
      </c>
      <c r="D2346" s="71">
        <v>0.44599537037037035</v>
      </c>
      <c r="E2346" s="72" t="s">
        <v>9</v>
      </c>
      <c r="F2346" s="72">
        <v>43</v>
      </c>
      <c r="G2346" s="72" t="s">
        <v>21</v>
      </c>
    </row>
    <row r="2347" spans="3:7" ht="15" thickBot="1" x14ac:dyDescent="0.35">
      <c r="C2347" s="70">
        <v>43194</v>
      </c>
      <c r="D2347" s="71">
        <v>0.44601851851851854</v>
      </c>
      <c r="E2347" s="72" t="s">
        <v>9</v>
      </c>
      <c r="F2347" s="72">
        <v>44</v>
      </c>
      <c r="G2347" s="72" t="s">
        <v>21</v>
      </c>
    </row>
    <row r="2348" spans="3:7" ht="15" thickBot="1" x14ac:dyDescent="0.35">
      <c r="C2348" s="70">
        <v>43194</v>
      </c>
      <c r="D2348" s="71">
        <v>0.44659722222222226</v>
      </c>
      <c r="E2348" s="72" t="s">
        <v>9</v>
      </c>
      <c r="F2348" s="72">
        <v>51</v>
      </c>
      <c r="G2348" s="72" t="s">
        <v>10</v>
      </c>
    </row>
    <row r="2349" spans="3:7" ht="15" thickBot="1" x14ac:dyDescent="0.35">
      <c r="C2349" s="70">
        <v>43194</v>
      </c>
      <c r="D2349" s="71">
        <v>0.44725694444444447</v>
      </c>
      <c r="E2349" s="72" t="s">
        <v>9</v>
      </c>
      <c r="F2349" s="72">
        <v>29</v>
      </c>
      <c r="G2349" s="72" t="s">
        <v>21</v>
      </c>
    </row>
    <row r="2350" spans="3:7" ht="15" thickBot="1" x14ac:dyDescent="0.35">
      <c r="C2350" s="70">
        <v>43194</v>
      </c>
      <c r="D2350" s="71">
        <v>0.45685185185185184</v>
      </c>
      <c r="E2350" s="72" t="s">
        <v>9</v>
      </c>
      <c r="F2350" s="72">
        <v>41</v>
      </c>
      <c r="G2350" s="72" t="s">
        <v>10</v>
      </c>
    </row>
    <row r="2351" spans="3:7" ht="15" thickBot="1" x14ac:dyDescent="0.35">
      <c r="C2351" s="70">
        <v>43194</v>
      </c>
      <c r="D2351" s="71">
        <v>0.45707175925925925</v>
      </c>
      <c r="E2351" s="72" t="s">
        <v>9</v>
      </c>
      <c r="F2351" s="72">
        <v>41</v>
      </c>
      <c r="G2351" s="72" t="s">
        <v>10</v>
      </c>
    </row>
    <row r="2352" spans="3:7" ht="15" thickBot="1" x14ac:dyDescent="0.35">
      <c r="C2352" s="70">
        <v>43194</v>
      </c>
      <c r="D2352" s="71">
        <v>0.45854166666666668</v>
      </c>
      <c r="E2352" s="72" t="s">
        <v>9</v>
      </c>
      <c r="F2352" s="72">
        <v>22</v>
      </c>
      <c r="G2352" s="72" t="s">
        <v>10</v>
      </c>
    </row>
    <row r="2353" spans="3:7" ht="15" thickBot="1" x14ac:dyDescent="0.35">
      <c r="C2353" s="70">
        <v>43194</v>
      </c>
      <c r="D2353" s="71">
        <v>0.46028935185185182</v>
      </c>
      <c r="E2353" s="72" t="s">
        <v>9</v>
      </c>
      <c r="F2353" s="72">
        <v>38</v>
      </c>
      <c r="G2353" s="72" t="s">
        <v>10</v>
      </c>
    </row>
    <row r="2354" spans="3:7" ht="15" thickBot="1" x14ac:dyDescent="0.35">
      <c r="C2354" s="70">
        <v>43194</v>
      </c>
      <c r="D2354" s="71">
        <v>0.46120370370370373</v>
      </c>
      <c r="E2354" s="72" t="s">
        <v>9</v>
      </c>
      <c r="F2354" s="72">
        <v>23</v>
      </c>
      <c r="G2354" s="72" t="s">
        <v>10</v>
      </c>
    </row>
    <row r="2355" spans="3:7" ht="15" thickBot="1" x14ac:dyDescent="0.35">
      <c r="C2355" s="70">
        <v>43194</v>
      </c>
      <c r="D2355" s="71">
        <v>0.46158564814814818</v>
      </c>
      <c r="E2355" s="72" t="s">
        <v>9</v>
      </c>
      <c r="F2355" s="72">
        <v>39</v>
      </c>
      <c r="G2355" s="72" t="s">
        <v>10</v>
      </c>
    </row>
    <row r="2356" spans="3:7" ht="15" thickBot="1" x14ac:dyDescent="0.35">
      <c r="C2356" s="70">
        <v>43194</v>
      </c>
      <c r="D2356" s="71">
        <v>0.46636574074074072</v>
      </c>
      <c r="E2356" s="72" t="s">
        <v>9</v>
      </c>
      <c r="F2356" s="72">
        <v>27</v>
      </c>
      <c r="G2356" s="72" t="s">
        <v>21</v>
      </c>
    </row>
    <row r="2357" spans="3:7" ht="15" thickBot="1" x14ac:dyDescent="0.35">
      <c r="C2357" s="70">
        <v>43194</v>
      </c>
      <c r="D2357" s="71">
        <v>0.46642361111111108</v>
      </c>
      <c r="E2357" s="72" t="s">
        <v>9</v>
      </c>
      <c r="F2357" s="72">
        <v>34</v>
      </c>
      <c r="G2357" s="72" t="s">
        <v>21</v>
      </c>
    </row>
    <row r="2358" spans="3:7" ht="15" thickBot="1" x14ac:dyDescent="0.35">
      <c r="C2358" s="70">
        <v>43194</v>
      </c>
      <c r="D2358" s="71">
        <v>0.46819444444444441</v>
      </c>
      <c r="E2358" s="72" t="s">
        <v>9</v>
      </c>
      <c r="F2358" s="72">
        <v>31</v>
      </c>
      <c r="G2358" s="72" t="s">
        <v>21</v>
      </c>
    </row>
    <row r="2359" spans="3:7" ht="15" thickBot="1" x14ac:dyDescent="0.35">
      <c r="C2359" s="70">
        <v>43194</v>
      </c>
      <c r="D2359" s="71">
        <v>0.46873842592592596</v>
      </c>
      <c r="E2359" s="72" t="s">
        <v>9</v>
      </c>
      <c r="F2359" s="72">
        <v>41</v>
      </c>
      <c r="G2359" s="72" t="s">
        <v>10</v>
      </c>
    </row>
    <row r="2360" spans="3:7" ht="15" thickBot="1" x14ac:dyDescent="0.35">
      <c r="C2360" s="70">
        <v>43194</v>
      </c>
      <c r="D2360" s="71">
        <v>0.47320601851851851</v>
      </c>
      <c r="E2360" s="72" t="s">
        <v>9</v>
      </c>
      <c r="F2360" s="72">
        <v>43</v>
      </c>
      <c r="G2360" s="72" t="s">
        <v>10</v>
      </c>
    </row>
    <row r="2361" spans="3:7" ht="15" thickBot="1" x14ac:dyDescent="0.35">
      <c r="C2361" s="70">
        <v>43194</v>
      </c>
      <c r="D2361" s="71">
        <v>0.47538194444444448</v>
      </c>
      <c r="E2361" s="72" t="s">
        <v>9</v>
      </c>
      <c r="F2361" s="72">
        <v>25</v>
      </c>
      <c r="G2361" s="72" t="s">
        <v>21</v>
      </c>
    </row>
    <row r="2362" spans="3:7" ht="15" thickBot="1" x14ac:dyDescent="0.35">
      <c r="C2362" s="70">
        <v>43194</v>
      </c>
      <c r="D2362" s="71">
        <v>0.48818287037037034</v>
      </c>
      <c r="E2362" s="72" t="s">
        <v>9</v>
      </c>
      <c r="F2362" s="72">
        <v>31</v>
      </c>
      <c r="G2362" s="72" t="s">
        <v>10</v>
      </c>
    </row>
    <row r="2363" spans="3:7" ht="15" thickBot="1" x14ac:dyDescent="0.35">
      <c r="C2363" s="70">
        <v>43194</v>
      </c>
      <c r="D2363" s="71">
        <v>0.48831018518518521</v>
      </c>
      <c r="E2363" s="72" t="s">
        <v>9</v>
      </c>
      <c r="F2363" s="72">
        <v>25</v>
      </c>
      <c r="G2363" s="72" t="s">
        <v>21</v>
      </c>
    </row>
    <row r="2364" spans="3:7" ht="15" thickBot="1" x14ac:dyDescent="0.35">
      <c r="C2364" s="70">
        <v>43194</v>
      </c>
      <c r="D2364" s="71">
        <v>0.48848379629629629</v>
      </c>
      <c r="E2364" s="72" t="s">
        <v>9</v>
      </c>
      <c r="F2364" s="72">
        <v>40</v>
      </c>
      <c r="G2364" s="72" t="s">
        <v>10</v>
      </c>
    </row>
    <row r="2365" spans="3:7" ht="15" thickBot="1" x14ac:dyDescent="0.35">
      <c r="C2365" s="70">
        <v>43194</v>
      </c>
      <c r="D2365" s="71">
        <v>0.48953703703703705</v>
      </c>
      <c r="E2365" s="72" t="s">
        <v>9</v>
      </c>
      <c r="F2365" s="72">
        <v>41</v>
      </c>
      <c r="G2365" s="72" t="s">
        <v>10</v>
      </c>
    </row>
    <row r="2366" spans="3:7" ht="15" thickBot="1" x14ac:dyDescent="0.35">
      <c r="C2366" s="70">
        <v>43194</v>
      </c>
      <c r="D2366" s="71">
        <v>0.49361111111111106</v>
      </c>
      <c r="E2366" s="72" t="s">
        <v>9</v>
      </c>
      <c r="F2366" s="72">
        <v>30</v>
      </c>
      <c r="G2366" s="72" t="s">
        <v>10</v>
      </c>
    </row>
    <row r="2367" spans="3:7" ht="15" thickBot="1" x14ac:dyDescent="0.35">
      <c r="C2367" s="70">
        <v>43194</v>
      </c>
      <c r="D2367" s="71">
        <v>0.49538194444444444</v>
      </c>
      <c r="E2367" s="72" t="s">
        <v>9</v>
      </c>
      <c r="F2367" s="72">
        <v>40</v>
      </c>
      <c r="G2367" s="72" t="s">
        <v>21</v>
      </c>
    </row>
    <row r="2368" spans="3:7" ht="15" thickBot="1" x14ac:dyDescent="0.35">
      <c r="C2368" s="70">
        <v>43194</v>
      </c>
      <c r="D2368" s="71">
        <v>0.49724537037037037</v>
      </c>
      <c r="E2368" s="72" t="s">
        <v>9</v>
      </c>
      <c r="F2368" s="72">
        <v>15</v>
      </c>
      <c r="G2368" s="72" t="s">
        <v>10</v>
      </c>
    </row>
    <row r="2369" spans="3:7" ht="15" thickBot="1" x14ac:dyDescent="0.35">
      <c r="C2369" s="70">
        <v>43194</v>
      </c>
      <c r="D2369" s="71">
        <v>0.49836805555555558</v>
      </c>
      <c r="E2369" s="72" t="s">
        <v>9</v>
      </c>
      <c r="F2369" s="72">
        <v>45</v>
      </c>
      <c r="G2369" s="72" t="s">
        <v>21</v>
      </c>
    </row>
    <row r="2370" spans="3:7" ht="15" thickBot="1" x14ac:dyDescent="0.35">
      <c r="C2370" s="70">
        <v>43194</v>
      </c>
      <c r="D2370" s="71">
        <v>0.4991666666666667</v>
      </c>
      <c r="E2370" s="72" t="s">
        <v>9</v>
      </c>
      <c r="F2370" s="72">
        <v>32</v>
      </c>
      <c r="G2370" s="72" t="s">
        <v>21</v>
      </c>
    </row>
    <row r="2371" spans="3:7" ht="15" thickBot="1" x14ac:dyDescent="0.35">
      <c r="C2371" s="70">
        <v>43194</v>
      </c>
      <c r="D2371" s="71">
        <v>0.50307870370370367</v>
      </c>
      <c r="E2371" s="72" t="s">
        <v>9</v>
      </c>
      <c r="F2371" s="72">
        <v>39</v>
      </c>
      <c r="G2371" s="72" t="s">
        <v>10</v>
      </c>
    </row>
    <row r="2372" spans="3:7" ht="15" thickBot="1" x14ac:dyDescent="0.35">
      <c r="C2372" s="70">
        <v>43194</v>
      </c>
      <c r="D2372" s="71">
        <v>0.50322916666666673</v>
      </c>
      <c r="E2372" s="72" t="s">
        <v>9</v>
      </c>
      <c r="F2372" s="72">
        <v>27</v>
      </c>
      <c r="G2372" s="72" t="s">
        <v>21</v>
      </c>
    </row>
    <row r="2373" spans="3:7" ht="15" thickBot="1" x14ac:dyDescent="0.35">
      <c r="C2373" s="70">
        <v>43194</v>
      </c>
      <c r="D2373" s="71">
        <v>0.50356481481481474</v>
      </c>
      <c r="E2373" s="72" t="s">
        <v>9</v>
      </c>
      <c r="F2373" s="72">
        <v>24</v>
      </c>
      <c r="G2373" s="72" t="s">
        <v>10</v>
      </c>
    </row>
    <row r="2374" spans="3:7" ht="15" thickBot="1" x14ac:dyDescent="0.35">
      <c r="C2374" s="70">
        <v>43194</v>
      </c>
      <c r="D2374" s="71">
        <v>0.50446759259259266</v>
      </c>
      <c r="E2374" s="72" t="s">
        <v>9</v>
      </c>
      <c r="F2374" s="72">
        <v>37</v>
      </c>
      <c r="G2374" s="72" t="s">
        <v>10</v>
      </c>
    </row>
    <row r="2375" spans="3:7" ht="15" thickBot="1" x14ac:dyDescent="0.35">
      <c r="C2375" s="70">
        <v>43194</v>
      </c>
      <c r="D2375" s="71">
        <v>0.50760416666666663</v>
      </c>
      <c r="E2375" s="72" t="s">
        <v>9</v>
      </c>
      <c r="F2375" s="72">
        <v>36</v>
      </c>
      <c r="G2375" s="72" t="s">
        <v>21</v>
      </c>
    </row>
    <row r="2376" spans="3:7" ht="15" thickBot="1" x14ac:dyDescent="0.35">
      <c r="C2376" s="70">
        <v>43194</v>
      </c>
      <c r="D2376" s="71">
        <v>0.50766203703703705</v>
      </c>
      <c r="E2376" s="72" t="s">
        <v>9</v>
      </c>
      <c r="F2376" s="72">
        <v>48</v>
      </c>
      <c r="G2376" s="72" t="s">
        <v>10</v>
      </c>
    </row>
    <row r="2377" spans="3:7" ht="15" thickBot="1" x14ac:dyDescent="0.35">
      <c r="C2377" s="70">
        <v>43194</v>
      </c>
      <c r="D2377" s="71">
        <v>0.50930555555555557</v>
      </c>
      <c r="E2377" s="72" t="s">
        <v>9</v>
      </c>
      <c r="F2377" s="72">
        <v>44</v>
      </c>
      <c r="G2377" s="72" t="s">
        <v>10</v>
      </c>
    </row>
    <row r="2378" spans="3:7" ht="15" thickBot="1" x14ac:dyDescent="0.35">
      <c r="C2378" s="70">
        <v>43194</v>
      </c>
      <c r="D2378" s="71">
        <v>0.51542824074074078</v>
      </c>
      <c r="E2378" s="72" t="s">
        <v>9</v>
      </c>
      <c r="F2378" s="72">
        <v>35</v>
      </c>
      <c r="G2378" s="72" t="s">
        <v>21</v>
      </c>
    </row>
    <row r="2379" spans="3:7" ht="15" thickBot="1" x14ac:dyDescent="0.35">
      <c r="C2379" s="70">
        <v>43194</v>
      </c>
      <c r="D2379" s="71">
        <v>0.51643518518518516</v>
      </c>
      <c r="E2379" s="72" t="s">
        <v>9</v>
      </c>
      <c r="F2379" s="72">
        <v>50</v>
      </c>
      <c r="G2379" s="72" t="s">
        <v>21</v>
      </c>
    </row>
    <row r="2380" spans="3:7" ht="15" thickBot="1" x14ac:dyDescent="0.35">
      <c r="C2380" s="70">
        <v>43194</v>
      </c>
      <c r="D2380" s="71">
        <v>0.51679398148148148</v>
      </c>
      <c r="E2380" s="72" t="s">
        <v>9</v>
      </c>
      <c r="F2380" s="72">
        <v>49</v>
      </c>
      <c r="G2380" s="72" t="s">
        <v>10</v>
      </c>
    </row>
    <row r="2381" spans="3:7" ht="15" thickBot="1" x14ac:dyDescent="0.35">
      <c r="C2381" s="70">
        <v>43194</v>
      </c>
      <c r="D2381" s="71">
        <v>0.52068287037037042</v>
      </c>
      <c r="E2381" s="72" t="s">
        <v>9</v>
      </c>
      <c r="F2381" s="72">
        <v>41</v>
      </c>
      <c r="G2381" s="72" t="s">
        <v>21</v>
      </c>
    </row>
    <row r="2382" spans="3:7" ht="15" thickBot="1" x14ac:dyDescent="0.35">
      <c r="C2382" s="70">
        <v>43194</v>
      </c>
      <c r="D2382" s="71">
        <v>0.52266203703703706</v>
      </c>
      <c r="E2382" s="72" t="s">
        <v>9</v>
      </c>
      <c r="F2382" s="72">
        <v>38</v>
      </c>
      <c r="G2382" s="72" t="s">
        <v>10</v>
      </c>
    </row>
    <row r="2383" spans="3:7" ht="15" thickBot="1" x14ac:dyDescent="0.35">
      <c r="C2383" s="70">
        <v>43194</v>
      </c>
      <c r="D2383" s="71">
        <v>0.52276620370370364</v>
      </c>
      <c r="E2383" s="72" t="s">
        <v>9</v>
      </c>
      <c r="F2383" s="72">
        <v>42</v>
      </c>
      <c r="G2383" s="72" t="s">
        <v>10</v>
      </c>
    </row>
    <row r="2384" spans="3:7" ht="15" thickBot="1" x14ac:dyDescent="0.35">
      <c r="C2384" s="70">
        <v>43194</v>
      </c>
      <c r="D2384" s="71">
        <v>0.52290509259259255</v>
      </c>
      <c r="E2384" s="72" t="s">
        <v>9</v>
      </c>
      <c r="F2384" s="72">
        <v>33</v>
      </c>
      <c r="G2384" s="72" t="s">
        <v>21</v>
      </c>
    </row>
    <row r="2385" spans="3:7" ht="15" thickBot="1" x14ac:dyDescent="0.35">
      <c r="C2385" s="70">
        <v>43194</v>
      </c>
      <c r="D2385" s="71">
        <v>0.52562500000000001</v>
      </c>
      <c r="E2385" s="72" t="s">
        <v>9</v>
      </c>
      <c r="F2385" s="72">
        <v>29</v>
      </c>
      <c r="G2385" s="72" t="s">
        <v>21</v>
      </c>
    </row>
    <row r="2386" spans="3:7" ht="15" thickBot="1" x14ac:dyDescent="0.35">
      <c r="C2386" s="70">
        <v>43194</v>
      </c>
      <c r="D2386" s="71">
        <v>0.5257060185185185</v>
      </c>
      <c r="E2386" s="72" t="s">
        <v>9</v>
      </c>
      <c r="F2386" s="72">
        <v>33</v>
      </c>
      <c r="G2386" s="72" t="s">
        <v>21</v>
      </c>
    </row>
    <row r="2387" spans="3:7" ht="15" thickBot="1" x14ac:dyDescent="0.35">
      <c r="C2387" s="70">
        <v>43194</v>
      </c>
      <c r="D2387" s="71">
        <v>0.52793981481481478</v>
      </c>
      <c r="E2387" s="72" t="s">
        <v>9</v>
      </c>
      <c r="F2387" s="72">
        <v>30</v>
      </c>
      <c r="G2387" s="72" t="s">
        <v>10</v>
      </c>
    </row>
    <row r="2388" spans="3:7" ht="15" thickBot="1" x14ac:dyDescent="0.35">
      <c r="C2388" s="70">
        <v>43194</v>
      </c>
      <c r="D2388" s="71">
        <v>0.52803240740740742</v>
      </c>
      <c r="E2388" s="72" t="s">
        <v>9</v>
      </c>
      <c r="F2388" s="72">
        <v>30</v>
      </c>
      <c r="G2388" s="72" t="s">
        <v>10</v>
      </c>
    </row>
    <row r="2389" spans="3:7" ht="15" thickBot="1" x14ac:dyDescent="0.35">
      <c r="C2389" s="70">
        <v>43194</v>
      </c>
      <c r="D2389" s="71">
        <v>0.53042824074074069</v>
      </c>
      <c r="E2389" s="72" t="s">
        <v>9</v>
      </c>
      <c r="F2389" s="72">
        <v>38</v>
      </c>
      <c r="G2389" s="72" t="s">
        <v>10</v>
      </c>
    </row>
    <row r="2390" spans="3:7" ht="15" thickBot="1" x14ac:dyDescent="0.35">
      <c r="C2390" s="70">
        <v>43194</v>
      </c>
      <c r="D2390" s="71">
        <v>0.5316319444444445</v>
      </c>
      <c r="E2390" s="72" t="s">
        <v>9</v>
      </c>
      <c r="F2390" s="72">
        <v>38</v>
      </c>
      <c r="G2390" s="72" t="s">
        <v>10</v>
      </c>
    </row>
    <row r="2391" spans="3:7" ht="15" thickBot="1" x14ac:dyDescent="0.35">
      <c r="C2391" s="70">
        <v>43194</v>
      </c>
      <c r="D2391" s="71">
        <v>0.53164351851851854</v>
      </c>
      <c r="E2391" s="72" t="s">
        <v>9</v>
      </c>
      <c r="F2391" s="72">
        <v>12</v>
      </c>
      <c r="G2391" s="72" t="s">
        <v>10</v>
      </c>
    </row>
    <row r="2392" spans="3:7" ht="15" thickBot="1" x14ac:dyDescent="0.35">
      <c r="C2392" s="70">
        <v>43194</v>
      </c>
      <c r="D2392" s="71">
        <v>0.53166666666666662</v>
      </c>
      <c r="E2392" s="72" t="s">
        <v>9</v>
      </c>
      <c r="F2392" s="72">
        <v>15</v>
      </c>
      <c r="G2392" s="72" t="s">
        <v>10</v>
      </c>
    </row>
    <row r="2393" spans="3:7" ht="15" thickBot="1" x14ac:dyDescent="0.35">
      <c r="C2393" s="70">
        <v>43194</v>
      </c>
      <c r="D2393" s="71">
        <v>0.53221064814814811</v>
      </c>
      <c r="E2393" s="72" t="s">
        <v>9</v>
      </c>
      <c r="F2393" s="72">
        <v>25</v>
      </c>
      <c r="G2393" s="72" t="s">
        <v>10</v>
      </c>
    </row>
    <row r="2394" spans="3:7" ht="15" thickBot="1" x14ac:dyDescent="0.35">
      <c r="C2394" s="70">
        <v>43194</v>
      </c>
      <c r="D2394" s="71">
        <v>0.53300925925925924</v>
      </c>
      <c r="E2394" s="72" t="s">
        <v>9</v>
      </c>
      <c r="F2394" s="72">
        <v>18</v>
      </c>
      <c r="G2394" s="72" t="s">
        <v>21</v>
      </c>
    </row>
    <row r="2395" spans="3:7" ht="15" thickBot="1" x14ac:dyDescent="0.35">
      <c r="C2395" s="70">
        <v>43194</v>
      </c>
      <c r="D2395" s="71">
        <v>0.53365740740740741</v>
      </c>
      <c r="E2395" s="72" t="s">
        <v>9</v>
      </c>
      <c r="F2395" s="72">
        <v>33</v>
      </c>
      <c r="G2395" s="72" t="s">
        <v>10</v>
      </c>
    </row>
    <row r="2396" spans="3:7" ht="15" thickBot="1" x14ac:dyDescent="0.35">
      <c r="C2396" s="70">
        <v>43194</v>
      </c>
      <c r="D2396" s="71">
        <v>0.53652777777777783</v>
      </c>
      <c r="E2396" s="72" t="s">
        <v>9</v>
      </c>
      <c r="F2396" s="72">
        <v>29</v>
      </c>
      <c r="G2396" s="72" t="s">
        <v>21</v>
      </c>
    </row>
    <row r="2397" spans="3:7" ht="15" thickBot="1" x14ac:dyDescent="0.35">
      <c r="C2397" s="70">
        <v>43194</v>
      </c>
      <c r="D2397" s="71">
        <v>0.53687499999999999</v>
      </c>
      <c r="E2397" s="72" t="s">
        <v>9</v>
      </c>
      <c r="F2397" s="72">
        <v>33</v>
      </c>
      <c r="G2397" s="72" t="s">
        <v>10</v>
      </c>
    </row>
    <row r="2398" spans="3:7" ht="15" thickBot="1" x14ac:dyDescent="0.35">
      <c r="C2398" s="70">
        <v>43194</v>
      </c>
      <c r="D2398" s="71">
        <v>0.53937500000000005</v>
      </c>
      <c r="E2398" s="72" t="s">
        <v>9</v>
      </c>
      <c r="F2398" s="72">
        <v>29</v>
      </c>
      <c r="G2398" s="72" t="s">
        <v>21</v>
      </c>
    </row>
    <row r="2399" spans="3:7" ht="15" thickBot="1" x14ac:dyDescent="0.35">
      <c r="C2399" s="70">
        <v>43194</v>
      </c>
      <c r="D2399" s="71">
        <v>0.53945601851851854</v>
      </c>
      <c r="E2399" s="72" t="s">
        <v>9</v>
      </c>
      <c r="F2399" s="72">
        <v>30</v>
      </c>
      <c r="G2399" s="72" t="s">
        <v>21</v>
      </c>
    </row>
    <row r="2400" spans="3:7" ht="15" thickBot="1" x14ac:dyDescent="0.35">
      <c r="C2400" s="70">
        <v>43194</v>
      </c>
      <c r="D2400" s="71">
        <v>0.5397453703703704</v>
      </c>
      <c r="E2400" s="72" t="s">
        <v>9</v>
      </c>
      <c r="F2400" s="72">
        <v>34</v>
      </c>
      <c r="G2400" s="72" t="s">
        <v>21</v>
      </c>
    </row>
    <row r="2401" spans="3:7" ht="15" thickBot="1" x14ac:dyDescent="0.35">
      <c r="C2401" s="70">
        <v>43194</v>
      </c>
      <c r="D2401" s="71">
        <v>0.54207175925925932</v>
      </c>
      <c r="E2401" s="72" t="s">
        <v>9</v>
      </c>
      <c r="F2401" s="72">
        <v>15</v>
      </c>
      <c r="G2401" s="72" t="s">
        <v>21</v>
      </c>
    </row>
    <row r="2402" spans="3:7" ht="15" thickBot="1" x14ac:dyDescent="0.35">
      <c r="C2402" s="70">
        <v>43194</v>
      </c>
      <c r="D2402" s="71">
        <v>0.54215277777777782</v>
      </c>
      <c r="E2402" s="72" t="s">
        <v>9</v>
      </c>
      <c r="F2402" s="72">
        <v>21</v>
      </c>
      <c r="G2402" s="72" t="s">
        <v>21</v>
      </c>
    </row>
    <row r="2403" spans="3:7" ht="15" thickBot="1" x14ac:dyDescent="0.35">
      <c r="C2403" s="70">
        <v>43194</v>
      </c>
      <c r="D2403" s="71">
        <v>0.54263888888888889</v>
      </c>
      <c r="E2403" s="72" t="s">
        <v>9</v>
      </c>
      <c r="F2403" s="72">
        <v>32</v>
      </c>
      <c r="G2403" s="72" t="s">
        <v>21</v>
      </c>
    </row>
    <row r="2404" spans="3:7" ht="15" thickBot="1" x14ac:dyDescent="0.35">
      <c r="C2404" s="70">
        <v>43194</v>
      </c>
      <c r="D2404" s="71">
        <v>0.54336805555555556</v>
      </c>
      <c r="E2404" s="72" t="s">
        <v>9</v>
      </c>
      <c r="F2404" s="72">
        <v>38</v>
      </c>
      <c r="G2404" s="72" t="s">
        <v>10</v>
      </c>
    </row>
    <row r="2405" spans="3:7" ht="15" thickBot="1" x14ac:dyDescent="0.35">
      <c r="C2405" s="70">
        <v>43194</v>
      </c>
      <c r="D2405" s="71">
        <v>0.54442129629629632</v>
      </c>
      <c r="E2405" s="72" t="s">
        <v>9</v>
      </c>
      <c r="F2405" s="72">
        <v>32</v>
      </c>
      <c r="G2405" s="72" t="s">
        <v>10</v>
      </c>
    </row>
    <row r="2406" spans="3:7" ht="15" thickBot="1" x14ac:dyDescent="0.35">
      <c r="C2406" s="70">
        <v>43194</v>
      </c>
      <c r="D2406" s="71">
        <v>0.54605324074074069</v>
      </c>
      <c r="E2406" s="72" t="s">
        <v>9</v>
      </c>
      <c r="F2406" s="72">
        <v>29</v>
      </c>
      <c r="G2406" s="72" t="s">
        <v>21</v>
      </c>
    </row>
    <row r="2407" spans="3:7" ht="15" thickBot="1" x14ac:dyDescent="0.35">
      <c r="C2407" s="70">
        <v>43194</v>
      </c>
      <c r="D2407" s="71">
        <v>0.54939814814814814</v>
      </c>
      <c r="E2407" s="72" t="s">
        <v>9</v>
      </c>
      <c r="F2407" s="72">
        <v>34</v>
      </c>
      <c r="G2407" s="72" t="s">
        <v>10</v>
      </c>
    </row>
    <row r="2408" spans="3:7" ht="15" thickBot="1" x14ac:dyDescent="0.35">
      <c r="C2408" s="70">
        <v>43194</v>
      </c>
      <c r="D2408" s="71">
        <v>0.54998842592592589</v>
      </c>
      <c r="E2408" s="72" t="s">
        <v>9</v>
      </c>
      <c r="F2408" s="72">
        <v>48</v>
      </c>
      <c r="G2408" s="72" t="s">
        <v>10</v>
      </c>
    </row>
    <row r="2409" spans="3:7" ht="15" thickBot="1" x14ac:dyDescent="0.35">
      <c r="C2409" s="70">
        <v>43194</v>
      </c>
      <c r="D2409" s="71">
        <v>0.55064814814814811</v>
      </c>
      <c r="E2409" s="72" t="s">
        <v>9</v>
      </c>
      <c r="F2409" s="72">
        <v>18</v>
      </c>
      <c r="G2409" s="72" t="s">
        <v>21</v>
      </c>
    </row>
    <row r="2410" spans="3:7" ht="15" thickBot="1" x14ac:dyDescent="0.35">
      <c r="C2410" s="70">
        <v>43194</v>
      </c>
      <c r="D2410" s="71">
        <v>0.5507291666666666</v>
      </c>
      <c r="E2410" s="72" t="s">
        <v>9</v>
      </c>
      <c r="F2410" s="72">
        <v>36</v>
      </c>
      <c r="G2410" s="72" t="s">
        <v>10</v>
      </c>
    </row>
    <row r="2411" spans="3:7" ht="15" thickBot="1" x14ac:dyDescent="0.35">
      <c r="C2411" s="70">
        <v>43194</v>
      </c>
      <c r="D2411" s="71">
        <v>0.55274305555555558</v>
      </c>
      <c r="E2411" s="72" t="s">
        <v>9</v>
      </c>
      <c r="F2411" s="72">
        <v>44</v>
      </c>
      <c r="G2411" s="72" t="s">
        <v>10</v>
      </c>
    </row>
    <row r="2412" spans="3:7" ht="15" thickBot="1" x14ac:dyDescent="0.35">
      <c r="C2412" s="70">
        <v>43194</v>
      </c>
      <c r="D2412" s="71">
        <v>0.55856481481481479</v>
      </c>
      <c r="E2412" s="72" t="s">
        <v>9</v>
      </c>
      <c r="F2412" s="72">
        <v>24</v>
      </c>
      <c r="G2412" s="72" t="s">
        <v>21</v>
      </c>
    </row>
    <row r="2413" spans="3:7" ht="15" thickBot="1" x14ac:dyDescent="0.35">
      <c r="C2413" s="70">
        <v>43194</v>
      </c>
      <c r="D2413" s="71">
        <v>0.55877314814814816</v>
      </c>
      <c r="E2413" s="72" t="s">
        <v>9</v>
      </c>
      <c r="F2413" s="72">
        <v>28</v>
      </c>
      <c r="G2413" s="72" t="s">
        <v>21</v>
      </c>
    </row>
    <row r="2414" spans="3:7" ht="15" thickBot="1" x14ac:dyDescent="0.35">
      <c r="C2414" s="70">
        <v>43194</v>
      </c>
      <c r="D2414" s="71">
        <v>0.55928240740740742</v>
      </c>
      <c r="E2414" s="72" t="s">
        <v>9</v>
      </c>
      <c r="F2414" s="72">
        <v>28</v>
      </c>
      <c r="G2414" s="72" t="s">
        <v>21</v>
      </c>
    </row>
    <row r="2415" spans="3:7" ht="15" thickBot="1" x14ac:dyDescent="0.35">
      <c r="C2415" s="70">
        <v>43194</v>
      </c>
      <c r="D2415" s="71">
        <v>0.55935185185185188</v>
      </c>
      <c r="E2415" s="72" t="s">
        <v>9</v>
      </c>
      <c r="F2415" s="72">
        <v>41</v>
      </c>
      <c r="G2415" s="72" t="s">
        <v>21</v>
      </c>
    </row>
    <row r="2416" spans="3:7" ht="15" thickBot="1" x14ac:dyDescent="0.35">
      <c r="C2416" s="70">
        <v>43194</v>
      </c>
      <c r="D2416" s="71">
        <v>0.56043981481481475</v>
      </c>
      <c r="E2416" s="72" t="s">
        <v>9</v>
      </c>
      <c r="F2416" s="72">
        <v>49</v>
      </c>
      <c r="G2416" s="72" t="s">
        <v>10</v>
      </c>
    </row>
    <row r="2417" spans="3:7" ht="15" thickBot="1" x14ac:dyDescent="0.35">
      <c r="C2417" s="70">
        <v>43194</v>
      </c>
      <c r="D2417" s="71">
        <v>0.56165509259259261</v>
      </c>
      <c r="E2417" s="72" t="s">
        <v>9</v>
      </c>
      <c r="F2417" s="72">
        <v>67</v>
      </c>
      <c r="G2417" s="72" t="s">
        <v>10</v>
      </c>
    </row>
    <row r="2418" spans="3:7" ht="15" thickBot="1" x14ac:dyDescent="0.35">
      <c r="C2418" s="70">
        <v>43194</v>
      </c>
      <c r="D2418" s="71">
        <v>0.56361111111111117</v>
      </c>
      <c r="E2418" s="72" t="s">
        <v>9</v>
      </c>
      <c r="F2418" s="72">
        <v>34</v>
      </c>
      <c r="G2418" s="72" t="s">
        <v>10</v>
      </c>
    </row>
    <row r="2419" spans="3:7" ht="15" thickBot="1" x14ac:dyDescent="0.35">
      <c r="C2419" s="70">
        <v>43194</v>
      </c>
      <c r="D2419" s="71">
        <v>0.56445601851851845</v>
      </c>
      <c r="E2419" s="72" t="s">
        <v>9</v>
      </c>
      <c r="F2419" s="72">
        <v>35</v>
      </c>
      <c r="G2419" s="72" t="s">
        <v>21</v>
      </c>
    </row>
    <row r="2420" spans="3:7" ht="15" thickBot="1" x14ac:dyDescent="0.35">
      <c r="C2420" s="70">
        <v>43194</v>
      </c>
      <c r="D2420" s="71">
        <v>0.56502314814814814</v>
      </c>
      <c r="E2420" s="72" t="s">
        <v>9</v>
      </c>
      <c r="F2420" s="72">
        <v>34</v>
      </c>
      <c r="G2420" s="72" t="s">
        <v>10</v>
      </c>
    </row>
    <row r="2421" spans="3:7" ht="15" thickBot="1" x14ac:dyDescent="0.35">
      <c r="C2421" s="70">
        <v>43194</v>
      </c>
      <c r="D2421" s="71">
        <v>0.56593749999999998</v>
      </c>
      <c r="E2421" s="72" t="s">
        <v>9</v>
      </c>
      <c r="F2421" s="72">
        <v>30</v>
      </c>
      <c r="G2421" s="72" t="s">
        <v>21</v>
      </c>
    </row>
    <row r="2422" spans="3:7" ht="15" thickBot="1" x14ac:dyDescent="0.35">
      <c r="C2422" s="70">
        <v>43194</v>
      </c>
      <c r="D2422" s="71">
        <v>0.5669791666666667</v>
      </c>
      <c r="E2422" s="72" t="s">
        <v>9</v>
      </c>
      <c r="F2422" s="72">
        <v>33</v>
      </c>
      <c r="G2422" s="72" t="s">
        <v>10</v>
      </c>
    </row>
    <row r="2423" spans="3:7" ht="15" thickBot="1" x14ac:dyDescent="0.35">
      <c r="C2423" s="70">
        <v>43194</v>
      </c>
      <c r="D2423" s="71">
        <v>0.56819444444444445</v>
      </c>
      <c r="E2423" s="72" t="s">
        <v>9</v>
      </c>
      <c r="F2423" s="72">
        <v>32</v>
      </c>
      <c r="G2423" s="72" t="s">
        <v>21</v>
      </c>
    </row>
    <row r="2424" spans="3:7" ht="15" thickBot="1" x14ac:dyDescent="0.35">
      <c r="C2424" s="70">
        <v>43194</v>
      </c>
      <c r="D2424" s="71">
        <v>0.57046296296296295</v>
      </c>
      <c r="E2424" s="72" t="s">
        <v>9</v>
      </c>
      <c r="F2424" s="72">
        <v>31</v>
      </c>
      <c r="G2424" s="72" t="s">
        <v>21</v>
      </c>
    </row>
    <row r="2425" spans="3:7" ht="15" thickBot="1" x14ac:dyDescent="0.35">
      <c r="C2425" s="70">
        <v>43194</v>
      </c>
      <c r="D2425" s="71">
        <v>0.57104166666666667</v>
      </c>
      <c r="E2425" s="72" t="s">
        <v>9</v>
      </c>
      <c r="F2425" s="72">
        <v>39</v>
      </c>
      <c r="G2425" s="72" t="s">
        <v>10</v>
      </c>
    </row>
    <row r="2426" spans="3:7" ht="15" thickBot="1" x14ac:dyDescent="0.35">
      <c r="C2426" s="70">
        <v>43194</v>
      </c>
      <c r="D2426" s="71">
        <v>0.57138888888888884</v>
      </c>
      <c r="E2426" s="72" t="s">
        <v>9</v>
      </c>
      <c r="F2426" s="72">
        <v>42</v>
      </c>
      <c r="G2426" s="72" t="s">
        <v>10</v>
      </c>
    </row>
    <row r="2427" spans="3:7" ht="15" thickBot="1" x14ac:dyDescent="0.35">
      <c r="C2427" s="70">
        <v>43194</v>
      </c>
      <c r="D2427" s="71">
        <v>0.57163194444444443</v>
      </c>
      <c r="E2427" s="72" t="s">
        <v>9</v>
      </c>
      <c r="F2427" s="72">
        <v>25</v>
      </c>
      <c r="G2427" s="72" t="s">
        <v>21</v>
      </c>
    </row>
    <row r="2428" spans="3:7" ht="15" thickBot="1" x14ac:dyDescent="0.35">
      <c r="C2428" s="70">
        <v>43194</v>
      </c>
      <c r="D2428" s="71">
        <v>0.57180555555555557</v>
      </c>
      <c r="E2428" s="72" t="s">
        <v>9</v>
      </c>
      <c r="F2428" s="72">
        <v>29</v>
      </c>
      <c r="G2428" s="72" t="s">
        <v>10</v>
      </c>
    </row>
    <row r="2429" spans="3:7" ht="15" thickBot="1" x14ac:dyDescent="0.35">
      <c r="C2429" s="70">
        <v>43194</v>
      </c>
      <c r="D2429" s="71">
        <v>0.57319444444444445</v>
      </c>
      <c r="E2429" s="72" t="s">
        <v>9</v>
      </c>
      <c r="F2429" s="72">
        <v>27</v>
      </c>
      <c r="G2429" s="72" t="s">
        <v>21</v>
      </c>
    </row>
    <row r="2430" spans="3:7" ht="15" thickBot="1" x14ac:dyDescent="0.35">
      <c r="C2430" s="70">
        <v>43194</v>
      </c>
      <c r="D2430" s="71">
        <v>0.57365740740740734</v>
      </c>
      <c r="E2430" s="72" t="s">
        <v>9</v>
      </c>
      <c r="F2430" s="72">
        <v>29</v>
      </c>
      <c r="G2430" s="72" t="s">
        <v>21</v>
      </c>
    </row>
    <row r="2431" spans="3:7" ht="15" thickBot="1" x14ac:dyDescent="0.35">
      <c r="C2431" s="70">
        <v>43194</v>
      </c>
      <c r="D2431" s="71">
        <v>0.57429398148148147</v>
      </c>
      <c r="E2431" s="72" t="s">
        <v>9</v>
      </c>
      <c r="F2431" s="72">
        <v>48</v>
      </c>
      <c r="G2431" s="72" t="s">
        <v>10</v>
      </c>
    </row>
    <row r="2432" spans="3:7" ht="15" thickBot="1" x14ac:dyDescent="0.35">
      <c r="C2432" s="70">
        <v>43194</v>
      </c>
      <c r="D2432" s="71">
        <v>0.57593749999999999</v>
      </c>
      <c r="E2432" s="72" t="s">
        <v>9</v>
      </c>
      <c r="F2432" s="72">
        <v>37</v>
      </c>
      <c r="G2432" s="72" t="s">
        <v>10</v>
      </c>
    </row>
    <row r="2433" spans="3:7" ht="15" thickBot="1" x14ac:dyDescent="0.35">
      <c r="C2433" s="70">
        <v>43194</v>
      </c>
      <c r="D2433" s="71">
        <v>0.57733796296296302</v>
      </c>
      <c r="E2433" s="72" t="s">
        <v>9</v>
      </c>
      <c r="F2433" s="72">
        <v>27</v>
      </c>
      <c r="G2433" s="72" t="s">
        <v>21</v>
      </c>
    </row>
    <row r="2434" spans="3:7" ht="15" thickBot="1" x14ac:dyDescent="0.35">
      <c r="C2434" s="70">
        <v>43194</v>
      </c>
      <c r="D2434" s="71">
        <v>0.57907407407407407</v>
      </c>
      <c r="E2434" s="72" t="s">
        <v>9</v>
      </c>
      <c r="F2434" s="72">
        <v>41</v>
      </c>
      <c r="G2434" s="72" t="s">
        <v>10</v>
      </c>
    </row>
    <row r="2435" spans="3:7" ht="15" thickBot="1" x14ac:dyDescent="0.35">
      <c r="C2435" s="70">
        <v>43194</v>
      </c>
      <c r="D2435" s="71">
        <v>0.58278935185185188</v>
      </c>
      <c r="E2435" s="72" t="s">
        <v>9</v>
      </c>
      <c r="F2435" s="72">
        <v>41</v>
      </c>
      <c r="G2435" s="72" t="s">
        <v>10</v>
      </c>
    </row>
    <row r="2436" spans="3:7" ht="15" thickBot="1" x14ac:dyDescent="0.35">
      <c r="C2436" s="70">
        <v>43194</v>
      </c>
      <c r="D2436" s="71">
        <v>0.5835069444444444</v>
      </c>
      <c r="E2436" s="72" t="s">
        <v>9</v>
      </c>
      <c r="F2436" s="72">
        <v>45</v>
      </c>
      <c r="G2436" s="72" t="s">
        <v>10</v>
      </c>
    </row>
    <row r="2437" spans="3:7" ht="15" thickBot="1" x14ac:dyDescent="0.35">
      <c r="C2437" s="70">
        <v>43194</v>
      </c>
      <c r="D2437" s="71">
        <v>0.58387731481481475</v>
      </c>
      <c r="E2437" s="72" t="s">
        <v>9</v>
      </c>
      <c r="F2437" s="72">
        <v>35</v>
      </c>
      <c r="G2437" s="72" t="s">
        <v>10</v>
      </c>
    </row>
    <row r="2438" spans="3:7" ht="15" thickBot="1" x14ac:dyDescent="0.35">
      <c r="C2438" s="70">
        <v>43194</v>
      </c>
      <c r="D2438" s="71">
        <v>0.58409722222222216</v>
      </c>
      <c r="E2438" s="72" t="s">
        <v>9</v>
      </c>
      <c r="F2438" s="72">
        <v>43</v>
      </c>
      <c r="G2438" s="72" t="s">
        <v>10</v>
      </c>
    </row>
    <row r="2439" spans="3:7" ht="15" thickBot="1" x14ac:dyDescent="0.35">
      <c r="C2439" s="70">
        <v>43194</v>
      </c>
      <c r="D2439" s="71">
        <v>0.58480324074074075</v>
      </c>
      <c r="E2439" s="72" t="s">
        <v>9</v>
      </c>
      <c r="F2439" s="72">
        <v>28</v>
      </c>
      <c r="G2439" s="72" t="s">
        <v>21</v>
      </c>
    </row>
    <row r="2440" spans="3:7" ht="15" thickBot="1" x14ac:dyDescent="0.35">
      <c r="C2440" s="70">
        <v>43194</v>
      </c>
      <c r="D2440" s="71">
        <v>0.58674768518518516</v>
      </c>
      <c r="E2440" s="72" t="s">
        <v>9</v>
      </c>
      <c r="F2440" s="72">
        <v>27</v>
      </c>
      <c r="G2440" s="72" t="s">
        <v>21</v>
      </c>
    </row>
    <row r="2441" spans="3:7" ht="15" thickBot="1" x14ac:dyDescent="0.35">
      <c r="C2441" s="70">
        <v>43194</v>
      </c>
      <c r="D2441" s="71">
        <v>0.58747685185185183</v>
      </c>
      <c r="E2441" s="72" t="s">
        <v>9</v>
      </c>
      <c r="F2441" s="72">
        <v>25</v>
      </c>
      <c r="G2441" s="72" t="s">
        <v>21</v>
      </c>
    </row>
    <row r="2442" spans="3:7" ht="15" thickBot="1" x14ac:dyDescent="0.35">
      <c r="C2442" s="70">
        <v>43194</v>
      </c>
      <c r="D2442" s="71">
        <v>0.58799768518518525</v>
      </c>
      <c r="E2442" s="72" t="s">
        <v>9</v>
      </c>
      <c r="F2442" s="72">
        <v>34</v>
      </c>
      <c r="G2442" s="72" t="s">
        <v>21</v>
      </c>
    </row>
    <row r="2443" spans="3:7" ht="15" thickBot="1" x14ac:dyDescent="0.35">
      <c r="C2443" s="70">
        <v>43194</v>
      </c>
      <c r="D2443" s="71">
        <v>0.59113425925925933</v>
      </c>
      <c r="E2443" s="72" t="s">
        <v>9</v>
      </c>
      <c r="F2443" s="72">
        <v>33</v>
      </c>
      <c r="G2443" s="72" t="s">
        <v>10</v>
      </c>
    </row>
    <row r="2444" spans="3:7" ht="15" thickBot="1" x14ac:dyDescent="0.35">
      <c r="C2444" s="70">
        <v>43194</v>
      </c>
      <c r="D2444" s="71">
        <v>0.59261574074074075</v>
      </c>
      <c r="E2444" s="72" t="s">
        <v>9</v>
      </c>
      <c r="F2444" s="72">
        <v>30</v>
      </c>
      <c r="G2444" s="72" t="s">
        <v>10</v>
      </c>
    </row>
    <row r="2445" spans="3:7" ht="15" thickBot="1" x14ac:dyDescent="0.35">
      <c r="C2445" s="70">
        <v>43194</v>
      </c>
      <c r="D2445" s="71">
        <v>0.59616898148148145</v>
      </c>
      <c r="E2445" s="72" t="s">
        <v>9</v>
      </c>
      <c r="F2445" s="72">
        <v>36</v>
      </c>
      <c r="G2445" s="72" t="s">
        <v>10</v>
      </c>
    </row>
    <row r="2446" spans="3:7" ht="15" thickBot="1" x14ac:dyDescent="0.35">
      <c r="C2446" s="70">
        <v>43194</v>
      </c>
      <c r="D2446" s="71">
        <v>0.5979282407407408</v>
      </c>
      <c r="E2446" s="72" t="s">
        <v>9</v>
      </c>
      <c r="F2446" s="72">
        <v>48</v>
      </c>
      <c r="G2446" s="72" t="s">
        <v>21</v>
      </c>
    </row>
    <row r="2447" spans="3:7" ht="15" thickBot="1" x14ac:dyDescent="0.35">
      <c r="C2447" s="70">
        <v>43194</v>
      </c>
      <c r="D2447" s="71">
        <v>0.60046296296296298</v>
      </c>
      <c r="E2447" s="72" t="s">
        <v>9</v>
      </c>
      <c r="F2447" s="72">
        <v>27</v>
      </c>
      <c r="G2447" s="72" t="s">
        <v>21</v>
      </c>
    </row>
    <row r="2448" spans="3:7" ht="15" thickBot="1" x14ac:dyDescent="0.35">
      <c r="C2448" s="70">
        <v>43194</v>
      </c>
      <c r="D2448" s="71">
        <v>0.60061342592592593</v>
      </c>
      <c r="E2448" s="72" t="s">
        <v>9</v>
      </c>
      <c r="F2448" s="72">
        <v>36</v>
      </c>
      <c r="G2448" s="72" t="s">
        <v>21</v>
      </c>
    </row>
    <row r="2449" spans="3:7" ht="15" thickBot="1" x14ac:dyDescent="0.35">
      <c r="C2449" s="70">
        <v>43194</v>
      </c>
      <c r="D2449" s="71">
        <v>0.60295138888888888</v>
      </c>
      <c r="E2449" s="72" t="s">
        <v>9</v>
      </c>
      <c r="F2449" s="72">
        <v>37</v>
      </c>
      <c r="G2449" s="72" t="s">
        <v>21</v>
      </c>
    </row>
    <row r="2450" spans="3:7" ht="15" thickBot="1" x14ac:dyDescent="0.35">
      <c r="C2450" s="70">
        <v>43194</v>
      </c>
      <c r="D2450" s="71">
        <v>0.60368055555555555</v>
      </c>
      <c r="E2450" s="72" t="s">
        <v>9</v>
      </c>
      <c r="F2450" s="72">
        <v>35</v>
      </c>
      <c r="G2450" s="72" t="s">
        <v>21</v>
      </c>
    </row>
    <row r="2451" spans="3:7" ht="15" thickBot="1" x14ac:dyDescent="0.35">
      <c r="C2451" s="70">
        <v>43194</v>
      </c>
      <c r="D2451" s="71">
        <v>0.60464120370370367</v>
      </c>
      <c r="E2451" s="72" t="s">
        <v>9</v>
      </c>
      <c r="F2451" s="72">
        <v>26</v>
      </c>
      <c r="G2451" s="72" t="s">
        <v>21</v>
      </c>
    </row>
    <row r="2452" spans="3:7" ht="15" thickBot="1" x14ac:dyDescent="0.35">
      <c r="C2452" s="70">
        <v>43194</v>
      </c>
      <c r="D2452" s="71">
        <v>0.60474537037037035</v>
      </c>
      <c r="E2452" s="72" t="s">
        <v>9</v>
      </c>
      <c r="F2452" s="72">
        <v>36</v>
      </c>
      <c r="G2452" s="72" t="s">
        <v>10</v>
      </c>
    </row>
    <row r="2453" spans="3:7" ht="15" thickBot="1" x14ac:dyDescent="0.35">
      <c r="C2453" s="70">
        <v>43194</v>
      </c>
      <c r="D2453" s="71">
        <v>0.60502314814814817</v>
      </c>
      <c r="E2453" s="72" t="s">
        <v>9</v>
      </c>
      <c r="F2453" s="72">
        <v>34</v>
      </c>
      <c r="G2453" s="72" t="s">
        <v>10</v>
      </c>
    </row>
    <row r="2454" spans="3:7" ht="15" thickBot="1" x14ac:dyDescent="0.35">
      <c r="C2454" s="70">
        <v>43194</v>
      </c>
      <c r="D2454" s="71">
        <v>0.60709490740740735</v>
      </c>
      <c r="E2454" s="72" t="s">
        <v>9</v>
      </c>
      <c r="F2454" s="72">
        <v>48</v>
      </c>
      <c r="G2454" s="72" t="s">
        <v>10</v>
      </c>
    </row>
    <row r="2455" spans="3:7" ht="15" thickBot="1" x14ac:dyDescent="0.35">
      <c r="C2455" s="70">
        <v>43194</v>
      </c>
      <c r="D2455" s="71">
        <v>0.61092592592592598</v>
      </c>
      <c r="E2455" s="72" t="s">
        <v>9</v>
      </c>
      <c r="F2455" s="72">
        <v>33</v>
      </c>
      <c r="G2455" s="72" t="s">
        <v>21</v>
      </c>
    </row>
    <row r="2456" spans="3:7" ht="15" thickBot="1" x14ac:dyDescent="0.35">
      <c r="C2456" s="70">
        <v>43194</v>
      </c>
      <c r="D2456" s="71">
        <v>0.61097222222222225</v>
      </c>
      <c r="E2456" s="72" t="s">
        <v>9</v>
      </c>
      <c r="F2456" s="72">
        <v>26</v>
      </c>
      <c r="G2456" s="72" t="s">
        <v>21</v>
      </c>
    </row>
    <row r="2457" spans="3:7" ht="15" thickBot="1" x14ac:dyDescent="0.35">
      <c r="C2457" s="70">
        <v>43194</v>
      </c>
      <c r="D2457" s="71">
        <v>0.61162037037037031</v>
      </c>
      <c r="E2457" s="72" t="s">
        <v>9</v>
      </c>
      <c r="F2457" s="72">
        <v>31</v>
      </c>
      <c r="G2457" s="72" t="s">
        <v>21</v>
      </c>
    </row>
    <row r="2458" spans="3:7" ht="15" thickBot="1" x14ac:dyDescent="0.35">
      <c r="C2458" s="70">
        <v>43194</v>
      </c>
      <c r="D2458" s="71">
        <v>0.61271990740740734</v>
      </c>
      <c r="E2458" s="72" t="s">
        <v>9</v>
      </c>
      <c r="F2458" s="72">
        <v>43</v>
      </c>
      <c r="G2458" s="72" t="s">
        <v>10</v>
      </c>
    </row>
    <row r="2459" spans="3:7" ht="15" thickBot="1" x14ac:dyDescent="0.35">
      <c r="C2459" s="70">
        <v>43194</v>
      </c>
      <c r="D2459" s="71">
        <v>0.61526620370370366</v>
      </c>
      <c r="E2459" s="72" t="s">
        <v>9</v>
      </c>
      <c r="F2459" s="72">
        <v>27</v>
      </c>
      <c r="G2459" s="72" t="s">
        <v>21</v>
      </c>
    </row>
    <row r="2460" spans="3:7" ht="15" thickBot="1" x14ac:dyDescent="0.35">
      <c r="C2460" s="70">
        <v>43194</v>
      </c>
      <c r="D2460" s="71">
        <v>0.62019675925925932</v>
      </c>
      <c r="E2460" s="72" t="s">
        <v>9</v>
      </c>
      <c r="F2460" s="72">
        <v>35</v>
      </c>
      <c r="G2460" s="72" t="s">
        <v>21</v>
      </c>
    </row>
    <row r="2461" spans="3:7" ht="15" thickBot="1" x14ac:dyDescent="0.35">
      <c r="C2461" s="70">
        <v>43194</v>
      </c>
      <c r="D2461" s="71">
        <v>0.62162037037037032</v>
      </c>
      <c r="E2461" s="72" t="s">
        <v>9</v>
      </c>
      <c r="F2461" s="72">
        <v>65</v>
      </c>
      <c r="G2461" s="72" t="s">
        <v>21</v>
      </c>
    </row>
    <row r="2462" spans="3:7" ht="15" thickBot="1" x14ac:dyDescent="0.35">
      <c r="C2462" s="70">
        <v>43194</v>
      </c>
      <c r="D2462" s="71">
        <v>0.62192129629629633</v>
      </c>
      <c r="E2462" s="72" t="s">
        <v>9</v>
      </c>
      <c r="F2462" s="72">
        <v>58</v>
      </c>
      <c r="G2462" s="72" t="s">
        <v>10</v>
      </c>
    </row>
    <row r="2463" spans="3:7" ht="15" thickBot="1" x14ac:dyDescent="0.35">
      <c r="C2463" s="70">
        <v>43194</v>
      </c>
      <c r="D2463" s="71">
        <v>0.62217592592592597</v>
      </c>
      <c r="E2463" s="72" t="s">
        <v>9</v>
      </c>
      <c r="F2463" s="72">
        <v>22</v>
      </c>
      <c r="G2463" s="72" t="s">
        <v>21</v>
      </c>
    </row>
    <row r="2464" spans="3:7" ht="15" thickBot="1" x14ac:dyDescent="0.35">
      <c r="C2464" s="70">
        <v>43194</v>
      </c>
      <c r="D2464" s="71">
        <v>0.62567129629629636</v>
      </c>
      <c r="E2464" s="72" t="s">
        <v>9</v>
      </c>
      <c r="F2464" s="72">
        <v>31</v>
      </c>
      <c r="G2464" s="72" t="s">
        <v>10</v>
      </c>
    </row>
    <row r="2465" spans="3:7" ht="15" thickBot="1" x14ac:dyDescent="0.35">
      <c r="C2465" s="70">
        <v>43194</v>
      </c>
      <c r="D2465" s="71">
        <v>0.62585648148148143</v>
      </c>
      <c r="E2465" s="72" t="s">
        <v>9</v>
      </c>
      <c r="F2465" s="72">
        <v>50</v>
      </c>
      <c r="G2465" s="72" t="s">
        <v>10</v>
      </c>
    </row>
    <row r="2466" spans="3:7" ht="15" thickBot="1" x14ac:dyDescent="0.35">
      <c r="C2466" s="70">
        <v>43194</v>
      </c>
      <c r="D2466" s="71">
        <v>0.62599537037037034</v>
      </c>
      <c r="E2466" s="72" t="s">
        <v>9</v>
      </c>
      <c r="F2466" s="72">
        <v>45</v>
      </c>
      <c r="G2466" s="72" t="s">
        <v>21</v>
      </c>
    </row>
    <row r="2467" spans="3:7" ht="15" thickBot="1" x14ac:dyDescent="0.35">
      <c r="C2467" s="70">
        <v>43194</v>
      </c>
      <c r="D2467" s="71">
        <v>0.62729166666666669</v>
      </c>
      <c r="E2467" s="72" t="s">
        <v>9</v>
      </c>
      <c r="F2467" s="72">
        <v>25</v>
      </c>
      <c r="G2467" s="72" t="s">
        <v>21</v>
      </c>
    </row>
    <row r="2468" spans="3:7" ht="15" thickBot="1" x14ac:dyDescent="0.35">
      <c r="C2468" s="70">
        <v>43194</v>
      </c>
      <c r="D2468" s="71">
        <v>0.62795138888888891</v>
      </c>
      <c r="E2468" s="72" t="s">
        <v>9</v>
      </c>
      <c r="F2468" s="72">
        <v>51</v>
      </c>
      <c r="G2468" s="72" t="s">
        <v>10</v>
      </c>
    </row>
    <row r="2469" spans="3:7" ht="15" thickBot="1" x14ac:dyDescent="0.35">
      <c r="C2469" s="70">
        <v>43194</v>
      </c>
      <c r="D2469" s="71">
        <v>0.62912037037037039</v>
      </c>
      <c r="E2469" s="72" t="s">
        <v>9</v>
      </c>
      <c r="F2469" s="72">
        <v>36</v>
      </c>
      <c r="G2469" s="72" t="s">
        <v>10</v>
      </c>
    </row>
    <row r="2470" spans="3:7" ht="15" thickBot="1" x14ac:dyDescent="0.35">
      <c r="C2470" s="70">
        <v>43194</v>
      </c>
      <c r="D2470" s="71">
        <v>0.63086805555555558</v>
      </c>
      <c r="E2470" s="72" t="s">
        <v>9</v>
      </c>
      <c r="F2470" s="72">
        <v>42</v>
      </c>
      <c r="G2470" s="72" t="s">
        <v>10</v>
      </c>
    </row>
    <row r="2471" spans="3:7" ht="15" thickBot="1" x14ac:dyDescent="0.35">
      <c r="C2471" s="70">
        <v>43194</v>
      </c>
      <c r="D2471" s="71">
        <v>0.6310069444444445</v>
      </c>
      <c r="E2471" s="72" t="s">
        <v>9</v>
      </c>
      <c r="F2471" s="72">
        <v>42</v>
      </c>
      <c r="G2471" s="72" t="s">
        <v>21</v>
      </c>
    </row>
    <row r="2472" spans="3:7" ht="15" thickBot="1" x14ac:dyDescent="0.35">
      <c r="C2472" s="70">
        <v>43194</v>
      </c>
      <c r="D2472" s="71">
        <v>0.63181712962962966</v>
      </c>
      <c r="E2472" s="72" t="s">
        <v>9</v>
      </c>
      <c r="F2472" s="72">
        <v>25</v>
      </c>
      <c r="G2472" s="72" t="s">
        <v>21</v>
      </c>
    </row>
    <row r="2473" spans="3:7" ht="15" thickBot="1" x14ac:dyDescent="0.35">
      <c r="C2473" s="70">
        <v>43194</v>
      </c>
      <c r="D2473" s="71">
        <v>0.63195601851851857</v>
      </c>
      <c r="E2473" s="72" t="s">
        <v>9</v>
      </c>
      <c r="F2473" s="72">
        <v>18</v>
      </c>
      <c r="G2473" s="72" t="s">
        <v>10</v>
      </c>
    </row>
    <row r="2474" spans="3:7" ht="15" thickBot="1" x14ac:dyDescent="0.35">
      <c r="C2474" s="70">
        <v>43194</v>
      </c>
      <c r="D2474" s="71">
        <v>0.63269675925925928</v>
      </c>
      <c r="E2474" s="72" t="s">
        <v>9</v>
      </c>
      <c r="F2474" s="72">
        <v>47</v>
      </c>
      <c r="G2474" s="72" t="s">
        <v>21</v>
      </c>
    </row>
    <row r="2475" spans="3:7" ht="15" thickBot="1" x14ac:dyDescent="0.35">
      <c r="C2475" s="70">
        <v>43194</v>
      </c>
      <c r="D2475" s="71">
        <v>0.63341435185185191</v>
      </c>
      <c r="E2475" s="72" t="s">
        <v>9</v>
      </c>
      <c r="F2475" s="72">
        <v>57</v>
      </c>
      <c r="G2475" s="72" t="s">
        <v>10</v>
      </c>
    </row>
    <row r="2476" spans="3:7" ht="15" thickBot="1" x14ac:dyDescent="0.35">
      <c r="C2476" s="70">
        <v>43194</v>
      </c>
      <c r="D2476" s="71">
        <v>0.63516203703703711</v>
      </c>
      <c r="E2476" s="72" t="s">
        <v>9</v>
      </c>
      <c r="F2476" s="72">
        <v>17</v>
      </c>
      <c r="G2476" s="72" t="s">
        <v>21</v>
      </c>
    </row>
    <row r="2477" spans="3:7" ht="15" thickBot="1" x14ac:dyDescent="0.35">
      <c r="C2477" s="70">
        <v>43194</v>
      </c>
      <c r="D2477" s="71">
        <v>0.63547453703703705</v>
      </c>
      <c r="E2477" s="72" t="s">
        <v>9</v>
      </c>
      <c r="F2477" s="72">
        <v>26</v>
      </c>
      <c r="G2477" s="72" t="s">
        <v>21</v>
      </c>
    </row>
    <row r="2478" spans="3:7" ht="15" thickBot="1" x14ac:dyDescent="0.35">
      <c r="C2478" s="70">
        <v>43194</v>
      </c>
      <c r="D2478" s="71">
        <v>0.63601851851851854</v>
      </c>
      <c r="E2478" s="72" t="s">
        <v>9</v>
      </c>
      <c r="F2478" s="72">
        <v>44</v>
      </c>
      <c r="G2478" s="72" t="s">
        <v>21</v>
      </c>
    </row>
    <row r="2479" spans="3:7" ht="15" thickBot="1" x14ac:dyDescent="0.35">
      <c r="C2479" s="70">
        <v>43194</v>
      </c>
      <c r="D2479" s="71">
        <v>0.63694444444444442</v>
      </c>
      <c r="E2479" s="72" t="s">
        <v>9</v>
      </c>
      <c r="F2479" s="72">
        <v>24</v>
      </c>
      <c r="G2479" s="72" t="s">
        <v>21</v>
      </c>
    </row>
    <row r="2480" spans="3:7" ht="15" thickBot="1" x14ac:dyDescent="0.35">
      <c r="C2480" s="70">
        <v>43194</v>
      </c>
      <c r="D2480" s="71">
        <v>0.63704861111111111</v>
      </c>
      <c r="E2480" s="72" t="s">
        <v>9</v>
      </c>
      <c r="F2480" s="72">
        <v>28</v>
      </c>
      <c r="G2480" s="72" t="s">
        <v>10</v>
      </c>
    </row>
    <row r="2481" spans="3:7" ht="15" thickBot="1" x14ac:dyDescent="0.35">
      <c r="C2481" s="70">
        <v>43194</v>
      </c>
      <c r="D2481" s="71">
        <v>0.63723379629629628</v>
      </c>
      <c r="E2481" s="72" t="s">
        <v>9</v>
      </c>
      <c r="F2481" s="72">
        <v>26</v>
      </c>
      <c r="G2481" s="72" t="s">
        <v>21</v>
      </c>
    </row>
    <row r="2482" spans="3:7" ht="15" thickBot="1" x14ac:dyDescent="0.35">
      <c r="C2482" s="70">
        <v>43194</v>
      </c>
      <c r="D2482" s="71">
        <v>0.63733796296296297</v>
      </c>
      <c r="E2482" s="72" t="s">
        <v>9</v>
      </c>
      <c r="F2482" s="72">
        <v>29</v>
      </c>
      <c r="G2482" s="72" t="s">
        <v>21</v>
      </c>
    </row>
    <row r="2483" spans="3:7" ht="15" thickBot="1" x14ac:dyDescent="0.35">
      <c r="C2483" s="70">
        <v>43194</v>
      </c>
      <c r="D2483" s="71">
        <v>0.63885416666666661</v>
      </c>
      <c r="E2483" s="72" t="s">
        <v>9</v>
      </c>
      <c r="F2483" s="72">
        <v>43</v>
      </c>
      <c r="G2483" s="72" t="s">
        <v>21</v>
      </c>
    </row>
    <row r="2484" spans="3:7" ht="15" thickBot="1" x14ac:dyDescent="0.35">
      <c r="C2484" s="70">
        <v>43194</v>
      </c>
      <c r="D2484" s="71">
        <v>0.64026620370370368</v>
      </c>
      <c r="E2484" s="72" t="s">
        <v>9</v>
      </c>
      <c r="F2484" s="72">
        <v>33</v>
      </c>
      <c r="G2484" s="72" t="s">
        <v>10</v>
      </c>
    </row>
    <row r="2485" spans="3:7" ht="15" thickBot="1" x14ac:dyDescent="0.35">
      <c r="C2485" s="70">
        <v>43194</v>
      </c>
      <c r="D2485" s="71">
        <v>0.64137731481481486</v>
      </c>
      <c r="E2485" s="72" t="s">
        <v>9</v>
      </c>
      <c r="F2485" s="72">
        <v>38</v>
      </c>
      <c r="G2485" s="72" t="s">
        <v>21</v>
      </c>
    </row>
    <row r="2486" spans="3:7" ht="15" thickBot="1" x14ac:dyDescent="0.35">
      <c r="C2486" s="70">
        <v>43194</v>
      </c>
      <c r="D2486" s="71">
        <v>0.64181712962962967</v>
      </c>
      <c r="E2486" s="72" t="s">
        <v>9</v>
      </c>
      <c r="F2486" s="72">
        <v>52</v>
      </c>
      <c r="G2486" s="72" t="s">
        <v>21</v>
      </c>
    </row>
    <row r="2487" spans="3:7" ht="15" thickBot="1" x14ac:dyDescent="0.35">
      <c r="C2487" s="70">
        <v>43194</v>
      </c>
      <c r="D2487" s="71">
        <v>0.6419097222222222</v>
      </c>
      <c r="E2487" s="72" t="s">
        <v>9</v>
      </c>
      <c r="F2487" s="72">
        <v>28</v>
      </c>
      <c r="G2487" s="72" t="s">
        <v>21</v>
      </c>
    </row>
    <row r="2488" spans="3:7" ht="15" thickBot="1" x14ac:dyDescent="0.35">
      <c r="C2488" s="70">
        <v>43194</v>
      </c>
      <c r="D2488" s="71">
        <v>0.64214120370370364</v>
      </c>
      <c r="E2488" s="72" t="s">
        <v>9</v>
      </c>
      <c r="F2488" s="72">
        <v>31</v>
      </c>
      <c r="G2488" s="72" t="s">
        <v>21</v>
      </c>
    </row>
    <row r="2489" spans="3:7" ht="15" thickBot="1" x14ac:dyDescent="0.35">
      <c r="C2489" s="70">
        <v>43194</v>
      </c>
      <c r="D2489" s="71">
        <v>0.64311342592592591</v>
      </c>
      <c r="E2489" s="72" t="s">
        <v>9</v>
      </c>
      <c r="F2489" s="72">
        <v>33</v>
      </c>
      <c r="G2489" s="72" t="s">
        <v>10</v>
      </c>
    </row>
    <row r="2490" spans="3:7" ht="15" thickBot="1" x14ac:dyDescent="0.35">
      <c r="C2490" s="70">
        <v>43194</v>
      </c>
      <c r="D2490" s="71">
        <v>0.64328703703703705</v>
      </c>
      <c r="E2490" s="72" t="s">
        <v>9</v>
      </c>
      <c r="F2490" s="72">
        <v>40</v>
      </c>
      <c r="G2490" s="72" t="s">
        <v>21</v>
      </c>
    </row>
    <row r="2491" spans="3:7" ht="15" thickBot="1" x14ac:dyDescent="0.35">
      <c r="C2491" s="70">
        <v>43194</v>
      </c>
      <c r="D2491" s="71">
        <v>0.64614583333333331</v>
      </c>
      <c r="E2491" s="72" t="s">
        <v>9</v>
      </c>
      <c r="F2491" s="72">
        <v>20</v>
      </c>
      <c r="G2491" s="72" t="s">
        <v>21</v>
      </c>
    </row>
    <row r="2492" spans="3:7" ht="15" thickBot="1" x14ac:dyDescent="0.35">
      <c r="C2492" s="70">
        <v>43194</v>
      </c>
      <c r="D2492" s="71">
        <v>0.64697916666666666</v>
      </c>
      <c r="E2492" s="72" t="s">
        <v>9</v>
      </c>
      <c r="F2492" s="72">
        <v>58</v>
      </c>
      <c r="G2492" s="72" t="s">
        <v>10</v>
      </c>
    </row>
    <row r="2493" spans="3:7" ht="15" thickBot="1" x14ac:dyDescent="0.35">
      <c r="C2493" s="70">
        <v>43194</v>
      </c>
      <c r="D2493" s="71">
        <v>0.64819444444444441</v>
      </c>
      <c r="E2493" s="72" t="s">
        <v>9</v>
      </c>
      <c r="F2493" s="72">
        <v>31</v>
      </c>
      <c r="G2493" s="72" t="s">
        <v>10</v>
      </c>
    </row>
    <row r="2494" spans="3:7" ht="15" thickBot="1" x14ac:dyDescent="0.35">
      <c r="C2494" s="70">
        <v>43194</v>
      </c>
      <c r="D2494" s="71">
        <v>0.64886574074074077</v>
      </c>
      <c r="E2494" s="72" t="s">
        <v>9</v>
      </c>
      <c r="F2494" s="72">
        <v>23</v>
      </c>
      <c r="G2494" s="72" t="s">
        <v>21</v>
      </c>
    </row>
    <row r="2495" spans="3:7" ht="15" thickBot="1" x14ac:dyDescent="0.35">
      <c r="C2495" s="70">
        <v>43194</v>
      </c>
      <c r="D2495" s="71">
        <v>0.64910879629629636</v>
      </c>
      <c r="E2495" s="72" t="s">
        <v>9</v>
      </c>
      <c r="F2495" s="72">
        <v>32</v>
      </c>
      <c r="G2495" s="72" t="s">
        <v>21</v>
      </c>
    </row>
    <row r="2496" spans="3:7" ht="15" thickBot="1" x14ac:dyDescent="0.35">
      <c r="C2496" s="70">
        <v>43194</v>
      </c>
      <c r="D2496" s="71">
        <v>0.65143518518518517</v>
      </c>
      <c r="E2496" s="72" t="s">
        <v>9</v>
      </c>
      <c r="F2496" s="72">
        <v>37</v>
      </c>
      <c r="G2496" s="72" t="s">
        <v>10</v>
      </c>
    </row>
    <row r="2497" spans="3:7" ht="15" thickBot="1" x14ac:dyDescent="0.35">
      <c r="C2497" s="70">
        <v>43194</v>
      </c>
      <c r="D2497" s="71">
        <v>0.65284722222222225</v>
      </c>
      <c r="E2497" s="72" t="s">
        <v>9</v>
      </c>
      <c r="F2497" s="72">
        <v>42</v>
      </c>
      <c r="G2497" s="72" t="s">
        <v>10</v>
      </c>
    </row>
    <row r="2498" spans="3:7" ht="15" thickBot="1" x14ac:dyDescent="0.35">
      <c r="C2498" s="70">
        <v>43194</v>
      </c>
      <c r="D2498" s="71">
        <v>0.65287037037037032</v>
      </c>
      <c r="E2498" s="72" t="s">
        <v>9</v>
      </c>
      <c r="F2498" s="72">
        <v>41</v>
      </c>
      <c r="G2498" s="72" t="s">
        <v>21</v>
      </c>
    </row>
    <row r="2499" spans="3:7" ht="15" thickBot="1" x14ac:dyDescent="0.35">
      <c r="C2499" s="70">
        <v>43194</v>
      </c>
      <c r="D2499" s="71">
        <v>0.65402777777777776</v>
      </c>
      <c r="E2499" s="72" t="s">
        <v>9</v>
      </c>
      <c r="F2499" s="72">
        <v>72</v>
      </c>
      <c r="G2499" s="72" t="s">
        <v>10</v>
      </c>
    </row>
    <row r="2500" spans="3:7" ht="15" thickBot="1" x14ac:dyDescent="0.35">
      <c r="C2500" s="70">
        <v>43194</v>
      </c>
      <c r="D2500" s="71">
        <v>0.65442129629629631</v>
      </c>
      <c r="E2500" s="72" t="s">
        <v>9</v>
      </c>
      <c r="F2500" s="72">
        <v>41</v>
      </c>
      <c r="G2500" s="72" t="s">
        <v>10</v>
      </c>
    </row>
    <row r="2501" spans="3:7" ht="15" thickBot="1" x14ac:dyDescent="0.35">
      <c r="C2501" s="70">
        <v>43194</v>
      </c>
      <c r="D2501" s="71">
        <v>0.65449074074074076</v>
      </c>
      <c r="E2501" s="72" t="s">
        <v>9</v>
      </c>
      <c r="F2501" s="72">
        <v>46</v>
      </c>
      <c r="G2501" s="72" t="s">
        <v>21</v>
      </c>
    </row>
    <row r="2502" spans="3:7" ht="15" thickBot="1" x14ac:dyDescent="0.35">
      <c r="C2502" s="70">
        <v>43194</v>
      </c>
      <c r="D2502" s="71">
        <v>0.6555671296296296</v>
      </c>
      <c r="E2502" s="72" t="s">
        <v>9</v>
      </c>
      <c r="F2502" s="72">
        <v>32</v>
      </c>
      <c r="G2502" s="72" t="s">
        <v>21</v>
      </c>
    </row>
    <row r="2503" spans="3:7" ht="15" thickBot="1" x14ac:dyDescent="0.35">
      <c r="C2503" s="70">
        <v>43194</v>
      </c>
      <c r="D2503" s="71">
        <v>0.65614583333333332</v>
      </c>
      <c r="E2503" s="72" t="s">
        <v>9</v>
      </c>
      <c r="F2503" s="72">
        <v>22</v>
      </c>
      <c r="G2503" s="72" t="s">
        <v>21</v>
      </c>
    </row>
    <row r="2504" spans="3:7" ht="15" thickBot="1" x14ac:dyDescent="0.35">
      <c r="C2504" s="70">
        <v>43194</v>
      </c>
      <c r="D2504" s="71">
        <v>0.65649305555555559</v>
      </c>
      <c r="E2504" s="72" t="s">
        <v>9</v>
      </c>
      <c r="F2504" s="72">
        <v>29</v>
      </c>
      <c r="G2504" s="72" t="s">
        <v>21</v>
      </c>
    </row>
    <row r="2505" spans="3:7" ht="15" thickBot="1" x14ac:dyDescent="0.35">
      <c r="C2505" s="70">
        <v>43194</v>
      </c>
      <c r="D2505" s="71">
        <v>0.65665509259259258</v>
      </c>
      <c r="E2505" s="72" t="s">
        <v>9</v>
      </c>
      <c r="F2505" s="72">
        <v>31</v>
      </c>
      <c r="G2505" s="72" t="s">
        <v>10</v>
      </c>
    </row>
    <row r="2506" spans="3:7" ht="15" thickBot="1" x14ac:dyDescent="0.35">
      <c r="C2506" s="70">
        <v>43194</v>
      </c>
      <c r="D2506" s="71">
        <v>0.65773148148148153</v>
      </c>
      <c r="E2506" s="72" t="s">
        <v>9</v>
      </c>
      <c r="F2506" s="72">
        <v>40</v>
      </c>
      <c r="G2506" s="72" t="s">
        <v>10</v>
      </c>
    </row>
    <row r="2507" spans="3:7" ht="15" thickBot="1" x14ac:dyDescent="0.35">
      <c r="C2507" s="70">
        <v>43194</v>
      </c>
      <c r="D2507" s="71">
        <v>0.65843750000000001</v>
      </c>
      <c r="E2507" s="72" t="s">
        <v>9</v>
      </c>
      <c r="F2507" s="72">
        <v>35</v>
      </c>
      <c r="G2507" s="72" t="s">
        <v>10</v>
      </c>
    </row>
    <row r="2508" spans="3:7" ht="15" thickBot="1" x14ac:dyDescent="0.35">
      <c r="C2508" s="70">
        <v>43194</v>
      </c>
      <c r="D2508" s="71">
        <v>0.65917824074074072</v>
      </c>
      <c r="E2508" s="72" t="s">
        <v>9</v>
      </c>
      <c r="F2508" s="72">
        <v>29</v>
      </c>
      <c r="G2508" s="72" t="s">
        <v>21</v>
      </c>
    </row>
    <row r="2509" spans="3:7" ht="15" thickBot="1" x14ac:dyDescent="0.35">
      <c r="C2509" s="70">
        <v>43194</v>
      </c>
      <c r="D2509" s="71">
        <v>0.65921296296296295</v>
      </c>
      <c r="E2509" s="72" t="s">
        <v>9</v>
      </c>
      <c r="F2509" s="72">
        <v>58</v>
      </c>
      <c r="G2509" s="72" t="s">
        <v>10</v>
      </c>
    </row>
    <row r="2510" spans="3:7" ht="15" thickBot="1" x14ac:dyDescent="0.35">
      <c r="C2510" s="70">
        <v>43194</v>
      </c>
      <c r="D2510" s="71">
        <v>0.6602083333333334</v>
      </c>
      <c r="E2510" s="72" t="s">
        <v>9</v>
      </c>
      <c r="F2510" s="72">
        <v>34</v>
      </c>
      <c r="G2510" s="72" t="s">
        <v>10</v>
      </c>
    </row>
    <row r="2511" spans="3:7" ht="15" thickBot="1" x14ac:dyDescent="0.35">
      <c r="C2511" s="70">
        <v>43194</v>
      </c>
      <c r="D2511" s="71">
        <v>0.66149305555555549</v>
      </c>
      <c r="E2511" s="72" t="s">
        <v>9</v>
      </c>
      <c r="F2511" s="72">
        <v>25</v>
      </c>
      <c r="G2511" s="72" t="s">
        <v>21</v>
      </c>
    </row>
    <row r="2512" spans="3:7" ht="15" thickBot="1" x14ac:dyDescent="0.35">
      <c r="C2512" s="70">
        <v>43194</v>
      </c>
      <c r="D2512" s="71">
        <v>0.6629976851851852</v>
      </c>
      <c r="E2512" s="72" t="s">
        <v>9</v>
      </c>
      <c r="F2512" s="72">
        <v>24</v>
      </c>
      <c r="G2512" s="72" t="s">
        <v>21</v>
      </c>
    </row>
    <row r="2513" spans="3:7" ht="15" thickBot="1" x14ac:dyDescent="0.35">
      <c r="C2513" s="70">
        <v>43194</v>
      </c>
      <c r="D2513" s="71">
        <v>0.66318287037037038</v>
      </c>
      <c r="E2513" s="72" t="s">
        <v>9</v>
      </c>
      <c r="F2513" s="72">
        <v>33</v>
      </c>
      <c r="G2513" s="72" t="s">
        <v>10</v>
      </c>
    </row>
    <row r="2514" spans="3:7" ht="15" thickBot="1" x14ac:dyDescent="0.35">
      <c r="C2514" s="70">
        <v>43194</v>
      </c>
      <c r="D2514" s="71">
        <v>0.66393518518518524</v>
      </c>
      <c r="E2514" s="72" t="s">
        <v>9</v>
      </c>
      <c r="F2514" s="72">
        <v>22</v>
      </c>
      <c r="G2514" s="72" t="s">
        <v>21</v>
      </c>
    </row>
    <row r="2515" spans="3:7" ht="15" thickBot="1" x14ac:dyDescent="0.35">
      <c r="C2515" s="70">
        <v>43194</v>
      </c>
      <c r="D2515" s="71">
        <v>0.6645833333333333</v>
      </c>
      <c r="E2515" s="72" t="s">
        <v>9</v>
      </c>
      <c r="F2515" s="72">
        <v>27</v>
      </c>
      <c r="G2515" s="72" t="s">
        <v>21</v>
      </c>
    </row>
    <row r="2516" spans="3:7" ht="15" thickBot="1" x14ac:dyDescent="0.35">
      <c r="C2516" s="70">
        <v>43194</v>
      </c>
      <c r="D2516" s="71">
        <v>0.66575231481481478</v>
      </c>
      <c r="E2516" s="72" t="s">
        <v>9</v>
      </c>
      <c r="F2516" s="72">
        <v>17</v>
      </c>
      <c r="G2516" s="72" t="s">
        <v>21</v>
      </c>
    </row>
    <row r="2517" spans="3:7" ht="15" thickBot="1" x14ac:dyDescent="0.35">
      <c r="C2517" s="70">
        <v>43194</v>
      </c>
      <c r="D2517" s="71">
        <v>0.66591435185185188</v>
      </c>
      <c r="E2517" s="72" t="s">
        <v>9</v>
      </c>
      <c r="F2517" s="72">
        <v>33</v>
      </c>
      <c r="G2517" s="72" t="s">
        <v>10</v>
      </c>
    </row>
    <row r="2518" spans="3:7" ht="15" thickBot="1" x14ac:dyDescent="0.35">
      <c r="C2518" s="70">
        <v>43194</v>
      </c>
      <c r="D2518" s="71">
        <v>0.66622685185185182</v>
      </c>
      <c r="E2518" s="72" t="s">
        <v>9</v>
      </c>
      <c r="F2518" s="72">
        <v>35</v>
      </c>
      <c r="G2518" s="72" t="s">
        <v>21</v>
      </c>
    </row>
    <row r="2519" spans="3:7" ht="15" thickBot="1" x14ac:dyDescent="0.35">
      <c r="C2519" s="70">
        <v>43194</v>
      </c>
      <c r="D2519" s="71">
        <v>0.66663194444444451</v>
      </c>
      <c r="E2519" s="72" t="s">
        <v>9</v>
      </c>
      <c r="F2519" s="72">
        <v>38</v>
      </c>
      <c r="G2519" s="72" t="s">
        <v>21</v>
      </c>
    </row>
    <row r="2520" spans="3:7" ht="15" thickBot="1" x14ac:dyDescent="0.35">
      <c r="C2520" s="70">
        <v>43194</v>
      </c>
      <c r="D2520" s="71">
        <v>0.66726851851851843</v>
      </c>
      <c r="E2520" s="72" t="s">
        <v>9</v>
      </c>
      <c r="F2520" s="72">
        <v>26</v>
      </c>
      <c r="G2520" s="72" t="s">
        <v>21</v>
      </c>
    </row>
    <row r="2521" spans="3:7" ht="15" thickBot="1" x14ac:dyDescent="0.35">
      <c r="C2521" s="70">
        <v>43194</v>
      </c>
      <c r="D2521" s="71">
        <v>0.66776620370370365</v>
      </c>
      <c r="E2521" s="72" t="s">
        <v>9</v>
      </c>
      <c r="F2521" s="72">
        <v>48</v>
      </c>
      <c r="G2521" s="72" t="s">
        <v>10</v>
      </c>
    </row>
    <row r="2522" spans="3:7" ht="15" thickBot="1" x14ac:dyDescent="0.35">
      <c r="C2522" s="70">
        <v>43194</v>
      </c>
      <c r="D2522" s="71">
        <v>0.66795138888888894</v>
      </c>
      <c r="E2522" s="72" t="s">
        <v>9</v>
      </c>
      <c r="F2522" s="72">
        <v>36</v>
      </c>
      <c r="G2522" s="72" t="s">
        <v>10</v>
      </c>
    </row>
    <row r="2523" spans="3:7" ht="15" thickBot="1" x14ac:dyDescent="0.35">
      <c r="C2523" s="70">
        <v>43194</v>
      </c>
      <c r="D2523" s="71">
        <v>0.66855324074074074</v>
      </c>
      <c r="E2523" s="72" t="s">
        <v>9</v>
      </c>
      <c r="F2523" s="72">
        <v>32</v>
      </c>
      <c r="G2523" s="72" t="s">
        <v>21</v>
      </c>
    </row>
    <row r="2524" spans="3:7" ht="15" thickBot="1" x14ac:dyDescent="0.35">
      <c r="C2524" s="70">
        <v>43194</v>
      </c>
      <c r="D2524" s="71">
        <v>0.66876157407407411</v>
      </c>
      <c r="E2524" s="72" t="s">
        <v>9</v>
      </c>
      <c r="F2524" s="72">
        <v>26</v>
      </c>
      <c r="G2524" s="72" t="s">
        <v>21</v>
      </c>
    </row>
    <row r="2525" spans="3:7" ht="15" thickBot="1" x14ac:dyDescent="0.35">
      <c r="C2525" s="70">
        <v>43194</v>
      </c>
      <c r="D2525" s="71">
        <v>0.66951388888888885</v>
      </c>
      <c r="E2525" s="72" t="s">
        <v>9</v>
      </c>
      <c r="F2525" s="72">
        <v>21</v>
      </c>
      <c r="G2525" s="72" t="s">
        <v>21</v>
      </c>
    </row>
    <row r="2526" spans="3:7" ht="15" thickBot="1" x14ac:dyDescent="0.35">
      <c r="C2526" s="70">
        <v>43194</v>
      </c>
      <c r="D2526" s="71">
        <v>0.66954861111111119</v>
      </c>
      <c r="E2526" s="72" t="s">
        <v>9</v>
      </c>
      <c r="F2526" s="72">
        <v>24</v>
      </c>
      <c r="G2526" s="72" t="s">
        <v>21</v>
      </c>
    </row>
    <row r="2527" spans="3:7" ht="15" thickBot="1" x14ac:dyDescent="0.35">
      <c r="C2527" s="70">
        <v>43194</v>
      </c>
      <c r="D2527" s="71">
        <v>0.66954861111111119</v>
      </c>
      <c r="E2527" s="72" t="s">
        <v>9</v>
      </c>
      <c r="F2527" s="72">
        <v>28</v>
      </c>
      <c r="G2527" s="72" t="s">
        <v>21</v>
      </c>
    </row>
    <row r="2528" spans="3:7" ht="15" thickBot="1" x14ac:dyDescent="0.35">
      <c r="C2528" s="70">
        <v>43194</v>
      </c>
      <c r="D2528" s="71">
        <v>0.67039351851851858</v>
      </c>
      <c r="E2528" s="72" t="s">
        <v>9</v>
      </c>
      <c r="F2528" s="72">
        <v>33</v>
      </c>
      <c r="G2528" s="72" t="s">
        <v>10</v>
      </c>
    </row>
    <row r="2529" spans="3:7" ht="15" thickBot="1" x14ac:dyDescent="0.35">
      <c r="C2529" s="70">
        <v>43194</v>
      </c>
      <c r="D2529" s="71">
        <v>0.67277777777777781</v>
      </c>
      <c r="E2529" s="72" t="s">
        <v>9</v>
      </c>
      <c r="F2529" s="72">
        <v>27</v>
      </c>
      <c r="G2529" s="72" t="s">
        <v>21</v>
      </c>
    </row>
    <row r="2530" spans="3:7" ht="15" thickBot="1" x14ac:dyDescent="0.35">
      <c r="C2530" s="70">
        <v>43194</v>
      </c>
      <c r="D2530" s="71">
        <v>0.67291666666666661</v>
      </c>
      <c r="E2530" s="72" t="s">
        <v>9</v>
      </c>
      <c r="F2530" s="72">
        <v>21</v>
      </c>
      <c r="G2530" s="72" t="s">
        <v>21</v>
      </c>
    </row>
    <row r="2531" spans="3:7" ht="15" thickBot="1" x14ac:dyDescent="0.35">
      <c r="C2531" s="70">
        <v>43194</v>
      </c>
      <c r="D2531" s="71">
        <v>0.67357638888888882</v>
      </c>
      <c r="E2531" s="72" t="s">
        <v>9</v>
      </c>
      <c r="F2531" s="72">
        <v>33</v>
      </c>
      <c r="G2531" s="72" t="s">
        <v>10</v>
      </c>
    </row>
    <row r="2532" spans="3:7" ht="15" thickBot="1" x14ac:dyDescent="0.35">
      <c r="C2532" s="70">
        <v>43194</v>
      </c>
      <c r="D2532" s="71">
        <v>0.67424768518518519</v>
      </c>
      <c r="E2532" s="72" t="s">
        <v>9</v>
      </c>
      <c r="F2532" s="72">
        <v>28</v>
      </c>
      <c r="G2532" s="72" t="s">
        <v>21</v>
      </c>
    </row>
    <row r="2533" spans="3:7" ht="15" thickBot="1" x14ac:dyDescent="0.35">
      <c r="C2533" s="70">
        <v>43194</v>
      </c>
      <c r="D2533" s="71">
        <v>0.67473379629629626</v>
      </c>
      <c r="E2533" s="72" t="s">
        <v>9</v>
      </c>
      <c r="F2533" s="72">
        <v>30</v>
      </c>
      <c r="G2533" s="72" t="s">
        <v>21</v>
      </c>
    </row>
    <row r="2534" spans="3:7" ht="15" thickBot="1" x14ac:dyDescent="0.35">
      <c r="C2534" s="70">
        <v>43194</v>
      </c>
      <c r="D2534" s="71">
        <v>0.67483796296296295</v>
      </c>
      <c r="E2534" s="72" t="s">
        <v>9</v>
      </c>
      <c r="F2534" s="72">
        <v>28</v>
      </c>
      <c r="G2534" s="72" t="s">
        <v>21</v>
      </c>
    </row>
    <row r="2535" spans="3:7" ht="15" thickBot="1" x14ac:dyDescent="0.35">
      <c r="C2535" s="70">
        <v>43194</v>
      </c>
      <c r="D2535" s="71">
        <v>0.67505787037037035</v>
      </c>
      <c r="E2535" s="72" t="s">
        <v>9</v>
      </c>
      <c r="F2535" s="72">
        <v>43</v>
      </c>
      <c r="G2535" s="72" t="s">
        <v>21</v>
      </c>
    </row>
    <row r="2536" spans="3:7" ht="15" thickBot="1" x14ac:dyDescent="0.35">
      <c r="C2536" s="70">
        <v>43194</v>
      </c>
      <c r="D2536" s="71">
        <v>0.67509259259259258</v>
      </c>
      <c r="E2536" s="72" t="s">
        <v>9</v>
      </c>
      <c r="F2536" s="72">
        <v>43</v>
      </c>
      <c r="G2536" s="72" t="s">
        <v>10</v>
      </c>
    </row>
    <row r="2537" spans="3:7" ht="15" thickBot="1" x14ac:dyDescent="0.35">
      <c r="C2537" s="70">
        <v>43194</v>
      </c>
      <c r="D2537" s="71">
        <v>0.67587962962962955</v>
      </c>
      <c r="E2537" s="72" t="s">
        <v>9</v>
      </c>
      <c r="F2537" s="72">
        <v>43</v>
      </c>
      <c r="G2537" s="72" t="s">
        <v>10</v>
      </c>
    </row>
    <row r="2538" spans="3:7" ht="15" thickBot="1" x14ac:dyDescent="0.35">
      <c r="C2538" s="70">
        <v>43194</v>
      </c>
      <c r="D2538" s="71">
        <v>0.67648148148148157</v>
      </c>
      <c r="E2538" s="72" t="s">
        <v>9</v>
      </c>
      <c r="F2538" s="72">
        <v>33</v>
      </c>
      <c r="G2538" s="72" t="s">
        <v>21</v>
      </c>
    </row>
    <row r="2539" spans="3:7" ht="15" thickBot="1" x14ac:dyDescent="0.35">
      <c r="C2539" s="70">
        <v>43194</v>
      </c>
      <c r="D2539" s="71">
        <v>0.67773148148148143</v>
      </c>
      <c r="E2539" s="72" t="s">
        <v>9</v>
      </c>
      <c r="F2539" s="72">
        <v>29</v>
      </c>
      <c r="G2539" s="72" t="s">
        <v>21</v>
      </c>
    </row>
    <row r="2540" spans="3:7" ht="15" thickBot="1" x14ac:dyDescent="0.35">
      <c r="C2540" s="70">
        <v>43194</v>
      </c>
      <c r="D2540" s="71">
        <v>0.67879629629629623</v>
      </c>
      <c r="E2540" s="72" t="s">
        <v>9</v>
      </c>
      <c r="F2540" s="72">
        <v>45</v>
      </c>
      <c r="G2540" s="72" t="s">
        <v>10</v>
      </c>
    </row>
    <row r="2541" spans="3:7" ht="15" thickBot="1" x14ac:dyDescent="0.35">
      <c r="C2541" s="70">
        <v>43194</v>
      </c>
      <c r="D2541" s="71">
        <v>0.68076388888888895</v>
      </c>
      <c r="E2541" s="72" t="s">
        <v>9</v>
      </c>
      <c r="F2541" s="72">
        <v>40</v>
      </c>
      <c r="G2541" s="72" t="s">
        <v>10</v>
      </c>
    </row>
    <row r="2542" spans="3:7" ht="15" thickBot="1" x14ac:dyDescent="0.35">
      <c r="C2542" s="70">
        <v>43194</v>
      </c>
      <c r="D2542" s="71">
        <v>0.68177083333333333</v>
      </c>
      <c r="E2542" s="72" t="s">
        <v>9</v>
      </c>
      <c r="F2542" s="72">
        <v>45</v>
      </c>
      <c r="G2542" s="72" t="s">
        <v>21</v>
      </c>
    </row>
    <row r="2543" spans="3:7" ht="15" thickBot="1" x14ac:dyDescent="0.35">
      <c r="C2543" s="70">
        <v>43194</v>
      </c>
      <c r="D2543" s="71">
        <v>0.68204861111111104</v>
      </c>
      <c r="E2543" s="72" t="s">
        <v>9</v>
      </c>
      <c r="F2543" s="72">
        <v>33</v>
      </c>
      <c r="G2543" s="72" t="s">
        <v>10</v>
      </c>
    </row>
    <row r="2544" spans="3:7" ht="15" thickBot="1" x14ac:dyDescent="0.35">
      <c r="C2544" s="70">
        <v>43194</v>
      </c>
      <c r="D2544" s="71">
        <v>0.68225694444444451</v>
      </c>
      <c r="E2544" s="72" t="s">
        <v>9</v>
      </c>
      <c r="F2544" s="72">
        <v>21</v>
      </c>
      <c r="G2544" s="72" t="s">
        <v>21</v>
      </c>
    </row>
    <row r="2545" spans="3:7" ht="15" thickBot="1" x14ac:dyDescent="0.35">
      <c r="C2545" s="70">
        <v>43194</v>
      </c>
      <c r="D2545" s="71">
        <v>0.68225694444444451</v>
      </c>
      <c r="E2545" s="72" t="s">
        <v>9</v>
      </c>
      <c r="F2545" s="72">
        <v>27</v>
      </c>
      <c r="G2545" s="72" t="s">
        <v>21</v>
      </c>
    </row>
    <row r="2546" spans="3:7" ht="15" thickBot="1" x14ac:dyDescent="0.35">
      <c r="C2546" s="70">
        <v>43194</v>
      </c>
      <c r="D2546" s="71">
        <v>0.68226851851851855</v>
      </c>
      <c r="E2546" s="72" t="s">
        <v>9</v>
      </c>
      <c r="F2546" s="72">
        <v>30</v>
      </c>
      <c r="G2546" s="72" t="s">
        <v>21</v>
      </c>
    </row>
    <row r="2547" spans="3:7" ht="15" thickBot="1" x14ac:dyDescent="0.35">
      <c r="C2547" s="70">
        <v>43194</v>
      </c>
      <c r="D2547" s="71">
        <v>0.68226851851851855</v>
      </c>
      <c r="E2547" s="72" t="s">
        <v>9</v>
      </c>
      <c r="F2547" s="72">
        <v>19</v>
      </c>
      <c r="G2547" s="72" t="s">
        <v>21</v>
      </c>
    </row>
    <row r="2548" spans="3:7" ht="15" thickBot="1" x14ac:dyDescent="0.35">
      <c r="C2548" s="70">
        <v>43194</v>
      </c>
      <c r="D2548" s="71">
        <v>0.68383101851851846</v>
      </c>
      <c r="E2548" s="72" t="s">
        <v>9</v>
      </c>
      <c r="F2548" s="72">
        <v>32</v>
      </c>
      <c r="G2548" s="72" t="s">
        <v>10</v>
      </c>
    </row>
    <row r="2549" spans="3:7" ht="15" thickBot="1" x14ac:dyDescent="0.35">
      <c r="C2549" s="70">
        <v>43194</v>
      </c>
      <c r="D2549" s="71">
        <v>0.68410879629629628</v>
      </c>
      <c r="E2549" s="72" t="s">
        <v>9</v>
      </c>
      <c r="F2549" s="72">
        <v>31</v>
      </c>
      <c r="G2549" s="72" t="s">
        <v>21</v>
      </c>
    </row>
    <row r="2550" spans="3:7" ht="15" thickBot="1" x14ac:dyDescent="0.35">
      <c r="C2550" s="70">
        <v>43194</v>
      </c>
      <c r="D2550" s="71">
        <v>0.68422453703703701</v>
      </c>
      <c r="E2550" s="72" t="s">
        <v>9</v>
      </c>
      <c r="F2550" s="72">
        <v>22</v>
      </c>
      <c r="G2550" s="72" t="s">
        <v>21</v>
      </c>
    </row>
    <row r="2551" spans="3:7" ht="15" thickBot="1" x14ac:dyDescent="0.35">
      <c r="C2551" s="70">
        <v>43194</v>
      </c>
      <c r="D2551" s="71">
        <v>0.68453703703703705</v>
      </c>
      <c r="E2551" s="72" t="s">
        <v>9</v>
      </c>
      <c r="F2551" s="72">
        <v>54</v>
      </c>
      <c r="G2551" s="72" t="s">
        <v>10</v>
      </c>
    </row>
    <row r="2552" spans="3:7" ht="15" thickBot="1" x14ac:dyDescent="0.35">
      <c r="C2552" s="70">
        <v>43194</v>
      </c>
      <c r="D2552" s="71">
        <v>0.68473379629629638</v>
      </c>
      <c r="E2552" s="72" t="s">
        <v>9</v>
      </c>
      <c r="F2552" s="72">
        <v>23</v>
      </c>
      <c r="G2552" s="72" t="s">
        <v>21</v>
      </c>
    </row>
    <row r="2553" spans="3:7" ht="15" thickBot="1" x14ac:dyDescent="0.35">
      <c r="C2553" s="70">
        <v>43194</v>
      </c>
      <c r="D2553" s="71">
        <v>0.68540509259259252</v>
      </c>
      <c r="E2553" s="72" t="s">
        <v>9</v>
      </c>
      <c r="F2553" s="72">
        <v>39</v>
      </c>
      <c r="G2553" s="72" t="s">
        <v>21</v>
      </c>
    </row>
    <row r="2554" spans="3:7" ht="15" thickBot="1" x14ac:dyDescent="0.35">
      <c r="C2554" s="70">
        <v>43194</v>
      </c>
      <c r="D2554" s="71">
        <v>0.68570601851851853</v>
      </c>
      <c r="E2554" s="72" t="s">
        <v>9</v>
      </c>
      <c r="F2554" s="72">
        <v>29</v>
      </c>
      <c r="G2554" s="72" t="s">
        <v>10</v>
      </c>
    </row>
    <row r="2555" spans="3:7" ht="15" thickBot="1" x14ac:dyDescent="0.35">
      <c r="C2555" s="70">
        <v>43194</v>
      </c>
      <c r="D2555" s="71">
        <v>0.68611111111111101</v>
      </c>
      <c r="E2555" s="72" t="s">
        <v>9</v>
      </c>
      <c r="F2555" s="72">
        <v>32</v>
      </c>
      <c r="G2555" s="72" t="s">
        <v>21</v>
      </c>
    </row>
    <row r="2556" spans="3:7" ht="15" thickBot="1" x14ac:dyDescent="0.35">
      <c r="C2556" s="70">
        <v>43194</v>
      </c>
      <c r="D2556" s="71">
        <v>0.68616898148148142</v>
      </c>
      <c r="E2556" s="72" t="s">
        <v>9</v>
      </c>
      <c r="F2556" s="72">
        <v>25</v>
      </c>
      <c r="G2556" s="72" t="s">
        <v>21</v>
      </c>
    </row>
    <row r="2557" spans="3:7" ht="15" thickBot="1" x14ac:dyDescent="0.35">
      <c r="C2557" s="70">
        <v>43194</v>
      </c>
      <c r="D2557" s="71">
        <v>0.68675925925925929</v>
      </c>
      <c r="E2557" s="72" t="s">
        <v>9</v>
      </c>
      <c r="F2557" s="72">
        <v>43</v>
      </c>
      <c r="G2557" s="72" t="s">
        <v>10</v>
      </c>
    </row>
    <row r="2558" spans="3:7" ht="15" thickBot="1" x14ac:dyDescent="0.35">
      <c r="C2558" s="70">
        <v>43194</v>
      </c>
      <c r="D2558" s="71">
        <v>0.68760416666666668</v>
      </c>
      <c r="E2558" s="72" t="s">
        <v>9</v>
      </c>
      <c r="F2558" s="72">
        <v>36</v>
      </c>
      <c r="G2558" s="72" t="s">
        <v>10</v>
      </c>
    </row>
    <row r="2559" spans="3:7" ht="15" thickBot="1" x14ac:dyDescent="0.35">
      <c r="C2559" s="70">
        <v>43194</v>
      </c>
      <c r="D2559" s="71">
        <v>0.68820601851851848</v>
      </c>
      <c r="E2559" s="72" t="s">
        <v>9</v>
      </c>
      <c r="F2559" s="72">
        <v>40</v>
      </c>
      <c r="G2559" s="72" t="s">
        <v>10</v>
      </c>
    </row>
    <row r="2560" spans="3:7" ht="15" thickBot="1" x14ac:dyDescent="0.35">
      <c r="C2560" s="70">
        <v>43194</v>
      </c>
      <c r="D2560" s="71">
        <v>0.68946759259259249</v>
      </c>
      <c r="E2560" s="72" t="s">
        <v>9</v>
      </c>
      <c r="F2560" s="72">
        <v>24</v>
      </c>
      <c r="G2560" s="72" t="s">
        <v>21</v>
      </c>
    </row>
    <row r="2561" spans="3:7" ht="15" thickBot="1" x14ac:dyDescent="0.35">
      <c r="C2561" s="70">
        <v>43194</v>
      </c>
      <c r="D2561" s="71">
        <v>0.68996527777777772</v>
      </c>
      <c r="E2561" s="72" t="s">
        <v>9</v>
      </c>
      <c r="F2561" s="72">
        <v>30</v>
      </c>
      <c r="G2561" s="72" t="s">
        <v>21</v>
      </c>
    </row>
    <row r="2562" spans="3:7" ht="15" thickBot="1" x14ac:dyDescent="0.35">
      <c r="C2562" s="70">
        <v>43194</v>
      </c>
      <c r="D2562" s="71">
        <v>0.6905324074074074</v>
      </c>
      <c r="E2562" s="72" t="s">
        <v>9</v>
      </c>
      <c r="F2562" s="72">
        <v>55</v>
      </c>
      <c r="G2562" s="72" t="s">
        <v>10</v>
      </c>
    </row>
    <row r="2563" spans="3:7" ht="15" thickBot="1" x14ac:dyDescent="0.35">
      <c r="C2563" s="70">
        <v>43194</v>
      </c>
      <c r="D2563" s="71">
        <v>0.69059027777777782</v>
      </c>
      <c r="E2563" s="72" t="s">
        <v>9</v>
      </c>
      <c r="F2563" s="72">
        <v>32</v>
      </c>
      <c r="G2563" s="72" t="s">
        <v>21</v>
      </c>
    </row>
    <row r="2564" spans="3:7" ht="15" thickBot="1" x14ac:dyDescent="0.35">
      <c r="C2564" s="70">
        <v>43194</v>
      </c>
      <c r="D2564" s="71">
        <v>0.69103009259259263</v>
      </c>
      <c r="E2564" s="72" t="s">
        <v>9</v>
      </c>
      <c r="F2564" s="72">
        <v>31</v>
      </c>
      <c r="G2564" s="72" t="s">
        <v>21</v>
      </c>
    </row>
    <row r="2565" spans="3:7" ht="15" thickBot="1" x14ac:dyDescent="0.35">
      <c r="C2565" s="70">
        <v>43194</v>
      </c>
      <c r="D2565" s="71">
        <v>0.69144675925925936</v>
      </c>
      <c r="E2565" s="72" t="s">
        <v>9</v>
      </c>
      <c r="F2565" s="72">
        <v>33</v>
      </c>
      <c r="G2565" s="72" t="s">
        <v>21</v>
      </c>
    </row>
    <row r="2566" spans="3:7" ht="15" thickBot="1" x14ac:dyDescent="0.35">
      <c r="C2566" s="70">
        <v>43194</v>
      </c>
      <c r="D2566" s="71">
        <v>0.6918171296296296</v>
      </c>
      <c r="E2566" s="72" t="s">
        <v>9</v>
      </c>
      <c r="F2566" s="72">
        <v>29</v>
      </c>
      <c r="G2566" s="72" t="s">
        <v>21</v>
      </c>
    </row>
    <row r="2567" spans="3:7" ht="15" thickBot="1" x14ac:dyDescent="0.35">
      <c r="C2567" s="70">
        <v>43194</v>
      </c>
      <c r="D2567" s="71">
        <v>0.69218750000000007</v>
      </c>
      <c r="E2567" s="72" t="s">
        <v>9</v>
      </c>
      <c r="F2567" s="72">
        <v>21</v>
      </c>
      <c r="G2567" s="72" t="s">
        <v>21</v>
      </c>
    </row>
    <row r="2568" spans="3:7" ht="15" thickBot="1" x14ac:dyDescent="0.35">
      <c r="C2568" s="70">
        <v>43194</v>
      </c>
      <c r="D2568" s="71">
        <v>0.69298611111111119</v>
      </c>
      <c r="E2568" s="72" t="s">
        <v>9</v>
      </c>
      <c r="F2568" s="72">
        <v>31</v>
      </c>
      <c r="G2568" s="72" t="s">
        <v>21</v>
      </c>
    </row>
    <row r="2569" spans="3:7" ht="15" thickBot="1" x14ac:dyDescent="0.35">
      <c r="C2569" s="70">
        <v>43194</v>
      </c>
      <c r="D2569" s="71">
        <v>0.69800925925925927</v>
      </c>
      <c r="E2569" s="72" t="s">
        <v>9</v>
      </c>
      <c r="F2569" s="72">
        <v>31</v>
      </c>
      <c r="G2569" s="72" t="s">
        <v>21</v>
      </c>
    </row>
    <row r="2570" spans="3:7" ht="15" thickBot="1" x14ac:dyDescent="0.35">
      <c r="C2570" s="70">
        <v>43194</v>
      </c>
      <c r="D2570" s="71">
        <v>0.69806712962962969</v>
      </c>
      <c r="E2570" s="72" t="s">
        <v>9</v>
      </c>
      <c r="F2570" s="72">
        <v>33</v>
      </c>
      <c r="G2570" s="72" t="s">
        <v>10</v>
      </c>
    </row>
    <row r="2571" spans="3:7" ht="15" thickBot="1" x14ac:dyDescent="0.35">
      <c r="C2571" s="70">
        <v>43194</v>
      </c>
      <c r="D2571" s="71">
        <v>0.69935185185185189</v>
      </c>
      <c r="E2571" s="72" t="s">
        <v>9</v>
      </c>
      <c r="F2571" s="72">
        <v>41</v>
      </c>
      <c r="G2571" s="72" t="s">
        <v>21</v>
      </c>
    </row>
    <row r="2572" spans="3:7" ht="15" thickBot="1" x14ac:dyDescent="0.35">
      <c r="C2572" s="70">
        <v>43194</v>
      </c>
      <c r="D2572" s="71">
        <v>0.70079861111111119</v>
      </c>
      <c r="E2572" s="72" t="s">
        <v>9</v>
      </c>
      <c r="F2572" s="72">
        <v>41</v>
      </c>
      <c r="G2572" s="72" t="s">
        <v>21</v>
      </c>
    </row>
    <row r="2573" spans="3:7" ht="15" thickBot="1" x14ac:dyDescent="0.35">
      <c r="C2573" s="70">
        <v>43194</v>
      </c>
      <c r="D2573" s="71">
        <v>0.70157407407407402</v>
      </c>
      <c r="E2573" s="72" t="s">
        <v>9</v>
      </c>
      <c r="F2573" s="72">
        <v>25</v>
      </c>
      <c r="G2573" s="72" t="s">
        <v>21</v>
      </c>
    </row>
    <row r="2574" spans="3:7" ht="15" thickBot="1" x14ac:dyDescent="0.35">
      <c r="C2574" s="70">
        <v>43194</v>
      </c>
      <c r="D2574" s="71">
        <v>0.70219907407407411</v>
      </c>
      <c r="E2574" s="72" t="s">
        <v>9</v>
      </c>
      <c r="F2574" s="72">
        <v>22</v>
      </c>
      <c r="G2574" s="72" t="s">
        <v>21</v>
      </c>
    </row>
    <row r="2575" spans="3:7" ht="15" thickBot="1" x14ac:dyDescent="0.35">
      <c r="C2575" s="70">
        <v>43194</v>
      </c>
      <c r="D2575" s="71">
        <v>0.70423611111111117</v>
      </c>
      <c r="E2575" s="72" t="s">
        <v>9</v>
      </c>
      <c r="F2575" s="72">
        <v>42</v>
      </c>
      <c r="G2575" s="72" t="s">
        <v>10</v>
      </c>
    </row>
    <row r="2576" spans="3:7" ht="15" thickBot="1" x14ac:dyDescent="0.35">
      <c r="C2576" s="70">
        <v>43194</v>
      </c>
      <c r="D2576" s="71">
        <v>0.70496527777777773</v>
      </c>
      <c r="E2576" s="72" t="s">
        <v>9</v>
      </c>
      <c r="F2576" s="72">
        <v>26</v>
      </c>
      <c r="G2576" s="72" t="s">
        <v>21</v>
      </c>
    </row>
    <row r="2577" spans="3:7" ht="15" thickBot="1" x14ac:dyDescent="0.35">
      <c r="C2577" s="70">
        <v>43194</v>
      </c>
      <c r="D2577" s="71">
        <v>0.70680555555555558</v>
      </c>
      <c r="E2577" s="72" t="s">
        <v>9</v>
      </c>
      <c r="F2577" s="72">
        <v>36</v>
      </c>
      <c r="G2577" s="72" t="s">
        <v>10</v>
      </c>
    </row>
    <row r="2578" spans="3:7" ht="15" thickBot="1" x14ac:dyDescent="0.35">
      <c r="C2578" s="70">
        <v>43194</v>
      </c>
      <c r="D2578" s="71">
        <v>0.70733796296296303</v>
      </c>
      <c r="E2578" s="72" t="s">
        <v>9</v>
      </c>
      <c r="F2578" s="72">
        <v>26</v>
      </c>
      <c r="G2578" s="72" t="s">
        <v>21</v>
      </c>
    </row>
    <row r="2579" spans="3:7" ht="15" thickBot="1" x14ac:dyDescent="0.35">
      <c r="C2579" s="70">
        <v>43194</v>
      </c>
      <c r="D2579" s="71">
        <v>0.7074421296296296</v>
      </c>
      <c r="E2579" s="72" t="s">
        <v>9</v>
      </c>
      <c r="F2579" s="72">
        <v>21</v>
      </c>
      <c r="G2579" s="72" t="s">
        <v>10</v>
      </c>
    </row>
    <row r="2580" spans="3:7" ht="15" thickBot="1" x14ac:dyDescent="0.35">
      <c r="C2580" s="70">
        <v>43194</v>
      </c>
      <c r="D2580" s="71">
        <v>0.70754629629629628</v>
      </c>
      <c r="E2580" s="72" t="s">
        <v>9</v>
      </c>
      <c r="F2580" s="72">
        <v>39</v>
      </c>
      <c r="G2580" s="72" t="s">
        <v>21</v>
      </c>
    </row>
    <row r="2581" spans="3:7" ht="15" thickBot="1" x14ac:dyDescent="0.35">
      <c r="C2581" s="70">
        <v>43194</v>
      </c>
      <c r="D2581" s="71">
        <v>0.70782407407407411</v>
      </c>
      <c r="E2581" s="72" t="s">
        <v>9</v>
      </c>
      <c r="F2581" s="72">
        <v>40</v>
      </c>
      <c r="G2581" s="72" t="s">
        <v>21</v>
      </c>
    </row>
    <row r="2582" spans="3:7" ht="15" thickBot="1" x14ac:dyDescent="0.35">
      <c r="C2582" s="70">
        <v>43194</v>
      </c>
      <c r="D2582" s="71">
        <v>0.70928240740740733</v>
      </c>
      <c r="E2582" s="72" t="s">
        <v>9</v>
      </c>
      <c r="F2582" s="72">
        <v>43</v>
      </c>
      <c r="G2582" s="72" t="s">
        <v>21</v>
      </c>
    </row>
    <row r="2583" spans="3:7" ht="15" thickBot="1" x14ac:dyDescent="0.35">
      <c r="C2583" s="70">
        <v>43194</v>
      </c>
      <c r="D2583" s="71">
        <v>0.7096527777777778</v>
      </c>
      <c r="E2583" s="72" t="s">
        <v>9</v>
      </c>
      <c r="F2583" s="72">
        <v>56</v>
      </c>
      <c r="G2583" s="72" t="s">
        <v>10</v>
      </c>
    </row>
    <row r="2584" spans="3:7" ht="15" thickBot="1" x14ac:dyDescent="0.35">
      <c r="C2584" s="70">
        <v>43194</v>
      </c>
      <c r="D2584" s="71">
        <v>0.71104166666666668</v>
      </c>
      <c r="E2584" s="72" t="s">
        <v>9</v>
      </c>
      <c r="F2584" s="72">
        <v>31</v>
      </c>
      <c r="G2584" s="72" t="s">
        <v>21</v>
      </c>
    </row>
    <row r="2585" spans="3:7" ht="15" thickBot="1" x14ac:dyDescent="0.35">
      <c r="C2585" s="70">
        <v>43194</v>
      </c>
      <c r="D2585" s="71">
        <v>0.711400462962963</v>
      </c>
      <c r="E2585" s="72" t="s">
        <v>9</v>
      </c>
      <c r="F2585" s="72">
        <v>47</v>
      </c>
      <c r="G2585" s="72" t="s">
        <v>10</v>
      </c>
    </row>
    <row r="2586" spans="3:7" ht="15" thickBot="1" x14ac:dyDescent="0.35">
      <c r="C2586" s="70">
        <v>43194</v>
      </c>
      <c r="D2586" s="71">
        <v>0.71219907407407401</v>
      </c>
      <c r="E2586" s="72" t="s">
        <v>9</v>
      </c>
      <c r="F2586" s="72">
        <v>38</v>
      </c>
      <c r="G2586" s="72" t="s">
        <v>21</v>
      </c>
    </row>
    <row r="2587" spans="3:7" ht="15" thickBot="1" x14ac:dyDescent="0.35">
      <c r="C2587" s="70">
        <v>43194</v>
      </c>
      <c r="D2587" s="71">
        <v>0.71247685185185183</v>
      </c>
      <c r="E2587" s="72" t="s">
        <v>9</v>
      </c>
      <c r="F2587" s="72">
        <v>26</v>
      </c>
      <c r="G2587" s="72" t="s">
        <v>21</v>
      </c>
    </row>
    <row r="2588" spans="3:7" ht="15" thickBot="1" x14ac:dyDescent="0.35">
      <c r="C2588" s="70">
        <v>43194</v>
      </c>
      <c r="D2588" s="71">
        <v>0.71356481481481471</v>
      </c>
      <c r="E2588" s="72" t="s">
        <v>9</v>
      </c>
      <c r="F2588" s="72">
        <v>47</v>
      </c>
      <c r="G2588" s="72" t="s">
        <v>21</v>
      </c>
    </row>
    <row r="2589" spans="3:7" ht="15" thickBot="1" x14ac:dyDescent="0.35">
      <c r="C2589" s="70">
        <v>43194</v>
      </c>
      <c r="D2589" s="71">
        <v>0.71365740740740735</v>
      </c>
      <c r="E2589" s="72" t="s">
        <v>9</v>
      </c>
      <c r="F2589" s="72">
        <v>24</v>
      </c>
      <c r="G2589" s="72" t="s">
        <v>21</v>
      </c>
    </row>
    <row r="2590" spans="3:7" ht="15" thickBot="1" x14ac:dyDescent="0.35">
      <c r="C2590" s="70">
        <v>43194</v>
      </c>
      <c r="D2590" s="71">
        <v>0.71394675925925932</v>
      </c>
      <c r="E2590" s="72" t="s">
        <v>9</v>
      </c>
      <c r="F2590" s="72">
        <v>31</v>
      </c>
      <c r="G2590" s="72" t="s">
        <v>10</v>
      </c>
    </row>
    <row r="2591" spans="3:7" ht="15" thickBot="1" x14ac:dyDescent="0.35">
      <c r="C2591" s="70">
        <v>43194</v>
      </c>
      <c r="D2591" s="71">
        <v>0.71459490740740739</v>
      </c>
      <c r="E2591" s="72" t="s">
        <v>9</v>
      </c>
      <c r="F2591" s="72">
        <v>38</v>
      </c>
      <c r="G2591" s="72" t="s">
        <v>10</v>
      </c>
    </row>
    <row r="2592" spans="3:7" ht="15" thickBot="1" x14ac:dyDescent="0.35">
      <c r="C2592" s="70">
        <v>43194</v>
      </c>
      <c r="D2592" s="71">
        <v>0.71478009259259256</v>
      </c>
      <c r="E2592" s="72" t="s">
        <v>9</v>
      </c>
      <c r="F2592" s="72">
        <v>40</v>
      </c>
      <c r="G2592" s="72" t="s">
        <v>10</v>
      </c>
    </row>
    <row r="2593" spans="3:7" ht="15" thickBot="1" x14ac:dyDescent="0.35">
      <c r="C2593" s="70">
        <v>43194</v>
      </c>
      <c r="D2593" s="71">
        <v>0.71579861111111109</v>
      </c>
      <c r="E2593" s="72" t="s">
        <v>9</v>
      </c>
      <c r="F2593" s="72">
        <v>15</v>
      </c>
      <c r="G2593" s="72" t="s">
        <v>21</v>
      </c>
    </row>
    <row r="2594" spans="3:7" ht="15" thickBot="1" x14ac:dyDescent="0.35">
      <c r="C2594" s="70">
        <v>43194</v>
      </c>
      <c r="D2594" s="71">
        <v>0.71611111111111114</v>
      </c>
      <c r="E2594" s="72" t="s">
        <v>9</v>
      </c>
      <c r="F2594" s="72">
        <v>44</v>
      </c>
      <c r="G2594" s="72" t="s">
        <v>21</v>
      </c>
    </row>
    <row r="2595" spans="3:7" ht="15" thickBot="1" x14ac:dyDescent="0.35">
      <c r="C2595" s="70">
        <v>43194</v>
      </c>
      <c r="D2595" s="71">
        <v>0.71630787037037036</v>
      </c>
      <c r="E2595" s="72" t="s">
        <v>9</v>
      </c>
      <c r="F2595" s="72">
        <v>44</v>
      </c>
      <c r="G2595" s="72" t="s">
        <v>10</v>
      </c>
    </row>
    <row r="2596" spans="3:7" ht="15" thickBot="1" x14ac:dyDescent="0.35">
      <c r="C2596" s="70">
        <v>43194</v>
      </c>
      <c r="D2596" s="71">
        <v>0.71681712962962962</v>
      </c>
      <c r="E2596" s="72" t="s">
        <v>9</v>
      </c>
      <c r="F2596" s="72">
        <v>28</v>
      </c>
      <c r="G2596" s="72" t="s">
        <v>21</v>
      </c>
    </row>
    <row r="2597" spans="3:7" ht="15" thickBot="1" x14ac:dyDescent="0.35">
      <c r="C2597" s="70">
        <v>43194</v>
      </c>
      <c r="D2597" s="71">
        <v>0.71767361111111105</v>
      </c>
      <c r="E2597" s="72" t="s">
        <v>9</v>
      </c>
      <c r="F2597" s="72">
        <v>38</v>
      </c>
      <c r="G2597" s="72" t="s">
        <v>10</v>
      </c>
    </row>
    <row r="2598" spans="3:7" ht="15" thickBot="1" x14ac:dyDescent="0.35">
      <c r="C2598" s="70">
        <v>43194</v>
      </c>
      <c r="D2598" s="71">
        <v>0.71942129629629636</v>
      </c>
      <c r="E2598" s="72" t="s">
        <v>9</v>
      </c>
      <c r="F2598" s="72">
        <v>43</v>
      </c>
      <c r="G2598" s="72" t="s">
        <v>10</v>
      </c>
    </row>
    <row r="2599" spans="3:7" ht="15" thickBot="1" x14ac:dyDescent="0.35">
      <c r="C2599" s="70">
        <v>43194</v>
      </c>
      <c r="D2599" s="71">
        <v>0.72134259259259259</v>
      </c>
      <c r="E2599" s="72" t="s">
        <v>9</v>
      </c>
      <c r="F2599" s="72">
        <v>45</v>
      </c>
      <c r="G2599" s="72" t="s">
        <v>21</v>
      </c>
    </row>
    <row r="2600" spans="3:7" ht="15" thickBot="1" x14ac:dyDescent="0.35">
      <c r="C2600" s="70">
        <v>43194</v>
      </c>
      <c r="D2600" s="71">
        <v>0.72217592592592583</v>
      </c>
      <c r="E2600" s="72" t="s">
        <v>9</v>
      </c>
      <c r="F2600" s="72">
        <v>52</v>
      </c>
      <c r="G2600" s="72" t="s">
        <v>21</v>
      </c>
    </row>
    <row r="2601" spans="3:7" ht="15" thickBot="1" x14ac:dyDescent="0.35">
      <c r="C2601" s="70">
        <v>43194</v>
      </c>
      <c r="D2601" s="71">
        <v>0.72223379629629625</v>
      </c>
      <c r="E2601" s="72" t="s">
        <v>9</v>
      </c>
      <c r="F2601" s="72">
        <v>47</v>
      </c>
      <c r="G2601" s="72" t="s">
        <v>10</v>
      </c>
    </row>
    <row r="2602" spans="3:7" ht="15" thickBot="1" x14ac:dyDescent="0.35">
      <c r="C2602" s="70">
        <v>43194</v>
      </c>
      <c r="D2602" s="71">
        <v>0.7225462962962963</v>
      </c>
      <c r="E2602" s="72" t="s">
        <v>9</v>
      </c>
      <c r="F2602" s="72">
        <v>44</v>
      </c>
      <c r="G2602" s="72" t="s">
        <v>10</v>
      </c>
    </row>
    <row r="2603" spans="3:7" ht="15" thickBot="1" x14ac:dyDescent="0.35">
      <c r="C2603" s="70">
        <v>43194</v>
      </c>
      <c r="D2603" s="71">
        <v>0.72324074074074074</v>
      </c>
      <c r="E2603" s="72" t="s">
        <v>9</v>
      </c>
      <c r="F2603" s="72">
        <v>41</v>
      </c>
      <c r="G2603" s="72" t="s">
        <v>21</v>
      </c>
    </row>
    <row r="2604" spans="3:7" ht="15" thickBot="1" x14ac:dyDescent="0.35">
      <c r="C2604" s="70">
        <v>43194</v>
      </c>
      <c r="D2604" s="71">
        <v>0.72340277777777784</v>
      </c>
      <c r="E2604" s="72" t="s">
        <v>9</v>
      </c>
      <c r="F2604" s="72">
        <v>50</v>
      </c>
      <c r="G2604" s="72" t="s">
        <v>10</v>
      </c>
    </row>
    <row r="2605" spans="3:7" ht="15" thickBot="1" x14ac:dyDescent="0.35">
      <c r="C2605" s="70">
        <v>43194</v>
      </c>
      <c r="D2605" s="71">
        <v>0.72398148148148145</v>
      </c>
      <c r="E2605" s="72" t="s">
        <v>9</v>
      </c>
      <c r="F2605" s="72">
        <v>38</v>
      </c>
      <c r="G2605" s="72" t="s">
        <v>10</v>
      </c>
    </row>
    <row r="2606" spans="3:7" ht="15" thickBot="1" x14ac:dyDescent="0.35">
      <c r="C2606" s="70">
        <v>43194</v>
      </c>
      <c r="D2606" s="71">
        <v>0.72439814814814818</v>
      </c>
      <c r="E2606" s="72" t="s">
        <v>9</v>
      </c>
      <c r="F2606" s="72">
        <v>41</v>
      </c>
      <c r="G2606" s="72" t="s">
        <v>21</v>
      </c>
    </row>
    <row r="2607" spans="3:7" ht="15" thickBot="1" x14ac:dyDescent="0.35">
      <c r="C2607" s="70">
        <v>43194</v>
      </c>
      <c r="D2607" s="71">
        <v>0.72672453703703699</v>
      </c>
      <c r="E2607" s="72" t="s">
        <v>9</v>
      </c>
      <c r="F2607" s="72">
        <v>48</v>
      </c>
      <c r="G2607" s="72" t="s">
        <v>21</v>
      </c>
    </row>
    <row r="2608" spans="3:7" ht="15" thickBot="1" x14ac:dyDescent="0.35">
      <c r="C2608" s="70">
        <v>43194</v>
      </c>
      <c r="D2608" s="71">
        <v>0.72680555555555559</v>
      </c>
      <c r="E2608" s="72" t="s">
        <v>9</v>
      </c>
      <c r="F2608" s="72">
        <v>30</v>
      </c>
      <c r="G2608" s="72" t="s">
        <v>10</v>
      </c>
    </row>
    <row r="2609" spans="3:7" ht="15" thickBot="1" x14ac:dyDescent="0.35">
      <c r="C2609" s="70">
        <v>43194</v>
      </c>
      <c r="D2609" s="71">
        <v>0.72755787037037034</v>
      </c>
      <c r="E2609" s="72" t="s">
        <v>9</v>
      </c>
      <c r="F2609" s="72">
        <v>40</v>
      </c>
      <c r="G2609" s="72" t="s">
        <v>21</v>
      </c>
    </row>
    <row r="2610" spans="3:7" ht="15" thickBot="1" x14ac:dyDescent="0.35">
      <c r="C2610" s="70">
        <v>43194</v>
      </c>
      <c r="D2610" s="71">
        <v>0.72761574074074076</v>
      </c>
      <c r="E2610" s="72" t="s">
        <v>9</v>
      </c>
      <c r="F2610" s="72">
        <v>58</v>
      </c>
      <c r="G2610" s="72" t="s">
        <v>10</v>
      </c>
    </row>
    <row r="2611" spans="3:7" ht="15" thickBot="1" x14ac:dyDescent="0.35">
      <c r="C2611" s="70">
        <v>43194</v>
      </c>
      <c r="D2611" s="71">
        <v>0.7283680555555555</v>
      </c>
      <c r="E2611" s="72" t="s">
        <v>9</v>
      </c>
      <c r="F2611" s="72">
        <v>38</v>
      </c>
      <c r="G2611" s="72" t="s">
        <v>10</v>
      </c>
    </row>
    <row r="2612" spans="3:7" ht="15" thickBot="1" x14ac:dyDescent="0.35">
      <c r="C2612" s="70">
        <v>43194</v>
      </c>
      <c r="D2612" s="71">
        <v>0.72881944444444446</v>
      </c>
      <c r="E2612" s="72" t="s">
        <v>9</v>
      </c>
      <c r="F2612" s="72">
        <v>50</v>
      </c>
      <c r="G2612" s="72" t="s">
        <v>21</v>
      </c>
    </row>
    <row r="2613" spans="3:7" ht="15" thickBot="1" x14ac:dyDescent="0.35">
      <c r="C2613" s="70">
        <v>43194</v>
      </c>
      <c r="D2613" s="71">
        <v>0.72998842592592583</v>
      </c>
      <c r="E2613" s="72" t="s">
        <v>9</v>
      </c>
      <c r="F2613" s="72">
        <v>39</v>
      </c>
      <c r="G2613" s="72" t="s">
        <v>10</v>
      </c>
    </row>
    <row r="2614" spans="3:7" ht="15" thickBot="1" x14ac:dyDescent="0.35">
      <c r="C2614" s="70">
        <v>43194</v>
      </c>
      <c r="D2614" s="71">
        <v>0.73003472222222221</v>
      </c>
      <c r="E2614" s="72" t="s">
        <v>9</v>
      </c>
      <c r="F2614" s="72">
        <v>32</v>
      </c>
      <c r="G2614" s="72" t="s">
        <v>21</v>
      </c>
    </row>
    <row r="2615" spans="3:7" ht="15" thickBot="1" x14ac:dyDescent="0.35">
      <c r="C2615" s="70">
        <v>43194</v>
      </c>
      <c r="D2615" s="71">
        <v>0.73071759259259261</v>
      </c>
      <c r="E2615" s="72" t="s">
        <v>9</v>
      </c>
      <c r="F2615" s="72">
        <v>43</v>
      </c>
      <c r="G2615" s="72" t="s">
        <v>10</v>
      </c>
    </row>
    <row r="2616" spans="3:7" ht="15" thickBot="1" x14ac:dyDescent="0.35">
      <c r="C2616" s="70">
        <v>43194</v>
      </c>
      <c r="D2616" s="71">
        <v>0.73135416666666664</v>
      </c>
      <c r="E2616" s="72" t="s">
        <v>9</v>
      </c>
      <c r="F2616" s="72">
        <v>35</v>
      </c>
      <c r="G2616" s="72" t="s">
        <v>10</v>
      </c>
    </row>
    <row r="2617" spans="3:7" ht="15" thickBot="1" x14ac:dyDescent="0.35">
      <c r="C2617" s="70">
        <v>43194</v>
      </c>
      <c r="D2617" s="71">
        <v>0.73144675925925917</v>
      </c>
      <c r="E2617" s="72" t="s">
        <v>9</v>
      </c>
      <c r="F2617" s="72">
        <v>33</v>
      </c>
      <c r="G2617" s="72" t="s">
        <v>10</v>
      </c>
    </row>
    <row r="2618" spans="3:7" ht="15" thickBot="1" x14ac:dyDescent="0.35">
      <c r="C2618" s="70">
        <v>43194</v>
      </c>
      <c r="D2618" s="71">
        <v>0.73150462962962959</v>
      </c>
      <c r="E2618" s="72" t="s">
        <v>9</v>
      </c>
      <c r="F2618" s="72">
        <v>33</v>
      </c>
      <c r="G2618" s="72" t="s">
        <v>21</v>
      </c>
    </row>
    <row r="2619" spans="3:7" ht="15" thickBot="1" x14ac:dyDescent="0.35">
      <c r="C2619" s="70">
        <v>43194</v>
      </c>
      <c r="D2619" s="71">
        <v>0.73202546296296289</v>
      </c>
      <c r="E2619" s="72" t="s">
        <v>9</v>
      </c>
      <c r="F2619" s="72">
        <v>38</v>
      </c>
      <c r="G2619" s="72" t="s">
        <v>21</v>
      </c>
    </row>
    <row r="2620" spans="3:7" ht="15" thickBot="1" x14ac:dyDescent="0.35">
      <c r="C2620" s="70">
        <v>43194</v>
      </c>
      <c r="D2620" s="71">
        <v>0.7335532407407408</v>
      </c>
      <c r="E2620" s="72" t="s">
        <v>9</v>
      </c>
      <c r="F2620" s="72">
        <v>52</v>
      </c>
      <c r="G2620" s="72" t="s">
        <v>10</v>
      </c>
    </row>
    <row r="2621" spans="3:7" ht="15" thickBot="1" x14ac:dyDescent="0.35">
      <c r="C2621" s="70">
        <v>43194</v>
      </c>
      <c r="D2621" s="71">
        <v>0.73359953703703706</v>
      </c>
      <c r="E2621" s="72" t="s">
        <v>9</v>
      </c>
      <c r="F2621" s="72">
        <v>34</v>
      </c>
      <c r="G2621" s="72" t="s">
        <v>21</v>
      </c>
    </row>
    <row r="2622" spans="3:7" ht="15" thickBot="1" x14ac:dyDescent="0.35">
      <c r="C2622" s="70">
        <v>43194</v>
      </c>
      <c r="D2622" s="71">
        <v>0.73480324074074066</v>
      </c>
      <c r="E2622" s="72" t="s">
        <v>9</v>
      </c>
      <c r="F2622" s="72">
        <v>38</v>
      </c>
      <c r="G2622" s="72" t="s">
        <v>10</v>
      </c>
    </row>
    <row r="2623" spans="3:7" ht="15" thickBot="1" x14ac:dyDescent="0.35">
      <c r="C2623" s="70">
        <v>43194</v>
      </c>
      <c r="D2623" s="71">
        <v>0.73493055555555553</v>
      </c>
      <c r="E2623" s="72" t="s">
        <v>9</v>
      </c>
      <c r="F2623" s="72">
        <v>40</v>
      </c>
      <c r="G2623" s="72" t="s">
        <v>10</v>
      </c>
    </row>
    <row r="2624" spans="3:7" ht="15" thickBot="1" x14ac:dyDescent="0.35">
      <c r="C2624" s="70">
        <v>43194</v>
      </c>
      <c r="D2624" s="71">
        <v>0.73548611111111117</v>
      </c>
      <c r="E2624" s="72" t="s">
        <v>9</v>
      </c>
      <c r="F2624" s="72">
        <v>36</v>
      </c>
      <c r="G2624" s="72" t="s">
        <v>21</v>
      </c>
    </row>
    <row r="2625" spans="3:7" ht="15" thickBot="1" x14ac:dyDescent="0.35">
      <c r="C2625" s="70">
        <v>43194</v>
      </c>
      <c r="D2625" s="71">
        <v>0.73608796296296297</v>
      </c>
      <c r="E2625" s="72" t="s">
        <v>9</v>
      </c>
      <c r="F2625" s="72">
        <v>39</v>
      </c>
      <c r="G2625" s="72" t="s">
        <v>21</v>
      </c>
    </row>
    <row r="2626" spans="3:7" ht="15" thickBot="1" x14ac:dyDescent="0.35">
      <c r="C2626" s="70">
        <v>43194</v>
      </c>
      <c r="D2626" s="71">
        <v>0.73695601851851855</v>
      </c>
      <c r="E2626" s="72" t="s">
        <v>9</v>
      </c>
      <c r="F2626" s="72">
        <v>42</v>
      </c>
      <c r="G2626" s="72" t="s">
        <v>10</v>
      </c>
    </row>
    <row r="2627" spans="3:7" ht="15" thickBot="1" x14ac:dyDescent="0.35">
      <c r="C2627" s="70">
        <v>43194</v>
      </c>
      <c r="D2627" s="71">
        <v>0.73814814814814811</v>
      </c>
      <c r="E2627" s="72" t="s">
        <v>9</v>
      </c>
      <c r="F2627" s="72">
        <v>64</v>
      </c>
      <c r="G2627" s="72" t="s">
        <v>21</v>
      </c>
    </row>
    <row r="2628" spans="3:7" ht="15" thickBot="1" x14ac:dyDescent="0.35">
      <c r="C2628" s="70">
        <v>43194</v>
      </c>
      <c r="D2628" s="71">
        <v>0.73879629629629628</v>
      </c>
      <c r="E2628" s="72" t="s">
        <v>9</v>
      </c>
      <c r="F2628" s="72">
        <v>50</v>
      </c>
      <c r="G2628" s="72" t="s">
        <v>10</v>
      </c>
    </row>
    <row r="2629" spans="3:7" ht="15" thickBot="1" x14ac:dyDescent="0.35">
      <c r="C2629" s="70">
        <v>43194</v>
      </c>
      <c r="D2629" s="71">
        <v>0.73987268518518512</v>
      </c>
      <c r="E2629" s="72" t="s">
        <v>9</v>
      </c>
      <c r="F2629" s="72">
        <v>51</v>
      </c>
      <c r="G2629" s="72" t="s">
        <v>10</v>
      </c>
    </row>
    <row r="2630" spans="3:7" ht="15" thickBot="1" x14ac:dyDescent="0.35">
      <c r="C2630" s="70">
        <v>43194</v>
      </c>
      <c r="D2630" s="71">
        <v>0.73994212962962969</v>
      </c>
      <c r="E2630" s="72" t="s">
        <v>9</v>
      </c>
      <c r="F2630" s="72">
        <v>41</v>
      </c>
      <c r="G2630" s="72" t="s">
        <v>21</v>
      </c>
    </row>
    <row r="2631" spans="3:7" ht="15" thickBot="1" x14ac:dyDescent="0.35">
      <c r="C2631" s="70">
        <v>43194</v>
      </c>
      <c r="D2631" s="71">
        <v>0.74122685185185189</v>
      </c>
      <c r="E2631" s="72" t="s">
        <v>9</v>
      </c>
      <c r="F2631" s="72">
        <v>39</v>
      </c>
      <c r="G2631" s="72" t="s">
        <v>21</v>
      </c>
    </row>
    <row r="2632" spans="3:7" ht="15" thickBot="1" x14ac:dyDescent="0.35">
      <c r="C2632" s="70">
        <v>43194</v>
      </c>
      <c r="D2632" s="71">
        <v>0.74152777777777779</v>
      </c>
      <c r="E2632" s="72" t="s">
        <v>9</v>
      </c>
      <c r="F2632" s="72">
        <v>48</v>
      </c>
      <c r="G2632" s="72" t="s">
        <v>10</v>
      </c>
    </row>
    <row r="2633" spans="3:7" ht="15" thickBot="1" x14ac:dyDescent="0.35">
      <c r="C2633" s="70">
        <v>43194</v>
      </c>
      <c r="D2633" s="71">
        <v>0.74284722222222221</v>
      </c>
      <c r="E2633" s="72" t="s">
        <v>9</v>
      </c>
      <c r="F2633" s="72">
        <v>48</v>
      </c>
      <c r="G2633" s="72" t="s">
        <v>10</v>
      </c>
    </row>
    <row r="2634" spans="3:7" ht="15" thickBot="1" x14ac:dyDescent="0.35">
      <c r="C2634" s="70">
        <v>43194</v>
      </c>
      <c r="D2634" s="71">
        <v>0.74358796296296292</v>
      </c>
      <c r="E2634" s="72" t="s">
        <v>9</v>
      </c>
      <c r="F2634" s="72">
        <v>37</v>
      </c>
      <c r="G2634" s="72" t="s">
        <v>21</v>
      </c>
    </row>
    <row r="2635" spans="3:7" ht="15" thickBot="1" x14ac:dyDescent="0.35">
      <c r="C2635" s="70">
        <v>43194</v>
      </c>
      <c r="D2635" s="71">
        <v>0.74414351851851857</v>
      </c>
      <c r="E2635" s="72" t="s">
        <v>9</v>
      </c>
      <c r="F2635" s="72">
        <v>33</v>
      </c>
      <c r="G2635" s="72" t="s">
        <v>21</v>
      </c>
    </row>
    <row r="2636" spans="3:7" ht="15" thickBot="1" x14ac:dyDescent="0.35">
      <c r="C2636" s="70">
        <v>43194</v>
      </c>
      <c r="D2636" s="71">
        <v>0.74421296296296291</v>
      </c>
      <c r="E2636" s="72" t="s">
        <v>9</v>
      </c>
      <c r="F2636" s="72">
        <v>51</v>
      </c>
      <c r="G2636" s="72" t="s">
        <v>21</v>
      </c>
    </row>
    <row r="2637" spans="3:7" ht="15" thickBot="1" x14ac:dyDescent="0.35">
      <c r="C2637" s="70">
        <v>43194</v>
      </c>
      <c r="D2637" s="71">
        <v>0.74502314814814818</v>
      </c>
      <c r="E2637" s="72" t="s">
        <v>9</v>
      </c>
      <c r="F2637" s="72">
        <v>37</v>
      </c>
      <c r="G2637" s="72" t="s">
        <v>10</v>
      </c>
    </row>
    <row r="2638" spans="3:7" ht="15" thickBot="1" x14ac:dyDescent="0.35">
      <c r="C2638" s="70">
        <v>43194</v>
      </c>
      <c r="D2638" s="71">
        <v>0.74509259259259253</v>
      </c>
      <c r="E2638" s="72" t="s">
        <v>9</v>
      </c>
      <c r="F2638" s="72">
        <v>49</v>
      </c>
      <c r="G2638" s="72" t="s">
        <v>10</v>
      </c>
    </row>
    <row r="2639" spans="3:7" ht="15" thickBot="1" x14ac:dyDescent="0.35">
      <c r="C2639" s="70">
        <v>43194</v>
      </c>
      <c r="D2639" s="71">
        <v>0.74577546296296304</v>
      </c>
      <c r="E2639" s="72" t="s">
        <v>9</v>
      </c>
      <c r="F2639" s="72">
        <v>56</v>
      </c>
      <c r="G2639" s="72" t="s">
        <v>21</v>
      </c>
    </row>
    <row r="2640" spans="3:7" ht="15" thickBot="1" x14ac:dyDescent="0.35">
      <c r="C2640" s="70">
        <v>43194</v>
      </c>
      <c r="D2640" s="71">
        <v>0.74597222222222215</v>
      </c>
      <c r="E2640" s="72" t="s">
        <v>9</v>
      </c>
      <c r="F2640" s="72">
        <v>55</v>
      </c>
      <c r="G2640" s="72" t="s">
        <v>21</v>
      </c>
    </row>
    <row r="2641" spans="3:7" ht="15" thickBot="1" x14ac:dyDescent="0.35">
      <c r="C2641" s="70">
        <v>43194</v>
      </c>
      <c r="D2641" s="71">
        <v>0.74900462962962966</v>
      </c>
      <c r="E2641" s="72" t="s">
        <v>9</v>
      </c>
      <c r="F2641" s="72">
        <v>52</v>
      </c>
      <c r="G2641" s="72" t="s">
        <v>10</v>
      </c>
    </row>
    <row r="2642" spans="3:7" ht="15" thickBot="1" x14ac:dyDescent="0.35">
      <c r="C2642" s="70">
        <v>43194</v>
      </c>
      <c r="D2642" s="71">
        <v>0.75050925925925915</v>
      </c>
      <c r="E2642" s="72" t="s">
        <v>9</v>
      </c>
      <c r="F2642" s="72">
        <v>37</v>
      </c>
      <c r="G2642" s="72" t="s">
        <v>21</v>
      </c>
    </row>
    <row r="2643" spans="3:7" ht="15" thickBot="1" x14ac:dyDescent="0.35">
      <c r="C2643" s="70">
        <v>43194</v>
      </c>
      <c r="D2643" s="71">
        <v>0.75150462962962961</v>
      </c>
      <c r="E2643" s="72" t="s">
        <v>9</v>
      </c>
      <c r="F2643" s="72">
        <v>29</v>
      </c>
      <c r="G2643" s="72" t="s">
        <v>21</v>
      </c>
    </row>
    <row r="2644" spans="3:7" ht="15" thickBot="1" x14ac:dyDescent="0.35">
      <c r="C2644" s="70">
        <v>43194</v>
      </c>
      <c r="D2644" s="71">
        <v>0.75204861111111121</v>
      </c>
      <c r="E2644" s="72" t="s">
        <v>9</v>
      </c>
      <c r="F2644" s="72">
        <v>53</v>
      </c>
      <c r="G2644" s="72" t="s">
        <v>10</v>
      </c>
    </row>
    <row r="2645" spans="3:7" ht="15" thickBot="1" x14ac:dyDescent="0.35">
      <c r="C2645" s="70">
        <v>43194</v>
      </c>
      <c r="D2645" s="71">
        <v>0.75208333333333333</v>
      </c>
      <c r="E2645" s="72" t="s">
        <v>9</v>
      </c>
      <c r="F2645" s="72">
        <v>38</v>
      </c>
      <c r="G2645" s="72" t="s">
        <v>21</v>
      </c>
    </row>
    <row r="2646" spans="3:7" ht="15" thickBot="1" x14ac:dyDescent="0.35">
      <c r="C2646" s="70">
        <v>43194</v>
      </c>
      <c r="D2646" s="71">
        <v>0.75297453703703709</v>
      </c>
      <c r="E2646" s="72" t="s">
        <v>9</v>
      </c>
      <c r="F2646" s="72">
        <v>53</v>
      </c>
      <c r="G2646" s="72" t="s">
        <v>10</v>
      </c>
    </row>
    <row r="2647" spans="3:7" ht="15" thickBot="1" x14ac:dyDescent="0.35">
      <c r="C2647" s="70">
        <v>43194</v>
      </c>
      <c r="D2647" s="71">
        <v>0.75444444444444436</v>
      </c>
      <c r="E2647" s="72" t="s">
        <v>9</v>
      </c>
      <c r="F2647" s="72">
        <v>40</v>
      </c>
      <c r="G2647" s="72" t="s">
        <v>10</v>
      </c>
    </row>
    <row r="2648" spans="3:7" ht="15" thickBot="1" x14ac:dyDescent="0.35">
      <c r="C2648" s="70">
        <v>43194</v>
      </c>
      <c r="D2648" s="71">
        <v>0.75451388888888893</v>
      </c>
      <c r="E2648" s="72" t="s">
        <v>9</v>
      </c>
      <c r="F2648" s="72">
        <v>40</v>
      </c>
      <c r="G2648" s="72" t="s">
        <v>21</v>
      </c>
    </row>
    <row r="2649" spans="3:7" ht="15" thickBot="1" x14ac:dyDescent="0.35">
      <c r="C2649" s="70">
        <v>43194</v>
      </c>
      <c r="D2649" s="71">
        <v>0.75572916666666667</v>
      </c>
      <c r="E2649" s="72" t="s">
        <v>9</v>
      </c>
      <c r="F2649" s="72">
        <v>49</v>
      </c>
      <c r="G2649" s="72" t="s">
        <v>10</v>
      </c>
    </row>
    <row r="2650" spans="3:7" ht="15" thickBot="1" x14ac:dyDescent="0.35">
      <c r="C2650" s="70">
        <v>43194</v>
      </c>
      <c r="D2650" s="71">
        <v>0.75621527777777775</v>
      </c>
      <c r="E2650" s="72" t="s">
        <v>9</v>
      </c>
      <c r="F2650" s="72">
        <v>28</v>
      </c>
      <c r="G2650" s="72" t="s">
        <v>21</v>
      </c>
    </row>
    <row r="2651" spans="3:7" ht="15" thickBot="1" x14ac:dyDescent="0.35">
      <c r="C2651" s="70">
        <v>43194</v>
      </c>
      <c r="D2651" s="71">
        <v>0.75711805555555556</v>
      </c>
      <c r="E2651" s="72" t="s">
        <v>9</v>
      </c>
      <c r="F2651" s="72">
        <v>53</v>
      </c>
      <c r="G2651" s="72" t="s">
        <v>10</v>
      </c>
    </row>
    <row r="2652" spans="3:7" ht="15" thickBot="1" x14ac:dyDescent="0.35">
      <c r="C2652" s="70">
        <v>43194</v>
      </c>
      <c r="D2652" s="71">
        <v>0.75847222222222221</v>
      </c>
      <c r="E2652" s="72" t="s">
        <v>9</v>
      </c>
      <c r="F2652" s="72">
        <v>49</v>
      </c>
      <c r="G2652" s="72" t="s">
        <v>21</v>
      </c>
    </row>
    <row r="2653" spans="3:7" ht="15" thickBot="1" x14ac:dyDescent="0.35">
      <c r="C2653" s="70">
        <v>43194</v>
      </c>
      <c r="D2653" s="71">
        <v>0.75938657407407406</v>
      </c>
      <c r="E2653" s="72" t="s">
        <v>9</v>
      </c>
      <c r="F2653" s="72">
        <v>43</v>
      </c>
      <c r="G2653" s="72" t="s">
        <v>10</v>
      </c>
    </row>
    <row r="2654" spans="3:7" ht="15" thickBot="1" x14ac:dyDescent="0.35">
      <c r="C2654" s="70">
        <v>43194</v>
      </c>
      <c r="D2654" s="71">
        <v>0.7620717592592593</v>
      </c>
      <c r="E2654" s="72" t="s">
        <v>9</v>
      </c>
      <c r="F2654" s="72">
        <v>32</v>
      </c>
      <c r="G2654" s="72" t="s">
        <v>21</v>
      </c>
    </row>
    <row r="2655" spans="3:7" ht="15" thickBot="1" x14ac:dyDescent="0.35">
      <c r="C2655" s="70">
        <v>43194</v>
      </c>
      <c r="D2655" s="71">
        <v>0.76285879629629638</v>
      </c>
      <c r="E2655" s="72" t="s">
        <v>9</v>
      </c>
      <c r="F2655" s="72">
        <v>41</v>
      </c>
      <c r="G2655" s="72" t="s">
        <v>10</v>
      </c>
    </row>
    <row r="2656" spans="3:7" ht="15" thickBot="1" x14ac:dyDescent="0.35">
      <c r="C2656" s="70">
        <v>43194</v>
      </c>
      <c r="D2656" s="71">
        <v>0.76376157407407408</v>
      </c>
      <c r="E2656" s="72" t="s">
        <v>9</v>
      </c>
      <c r="F2656" s="72">
        <v>42</v>
      </c>
      <c r="G2656" s="72" t="s">
        <v>21</v>
      </c>
    </row>
    <row r="2657" spans="3:7" ht="15" thickBot="1" x14ac:dyDescent="0.35">
      <c r="C2657" s="70">
        <v>43194</v>
      </c>
      <c r="D2657" s="71">
        <v>0.76498842592592586</v>
      </c>
      <c r="E2657" s="72" t="s">
        <v>9</v>
      </c>
      <c r="F2657" s="72">
        <v>27</v>
      </c>
      <c r="G2657" s="72" t="s">
        <v>10</v>
      </c>
    </row>
    <row r="2658" spans="3:7" ht="15" thickBot="1" x14ac:dyDescent="0.35">
      <c r="C2658" s="70">
        <v>43194</v>
      </c>
      <c r="D2658" s="71">
        <v>0.76550925925925928</v>
      </c>
      <c r="E2658" s="72" t="s">
        <v>9</v>
      </c>
      <c r="F2658" s="72">
        <v>45</v>
      </c>
      <c r="G2658" s="72" t="s">
        <v>21</v>
      </c>
    </row>
    <row r="2659" spans="3:7" ht="15" thickBot="1" x14ac:dyDescent="0.35">
      <c r="C2659" s="70">
        <v>43194</v>
      </c>
      <c r="D2659" s="71">
        <v>0.7663078703703704</v>
      </c>
      <c r="E2659" s="72" t="s">
        <v>9</v>
      </c>
      <c r="F2659" s="72">
        <v>39</v>
      </c>
      <c r="G2659" s="72" t="s">
        <v>21</v>
      </c>
    </row>
    <row r="2660" spans="3:7" ht="15" thickBot="1" x14ac:dyDescent="0.35">
      <c r="C2660" s="70">
        <v>43194</v>
      </c>
      <c r="D2660" s="71">
        <v>0.7694212962962963</v>
      </c>
      <c r="E2660" s="72" t="s">
        <v>9</v>
      </c>
      <c r="F2660" s="72">
        <v>48</v>
      </c>
      <c r="G2660" s="72" t="s">
        <v>10</v>
      </c>
    </row>
    <row r="2661" spans="3:7" ht="15" thickBot="1" x14ac:dyDescent="0.35">
      <c r="C2661" s="70">
        <v>43194</v>
      </c>
      <c r="D2661" s="71">
        <v>0.77021990740740742</v>
      </c>
      <c r="E2661" s="72" t="s">
        <v>9</v>
      </c>
      <c r="F2661" s="72">
        <v>40</v>
      </c>
      <c r="G2661" s="72" t="s">
        <v>21</v>
      </c>
    </row>
    <row r="2662" spans="3:7" ht="15" thickBot="1" x14ac:dyDescent="0.35">
      <c r="C2662" s="70">
        <v>43194</v>
      </c>
      <c r="D2662" s="71">
        <v>0.77112268518518512</v>
      </c>
      <c r="E2662" s="72" t="s">
        <v>9</v>
      </c>
      <c r="F2662" s="72">
        <v>43</v>
      </c>
      <c r="G2662" s="72" t="s">
        <v>21</v>
      </c>
    </row>
    <row r="2663" spans="3:7" ht="15" thickBot="1" x14ac:dyDescent="0.35">
      <c r="C2663" s="70">
        <v>43194</v>
      </c>
      <c r="D2663" s="71">
        <v>0.77158564814814812</v>
      </c>
      <c r="E2663" s="72" t="s">
        <v>9</v>
      </c>
      <c r="F2663" s="72">
        <v>28</v>
      </c>
      <c r="G2663" s="72" t="s">
        <v>21</v>
      </c>
    </row>
    <row r="2664" spans="3:7" ht="15" thickBot="1" x14ac:dyDescent="0.35">
      <c r="C2664" s="70">
        <v>43194</v>
      </c>
      <c r="D2664" s="71">
        <v>0.77168981481481491</v>
      </c>
      <c r="E2664" s="72" t="s">
        <v>9</v>
      </c>
      <c r="F2664" s="72">
        <v>49</v>
      </c>
      <c r="G2664" s="72" t="s">
        <v>21</v>
      </c>
    </row>
    <row r="2665" spans="3:7" ht="15" thickBot="1" x14ac:dyDescent="0.35">
      <c r="C2665" s="70">
        <v>43194</v>
      </c>
      <c r="D2665" s="71">
        <v>0.77219907407407407</v>
      </c>
      <c r="E2665" s="72" t="s">
        <v>9</v>
      </c>
      <c r="F2665" s="72">
        <v>24</v>
      </c>
      <c r="G2665" s="72" t="s">
        <v>21</v>
      </c>
    </row>
    <row r="2666" spans="3:7" ht="15" thickBot="1" x14ac:dyDescent="0.35">
      <c r="C2666" s="70">
        <v>43194</v>
      </c>
      <c r="D2666" s="71">
        <v>0.77233796296296298</v>
      </c>
      <c r="E2666" s="72" t="s">
        <v>9</v>
      </c>
      <c r="F2666" s="72">
        <v>37</v>
      </c>
      <c r="G2666" s="72" t="s">
        <v>21</v>
      </c>
    </row>
    <row r="2667" spans="3:7" ht="15" thickBot="1" x14ac:dyDescent="0.35">
      <c r="C2667" s="70">
        <v>43194</v>
      </c>
      <c r="D2667" s="71">
        <v>0.77284722222222213</v>
      </c>
      <c r="E2667" s="72" t="s">
        <v>9</v>
      </c>
      <c r="F2667" s="72">
        <v>31</v>
      </c>
      <c r="G2667" s="72" t="s">
        <v>21</v>
      </c>
    </row>
    <row r="2668" spans="3:7" ht="15" thickBot="1" x14ac:dyDescent="0.35">
      <c r="C2668" s="70">
        <v>43194</v>
      </c>
      <c r="D2668" s="71">
        <v>0.77304398148148146</v>
      </c>
      <c r="E2668" s="72" t="s">
        <v>9</v>
      </c>
      <c r="F2668" s="72">
        <v>31</v>
      </c>
      <c r="G2668" s="72" t="s">
        <v>21</v>
      </c>
    </row>
    <row r="2669" spans="3:7" ht="15" thickBot="1" x14ac:dyDescent="0.35">
      <c r="C2669" s="70">
        <v>43194</v>
      </c>
      <c r="D2669" s="71">
        <v>0.77310185185185187</v>
      </c>
      <c r="E2669" s="72" t="s">
        <v>9</v>
      </c>
      <c r="F2669" s="72">
        <v>51</v>
      </c>
      <c r="G2669" s="72" t="s">
        <v>21</v>
      </c>
    </row>
    <row r="2670" spans="3:7" ht="15" thickBot="1" x14ac:dyDescent="0.35">
      <c r="C2670" s="70">
        <v>43194</v>
      </c>
      <c r="D2670" s="71">
        <v>0.77346064814814808</v>
      </c>
      <c r="E2670" s="72" t="s">
        <v>9</v>
      </c>
      <c r="F2670" s="72">
        <v>31</v>
      </c>
      <c r="G2670" s="72" t="s">
        <v>21</v>
      </c>
    </row>
    <row r="2671" spans="3:7" ht="15" thickBot="1" x14ac:dyDescent="0.35">
      <c r="C2671" s="70">
        <v>43194</v>
      </c>
      <c r="D2671" s="71">
        <v>0.7739583333333333</v>
      </c>
      <c r="E2671" s="72" t="s">
        <v>9</v>
      </c>
      <c r="F2671" s="72">
        <v>38</v>
      </c>
      <c r="G2671" s="72" t="s">
        <v>10</v>
      </c>
    </row>
    <row r="2672" spans="3:7" ht="15" thickBot="1" x14ac:dyDescent="0.35">
      <c r="C2672" s="70">
        <v>43194</v>
      </c>
      <c r="D2672" s="71">
        <v>0.77466435185185178</v>
      </c>
      <c r="E2672" s="72" t="s">
        <v>9</v>
      </c>
      <c r="F2672" s="72">
        <v>52</v>
      </c>
      <c r="G2672" s="72" t="s">
        <v>10</v>
      </c>
    </row>
    <row r="2673" spans="3:7" ht="15" thickBot="1" x14ac:dyDescent="0.35">
      <c r="C2673" s="70">
        <v>43194</v>
      </c>
      <c r="D2673" s="71">
        <v>0.77515046296296297</v>
      </c>
      <c r="E2673" s="72" t="s">
        <v>9</v>
      </c>
      <c r="F2673" s="72">
        <v>37</v>
      </c>
      <c r="G2673" s="72" t="s">
        <v>21</v>
      </c>
    </row>
    <row r="2674" spans="3:7" ht="15" thickBot="1" x14ac:dyDescent="0.35">
      <c r="C2674" s="70">
        <v>43194</v>
      </c>
      <c r="D2674" s="71">
        <v>0.77641203703703709</v>
      </c>
      <c r="E2674" s="72" t="s">
        <v>9</v>
      </c>
      <c r="F2674" s="72">
        <v>44</v>
      </c>
      <c r="G2674" s="72" t="s">
        <v>10</v>
      </c>
    </row>
    <row r="2675" spans="3:7" ht="15" thickBot="1" x14ac:dyDescent="0.35">
      <c r="C2675" s="70">
        <v>43194</v>
      </c>
      <c r="D2675" s="71">
        <v>0.77649305555555559</v>
      </c>
      <c r="E2675" s="72" t="s">
        <v>9</v>
      </c>
      <c r="F2675" s="72">
        <v>47</v>
      </c>
      <c r="G2675" s="72" t="s">
        <v>10</v>
      </c>
    </row>
    <row r="2676" spans="3:7" ht="15" thickBot="1" x14ac:dyDescent="0.35">
      <c r="C2676" s="70">
        <v>43194</v>
      </c>
      <c r="D2676" s="71">
        <v>0.77674768518518522</v>
      </c>
      <c r="E2676" s="72" t="s">
        <v>9</v>
      </c>
      <c r="F2676" s="72">
        <v>40</v>
      </c>
      <c r="G2676" s="72" t="s">
        <v>10</v>
      </c>
    </row>
    <row r="2677" spans="3:7" ht="15" thickBot="1" x14ac:dyDescent="0.35">
      <c r="C2677" s="70">
        <v>43194</v>
      </c>
      <c r="D2677" s="71">
        <v>0.77708333333333324</v>
      </c>
      <c r="E2677" s="72" t="s">
        <v>9</v>
      </c>
      <c r="F2677" s="72">
        <v>36</v>
      </c>
      <c r="G2677" s="72" t="s">
        <v>10</v>
      </c>
    </row>
    <row r="2678" spans="3:7" ht="15" thickBot="1" x14ac:dyDescent="0.35">
      <c r="C2678" s="70">
        <v>43194</v>
      </c>
      <c r="D2678" s="71">
        <v>0.78012731481481479</v>
      </c>
      <c r="E2678" s="72" t="s">
        <v>9</v>
      </c>
      <c r="F2678" s="72">
        <v>35</v>
      </c>
      <c r="G2678" s="72" t="s">
        <v>21</v>
      </c>
    </row>
    <row r="2679" spans="3:7" ht="15" thickBot="1" x14ac:dyDescent="0.35">
      <c r="C2679" s="70">
        <v>43194</v>
      </c>
      <c r="D2679" s="71">
        <v>0.78120370370370373</v>
      </c>
      <c r="E2679" s="72" t="s">
        <v>9</v>
      </c>
      <c r="F2679" s="72">
        <v>50</v>
      </c>
      <c r="G2679" s="72" t="s">
        <v>21</v>
      </c>
    </row>
    <row r="2680" spans="3:7" ht="15" thickBot="1" x14ac:dyDescent="0.35">
      <c r="C2680" s="70">
        <v>43194</v>
      </c>
      <c r="D2680" s="71">
        <v>0.78128472222222223</v>
      </c>
      <c r="E2680" s="72" t="s">
        <v>9</v>
      </c>
      <c r="F2680" s="72">
        <v>43</v>
      </c>
      <c r="G2680" s="72" t="s">
        <v>21</v>
      </c>
    </row>
    <row r="2681" spans="3:7" ht="15" thickBot="1" x14ac:dyDescent="0.35">
      <c r="C2681" s="70">
        <v>43194</v>
      </c>
      <c r="D2681" s="71">
        <v>0.78702546296296294</v>
      </c>
      <c r="E2681" s="72" t="s">
        <v>9</v>
      </c>
      <c r="F2681" s="72">
        <v>40</v>
      </c>
      <c r="G2681" s="72" t="s">
        <v>21</v>
      </c>
    </row>
    <row r="2682" spans="3:7" ht="15" thickBot="1" x14ac:dyDescent="0.35">
      <c r="C2682" s="70">
        <v>43194</v>
      </c>
      <c r="D2682" s="71">
        <v>0.78714120370370377</v>
      </c>
      <c r="E2682" s="72" t="s">
        <v>9</v>
      </c>
      <c r="F2682" s="72">
        <v>44</v>
      </c>
      <c r="G2682" s="72" t="s">
        <v>10</v>
      </c>
    </row>
    <row r="2683" spans="3:7" ht="15" thickBot="1" x14ac:dyDescent="0.35">
      <c r="C2683" s="70">
        <v>43194</v>
      </c>
      <c r="D2683" s="71">
        <v>0.78887731481481482</v>
      </c>
      <c r="E2683" s="72" t="s">
        <v>9</v>
      </c>
      <c r="F2683" s="72">
        <v>34</v>
      </c>
      <c r="G2683" s="72" t="s">
        <v>21</v>
      </c>
    </row>
    <row r="2684" spans="3:7" ht="15" thickBot="1" x14ac:dyDescent="0.35">
      <c r="C2684" s="70">
        <v>43194</v>
      </c>
      <c r="D2684" s="71">
        <v>0.78898148148148151</v>
      </c>
      <c r="E2684" s="72" t="s">
        <v>9</v>
      </c>
      <c r="F2684" s="72">
        <v>31</v>
      </c>
      <c r="G2684" s="72" t="s">
        <v>21</v>
      </c>
    </row>
    <row r="2685" spans="3:7" ht="15" thickBot="1" x14ac:dyDescent="0.35">
      <c r="C2685" s="70">
        <v>43194</v>
      </c>
      <c r="D2685" s="71">
        <v>0.79231481481481481</v>
      </c>
      <c r="E2685" s="72" t="s">
        <v>9</v>
      </c>
      <c r="F2685" s="72">
        <v>39</v>
      </c>
      <c r="G2685" s="72" t="s">
        <v>10</v>
      </c>
    </row>
    <row r="2686" spans="3:7" ht="15" thickBot="1" x14ac:dyDescent="0.35">
      <c r="C2686" s="70">
        <v>43194</v>
      </c>
      <c r="D2686" s="71">
        <v>0.79425925925925922</v>
      </c>
      <c r="E2686" s="72" t="s">
        <v>9</v>
      </c>
      <c r="F2686" s="72">
        <v>23</v>
      </c>
      <c r="G2686" s="72" t="s">
        <v>21</v>
      </c>
    </row>
    <row r="2687" spans="3:7" ht="15" thickBot="1" x14ac:dyDescent="0.35">
      <c r="C2687" s="70">
        <v>43194</v>
      </c>
      <c r="D2687" s="71">
        <v>0.79533564814814817</v>
      </c>
      <c r="E2687" s="72" t="s">
        <v>9</v>
      </c>
      <c r="F2687" s="72">
        <v>38</v>
      </c>
      <c r="G2687" s="72" t="s">
        <v>10</v>
      </c>
    </row>
    <row r="2688" spans="3:7" ht="15" thickBot="1" x14ac:dyDescent="0.35">
      <c r="C2688" s="70">
        <v>43194</v>
      </c>
      <c r="D2688" s="71">
        <v>0.79564814814814822</v>
      </c>
      <c r="E2688" s="72" t="s">
        <v>9</v>
      </c>
      <c r="F2688" s="72">
        <v>42</v>
      </c>
      <c r="G2688" s="72" t="s">
        <v>10</v>
      </c>
    </row>
    <row r="2689" spans="3:7" ht="15" thickBot="1" x14ac:dyDescent="0.35">
      <c r="C2689" s="70">
        <v>43194</v>
      </c>
      <c r="D2689" s="71">
        <v>0.79907407407407405</v>
      </c>
      <c r="E2689" s="72" t="s">
        <v>9</v>
      </c>
      <c r="F2689" s="72">
        <v>34</v>
      </c>
      <c r="G2689" s="72" t="s">
        <v>21</v>
      </c>
    </row>
    <row r="2690" spans="3:7" ht="15" thickBot="1" x14ac:dyDescent="0.35">
      <c r="C2690" s="70">
        <v>43194</v>
      </c>
      <c r="D2690" s="71">
        <v>0.79915509259259254</v>
      </c>
      <c r="E2690" s="72" t="s">
        <v>9</v>
      </c>
      <c r="F2690" s="72">
        <v>45</v>
      </c>
      <c r="G2690" s="72" t="s">
        <v>21</v>
      </c>
    </row>
    <row r="2691" spans="3:7" ht="15" thickBot="1" x14ac:dyDescent="0.35">
      <c r="C2691" s="70">
        <v>43194</v>
      </c>
      <c r="D2691" s="71">
        <v>0.79982638888888891</v>
      </c>
      <c r="E2691" s="72" t="s">
        <v>9</v>
      </c>
      <c r="F2691" s="72">
        <v>33</v>
      </c>
      <c r="G2691" s="72" t="s">
        <v>21</v>
      </c>
    </row>
    <row r="2692" spans="3:7" ht="15" thickBot="1" x14ac:dyDescent="0.35">
      <c r="C2692" s="70">
        <v>43194</v>
      </c>
      <c r="D2692" s="71">
        <v>0.79999999999999993</v>
      </c>
      <c r="E2692" s="72" t="s">
        <v>9</v>
      </c>
      <c r="F2692" s="72">
        <v>37</v>
      </c>
      <c r="G2692" s="72" t="s">
        <v>10</v>
      </c>
    </row>
    <row r="2693" spans="3:7" ht="15" thickBot="1" x14ac:dyDescent="0.35">
      <c r="C2693" s="70">
        <v>43194</v>
      </c>
      <c r="D2693" s="71">
        <v>0.80031249999999998</v>
      </c>
      <c r="E2693" s="72" t="s">
        <v>9</v>
      </c>
      <c r="F2693" s="72">
        <v>44</v>
      </c>
      <c r="G2693" s="72" t="s">
        <v>21</v>
      </c>
    </row>
    <row r="2694" spans="3:7" ht="15" thickBot="1" x14ac:dyDescent="0.35">
      <c r="C2694" s="70">
        <v>43194</v>
      </c>
      <c r="D2694" s="71">
        <v>0.80164351851851856</v>
      </c>
      <c r="E2694" s="72" t="s">
        <v>9</v>
      </c>
      <c r="F2694" s="72">
        <v>37</v>
      </c>
      <c r="G2694" s="72" t="s">
        <v>10</v>
      </c>
    </row>
    <row r="2695" spans="3:7" ht="15" thickBot="1" x14ac:dyDescent="0.35">
      <c r="C2695" s="70">
        <v>43194</v>
      </c>
      <c r="D2695" s="71">
        <v>0.8028819444444445</v>
      </c>
      <c r="E2695" s="72" t="s">
        <v>9</v>
      </c>
      <c r="F2695" s="72">
        <v>44</v>
      </c>
      <c r="G2695" s="72" t="s">
        <v>21</v>
      </c>
    </row>
    <row r="2696" spans="3:7" ht="15" thickBot="1" x14ac:dyDescent="0.35">
      <c r="C2696" s="70">
        <v>43194</v>
      </c>
      <c r="D2696" s="71">
        <v>0.80321759259259251</v>
      </c>
      <c r="E2696" s="72" t="s">
        <v>9</v>
      </c>
      <c r="F2696" s="72">
        <v>46</v>
      </c>
      <c r="G2696" s="72" t="s">
        <v>21</v>
      </c>
    </row>
    <row r="2697" spans="3:7" ht="15" thickBot="1" x14ac:dyDescent="0.35">
      <c r="C2697" s="70">
        <v>43194</v>
      </c>
      <c r="D2697" s="71">
        <v>0.80412037037037043</v>
      </c>
      <c r="E2697" s="72" t="s">
        <v>9</v>
      </c>
      <c r="F2697" s="72">
        <v>46</v>
      </c>
      <c r="G2697" s="72" t="s">
        <v>10</v>
      </c>
    </row>
    <row r="2698" spans="3:7" ht="15" thickBot="1" x14ac:dyDescent="0.35">
      <c r="C2698" s="70">
        <v>43194</v>
      </c>
      <c r="D2698" s="71">
        <v>0.80501157407407409</v>
      </c>
      <c r="E2698" s="72" t="s">
        <v>9</v>
      </c>
      <c r="F2698" s="72">
        <v>41</v>
      </c>
      <c r="G2698" s="72" t="s">
        <v>21</v>
      </c>
    </row>
    <row r="2699" spans="3:7" ht="15" thickBot="1" x14ac:dyDescent="0.35">
      <c r="C2699" s="70">
        <v>43194</v>
      </c>
      <c r="D2699" s="71">
        <v>0.80641203703703701</v>
      </c>
      <c r="E2699" s="72" t="s">
        <v>9</v>
      </c>
      <c r="F2699" s="72">
        <v>49</v>
      </c>
      <c r="G2699" s="72" t="s">
        <v>21</v>
      </c>
    </row>
    <row r="2700" spans="3:7" ht="15" thickBot="1" x14ac:dyDescent="0.35">
      <c r="C2700" s="70">
        <v>43194</v>
      </c>
      <c r="D2700" s="71">
        <v>0.80650462962962965</v>
      </c>
      <c r="E2700" s="72" t="s">
        <v>9</v>
      </c>
      <c r="F2700" s="72">
        <v>39</v>
      </c>
      <c r="G2700" s="72" t="s">
        <v>21</v>
      </c>
    </row>
    <row r="2701" spans="3:7" ht="15" thickBot="1" x14ac:dyDescent="0.35">
      <c r="C2701" s="70">
        <v>43194</v>
      </c>
      <c r="D2701" s="71">
        <v>0.80928240740740742</v>
      </c>
      <c r="E2701" s="72" t="s">
        <v>9</v>
      </c>
      <c r="F2701" s="72">
        <v>41</v>
      </c>
      <c r="G2701" s="72" t="s">
        <v>10</v>
      </c>
    </row>
    <row r="2702" spans="3:7" ht="15" thickBot="1" x14ac:dyDescent="0.35">
      <c r="C2702" s="70">
        <v>43194</v>
      </c>
      <c r="D2702" s="71">
        <v>0.81199074074074085</v>
      </c>
      <c r="E2702" s="72" t="s">
        <v>9</v>
      </c>
      <c r="F2702" s="72">
        <v>62</v>
      </c>
      <c r="G2702" s="72" t="s">
        <v>21</v>
      </c>
    </row>
    <row r="2703" spans="3:7" ht="15" thickBot="1" x14ac:dyDescent="0.35">
      <c r="C2703" s="70">
        <v>43194</v>
      </c>
      <c r="D2703" s="71">
        <v>0.8131828703703704</v>
      </c>
      <c r="E2703" s="72" t="s">
        <v>9</v>
      </c>
      <c r="F2703" s="72">
        <v>41</v>
      </c>
      <c r="G2703" s="72" t="s">
        <v>21</v>
      </c>
    </row>
    <row r="2704" spans="3:7" ht="15" thickBot="1" x14ac:dyDescent="0.35">
      <c r="C2704" s="70">
        <v>43194</v>
      </c>
      <c r="D2704" s="71">
        <v>0.81394675925925919</v>
      </c>
      <c r="E2704" s="72" t="s">
        <v>9</v>
      </c>
      <c r="F2704" s="72">
        <v>49</v>
      </c>
      <c r="G2704" s="72" t="s">
        <v>10</v>
      </c>
    </row>
    <row r="2705" spans="3:7" ht="15" thickBot="1" x14ac:dyDescent="0.35">
      <c r="C2705" s="70">
        <v>43194</v>
      </c>
      <c r="D2705" s="71">
        <v>0.81692129629629628</v>
      </c>
      <c r="E2705" s="72" t="s">
        <v>9</v>
      </c>
      <c r="F2705" s="72">
        <v>48</v>
      </c>
      <c r="G2705" s="72" t="s">
        <v>21</v>
      </c>
    </row>
    <row r="2706" spans="3:7" ht="15" thickBot="1" x14ac:dyDescent="0.35">
      <c r="C2706" s="70">
        <v>43194</v>
      </c>
      <c r="D2706" s="71">
        <v>0.8169791666666667</v>
      </c>
      <c r="E2706" s="72" t="s">
        <v>9</v>
      </c>
      <c r="F2706" s="72">
        <v>53</v>
      </c>
      <c r="G2706" s="72" t="s">
        <v>21</v>
      </c>
    </row>
    <row r="2707" spans="3:7" ht="15" thickBot="1" x14ac:dyDescent="0.35">
      <c r="C2707" s="70">
        <v>43194</v>
      </c>
      <c r="D2707" s="71">
        <v>0.81706018518518519</v>
      </c>
      <c r="E2707" s="72" t="s">
        <v>9</v>
      </c>
      <c r="F2707" s="72">
        <v>29</v>
      </c>
      <c r="G2707" s="72" t="s">
        <v>21</v>
      </c>
    </row>
    <row r="2708" spans="3:7" ht="15" thickBot="1" x14ac:dyDescent="0.35">
      <c r="C2708" s="70">
        <v>43194</v>
      </c>
      <c r="D2708" s="71">
        <v>0.81799768518518512</v>
      </c>
      <c r="E2708" s="72" t="s">
        <v>9</v>
      </c>
      <c r="F2708" s="72">
        <v>31</v>
      </c>
      <c r="G2708" s="72" t="s">
        <v>21</v>
      </c>
    </row>
    <row r="2709" spans="3:7" ht="15" thickBot="1" x14ac:dyDescent="0.35">
      <c r="C2709" s="70">
        <v>43194</v>
      </c>
      <c r="D2709" s="71">
        <v>0.81805555555555554</v>
      </c>
      <c r="E2709" s="72" t="s">
        <v>9</v>
      </c>
      <c r="F2709" s="72">
        <v>28</v>
      </c>
      <c r="G2709" s="72" t="s">
        <v>10</v>
      </c>
    </row>
    <row r="2710" spans="3:7" ht="15" thickBot="1" x14ac:dyDescent="0.35">
      <c r="C2710" s="70">
        <v>43194</v>
      </c>
      <c r="D2710" s="71">
        <v>0.81807870370370372</v>
      </c>
      <c r="E2710" s="72" t="s">
        <v>9</v>
      </c>
      <c r="F2710" s="72">
        <v>22</v>
      </c>
      <c r="G2710" s="72" t="s">
        <v>10</v>
      </c>
    </row>
    <row r="2711" spans="3:7" ht="15" thickBot="1" x14ac:dyDescent="0.35">
      <c r="C2711" s="70">
        <v>43194</v>
      </c>
      <c r="D2711" s="71">
        <v>0.8193287037037037</v>
      </c>
      <c r="E2711" s="72" t="s">
        <v>9</v>
      </c>
      <c r="F2711" s="72">
        <v>48</v>
      </c>
      <c r="G2711" s="72" t="s">
        <v>10</v>
      </c>
    </row>
    <row r="2712" spans="3:7" ht="15" thickBot="1" x14ac:dyDescent="0.35">
      <c r="C2712" s="70">
        <v>43194</v>
      </c>
      <c r="D2712" s="71">
        <v>0.82079861111111108</v>
      </c>
      <c r="E2712" s="72" t="s">
        <v>9</v>
      </c>
      <c r="F2712" s="72">
        <v>38</v>
      </c>
      <c r="G2712" s="72" t="s">
        <v>21</v>
      </c>
    </row>
    <row r="2713" spans="3:7" ht="15" thickBot="1" x14ac:dyDescent="0.35">
      <c r="C2713" s="70">
        <v>43194</v>
      </c>
      <c r="D2713" s="71">
        <v>0.82314814814814818</v>
      </c>
      <c r="E2713" s="72" t="s">
        <v>9</v>
      </c>
      <c r="F2713" s="72">
        <v>52</v>
      </c>
      <c r="G2713" s="72" t="s">
        <v>21</v>
      </c>
    </row>
    <row r="2714" spans="3:7" ht="15" thickBot="1" x14ac:dyDescent="0.35">
      <c r="C2714" s="70">
        <v>43194</v>
      </c>
      <c r="D2714" s="71">
        <v>0.82487268518518519</v>
      </c>
      <c r="E2714" s="72" t="s">
        <v>9</v>
      </c>
      <c r="F2714" s="72">
        <v>47</v>
      </c>
      <c r="G2714" s="72" t="s">
        <v>21</v>
      </c>
    </row>
    <row r="2715" spans="3:7" ht="15" thickBot="1" x14ac:dyDescent="0.35">
      <c r="C2715" s="70">
        <v>43194</v>
      </c>
      <c r="D2715" s="71">
        <v>0.82854166666666673</v>
      </c>
      <c r="E2715" s="72" t="s">
        <v>9</v>
      </c>
      <c r="F2715" s="72">
        <v>47</v>
      </c>
      <c r="G2715" s="72" t="s">
        <v>21</v>
      </c>
    </row>
    <row r="2716" spans="3:7" ht="15" thickBot="1" x14ac:dyDescent="0.35">
      <c r="C2716" s="70">
        <v>43194</v>
      </c>
      <c r="D2716" s="71">
        <v>0.83114583333333336</v>
      </c>
      <c r="E2716" s="72" t="s">
        <v>9</v>
      </c>
      <c r="F2716" s="72">
        <v>38</v>
      </c>
      <c r="G2716" s="72" t="s">
        <v>21</v>
      </c>
    </row>
    <row r="2717" spans="3:7" ht="15" thickBot="1" x14ac:dyDescent="0.35">
      <c r="C2717" s="70">
        <v>43194</v>
      </c>
      <c r="D2717" s="71">
        <v>0.83119212962962974</v>
      </c>
      <c r="E2717" s="72" t="s">
        <v>9</v>
      </c>
      <c r="F2717" s="72">
        <v>50</v>
      </c>
      <c r="G2717" s="72" t="s">
        <v>21</v>
      </c>
    </row>
    <row r="2718" spans="3:7" ht="15" thickBot="1" x14ac:dyDescent="0.35">
      <c r="C2718" s="70">
        <v>43194</v>
      </c>
      <c r="D2718" s="71">
        <v>0.83568287037037037</v>
      </c>
      <c r="E2718" s="72" t="s">
        <v>9</v>
      </c>
      <c r="F2718" s="72">
        <v>42</v>
      </c>
      <c r="G2718" s="72" t="s">
        <v>10</v>
      </c>
    </row>
    <row r="2719" spans="3:7" ht="15" thickBot="1" x14ac:dyDescent="0.35">
      <c r="C2719" s="70">
        <v>43194</v>
      </c>
      <c r="D2719" s="71">
        <v>0.83788194444444442</v>
      </c>
      <c r="E2719" s="72" t="s">
        <v>9</v>
      </c>
      <c r="F2719" s="72">
        <v>26</v>
      </c>
      <c r="G2719" s="72" t="s">
        <v>21</v>
      </c>
    </row>
    <row r="2720" spans="3:7" ht="15" thickBot="1" x14ac:dyDescent="0.35">
      <c r="C2720" s="70">
        <v>43194</v>
      </c>
      <c r="D2720" s="71">
        <v>0.83795138888888887</v>
      </c>
      <c r="E2720" s="72" t="s">
        <v>9</v>
      </c>
      <c r="F2720" s="72">
        <v>44</v>
      </c>
      <c r="G2720" s="72" t="s">
        <v>21</v>
      </c>
    </row>
    <row r="2721" spans="3:7" ht="15" thickBot="1" x14ac:dyDescent="0.35">
      <c r="C2721" s="70">
        <v>43194</v>
      </c>
      <c r="D2721" s="71">
        <v>0.84065972222222218</v>
      </c>
      <c r="E2721" s="72" t="s">
        <v>9</v>
      </c>
      <c r="F2721" s="72">
        <v>37</v>
      </c>
      <c r="G2721" s="72" t="s">
        <v>21</v>
      </c>
    </row>
    <row r="2722" spans="3:7" ht="15" thickBot="1" x14ac:dyDescent="0.35">
      <c r="C2722" s="70">
        <v>43194</v>
      </c>
      <c r="D2722" s="71">
        <v>0.84078703703703705</v>
      </c>
      <c r="E2722" s="72" t="s">
        <v>9</v>
      </c>
      <c r="F2722" s="72">
        <v>50</v>
      </c>
      <c r="G2722" s="72" t="s">
        <v>10</v>
      </c>
    </row>
    <row r="2723" spans="3:7" ht="15" thickBot="1" x14ac:dyDescent="0.35">
      <c r="C2723" s="70">
        <v>43194</v>
      </c>
      <c r="D2723" s="71">
        <v>0.84127314814814813</v>
      </c>
      <c r="E2723" s="72" t="s">
        <v>9</v>
      </c>
      <c r="F2723" s="72">
        <v>50</v>
      </c>
      <c r="G2723" s="72" t="s">
        <v>21</v>
      </c>
    </row>
    <row r="2724" spans="3:7" ht="15" thickBot="1" x14ac:dyDescent="0.35">
      <c r="C2724" s="70">
        <v>43194</v>
      </c>
      <c r="D2724" s="71">
        <v>0.84130787037037036</v>
      </c>
      <c r="E2724" s="72" t="s">
        <v>9</v>
      </c>
      <c r="F2724" s="72">
        <v>37</v>
      </c>
      <c r="G2724" s="72" t="s">
        <v>21</v>
      </c>
    </row>
    <row r="2725" spans="3:7" ht="15" thickBot="1" x14ac:dyDescent="0.35">
      <c r="C2725" s="70">
        <v>43194</v>
      </c>
      <c r="D2725" s="71">
        <v>0.8413194444444444</v>
      </c>
      <c r="E2725" s="72" t="s">
        <v>9</v>
      </c>
      <c r="F2725" s="72">
        <v>41</v>
      </c>
      <c r="G2725" s="72" t="s">
        <v>21</v>
      </c>
    </row>
    <row r="2726" spans="3:7" ht="15" thickBot="1" x14ac:dyDescent="0.35">
      <c r="C2726" s="70">
        <v>43194</v>
      </c>
      <c r="D2726" s="71">
        <v>0.84245370370370365</v>
      </c>
      <c r="E2726" s="72" t="s">
        <v>9</v>
      </c>
      <c r="F2726" s="72">
        <v>32</v>
      </c>
      <c r="G2726" s="72" t="s">
        <v>21</v>
      </c>
    </row>
    <row r="2727" spans="3:7" ht="15" thickBot="1" x14ac:dyDescent="0.35">
      <c r="C2727" s="70">
        <v>43194</v>
      </c>
      <c r="D2727" s="71">
        <v>0.84351851851851845</v>
      </c>
      <c r="E2727" s="72" t="s">
        <v>9</v>
      </c>
      <c r="F2727" s="72">
        <v>44</v>
      </c>
      <c r="G2727" s="72" t="s">
        <v>10</v>
      </c>
    </row>
    <row r="2728" spans="3:7" ht="15" thickBot="1" x14ac:dyDescent="0.35">
      <c r="C2728" s="70">
        <v>43194</v>
      </c>
      <c r="D2728" s="71">
        <v>0.84366898148148151</v>
      </c>
      <c r="E2728" s="72" t="s">
        <v>9</v>
      </c>
      <c r="F2728" s="72">
        <v>27</v>
      </c>
      <c r="G2728" s="72" t="s">
        <v>21</v>
      </c>
    </row>
    <row r="2729" spans="3:7" ht="15" thickBot="1" x14ac:dyDescent="0.35">
      <c r="C2729" s="70">
        <v>43194</v>
      </c>
      <c r="D2729" s="71">
        <v>0.84495370370370371</v>
      </c>
      <c r="E2729" s="72" t="s">
        <v>9</v>
      </c>
      <c r="F2729" s="72">
        <v>47</v>
      </c>
      <c r="G2729" s="72" t="s">
        <v>21</v>
      </c>
    </row>
    <row r="2730" spans="3:7" ht="15" thickBot="1" x14ac:dyDescent="0.35">
      <c r="C2730" s="70">
        <v>43194</v>
      </c>
      <c r="D2730" s="71">
        <v>0.84636574074074078</v>
      </c>
      <c r="E2730" s="72" t="s">
        <v>9</v>
      </c>
      <c r="F2730" s="72">
        <v>37</v>
      </c>
      <c r="G2730" s="72" t="s">
        <v>10</v>
      </c>
    </row>
    <row r="2731" spans="3:7" ht="15" thickBot="1" x14ac:dyDescent="0.35">
      <c r="C2731" s="70">
        <v>43194</v>
      </c>
      <c r="D2731" s="71">
        <v>0.84788194444444442</v>
      </c>
      <c r="E2731" s="72" t="s">
        <v>9</v>
      </c>
      <c r="F2731" s="72">
        <v>39</v>
      </c>
      <c r="G2731" s="72" t="s">
        <v>21</v>
      </c>
    </row>
    <row r="2732" spans="3:7" ht="15" thickBot="1" x14ac:dyDescent="0.35">
      <c r="C2732" s="70">
        <v>43194</v>
      </c>
      <c r="D2732" s="71">
        <v>0.84918981481481481</v>
      </c>
      <c r="E2732" s="72" t="s">
        <v>9</v>
      </c>
      <c r="F2732" s="72">
        <v>52</v>
      </c>
      <c r="G2732" s="72" t="s">
        <v>10</v>
      </c>
    </row>
    <row r="2733" spans="3:7" ht="15" thickBot="1" x14ac:dyDescent="0.35">
      <c r="C2733" s="70">
        <v>43194</v>
      </c>
      <c r="D2733" s="71">
        <v>0.85090277777777779</v>
      </c>
      <c r="E2733" s="72" t="s">
        <v>9</v>
      </c>
      <c r="F2733" s="72">
        <v>39</v>
      </c>
      <c r="G2733" s="72" t="s">
        <v>10</v>
      </c>
    </row>
    <row r="2734" spans="3:7" ht="15" thickBot="1" x14ac:dyDescent="0.35">
      <c r="C2734" s="70">
        <v>43194</v>
      </c>
      <c r="D2734" s="71">
        <v>0.85127314814814825</v>
      </c>
      <c r="E2734" s="72" t="s">
        <v>9</v>
      </c>
      <c r="F2734" s="72">
        <v>56</v>
      </c>
      <c r="G2734" s="72" t="s">
        <v>10</v>
      </c>
    </row>
    <row r="2735" spans="3:7" ht="15" thickBot="1" x14ac:dyDescent="0.35">
      <c r="C2735" s="70">
        <v>43194</v>
      </c>
      <c r="D2735" s="71">
        <v>0.85223379629629636</v>
      </c>
      <c r="E2735" s="72" t="s">
        <v>9</v>
      </c>
      <c r="F2735" s="72">
        <v>37</v>
      </c>
      <c r="G2735" s="72" t="s">
        <v>21</v>
      </c>
    </row>
    <row r="2736" spans="3:7" ht="15" thickBot="1" x14ac:dyDescent="0.35">
      <c r="C2736" s="70">
        <v>43194</v>
      </c>
      <c r="D2736" s="71">
        <v>0.85304398148148142</v>
      </c>
      <c r="E2736" s="72" t="s">
        <v>9</v>
      </c>
      <c r="F2736" s="72">
        <v>49</v>
      </c>
      <c r="G2736" s="72" t="s">
        <v>10</v>
      </c>
    </row>
    <row r="2737" spans="3:7" ht="15" thickBot="1" x14ac:dyDescent="0.35">
      <c r="C2737" s="70">
        <v>43194</v>
      </c>
      <c r="D2737" s="71">
        <v>0.85769675925925926</v>
      </c>
      <c r="E2737" s="72" t="s">
        <v>9</v>
      </c>
      <c r="F2737" s="72">
        <v>30</v>
      </c>
      <c r="G2737" s="72" t="s">
        <v>21</v>
      </c>
    </row>
    <row r="2738" spans="3:7" ht="15" thickBot="1" x14ac:dyDescent="0.35">
      <c r="C2738" s="70">
        <v>43194</v>
      </c>
      <c r="D2738" s="71">
        <v>0.86224537037037041</v>
      </c>
      <c r="E2738" s="72" t="s">
        <v>9</v>
      </c>
      <c r="F2738" s="72">
        <v>40</v>
      </c>
      <c r="G2738" s="72" t="s">
        <v>21</v>
      </c>
    </row>
    <row r="2739" spans="3:7" ht="15" thickBot="1" x14ac:dyDescent="0.35">
      <c r="C2739" s="70">
        <v>43194</v>
      </c>
      <c r="D2739" s="71">
        <v>0.86233796296296295</v>
      </c>
      <c r="E2739" s="72" t="s">
        <v>9</v>
      </c>
      <c r="F2739" s="72">
        <v>38</v>
      </c>
      <c r="G2739" s="72" t="s">
        <v>21</v>
      </c>
    </row>
    <row r="2740" spans="3:7" ht="15" thickBot="1" x14ac:dyDescent="0.35">
      <c r="C2740" s="70">
        <v>43194</v>
      </c>
      <c r="D2740" s="71">
        <v>0.86265046296296299</v>
      </c>
      <c r="E2740" s="72" t="s">
        <v>9</v>
      </c>
      <c r="F2740" s="72">
        <v>40</v>
      </c>
      <c r="G2740" s="72" t="s">
        <v>21</v>
      </c>
    </row>
    <row r="2741" spans="3:7" ht="15" thickBot="1" x14ac:dyDescent="0.35">
      <c r="C2741" s="70">
        <v>43194</v>
      </c>
      <c r="D2741" s="71">
        <v>0.86425925925925917</v>
      </c>
      <c r="E2741" s="72" t="s">
        <v>9</v>
      </c>
      <c r="F2741" s="72">
        <v>43</v>
      </c>
      <c r="G2741" s="72" t="s">
        <v>10</v>
      </c>
    </row>
    <row r="2742" spans="3:7" ht="15" thickBot="1" x14ac:dyDescent="0.35">
      <c r="C2742" s="70">
        <v>43194</v>
      </c>
      <c r="D2742" s="71">
        <v>0.8644560185185185</v>
      </c>
      <c r="E2742" s="72" t="s">
        <v>9</v>
      </c>
      <c r="F2742" s="72">
        <v>33</v>
      </c>
      <c r="G2742" s="72" t="s">
        <v>10</v>
      </c>
    </row>
    <row r="2743" spans="3:7" ht="15" thickBot="1" x14ac:dyDescent="0.35">
      <c r="C2743" s="70">
        <v>43194</v>
      </c>
      <c r="D2743" s="71">
        <v>0.86703703703703694</v>
      </c>
      <c r="E2743" s="72" t="s">
        <v>9</v>
      </c>
      <c r="F2743" s="72">
        <v>38</v>
      </c>
      <c r="G2743" s="72" t="s">
        <v>21</v>
      </c>
    </row>
    <row r="2744" spans="3:7" ht="15" thickBot="1" x14ac:dyDescent="0.35">
      <c r="C2744" s="70">
        <v>43194</v>
      </c>
      <c r="D2744" s="71">
        <v>0.86815972222222226</v>
      </c>
      <c r="E2744" s="72" t="s">
        <v>9</v>
      </c>
      <c r="F2744" s="72">
        <v>57</v>
      </c>
      <c r="G2744" s="72" t="s">
        <v>10</v>
      </c>
    </row>
    <row r="2745" spans="3:7" ht="15" thickBot="1" x14ac:dyDescent="0.35">
      <c r="C2745" s="70">
        <v>43194</v>
      </c>
      <c r="D2745" s="71">
        <v>0.86870370370370376</v>
      </c>
      <c r="E2745" s="72" t="s">
        <v>9</v>
      </c>
      <c r="F2745" s="72">
        <v>54</v>
      </c>
      <c r="G2745" s="72" t="s">
        <v>21</v>
      </c>
    </row>
    <row r="2746" spans="3:7" ht="15" thickBot="1" x14ac:dyDescent="0.35">
      <c r="C2746" s="70">
        <v>43194</v>
      </c>
      <c r="D2746" s="71">
        <v>0.87201388888888898</v>
      </c>
      <c r="E2746" s="72" t="s">
        <v>9</v>
      </c>
      <c r="F2746" s="72">
        <v>46</v>
      </c>
      <c r="G2746" s="72" t="s">
        <v>21</v>
      </c>
    </row>
    <row r="2747" spans="3:7" ht="15" thickBot="1" x14ac:dyDescent="0.35">
      <c r="C2747" s="70">
        <v>43194</v>
      </c>
      <c r="D2747" s="71">
        <v>0.87482638888888886</v>
      </c>
      <c r="E2747" s="72" t="s">
        <v>9</v>
      </c>
      <c r="F2747" s="72">
        <v>57</v>
      </c>
      <c r="G2747" s="72" t="s">
        <v>10</v>
      </c>
    </row>
    <row r="2748" spans="3:7" ht="15" thickBot="1" x14ac:dyDescent="0.35">
      <c r="C2748" s="70">
        <v>43194</v>
      </c>
      <c r="D2748" s="71">
        <v>0.87531250000000005</v>
      </c>
      <c r="E2748" s="72" t="s">
        <v>9</v>
      </c>
      <c r="F2748" s="72">
        <v>49</v>
      </c>
      <c r="G2748" s="72" t="s">
        <v>10</v>
      </c>
    </row>
    <row r="2749" spans="3:7" ht="15" thickBot="1" x14ac:dyDescent="0.35">
      <c r="C2749" s="70">
        <v>43194</v>
      </c>
      <c r="D2749" s="71">
        <v>0.88075231481481486</v>
      </c>
      <c r="E2749" s="72" t="s">
        <v>9</v>
      </c>
      <c r="F2749" s="72">
        <v>43</v>
      </c>
      <c r="G2749" s="72" t="s">
        <v>21</v>
      </c>
    </row>
    <row r="2750" spans="3:7" ht="15" thickBot="1" x14ac:dyDescent="0.35">
      <c r="C2750" s="70">
        <v>43194</v>
      </c>
      <c r="D2750" s="71">
        <v>0.88121527777777775</v>
      </c>
      <c r="E2750" s="72" t="s">
        <v>9</v>
      </c>
      <c r="F2750" s="72">
        <v>43</v>
      </c>
      <c r="G2750" s="72" t="s">
        <v>21</v>
      </c>
    </row>
    <row r="2751" spans="3:7" ht="15" thickBot="1" x14ac:dyDescent="0.35">
      <c r="C2751" s="70">
        <v>43194</v>
      </c>
      <c r="D2751" s="71">
        <v>0.88143518518518515</v>
      </c>
      <c r="E2751" s="72" t="s">
        <v>9</v>
      </c>
      <c r="F2751" s="72">
        <v>38</v>
      </c>
      <c r="G2751" s="72" t="s">
        <v>21</v>
      </c>
    </row>
    <row r="2752" spans="3:7" ht="15" thickBot="1" x14ac:dyDescent="0.35">
      <c r="C2752" s="70">
        <v>43194</v>
      </c>
      <c r="D2752" s="71">
        <v>0.88172453703703713</v>
      </c>
      <c r="E2752" s="72" t="s">
        <v>9</v>
      </c>
      <c r="F2752" s="72">
        <v>32</v>
      </c>
      <c r="G2752" s="72" t="s">
        <v>21</v>
      </c>
    </row>
    <row r="2753" spans="3:7" ht="15" thickBot="1" x14ac:dyDescent="0.35">
      <c r="C2753" s="70">
        <v>43194</v>
      </c>
      <c r="D2753" s="71">
        <v>0.88203703703703706</v>
      </c>
      <c r="E2753" s="72" t="s">
        <v>9</v>
      </c>
      <c r="F2753" s="72">
        <v>42</v>
      </c>
      <c r="G2753" s="72" t="s">
        <v>21</v>
      </c>
    </row>
    <row r="2754" spans="3:7" ht="15" thickBot="1" x14ac:dyDescent="0.35">
      <c r="C2754" s="70">
        <v>43194</v>
      </c>
      <c r="D2754" s="71">
        <v>0.88245370370370368</v>
      </c>
      <c r="E2754" s="72" t="s">
        <v>9</v>
      </c>
      <c r="F2754" s="72">
        <v>45</v>
      </c>
      <c r="G2754" s="72" t="s">
        <v>21</v>
      </c>
    </row>
    <row r="2755" spans="3:7" ht="15" thickBot="1" x14ac:dyDescent="0.35">
      <c r="C2755" s="70">
        <v>43194</v>
      </c>
      <c r="D2755" s="71">
        <v>0.88332175925925915</v>
      </c>
      <c r="E2755" s="72" t="s">
        <v>9</v>
      </c>
      <c r="F2755" s="72">
        <v>33</v>
      </c>
      <c r="G2755" s="72" t="s">
        <v>10</v>
      </c>
    </row>
    <row r="2756" spans="3:7" ht="15" thickBot="1" x14ac:dyDescent="0.35">
      <c r="C2756" s="70">
        <v>43194</v>
      </c>
      <c r="D2756" s="71">
        <v>0.88541666666666663</v>
      </c>
      <c r="E2756" s="72" t="s">
        <v>9</v>
      </c>
      <c r="F2756" s="72">
        <v>40</v>
      </c>
      <c r="G2756" s="72" t="s">
        <v>21</v>
      </c>
    </row>
    <row r="2757" spans="3:7" ht="15" thickBot="1" x14ac:dyDescent="0.35">
      <c r="C2757" s="70">
        <v>43194</v>
      </c>
      <c r="D2757" s="71">
        <v>0.88549768518518512</v>
      </c>
      <c r="E2757" s="72" t="s">
        <v>9</v>
      </c>
      <c r="F2757" s="72">
        <v>51</v>
      </c>
      <c r="G2757" s="72" t="s">
        <v>10</v>
      </c>
    </row>
    <row r="2758" spans="3:7" ht="15" thickBot="1" x14ac:dyDescent="0.35">
      <c r="C2758" s="70">
        <v>43194</v>
      </c>
      <c r="D2758" s="71">
        <v>0.88828703703703704</v>
      </c>
      <c r="E2758" s="72" t="s">
        <v>9</v>
      </c>
      <c r="F2758" s="72">
        <v>53</v>
      </c>
      <c r="G2758" s="72" t="s">
        <v>10</v>
      </c>
    </row>
    <row r="2759" spans="3:7" ht="15" thickBot="1" x14ac:dyDescent="0.35">
      <c r="C2759" s="70">
        <v>43194</v>
      </c>
      <c r="D2759" s="71">
        <v>0.88829861111111119</v>
      </c>
      <c r="E2759" s="72" t="s">
        <v>9</v>
      </c>
      <c r="F2759" s="72">
        <v>52</v>
      </c>
      <c r="G2759" s="72" t="s">
        <v>10</v>
      </c>
    </row>
    <row r="2760" spans="3:7" ht="15" thickBot="1" x14ac:dyDescent="0.35">
      <c r="C2760" s="70">
        <v>43194</v>
      </c>
      <c r="D2760" s="71">
        <v>0.8888194444444445</v>
      </c>
      <c r="E2760" s="72" t="s">
        <v>9</v>
      </c>
      <c r="F2760" s="72">
        <v>38</v>
      </c>
      <c r="G2760" s="72" t="s">
        <v>21</v>
      </c>
    </row>
    <row r="2761" spans="3:7" ht="15" thickBot="1" x14ac:dyDescent="0.35">
      <c r="C2761" s="70">
        <v>43194</v>
      </c>
      <c r="D2761" s="71">
        <v>0.88978009259259261</v>
      </c>
      <c r="E2761" s="72" t="s">
        <v>9</v>
      </c>
      <c r="F2761" s="72">
        <v>33</v>
      </c>
      <c r="G2761" s="72" t="s">
        <v>21</v>
      </c>
    </row>
    <row r="2762" spans="3:7" ht="15" thickBot="1" x14ac:dyDescent="0.35">
      <c r="C2762" s="70">
        <v>43194</v>
      </c>
      <c r="D2762" s="71">
        <v>0.89109953703703704</v>
      </c>
      <c r="E2762" s="72" t="s">
        <v>9</v>
      </c>
      <c r="F2762" s="72">
        <v>45</v>
      </c>
      <c r="G2762" s="72" t="s">
        <v>10</v>
      </c>
    </row>
    <row r="2763" spans="3:7" ht="15" thickBot="1" x14ac:dyDescent="0.35">
      <c r="C2763" s="70">
        <v>43194</v>
      </c>
      <c r="D2763" s="71">
        <v>0.89141203703703698</v>
      </c>
      <c r="E2763" s="72" t="s">
        <v>9</v>
      </c>
      <c r="F2763" s="72">
        <v>26</v>
      </c>
      <c r="G2763" s="72" t="s">
        <v>21</v>
      </c>
    </row>
    <row r="2764" spans="3:7" ht="15" thickBot="1" x14ac:dyDescent="0.35">
      <c r="C2764" s="70">
        <v>43194</v>
      </c>
      <c r="D2764" s="71">
        <v>0.89354166666666668</v>
      </c>
      <c r="E2764" s="72" t="s">
        <v>9</v>
      </c>
      <c r="F2764" s="72">
        <v>32</v>
      </c>
      <c r="G2764" s="72" t="s">
        <v>10</v>
      </c>
    </row>
    <row r="2765" spans="3:7" ht="15" thickBot="1" x14ac:dyDescent="0.35">
      <c r="C2765" s="70">
        <v>43194</v>
      </c>
      <c r="D2765" s="71">
        <v>0.89405092592592583</v>
      </c>
      <c r="E2765" s="72" t="s">
        <v>9</v>
      </c>
      <c r="F2765" s="72">
        <v>44</v>
      </c>
      <c r="G2765" s="72" t="s">
        <v>21</v>
      </c>
    </row>
    <row r="2766" spans="3:7" ht="15" thickBot="1" x14ac:dyDescent="0.35">
      <c r="C2766" s="70">
        <v>43194</v>
      </c>
      <c r="D2766" s="71">
        <v>0.89590277777777771</v>
      </c>
      <c r="E2766" s="72" t="s">
        <v>9</v>
      </c>
      <c r="F2766" s="72">
        <v>60</v>
      </c>
      <c r="G2766" s="72" t="s">
        <v>10</v>
      </c>
    </row>
    <row r="2767" spans="3:7" ht="15" thickBot="1" x14ac:dyDescent="0.35">
      <c r="C2767" s="70">
        <v>43194</v>
      </c>
      <c r="D2767" s="71">
        <v>0.89872685185185175</v>
      </c>
      <c r="E2767" s="72" t="s">
        <v>9</v>
      </c>
      <c r="F2767" s="72">
        <v>36</v>
      </c>
      <c r="G2767" s="72" t="s">
        <v>21</v>
      </c>
    </row>
    <row r="2768" spans="3:7" ht="15" thickBot="1" x14ac:dyDescent="0.35">
      <c r="C2768" s="70">
        <v>43194</v>
      </c>
      <c r="D2768" s="71">
        <v>0.90003472222222225</v>
      </c>
      <c r="E2768" s="72" t="s">
        <v>9</v>
      </c>
      <c r="F2768" s="72">
        <v>56</v>
      </c>
      <c r="G2768" s="72" t="s">
        <v>21</v>
      </c>
    </row>
    <row r="2769" spans="3:7" ht="15" thickBot="1" x14ac:dyDescent="0.35">
      <c r="C2769" s="70">
        <v>43194</v>
      </c>
      <c r="D2769" s="71">
        <v>0.90567129629629628</v>
      </c>
      <c r="E2769" s="72" t="s">
        <v>9</v>
      </c>
      <c r="F2769" s="72">
        <v>52</v>
      </c>
      <c r="G2769" s="72" t="s">
        <v>21</v>
      </c>
    </row>
    <row r="2770" spans="3:7" ht="15" thickBot="1" x14ac:dyDescent="0.35">
      <c r="C2770" s="70">
        <v>43194</v>
      </c>
      <c r="D2770" s="71">
        <v>0.92228009259259258</v>
      </c>
      <c r="E2770" s="72" t="s">
        <v>9</v>
      </c>
      <c r="F2770" s="72">
        <v>48</v>
      </c>
      <c r="G2770" s="72" t="s">
        <v>21</v>
      </c>
    </row>
    <row r="2771" spans="3:7" ht="15" thickBot="1" x14ac:dyDescent="0.35">
      <c r="C2771" s="70">
        <v>43194</v>
      </c>
      <c r="D2771" s="71">
        <v>0.92344907407407406</v>
      </c>
      <c r="E2771" s="72" t="s">
        <v>9</v>
      </c>
      <c r="F2771" s="72">
        <v>19</v>
      </c>
      <c r="G2771" s="72" t="s">
        <v>10</v>
      </c>
    </row>
    <row r="2772" spans="3:7" ht="15" thickBot="1" x14ac:dyDescent="0.35">
      <c r="C2772" s="70">
        <v>43194</v>
      </c>
      <c r="D2772" s="71">
        <v>0.92375000000000007</v>
      </c>
      <c r="E2772" s="72" t="s">
        <v>9</v>
      </c>
      <c r="F2772" s="72">
        <v>34</v>
      </c>
      <c r="G2772" s="72" t="s">
        <v>21</v>
      </c>
    </row>
    <row r="2773" spans="3:7" ht="15" thickBot="1" x14ac:dyDescent="0.35">
      <c r="C2773" s="70">
        <v>43194</v>
      </c>
      <c r="D2773" s="71">
        <v>0.92403935185185182</v>
      </c>
      <c r="E2773" s="72" t="s">
        <v>9</v>
      </c>
      <c r="F2773" s="72">
        <v>31</v>
      </c>
      <c r="G2773" s="72" t="s">
        <v>10</v>
      </c>
    </row>
    <row r="2774" spans="3:7" ht="15" thickBot="1" x14ac:dyDescent="0.35">
      <c r="C2774" s="70">
        <v>43194</v>
      </c>
      <c r="D2774" s="71">
        <v>0.9240624999999999</v>
      </c>
      <c r="E2774" s="72" t="s">
        <v>9</v>
      </c>
      <c r="F2774" s="72">
        <v>26</v>
      </c>
      <c r="G2774" s="72" t="s">
        <v>21</v>
      </c>
    </row>
    <row r="2775" spans="3:7" ht="15" thickBot="1" x14ac:dyDescent="0.35">
      <c r="C2775" s="70">
        <v>43194</v>
      </c>
      <c r="D2775" s="71">
        <v>0.92413194444444446</v>
      </c>
      <c r="E2775" s="72" t="s">
        <v>9</v>
      </c>
      <c r="F2775" s="72">
        <v>37</v>
      </c>
      <c r="G2775" s="72" t="s">
        <v>10</v>
      </c>
    </row>
    <row r="2776" spans="3:7" ht="15" thickBot="1" x14ac:dyDescent="0.35">
      <c r="C2776" s="70">
        <v>43194</v>
      </c>
      <c r="D2776" s="71">
        <v>0.92513888888888884</v>
      </c>
      <c r="E2776" s="72" t="s">
        <v>9</v>
      </c>
      <c r="F2776" s="72">
        <v>36</v>
      </c>
      <c r="G2776" s="72" t="s">
        <v>10</v>
      </c>
    </row>
    <row r="2777" spans="3:7" ht="15" thickBot="1" x14ac:dyDescent="0.35">
      <c r="C2777" s="70">
        <v>43194</v>
      </c>
      <c r="D2777" s="71">
        <v>0.9255902777777778</v>
      </c>
      <c r="E2777" s="72" t="s">
        <v>9</v>
      </c>
      <c r="F2777" s="72">
        <v>45</v>
      </c>
      <c r="G2777" s="72" t="s">
        <v>10</v>
      </c>
    </row>
    <row r="2778" spans="3:7" ht="15" thickBot="1" x14ac:dyDescent="0.35">
      <c r="C2778" s="70">
        <v>43194</v>
      </c>
      <c r="D2778" s="71">
        <v>0.93052083333333335</v>
      </c>
      <c r="E2778" s="72" t="s">
        <v>9</v>
      </c>
      <c r="F2778" s="72">
        <v>44</v>
      </c>
      <c r="G2778" s="72" t="s">
        <v>10</v>
      </c>
    </row>
    <row r="2779" spans="3:7" ht="15" thickBot="1" x14ac:dyDescent="0.35">
      <c r="C2779" s="70">
        <v>43194</v>
      </c>
      <c r="D2779" s="71">
        <v>0.94296296296296289</v>
      </c>
      <c r="E2779" s="72" t="s">
        <v>9</v>
      </c>
      <c r="F2779" s="72">
        <v>31</v>
      </c>
      <c r="G2779" s="72" t="s">
        <v>21</v>
      </c>
    </row>
    <row r="2780" spans="3:7" ht="15" thickBot="1" x14ac:dyDescent="0.35">
      <c r="C2780" s="70">
        <v>43194</v>
      </c>
      <c r="D2780" s="71">
        <v>0.94460648148148152</v>
      </c>
      <c r="E2780" s="72" t="s">
        <v>9</v>
      </c>
      <c r="F2780" s="72">
        <v>33</v>
      </c>
      <c r="G2780" s="72" t="s">
        <v>10</v>
      </c>
    </row>
    <row r="2781" spans="3:7" ht="15" thickBot="1" x14ac:dyDescent="0.35">
      <c r="C2781" s="70">
        <v>43194</v>
      </c>
      <c r="D2781" s="71">
        <v>0.9529050925925926</v>
      </c>
      <c r="E2781" s="72" t="s">
        <v>9</v>
      </c>
      <c r="F2781" s="72">
        <v>41</v>
      </c>
      <c r="G2781" s="72" t="s">
        <v>10</v>
      </c>
    </row>
    <row r="2782" spans="3:7" ht="15" thickBot="1" x14ac:dyDescent="0.35">
      <c r="C2782" s="70">
        <v>43194</v>
      </c>
      <c r="D2782" s="71">
        <v>0.9544907407407407</v>
      </c>
      <c r="E2782" s="72" t="s">
        <v>9</v>
      </c>
      <c r="F2782" s="72">
        <v>35</v>
      </c>
      <c r="G2782" s="72" t="s">
        <v>10</v>
      </c>
    </row>
    <row r="2783" spans="3:7" ht="15" thickBot="1" x14ac:dyDescent="0.35">
      <c r="C2783" s="70">
        <v>43194</v>
      </c>
      <c r="D2783" s="71">
        <v>0.95516203703703706</v>
      </c>
      <c r="E2783" s="72" t="s">
        <v>9</v>
      </c>
      <c r="F2783" s="72">
        <v>15</v>
      </c>
      <c r="G2783" s="72" t="s">
        <v>21</v>
      </c>
    </row>
    <row r="2784" spans="3:7" ht="15" thickBot="1" x14ac:dyDescent="0.35">
      <c r="C2784" s="70">
        <v>43194</v>
      </c>
      <c r="D2784" s="71">
        <v>0.96543981481481478</v>
      </c>
      <c r="E2784" s="72" t="s">
        <v>9</v>
      </c>
      <c r="F2784" s="72">
        <v>33</v>
      </c>
      <c r="G2784" s="72" t="s">
        <v>10</v>
      </c>
    </row>
    <row r="2785" spans="3:7" ht="15" thickBot="1" x14ac:dyDescent="0.35">
      <c r="C2785" s="70">
        <v>43194</v>
      </c>
      <c r="D2785" s="71">
        <v>0.97255787037037045</v>
      </c>
      <c r="E2785" s="72" t="s">
        <v>9</v>
      </c>
      <c r="F2785" s="72">
        <v>41</v>
      </c>
      <c r="G2785" s="72" t="s">
        <v>21</v>
      </c>
    </row>
    <row r="2786" spans="3:7" ht="15" thickBot="1" x14ac:dyDescent="0.35">
      <c r="C2786" s="70">
        <v>43194</v>
      </c>
      <c r="D2786" s="71">
        <v>0.97409722222222228</v>
      </c>
      <c r="E2786" s="72" t="s">
        <v>9</v>
      </c>
      <c r="F2786" s="72">
        <v>38</v>
      </c>
      <c r="G2786" s="72" t="s">
        <v>21</v>
      </c>
    </row>
    <row r="2787" spans="3:7" ht="15" thickBot="1" x14ac:dyDescent="0.35">
      <c r="C2787" s="70">
        <v>43194</v>
      </c>
      <c r="D2787" s="71">
        <v>0.98587962962962961</v>
      </c>
      <c r="E2787" s="72" t="s">
        <v>9</v>
      </c>
      <c r="F2787" s="72">
        <v>32</v>
      </c>
      <c r="G2787" s="72" t="s">
        <v>21</v>
      </c>
    </row>
    <row r="2788" spans="3:7" ht="15" thickBot="1" x14ac:dyDescent="0.35">
      <c r="C2788" s="70">
        <v>43195</v>
      </c>
      <c r="D2788" s="71">
        <v>9.0856481481481483E-3</v>
      </c>
      <c r="E2788" s="72" t="s">
        <v>9</v>
      </c>
      <c r="F2788" s="72">
        <v>59</v>
      </c>
      <c r="G2788" s="72" t="s">
        <v>21</v>
      </c>
    </row>
    <row r="2789" spans="3:7" ht="15" thickBot="1" x14ac:dyDescent="0.35">
      <c r="C2789" s="70">
        <v>43195</v>
      </c>
      <c r="D2789" s="71">
        <v>1.0486111111111111E-2</v>
      </c>
      <c r="E2789" s="72" t="s">
        <v>9</v>
      </c>
      <c r="F2789" s="72">
        <v>48</v>
      </c>
      <c r="G2789" s="72" t="s">
        <v>10</v>
      </c>
    </row>
    <row r="2790" spans="3:7" ht="15" thickBot="1" x14ac:dyDescent="0.35">
      <c r="C2790" s="70">
        <v>43195</v>
      </c>
      <c r="D2790" s="71">
        <v>0.16700231481481484</v>
      </c>
      <c r="E2790" s="72" t="s">
        <v>9</v>
      </c>
      <c r="F2790" s="72">
        <v>26</v>
      </c>
      <c r="G2790" s="72" t="s">
        <v>21</v>
      </c>
    </row>
    <row r="2791" spans="3:7" ht="15" thickBot="1" x14ac:dyDescent="0.35">
      <c r="C2791" s="70">
        <v>43195</v>
      </c>
      <c r="D2791" s="71">
        <v>0.16740740740740742</v>
      </c>
      <c r="E2791" s="72" t="s">
        <v>9</v>
      </c>
      <c r="F2791" s="72">
        <v>52</v>
      </c>
      <c r="G2791" s="72" t="s">
        <v>10</v>
      </c>
    </row>
    <row r="2792" spans="3:7" ht="15" thickBot="1" x14ac:dyDescent="0.35">
      <c r="C2792" s="70">
        <v>43195</v>
      </c>
      <c r="D2792" s="71">
        <v>0.17486111111111111</v>
      </c>
      <c r="E2792" s="72" t="s">
        <v>9</v>
      </c>
      <c r="F2792" s="72">
        <v>51</v>
      </c>
      <c r="G2792" s="72" t="s">
        <v>10</v>
      </c>
    </row>
    <row r="2793" spans="3:7" ht="15" thickBot="1" x14ac:dyDescent="0.35">
      <c r="C2793" s="70">
        <v>43195</v>
      </c>
      <c r="D2793" s="71">
        <v>0.22518518518518518</v>
      </c>
      <c r="E2793" s="72" t="s">
        <v>9</v>
      </c>
      <c r="F2793" s="72">
        <v>55</v>
      </c>
      <c r="G2793" s="72" t="s">
        <v>10</v>
      </c>
    </row>
    <row r="2794" spans="3:7" ht="15" thickBot="1" x14ac:dyDescent="0.35">
      <c r="C2794" s="70">
        <v>43195</v>
      </c>
      <c r="D2794" s="71">
        <v>0.22696759259259258</v>
      </c>
      <c r="E2794" s="72" t="s">
        <v>9</v>
      </c>
      <c r="F2794" s="72">
        <v>46</v>
      </c>
      <c r="G2794" s="72" t="s">
        <v>10</v>
      </c>
    </row>
    <row r="2795" spans="3:7" ht="15" thickBot="1" x14ac:dyDescent="0.35">
      <c r="C2795" s="70">
        <v>43195</v>
      </c>
      <c r="D2795" s="71">
        <v>0.22767361111111109</v>
      </c>
      <c r="E2795" s="72" t="s">
        <v>9</v>
      </c>
      <c r="F2795" s="72">
        <v>36</v>
      </c>
      <c r="G2795" s="72" t="s">
        <v>10</v>
      </c>
    </row>
    <row r="2796" spans="3:7" ht="15" thickBot="1" x14ac:dyDescent="0.35">
      <c r="C2796" s="70">
        <v>43195</v>
      </c>
      <c r="D2796" s="71">
        <v>0.22868055555555555</v>
      </c>
      <c r="E2796" s="72" t="s">
        <v>9</v>
      </c>
      <c r="F2796" s="72">
        <v>48</v>
      </c>
      <c r="G2796" s="72" t="s">
        <v>10</v>
      </c>
    </row>
    <row r="2797" spans="3:7" ht="15" thickBot="1" x14ac:dyDescent="0.35">
      <c r="C2797" s="70">
        <v>43195</v>
      </c>
      <c r="D2797" s="71">
        <v>0.23203703703703704</v>
      </c>
      <c r="E2797" s="72" t="s">
        <v>9</v>
      </c>
      <c r="F2797" s="72">
        <v>53</v>
      </c>
      <c r="G2797" s="72" t="s">
        <v>10</v>
      </c>
    </row>
    <row r="2798" spans="3:7" ht="15" thickBot="1" x14ac:dyDescent="0.35">
      <c r="C2798" s="70">
        <v>43195</v>
      </c>
      <c r="D2798" s="71">
        <v>0.23228009259259261</v>
      </c>
      <c r="E2798" s="72" t="s">
        <v>9</v>
      </c>
      <c r="F2798" s="72">
        <v>42</v>
      </c>
      <c r="G2798" s="72" t="s">
        <v>21</v>
      </c>
    </row>
    <row r="2799" spans="3:7" ht="15" thickBot="1" x14ac:dyDescent="0.35">
      <c r="C2799" s="70">
        <v>43195</v>
      </c>
      <c r="D2799" s="71">
        <v>0.23488425925925926</v>
      </c>
      <c r="E2799" s="72" t="s">
        <v>9</v>
      </c>
      <c r="F2799" s="72">
        <v>46</v>
      </c>
      <c r="G2799" s="72" t="s">
        <v>10</v>
      </c>
    </row>
    <row r="2800" spans="3:7" ht="15" thickBot="1" x14ac:dyDescent="0.35">
      <c r="C2800" s="70">
        <v>43195</v>
      </c>
      <c r="D2800" s="71">
        <v>0.23795138888888889</v>
      </c>
      <c r="E2800" s="72" t="s">
        <v>9</v>
      </c>
      <c r="F2800" s="72">
        <v>40</v>
      </c>
      <c r="G2800" s="72" t="s">
        <v>10</v>
      </c>
    </row>
    <row r="2801" spans="3:7" ht="15" thickBot="1" x14ac:dyDescent="0.35">
      <c r="C2801" s="70">
        <v>43195</v>
      </c>
      <c r="D2801" s="71">
        <v>0.23848379629629632</v>
      </c>
      <c r="E2801" s="72" t="s">
        <v>9</v>
      </c>
      <c r="F2801" s="72">
        <v>48</v>
      </c>
      <c r="G2801" s="72" t="s">
        <v>10</v>
      </c>
    </row>
    <row r="2802" spans="3:7" ht="15" thickBot="1" x14ac:dyDescent="0.35">
      <c r="C2802" s="70">
        <v>43195</v>
      </c>
      <c r="D2802" s="71">
        <v>0.24048611111111109</v>
      </c>
      <c r="E2802" s="72" t="s">
        <v>9</v>
      </c>
      <c r="F2802" s="72">
        <v>35</v>
      </c>
      <c r="G2802" s="72" t="s">
        <v>21</v>
      </c>
    </row>
    <row r="2803" spans="3:7" ht="15" thickBot="1" x14ac:dyDescent="0.35">
      <c r="C2803" s="70">
        <v>43195</v>
      </c>
      <c r="D2803" s="71">
        <v>0.24729166666666669</v>
      </c>
      <c r="E2803" s="72" t="s">
        <v>9</v>
      </c>
      <c r="F2803" s="72">
        <v>42</v>
      </c>
      <c r="G2803" s="72" t="s">
        <v>10</v>
      </c>
    </row>
    <row r="2804" spans="3:7" ht="15" thickBot="1" x14ac:dyDescent="0.35">
      <c r="C2804" s="70">
        <v>43195</v>
      </c>
      <c r="D2804" s="71">
        <v>0.26568287037037036</v>
      </c>
      <c r="E2804" s="72" t="s">
        <v>9</v>
      </c>
      <c r="F2804" s="72">
        <v>36</v>
      </c>
      <c r="G2804" s="72" t="s">
        <v>10</v>
      </c>
    </row>
    <row r="2805" spans="3:7" ht="15" thickBot="1" x14ac:dyDescent="0.35">
      <c r="C2805" s="70">
        <v>43195</v>
      </c>
      <c r="D2805" s="71">
        <v>0.26719907407407406</v>
      </c>
      <c r="E2805" s="72" t="s">
        <v>9</v>
      </c>
      <c r="F2805" s="72">
        <v>29</v>
      </c>
      <c r="G2805" s="72" t="s">
        <v>21</v>
      </c>
    </row>
    <row r="2806" spans="3:7" ht="15" thickBot="1" x14ac:dyDescent="0.35">
      <c r="C2806" s="70">
        <v>43195</v>
      </c>
      <c r="D2806" s="71">
        <v>0.26851851851851855</v>
      </c>
      <c r="E2806" s="72" t="s">
        <v>9</v>
      </c>
      <c r="F2806" s="72">
        <v>35</v>
      </c>
      <c r="G2806" s="72" t="s">
        <v>10</v>
      </c>
    </row>
    <row r="2807" spans="3:7" ht="15" thickBot="1" x14ac:dyDescent="0.35">
      <c r="C2807" s="70">
        <v>43195</v>
      </c>
      <c r="D2807" s="71">
        <v>0.26883101851851848</v>
      </c>
      <c r="E2807" s="72" t="s">
        <v>9</v>
      </c>
      <c r="F2807" s="72">
        <v>31</v>
      </c>
      <c r="G2807" s="72" t="s">
        <v>10</v>
      </c>
    </row>
    <row r="2808" spans="3:7" ht="15" thickBot="1" x14ac:dyDescent="0.35">
      <c r="C2808" s="70">
        <v>43195</v>
      </c>
      <c r="D2808" s="71">
        <v>0.26986111111111111</v>
      </c>
      <c r="E2808" s="72" t="s">
        <v>9</v>
      </c>
      <c r="F2808" s="72">
        <v>45</v>
      </c>
      <c r="G2808" s="72" t="s">
        <v>10</v>
      </c>
    </row>
    <row r="2809" spans="3:7" ht="15" thickBot="1" x14ac:dyDescent="0.35">
      <c r="C2809" s="70">
        <v>43195</v>
      </c>
      <c r="D2809" s="71">
        <v>0.26996527777777779</v>
      </c>
      <c r="E2809" s="72" t="s">
        <v>9</v>
      </c>
      <c r="F2809" s="72">
        <v>34</v>
      </c>
      <c r="G2809" s="72" t="s">
        <v>21</v>
      </c>
    </row>
    <row r="2810" spans="3:7" ht="15" thickBot="1" x14ac:dyDescent="0.35">
      <c r="C2810" s="70">
        <v>43195</v>
      </c>
      <c r="D2810" s="71">
        <v>0.27089120370370373</v>
      </c>
      <c r="E2810" s="72" t="s">
        <v>9</v>
      </c>
      <c r="F2810" s="72">
        <v>43</v>
      </c>
      <c r="G2810" s="72" t="s">
        <v>10</v>
      </c>
    </row>
    <row r="2811" spans="3:7" ht="15" thickBot="1" x14ac:dyDescent="0.35">
      <c r="C2811" s="70">
        <v>43195</v>
      </c>
      <c r="D2811" s="71">
        <v>0.27216435185185184</v>
      </c>
      <c r="E2811" s="72" t="s">
        <v>9</v>
      </c>
      <c r="F2811" s="72">
        <v>53</v>
      </c>
      <c r="G2811" s="72" t="s">
        <v>10</v>
      </c>
    </row>
    <row r="2812" spans="3:7" ht="15" thickBot="1" x14ac:dyDescent="0.35">
      <c r="C2812" s="70">
        <v>43195</v>
      </c>
      <c r="D2812" s="71">
        <v>0.27250000000000002</v>
      </c>
      <c r="E2812" s="72" t="s">
        <v>9</v>
      </c>
      <c r="F2812" s="72">
        <v>31</v>
      </c>
      <c r="G2812" s="72" t="s">
        <v>21</v>
      </c>
    </row>
    <row r="2813" spans="3:7" ht="15" thickBot="1" x14ac:dyDescent="0.35">
      <c r="C2813" s="70">
        <v>43195</v>
      </c>
      <c r="D2813" s="71">
        <v>0.27454861111111112</v>
      </c>
      <c r="E2813" s="72" t="s">
        <v>9</v>
      </c>
      <c r="F2813" s="72">
        <v>42</v>
      </c>
      <c r="G2813" s="72" t="s">
        <v>10</v>
      </c>
    </row>
    <row r="2814" spans="3:7" ht="15" thickBot="1" x14ac:dyDescent="0.35">
      <c r="C2814" s="70">
        <v>43195</v>
      </c>
      <c r="D2814" s="71">
        <v>0.276400462962963</v>
      </c>
      <c r="E2814" s="72" t="s">
        <v>9</v>
      </c>
      <c r="F2814" s="72">
        <v>40</v>
      </c>
      <c r="G2814" s="72" t="s">
        <v>21</v>
      </c>
    </row>
    <row r="2815" spans="3:7" ht="15" thickBot="1" x14ac:dyDescent="0.35">
      <c r="C2815" s="70">
        <v>43195</v>
      </c>
      <c r="D2815" s="71">
        <v>0.27648148148148149</v>
      </c>
      <c r="E2815" s="72" t="s">
        <v>9</v>
      </c>
      <c r="F2815" s="72">
        <v>32</v>
      </c>
      <c r="G2815" s="72" t="s">
        <v>21</v>
      </c>
    </row>
    <row r="2816" spans="3:7" ht="15" thickBot="1" x14ac:dyDescent="0.35">
      <c r="C2816" s="70">
        <v>43195</v>
      </c>
      <c r="D2816" s="71">
        <v>0.27797453703703706</v>
      </c>
      <c r="E2816" s="72" t="s">
        <v>9</v>
      </c>
      <c r="F2816" s="72">
        <v>38</v>
      </c>
      <c r="G2816" s="72" t="s">
        <v>21</v>
      </c>
    </row>
    <row r="2817" spans="3:7" ht="15" thickBot="1" x14ac:dyDescent="0.35">
      <c r="C2817" s="70">
        <v>43195</v>
      </c>
      <c r="D2817" s="71">
        <v>0.27805555555555556</v>
      </c>
      <c r="E2817" s="72" t="s">
        <v>9</v>
      </c>
      <c r="F2817" s="72">
        <v>27</v>
      </c>
      <c r="G2817" s="72" t="s">
        <v>10</v>
      </c>
    </row>
    <row r="2818" spans="3:7" ht="15" thickBot="1" x14ac:dyDescent="0.35">
      <c r="C2818" s="70">
        <v>43195</v>
      </c>
      <c r="D2818" s="71">
        <v>0.27881944444444445</v>
      </c>
      <c r="E2818" s="72" t="s">
        <v>9</v>
      </c>
      <c r="F2818" s="72">
        <v>48</v>
      </c>
      <c r="G2818" s="72" t="s">
        <v>10</v>
      </c>
    </row>
    <row r="2819" spans="3:7" ht="15" thickBot="1" x14ac:dyDescent="0.35">
      <c r="C2819" s="70">
        <v>43195</v>
      </c>
      <c r="D2819" s="71">
        <v>0.27934027777777776</v>
      </c>
      <c r="E2819" s="72" t="s">
        <v>9</v>
      </c>
      <c r="F2819" s="72">
        <v>36</v>
      </c>
      <c r="G2819" s="72" t="s">
        <v>10</v>
      </c>
    </row>
    <row r="2820" spans="3:7" ht="15" thickBot="1" x14ac:dyDescent="0.35">
      <c r="C2820" s="70">
        <v>43195</v>
      </c>
      <c r="D2820" s="71">
        <v>0.27960648148148148</v>
      </c>
      <c r="E2820" s="72" t="s">
        <v>9</v>
      </c>
      <c r="F2820" s="72">
        <v>37</v>
      </c>
      <c r="G2820" s="72" t="s">
        <v>10</v>
      </c>
    </row>
    <row r="2821" spans="3:7" ht="15" thickBot="1" x14ac:dyDescent="0.35">
      <c r="C2821" s="70">
        <v>43195</v>
      </c>
      <c r="D2821" s="71">
        <v>0.2799537037037037</v>
      </c>
      <c r="E2821" s="72" t="s">
        <v>9</v>
      </c>
      <c r="F2821" s="72">
        <v>47</v>
      </c>
      <c r="G2821" s="72" t="s">
        <v>10</v>
      </c>
    </row>
    <row r="2822" spans="3:7" ht="15" thickBot="1" x14ac:dyDescent="0.35">
      <c r="C2822" s="70">
        <v>43195</v>
      </c>
      <c r="D2822" s="71">
        <v>0.28076388888888887</v>
      </c>
      <c r="E2822" s="72" t="s">
        <v>9</v>
      </c>
      <c r="F2822" s="72">
        <v>49</v>
      </c>
      <c r="G2822" s="72" t="s">
        <v>10</v>
      </c>
    </row>
    <row r="2823" spans="3:7" ht="15" thickBot="1" x14ac:dyDescent="0.35">
      <c r="C2823" s="70">
        <v>43195</v>
      </c>
      <c r="D2823" s="71">
        <v>0.28234953703703702</v>
      </c>
      <c r="E2823" s="72" t="s">
        <v>9</v>
      </c>
      <c r="F2823" s="72">
        <v>53</v>
      </c>
      <c r="G2823" s="72" t="s">
        <v>10</v>
      </c>
    </row>
    <row r="2824" spans="3:7" ht="15" thickBot="1" x14ac:dyDescent="0.35">
      <c r="C2824" s="70">
        <v>43195</v>
      </c>
      <c r="D2824" s="71">
        <v>0.28265046296296298</v>
      </c>
      <c r="E2824" s="72" t="s">
        <v>9</v>
      </c>
      <c r="F2824" s="72">
        <v>39</v>
      </c>
      <c r="G2824" s="72" t="s">
        <v>10</v>
      </c>
    </row>
    <row r="2825" spans="3:7" ht="15" thickBot="1" x14ac:dyDescent="0.35">
      <c r="C2825" s="70">
        <v>43195</v>
      </c>
      <c r="D2825" s="71">
        <v>0.28324074074074074</v>
      </c>
      <c r="E2825" s="72" t="s">
        <v>9</v>
      </c>
      <c r="F2825" s="72">
        <v>39</v>
      </c>
      <c r="G2825" s="72" t="s">
        <v>10</v>
      </c>
    </row>
    <row r="2826" spans="3:7" ht="15" thickBot="1" x14ac:dyDescent="0.35">
      <c r="C2826" s="70">
        <v>43195</v>
      </c>
      <c r="D2826" s="71">
        <v>0.28415509259259258</v>
      </c>
      <c r="E2826" s="72" t="s">
        <v>9</v>
      </c>
      <c r="F2826" s="72">
        <v>42</v>
      </c>
      <c r="G2826" s="72" t="s">
        <v>21</v>
      </c>
    </row>
    <row r="2827" spans="3:7" ht="15" thickBot="1" x14ac:dyDescent="0.35">
      <c r="C2827" s="70">
        <v>43195</v>
      </c>
      <c r="D2827" s="71">
        <v>0.28498842592592594</v>
      </c>
      <c r="E2827" s="72" t="s">
        <v>9</v>
      </c>
      <c r="F2827" s="72">
        <v>39</v>
      </c>
      <c r="G2827" s="72" t="s">
        <v>10</v>
      </c>
    </row>
    <row r="2828" spans="3:7" ht="15" thickBot="1" x14ac:dyDescent="0.35">
      <c r="C2828" s="70">
        <v>43195</v>
      </c>
      <c r="D2828" s="71">
        <v>0.28509259259259262</v>
      </c>
      <c r="E2828" s="72" t="s">
        <v>9</v>
      </c>
      <c r="F2828" s="72">
        <v>41</v>
      </c>
      <c r="G2828" s="72" t="s">
        <v>10</v>
      </c>
    </row>
    <row r="2829" spans="3:7" ht="15" thickBot="1" x14ac:dyDescent="0.35">
      <c r="C2829" s="70">
        <v>43195</v>
      </c>
      <c r="D2829" s="71">
        <v>0.28560185185185188</v>
      </c>
      <c r="E2829" s="72" t="s">
        <v>9</v>
      </c>
      <c r="F2829" s="72">
        <v>44</v>
      </c>
      <c r="G2829" s="72" t="s">
        <v>10</v>
      </c>
    </row>
    <row r="2830" spans="3:7" ht="15" thickBot="1" x14ac:dyDescent="0.35">
      <c r="C2830" s="70">
        <v>43195</v>
      </c>
      <c r="D2830" s="71">
        <v>0.28567129629629628</v>
      </c>
      <c r="E2830" s="72" t="s">
        <v>9</v>
      </c>
      <c r="F2830" s="72">
        <v>51</v>
      </c>
      <c r="G2830" s="72" t="s">
        <v>10</v>
      </c>
    </row>
    <row r="2831" spans="3:7" ht="15" thickBot="1" x14ac:dyDescent="0.35">
      <c r="C2831" s="70">
        <v>43195</v>
      </c>
      <c r="D2831" s="71">
        <v>0.28590277777777778</v>
      </c>
      <c r="E2831" s="72" t="s">
        <v>9</v>
      </c>
      <c r="F2831" s="72">
        <v>45</v>
      </c>
      <c r="G2831" s="72" t="s">
        <v>10</v>
      </c>
    </row>
    <row r="2832" spans="3:7" ht="15" thickBot="1" x14ac:dyDescent="0.35">
      <c r="C2832" s="70">
        <v>43195</v>
      </c>
      <c r="D2832" s="71">
        <v>0.2860300925925926</v>
      </c>
      <c r="E2832" s="72" t="s">
        <v>9</v>
      </c>
      <c r="F2832" s="72">
        <v>27</v>
      </c>
      <c r="G2832" s="72" t="s">
        <v>21</v>
      </c>
    </row>
    <row r="2833" spans="3:7" ht="15" thickBot="1" x14ac:dyDescent="0.35">
      <c r="C2833" s="70">
        <v>43195</v>
      </c>
      <c r="D2833" s="71">
        <v>0.28673611111111114</v>
      </c>
      <c r="E2833" s="72" t="s">
        <v>9</v>
      </c>
      <c r="F2833" s="72">
        <v>30</v>
      </c>
      <c r="G2833" s="72" t="s">
        <v>10</v>
      </c>
    </row>
    <row r="2834" spans="3:7" ht="15" thickBot="1" x14ac:dyDescent="0.35">
      <c r="C2834" s="70">
        <v>43195</v>
      </c>
      <c r="D2834" s="71">
        <v>0.28682870370370367</v>
      </c>
      <c r="E2834" s="72" t="s">
        <v>9</v>
      </c>
      <c r="F2834" s="72">
        <v>37</v>
      </c>
      <c r="G2834" s="72" t="s">
        <v>10</v>
      </c>
    </row>
    <row r="2835" spans="3:7" ht="15" thickBot="1" x14ac:dyDescent="0.35">
      <c r="C2835" s="70">
        <v>43195</v>
      </c>
      <c r="D2835" s="71">
        <v>0.28717592592592595</v>
      </c>
      <c r="E2835" s="72" t="s">
        <v>9</v>
      </c>
      <c r="F2835" s="72">
        <v>57</v>
      </c>
      <c r="G2835" s="72" t="s">
        <v>10</v>
      </c>
    </row>
    <row r="2836" spans="3:7" ht="15" thickBot="1" x14ac:dyDescent="0.35">
      <c r="C2836" s="70">
        <v>43195</v>
      </c>
      <c r="D2836" s="71">
        <v>0.28862268518518519</v>
      </c>
      <c r="E2836" s="72" t="s">
        <v>9</v>
      </c>
      <c r="F2836" s="72">
        <v>47</v>
      </c>
      <c r="G2836" s="72" t="s">
        <v>10</v>
      </c>
    </row>
    <row r="2837" spans="3:7" ht="15" thickBot="1" x14ac:dyDescent="0.35">
      <c r="C2837" s="70">
        <v>43195</v>
      </c>
      <c r="D2837" s="71">
        <v>0.28910879629629632</v>
      </c>
      <c r="E2837" s="72" t="s">
        <v>9</v>
      </c>
      <c r="F2837" s="72">
        <v>43</v>
      </c>
      <c r="G2837" s="72" t="s">
        <v>10</v>
      </c>
    </row>
    <row r="2838" spans="3:7" ht="15" thickBot="1" x14ac:dyDescent="0.35">
      <c r="C2838" s="70">
        <v>43195</v>
      </c>
      <c r="D2838" s="71">
        <v>0.29001157407407407</v>
      </c>
      <c r="E2838" s="72" t="s">
        <v>9</v>
      </c>
      <c r="F2838" s="72">
        <v>23</v>
      </c>
      <c r="G2838" s="72" t="s">
        <v>21</v>
      </c>
    </row>
    <row r="2839" spans="3:7" ht="15" thickBot="1" x14ac:dyDescent="0.35">
      <c r="C2839" s="70">
        <v>43195</v>
      </c>
      <c r="D2839" s="71">
        <v>0.29204861111111108</v>
      </c>
      <c r="E2839" s="72" t="s">
        <v>9</v>
      </c>
      <c r="F2839" s="72">
        <v>29</v>
      </c>
      <c r="G2839" s="72" t="s">
        <v>21</v>
      </c>
    </row>
    <row r="2840" spans="3:7" ht="15" thickBot="1" x14ac:dyDescent="0.35">
      <c r="C2840" s="70">
        <v>43195</v>
      </c>
      <c r="D2840" s="71">
        <v>0.29210648148148149</v>
      </c>
      <c r="E2840" s="72" t="s">
        <v>9</v>
      </c>
      <c r="F2840" s="72">
        <v>41</v>
      </c>
      <c r="G2840" s="72" t="s">
        <v>10</v>
      </c>
    </row>
    <row r="2841" spans="3:7" ht="15" thickBot="1" x14ac:dyDescent="0.35">
      <c r="C2841" s="70">
        <v>43195</v>
      </c>
      <c r="D2841" s="71">
        <v>0.29324074074074075</v>
      </c>
      <c r="E2841" s="72" t="s">
        <v>9</v>
      </c>
      <c r="F2841" s="72">
        <v>34</v>
      </c>
      <c r="G2841" s="72" t="s">
        <v>21</v>
      </c>
    </row>
    <row r="2842" spans="3:7" ht="15" thickBot="1" x14ac:dyDescent="0.35">
      <c r="C2842" s="70">
        <v>43195</v>
      </c>
      <c r="D2842" s="71">
        <v>0.29327546296296297</v>
      </c>
      <c r="E2842" s="72" t="s">
        <v>9</v>
      </c>
      <c r="F2842" s="72">
        <v>47</v>
      </c>
      <c r="G2842" s="72" t="s">
        <v>10</v>
      </c>
    </row>
    <row r="2843" spans="3:7" ht="15" thickBot="1" x14ac:dyDescent="0.35">
      <c r="C2843" s="70">
        <v>43195</v>
      </c>
      <c r="D2843" s="71">
        <v>0.29359953703703706</v>
      </c>
      <c r="E2843" s="72" t="s">
        <v>9</v>
      </c>
      <c r="F2843" s="72">
        <v>34</v>
      </c>
      <c r="G2843" s="72" t="s">
        <v>10</v>
      </c>
    </row>
    <row r="2844" spans="3:7" ht="15" thickBot="1" x14ac:dyDescent="0.35">
      <c r="C2844" s="70">
        <v>43195</v>
      </c>
      <c r="D2844" s="71">
        <v>0.29432870370370373</v>
      </c>
      <c r="E2844" s="72" t="s">
        <v>9</v>
      </c>
      <c r="F2844" s="72">
        <v>42</v>
      </c>
      <c r="G2844" s="72" t="s">
        <v>21</v>
      </c>
    </row>
    <row r="2845" spans="3:7" ht="15" thickBot="1" x14ac:dyDescent="0.35">
      <c r="C2845" s="70">
        <v>43195</v>
      </c>
      <c r="D2845" s="71">
        <v>0.29451388888888891</v>
      </c>
      <c r="E2845" s="72" t="s">
        <v>9</v>
      </c>
      <c r="F2845" s="72">
        <v>51</v>
      </c>
      <c r="G2845" s="72" t="s">
        <v>10</v>
      </c>
    </row>
    <row r="2846" spans="3:7" ht="15" thickBot="1" x14ac:dyDescent="0.35">
      <c r="C2846" s="70">
        <v>43195</v>
      </c>
      <c r="D2846" s="71">
        <v>0.29457175925925927</v>
      </c>
      <c r="E2846" s="72" t="s">
        <v>9</v>
      </c>
      <c r="F2846" s="72">
        <v>42</v>
      </c>
      <c r="G2846" s="72" t="s">
        <v>10</v>
      </c>
    </row>
    <row r="2847" spans="3:7" ht="15" thickBot="1" x14ac:dyDescent="0.35">
      <c r="C2847" s="70">
        <v>43195</v>
      </c>
      <c r="D2847" s="71">
        <v>0.29600694444444448</v>
      </c>
      <c r="E2847" s="72" t="s">
        <v>9</v>
      </c>
      <c r="F2847" s="72">
        <v>33</v>
      </c>
      <c r="G2847" s="72" t="s">
        <v>21</v>
      </c>
    </row>
    <row r="2848" spans="3:7" ht="15" thickBot="1" x14ac:dyDescent="0.35">
      <c r="C2848" s="70">
        <v>43195</v>
      </c>
      <c r="D2848" s="71">
        <v>0.29666666666666669</v>
      </c>
      <c r="E2848" s="72" t="s">
        <v>9</v>
      </c>
      <c r="F2848" s="72">
        <v>31</v>
      </c>
      <c r="G2848" s="72" t="s">
        <v>21</v>
      </c>
    </row>
    <row r="2849" spans="3:7" ht="15" thickBot="1" x14ac:dyDescent="0.35">
      <c r="C2849" s="70">
        <v>43195</v>
      </c>
      <c r="D2849" s="71">
        <v>0.29672453703703705</v>
      </c>
      <c r="E2849" s="72" t="s">
        <v>9</v>
      </c>
      <c r="F2849" s="72">
        <v>66</v>
      </c>
      <c r="G2849" s="72" t="s">
        <v>10</v>
      </c>
    </row>
    <row r="2850" spans="3:7" ht="15" thickBot="1" x14ac:dyDescent="0.35">
      <c r="C2850" s="70">
        <v>43195</v>
      </c>
      <c r="D2850" s="71">
        <v>0.29722222222222222</v>
      </c>
      <c r="E2850" s="72" t="s">
        <v>9</v>
      </c>
      <c r="F2850" s="72">
        <v>17</v>
      </c>
      <c r="G2850" s="72" t="s">
        <v>21</v>
      </c>
    </row>
    <row r="2851" spans="3:7" ht="15" thickBot="1" x14ac:dyDescent="0.35">
      <c r="C2851" s="70">
        <v>43195</v>
      </c>
      <c r="D2851" s="71">
        <v>0.29815972222222226</v>
      </c>
      <c r="E2851" s="72" t="s">
        <v>9</v>
      </c>
      <c r="F2851" s="72">
        <v>31</v>
      </c>
      <c r="G2851" s="72" t="s">
        <v>10</v>
      </c>
    </row>
    <row r="2852" spans="3:7" ht="15" thickBot="1" x14ac:dyDescent="0.35">
      <c r="C2852" s="70">
        <v>43195</v>
      </c>
      <c r="D2852" s="71">
        <v>0.29876157407407405</v>
      </c>
      <c r="E2852" s="72" t="s">
        <v>9</v>
      </c>
      <c r="F2852" s="72">
        <v>33</v>
      </c>
      <c r="G2852" s="72" t="s">
        <v>21</v>
      </c>
    </row>
    <row r="2853" spans="3:7" ht="15" thickBot="1" x14ac:dyDescent="0.35">
      <c r="C2853" s="70">
        <v>43195</v>
      </c>
      <c r="D2853" s="71">
        <v>0.29969907407407409</v>
      </c>
      <c r="E2853" s="72" t="s">
        <v>9</v>
      </c>
      <c r="F2853" s="72">
        <v>41</v>
      </c>
      <c r="G2853" s="72" t="s">
        <v>10</v>
      </c>
    </row>
    <row r="2854" spans="3:7" ht="15" thickBot="1" x14ac:dyDescent="0.35">
      <c r="C2854" s="70">
        <v>43195</v>
      </c>
      <c r="D2854" s="71">
        <v>0.30024305555555558</v>
      </c>
      <c r="E2854" s="72" t="s">
        <v>9</v>
      </c>
      <c r="F2854" s="72">
        <v>36</v>
      </c>
      <c r="G2854" s="72" t="s">
        <v>10</v>
      </c>
    </row>
    <row r="2855" spans="3:7" ht="15" thickBot="1" x14ac:dyDescent="0.35">
      <c r="C2855" s="70">
        <v>43195</v>
      </c>
      <c r="D2855" s="71">
        <v>0.30070601851851853</v>
      </c>
      <c r="E2855" s="72" t="s">
        <v>9</v>
      </c>
      <c r="F2855" s="72">
        <v>39</v>
      </c>
      <c r="G2855" s="72" t="s">
        <v>10</v>
      </c>
    </row>
    <row r="2856" spans="3:7" ht="15" thickBot="1" x14ac:dyDescent="0.35">
      <c r="C2856" s="70">
        <v>43195</v>
      </c>
      <c r="D2856" s="71">
        <v>0.30350694444444443</v>
      </c>
      <c r="E2856" s="72" t="s">
        <v>9</v>
      </c>
      <c r="F2856" s="72">
        <v>52</v>
      </c>
      <c r="G2856" s="72" t="s">
        <v>10</v>
      </c>
    </row>
    <row r="2857" spans="3:7" ht="15" thickBot="1" x14ac:dyDescent="0.35">
      <c r="C2857" s="70">
        <v>43195</v>
      </c>
      <c r="D2857" s="71">
        <v>0.30356481481481484</v>
      </c>
      <c r="E2857" s="72" t="s">
        <v>9</v>
      </c>
      <c r="F2857" s="72">
        <v>49</v>
      </c>
      <c r="G2857" s="72" t="s">
        <v>10</v>
      </c>
    </row>
    <row r="2858" spans="3:7" ht="15" thickBot="1" x14ac:dyDescent="0.35">
      <c r="C2858" s="70">
        <v>43195</v>
      </c>
      <c r="D2858" s="71">
        <v>0.30399305555555556</v>
      </c>
      <c r="E2858" s="72" t="s">
        <v>9</v>
      </c>
      <c r="F2858" s="72">
        <v>30</v>
      </c>
      <c r="G2858" s="72" t="s">
        <v>10</v>
      </c>
    </row>
    <row r="2859" spans="3:7" ht="15" thickBot="1" x14ac:dyDescent="0.35">
      <c r="C2859" s="70">
        <v>43195</v>
      </c>
      <c r="D2859" s="71">
        <v>0.30476851851851855</v>
      </c>
      <c r="E2859" s="72" t="s">
        <v>9</v>
      </c>
      <c r="F2859" s="72">
        <v>40</v>
      </c>
      <c r="G2859" s="72" t="s">
        <v>10</v>
      </c>
    </row>
    <row r="2860" spans="3:7" ht="15" thickBot="1" x14ac:dyDescent="0.35">
      <c r="C2860" s="70">
        <v>43195</v>
      </c>
      <c r="D2860" s="71">
        <v>0.30479166666666668</v>
      </c>
      <c r="E2860" s="72" t="s">
        <v>9</v>
      </c>
      <c r="F2860" s="72">
        <v>44</v>
      </c>
      <c r="G2860" s="72" t="s">
        <v>21</v>
      </c>
    </row>
    <row r="2861" spans="3:7" ht="15" thickBot="1" x14ac:dyDescent="0.35">
      <c r="C2861" s="70">
        <v>43195</v>
      </c>
      <c r="D2861" s="71">
        <v>0.30535879629629631</v>
      </c>
      <c r="E2861" s="72" t="s">
        <v>9</v>
      </c>
      <c r="F2861" s="72">
        <v>46</v>
      </c>
      <c r="G2861" s="72" t="s">
        <v>10</v>
      </c>
    </row>
    <row r="2862" spans="3:7" ht="15" thickBot="1" x14ac:dyDescent="0.35">
      <c r="C2862" s="70">
        <v>43195</v>
      </c>
      <c r="D2862" s="71">
        <v>0.30611111111111111</v>
      </c>
      <c r="E2862" s="72" t="s">
        <v>9</v>
      </c>
      <c r="F2862" s="72">
        <v>37</v>
      </c>
      <c r="G2862" s="72" t="s">
        <v>21</v>
      </c>
    </row>
    <row r="2863" spans="3:7" ht="15" thickBot="1" x14ac:dyDescent="0.35">
      <c r="C2863" s="70">
        <v>43195</v>
      </c>
      <c r="D2863" s="71">
        <v>0.30616898148148147</v>
      </c>
      <c r="E2863" s="72" t="s">
        <v>9</v>
      </c>
      <c r="F2863" s="72">
        <v>46</v>
      </c>
      <c r="G2863" s="72" t="s">
        <v>10</v>
      </c>
    </row>
    <row r="2864" spans="3:7" ht="15" thickBot="1" x14ac:dyDescent="0.35">
      <c r="C2864" s="70">
        <v>43195</v>
      </c>
      <c r="D2864" s="71">
        <v>0.30623842592592593</v>
      </c>
      <c r="E2864" s="72" t="s">
        <v>9</v>
      </c>
      <c r="F2864" s="72">
        <v>35</v>
      </c>
      <c r="G2864" s="72" t="s">
        <v>10</v>
      </c>
    </row>
    <row r="2865" spans="3:7" ht="15" thickBot="1" x14ac:dyDescent="0.35">
      <c r="C2865" s="70">
        <v>43195</v>
      </c>
      <c r="D2865" s="71">
        <v>0.30640046296296297</v>
      </c>
      <c r="E2865" s="72" t="s">
        <v>9</v>
      </c>
      <c r="F2865" s="72">
        <v>25</v>
      </c>
      <c r="G2865" s="72" t="s">
        <v>21</v>
      </c>
    </row>
    <row r="2866" spans="3:7" ht="15" thickBot="1" x14ac:dyDescent="0.35">
      <c r="C2866" s="70">
        <v>43195</v>
      </c>
      <c r="D2866" s="71">
        <v>0.30648148148148147</v>
      </c>
      <c r="E2866" s="72" t="s">
        <v>9</v>
      </c>
      <c r="F2866" s="72">
        <v>27</v>
      </c>
      <c r="G2866" s="72" t="s">
        <v>10</v>
      </c>
    </row>
    <row r="2867" spans="3:7" ht="15" thickBot="1" x14ac:dyDescent="0.35">
      <c r="C2867" s="70">
        <v>43195</v>
      </c>
      <c r="D2867" s="71">
        <v>0.30664351851851851</v>
      </c>
      <c r="E2867" s="72" t="s">
        <v>9</v>
      </c>
      <c r="F2867" s="72">
        <v>29</v>
      </c>
      <c r="G2867" s="72" t="s">
        <v>10</v>
      </c>
    </row>
    <row r="2868" spans="3:7" ht="15" thickBot="1" x14ac:dyDescent="0.35">
      <c r="C2868" s="70">
        <v>43195</v>
      </c>
      <c r="D2868" s="71">
        <v>0.30784722222222222</v>
      </c>
      <c r="E2868" s="72" t="s">
        <v>9</v>
      </c>
      <c r="F2868" s="72">
        <v>31</v>
      </c>
      <c r="G2868" s="72" t="s">
        <v>21</v>
      </c>
    </row>
    <row r="2869" spans="3:7" ht="15" thickBot="1" x14ac:dyDescent="0.35">
      <c r="C2869" s="70">
        <v>43195</v>
      </c>
      <c r="D2869" s="71">
        <v>0.30836805555555552</v>
      </c>
      <c r="E2869" s="72" t="s">
        <v>9</v>
      </c>
      <c r="F2869" s="72">
        <v>40</v>
      </c>
      <c r="G2869" s="72" t="s">
        <v>10</v>
      </c>
    </row>
    <row r="2870" spans="3:7" ht="15" thickBot="1" x14ac:dyDescent="0.35">
      <c r="C2870" s="70">
        <v>43195</v>
      </c>
      <c r="D2870" s="71">
        <v>0.30862268518518515</v>
      </c>
      <c r="E2870" s="72" t="s">
        <v>9</v>
      </c>
      <c r="F2870" s="72">
        <v>41</v>
      </c>
      <c r="G2870" s="72" t="s">
        <v>10</v>
      </c>
    </row>
    <row r="2871" spans="3:7" ht="15" thickBot="1" x14ac:dyDescent="0.35">
      <c r="C2871" s="70">
        <v>43195</v>
      </c>
      <c r="D2871" s="71">
        <v>0.30877314814814816</v>
      </c>
      <c r="E2871" s="72" t="s">
        <v>9</v>
      </c>
      <c r="F2871" s="72">
        <v>26</v>
      </c>
      <c r="G2871" s="72" t="s">
        <v>21</v>
      </c>
    </row>
    <row r="2872" spans="3:7" ht="15" thickBot="1" x14ac:dyDescent="0.35">
      <c r="C2872" s="70">
        <v>43195</v>
      </c>
      <c r="D2872" s="71">
        <v>0.31081018518518516</v>
      </c>
      <c r="E2872" s="72" t="s">
        <v>9</v>
      </c>
      <c r="F2872" s="72">
        <v>40</v>
      </c>
      <c r="G2872" s="72" t="s">
        <v>10</v>
      </c>
    </row>
    <row r="2873" spans="3:7" ht="15" thickBot="1" x14ac:dyDescent="0.35">
      <c r="C2873" s="70">
        <v>43195</v>
      </c>
      <c r="D2873" s="71">
        <v>0.31217592592592591</v>
      </c>
      <c r="E2873" s="72" t="s">
        <v>9</v>
      </c>
      <c r="F2873" s="72">
        <v>37</v>
      </c>
      <c r="G2873" s="72" t="s">
        <v>10</v>
      </c>
    </row>
    <row r="2874" spans="3:7" ht="15" thickBot="1" x14ac:dyDescent="0.35">
      <c r="C2874" s="70">
        <v>43195</v>
      </c>
      <c r="D2874" s="71">
        <v>0.31247685185185187</v>
      </c>
      <c r="E2874" s="72" t="s">
        <v>9</v>
      </c>
      <c r="F2874" s="72">
        <v>56</v>
      </c>
      <c r="G2874" s="72" t="s">
        <v>10</v>
      </c>
    </row>
    <row r="2875" spans="3:7" ht="15" thickBot="1" x14ac:dyDescent="0.35">
      <c r="C2875" s="70">
        <v>43195</v>
      </c>
      <c r="D2875" s="71">
        <v>0.3142361111111111</v>
      </c>
      <c r="E2875" s="72" t="s">
        <v>9</v>
      </c>
      <c r="F2875" s="72">
        <v>26</v>
      </c>
      <c r="G2875" s="72" t="s">
        <v>21</v>
      </c>
    </row>
    <row r="2876" spans="3:7" ht="15" thickBot="1" x14ac:dyDescent="0.35">
      <c r="C2876" s="70">
        <v>43195</v>
      </c>
      <c r="D2876" s="71">
        <v>0.3152430555555556</v>
      </c>
      <c r="E2876" s="72" t="s">
        <v>9</v>
      </c>
      <c r="F2876" s="72">
        <v>26</v>
      </c>
      <c r="G2876" s="72" t="s">
        <v>21</v>
      </c>
    </row>
    <row r="2877" spans="3:7" ht="15" thickBot="1" x14ac:dyDescent="0.35">
      <c r="C2877" s="70">
        <v>43195</v>
      </c>
      <c r="D2877" s="71">
        <v>0.3153125</v>
      </c>
      <c r="E2877" s="72" t="s">
        <v>9</v>
      </c>
      <c r="F2877" s="72">
        <v>35</v>
      </c>
      <c r="G2877" s="72" t="s">
        <v>10</v>
      </c>
    </row>
    <row r="2878" spans="3:7" ht="15" thickBot="1" x14ac:dyDescent="0.35">
      <c r="C2878" s="70">
        <v>43195</v>
      </c>
      <c r="D2878" s="71">
        <v>0.31800925925925927</v>
      </c>
      <c r="E2878" s="72" t="s">
        <v>9</v>
      </c>
      <c r="F2878" s="72">
        <v>38</v>
      </c>
      <c r="G2878" s="72" t="s">
        <v>21</v>
      </c>
    </row>
    <row r="2879" spans="3:7" ht="15" thickBot="1" x14ac:dyDescent="0.35">
      <c r="C2879" s="70">
        <v>43195</v>
      </c>
      <c r="D2879" s="71">
        <v>0.31942129629629629</v>
      </c>
      <c r="E2879" s="72" t="s">
        <v>9</v>
      </c>
      <c r="F2879" s="72">
        <v>45</v>
      </c>
      <c r="G2879" s="72" t="s">
        <v>10</v>
      </c>
    </row>
    <row r="2880" spans="3:7" ht="15" thickBot="1" x14ac:dyDescent="0.35">
      <c r="C2880" s="70">
        <v>43195</v>
      </c>
      <c r="D2880" s="71">
        <v>0.3205324074074074</v>
      </c>
      <c r="E2880" s="72" t="s">
        <v>9</v>
      </c>
      <c r="F2880" s="72">
        <v>44</v>
      </c>
      <c r="G2880" s="72" t="s">
        <v>10</v>
      </c>
    </row>
    <row r="2881" spans="3:7" ht="15" thickBot="1" x14ac:dyDescent="0.35">
      <c r="C2881" s="70">
        <v>43195</v>
      </c>
      <c r="D2881" s="71">
        <v>0.32693287037037039</v>
      </c>
      <c r="E2881" s="72" t="s">
        <v>9</v>
      </c>
      <c r="F2881" s="72">
        <v>47</v>
      </c>
      <c r="G2881" s="72" t="s">
        <v>21</v>
      </c>
    </row>
    <row r="2882" spans="3:7" ht="15" thickBot="1" x14ac:dyDescent="0.35">
      <c r="C2882" s="70">
        <v>43195</v>
      </c>
      <c r="D2882" s="71">
        <v>0.32702546296296298</v>
      </c>
      <c r="E2882" s="72" t="s">
        <v>9</v>
      </c>
      <c r="F2882" s="72">
        <v>42</v>
      </c>
      <c r="G2882" s="72" t="s">
        <v>10</v>
      </c>
    </row>
    <row r="2883" spans="3:7" ht="15" thickBot="1" x14ac:dyDescent="0.35">
      <c r="C2883" s="70">
        <v>43195</v>
      </c>
      <c r="D2883" s="71">
        <v>0.3271296296296296</v>
      </c>
      <c r="E2883" s="72" t="s">
        <v>9</v>
      </c>
      <c r="F2883" s="72">
        <v>44</v>
      </c>
      <c r="G2883" s="72" t="s">
        <v>10</v>
      </c>
    </row>
    <row r="2884" spans="3:7" ht="15" thickBot="1" x14ac:dyDescent="0.35">
      <c r="C2884" s="70">
        <v>43195</v>
      </c>
      <c r="D2884" s="71">
        <v>0.32739583333333333</v>
      </c>
      <c r="E2884" s="72" t="s">
        <v>9</v>
      </c>
      <c r="F2884" s="72">
        <v>57</v>
      </c>
      <c r="G2884" s="72" t="s">
        <v>10</v>
      </c>
    </row>
    <row r="2885" spans="3:7" ht="15" thickBot="1" x14ac:dyDescent="0.35">
      <c r="C2885" s="70">
        <v>43195</v>
      </c>
      <c r="D2885" s="71">
        <v>0.3298726851851852</v>
      </c>
      <c r="E2885" s="72" t="s">
        <v>9</v>
      </c>
      <c r="F2885" s="72">
        <v>38</v>
      </c>
      <c r="G2885" s="72" t="s">
        <v>10</v>
      </c>
    </row>
    <row r="2886" spans="3:7" ht="15" thickBot="1" x14ac:dyDescent="0.35">
      <c r="C2886" s="70">
        <v>43195</v>
      </c>
      <c r="D2886" s="71">
        <v>0.33137731481481481</v>
      </c>
      <c r="E2886" s="72" t="s">
        <v>9</v>
      </c>
      <c r="F2886" s="72">
        <v>43</v>
      </c>
      <c r="G2886" s="72" t="s">
        <v>10</v>
      </c>
    </row>
    <row r="2887" spans="3:7" ht="15" thickBot="1" x14ac:dyDescent="0.35">
      <c r="C2887" s="70">
        <v>43195</v>
      </c>
      <c r="D2887" s="71">
        <v>0.33377314814814812</v>
      </c>
      <c r="E2887" s="72" t="s">
        <v>9</v>
      </c>
      <c r="F2887" s="72">
        <v>33</v>
      </c>
      <c r="G2887" s="72" t="s">
        <v>21</v>
      </c>
    </row>
    <row r="2888" spans="3:7" ht="15" thickBot="1" x14ac:dyDescent="0.35">
      <c r="C2888" s="70">
        <v>43195</v>
      </c>
      <c r="D2888" s="71">
        <v>0.33634259259259264</v>
      </c>
      <c r="E2888" s="72" t="s">
        <v>9</v>
      </c>
      <c r="F2888" s="72">
        <v>35</v>
      </c>
      <c r="G2888" s="72" t="s">
        <v>21</v>
      </c>
    </row>
    <row r="2889" spans="3:7" ht="15" thickBot="1" x14ac:dyDescent="0.35">
      <c r="C2889" s="70">
        <v>43195</v>
      </c>
      <c r="D2889" s="71">
        <v>0.33640046296296294</v>
      </c>
      <c r="E2889" s="72" t="s">
        <v>9</v>
      </c>
      <c r="F2889" s="72">
        <v>43</v>
      </c>
      <c r="G2889" s="72" t="s">
        <v>10</v>
      </c>
    </row>
    <row r="2890" spans="3:7" ht="15" thickBot="1" x14ac:dyDescent="0.35">
      <c r="C2890" s="70">
        <v>43195</v>
      </c>
      <c r="D2890" s="71">
        <v>0.33716435185185184</v>
      </c>
      <c r="E2890" s="72" t="s">
        <v>9</v>
      </c>
      <c r="F2890" s="72">
        <v>39</v>
      </c>
      <c r="G2890" s="72" t="s">
        <v>10</v>
      </c>
    </row>
    <row r="2891" spans="3:7" ht="15" thickBot="1" x14ac:dyDescent="0.35">
      <c r="C2891" s="70">
        <v>43195</v>
      </c>
      <c r="D2891" s="71">
        <v>0.33870370370370373</v>
      </c>
      <c r="E2891" s="72" t="s">
        <v>9</v>
      </c>
      <c r="F2891" s="72">
        <v>36</v>
      </c>
      <c r="G2891" s="72" t="s">
        <v>21</v>
      </c>
    </row>
    <row r="2892" spans="3:7" ht="15" thickBot="1" x14ac:dyDescent="0.35">
      <c r="C2892" s="70">
        <v>43195</v>
      </c>
      <c r="D2892" s="71">
        <v>0.34267361111111111</v>
      </c>
      <c r="E2892" s="72" t="s">
        <v>9</v>
      </c>
      <c r="F2892" s="72">
        <v>27</v>
      </c>
      <c r="G2892" s="72" t="s">
        <v>21</v>
      </c>
    </row>
    <row r="2893" spans="3:7" ht="15" thickBot="1" x14ac:dyDescent="0.35">
      <c r="C2893" s="70">
        <v>43195</v>
      </c>
      <c r="D2893" s="71">
        <v>0.34271990740740743</v>
      </c>
      <c r="E2893" s="72" t="s">
        <v>9</v>
      </c>
      <c r="F2893" s="72">
        <v>24</v>
      </c>
      <c r="G2893" s="72" t="s">
        <v>21</v>
      </c>
    </row>
    <row r="2894" spans="3:7" ht="15" thickBot="1" x14ac:dyDescent="0.35">
      <c r="C2894" s="70">
        <v>43195</v>
      </c>
      <c r="D2894" s="71">
        <v>0.34538194444444442</v>
      </c>
      <c r="E2894" s="72" t="s">
        <v>9</v>
      </c>
      <c r="F2894" s="72">
        <v>16</v>
      </c>
      <c r="G2894" s="72" t="s">
        <v>21</v>
      </c>
    </row>
    <row r="2895" spans="3:7" ht="15" thickBot="1" x14ac:dyDescent="0.35">
      <c r="C2895" s="70">
        <v>43195</v>
      </c>
      <c r="D2895" s="71">
        <v>0.34560185185185183</v>
      </c>
      <c r="E2895" s="72" t="s">
        <v>9</v>
      </c>
      <c r="F2895" s="72">
        <v>42</v>
      </c>
      <c r="G2895" s="72" t="s">
        <v>10</v>
      </c>
    </row>
    <row r="2896" spans="3:7" ht="15" thickBot="1" x14ac:dyDescent="0.35">
      <c r="C2896" s="70">
        <v>43195</v>
      </c>
      <c r="D2896" s="71">
        <v>0.34675925925925927</v>
      </c>
      <c r="E2896" s="72" t="s">
        <v>9</v>
      </c>
      <c r="F2896" s="72">
        <v>26</v>
      </c>
      <c r="G2896" s="72" t="s">
        <v>21</v>
      </c>
    </row>
    <row r="2897" spans="3:7" ht="15" thickBot="1" x14ac:dyDescent="0.35">
      <c r="C2897" s="70">
        <v>43195</v>
      </c>
      <c r="D2897" s="71">
        <v>0.34688657407407408</v>
      </c>
      <c r="E2897" s="72" t="s">
        <v>9</v>
      </c>
      <c r="F2897" s="72">
        <v>48</v>
      </c>
      <c r="G2897" s="72" t="s">
        <v>10</v>
      </c>
    </row>
    <row r="2898" spans="3:7" ht="15" thickBot="1" x14ac:dyDescent="0.35">
      <c r="C2898" s="70">
        <v>43195</v>
      </c>
      <c r="D2898" s="71">
        <v>0.34892361111111114</v>
      </c>
      <c r="E2898" s="72" t="s">
        <v>9</v>
      </c>
      <c r="F2898" s="72">
        <v>38</v>
      </c>
      <c r="G2898" s="72" t="s">
        <v>10</v>
      </c>
    </row>
    <row r="2899" spans="3:7" ht="15" thickBot="1" x14ac:dyDescent="0.35">
      <c r="C2899" s="70">
        <v>43195</v>
      </c>
      <c r="D2899" s="71">
        <v>0.34908564814814813</v>
      </c>
      <c r="E2899" s="72" t="s">
        <v>9</v>
      </c>
      <c r="F2899" s="72">
        <v>45</v>
      </c>
      <c r="G2899" s="72" t="s">
        <v>10</v>
      </c>
    </row>
    <row r="2900" spans="3:7" ht="15" thickBot="1" x14ac:dyDescent="0.35">
      <c r="C2900" s="70">
        <v>43195</v>
      </c>
      <c r="D2900" s="71">
        <v>0.34920138888888891</v>
      </c>
      <c r="E2900" s="72" t="s">
        <v>9</v>
      </c>
      <c r="F2900" s="72">
        <v>51</v>
      </c>
      <c r="G2900" s="72" t="s">
        <v>10</v>
      </c>
    </row>
    <row r="2901" spans="3:7" ht="15" thickBot="1" x14ac:dyDescent="0.35">
      <c r="C2901" s="70">
        <v>43195</v>
      </c>
      <c r="D2901" s="71">
        <v>0.35127314814814814</v>
      </c>
      <c r="E2901" s="72" t="s">
        <v>9</v>
      </c>
      <c r="F2901" s="72">
        <v>27</v>
      </c>
      <c r="G2901" s="72" t="s">
        <v>21</v>
      </c>
    </row>
    <row r="2902" spans="3:7" ht="15" thickBot="1" x14ac:dyDescent="0.35">
      <c r="C2902" s="70">
        <v>43195</v>
      </c>
      <c r="D2902" s="71">
        <v>0.35170138888888891</v>
      </c>
      <c r="E2902" s="72" t="s">
        <v>9</v>
      </c>
      <c r="F2902" s="72">
        <v>39</v>
      </c>
      <c r="G2902" s="72" t="s">
        <v>10</v>
      </c>
    </row>
    <row r="2903" spans="3:7" ht="15" thickBot="1" x14ac:dyDescent="0.35">
      <c r="C2903" s="70">
        <v>43195</v>
      </c>
      <c r="D2903" s="71">
        <v>0.35335648148148152</v>
      </c>
      <c r="E2903" s="72" t="s">
        <v>9</v>
      </c>
      <c r="F2903" s="72">
        <v>48</v>
      </c>
      <c r="G2903" s="72" t="s">
        <v>10</v>
      </c>
    </row>
    <row r="2904" spans="3:7" ht="15" thickBot="1" x14ac:dyDescent="0.35">
      <c r="C2904" s="70">
        <v>43195</v>
      </c>
      <c r="D2904" s="71">
        <v>0.35356481481481478</v>
      </c>
      <c r="E2904" s="72" t="s">
        <v>9</v>
      </c>
      <c r="F2904" s="72">
        <v>27</v>
      </c>
      <c r="G2904" s="72" t="s">
        <v>21</v>
      </c>
    </row>
    <row r="2905" spans="3:7" ht="15" thickBot="1" x14ac:dyDescent="0.35">
      <c r="C2905" s="70">
        <v>43195</v>
      </c>
      <c r="D2905" s="71">
        <v>0.35381944444444446</v>
      </c>
      <c r="E2905" s="72" t="s">
        <v>9</v>
      </c>
      <c r="F2905" s="72">
        <v>28</v>
      </c>
      <c r="G2905" s="72" t="s">
        <v>21</v>
      </c>
    </row>
    <row r="2906" spans="3:7" ht="15" thickBot="1" x14ac:dyDescent="0.35">
      <c r="C2906" s="70">
        <v>43195</v>
      </c>
      <c r="D2906" s="71">
        <v>0.35461805555555559</v>
      </c>
      <c r="E2906" s="72" t="s">
        <v>9</v>
      </c>
      <c r="F2906" s="72">
        <v>42</v>
      </c>
      <c r="G2906" s="72" t="s">
        <v>10</v>
      </c>
    </row>
    <row r="2907" spans="3:7" ht="15" thickBot="1" x14ac:dyDescent="0.35">
      <c r="C2907" s="70">
        <v>43195</v>
      </c>
      <c r="D2907" s="71">
        <v>0.35570601851851852</v>
      </c>
      <c r="E2907" s="72" t="s">
        <v>9</v>
      </c>
      <c r="F2907" s="72">
        <v>38</v>
      </c>
      <c r="G2907" s="72" t="s">
        <v>10</v>
      </c>
    </row>
    <row r="2908" spans="3:7" ht="15" thickBot="1" x14ac:dyDescent="0.35">
      <c r="C2908" s="70">
        <v>43195</v>
      </c>
      <c r="D2908" s="71">
        <v>0.35603009259259261</v>
      </c>
      <c r="E2908" s="72" t="s">
        <v>9</v>
      </c>
      <c r="F2908" s="72">
        <v>38</v>
      </c>
      <c r="G2908" s="72" t="s">
        <v>10</v>
      </c>
    </row>
    <row r="2909" spans="3:7" ht="15" thickBot="1" x14ac:dyDescent="0.35">
      <c r="C2909" s="70">
        <v>43195</v>
      </c>
      <c r="D2909" s="71">
        <v>0.35623842592592592</v>
      </c>
      <c r="E2909" s="72" t="s">
        <v>9</v>
      </c>
      <c r="F2909" s="72">
        <v>36</v>
      </c>
      <c r="G2909" s="72" t="s">
        <v>10</v>
      </c>
    </row>
    <row r="2910" spans="3:7" ht="15" thickBot="1" x14ac:dyDescent="0.35">
      <c r="C2910" s="70">
        <v>43195</v>
      </c>
      <c r="D2910" s="71">
        <v>0.35648148148148145</v>
      </c>
      <c r="E2910" s="72" t="s">
        <v>9</v>
      </c>
      <c r="F2910" s="72">
        <v>22</v>
      </c>
      <c r="G2910" s="72" t="s">
        <v>10</v>
      </c>
    </row>
    <row r="2911" spans="3:7" ht="15" thickBot="1" x14ac:dyDescent="0.35">
      <c r="C2911" s="70">
        <v>43195</v>
      </c>
      <c r="D2911" s="71">
        <v>0.35995370370370372</v>
      </c>
      <c r="E2911" s="72" t="s">
        <v>9</v>
      </c>
      <c r="F2911" s="72">
        <v>27</v>
      </c>
      <c r="G2911" s="72" t="s">
        <v>21</v>
      </c>
    </row>
    <row r="2912" spans="3:7" ht="15" thickBot="1" x14ac:dyDescent="0.35">
      <c r="C2912" s="70">
        <v>43195</v>
      </c>
      <c r="D2912" s="71">
        <v>0.36000000000000004</v>
      </c>
      <c r="E2912" s="72" t="s">
        <v>9</v>
      </c>
      <c r="F2912" s="72">
        <v>48</v>
      </c>
      <c r="G2912" s="72" t="s">
        <v>10</v>
      </c>
    </row>
    <row r="2913" spans="3:7" ht="15" thickBot="1" x14ac:dyDescent="0.35">
      <c r="C2913" s="70">
        <v>43195</v>
      </c>
      <c r="D2913" s="71">
        <v>0.3602083333333333</v>
      </c>
      <c r="E2913" s="72" t="s">
        <v>9</v>
      </c>
      <c r="F2913" s="72">
        <v>35</v>
      </c>
      <c r="G2913" s="72" t="s">
        <v>10</v>
      </c>
    </row>
    <row r="2914" spans="3:7" ht="15" thickBot="1" x14ac:dyDescent="0.35">
      <c r="C2914" s="70">
        <v>43195</v>
      </c>
      <c r="D2914" s="71">
        <v>0.36322916666666666</v>
      </c>
      <c r="E2914" s="72" t="s">
        <v>9</v>
      </c>
      <c r="F2914" s="72">
        <v>49</v>
      </c>
      <c r="G2914" s="72" t="s">
        <v>10</v>
      </c>
    </row>
    <row r="2915" spans="3:7" ht="15" thickBot="1" x14ac:dyDescent="0.35">
      <c r="C2915" s="70">
        <v>43195</v>
      </c>
      <c r="D2915" s="71">
        <v>0.36910879629629628</v>
      </c>
      <c r="E2915" s="72" t="s">
        <v>9</v>
      </c>
      <c r="F2915" s="72">
        <v>48</v>
      </c>
      <c r="G2915" s="72" t="s">
        <v>21</v>
      </c>
    </row>
    <row r="2916" spans="3:7" ht="15" thickBot="1" x14ac:dyDescent="0.35">
      <c r="C2916" s="70">
        <v>43195</v>
      </c>
      <c r="D2916" s="71">
        <v>0.3692361111111111</v>
      </c>
      <c r="E2916" s="72" t="s">
        <v>9</v>
      </c>
      <c r="F2916" s="72">
        <v>24</v>
      </c>
      <c r="G2916" s="72" t="s">
        <v>21</v>
      </c>
    </row>
    <row r="2917" spans="3:7" ht="15" thickBot="1" x14ac:dyDescent="0.35">
      <c r="C2917" s="70">
        <v>43195</v>
      </c>
      <c r="D2917" s="71">
        <v>0.36959490740740741</v>
      </c>
      <c r="E2917" s="72" t="s">
        <v>9</v>
      </c>
      <c r="F2917" s="72">
        <v>33</v>
      </c>
      <c r="G2917" s="72" t="s">
        <v>21</v>
      </c>
    </row>
    <row r="2918" spans="3:7" ht="15" thickBot="1" x14ac:dyDescent="0.35">
      <c r="C2918" s="70">
        <v>43195</v>
      </c>
      <c r="D2918" s="71">
        <v>0.37133101851851852</v>
      </c>
      <c r="E2918" s="72" t="s">
        <v>9</v>
      </c>
      <c r="F2918" s="72">
        <v>23</v>
      </c>
      <c r="G2918" s="72" t="s">
        <v>21</v>
      </c>
    </row>
    <row r="2919" spans="3:7" ht="15" thickBot="1" x14ac:dyDescent="0.35">
      <c r="C2919" s="70">
        <v>43195</v>
      </c>
      <c r="D2919" s="71">
        <v>0.37138888888888894</v>
      </c>
      <c r="E2919" s="72" t="s">
        <v>9</v>
      </c>
      <c r="F2919" s="72">
        <v>43</v>
      </c>
      <c r="G2919" s="72" t="s">
        <v>10</v>
      </c>
    </row>
    <row r="2920" spans="3:7" ht="15" thickBot="1" x14ac:dyDescent="0.35">
      <c r="C2920" s="70">
        <v>43195</v>
      </c>
      <c r="D2920" s="71">
        <v>0.37160879629629634</v>
      </c>
      <c r="E2920" s="72" t="s">
        <v>9</v>
      </c>
      <c r="F2920" s="72">
        <v>63</v>
      </c>
      <c r="G2920" s="72" t="s">
        <v>10</v>
      </c>
    </row>
    <row r="2921" spans="3:7" ht="15" thickBot="1" x14ac:dyDescent="0.35">
      <c r="C2921" s="70">
        <v>43195</v>
      </c>
      <c r="D2921" s="71">
        <v>0.37201388888888887</v>
      </c>
      <c r="E2921" s="72" t="s">
        <v>9</v>
      </c>
      <c r="F2921" s="72">
        <v>26</v>
      </c>
      <c r="G2921" s="72" t="s">
        <v>21</v>
      </c>
    </row>
    <row r="2922" spans="3:7" ht="15" thickBot="1" x14ac:dyDescent="0.35">
      <c r="C2922" s="70">
        <v>43195</v>
      </c>
      <c r="D2922" s="71">
        <v>0.37353009259259262</v>
      </c>
      <c r="E2922" s="72" t="s">
        <v>9</v>
      </c>
      <c r="F2922" s="72">
        <v>25</v>
      </c>
      <c r="G2922" s="72" t="s">
        <v>21</v>
      </c>
    </row>
    <row r="2923" spans="3:7" ht="15" thickBot="1" x14ac:dyDescent="0.35">
      <c r="C2923" s="70">
        <v>43195</v>
      </c>
      <c r="D2923" s="71">
        <v>0.37391203703703701</v>
      </c>
      <c r="E2923" s="72" t="s">
        <v>9</v>
      </c>
      <c r="F2923" s="72">
        <v>23</v>
      </c>
      <c r="G2923" s="72" t="s">
        <v>21</v>
      </c>
    </row>
    <row r="2924" spans="3:7" ht="15" thickBot="1" x14ac:dyDescent="0.35">
      <c r="C2924" s="70">
        <v>43195</v>
      </c>
      <c r="D2924" s="71">
        <v>0.37655092592592593</v>
      </c>
      <c r="E2924" s="72" t="s">
        <v>9</v>
      </c>
      <c r="F2924" s="72">
        <v>34</v>
      </c>
      <c r="G2924" s="72" t="s">
        <v>10</v>
      </c>
    </row>
    <row r="2925" spans="3:7" ht="15" thickBot="1" x14ac:dyDescent="0.35">
      <c r="C2925" s="70">
        <v>43195</v>
      </c>
      <c r="D2925" s="71">
        <v>0.3797106481481482</v>
      </c>
      <c r="E2925" s="72" t="s">
        <v>9</v>
      </c>
      <c r="F2925" s="72">
        <v>49</v>
      </c>
      <c r="G2925" s="72" t="s">
        <v>10</v>
      </c>
    </row>
    <row r="2926" spans="3:7" ht="15" thickBot="1" x14ac:dyDescent="0.35">
      <c r="C2926" s="70">
        <v>43195</v>
      </c>
      <c r="D2926" s="71">
        <v>0.37998842592592591</v>
      </c>
      <c r="E2926" s="72" t="s">
        <v>9</v>
      </c>
      <c r="F2926" s="72">
        <v>45</v>
      </c>
      <c r="G2926" s="72" t="s">
        <v>21</v>
      </c>
    </row>
    <row r="2927" spans="3:7" ht="15" thickBot="1" x14ac:dyDescent="0.35">
      <c r="C2927" s="70">
        <v>43195</v>
      </c>
      <c r="D2927" s="71">
        <v>0.38165509259259256</v>
      </c>
      <c r="E2927" s="72" t="s">
        <v>9</v>
      </c>
      <c r="F2927" s="72">
        <v>30</v>
      </c>
      <c r="G2927" s="72" t="s">
        <v>10</v>
      </c>
    </row>
    <row r="2928" spans="3:7" ht="15" thickBot="1" x14ac:dyDescent="0.35">
      <c r="C2928" s="70">
        <v>43195</v>
      </c>
      <c r="D2928" s="71">
        <v>0.38289351851851849</v>
      </c>
      <c r="E2928" s="72" t="s">
        <v>9</v>
      </c>
      <c r="F2928" s="72">
        <v>25</v>
      </c>
      <c r="G2928" s="72" t="s">
        <v>21</v>
      </c>
    </row>
    <row r="2929" spans="3:7" ht="15" thickBot="1" x14ac:dyDescent="0.35">
      <c r="C2929" s="70">
        <v>43195</v>
      </c>
      <c r="D2929" s="71">
        <v>0.38300925925925927</v>
      </c>
      <c r="E2929" s="72" t="s">
        <v>9</v>
      </c>
      <c r="F2929" s="72">
        <v>22</v>
      </c>
      <c r="G2929" s="72" t="s">
        <v>21</v>
      </c>
    </row>
    <row r="2930" spans="3:7" ht="15" thickBot="1" x14ac:dyDescent="0.35">
      <c r="C2930" s="70">
        <v>43195</v>
      </c>
      <c r="D2930" s="71">
        <v>0.38670138888888889</v>
      </c>
      <c r="E2930" s="72" t="s">
        <v>9</v>
      </c>
      <c r="F2930" s="72">
        <v>40</v>
      </c>
      <c r="G2930" s="72" t="s">
        <v>10</v>
      </c>
    </row>
    <row r="2931" spans="3:7" ht="15" thickBot="1" x14ac:dyDescent="0.35">
      <c r="C2931" s="70">
        <v>43195</v>
      </c>
      <c r="D2931" s="71">
        <v>0.3888888888888889</v>
      </c>
      <c r="E2931" s="72" t="s">
        <v>9</v>
      </c>
      <c r="F2931" s="72">
        <v>49</v>
      </c>
      <c r="G2931" s="72" t="s">
        <v>10</v>
      </c>
    </row>
    <row r="2932" spans="3:7" ht="15" thickBot="1" x14ac:dyDescent="0.35">
      <c r="C2932" s="70">
        <v>43195</v>
      </c>
      <c r="D2932" s="71">
        <v>0.38980324074074074</v>
      </c>
      <c r="E2932" s="72" t="s">
        <v>9</v>
      </c>
      <c r="F2932" s="72">
        <v>24</v>
      </c>
      <c r="G2932" s="72" t="s">
        <v>21</v>
      </c>
    </row>
    <row r="2933" spans="3:7" ht="15" thickBot="1" x14ac:dyDescent="0.35">
      <c r="C2933" s="70">
        <v>43195</v>
      </c>
      <c r="D2933" s="71">
        <v>0.39081018518518523</v>
      </c>
      <c r="E2933" s="72" t="s">
        <v>9</v>
      </c>
      <c r="F2933" s="72">
        <v>22</v>
      </c>
      <c r="G2933" s="72" t="s">
        <v>21</v>
      </c>
    </row>
    <row r="2934" spans="3:7" ht="15" thickBot="1" x14ac:dyDescent="0.35">
      <c r="C2934" s="70">
        <v>43195</v>
      </c>
      <c r="D2934" s="71">
        <v>0.3911574074074074</v>
      </c>
      <c r="E2934" s="72" t="s">
        <v>9</v>
      </c>
      <c r="F2934" s="72">
        <v>24</v>
      </c>
      <c r="G2934" s="72" t="s">
        <v>21</v>
      </c>
    </row>
    <row r="2935" spans="3:7" ht="15" thickBot="1" x14ac:dyDescent="0.35">
      <c r="C2935" s="70">
        <v>43195</v>
      </c>
      <c r="D2935" s="71">
        <v>0.39324074074074072</v>
      </c>
      <c r="E2935" s="72" t="s">
        <v>9</v>
      </c>
      <c r="F2935" s="72">
        <v>38</v>
      </c>
      <c r="G2935" s="72" t="s">
        <v>10</v>
      </c>
    </row>
    <row r="2936" spans="3:7" ht="15" thickBot="1" x14ac:dyDescent="0.35">
      <c r="C2936" s="70">
        <v>43195</v>
      </c>
      <c r="D2936" s="71">
        <v>0.39346064814814818</v>
      </c>
      <c r="E2936" s="72" t="s">
        <v>9</v>
      </c>
      <c r="F2936" s="72">
        <v>56</v>
      </c>
      <c r="G2936" s="72" t="s">
        <v>10</v>
      </c>
    </row>
    <row r="2937" spans="3:7" ht="15" thickBot="1" x14ac:dyDescent="0.35">
      <c r="C2937" s="70">
        <v>43195</v>
      </c>
      <c r="D2937" s="71">
        <v>0.39378472222222222</v>
      </c>
      <c r="E2937" s="72" t="s">
        <v>9</v>
      </c>
      <c r="F2937" s="72">
        <v>46</v>
      </c>
      <c r="G2937" s="72" t="s">
        <v>10</v>
      </c>
    </row>
    <row r="2938" spans="3:7" ht="15" thickBot="1" x14ac:dyDescent="0.35">
      <c r="C2938" s="70">
        <v>43195</v>
      </c>
      <c r="D2938" s="71">
        <v>0.39407407407407408</v>
      </c>
      <c r="E2938" s="72" t="s">
        <v>9</v>
      </c>
      <c r="F2938" s="72">
        <v>47</v>
      </c>
      <c r="G2938" s="72" t="s">
        <v>10</v>
      </c>
    </row>
    <row r="2939" spans="3:7" ht="15" thickBot="1" x14ac:dyDescent="0.35">
      <c r="C2939" s="70">
        <v>43195</v>
      </c>
      <c r="D2939" s="71">
        <v>0.39795138888888887</v>
      </c>
      <c r="E2939" s="72" t="s">
        <v>9</v>
      </c>
      <c r="F2939" s="72">
        <v>23</v>
      </c>
      <c r="G2939" s="72" t="s">
        <v>21</v>
      </c>
    </row>
    <row r="2940" spans="3:7" ht="15" thickBot="1" x14ac:dyDescent="0.35">
      <c r="C2940" s="70">
        <v>43195</v>
      </c>
      <c r="D2940" s="71">
        <v>0.40041666666666664</v>
      </c>
      <c r="E2940" s="72" t="s">
        <v>9</v>
      </c>
      <c r="F2940" s="72">
        <v>47</v>
      </c>
      <c r="G2940" s="72" t="s">
        <v>10</v>
      </c>
    </row>
    <row r="2941" spans="3:7" ht="15" thickBot="1" x14ac:dyDescent="0.35">
      <c r="C2941" s="70">
        <v>43195</v>
      </c>
      <c r="D2941" s="71">
        <v>0.40113425925925927</v>
      </c>
      <c r="E2941" s="72" t="s">
        <v>9</v>
      </c>
      <c r="F2941" s="72">
        <v>27</v>
      </c>
      <c r="G2941" s="72" t="s">
        <v>21</v>
      </c>
    </row>
    <row r="2942" spans="3:7" ht="15" thickBot="1" x14ac:dyDescent="0.35">
      <c r="C2942" s="70">
        <v>43195</v>
      </c>
      <c r="D2942" s="71">
        <v>0.4022337962962963</v>
      </c>
      <c r="E2942" s="72" t="s">
        <v>9</v>
      </c>
      <c r="F2942" s="72">
        <v>40</v>
      </c>
      <c r="G2942" s="72" t="s">
        <v>10</v>
      </c>
    </row>
    <row r="2943" spans="3:7" ht="15" thickBot="1" x14ac:dyDescent="0.35">
      <c r="C2943" s="70">
        <v>43195</v>
      </c>
      <c r="D2943" s="71">
        <v>0.40259259259259261</v>
      </c>
      <c r="E2943" s="72" t="s">
        <v>9</v>
      </c>
      <c r="F2943" s="72">
        <v>42</v>
      </c>
      <c r="G2943" s="72" t="s">
        <v>10</v>
      </c>
    </row>
    <row r="2944" spans="3:7" ht="15" thickBot="1" x14ac:dyDescent="0.35">
      <c r="C2944" s="70">
        <v>43195</v>
      </c>
      <c r="D2944" s="71">
        <v>0.40453703703703708</v>
      </c>
      <c r="E2944" s="72" t="s">
        <v>9</v>
      </c>
      <c r="F2944" s="72">
        <v>34</v>
      </c>
      <c r="G2944" s="72" t="s">
        <v>21</v>
      </c>
    </row>
    <row r="2945" spans="3:7" ht="15" thickBot="1" x14ac:dyDescent="0.35">
      <c r="C2945" s="70">
        <v>43195</v>
      </c>
      <c r="D2945" s="71">
        <v>0.40460648148148143</v>
      </c>
      <c r="E2945" s="72" t="s">
        <v>9</v>
      </c>
      <c r="F2945" s="72">
        <v>29</v>
      </c>
      <c r="G2945" s="72" t="s">
        <v>21</v>
      </c>
    </row>
    <row r="2946" spans="3:7" ht="15" thickBot="1" x14ac:dyDescent="0.35">
      <c r="C2946" s="70">
        <v>43195</v>
      </c>
      <c r="D2946" s="71">
        <v>0.40679398148148144</v>
      </c>
      <c r="E2946" s="72" t="s">
        <v>9</v>
      </c>
      <c r="F2946" s="72">
        <v>23</v>
      </c>
      <c r="G2946" s="72" t="s">
        <v>21</v>
      </c>
    </row>
    <row r="2947" spans="3:7" ht="15" thickBot="1" x14ac:dyDescent="0.35">
      <c r="C2947" s="70">
        <v>43195</v>
      </c>
      <c r="D2947" s="71">
        <v>0.4072453703703704</v>
      </c>
      <c r="E2947" s="72" t="s">
        <v>9</v>
      </c>
      <c r="F2947" s="72">
        <v>39</v>
      </c>
      <c r="G2947" s="72" t="s">
        <v>10</v>
      </c>
    </row>
    <row r="2948" spans="3:7" ht="15" thickBot="1" x14ac:dyDescent="0.35">
      <c r="C2948" s="70">
        <v>43195</v>
      </c>
      <c r="D2948" s="71">
        <v>0.40789351851851857</v>
      </c>
      <c r="E2948" s="72" t="s">
        <v>9</v>
      </c>
      <c r="F2948" s="72">
        <v>25</v>
      </c>
      <c r="G2948" s="72" t="s">
        <v>21</v>
      </c>
    </row>
    <row r="2949" spans="3:7" ht="15" thickBot="1" x14ac:dyDescent="0.35">
      <c r="C2949" s="70">
        <v>43195</v>
      </c>
      <c r="D2949" s="71">
        <v>0.41524305555555557</v>
      </c>
      <c r="E2949" s="72" t="s">
        <v>9</v>
      </c>
      <c r="F2949" s="72">
        <v>27</v>
      </c>
      <c r="G2949" s="72" t="s">
        <v>21</v>
      </c>
    </row>
    <row r="2950" spans="3:7" ht="15" thickBot="1" x14ac:dyDescent="0.35">
      <c r="C2950" s="70">
        <v>43195</v>
      </c>
      <c r="D2950" s="71">
        <v>0.41533564814814811</v>
      </c>
      <c r="E2950" s="72" t="s">
        <v>9</v>
      </c>
      <c r="F2950" s="72">
        <v>37</v>
      </c>
      <c r="G2950" s="72" t="s">
        <v>10</v>
      </c>
    </row>
    <row r="2951" spans="3:7" ht="15" thickBot="1" x14ac:dyDescent="0.35">
      <c r="C2951" s="70">
        <v>43195</v>
      </c>
      <c r="D2951" s="71">
        <v>0.41770833333333335</v>
      </c>
      <c r="E2951" s="72" t="s">
        <v>9</v>
      </c>
      <c r="F2951" s="72">
        <v>29</v>
      </c>
      <c r="G2951" s="72" t="s">
        <v>21</v>
      </c>
    </row>
    <row r="2952" spans="3:7" ht="15" thickBot="1" x14ac:dyDescent="0.35">
      <c r="C2952" s="70">
        <v>43195</v>
      </c>
      <c r="D2952" s="71">
        <v>0.41841435185185188</v>
      </c>
      <c r="E2952" s="72" t="s">
        <v>9</v>
      </c>
      <c r="F2952" s="72">
        <v>40</v>
      </c>
      <c r="G2952" s="72" t="s">
        <v>10</v>
      </c>
    </row>
    <row r="2953" spans="3:7" ht="15" thickBot="1" x14ac:dyDescent="0.35">
      <c r="C2953" s="70">
        <v>43195</v>
      </c>
      <c r="D2953" s="71">
        <v>0.41881944444444441</v>
      </c>
      <c r="E2953" s="72" t="s">
        <v>9</v>
      </c>
      <c r="F2953" s="72">
        <v>33</v>
      </c>
      <c r="G2953" s="72" t="s">
        <v>10</v>
      </c>
    </row>
    <row r="2954" spans="3:7" ht="15" thickBot="1" x14ac:dyDescent="0.35">
      <c r="C2954" s="70">
        <v>43195</v>
      </c>
      <c r="D2954" s="71">
        <v>0.41918981481481482</v>
      </c>
      <c r="E2954" s="72" t="s">
        <v>9</v>
      </c>
      <c r="F2954" s="72">
        <v>48</v>
      </c>
      <c r="G2954" s="72" t="s">
        <v>10</v>
      </c>
    </row>
    <row r="2955" spans="3:7" ht="15" thickBot="1" x14ac:dyDescent="0.35">
      <c r="C2955" s="70">
        <v>43195</v>
      </c>
      <c r="D2955" s="71">
        <v>0.42045138888888894</v>
      </c>
      <c r="E2955" s="72" t="s">
        <v>9</v>
      </c>
      <c r="F2955" s="72">
        <v>27</v>
      </c>
      <c r="G2955" s="72" t="s">
        <v>21</v>
      </c>
    </row>
    <row r="2956" spans="3:7" ht="15" thickBot="1" x14ac:dyDescent="0.35">
      <c r="C2956" s="70">
        <v>43195</v>
      </c>
      <c r="D2956" s="71">
        <v>0.42137731481481483</v>
      </c>
      <c r="E2956" s="72" t="s">
        <v>9</v>
      </c>
      <c r="F2956" s="72">
        <v>27</v>
      </c>
      <c r="G2956" s="72" t="s">
        <v>21</v>
      </c>
    </row>
    <row r="2957" spans="3:7" ht="15" thickBot="1" x14ac:dyDescent="0.35">
      <c r="C2957" s="70">
        <v>43195</v>
      </c>
      <c r="D2957" s="71">
        <v>0.42263888888888884</v>
      </c>
      <c r="E2957" s="72" t="s">
        <v>9</v>
      </c>
      <c r="F2957" s="72">
        <v>27</v>
      </c>
      <c r="G2957" s="72" t="s">
        <v>10</v>
      </c>
    </row>
    <row r="2958" spans="3:7" ht="15" thickBot="1" x14ac:dyDescent="0.35">
      <c r="C2958" s="70">
        <v>43195</v>
      </c>
      <c r="D2958" s="71">
        <v>0.42281250000000004</v>
      </c>
      <c r="E2958" s="72" t="s">
        <v>9</v>
      </c>
      <c r="F2958" s="72">
        <v>27</v>
      </c>
      <c r="G2958" s="72" t="s">
        <v>10</v>
      </c>
    </row>
    <row r="2959" spans="3:7" ht="15" thickBot="1" x14ac:dyDescent="0.35">
      <c r="C2959" s="70">
        <v>43195</v>
      </c>
      <c r="D2959" s="71">
        <v>0.42313657407407407</v>
      </c>
      <c r="E2959" s="72" t="s">
        <v>9</v>
      </c>
      <c r="F2959" s="72">
        <v>38</v>
      </c>
      <c r="G2959" s="72" t="s">
        <v>10</v>
      </c>
    </row>
    <row r="2960" spans="3:7" ht="15" thickBot="1" x14ac:dyDescent="0.35">
      <c r="C2960" s="70">
        <v>43195</v>
      </c>
      <c r="D2960" s="71">
        <v>0.42331018518518521</v>
      </c>
      <c r="E2960" s="72" t="s">
        <v>9</v>
      </c>
      <c r="F2960" s="72">
        <v>45</v>
      </c>
      <c r="G2960" s="72" t="s">
        <v>10</v>
      </c>
    </row>
    <row r="2961" spans="3:7" ht="15" thickBot="1" x14ac:dyDescent="0.35">
      <c r="C2961" s="70">
        <v>43195</v>
      </c>
      <c r="D2961" s="71">
        <v>0.42343749999999997</v>
      </c>
      <c r="E2961" s="72" t="s">
        <v>9</v>
      </c>
      <c r="F2961" s="72">
        <v>35</v>
      </c>
      <c r="G2961" s="72" t="s">
        <v>10</v>
      </c>
    </row>
    <row r="2962" spans="3:7" ht="15" thickBot="1" x14ac:dyDescent="0.35">
      <c r="C2962" s="70">
        <v>43195</v>
      </c>
      <c r="D2962" s="71">
        <v>0.42438657407407404</v>
      </c>
      <c r="E2962" s="72" t="s">
        <v>9</v>
      </c>
      <c r="F2962" s="72">
        <v>43</v>
      </c>
      <c r="G2962" s="72" t="s">
        <v>10</v>
      </c>
    </row>
    <row r="2963" spans="3:7" ht="15" thickBot="1" x14ac:dyDescent="0.35">
      <c r="C2963" s="70">
        <v>43195</v>
      </c>
      <c r="D2963" s="71">
        <v>0.42465277777777777</v>
      </c>
      <c r="E2963" s="72" t="s">
        <v>9</v>
      </c>
      <c r="F2963" s="72">
        <v>24</v>
      </c>
      <c r="G2963" s="72" t="s">
        <v>21</v>
      </c>
    </row>
    <row r="2964" spans="3:7" ht="15" thickBot="1" x14ac:dyDescent="0.35">
      <c r="C2964" s="70">
        <v>43195</v>
      </c>
      <c r="D2964" s="71">
        <v>0.42531249999999998</v>
      </c>
      <c r="E2964" s="72" t="s">
        <v>9</v>
      </c>
      <c r="F2964" s="72">
        <v>23</v>
      </c>
      <c r="G2964" s="72" t="s">
        <v>21</v>
      </c>
    </row>
    <row r="2965" spans="3:7" ht="15" thickBot="1" x14ac:dyDescent="0.35">
      <c r="C2965" s="70">
        <v>43195</v>
      </c>
      <c r="D2965" s="71">
        <v>0.43106481481481485</v>
      </c>
      <c r="E2965" s="72" t="s">
        <v>9</v>
      </c>
      <c r="F2965" s="72">
        <v>41</v>
      </c>
      <c r="G2965" s="72" t="s">
        <v>10</v>
      </c>
    </row>
    <row r="2966" spans="3:7" ht="15" thickBot="1" x14ac:dyDescent="0.35">
      <c r="C2966" s="70">
        <v>43195</v>
      </c>
      <c r="D2966" s="71">
        <v>0.43150462962962965</v>
      </c>
      <c r="E2966" s="72" t="s">
        <v>9</v>
      </c>
      <c r="F2966" s="72">
        <v>16</v>
      </c>
      <c r="G2966" s="72" t="s">
        <v>21</v>
      </c>
    </row>
    <row r="2967" spans="3:7" ht="15" thickBot="1" x14ac:dyDescent="0.35">
      <c r="C2967" s="70">
        <v>43195</v>
      </c>
      <c r="D2967" s="71">
        <v>0.43167824074074074</v>
      </c>
      <c r="E2967" s="72" t="s">
        <v>9</v>
      </c>
      <c r="F2967" s="72">
        <v>24</v>
      </c>
      <c r="G2967" s="72" t="s">
        <v>21</v>
      </c>
    </row>
    <row r="2968" spans="3:7" ht="15" thickBot="1" x14ac:dyDescent="0.35">
      <c r="C2968" s="70">
        <v>43195</v>
      </c>
      <c r="D2968" s="71">
        <v>0.43199074074074079</v>
      </c>
      <c r="E2968" s="72" t="s">
        <v>9</v>
      </c>
      <c r="F2968" s="72">
        <v>34</v>
      </c>
      <c r="G2968" s="72" t="s">
        <v>21</v>
      </c>
    </row>
    <row r="2969" spans="3:7" ht="15" thickBot="1" x14ac:dyDescent="0.35">
      <c r="C2969" s="70">
        <v>43195</v>
      </c>
      <c r="D2969" s="71">
        <v>0.43300925925925932</v>
      </c>
      <c r="E2969" s="72" t="s">
        <v>9</v>
      </c>
      <c r="F2969" s="72">
        <v>41</v>
      </c>
      <c r="G2969" s="72" t="s">
        <v>21</v>
      </c>
    </row>
    <row r="2970" spans="3:7" ht="15" thickBot="1" x14ac:dyDescent="0.35">
      <c r="C2970" s="70">
        <v>43195</v>
      </c>
      <c r="D2970" s="71">
        <v>0.43415509259259261</v>
      </c>
      <c r="E2970" s="72" t="s">
        <v>9</v>
      </c>
      <c r="F2970" s="72">
        <v>38</v>
      </c>
      <c r="G2970" s="72" t="s">
        <v>10</v>
      </c>
    </row>
    <row r="2971" spans="3:7" ht="15" thickBot="1" x14ac:dyDescent="0.35">
      <c r="C2971" s="70">
        <v>43195</v>
      </c>
      <c r="D2971" s="71">
        <v>0.43480324074074073</v>
      </c>
      <c r="E2971" s="72" t="s">
        <v>9</v>
      </c>
      <c r="F2971" s="72">
        <v>31</v>
      </c>
      <c r="G2971" s="72" t="s">
        <v>10</v>
      </c>
    </row>
    <row r="2972" spans="3:7" ht="15" thickBot="1" x14ac:dyDescent="0.35">
      <c r="C2972" s="70">
        <v>43195</v>
      </c>
      <c r="D2972" s="71">
        <v>0.43520833333333336</v>
      </c>
      <c r="E2972" s="72" t="s">
        <v>9</v>
      </c>
      <c r="F2972" s="72">
        <v>36</v>
      </c>
      <c r="G2972" s="72" t="s">
        <v>21</v>
      </c>
    </row>
    <row r="2973" spans="3:7" ht="15" thickBot="1" x14ac:dyDescent="0.35">
      <c r="C2973" s="70">
        <v>43195</v>
      </c>
      <c r="D2973" s="71">
        <v>0.43557870370370372</v>
      </c>
      <c r="E2973" s="72" t="s">
        <v>9</v>
      </c>
      <c r="F2973" s="72">
        <v>35</v>
      </c>
      <c r="G2973" s="72" t="s">
        <v>10</v>
      </c>
    </row>
    <row r="2974" spans="3:7" ht="15" thickBot="1" x14ac:dyDescent="0.35">
      <c r="C2974" s="70">
        <v>43195</v>
      </c>
      <c r="D2974" s="71">
        <v>0.43586805555555558</v>
      </c>
      <c r="E2974" s="72" t="s">
        <v>9</v>
      </c>
      <c r="F2974" s="72">
        <v>24</v>
      </c>
      <c r="G2974" s="72" t="s">
        <v>21</v>
      </c>
    </row>
    <row r="2975" spans="3:7" ht="15" thickBot="1" x14ac:dyDescent="0.35">
      <c r="C2975" s="70">
        <v>43195</v>
      </c>
      <c r="D2975" s="71">
        <v>0.43689814814814815</v>
      </c>
      <c r="E2975" s="72" t="s">
        <v>9</v>
      </c>
      <c r="F2975" s="72">
        <v>39</v>
      </c>
      <c r="G2975" s="72" t="s">
        <v>10</v>
      </c>
    </row>
    <row r="2976" spans="3:7" ht="15" thickBot="1" x14ac:dyDescent="0.35">
      <c r="C2976" s="70">
        <v>43195</v>
      </c>
      <c r="D2976" s="71">
        <v>0.4380324074074074</v>
      </c>
      <c r="E2976" s="72" t="s">
        <v>9</v>
      </c>
      <c r="F2976" s="72">
        <v>40</v>
      </c>
      <c r="G2976" s="72" t="s">
        <v>10</v>
      </c>
    </row>
    <row r="2977" spans="3:7" ht="15" thickBot="1" x14ac:dyDescent="0.35">
      <c r="C2977" s="70">
        <v>43195</v>
      </c>
      <c r="D2977" s="71">
        <v>0.44202546296296297</v>
      </c>
      <c r="E2977" s="72" t="s">
        <v>9</v>
      </c>
      <c r="F2977" s="72">
        <v>35</v>
      </c>
      <c r="G2977" s="72" t="s">
        <v>21</v>
      </c>
    </row>
    <row r="2978" spans="3:7" ht="15" thickBot="1" x14ac:dyDescent="0.35">
      <c r="C2978" s="70">
        <v>43195</v>
      </c>
      <c r="D2978" s="71">
        <v>0.44212962962962959</v>
      </c>
      <c r="E2978" s="72" t="s">
        <v>9</v>
      </c>
      <c r="F2978" s="72">
        <v>23</v>
      </c>
      <c r="G2978" s="72" t="s">
        <v>10</v>
      </c>
    </row>
    <row r="2979" spans="3:7" ht="15" thickBot="1" x14ac:dyDescent="0.35">
      <c r="C2979" s="70">
        <v>43195</v>
      </c>
      <c r="D2979" s="71">
        <v>0.44555555555555554</v>
      </c>
      <c r="E2979" s="72" t="s">
        <v>9</v>
      </c>
      <c r="F2979" s="72">
        <v>43</v>
      </c>
      <c r="G2979" s="72" t="s">
        <v>10</v>
      </c>
    </row>
    <row r="2980" spans="3:7" ht="15" thickBot="1" x14ac:dyDescent="0.35">
      <c r="C2980" s="70">
        <v>43195</v>
      </c>
      <c r="D2980" s="71">
        <v>0.44596064814814818</v>
      </c>
      <c r="E2980" s="72" t="s">
        <v>9</v>
      </c>
      <c r="F2980" s="72">
        <v>38</v>
      </c>
      <c r="G2980" s="72" t="s">
        <v>10</v>
      </c>
    </row>
    <row r="2981" spans="3:7" ht="15" thickBot="1" x14ac:dyDescent="0.35">
      <c r="C2981" s="70">
        <v>43195</v>
      </c>
      <c r="D2981" s="71">
        <v>0.44708333333333333</v>
      </c>
      <c r="E2981" s="72" t="s">
        <v>9</v>
      </c>
      <c r="F2981" s="72">
        <v>40</v>
      </c>
      <c r="G2981" s="72" t="s">
        <v>10</v>
      </c>
    </row>
    <row r="2982" spans="3:7" ht="15" thickBot="1" x14ac:dyDescent="0.35">
      <c r="C2982" s="70">
        <v>43195</v>
      </c>
      <c r="D2982" s="71">
        <v>0.44783564814814819</v>
      </c>
      <c r="E2982" s="72" t="s">
        <v>9</v>
      </c>
      <c r="F2982" s="72">
        <v>38</v>
      </c>
      <c r="G2982" s="72" t="s">
        <v>10</v>
      </c>
    </row>
    <row r="2983" spans="3:7" ht="15" thickBot="1" x14ac:dyDescent="0.35">
      <c r="C2983" s="70">
        <v>43195</v>
      </c>
      <c r="D2983" s="71">
        <v>0.44960648148148147</v>
      </c>
      <c r="E2983" s="72" t="s">
        <v>9</v>
      </c>
      <c r="F2983" s="72">
        <v>42</v>
      </c>
      <c r="G2983" s="72" t="s">
        <v>10</v>
      </c>
    </row>
    <row r="2984" spans="3:7" ht="15" thickBot="1" x14ac:dyDescent="0.35">
      <c r="C2984" s="70">
        <v>43195</v>
      </c>
      <c r="D2984" s="71">
        <v>0.45037037037037037</v>
      </c>
      <c r="E2984" s="72" t="s">
        <v>9</v>
      </c>
      <c r="F2984" s="72">
        <v>22</v>
      </c>
      <c r="G2984" s="72" t="s">
        <v>21</v>
      </c>
    </row>
    <row r="2985" spans="3:7" ht="15" thickBot="1" x14ac:dyDescent="0.35">
      <c r="C2985" s="70">
        <v>43195</v>
      </c>
      <c r="D2985" s="71">
        <v>0.45082175925925921</v>
      </c>
      <c r="E2985" s="72" t="s">
        <v>9</v>
      </c>
      <c r="F2985" s="72">
        <v>48</v>
      </c>
      <c r="G2985" s="72" t="s">
        <v>10</v>
      </c>
    </row>
    <row r="2986" spans="3:7" ht="15" thickBot="1" x14ac:dyDescent="0.35">
      <c r="C2986" s="70">
        <v>43195</v>
      </c>
      <c r="D2986" s="71">
        <v>0.45263888888888887</v>
      </c>
      <c r="E2986" s="72" t="s">
        <v>9</v>
      </c>
      <c r="F2986" s="72">
        <v>37</v>
      </c>
      <c r="G2986" s="72" t="s">
        <v>21</v>
      </c>
    </row>
    <row r="2987" spans="3:7" ht="15" thickBot="1" x14ac:dyDescent="0.35">
      <c r="C2987" s="70">
        <v>43195</v>
      </c>
      <c r="D2987" s="71">
        <v>0.45269675925925923</v>
      </c>
      <c r="E2987" s="72" t="s">
        <v>9</v>
      </c>
      <c r="F2987" s="72">
        <v>46</v>
      </c>
      <c r="G2987" s="72" t="s">
        <v>10</v>
      </c>
    </row>
    <row r="2988" spans="3:7" ht="15" thickBot="1" x14ac:dyDescent="0.35">
      <c r="C2988" s="70">
        <v>43195</v>
      </c>
      <c r="D2988" s="71">
        <v>0.46028935185185182</v>
      </c>
      <c r="E2988" s="72" t="s">
        <v>9</v>
      </c>
      <c r="F2988" s="72">
        <v>29</v>
      </c>
      <c r="G2988" s="72" t="s">
        <v>10</v>
      </c>
    </row>
    <row r="2989" spans="3:7" ht="15" thickBot="1" x14ac:dyDescent="0.35">
      <c r="C2989" s="70">
        <v>43195</v>
      </c>
      <c r="D2989" s="71">
        <v>0.46208333333333335</v>
      </c>
      <c r="E2989" s="72" t="s">
        <v>9</v>
      </c>
      <c r="F2989" s="72">
        <v>40</v>
      </c>
      <c r="G2989" s="72" t="s">
        <v>21</v>
      </c>
    </row>
    <row r="2990" spans="3:7" ht="15" thickBot="1" x14ac:dyDescent="0.35">
      <c r="C2990" s="70">
        <v>43195</v>
      </c>
      <c r="D2990" s="71">
        <v>0.46310185185185188</v>
      </c>
      <c r="E2990" s="72" t="s">
        <v>9</v>
      </c>
      <c r="F2990" s="72">
        <v>41</v>
      </c>
      <c r="G2990" s="72" t="s">
        <v>10</v>
      </c>
    </row>
    <row r="2991" spans="3:7" ht="15" thickBot="1" x14ac:dyDescent="0.35">
      <c r="C2991" s="70">
        <v>43195</v>
      </c>
      <c r="D2991" s="71">
        <v>0.46524305555555556</v>
      </c>
      <c r="E2991" s="72" t="s">
        <v>9</v>
      </c>
      <c r="F2991" s="72">
        <v>27</v>
      </c>
      <c r="G2991" s="72" t="s">
        <v>21</v>
      </c>
    </row>
    <row r="2992" spans="3:7" ht="15" thickBot="1" x14ac:dyDescent="0.35">
      <c r="C2992" s="70">
        <v>43195</v>
      </c>
      <c r="D2992" s="71">
        <v>0.46530092592592592</v>
      </c>
      <c r="E2992" s="72" t="s">
        <v>9</v>
      </c>
      <c r="F2992" s="72">
        <v>42</v>
      </c>
      <c r="G2992" s="72" t="s">
        <v>10</v>
      </c>
    </row>
    <row r="2993" spans="3:7" ht="15" thickBot="1" x14ac:dyDescent="0.35">
      <c r="C2993" s="70">
        <v>43195</v>
      </c>
      <c r="D2993" s="71">
        <v>0.46575231481481483</v>
      </c>
      <c r="E2993" s="72" t="s">
        <v>9</v>
      </c>
      <c r="F2993" s="72">
        <v>43</v>
      </c>
      <c r="G2993" s="72" t="s">
        <v>21</v>
      </c>
    </row>
    <row r="2994" spans="3:7" ht="15" thickBot="1" x14ac:dyDescent="0.35">
      <c r="C2994" s="70">
        <v>43195</v>
      </c>
      <c r="D2994" s="71">
        <v>0.46702546296296293</v>
      </c>
      <c r="E2994" s="72" t="s">
        <v>9</v>
      </c>
      <c r="F2994" s="72">
        <v>26</v>
      </c>
      <c r="G2994" s="72" t="s">
        <v>21</v>
      </c>
    </row>
    <row r="2995" spans="3:7" ht="15" thickBot="1" x14ac:dyDescent="0.35">
      <c r="C2995" s="70">
        <v>43195</v>
      </c>
      <c r="D2995" s="71">
        <v>0.47096064814814814</v>
      </c>
      <c r="E2995" s="72" t="s">
        <v>9</v>
      </c>
      <c r="F2995" s="72">
        <v>28</v>
      </c>
      <c r="G2995" s="72" t="s">
        <v>10</v>
      </c>
    </row>
    <row r="2996" spans="3:7" ht="15" thickBot="1" x14ac:dyDescent="0.35">
      <c r="C2996" s="70">
        <v>43195</v>
      </c>
      <c r="D2996" s="71">
        <v>0.47328703703703701</v>
      </c>
      <c r="E2996" s="72" t="s">
        <v>9</v>
      </c>
      <c r="F2996" s="72">
        <v>25</v>
      </c>
      <c r="G2996" s="72" t="s">
        <v>21</v>
      </c>
    </row>
    <row r="2997" spans="3:7" ht="15" thickBot="1" x14ac:dyDescent="0.35">
      <c r="C2997" s="70">
        <v>43195</v>
      </c>
      <c r="D2997" s="71">
        <v>0.47750000000000004</v>
      </c>
      <c r="E2997" s="72" t="s">
        <v>9</v>
      </c>
      <c r="F2997" s="72">
        <v>17</v>
      </c>
      <c r="G2997" s="72" t="s">
        <v>10</v>
      </c>
    </row>
    <row r="2998" spans="3:7" ht="15" thickBot="1" x14ac:dyDescent="0.35">
      <c r="C2998" s="70">
        <v>43195</v>
      </c>
      <c r="D2998" s="71">
        <v>0.47809027777777779</v>
      </c>
      <c r="E2998" s="72" t="s">
        <v>9</v>
      </c>
      <c r="F2998" s="72">
        <v>27</v>
      </c>
      <c r="G2998" s="72" t="s">
        <v>10</v>
      </c>
    </row>
    <row r="2999" spans="3:7" ht="15" thickBot="1" x14ac:dyDescent="0.35">
      <c r="C2999" s="70">
        <v>43195</v>
      </c>
      <c r="D2999" s="71">
        <v>0.47983796296296299</v>
      </c>
      <c r="E2999" s="72" t="s">
        <v>9</v>
      </c>
      <c r="F2999" s="72">
        <v>24</v>
      </c>
      <c r="G2999" s="72" t="s">
        <v>21</v>
      </c>
    </row>
    <row r="3000" spans="3:7" ht="15" thickBot="1" x14ac:dyDescent="0.35">
      <c r="C3000" s="70">
        <v>43195</v>
      </c>
      <c r="D3000" s="71">
        <v>0.48037037037037034</v>
      </c>
      <c r="E3000" s="72" t="s">
        <v>9</v>
      </c>
      <c r="F3000" s="72">
        <v>48</v>
      </c>
      <c r="G3000" s="72" t="s">
        <v>10</v>
      </c>
    </row>
    <row r="3001" spans="3:7" ht="15" thickBot="1" x14ac:dyDescent="0.35">
      <c r="C3001" s="70">
        <v>43195</v>
      </c>
      <c r="D3001" s="71">
        <v>0.48055555555555557</v>
      </c>
      <c r="E3001" s="72" t="s">
        <v>9</v>
      </c>
      <c r="F3001" s="72">
        <v>46</v>
      </c>
      <c r="G3001" s="72" t="s">
        <v>10</v>
      </c>
    </row>
    <row r="3002" spans="3:7" ht="15" thickBot="1" x14ac:dyDescent="0.35">
      <c r="C3002" s="70">
        <v>43195</v>
      </c>
      <c r="D3002" s="71">
        <v>0.48185185185185181</v>
      </c>
      <c r="E3002" s="72" t="s">
        <v>9</v>
      </c>
      <c r="F3002" s="72">
        <v>27</v>
      </c>
      <c r="G3002" s="72" t="s">
        <v>21</v>
      </c>
    </row>
    <row r="3003" spans="3:7" ht="15" thickBot="1" x14ac:dyDescent="0.35">
      <c r="C3003" s="70">
        <v>43195</v>
      </c>
      <c r="D3003" s="71">
        <v>0.48203703703703704</v>
      </c>
      <c r="E3003" s="72" t="s">
        <v>9</v>
      </c>
      <c r="F3003" s="72">
        <v>34</v>
      </c>
      <c r="G3003" s="72" t="s">
        <v>10</v>
      </c>
    </row>
    <row r="3004" spans="3:7" ht="15" thickBot="1" x14ac:dyDescent="0.35">
      <c r="C3004" s="70">
        <v>43195</v>
      </c>
      <c r="D3004" s="71">
        <v>0.48413194444444446</v>
      </c>
      <c r="E3004" s="72" t="s">
        <v>9</v>
      </c>
      <c r="F3004" s="72">
        <v>25</v>
      </c>
      <c r="G3004" s="72" t="s">
        <v>21</v>
      </c>
    </row>
    <row r="3005" spans="3:7" ht="15" thickBot="1" x14ac:dyDescent="0.35">
      <c r="C3005" s="70">
        <v>43195</v>
      </c>
      <c r="D3005" s="71">
        <v>0.49133101851851851</v>
      </c>
      <c r="E3005" s="72" t="s">
        <v>9</v>
      </c>
      <c r="F3005" s="72">
        <v>32</v>
      </c>
      <c r="G3005" s="72" t="s">
        <v>10</v>
      </c>
    </row>
    <row r="3006" spans="3:7" ht="15" thickBot="1" x14ac:dyDescent="0.35">
      <c r="C3006" s="70">
        <v>43195</v>
      </c>
      <c r="D3006" s="71">
        <v>0.49334490740740744</v>
      </c>
      <c r="E3006" s="72" t="s">
        <v>9</v>
      </c>
      <c r="F3006" s="72">
        <v>20</v>
      </c>
      <c r="G3006" s="72" t="s">
        <v>21</v>
      </c>
    </row>
    <row r="3007" spans="3:7" ht="15" thickBot="1" x14ac:dyDescent="0.35">
      <c r="C3007" s="70">
        <v>43195</v>
      </c>
      <c r="D3007" s="71">
        <v>0.49680555555555556</v>
      </c>
      <c r="E3007" s="72" t="s">
        <v>9</v>
      </c>
      <c r="F3007" s="72">
        <v>27</v>
      </c>
      <c r="G3007" s="72" t="s">
        <v>21</v>
      </c>
    </row>
    <row r="3008" spans="3:7" ht="15" thickBot="1" x14ac:dyDescent="0.35">
      <c r="C3008" s="70">
        <v>43195</v>
      </c>
      <c r="D3008" s="71">
        <v>0.49763888888888891</v>
      </c>
      <c r="E3008" s="72" t="s">
        <v>9</v>
      </c>
      <c r="F3008" s="72">
        <v>26</v>
      </c>
      <c r="G3008" s="72" t="s">
        <v>21</v>
      </c>
    </row>
    <row r="3009" spans="3:7" ht="15" thickBot="1" x14ac:dyDescent="0.35">
      <c r="C3009" s="70">
        <v>43195</v>
      </c>
      <c r="D3009" s="71">
        <v>0.50116898148148148</v>
      </c>
      <c r="E3009" s="72" t="s">
        <v>9</v>
      </c>
      <c r="F3009" s="72">
        <v>36</v>
      </c>
      <c r="G3009" s="72" t="s">
        <v>21</v>
      </c>
    </row>
    <row r="3010" spans="3:7" ht="15" thickBot="1" x14ac:dyDescent="0.35">
      <c r="C3010" s="70">
        <v>43195</v>
      </c>
      <c r="D3010" s="71">
        <v>0.50156250000000002</v>
      </c>
      <c r="E3010" s="72" t="s">
        <v>9</v>
      </c>
      <c r="F3010" s="72">
        <v>44</v>
      </c>
      <c r="G3010" s="72" t="s">
        <v>10</v>
      </c>
    </row>
    <row r="3011" spans="3:7" ht="15" thickBot="1" x14ac:dyDescent="0.35">
      <c r="C3011" s="70">
        <v>43195</v>
      </c>
      <c r="D3011" s="71">
        <v>0.50406249999999997</v>
      </c>
      <c r="E3011" s="72" t="s">
        <v>9</v>
      </c>
      <c r="F3011" s="72">
        <v>31</v>
      </c>
      <c r="G3011" s="72" t="s">
        <v>21</v>
      </c>
    </row>
    <row r="3012" spans="3:7" ht="15" thickBot="1" x14ac:dyDescent="0.35">
      <c r="C3012" s="70">
        <v>43195</v>
      </c>
      <c r="D3012" s="71">
        <v>0.50445601851851851</v>
      </c>
      <c r="E3012" s="72" t="s">
        <v>9</v>
      </c>
      <c r="F3012" s="72">
        <v>47</v>
      </c>
      <c r="G3012" s="72" t="s">
        <v>10</v>
      </c>
    </row>
    <row r="3013" spans="3:7" ht="15" thickBot="1" x14ac:dyDescent="0.35">
      <c r="C3013" s="70">
        <v>43195</v>
      </c>
      <c r="D3013" s="71">
        <v>0.50540509259259259</v>
      </c>
      <c r="E3013" s="72" t="s">
        <v>9</v>
      </c>
      <c r="F3013" s="72">
        <v>38</v>
      </c>
      <c r="G3013" s="72" t="s">
        <v>21</v>
      </c>
    </row>
    <row r="3014" spans="3:7" ht="15" thickBot="1" x14ac:dyDescent="0.35">
      <c r="C3014" s="70">
        <v>43195</v>
      </c>
      <c r="D3014" s="71">
        <v>0.50695601851851857</v>
      </c>
      <c r="E3014" s="72" t="s">
        <v>9</v>
      </c>
      <c r="F3014" s="72">
        <v>27</v>
      </c>
      <c r="G3014" s="72" t="s">
        <v>21</v>
      </c>
    </row>
    <row r="3015" spans="3:7" ht="15" thickBot="1" x14ac:dyDescent="0.35">
      <c r="C3015" s="70">
        <v>43195</v>
      </c>
      <c r="D3015" s="71">
        <v>0.50711805555555556</v>
      </c>
      <c r="E3015" s="72" t="s">
        <v>9</v>
      </c>
      <c r="F3015" s="72">
        <v>35</v>
      </c>
      <c r="G3015" s="72" t="s">
        <v>21</v>
      </c>
    </row>
    <row r="3016" spans="3:7" ht="15" thickBot="1" x14ac:dyDescent="0.35">
      <c r="C3016" s="70">
        <v>43195</v>
      </c>
      <c r="D3016" s="71">
        <v>0.50793981481481476</v>
      </c>
      <c r="E3016" s="72" t="s">
        <v>9</v>
      </c>
      <c r="F3016" s="72">
        <v>31</v>
      </c>
      <c r="G3016" s="72" t="s">
        <v>10</v>
      </c>
    </row>
    <row r="3017" spans="3:7" ht="15" thickBot="1" x14ac:dyDescent="0.35">
      <c r="C3017" s="70">
        <v>43195</v>
      </c>
      <c r="D3017" s="71">
        <v>0.50854166666666667</v>
      </c>
      <c r="E3017" s="72" t="s">
        <v>9</v>
      </c>
      <c r="F3017" s="72">
        <v>33</v>
      </c>
      <c r="G3017" s="72" t="s">
        <v>21</v>
      </c>
    </row>
    <row r="3018" spans="3:7" ht="15" thickBot="1" x14ac:dyDescent="0.35">
      <c r="C3018" s="70">
        <v>43195</v>
      </c>
      <c r="D3018" s="71">
        <v>0.51265046296296302</v>
      </c>
      <c r="E3018" s="72" t="s">
        <v>9</v>
      </c>
      <c r="F3018" s="72">
        <v>38</v>
      </c>
      <c r="G3018" s="72" t="s">
        <v>21</v>
      </c>
    </row>
    <row r="3019" spans="3:7" ht="15" thickBot="1" x14ac:dyDescent="0.35">
      <c r="C3019" s="70">
        <v>43195</v>
      </c>
      <c r="D3019" s="71">
        <v>0.51746527777777784</v>
      </c>
      <c r="E3019" s="72" t="s">
        <v>9</v>
      </c>
      <c r="F3019" s="72">
        <v>39</v>
      </c>
      <c r="G3019" s="72" t="s">
        <v>10</v>
      </c>
    </row>
    <row r="3020" spans="3:7" ht="15" thickBot="1" x14ac:dyDescent="0.35">
      <c r="C3020" s="70">
        <v>43195</v>
      </c>
      <c r="D3020" s="71">
        <v>0.51898148148148149</v>
      </c>
      <c r="E3020" s="72" t="s">
        <v>9</v>
      </c>
      <c r="F3020" s="72">
        <v>37</v>
      </c>
      <c r="G3020" s="72" t="s">
        <v>10</v>
      </c>
    </row>
    <row r="3021" spans="3:7" ht="15" thickBot="1" x14ac:dyDescent="0.35">
      <c r="C3021" s="70">
        <v>43195</v>
      </c>
      <c r="D3021" s="71">
        <v>0.52172453703703703</v>
      </c>
      <c r="E3021" s="72" t="s">
        <v>9</v>
      </c>
      <c r="F3021" s="72">
        <v>20</v>
      </c>
      <c r="G3021" s="72" t="s">
        <v>21</v>
      </c>
    </row>
    <row r="3022" spans="3:7" ht="15" thickBot="1" x14ac:dyDescent="0.35">
      <c r="C3022" s="70">
        <v>43195</v>
      </c>
      <c r="D3022" s="71">
        <v>0.52248842592592593</v>
      </c>
      <c r="E3022" s="72" t="s">
        <v>9</v>
      </c>
      <c r="F3022" s="72">
        <v>37</v>
      </c>
      <c r="G3022" s="72" t="s">
        <v>10</v>
      </c>
    </row>
    <row r="3023" spans="3:7" ht="15" thickBot="1" x14ac:dyDescent="0.35">
      <c r="C3023" s="70">
        <v>43195</v>
      </c>
      <c r="D3023" s="71">
        <v>0.52270833333333333</v>
      </c>
      <c r="E3023" s="72" t="s">
        <v>9</v>
      </c>
      <c r="F3023" s="72">
        <v>30</v>
      </c>
      <c r="G3023" s="72" t="s">
        <v>21</v>
      </c>
    </row>
    <row r="3024" spans="3:7" ht="15" thickBot="1" x14ac:dyDescent="0.35">
      <c r="C3024" s="70">
        <v>43195</v>
      </c>
      <c r="D3024" s="71">
        <v>0.52283564814814809</v>
      </c>
      <c r="E3024" s="72" t="s">
        <v>9</v>
      </c>
      <c r="F3024" s="72">
        <v>34</v>
      </c>
      <c r="G3024" s="72" t="s">
        <v>21</v>
      </c>
    </row>
    <row r="3025" spans="3:7" ht="15" thickBot="1" x14ac:dyDescent="0.35">
      <c r="C3025" s="70">
        <v>43195</v>
      </c>
      <c r="D3025" s="71">
        <v>0.5241203703703704</v>
      </c>
      <c r="E3025" s="72" t="s">
        <v>9</v>
      </c>
      <c r="F3025" s="72">
        <v>22</v>
      </c>
      <c r="G3025" s="72" t="s">
        <v>21</v>
      </c>
    </row>
    <row r="3026" spans="3:7" ht="15" thickBot="1" x14ac:dyDescent="0.35">
      <c r="C3026" s="70">
        <v>43195</v>
      </c>
      <c r="D3026" s="71">
        <v>0.5250231481481481</v>
      </c>
      <c r="E3026" s="72" t="s">
        <v>9</v>
      </c>
      <c r="F3026" s="72">
        <v>27</v>
      </c>
      <c r="G3026" s="72" t="s">
        <v>21</v>
      </c>
    </row>
    <row r="3027" spans="3:7" ht="15" thickBot="1" x14ac:dyDescent="0.35">
      <c r="C3027" s="70">
        <v>43195</v>
      </c>
      <c r="D3027" s="71">
        <v>0.52516203703703701</v>
      </c>
      <c r="E3027" s="72" t="s">
        <v>9</v>
      </c>
      <c r="F3027" s="72">
        <v>45</v>
      </c>
      <c r="G3027" s="72" t="s">
        <v>10</v>
      </c>
    </row>
    <row r="3028" spans="3:7" ht="15" thickBot="1" x14ac:dyDescent="0.35">
      <c r="C3028" s="70">
        <v>43195</v>
      </c>
      <c r="D3028" s="71">
        <v>0.52645833333333336</v>
      </c>
      <c r="E3028" s="72" t="s">
        <v>9</v>
      </c>
      <c r="F3028" s="72">
        <v>47</v>
      </c>
      <c r="G3028" s="72" t="s">
        <v>10</v>
      </c>
    </row>
    <row r="3029" spans="3:7" ht="15" thickBot="1" x14ac:dyDescent="0.35">
      <c r="C3029" s="70">
        <v>43195</v>
      </c>
      <c r="D3029" s="71">
        <v>0.52762731481481484</v>
      </c>
      <c r="E3029" s="72" t="s">
        <v>9</v>
      </c>
      <c r="F3029" s="72">
        <v>44</v>
      </c>
      <c r="G3029" s="72" t="s">
        <v>10</v>
      </c>
    </row>
    <row r="3030" spans="3:7" ht="15" thickBot="1" x14ac:dyDescent="0.35">
      <c r="C3030" s="70">
        <v>43195</v>
      </c>
      <c r="D3030" s="71">
        <v>0.52789351851851851</v>
      </c>
      <c r="E3030" s="72" t="s">
        <v>9</v>
      </c>
      <c r="F3030" s="72">
        <v>19</v>
      </c>
      <c r="G3030" s="72" t="s">
        <v>10</v>
      </c>
    </row>
    <row r="3031" spans="3:7" ht="15" thickBot="1" x14ac:dyDescent="0.35">
      <c r="C3031" s="70">
        <v>43195</v>
      </c>
      <c r="D3031" s="71">
        <v>0.5290393518518518</v>
      </c>
      <c r="E3031" s="72" t="s">
        <v>9</v>
      </c>
      <c r="F3031" s="72">
        <v>39</v>
      </c>
      <c r="G3031" s="72" t="s">
        <v>10</v>
      </c>
    </row>
    <row r="3032" spans="3:7" ht="15" thickBot="1" x14ac:dyDescent="0.35">
      <c r="C3032" s="70">
        <v>43195</v>
      </c>
      <c r="D3032" s="71">
        <v>0.52936342592592589</v>
      </c>
      <c r="E3032" s="72" t="s">
        <v>9</v>
      </c>
      <c r="F3032" s="72">
        <v>57</v>
      </c>
      <c r="G3032" s="72" t="s">
        <v>10</v>
      </c>
    </row>
    <row r="3033" spans="3:7" ht="15" thickBot="1" x14ac:dyDescent="0.35">
      <c r="C3033" s="70">
        <v>43195</v>
      </c>
      <c r="D3033" s="71">
        <v>0.52969907407407402</v>
      </c>
      <c r="E3033" s="72" t="s">
        <v>9</v>
      </c>
      <c r="F3033" s="72">
        <v>38</v>
      </c>
      <c r="G3033" s="72" t="s">
        <v>10</v>
      </c>
    </row>
    <row r="3034" spans="3:7" ht="15" thickBot="1" x14ac:dyDescent="0.35">
      <c r="C3034" s="70">
        <v>43195</v>
      </c>
      <c r="D3034" s="71">
        <v>0.53010416666666671</v>
      </c>
      <c r="E3034" s="72" t="s">
        <v>9</v>
      </c>
      <c r="F3034" s="72">
        <v>56</v>
      </c>
      <c r="G3034" s="72" t="s">
        <v>10</v>
      </c>
    </row>
    <row r="3035" spans="3:7" ht="15" thickBot="1" x14ac:dyDescent="0.35">
      <c r="C3035" s="70">
        <v>43195</v>
      </c>
      <c r="D3035" s="71">
        <v>0.53373842592592591</v>
      </c>
      <c r="E3035" s="72" t="s">
        <v>9</v>
      </c>
      <c r="F3035" s="72">
        <v>28</v>
      </c>
      <c r="G3035" s="72" t="s">
        <v>21</v>
      </c>
    </row>
    <row r="3036" spans="3:7" ht="15" thickBot="1" x14ac:dyDescent="0.35">
      <c r="C3036" s="70">
        <v>43195</v>
      </c>
      <c r="D3036" s="71">
        <v>0.53388888888888886</v>
      </c>
      <c r="E3036" s="72" t="s">
        <v>9</v>
      </c>
      <c r="F3036" s="72">
        <v>25</v>
      </c>
      <c r="G3036" s="72" t="s">
        <v>10</v>
      </c>
    </row>
    <row r="3037" spans="3:7" ht="15" thickBot="1" x14ac:dyDescent="0.35">
      <c r="C3037" s="70">
        <v>43195</v>
      </c>
      <c r="D3037" s="71">
        <v>0.53850694444444447</v>
      </c>
      <c r="E3037" s="72" t="s">
        <v>9</v>
      </c>
      <c r="F3037" s="72">
        <v>45</v>
      </c>
      <c r="G3037" s="72" t="s">
        <v>10</v>
      </c>
    </row>
    <row r="3038" spans="3:7" ht="15" thickBot="1" x14ac:dyDescent="0.35">
      <c r="C3038" s="70">
        <v>43195</v>
      </c>
      <c r="D3038" s="71">
        <v>0.54046296296296303</v>
      </c>
      <c r="E3038" s="72" t="s">
        <v>9</v>
      </c>
      <c r="F3038" s="72">
        <v>37</v>
      </c>
      <c r="G3038" s="72" t="s">
        <v>10</v>
      </c>
    </row>
    <row r="3039" spans="3:7" ht="15" thickBot="1" x14ac:dyDescent="0.35">
      <c r="C3039" s="70">
        <v>43195</v>
      </c>
      <c r="D3039" s="71">
        <v>0.54048611111111111</v>
      </c>
      <c r="E3039" s="72" t="s">
        <v>9</v>
      </c>
      <c r="F3039" s="72">
        <v>33</v>
      </c>
      <c r="G3039" s="72" t="s">
        <v>10</v>
      </c>
    </row>
    <row r="3040" spans="3:7" ht="15" thickBot="1" x14ac:dyDescent="0.35">
      <c r="C3040" s="70">
        <v>43195</v>
      </c>
      <c r="D3040" s="71">
        <v>0.54216435185185186</v>
      </c>
      <c r="E3040" s="72" t="s">
        <v>9</v>
      </c>
      <c r="F3040" s="72">
        <v>26</v>
      </c>
      <c r="G3040" s="72" t="s">
        <v>21</v>
      </c>
    </row>
    <row r="3041" spans="3:7" ht="15" thickBot="1" x14ac:dyDescent="0.35">
      <c r="C3041" s="70">
        <v>43195</v>
      </c>
      <c r="D3041" s="71">
        <v>0.54547453703703697</v>
      </c>
      <c r="E3041" s="72" t="s">
        <v>9</v>
      </c>
      <c r="F3041" s="72">
        <v>32</v>
      </c>
      <c r="G3041" s="72" t="s">
        <v>10</v>
      </c>
    </row>
    <row r="3042" spans="3:7" ht="15" thickBot="1" x14ac:dyDescent="0.35">
      <c r="C3042" s="70">
        <v>43195</v>
      </c>
      <c r="D3042" s="71">
        <v>0.54592592592592593</v>
      </c>
      <c r="E3042" s="72" t="s">
        <v>9</v>
      </c>
      <c r="F3042" s="72">
        <v>16</v>
      </c>
      <c r="G3042" s="72" t="s">
        <v>21</v>
      </c>
    </row>
    <row r="3043" spans="3:7" ht="15" thickBot="1" x14ac:dyDescent="0.35">
      <c r="C3043" s="70">
        <v>43195</v>
      </c>
      <c r="D3043" s="71">
        <v>0.54600694444444442</v>
      </c>
      <c r="E3043" s="72" t="s">
        <v>9</v>
      </c>
      <c r="F3043" s="72">
        <v>37</v>
      </c>
      <c r="G3043" s="72" t="s">
        <v>10</v>
      </c>
    </row>
    <row r="3044" spans="3:7" ht="15" thickBot="1" x14ac:dyDescent="0.35">
      <c r="C3044" s="70">
        <v>43195</v>
      </c>
      <c r="D3044" s="71">
        <v>0.54653935185185187</v>
      </c>
      <c r="E3044" s="72" t="s">
        <v>9</v>
      </c>
      <c r="F3044" s="72">
        <v>24</v>
      </c>
      <c r="G3044" s="72" t="s">
        <v>21</v>
      </c>
    </row>
    <row r="3045" spans="3:7" ht="15" thickBot="1" x14ac:dyDescent="0.35">
      <c r="C3045" s="70">
        <v>43195</v>
      </c>
      <c r="D3045" s="71">
        <v>0.54854166666666659</v>
      </c>
      <c r="E3045" s="72" t="s">
        <v>9</v>
      </c>
      <c r="F3045" s="72">
        <v>53</v>
      </c>
      <c r="G3045" s="72" t="s">
        <v>10</v>
      </c>
    </row>
    <row r="3046" spans="3:7" ht="15" thickBot="1" x14ac:dyDescent="0.35">
      <c r="C3046" s="70">
        <v>43195</v>
      </c>
      <c r="D3046" s="71">
        <v>0.54869212962962965</v>
      </c>
      <c r="E3046" s="72" t="s">
        <v>9</v>
      </c>
      <c r="F3046" s="72">
        <v>28</v>
      </c>
      <c r="G3046" s="72" t="s">
        <v>21</v>
      </c>
    </row>
    <row r="3047" spans="3:7" ht="15" thickBot="1" x14ac:dyDescent="0.35">
      <c r="C3047" s="70">
        <v>43195</v>
      </c>
      <c r="D3047" s="71">
        <v>0.55171296296296302</v>
      </c>
      <c r="E3047" s="72" t="s">
        <v>9</v>
      </c>
      <c r="F3047" s="72">
        <v>44</v>
      </c>
      <c r="G3047" s="72" t="s">
        <v>10</v>
      </c>
    </row>
    <row r="3048" spans="3:7" ht="15" thickBot="1" x14ac:dyDescent="0.35">
      <c r="C3048" s="70">
        <v>43195</v>
      </c>
      <c r="D3048" s="71">
        <v>0.5534027777777778</v>
      </c>
      <c r="E3048" s="72" t="s">
        <v>9</v>
      </c>
      <c r="F3048" s="72">
        <v>37</v>
      </c>
      <c r="G3048" s="72" t="s">
        <v>21</v>
      </c>
    </row>
    <row r="3049" spans="3:7" ht="15" thickBot="1" x14ac:dyDescent="0.35">
      <c r="C3049" s="70">
        <v>43195</v>
      </c>
      <c r="D3049" s="71">
        <v>0.55355324074074075</v>
      </c>
      <c r="E3049" s="72" t="s">
        <v>9</v>
      </c>
      <c r="F3049" s="72">
        <v>27</v>
      </c>
      <c r="G3049" s="72" t="s">
        <v>21</v>
      </c>
    </row>
    <row r="3050" spans="3:7" ht="15" thickBot="1" x14ac:dyDescent="0.35">
      <c r="C3050" s="70">
        <v>43195</v>
      </c>
      <c r="D3050" s="71">
        <v>0.55436342592592591</v>
      </c>
      <c r="E3050" s="72" t="s">
        <v>9</v>
      </c>
      <c r="F3050" s="72">
        <v>46</v>
      </c>
      <c r="G3050" s="72" t="s">
        <v>10</v>
      </c>
    </row>
    <row r="3051" spans="3:7" ht="15" thickBot="1" x14ac:dyDescent="0.35">
      <c r="C3051" s="70">
        <v>43195</v>
      </c>
      <c r="D3051" s="71">
        <v>0.55489583333333337</v>
      </c>
      <c r="E3051" s="72" t="s">
        <v>9</v>
      </c>
      <c r="F3051" s="72">
        <v>36</v>
      </c>
      <c r="G3051" s="72" t="s">
        <v>10</v>
      </c>
    </row>
    <row r="3052" spans="3:7" ht="15" thickBot="1" x14ac:dyDescent="0.35">
      <c r="C3052" s="70">
        <v>43195</v>
      </c>
      <c r="D3052" s="71">
        <v>0.55664351851851845</v>
      </c>
      <c r="E3052" s="72" t="s">
        <v>9</v>
      </c>
      <c r="F3052" s="72">
        <v>30</v>
      </c>
      <c r="G3052" s="72" t="s">
        <v>21</v>
      </c>
    </row>
    <row r="3053" spans="3:7" ht="15" thickBot="1" x14ac:dyDescent="0.35">
      <c r="C3053" s="70">
        <v>43195</v>
      </c>
      <c r="D3053" s="71">
        <v>0.55728009259259259</v>
      </c>
      <c r="E3053" s="72" t="s">
        <v>9</v>
      </c>
      <c r="F3053" s="72">
        <v>48</v>
      </c>
      <c r="G3053" s="72" t="s">
        <v>10</v>
      </c>
    </row>
    <row r="3054" spans="3:7" ht="15" thickBot="1" x14ac:dyDescent="0.35">
      <c r="C3054" s="70">
        <v>43195</v>
      </c>
      <c r="D3054" s="71">
        <v>0.55743055555555554</v>
      </c>
      <c r="E3054" s="72" t="s">
        <v>9</v>
      </c>
      <c r="F3054" s="72">
        <v>22</v>
      </c>
      <c r="G3054" s="72" t="s">
        <v>21</v>
      </c>
    </row>
    <row r="3055" spans="3:7" ht="15" thickBot="1" x14ac:dyDescent="0.35">
      <c r="C3055" s="70">
        <v>43195</v>
      </c>
      <c r="D3055" s="71">
        <v>0.55831018518518516</v>
      </c>
      <c r="E3055" s="72" t="s">
        <v>9</v>
      </c>
      <c r="F3055" s="72">
        <v>25</v>
      </c>
      <c r="G3055" s="72" t="s">
        <v>21</v>
      </c>
    </row>
    <row r="3056" spans="3:7" ht="15" thickBot="1" x14ac:dyDescent="0.35">
      <c r="C3056" s="70">
        <v>43195</v>
      </c>
      <c r="D3056" s="71">
        <v>0.56024305555555554</v>
      </c>
      <c r="E3056" s="72" t="s">
        <v>9</v>
      </c>
      <c r="F3056" s="72">
        <v>26</v>
      </c>
      <c r="G3056" s="72" t="s">
        <v>21</v>
      </c>
    </row>
    <row r="3057" spans="3:7" ht="15" thickBot="1" x14ac:dyDescent="0.35">
      <c r="C3057" s="70">
        <v>43195</v>
      </c>
      <c r="D3057" s="71">
        <v>0.5602893518518518</v>
      </c>
      <c r="E3057" s="72" t="s">
        <v>9</v>
      </c>
      <c r="F3057" s="72">
        <v>34</v>
      </c>
      <c r="G3057" s="72" t="s">
        <v>10</v>
      </c>
    </row>
    <row r="3058" spans="3:7" ht="15" thickBot="1" x14ac:dyDescent="0.35">
      <c r="C3058" s="70">
        <v>43195</v>
      </c>
      <c r="D3058" s="71">
        <v>0.56194444444444447</v>
      </c>
      <c r="E3058" s="72" t="s">
        <v>9</v>
      </c>
      <c r="F3058" s="72">
        <v>35</v>
      </c>
      <c r="G3058" s="72" t="s">
        <v>10</v>
      </c>
    </row>
    <row r="3059" spans="3:7" ht="15" thickBot="1" x14ac:dyDescent="0.35">
      <c r="C3059" s="70">
        <v>43195</v>
      </c>
      <c r="D3059" s="71">
        <v>0.56276620370370367</v>
      </c>
      <c r="E3059" s="72" t="s">
        <v>9</v>
      </c>
      <c r="F3059" s="72">
        <v>29</v>
      </c>
      <c r="G3059" s="72" t="s">
        <v>21</v>
      </c>
    </row>
    <row r="3060" spans="3:7" ht="15" thickBot="1" x14ac:dyDescent="0.35">
      <c r="C3060" s="70">
        <v>43195</v>
      </c>
      <c r="D3060" s="71">
        <v>0.5640856481481481</v>
      </c>
      <c r="E3060" s="72" t="s">
        <v>9</v>
      </c>
      <c r="F3060" s="72">
        <v>24</v>
      </c>
      <c r="G3060" s="72" t="s">
        <v>21</v>
      </c>
    </row>
    <row r="3061" spans="3:7" ht="15" thickBot="1" x14ac:dyDescent="0.35">
      <c r="C3061" s="70">
        <v>43195</v>
      </c>
      <c r="D3061" s="71">
        <v>0.56539351851851849</v>
      </c>
      <c r="E3061" s="72" t="s">
        <v>9</v>
      </c>
      <c r="F3061" s="72">
        <v>27</v>
      </c>
      <c r="G3061" s="72" t="s">
        <v>21</v>
      </c>
    </row>
    <row r="3062" spans="3:7" ht="15" thickBot="1" x14ac:dyDescent="0.35">
      <c r="C3062" s="70">
        <v>43195</v>
      </c>
      <c r="D3062" s="71">
        <v>0.56929398148148147</v>
      </c>
      <c r="E3062" s="72" t="s">
        <v>9</v>
      </c>
      <c r="F3062" s="72">
        <v>26</v>
      </c>
      <c r="G3062" s="72" t="s">
        <v>21</v>
      </c>
    </row>
    <row r="3063" spans="3:7" ht="15" thickBot="1" x14ac:dyDescent="0.35">
      <c r="C3063" s="70">
        <v>43195</v>
      </c>
      <c r="D3063" s="71">
        <v>0.56965277777777779</v>
      </c>
      <c r="E3063" s="72" t="s">
        <v>9</v>
      </c>
      <c r="F3063" s="72">
        <v>39</v>
      </c>
      <c r="G3063" s="72" t="s">
        <v>21</v>
      </c>
    </row>
    <row r="3064" spans="3:7" ht="15" thickBot="1" x14ac:dyDescent="0.35">
      <c r="C3064" s="70">
        <v>43195</v>
      </c>
      <c r="D3064" s="71">
        <v>0.56982638888888892</v>
      </c>
      <c r="E3064" s="72" t="s">
        <v>9</v>
      </c>
      <c r="F3064" s="72">
        <v>37</v>
      </c>
      <c r="G3064" s="72" t="s">
        <v>10</v>
      </c>
    </row>
    <row r="3065" spans="3:7" ht="15" thickBot="1" x14ac:dyDescent="0.35">
      <c r="C3065" s="70">
        <v>43195</v>
      </c>
      <c r="D3065" s="71">
        <v>0.57223379629629634</v>
      </c>
      <c r="E3065" s="72" t="s">
        <v>9</v>
      </c>
      <c r="F3065" s="72">
        <v>38</v>
      </c>
      <c r="G3065" s="72" t="s">
        <v>10</v>
      </c>
    </row>
    <row r="3066" spans="3:7" ht="15" thickBot="1" x14ac:dyDescent="0.35">
      <c r="C3066" s="70">
        <v>43195</v>
      </c>
      <c r="D3066" s="71">
        <v>0.57233796296296291</v>
      </c>
      <c r="E3066" s="72" t="s">
        <v>9</v>
      </c>
      <c r="F3066" s="72">
        <v>31</v>
      </c>
      <c r="G3066" s="72" t="s">
        <v>10</v>
      </c>
    </row>
    <row r="3067" spans="3:7" ht="15" thickBot="1" x14ac:dyDescent="0.35">
      <c r="C3067" s="70">
        <v>43195</v>
      </c>
      <c r="D3067" s="71">
        <v>0.57311342592592596</v>
      </c>
      <c r="E3067" s="72" t="s">
        <v>9</v>
      </c>
      <c r="F3067" s="72">
        <v>26</v>
      </c>
      <c r="G3067" s="72" t="s">
        <v>21</v>
      </c>
    </row>
    <row r="3068" spans="3:7" ht="15" thickBot="1" x14ac:dyDescent="0.35">
      <c r="C3068" s="70">
        <v>43195</v>
      </c>
      <c r="D3068" s="71">
        <v>0.57516203703703705</v>
      </c>
      <c r="E3068" s="72" t="s">
        <v>9</v>
      </c>
      <c r="F3068" s="72">
        <v>28</v>
      </c>
      <c r="G3068" s="72" t="s">
        <v>21</v>
      </c>
    </row>
    <row r="3069" spans="3:7" ht="15" thickBot="1" x14ac:dyDescent="0.35">
      <c r="C3069" s="70">
        <v>43195</v>
      </c>
      <c r="D3069" s="71">
        <v>0.5759143518518518</v>
      </c>
      <c r="E3069" s="72" t="s">
        <v>9</v>
      </c>
      <c r="F3069" s="72">
        <v>52</v>
      </c>
      <c r="G3069" s="72" t="s">
        <v>10</v>
      </c>
    </row>
    <row r="3070" spans="3:7" ht="15" thickBot="1" x14ac:dyDescent="0.35">
      <c r="C3070" s="70">
        <v>43195</v>
      </c>
      <c r="D3070" s="71">
        <v>0.57660879629629636</v>
      </c>
      <c r="E3070" s="72" t="s">
        <v>9</v>
      </c>
      <c r="F3070" s="72">
        <v>38</v>
      </c>
      <c r="G3070" s="72" t="s">
        <v>10</v>
      </c>
    </row>
    <row r="3071" spans="3:7" ht="15" thickBot="1" x14ac:dyDescent="0.35">
      <c r="C3071" s="70">
        <v>43195</v>
      </c>
      <c r="D3071" s="71">
        <v>0.57739583333333333</v>
      </c>
      <c r="E3071" s="72" t="s">
        <v>9</v>
      </c>
      <c r="F3071" s="72">
        <v>27</v>
      </c>
      <c r="G3071" s="72" t="s">
        <v>21</v>
      </c>
    </row>
    <row r="3072" spans="3:7" ht="15" thickBot="1" x14ac:dyDescent="0.35">
      <c r="C3072" s="70">
        <v>43195</v>
      </c>
      <c r="D3072" s="71">
        <v>0.57750000000000001</v>
      </c>
      <c r="E3072" s="72" t="s">
        <v>9</v>
      </c>
      <c r="F3072" s="72">
        <v>27</v>
      </c>
      <c r="G3072" s="72" t="s">
        <v>21</v>
      </c>
    </row>
    <row r="3073" spans="3:7" ht="15" thickBot="1" x14ac:dyDescent="0.35">
      <c r="C3073" s="70">
        <v>43195</v>
      </c>
      <c r="D3073" s="71">
        <v>0.57803240740740736</v>
      </c>
      <c r="E3073" s="72" t="s">
        <v>9</v>
      </c>
      <c r="F3073" s="72">
        <v>53</v>
      </c>
      <c r="G3073" s="72" t="s">
        <v>10</v>
      </c>
    </row>
    <row r="3074" spans="3:7" ht="15" thickBot="1" x14ac:dyDescent="0.35">
      <c r="C3074" s="70">
        <v>43195</v>
      </c>
      <c r="D3074" s="71">
        <v>0.57885416666666667</v>
      </c>
      <c r="E3074" s="72" t="s">
        <v>9</v>
      </c>
      <c r="F3074" s="72">
        <v>27</v>
      </c>
      <c r="G3074" s="72" t="s">
        <v>21</v>
      </c>
    </row>
    <row r="3075" spans="3:7" ht="15" thickBot="1" x14ac:dyDescent="0.35">
      <c r="C3075" s="70">
        <v>43195</v>
      </c>
      <c r="D3075" s="71">
        <v>0.57887731481481486</v>
      </c>
      <c r="E3075" s="72" t="s">
        <v>9</v>
      </c>
      <c r="F3075" s="72">
        <v>44</v>
      </c>
      <c r="G3075" s="72" t="s">
        <v>10</v>
      </c>
    </row>
    <row r="3076" spans="3:7" ht="15" thickBot="1" x14ac:dyDescent="0.35">
      <c r="C3076" s="70">
        <v>43195</v>
      </c>
      <c r="D3076" s="71">
        <v>0.57972222222222225</v>
      </c>
      <c r="E3076" s="72" t="s">
        <v>9</v>
      </c>
      <c r="F3076" s="72">
        <v>34</v>
      </c>
      <c r="G3076" s="72" t="s">
        <v>10</v>
      </c>
    </row>
    <row r="3077" spans="3:7" ht="15" thickBot="1" x14ac:dyDescent="0.35">
      <c r="C3077" s="70">
        <v>43195</v>
      </c>
      <c r="D3077" s="71">
        <v>0.58267361111111116</v>
      </c>
      <c r="E3077" s="72" t="s">
        <v>9</v>
      </c>
      <c r="F3077" s="72">
        <v>17</v>
      </c>
      <c r="G3077" s="72" t="s">
        <v>10</v>
      </c>
    </row>
    <row r="3078" spans="3:7" ht="15" thickBot="1" x14ac:dyDescent="0.35">
      <c r="C3078" s="70">
        <v>43195</v>
      </c>
      <c r="D3078" s="71">
        <v>0.58332175925925933</v>
      </c>
      <c r="E3078" s="72" t="s">
        <v>9</v>
      </c>
      <c r="F3078" s="72">
        <v>37</v>
      </c>
      <c r="G3078" s="72" t="s">
        <v>21</v>
      </c>
    </row>
    <row r="3079" spans="3:7" ht="15" thickBot="1" x14ac:dyDescent="0.35">
      <c r="C3079" s="70">
        <v>43195</v>
      </c>
      <c r="D3079" s="71">
        <v>0.58337962962962964</v>
      </c>
      <c r="E3079" s="72" t="s">
        <v>9</v>
      </c>
      <c r="F3079" s="72">
        <v>41</v>
      </c>
      <c r="G3079" s="72" t="s">
        <v>10</v>
      </c>
    </row>
    <row r="3080" spans="3:7" ht="15" thickBot="1" x14ac:dyDescent="0.35">
      <c r="C3080" s="70">
        <v>43195</v>
      </c>
      <c r="D3080" s="71">
        <v>0.58650462962962957</v>
      </c>
      <c r="E3080" s="72" t="s">
        <v>9</v>
      </c>
      <c r="F3080" s="72">
        <v>43</v>
      </c>
      <c r="G3080" s="72" t="s">
        <v>10</v>
      </c>
    </row>
    <row r="3081" spans="3:7" ht="15" thickBot="1" x14ac:dyDescent="0.35">
      <c r="C3081" s="70">
        <v>43195</v>
      </c>
      <c r="D3081" s="71">
        <v>0.58689814814814811</v>
      </c>
      <c r="E3081" s="72" t="s">
        <v>9</v>
      </c>
      <c r="F3081" s="72">
        <v>26</v>
      </c>
      <c r="G3081" s="72" t="s">
        <v>21</v>
      </c>
    </row>
    <row r="3082" spans="3:7" ht="15" thickBot="1" x14ac:dyDescent="0.35">
      <c r="C3082" s="70">
        <v>43195</v>
      </c>
      <c r="D3082" s="71">
        <v>0.58724537037037039</v>
      </c>
      <c r="E3082" s="72" t="s">
        <v>9</v>
      </c>
      <c r="F3082" s="72">
        <v>25</v>
      </c>
      <c r="G3082" s="72" t="s">
        <v>21</v>
      </c>
    </row>
    <row r="3083" spans="3:7" ht="15" thickBot="1" x14ac:dyDescent="0.35">
      <c r="C3083" s="70">
        <v>43195</v>
      </c>
      <c r="D3083" s="71">
        <v>0.58796296296296291</v>
      </c>
      <c r="E3083" s="72" t="s">
        <v>9</v>
      </c>
      <c r="F3083" s="72">
        <v>47</v>
      </c>
      <c r="G3083" s="72" t="s">
        <v>10</v>
      </c>
    </row>
    <row r="3084" spans="3:7" ht="15" thickBot="1" x14ac:dyDescent="0.35">
      <c r="C3084" s="70">
        <v>43195</v>
      </c>
      <c r="D3084" s="71">
        <v>0.58988425925925925</v>
      </c>
      <c r="E3084" s="72" t="s">
        <v>9</v>
      </c>
      <c r="F3084" s="72">
        <v>31</v>
      </c>
      <c r="G3084" s="72" t="s">
        <v>21</v>
      </c>
    </row>
    <row r="3085" spans="3:7" ht="15" thickBot="1" x14ac:dyDescent="0.35">
      <c r="C3085" s="70">
        <v>43195</v>
      </c>
      <c r="D3085" s="71">
        <v>0.59018518518518526</v>
      </c>
      <c r="E3085" s="72" t="s">
        <v>9</v>
      </c>
      <c r="F3085" s="72">
        <v>28</v>
      </c>
      <c r="G3085" s="72" t="s">
        <v>21</v>
      </c>
    </row>
    <row r="3086" spans="3:7" ht="15" thickBot="1" x14ac:dyDescent="0.35">
      <c r="C3086" s="70">
        <v>43195</v>
      </c>
      <c r="D3086" s="71">
        <v>0.59055555555555561</v>
      </c>
      <c r="E3086" s="72" t="s">
        <v>9</v>
      </c>
      <c r="F3086" s="72">
        <v>22</v>
      </c>
      <c r="G3086" s="72" t="s">
        <v>21</v>
      </c>
    </row>
    <row r="3087" spans="3:7" ht="15" thickBot="1" x14ac:dyDescent="0.35">
      <c r="C3087" s="70">
        <v>43195</v>
      </c>
      <c r="D3087" s="71">
        <v>0.59062500000000007</v>
      </c>
      <c r="E3087" s="72" t="s">
        <v>9</v>
      </c>
      <c r="F3087" s="72">
        <v>27</v>
      </c>
      <c r="G3087" s="72" t="s">
        <v>10</v>
      </c>
    </row>
    <row r="3088" spans="3:7" ht="15" thickBot="1" x14ac:dyDescent="0.35">
      <c r="C3088" s="70">
        <v>43195</v>
      </c>
      <c r="D3088" s="71">
        <v>0.59229166666666666</v>
      </c>
      <c r="E3088" s="72" t="s">
        <v>9</v>
      </c>
      <c r="F3088" s="72">
        <v>29</v>
      </c>
      <c r="G3088" s="72" t="s">
        <v>10</v>
      </c>
    </row>
    <row r="3089" spans="3:7" ht="15" thickBot="1" x14ac:dyDescent="0.35">
      <c r="C3089" s="70">
        <v>43195</v>
      </c>
      <c r="D3089" s="71">
        <v>0.59493055555555552</v>
      </c>
      <c r="E3089" s="72" t="s">
        <v>9</v>
      </c>
      <c r="F3089" s="72">
        <v>38</v>
      </c>
      <c r="G3089" s="72" t="s">
        <v>10</v>
      </c>
    </row>
    <row r="3090" spans="3:7" ht="15" thickBot="1" x14ac:dyDescent="0.35">
      <c r="C3090" s="70">
        <v>43195</v>
      </c>
      <c r="D3090" s="71">
        <v>0.59710648148148149</v>
      </c>
      <c r="E3090" s="72" t="s">
        <v>9</v>
      </c>
      <c r="F3090" s="72">
        <v>31</v>
      </c>
      <c r="G3090" s="72" t="s">
        <v>10</v>
      </c>
    </row>
    <row r="3091" spans="3:7" ht="15" thickBot="1" x14ac:dyDescent="0.35">
      <c r="C3091" s="70">
        <v>43195</v>
      </c>
      <c r="D3091" s="71">
        <v>0.60089120370370364</v>
      </c>
      <c r="E3091" s="72" t="s">
        <v>9</v>
      </c>
      <c r="F3091" s="72">
        <v>26</v>
      </c>
      <c r="G3091" s="72" t="s">
        <v>21</v>
      </c>
    </row>
    <row r="3092" spans="3:7" ht="15" thickBot="1" x14ac:dyDescent="0.35">
      <c r="C3092" s="70">
        <v>43195</v>
      </c>
      <c r="D3092" s="71">
        <v>0.6012615740740741</v>
      </c>
      <c r="E3092" s="72" t="s">
        <v>9</v>
      </c>
      <c r="F3092" s="72">
        <v>25</v>
      </c>
      <c r="G3092" s="72" t="s">
        <v>21</v>
      </c>
    </row>
    <row r="3093" spans="3:7" ht="15" thickBot="1" x14ac:dyDescent="0.35">
      <c r="C3093" s="70">
        <v>43195</v>
      </c>
      <c r="D3093" s="71">
        <v>0.60421296296296301</v>
      </c>
      <c r="E3093" s="72" t="s">
        <v>9</v>
      </c>
      <c r="F3093" s="72">
        <v>42</v>
      </c>
      <c r="G3093" s="72" t="s">
        <v>10</v>
      </c>
    </row>
    <row r="3094" spans="3:7" ht="15" thickBot="1" x14ac:dyDescent="0.35">
      <c r="C3094" s="70">
        <v>43195</v>
      </c>
      <c r="D3094" s="71">
        <v>0.60539351851851853</v>
      </c>
      <c r="E3094" s="72" t="s">
        <v>9</v>
      </c>
      <c r="F3094" s="72">
        <v>29</v>
      </c>
      <c r="G3094" s="72" t="s">
        <v>21</v>
      </c>
    </row>
    <row r="3095" spans="3:7" ht="15" thickBot="1" x14ac:dyDescent="0.35">
      <c r="C3095" s="70">
        <v>43195</v>
      </c>
      <c r="D3095" s="71">
        <v>0.6072453703703703</v>
      </c>
      <c r="E3095" s="72" t="s">
        <v>9</v>
      </c>
      <c r="F3095" s="72">
        <v>29</v>
      </c>
      <c r="G3095" s="72" t="s">
        <v>21</v>
      </c>
    </row>
    <row r="3096" spans="3:7" ht="15" thickBot="1" x14ac:dyDescent="0.35">
      <c r="C3096" s="70">
        <v>43195</v>
      </c>
      <c r="D3096" s="71">
        <v>0.60759259259259257</v>
      </c>
      <c r="E3096" s="72" t="s">
        <v>9</v>
      </c>
      <c r="F3096" s="72">
        <v>32</v>
      </c>
      <c r="G3096" s="72" t="s">
        <v>10</v>
      </c>
    </row>
    <row r="3097" spans="3:7" ht="15" thickBot="1" x14ac:dyDescent="0.35">
      <c r="C3097" s="70">
        <v>43195</v>
      </c>
      <c r="D3097" s="71">
        <v>0.60866898148148152</v>
      </c>
      <c r="E3097" s="72" t="s">
        <v>9</v>
      </c>
      <c r="F3097" s="72">
        <v>45</v>
      </c>
      <c r="G3097" s="72" t="s">
        <v>21</v>
      </c>
    </row>
    <row r="3098" spans="3:7" ht="15" thickBot="1" x14ac:dyDescent="0.35">
      <c r="C3098" s="70">
        <v>43195</v>
      </c>
      <c r="D3098" s="71">
        <v>0.61232638888888891</v>
      </c>
      <c r="E3098" s="72" t="s">
        <v>9</v>
      </c>
      <c r="F3098" s="72">
        <v>42</v>
      </c>
      <c r="G3098" s="72" t="s">
        <v>21</v>
      </c>
    </row>
    <row r="3099" spans="3:7" ht="15" thickBot="1" x14ac:dyDescent="0.35">
      <c r="C3099" s="70">
        <v>43195</v>
      </c>
      <c r="D3099" s="71">
        <v>0.61247685185185186</v>
      </c>
      <c r="E3099" s="72" t="s">
        <v>9</v>
      </c>
      <c r="F3099" s="72">
        <v>28</v>
      </c>
      <c r="G3099" s="72" t="s">
        <v>10</v>
      </c>
    </row>
    <row r="3100" spans="3:7" ht="15" thickBot="1" x14ac:dyDescent="0.35">
      <c r="C3100" s="70">
        <v>43195</v>
      </c>
      <c r="D3100" s="71">
        <v>0.61599537037037033</v>
      </c>
      <c r="E3100" s="72" t="s">
        <v>9</v>
      </c>
      <c r="F3100" s="72">
        <v>24</v>
      </c>
      <c r="G3100" s="72" t="s">
        <v>21</v>
      </c>
    </row>
    <row r="3101" spans="3:7" ht="15" thickBot="1" x14ac:dyDescent="0.35">
      <c r="C3101" s="70">
        <v>43195</v>
      </c>
      <c r="D3101" s="71">
        <v>0.61715277777777777</v>
      </c>
      <c r="E3101" s="72" t="s">
        <v>9</v>
      </c>
      <c r="F3101" s="72">
        <v>41</v>
      </c>
      <c r="G3101" s="72" t="s">
        <v>21</v>
      </c>
    </row>
    <row r="3102" spans="3:7" ht="15" thickBot="1" x14ac:dyDescent="0.35">
      <c r="C3102" s="70">
        <v>43195</v>
      </c>
      <c r="D3102" s="71">
        <v>0.61722222222222223</v>
      </c>
      <c r="E3102" s="72" t="s">
        <v>9</v>
      </c>
      <c r="F3102" s="72">
        <v>38</v>
      </c>
      <c r="G3102" s="72" t="s">
        <v>21</v>
      </c>
    </row>
    <row r="3103" spans="3:7" ht="15" thickBot="1" x14ac:dyDescent="0.35">
      <c r="C3103" s="70">
        <v>43195</v>
      </c>
      <c r="D3103" s="71">
        <v>0.61974537037037036</v>
      </c>
      <c r="E3103" s="72" t="s">
        <v>9</v>
      </c>
      <c r="F3103" s="72">
        <v>44</v>
      </c>
      <c r="G3103" s="72" t="s">
        <v>10</v>
      </c>
    </row>
    <row r="3104" spans="3:7" ht="15" thickBot="1" x14ac:dyDescent="0.35">
      <c r="C3104" s="70">
        <v>43195</v>
      </c>
      <c r="D3104" s="71">
        <v>0.62025462962962963</v>
      </c>
      <c r="E3104" s="72" t="s">
        <v>9</v>
      </c>
      <c r="F3104" s="72">
        <v>15</v>
      </c>
      <c r="G3104" s="72" t="s">
        <v>21</v>
      </c>
    </row>
    <row r="3105" spans="3:7" ht="15" thickBot="1" x14ac:dyDescent="0.35">
      <c r="C3105" s="70">
        <v>43195</v>
      </c>
      <c r="D3105" s="71">
        <v>0.62059027777777775</v>
      </c>
      <c r="E3105" s="72" t="s">
        <v>9</v>
      </c>
      <c r="F3105" s="72">
        <v>45</v>
      </c>
      <c r="G3105" s="72" t="s">
        <v>21</v>
      </c>
    </row>
    <row r="3106" spans="3:7" ht="15" thickBot="1" x14ac:dyDescent="0.35">
      <c r="C3106" s="70">
        <v>43195</v>
      </c>
      <c r="D3106" s="71">
        <v>0.62126157407407401</v>
      </c>
      <c r="E3106" s="72" t="s">
        <v>9</v>
      </c>
      <c r="F3106" s="72">
        <v>59</v>
      </c>
      <c r="G3106" s="72" t="s">
        <v>10</v>
      </c>
    </row>
    <row r="3107" spans="3:7" ht="15" thickBot="1" x14ac:dyDescent="0.35">
      <c r="C3107" s="70">
        <v>43195</v>
      </c>
      <c r="D3107" s="71">
        <v>0.6216666666666667</v>
      </c>
      <c r="E3107" s="72" t="s">
        <v>9</v>
      </c>
      <c r="F3107" s="72">
        <v>36</v>
      </c>
      <c r="G3107" s="72" t="s">
        <v>10</v>
      </c>
    </row>
    <row r="3108" spans="3:7" ht="15" thickBot="1" x14ac:dyDescent="0.35">
      <c r="C3108" s="70">
        <v>43195</v>
      </c>
      <c r="D3108" s="71">
        <v>0.62174768518518519</v>
      </c>
      <c r="E3108" s="72" t="s">
        <v>9</v>
      </c>
      <c r="F3108" s="72">
        <v>20</v>
      </c>
      <c r="G3108" s="72" t="s">
        <v>21</v>
      </c>
    </row>
    <row r="3109" spans="3:7" ht="15" thickBot="1" x14ac:dyDescent="0.35">
      <c r="C3109" s="70">
        <v>43195</v>
      </c>
      <c r="D3109" s="71">
        <v>0.62484953703703705</v>
      </c>
      <c r="E3109" s="72" t="s">
        <v>9</v>
      </c>
      <c r="F3109" s="72">
        <v>54</v>
      </c>
      <c r="G3109" s="72" t="s">
        <v>10</v>
      </c>
    </row>
    <row r="3110" spans="3:7" ht="15" thickBot="1" x14ac:dyDescent="0.35">
      <c r="C3110" s="70">
        <v>43195</v>
      </c>
      <c r="D3110" s="71">
        <v>0.6253009259259259</v>
      </c>
      <c r="E3110" s="72" t="s">
        <v>9</v>
      </c>
      <c r="F3110" s="72">
        <v>21</v>
      </c>
      <c r="G3110" s="72" t="s">
        <v>21</v>
      </c>
    </row>
    <row r="3111" spans="3:7" ht="15" thickBot="1" x14ac:dyDescent="0.35">
      <c r="C3111" s="70">
        <v>43195</v>
      </c>
      <c r="D3111" s="71">
        <v>0.62542824074074077</v>
      </c>
      <c r="E3111" s="72" t="s">
        <v>9</v>
      </c>
      <c r="F3111" s="72">
        <v>22</v>
      </c>
      <c r="G3111" s="72" t="s">
        <v>10</v>
      </c>
    </row>
    <row r="3112" spans="3:7" ht="15" thickBot="1" x14ac:dyDescent="0.35">
      <c r="C3112" s="70">
        <v>43195</v>
      </c>
      <c r="D3112" s="71">
        <v>0.62627314814814816</v>
      </c>
      <c r="E3112" s="72" t="s">
        <v>9</v>
      </c>
      <c r="F3112" s="72">
        <v>18</v>
      </c>
      <c r="G3112" s="72" t="s">
        <v>10</v>
      </c>
    </row>
    <row r="3113" spans="3:7" ht="15" thickBot="1" x14ac:dyDescent="0.35">
      <c r="C3113" s="70">
        <v>43195</v>
      </c>
      <c r="D3113" s="71">
        <v>0.62780092592592596</v>
      </c>
      <c r="E3113" s="72" t="s">
        <v>9</v>
      </c>
      <c r="F3113" s="72">
        <v>30</v>
      </c>
      <c r="G3113" s="72" t="s">
        <v>21</v>
      </c>
    </row>
    <row r="3114" spans="3:7" ht="15" thickBot="1" x14ac:dyDescent="0.35">
      <c r="C3114" s="70">
        <v>43195</v>
      </c>
      <c r="D3114" s="71">
        <v>0.6283333333333333</v>
      </c>
      <c r="E3114" s="72" t="s">
        <v>9</v>
      </c>
      <c r="F3114" s="72">
        <v>44</v>
      </c>
      <c r="G3114" s="72" t="s">
        <v>10</v>
      </c>
    </row>
    <row r="3115" spans="3:7" ht="15" thickBot="1" x14ac:dyDescent="0.35">
      <c r="C3115" s="70">
        <v>43195</v>
      </c>
      <c r="D3115" s="71">
        <v>0.62903935185185189</v>
      </c>
      <c r="E3115" s="72" t="s">
        <v>9</v>
      </c>
      <c r="F3115" s="72">
        <v>15</v>
      </c>
      <c r="G3115" s="72" t="s">
        <v>21</v>
      </c>
    </row>
    <row r="3116" spans="3:7" ht="15" thickBot="1" x14ac:dyDescent="0.35">
      <c r="C3116" s="70">
        <v>43195</v>
      </c>
      <c r="D3116" s="71">
        <v>0.6303819444444444</v>
      </c>
      <c r="E3116" s="72" t="s">
        <v>9</v>
      </c>
      <c r="F3116" s="72">
        <v>37</v>
      </c>
      <c r="G3116" s="72" t="s">
        <v>21</v>
      </c>
    </row>
    <row r="3117" spans="3:7" ht="15" thickBot="1" x14ac:dyDescent="0.35">
      <c r="C3117" s="70">
        <v>43195</v>
      </c>
      <c r="D3117" s="71">
        <v>0.63046296296296289</v>
      </c>
      <c r="E3117" s="72" t="s">
        <v>9</v>
      </c>
      <c r="F3117" s="72">
        <v>34</v>
      </c>
      <c r="G3117" s="72" t="s">
        <v>21</v>
      </c>
    </row>
    <row r="3118" spans="3:7" ht="15" thickBot="1" x14ac:dyDescent="0.35">
      <c r="C3118" s="70">
        <v>43195</v>
      </c>
      <c r="D3118" s="71">
        <v>0.63053240740740735</v>
      </c>
      <c r="E3118" s="72" t="s">
        <v>9</v>
      </c>
      <c r="F3118" s="72">
        <v>45</v>
      </c>
      <c r="G3118" s="72" t="s">
        <v>10</v>
      </c>
    </row>
    <row r="3119" spans="3:7" ht="15" thickBot="1" x14ac:dyDescent="0.35">
      <c r="C3119" s="70">
        <v>43195</v>
      </c>
      <c r="D3119" s="71">
        <v>0.63063657407407414</v>
      </c>
      <c r="E3119" s="72" t="s">
        <v>9</v>
      </c>
      <c r="F3119" s="72">
        <v>56</v>
      </c>
      <c r="G3119" s="72" t="s">
        <v>10</v>
      </c>
    </row>
    <row r="3120" spans="3:7" ht="15" thickBot="1" x14ac:dyDescent="0.35">
      <c r="C3120" s="70">
        <v>43195</v>
      </c>
      <c r="D3120" s="71">
        <v>0.63105324074074076</v>
      </c>
      <c r="E3120" s="72" t="s">
        <v>9</v>
      </c>
      <c r="F3120" s="72">
        <v>17</v>
      </c>
      <c r="G3120" s="72" t="s">
        <v>21</v>
      </c>
    </row>
    <row r="3121" spans="3:7" ht="15" thickBot="1" x14ac:dyDescent="0.35">
      <c r="C3121" s="70">
        <v>43195</v>
      </c>
      <c r="D3121" s="71">
        <v>0.63158564814814822</v>
      </c>
      <c r="E3121" s="72" t="s">
        <v>9</v>
      </c>
      <c r="F3121" s="72">
        <v>37</v>
      </c>
      <c r="G3121" s="72" t="s">
        <v>10</v>
      </c>
    </row>
    <row r="3122" spans="3:7" ht="15" thickBot="1" x14ac:dyDescent="0.35">
      <c r="C3122" s="70">
        <v>43195</v>
      </c>
      <c r="D3122" s="71">
        <v>0.6325925925925926</v>
      </c>
      <c r="E3122" s="72" t="s">
        <v>9</v>
      </c>
      <c r="F3122" s="72">
        <v>32</v>
      </c>
      <c r="G3122" s="72" t="s">
        <v>10</v>
      </c>
    </row>
    <row r="3123" spans="3:7" ht="15" thickBot="1" x14ac:dyDescent="0.35">
      <c r="C3123" s="70">
        <v>43195</v>
      </c>
      <c r="D3123" s="71">
        <v>0.63270833333333332</v>
      </c>
      <c r="E3123" s="72" t="s">
        <v>9</v>
      </c>
      <c r="F3123" s="72">
        <v>32</v>
      </c>
      <c r="G3123" s="72" t="s">
        <v>10</v>
      </c>
    </row>
    <row r="3124" spans="3:7" ht="15" thickBot="1" x14ac:dyDescent="0.35">
      <c r="C3124" s="70">
        <v>43195</v>
      </c>
      <c r="D3124" s="71">
        <v>0.63313657407407409</v>
      </c>
      <c r="E3124" s="72" t="s">
        <v>9</v>
      </c>
      <c r="F3124" s="72">
        <v>22</v>
      </c>
      <c r="G3124" s="72" t="s">
        <v>21</v>
      </c>
    </row>
    <row r="3125" spans="3:7" ht="15" thickBot="1" x14ac:dyDescent="0.35">
      <c r="C3125" s="70">
        <v>43195</v>
      </c>
      <c r="D3125" s="71">
        <v>0.63521990740740741</v>
      </c>
      <c r="E3125" s="72" t="s">
        <v>9</v>
      </c>
      <c r="F3125" s="72">
        <v>41</v>
      </c>
      <c r="G3125" s="72" t="s">
        <v>10</v>
      </c>
    </row>
    <row r="3126" spans="3:7" ht="15" thickBot="1" x14ac:dyDescent="0.35">
      <c r="C3126" s="70">
        <v>43195</v>
      </c>
      <c r="D3126" s="71">
        <v>0.6355439814814815</v>
      </c>
      <c r="E3126" s="72" t="s">
        <v>9</v>
      </c>
      <c r="F3126" s="72">
        <v>29</v>
      </c>
      <c r="G3126" s="72" t="s">
        <v>10</v>
      </c>
    </row>
    <row r="3127" spans="3:7" ht="15" thickBot="1" x14ac:dyDescent="0.35">
      <c r="C3127" s="70">
        <v>43195</v>
      </c>
      <c r="D3127" s="71">
        <v>0.63597222222222227</v>
      </c>
      <c r="E3127" s="72" t="s">
        <v>9</v>
      </c>
      <c r="F3127" s="72">
        <v>35</v>
      </c>
      <c r="G3127" s="72" t="s">
        <v>21</v>
      </c>
    </row>
    <row r="3128" spans="3:7" ht="15" thickBot="1" x14ac:dyDescent="0.35">
      <c r="C3128" s="70">
        <v>43195</v>
      </c>
      <c r="D3128" s="71">
        <v>0.63638888888888889</v>
      </c>
      <c r="E3128" s="72" t="s">
        <v>9</v>
      </c>
      <c r="F3128" s="72">
        <v>31</v>
      </c>
      <c r="G3128" s="72" t="s">
        <v>21</v>
      </c>
    </row>
    <row r="3129" spans="3:7" ht="15" thickBot="1" x14ac:dyDescent="0.35">
      <c r="C3129" s="70">
        <v>43195</v>
      </c>
      <c r="D3129" s="71">
        <v>0.63950231481481479</v>
      </c>
      <c r="E3129" s="72" t="s">
        <v>9</v>
      </c>
      <c r="F3129" s="72">
        <v>43</v>
      </c>
      <c r="G3129" s="72" t="s">
        <v>21</v>
      </c>
    </row>
    <row r="3130" spans="3:7" ht="15" thickBot="1" x14ac:dyDescent="0.35">
      <c r="C3130" s="70">
        <v>43195</v>
      </c>
      <c r="D3130" s="71">
        <v>0.64035879629629633</v>
      </c>
      <c r="E3130" s="72" t="s">
        <v>9</v>
      </c>
      <c r="F3130" s="72">
        <v>27</v>
      </c>
      <c r="G3130" s="72" t="s">
        <v>21</v>
      </c>
    </row>
    <row r="3131" spans="3:7" ht="15" thickBot="1" x14ac:dyDescent="0.35">
      <c r="C3131" s="70">
        <v>43195</v>
      </c>
      <c r="D3131" s="71">
        <v>0.64090277777777771</v>
      </c>
      <c r="E3131" s="72" t="s">
        <v>9</v>
      </c>
      <c r="F3131" s="72">
        <v>49</v>
      </c>
      <c r="G3131" s="72" t="s">
        <v>10</v>
      </c>
    </row>
    <row r="3132" spans="3:7" ht="15" thickBot="1" x14ac:dyDescent="0.35">
      <c r="C3132" s="70">
        <v>43195</v>
      </c>
      <c r="D3132" s="71">
        <v>0.64106481481481481</v>
      </c>
      <c r="E3132" s="72" t="s">
        <v>9</v>
      </c>
      <c r="F3132" s="72">
        <v>39</v>
      </c>
      <c r="G3132" s="72" t="s">
        <v>10</v>
      </c>
    </row>
    <row r="3133" spans="3:7" ht="15" thickBot="1" x14ac:dyDescent="0.35">
      <c r="C3133" s="70">
        <v>43195</v>
      </c>
      <c r="D3133" s="71">
        <v>0.64171296296296299</v>
      </c>
      <c r="E3133" s="72" t="s">
        <v>9</v>
      </c>
      <c r="F3133" s="72">
        <v>37</v>
      </c>
      <c r="G3133" s="72" t="s">
        <v>10</v>
      </c>
    </row>
    <row r="3134" spans="3:7" ht="15" thickBot="1" x14ac:dyDescent="0.35">
      <c r="C3134" s="70">
        <v>43195</v>
      </c>
      <c r="D3134" s="71">
        <v>0.64212962962962961</v>
      </c>
      <c r="E3134" s="72" t="s">
        <v>9</v>
      </c>
      <c r="F3134" s="72">
        <v>45</v>
      </c>
      <c r="G3134" s="72" t="s">
        <v>10</v>
      </c>
    </row>
    <row r="3135" spans="3:7" ht="15" thickBot="1" x14ac:dyDescent="0.35">
      <c r="C3135" s="70">
        <v>43195</v>
      </c>
      <c r="D3135" s="71">
        <v>0.64238425925925924</v>
      </c>
      <c r="E3135" s="72" t="s">
        <v>9</v>
      </c>
      <c r="F3135" s="72">
        <v>31</v>
      </c>
      <c r="G3135" s="72" t="s">
        <v>21</v>
      </c>
    </row>
    <row r="3136" spans="3:7" ht="15" thickBot="1" x14ac:dyDescent="0.35">
      <c r="C3136" s="70">
        <v>43195</v>
      </c>
      <c r="D3136" s="71">
        <v>0.64246527777777784</v>
      </c>
      <c r="E3136" s="72" t="s">
        <v>9</v>
      </c>
      <c r="F3136" s="72">
        <v>40</v>
      </c>
      <c r="G3136" s="72" t="s">
        <v>10</v>
      </c>
    </row>
    <row r="3137" spans="3:7" ht="15" thickBot="1" x14ac:dyDescent="0.35">
      <c r="C3137" s="70">
        <v>43195</v>
      </c>
      <c r="D3137" s="71">
        <v>0.64263888888888887</v>
      </c>
      <c r="E3137" s="72" t="s">
        <v>9</v>
      </c>
      <c r="F3137" s="72">
        <v>40</v>
      </c>
      <c r="G3137" s="72" t="s">
        <v>21</v>
      </c>
    </row>
    <row r="3138" spans="3:7" ht="15" thickBot="1" x14ac:dyDescent="0.35">
      <c r="C3138" s="70">
        <v>43195</v>
      </c>
      <c r="D3138" s="71">
        <v>0.64310185185185187</v>
      </c>
      <c r="E3138" s="72" t="s">
        <v>9</v>
      </c>
      <c r="F3138" s="72">
        <v>24</v>
      </c>
      <c r="G3138" s="72" t="s">
        <v>21</v>
      </c>
    </row>
    <row r="3139" spans="3:7" ht="15" thickBot="1" x14ac:dyDescent="0.35">
      <c r="C3139" s="70">
        <v>43195</v>
      </c>
      <c r="D3139" s="71">
        <v>0.64318287037037036</v>
      </c>
      <c r="E3139" s="72" t="s">
        <v>9</v>
      </c>
      <c r="F3139" s="72">
        <v>36</v>
      </c>
      <c r="G3139" s="72" t="s">
        <v>21</v>
      </c>
    </row>
    <row r="3140" spans="3:7" ht="15" thickBot="1" x14ac:dyDescent="0.35">
      <c r="C3140" s="70">
        <v>43195</v>
      </c>
      <c r="D3140" s="71">
        <v>0.64572916666666669</v>
      </c>
      <c r="E3140" s="72" t="s">
        <v>9</v>
      </c>
      <c r="F3140" s="72">
        <v>38</v>
      </c>
      <c r="G3140" s="72" t="s">
        <v>21</v>
      </c>
    </row>
    <row r="3141" spans="3:7" ht="15" thickBot="1" x14ac:dyDescent="0.35">
      <c r="C3141" s="70">
        <v>43195</v>
      </c>
      <c r="D3141" s="71">
        <v>0.64586805555555549</v>
      </c>
      <c r="E3141" s="72" t="s">
        <v>9</v>
      </c>
      <c r="F3141" s="72">
        <v>23</v>
      </c>
      <c r="G3141" s="72" t="s">
        <v>21</v>
      </c>
    </row>
    <row r="3142" spans="3:7" ht="15" thickBot="1" x14ac:dyDescent="0.35">
      <c r="C3142" s="70">
        <v>43195</v>
      </c>
      <c r="D3142" s="71">
        <v>0.64717592592592588</v>
      </c>
      <c r="E3142" s="72" t="s">
        <v>9</v>
      </c>
      <c r="F3142" s="72">
        <v>51</v>
      </c>
      <c r="G3142" s="72" t="s">
        <v>10</v>
      </c>
    </row>
    <row r="3143" spans="3:7" ht="15" thickBot="1" x14ac:dyDescent="0.35">
      <c r="C3143" s="70">
        <v>43195</v>
      </c>
      <c r="D3143" s="71">
        <v>0.64825231481481482</v>
      </c>
      <c r="E3143" s="72" t="s">
        <v>9</v>
      </c>
      <c r="F3143" s="72">
        <v>38</v>
      </c>
      <c r="G3143" s="72" t="s">
        <v>10</v>
      </c>
    </row>
    <row r="3144" spans="3:7" ht="15" thickBot="1" x14ac:dyDescent="0.35">
      <c r="C3144" s="70">
        <v>43195</v>
      </c>
      <c r="D3144" s="71">
        <v>0.6502430555555555</v>
      </c>
      <c r="E3144" s="72" t="s">
        <v>9</v>
      </c>
      <c r="F3144" s="72">
        <v>42</v>
      </c>
      <c r="G3144" s="72" t="s">
        <v>10</v>
      </c>
    </row>
    <row r="3145" spans="3:7" ht="15" thickBot="1" x14ac:dyDescent="0.35">
      <c r="C3145" s="70">
        <v>43195</v>
      </c>
      <c r="D3145" s="71">
        <v>0.65071759259259265</v>
      </c>
      <c r="E3145" s="72" t="s">
        <v>9</v>
      </c>
      <c r="F3145" s="72">
        <v>28</v>
      </c>
      <c r="G3145" s="72" t="s">
        <v>21</v>
      </c>
    </row>
    <row r="3146" spans="3:7" ht="15" thickBot="1" x14ac:dyDescent="0.35">
      <c r="C3146" s="70">
        <v>43195</v>
      </c>
      <c r="D3146" s="71">
        <v>0.65166666666666673</v>
      </c>
      <c r="E3146" s="72" t="s">
        <v>9</v>
      </c>
      <c r="F3146" s="72">
        <v>26</v>
      </c>
      <c r="G3146" s="72" t="s">
        <v>21</v>
      </c>
    </row>
    <row r="3147" spans="3:7" ht="15" thickBot="1" x14ac:dyDescent="0.35">
      <c r="C3147" s="70">
        <v>43195</v>
      </c>
      <c r="D3147" s="71">
        <v>0.65370370370370368</v>
      </c>
      <c r="E3147" s="72" t="s">
        <v>9</v>
      </c>
      <c r="F3147" s="72">
        <v>31</v>
      </c>
      <c r="G3147" s="72" t="s">
        <v>21</v>
      </c>
    </row>
    <row r="3148" spans="3:7" ht="15" thickBot="1" x14ac:dyDescent="0.35">
      <c r="C3148" s="70">
        <v>43195</v>
      </c>
      <c r="D3148" s="71">
        <v>0.65377314814814813</v>
      </c>
      <c r="E3148" s="72" t="s">
        <v>9</v>
      </c>
      <c r="F3148" s="72">
        <v>35</v>
      </c>
      <c r="G3148" s="72" t="s">
        <v>10</v>
      </c>
    </row>
    <row r="3149" spans="3:7" ht="15" thickBot="1" x14ac:dyDescent="0.35">
      <c r="C3149" s="70">
        <v>43195</v>
      </c>
      <c r="D3149" s="71">
        <v>0.65457175925925926</v>
      </c>
      <c r="E3149" s="72" t="s">
        <v>9</v>
      </c>
      <c r="F3149" s="72">
        <v>20</v>
      </c>
      <c r="G3149" s="72" t="s">
        <v>10</v>
      </c>
    </row>
    <row r="3150" spans="3:7" ht="15" thickBot="1" x14ac:dyDescent="0.35">
      <c r="C3150" s="70">
        <v>43195</v>
      </c>
      <c r="D3150" s="71">
        <v>0.65500000000000003</v>
      </c>
      <c r="E3150" s="72" t="s">
        <v>9</v>
      </c>
      <c r="F3150" s="72">
        <v>22</v>
      </c>
      <c r="G3150" s="72" t="s">
        <v>21</v>
      </c>
    </row>
    <row r="3151" spans="3:7" ht="15" thickBot="1" x14ac:dyDescent="0.35">
      <c r="C3151" s="70">
        <v>43195</v>
      </c>
      <c r="D3151" s="71">
        <v>0.65550925925925929</v>
      </c>
      <c r="E3151" s="72" t="s">
        <v>9</v>
      </c>
      <c r="F3151" s="72">
        <v>29</v>
      </c>
      <c r="G3151" s="72" t="s">
        <v>10</v>
      </c>
    </row>
    <row r="3152" spans="3:7" ht="15" thickBot="1" x14ac:dyDescent="0.35">
      <c r="C3152" s="70">
        <v>43195</v>
      </c>
      <c r="D3152" s="71">
        <v>0.65575231481481489</v>
      </c>
      <c r="E3152" s="72" t="s">
        <v>9</v>
      </c>
      <c r="F3152" s="72">
        <v>56</v>
      </c>
      <c r="G3152" s="72" t="s">
        <v>10</v>
      </c>
    </row>
    <row r="3153" spans="3:7" ht="15" thickBot="1" x14ac:dyDescent="0.35">
      <c r="C3153" s="70">
        <v>43195</v>
      </c>
      <c r="D3153" s="71">
        <v>0.65600694444444441</v>
      </c>
      <c r="E3153" s="72" t="s">
        <v>9</v>
      </c>
      <c r="F3153" s="72">
        <v>23</v>
      </c>
      <c r="G3153" s="72" t="s">
        <v>21</v>
      </c>
    </row>
    <row r="3154" spans="3:7" ht="15" thickBot="1" x14ac:dyDescent="0.35">
      <c r="C3154" s="70">
        <v>43195</v>
      </c>
      <c r="D3154" s="71">
        <v>0.65613425925925928</v>
      </c>
      <c r="E3154" s="72" t="s">
        <v>9</v>
      </c>
      <c r="F3154" s="72">
        <v>25</v>
      </c>
      <c r="G3154" s="72" t="s">
        <v>21</v>
      </c>
    </row>
    <row r="3155" spans="3:7" ht="15" thickBot="1" x14ac:dyDescent="0.35">
      <c r="C3155" s="70">
        <v>43195</v>
      </c>
      <c r="D3155" s="71">
        <v>0.65630787037037031</v>
      </c>
      <c r="E3155" s="72" t="s">
        <v>9</v>
      </c>
      <c r="F3155" s="72">
        <v>49</v>
      </c>
      <c r="G3155" s="72" t="s">
        <v>10</v>
      </c>
    </row>
    <row r="3156" spans="3:7" ht="15" thickBot="1" x14ac:dyDescent="0.35">
      <c r="C3156" s="70">
        <v>43195</v>
      </c>
      <c r="D3156" s="71">
        <v>0.65859953703703711</v>
      </c>
      <c r="E3156" s="72" t="s">
        <v>9</v>
      </c>
      <c r="F3156" s="72">
        <v>41</v>
      </c>
      <c r="G3156" s="72" t="s">
        <v>10</v>
      </c>
    </row>
    <row r="3157" spans="3:7" ht="15" thickBot="1" x14ac:dyDescent="0.35">
      <c r="C3157" s="70">
        <v>43195</v>
      </c>
      <c r="D3157" s="71">
        <v>0.65998842592592599</v>
      </c>
      <c r="E3157" s="72" t="s">
        <v>9</v>
      </c>
      <c r="F3157" s="72">
        <v>23</v>
      </c>
      <c r="G3157" s="72" t="s">
        <v>21</v>
      </c>
    </row>
    <row r="3158" spans="3:7" ht="15" thickBot="1" x14ac:dyDescent="0.35">
      <c r="C3158" s="70">
        <v>43195</v>
      </c>
      <c r="D3158" s="71">
        <v>0.66006944444444449</v>
      </c>
      <c r="E3158" s="72" t="s">
        <v>9</v>
      </c>
      <c r="F3158" s="72">
        <v>31</v>
      </c>
      <c r="G3158" s="72" t="s">
        <v>21</v>
      </c>
    </row>
    <row r="3159" spans="3:7" ht="15" thickBot="1" x14ac:dyDescent="0.35">
      <c r="C3159" s="70">
        <v>43195</v>
      </c>
      <c r="D3159" s="71">
        <v>0.66017361111111106</v>
      </c>
      <c r="E3159" s="72" t="s">
        <v>9</v>
      </c>
      <c r="F3159" s="72">
        <v>19</v>
      </c>
      <c r="G3159" s="72" t="s">
        <v>10</v>
      </c>
    </row>
    <row r="3160" spans="3:7" ht="15" thickBot="1" x14ac:dyDescent="0.35">
      <c r="C3160" s="70">
        <v>43195</v>
      </c>
      <c r="D3160" s="71">
        <v>0.66125</v>
      </c>
      <c r="E3160" s="72" t="s">
        <v>9</v>
      </c>
      <c r="F3160" s="72">
        <v>35</v>
      </c>
      <c r="G3160" s="72" t="s">
        <v>10</v>
      </c>
    </row>
    <row r="3161" spans="3:7" ht="15" thickBot="1" x14ac:dyDescent="0.35">
      <c r="C3161" s="70">
        <v>43195</v>
      </c>
      <c r="D3161" s="71">
        <v>0.66248842592592594</v>
      </c>
      <c r="E3161" s="72" t="s">
        <v>9</v>
      </c>
      <c r="F3161" s="72">
        <v>31</v>
      </c>
      <c r="G3161" s="72" t="s">
        <v>21</v>
      </c>
    </row>
    <row r="3162" spans="3:7" ht="15" thickBot="1" x14ac:dyDescent="0.35">
      <c r="C3162" s="70">
        <v>43195</v>
      </c>
      <c r="D3162" s="71">
        <v>0.66322916666666665</v>
      </c>
      <c r="E3162" s="72" t="s">
        <v>9</v>
      </c>
      <c r="F3162" s="72">
        <v>51</v>
      </c>
      <c r="G3162" s="72" t="s">
        <v>10</v>
      </c>
    </row>
    <row r="3163" spans="3:7" ht="15" thickBot="1" x14ac:dyDescent="0.35">
      <c r="C3163" s="70">
        <v>43195</v>
      </c>
      <c r="D3163" s="71">
        <v>0.66361111111111104</v>
      </c>
      <c r="E3163" s="72" t="s">
        <v>9</v>
      </c>
      <c r="F3163" s="72">
        <v>27</v>
      </c>
      <c r="G3163" s="72" t="s">
        <v>21</v>
      </c>
    </row>
    <row r="3164" spans="3:7" ht="15" thickBot="1" x14ac:dyDescent="0.35">
      <c r="C3164" s="70">
        <v>43195</v>
      </c>
      <c r="D3164" s="71">
        <v>0.66373842592592591</v>
      </c>
      <c r="E3164" s="72" t="s">
        <v>9</v>
      </c>
      <c r="F3164" s="72">
        <v>39</v>
      </c>
      <c r="G3164" s="72" t="s">
        <v>21</v>
      </c>
    </row>
    <row r="3165" spans="3:7" ht="15" thickBot="1" x14ac:dyDescent="0.35">
      <c r="C3165" s="70">
        <v>43195</v>
      </c>
      <c r="D3165" s="71">
        <v>0.66466435185185191</v>
      </c>
      <c r="E3165" s="72" t="s">
        <v>9</v>
      </c>
      <c r="F3165" s="72">
        <v>36</v>
      </c>
      <c r="G3165" s="72" t="s">
        <v>21</v>
      </c>
    </row>
    <row r="3166" spans="3:7" ht="15" thickBot="1" x14ac:dyDescent="0.35">
      <c r="C3166" s="70">
        <v>43195</v>
      </c>
      <c r="D3166" s="71">
        <v>0.66475694444444444</v>
      </c>
      <c r="E3166" s="72" t="s">
        <v>9</v>
      </c>
      <c r="F3166" s="72">
        <v>33</v>
      </c>
      <c r="G3166" s="72" t="s">
        <v>21</v>
      </c>
    </row>
    <row r="3167" spans="3:7" ht="15" thickBot="1" x14ac:dyDescent="0.35">
      <c r="C3167" s="70">
        <v>43195</v>
      </c>
      <c r="D3167" s="71">
        <v>0.66598379629629634</v>
      </c>
      <c r="E3167" s="72" t="s">
        <v>9</v>
      </c>
      <c r="F3167" s="72">
        <v>25</v>
      </c>
      <c r="G3167" s="72" t="s">
        <v>21</v>
      </c>
    </row>
    <row r="3168" spans="3:7" ht="15" thickBot="1" x14ac:dyDescent="0.35">
      <c r="C3168" s="70">
        <v>43195</v>
      </c>
      <c r="D3168" s="71">
        <v>0.66606481481481483</v>
      </c>
      <c r="E3168" s="72" t="s">
        <v>9</v>
      </c>
      <c r="F3168" s="72">
        <v>29</v>
      </c>
      <c r="G3168" s="72" t="s">
        <v>21</v>
      </c>
    </row>
    <row r="3169" spans="3:7" ht="15" thickBot="1" x14ac:dyDescent="0.35">
      <c r="C3169" s="70">
        <v>43195</v>
      </c>
      <c r="D3169" s="71">
        <v>0.6678587962962963</v>
      </c>
      <c r="E3169" s="72" t="s">
        <v>9</v>
      </c>
      <c r="F3169" s="72">
        <v>26</v>
      </c>
      <c r="G3169" s="72" t="s">
        <v>21</v>
      </c>
    </row>
    <row r="3170" spans="3:7" ht="15" thickBot="1" x14ac:dyDescent="0.35">
      <c r="C3170" s="70">
        <v>43195</v>
      </c>
      <c r="D3170" s="71">
        <v>0.66792824074074064</v>
      </c>
      <c r="E3170" s="72" t="s">
        <v>9</v>
      </c>
      <c r="F3170" s="72">
        <v>40</v>
      </c>
      <c r="G3170" s="72" t="s">
        <v>10</v>
      </c>
    </row>
    <row r="3171" spans="3:7" ht="15" thickBot="1" x14ac:dyDescent="0.35">
      <c r="C3171" s="70">
        <v>43195</v>
      </c>
      <c r="D3171" s="71">
        <v>0.66942129629629632</v>
      </c>
      <c r="E3171" s="72" t="s">
        <v>9</v>
      </c>
      <c r="F3171" s="72">
        <v>33</v>
      </c>
      <c r="G3171" s="72" t="s">
        <v>21</v>
      </c>
    </row>
    <row r="3172" spans="3:7" ht="15" thickBot="1" x14ac:dyDescent="0.35">
      <c r="C3172" s="70">
        <v>43195</v>
      </c>
      <c r="D3172" s="71">
        <v>0.66953703703703704</v>
      </c>
      <c r="E3172" s="72" t="s">
        <v>9</v>
      </c>
      <c r="F3172" s="72">
        <v>22</v>
      </c>
      <c r="G3172" s="72" t="s">
        <v>21</v>
      </c>
    </row>
    <row r="3173" spans="3:7" ht="15" thickBot="1" x14ac:dyDescent="0.35">
      <c r="C3173" s="70">
        <v>43195</v>
      </c>
      <c r="D3173" s="71">
        <v>0.67082175925925924</v>
      </c>
      <c r="E3173" s="72" t="s">
        <v>9</v>
      </c>
      <c r="F3173" s="72">
        <v>25</v>
      </c>
      <c r="G3173" s="72" t="s">
        <v>21</v>
      </c>
    </row>
    <row r="3174" spans="3:7" ht="15" thickBot="1" x14ac:dyDescent="0.35">
      <c r="C3174" s="70">
        <v>43195</v>
      </c>
      <c r="D3174" s="71">
        <v>0.67099537037037038</v>
      </c>
      <c r="E3174" s="72" t="s">
        <v>9</v>
      </c>
      <c r="F3174" s="72">
        <v>19</v>
      </c>
      <c r="G3174" s="72" t="s">
        <v>21</v>
      </c>
    </row>
    <row r="3175" spans="3:7" ht="15" thickBot="1" x14ac:dyDescent="0.35">
      <c r="C3175" s="70">
        <v>43195</v>
      </c>
      <c r="D3175" s="71">
        <v>0.67101851851851846</v>
      </c>
      <c r="E3175" s="72" t="s">
        <v>9</v>
      </c>
      <c r="F3175" s="72">
        <v>22</v>
      </c>
      <c r="G3175" s="72" t="s">
        <v>21</v>
      </c>
    </row>
    <row r="3176" spans="3:7" ht="15" thickBot="1" x14ac:dyDescent="0.35">
      <c r="C3176" s="70">
        <v>43195</v>
      </c>
      <c r="D3176" s="71">
        <v>0.6710532407407408</v>
      </c>
      <c r="E3176" s="72" t="s">
        <v>9</v>
      </c>
      <c r="F3176" s="72">
        <v>23</v>
      </c>
      <c r="G3176" s="72" t="s">
        <v>21</v>
      </c>
    </row>
    <row r="3177" spans="3:7" ht="15" thickBot="1" x14ac:dyDescent="0.35">
      <c r="C3177" s="70">
        <v>43195</v>
      </c>
      <c r="D3177" s="71">
        <v>0.67107638888888888</v>
      </c>
      <c r="E3177" s="72" t="s">
        <v>9</v>
      </c>
      <c r="F3177" s="72">
        <v>19</v>
      </c>
      <c r="G3177" s="72" t="s">
        <v>21</v>
      </c>
    </row>
    <row r="3178" spans="3:7" ht="15" thickBot="1" x14ac:dyDescent="0.35">
      <c r="C3178" s="70">
        <v>43195</v>
      </c>
      <c r="D3178" s="71">
        <v>0.67182870370370373</v>
      </c>
      <c r="E3178" s="72" t="s">
        <v>9</v>
      </c>
      <c r="F3178" s="72">
        <v>26</v>
      </c>
      <c r="G3178" s="72" t="s">
        <v>21</v>
      </c>
    </row>
    <row r="3179" spans="3:7" ht="15" thickBot="1" x14ac:dyDescent="0.35">
      <c r="C3179" s="70">
        <v>43195</v>
      </c>
      <c r="D3179" s="71">
        <v>0.67230324074074066</v>
      </c>
      <c r="E3179" s="72" t="s">
        <v>9</v>
      </c>
      <c r="F3179" s="72">
        <v>24</v>
      </c>
      <c r="G3179" s="72" t="s">
        <v>21</v>
      </c>
    </row>
    <row r="3180" spans="3:7" ht="15" thickBot="1" x14ac:dyDescent="0.35">
      <c r="C3180" s="70">
        <v>43195</v>
      </c>
      <c r="D3180" s="71">
        <v>0.67248842592592595</v>
      </c>
      <c r="E3180" s="72" t="s">
        <v>9</v>
      </c>
      <c r="F3180" s="72">
        <v>37</v>
      </c>
      <c r="G3180" s="72" t="s">
        <v>10</v>
      </c>
    </row>
    <row r="3181" spans="3:7" ht="15" thickBot="1" x14ac:dyDescent="0.35">
      <c r="C3181" s="70">
        <v>43195</v>
      </c>
      <c r="D3181" s="71">
        <v>0.67328703703703707</v>
      </c>
      <c r="E3181" s="72" t="s">
        <v>9</v>
      </c>
      <c r="F3181" s="72">
        <v>39</v>
      </c>
      <c r="G3181" s="72" t="s">
        <v>10</v>
      </c>
    </row>
    <row r="3182" spans="3:7" ht="15" thickBot="1" x14ac:dyDescent="0.35">
      <c r="C3182" s="70">
        <v>43195</v>
      </c>
      <c r="D3182" s="71">
        <v>0.67388888888888887</v>
      </c>
      <c r="E3182" s="72" t="s">
        <v>9</v>
      </c>
      <c r="F3182" s="72">
        <v>22</v>
      </c>
      <c r="G3182" s="72" t="s">
        <v>21</v>
      </c>
    </row>
    <row r="3183" spans="3:7" ht="15" thickBot="1" x14ac:dyDescent="0.35">
      <c r="C3183" s="70">
        <v>43195</v>
      </c>
      <c r="D3183" s="71">
        <v>0.67640046296296286</v>
      </c>
      <c r="E3183" s="72" t="s">
        <v>9</v>
      </c>
      <c r="F3183" s="72">
        <v>24</v>
      </c>
      <c r="G3183" s="72" t="s">
        <v>21</v>
      </c>
    </row>
    <row r="3184" spans="3:7" ht="15" thickBot="1" x14ac:dyDescent="0.35">
      <c r="C3184" s="70">
        <v>43195</v>
      </c>
      <c r="D3184" s="71">
        <v>0.67645833333333327</v>
      </c>
      <c r="E3184" s="72" t="s">
        <v>9</v>
      </c>
      <c r="F3184" s="72">
        <v>21</v>
      </c>
      <c r="G3184" s="72" t="s">
        <v>21</v>
      </c>
    </row>
    <row r="3185" spans="3:7" ht="15" thickBot="1" x14ac:dyDescent="0.35">
      <c r="C3185" s="70">
        <v>43195</v>
      </c>
      <c r="D3185" s="71">
        <v>0.67652777777777784</v>
      </c>
      <c r="E3185" s="72" t="s">
        <v>9</v>
      </c>
      <c r="F3185" s="72">
        <v>32</v>
      </c>
      <c r="G3185" s="72" t="s">
        <v>21</v>
      </c>
    </row>
    <row r="3186" spans="3:7" ht="15" thickBot="1" x14ac:dyDescent="0.35">
      <c r="C3186" s="70">
        <v>43195</v>
      </c>
      <c r="D3186" s="71">
        <v>0.67670138888888898</v>
      </c>
      <c r="E3186" s="72" t="s">
        <v>9</v>
      </c>
      <c r="F3186" s="72">
        <v>31</v>
      </c>
      <c r="G3186" s="72" t="s">
        <v>21</v>
      </c>
    </row>
    <row r="3187" spans="3:7" ht="15" thickBot="1" x14ac:dyDescent="0.35">
      <c r="C3187" s="70">
        <v>43195</v>
      </c>
      <c r="D3187" s="71">
        <v>0.67684027777777789</v>
      </c>
      <c r="E3187" s="72" t="s">
        <v>9</v>
      </c>
      <c r="F3187" s="72">
        <v>26</v>
      </c>
      <c r="G3187" s="72" t="s">
        <v>21</v>
      </c>
    </row>
    <row r="3188" spans="3:7" ht="15" thickBot="1" x14ac:dyDescent="0.35">
      <c r="C3188" s="70">
        <v>43195</v>
      </c>
      <c r="D3188" s="71">
        <v>0.67692129629629638</v>
      </c>
      <c r="E3188" s="72" t="s">
        <v>9</v>
      </c>
      <c r="F3188" s="72">
        <v>36</v>
      </c>
      <c r="G3188" s="72" t="s">
        <v>10</v>
      </c>
    </row>
    <row r="3189" spans="3:7" ht="15" thickBot="1" x14ac:dyDescent="0.35">
      <c r="C3189" s="70">
        <v>43195</v>
      </c>
      <c r="D3189" s="71">
        <v>0.67770833333333336</v>
      </c>
      <c r="E3189" s="72" t="s">
        <v>9</v>
      </c>
      <c r="F3189" s="72">
        <v>17</v>
      </c>
      <c r="G3189" s="72" t="s">
        <v>10</v>
      </c>
    </row>
    <row r="3190" spans="3:7" ht="15" thickBot="1" x14ac:dyDescent="0.35">
      <c r="C3190" s="70">
        <v>43195</v>
      </c>
      <c r="D3190" s="71">
        <v>0.67783564814814812</v>
      </c>
      <c r="E3190" s="72" t="s">
        <v>9</v>
      </c>
      <c r="F3190" s="72">
        <v>23</v>
      </c>
      <c r="G3190" s="72" t="s">
        <v>21</v>
      </c>
    </row>
    <row r="3191" spans="3:7" ht="15" thickBot="1" x14ac:dyDescent="0.35">
      <c r="C3191" s="70">
        <v>43195</v>
      </c>
      <c r="D3191" s="71">
        <v>0.67813657407407402</v>
      </c>
      <c r="E3191" s="72" t="s">
        <v>9</v>
      </c>
      <c r="F3191" s="72">
        <v>24</v>
      </c>
      <c r="G3191" s="72" t="s">
        <v>10</v>
      </c>
    </row>
    <row r="3192" spans="3:7" ht="15" thickBot="1" x14ac:dyDescent="0.35">
      <c r="C3192" s="70">
        <v>43195</v>
      </c>
      <c r="D3192" s="71">
        <v>0.67815972222222232</v>
      </c>
      <c r="E3192" s="72" t="s">
        <v>9</v>
      </c>
      <c r="F3192" s="72">
        <v>20</v>
      </c>
      <c r="G3192" s="72" t="s">
        <v>10</v>
      </c>
    </row>
    <row r="3193" spans="3:7" ht="15" thickBot="1" x14ac:dyDescent="0.35">
      <c r="C3193" s="70">
        <v>43195</v>
      </c>
      <c r="D3193" s="71">
        <v>0.67868055555555562</v>
      </c>
      <c r="E3193" s="72" t="s">
        <v>9</v>
      </c>
      <c r="F3193" s="72">
        <v>30</v>
      </c>
      <c r="G3193" s="72" t="s">
        <v>21</v>
      </c>
    </row>
    <row r="3194" spans="3:7" ht="15" thickBot="1" x14ac:dyDescent="0.35">
      <c r="C3194" s="70">
        <v>43195</v>
      </c>
      <c r="D3194" s="71">
        <v>0.67903935185185194</v>
      </c>
      <c r="E3194" s="72" t="s">
        <v>9</v>
      </c>
      <c r="F3194" s="72">
        <v>30</v>
      </c>
      <c r="G3194" s="72" t="s">
        <v>21</v>
      </c>
    </row>
    <row r="3195" spans="3:7" ht="15" thickBot="1" x14ac:dyDescent="0.35">
      <c r="C3195" s="70">
        <v>43195</v>
      </c>
      <c r="D3195" s="71">
        <v>0.67918981481481477</v>
      </c>
      <c r="E3195" s="72" t="s">
        <v>9</v>
      </c>
      <c r="F3195" s="72">
        <v>24</v>
      </c>
      <c r="G3195" s="72" t="s">
        <v>21</v>
      </c>
    </row>
    <row r="3196" spans="3:7" ht="15" thickBot="1" x14ac:dyDescent="0.35">
      <c r="C3196" s="70">
        <v>43195</v>
      </c>
      <c r="D3196" s="71">
        <v>0.67929398148148146</v>
      </c>
      <c r="E3196" s="72" t="s">
        <v>9</v>
      </c>
      <c r="F3196" s="72">
        <v>30</v>
      </c>
      <c r="G3196" s="72" t="s">
        <v>21</v>
      </c>
    </row>
    <row r="3197" spans="3:7" ht="15" thickBot="1" x14ac:dyDescent="0.35">
      <c r="C3197" s="70">
        <v>43195</v>
      </c>
      <c r="D3197" s="71">
        <v>0.67962962962962958</v>
      </c>
      <c r="E3197" s="72" t="s">
        <v>9</v>
      </c>
      <c r="F3197" s="72">
        <v>26</v>
      </c>
      <c r="G3197" s="72" t="s">
        <v>21</v>
      </c>
    </row>
    <row r="3198" spans="3:7" ht="15" thickBot="1" x14ac:dyDescent="0.35">
      <c r="C3198" s="70">
        <v>43195</v>
      </c>
      <c r="D3198" s="71">
        <v>0.68239583333333342</v>
      </c>
      <c r="E3198" s="72" t="s">
        <v>9</v>
      </c>
      <c r="F3198" s="72">
        <v>27</v>
      </c>
      <c r="G3198" s="72" t="s">
        <v>21</v>
      </c>
    </row>
    <row r="3199" spans="3:7" ht="15" thickBot="1" x14ac:dyDescent="0.35">
      <c r="C3199" s="70">
        <v>43195</v>
      </c>
      <c r="D3199" s="71">
        <v>0.68255787037037041</v>
      </c>
      <c r="E3199" s="72" t="s">
        <v>9</v>
      </c>
      <c r="F3199" s="72">
        <v>35</v>
      </c>
      <c r="G3199" s="72" t="s">
        <v>21</v>
      </c>
    </row>
    <row r="3200" spans="3:7" ht="15" thickBot="1" x14ac:dyDescent="0.35">
      <c r="C3200" s="70">
        <v>43195</v>
      </c>
      <c r="D3200" s="71">
        <v>0.68276620370370367</v>
      </c>
      <c r="E3200" s="72" t="s">
        <v>9</v>
      </c>
      <c r="F3200" s="72">
        <v>44</v>
      </c>
      <c r="G3200" s="72" t="s">
        <v>21</v>
      </c>
    </row>
    <row r="3201" spans="3:7" ht="15" thickBot="1" x14ac:dyDescent="0.35">
      <c r="C3201" s="70">
        <v>43195</v>
      </c>
      <c r="D3201" s="71">
        <v>0.68306712962962957</v>
      </c>
      <c r="E3201" s="72" t="s">
        <v>9</v>
      </c>
      <c r="F3201" s="72">
        <v>31</v>
      </c>
      <c r="G3201" s="72" t="s">
        <v>21</v>
      </c>
    </row>
    <row r="3202" spans="3:7" ht="15" thickBot="1" x14ac:dyDescent="0.35">
      <c r="C3202" s="70">
        <v>43195</v>
      </c>
      <c r="D3202" s="71">
        <v>0.68328703703703697</v>
      </c>
      <c r="E3202" s="72" t="s">
        <v>9</v>
      </c>
      <c r="F3202" s="72">
        <v>20</v>
      </c>
      <c r="G3202" s="72" t="s">
        <v>21</v>
      </c>
    </row>
    <row r="3203" spans="3:7" ht="15" thickBot="1" x14ac:dyDescent="0.35">
      <c r="C3203" s="70">
        <v>43195</v>
      </c>
      <c r="D3203" s="71">
        <v>0.68337962962962961</v>
      </c>
      <c r="E3203" s="72" t="s">
        <v>9</v>
      </c>
      <c r="F3203" s="72">
        <v>32</v>
      </c>
      <c r="G3203" s="72" t="s">
        <v>10</v>
      </c>
    </row>
    <row r="3204" spans="3:7" ht="15" thickBot="1" x14ac:dyDescent="0.35">
      <c r="C3204" s="70">
        <v>43195</v>
      </c>
      <c r="D3204" s="71">
        <v>0.68406250000000002</v>
      </c>
      <c r="E3204" s="72" t="s">
        <v>9</v>
      </c>
      <c r="F3204" s="72">
        <v>32</v>
      </c>
      <c r="G3204" s="72" t="s">
        <v>21</v>
      </c>
    </row>
    <row r="3205" spans="3:7" ht="15" thickBot="1" x14ac:dyDescent="0.35">
      <c r="C3205" s="70">
        <v>43195</v>
      </c>
      <c r="D3205" s="71">
        <v>0.68422453703703701</v>
      </c>
      <c r="E3205" s="72" t="s">
        <v>9</v>
      </c>
      <c r="F3205" s="72">
        <v>39</v>
      </c>
      <c r="G3205" s="72" t="s">
        <v>21</v>
      </c>
    </row>
    <row r="3206" spans="3:7" ht="15" thickBot="1" x14ac:dyDescent="0.35">
      <c r="C3206" s="70">
        <v>43195</v>
      </c>
      <c r="D3206" s="71">
        <v>0.68435185185185177</v>
      </c>
      <c r="E3206" s="72" t="s">
        <v>9</v>
      </c>
      <c r="F3206" s="72">
        <v>41</v>
      </c>
      <c r="G3206" s="72" t="s">
        <v>21</v>
      </c>
    </row>
    <row r="3207" spans="3:7" ht="15" thickBot="1" x14ac:dyDescent="0.35">
      <c r="C3207" s="70">
        <v>43195</v>
      </c>
      <c r="D3207" s="71">
        <v>0.68479166666666658</v>
      </c>
      <c r="E3207" s="72" t="s">
        <v>9</v>
      </c>
      <c r="F3207" s="72">
        <v>31</v>
      </c>
      <c r="G3207" s="72" t="s">
        <v>21</v>
      </c>
    </row>
    <row r="3208" spans="3:7" ht="15" thickBot="1" x14ac:dyDescent="0.35">
      <c r="C3208" s="70">
        <v>43195</v>
      </c>
      <c r="D3208" s="71">
        <v>0.68486111111111114</v>
      </c>
      <c r="E3208" s="72" t="s">
        <v>9</v>
      </c>
      <c r="F3208" s="72">
        <v>45</v>
      </c>
      <c r="G3208" s="72" t="s">
        <v>10</v>
      </c>
    </row>
    <row r="3209" spans="3:7" ht="15" thickBot="1" x14ac:dyDescent="0.35">
      <c r="C3209" s="70">
        <v>43195</v>
      </c>
      <c r="D3209" s="71">
        <v>0.68540509259259252</v>
      </c>
      <c r="E3209" s="72" t="s">
        <v>9</v>
      </c>
      <c r="F3209" s="72">
        <v>52</v>
      </c>
      <c r="G3209" s="72" t="s">
        <v>21</v>
      </c>
    </row>
    <row r="3210" spans="3:7" ht="15" thickBot="1" x14ac:dyDescent="0.35">
      <c r="C3210" s="70">
        <v>43195</v>
      </c>
      <c r="D3210" s="71">
        <v>0.68629629629629629</v>
      </c>
      <c r="E3210" s="72" t="s">
        <v>9</v>
      </c>
      <c r="F3210" s="72">
        <v>38</v>
      </c>
      <c r="G3210" s="72" t="s">
        <v>21</v>
      </c>
    </row>
    <row r="3211" spans="3:7" ht="15" thickBot="1" x14ac:dyDescent="0.35">
      <c r="C3211" s="70">
        <v>43195</v>
      </c>
      <c r="D3211" s="71">
        <v>0.68635416666666671</v>
      </c>
      <c r="E3211" s="72" t="s">
        <v>9</v>
      </c>
      <c r="F3211" s="72">
        <v>49</v>
      </c>
      <c r="G3211" s="72" t="s">
        <v>10</v>
      </c>
    </row>
    <row r="3212" spans="3:7" ht="15" thickBot="1" x14ac:dyDescent="0.35">
      <c r="C3212" s="70">
        <v>43195</v>
      </c>
      <c r="D3212" s="71">
        <v>0.68695601851851851</v>
      </c>
      <c r="E3212" s="72" t="s">
        <v>9</v>
      </c>
      <c r="F3212" s="72">
        <v>44</v>
      </c>
      <c r="G3212" s="72" t="s">
        <v>10</v>
      </c>
    </row>
    <row r="3213" spans="3:7" ht="15" thickBot="1" x14ac:dyDescent="0.35">
      <c r="C3213" s="70">
        <v>43195</v>
      </c>
      <c r="D3213" s="71">
        <v>0.68724537037037037</v>
      </c>
      <c r="E3213" s="72" t="s">
        <v>9</v>
      </c>
      <c r="F3213" s="72">
        <v>52</v>
      </c>
      <c r="G3213" s="72" t="s">
        <v>21</v>
      </c>
    </row>
    <row r="3214" spans="3:7" ht="15" thickBot="1" x14ac:dyDescent="0.35">
      <c r="C3214" s="70">
        <v>43195</v>
      </c>
      <c r="D3214" s="71">
        <v>0.68744212962962958</v>
      </c>
      <c r="E3214" s="72" t="s">
        <v>9</v>
      </c>
      <c r="F3214" s="72">
        <v>27</v>
      </c>
      <c r="G3214" s="72" t="s">
        <v>10</v>
      </c>
    </row>
    <row r="3215" spans="3:7" ht="15" thickBot="1" x14ac:dyDescent="0.35">
      <c r="C3215" s="70">
        <v>43195</v>
      </c>
      <c r="D3215" s="71">
        <v>0.6880208333333333</v>
      </c>
      <c r="E3215" s="72" t="s">
        <v>9</v>
      </c>
      <c r="F3215" s="72">
        <v>25</v>
      </c>
      <c r="G3215" s="72" t="s">
        <v>21</v>
      </c>
    </row>
    <row r="3216" spans="3:7" ht="15" thickBot="1" x14ac:dyDescent="0.35">
      <c r="C3216" s="70">
        <v>43195</v>
      </c>
      <c r="D3216" s="71">
        <v>0.68822916666666656</v>
      </c>
      <c r="E3216" s="72" t="s">
        <v>9</v>
      </c>
      <c r="F3216" s="72">
        <v>40</v>
      </c>
      <c r="G3216" s="72" t="s">
        <v>21</v>
      </c>
    </row>
    <row r="3217" spans="3:7" ht="15" thickBot="1" x14ac:dyDescent="0.35">
      <c r="C3217" s="70">
        <v>43195</v>
      </c>
      <c r="D3217" s="71">
        <v>0.68842592592592589</v>
      </c>
      <c r="E3217" s="72" t="s">
        <v>9</v>
      </c>
      <c r="F3217" s="72">
        <v>26</v>
      </c>
      <c r="G3217" s="72" t="s">
        <v>21</v>
      </c>
    </row>
    <row r="3218" spans="3:7" ht="15" thickBot="1" x14ac:dyDescent="0.35">
      <c r="C3218" s="70">
        <v>43195</v>
      </c>
      <c r="D3218" s="71">
        <v>0.68859953703703702</v>
      </c>
      <c r="E3218" s="72" t="s">
        <v>9</v>
      </c>
      <c r="F3218" s="72">
        <v>18</v>
      </c>
      <c r="G3218" s="72" t="s">
        <v>21</v>
      </c>
    </row>
    <row r="3219" spans="3:7" ht="15" thickBot="1" x14ac:dyDescent="0.35">
      <c r="C3219" s="70">
        <v>43195</v>
      </c>
      <c r="D3219" s="71">
        <v>0.68912037037037033</v>
      </c>
      <c r="E3219" s="72" t="s">
        <v>9</v>
      </c>
      <c r="F3219" s="72">
        <v>31</v>
      </c>
      <c r="G3219" s="72" t="s">
        <v>21</v>
      </c>
    </row>
    <row r="3220" spans="3:7" ht="15" thickBot="1" x14ac:dyDescent="0.35">
      <c r="C3220" s="70">
        <v>43195</v>
      </c>
      <c r="D3220" s="71">
        <v>0.68995370370370368</v>
      </c>
      <c r="E3220" s="72" t="s">
        <v>9</v>
      </c>
      <c r="F3220" s="72">
        <v>35</v>
      </c>
      <c r="G3220" s="72" t="s">
        <v>10</v>
      </c>
    </row>
    <row r="3221" spans="3:7" ht="15" thickBot="1" x14ac:dyDescent="0.35">
      <c r="C3221" s="70">
        <v>43195</v>
      </c>
      <c r="D3221" s="71">
        <v>0.69008101851851855</v>
      </c>
      <c r="E3221" s="72" t="s">
        <v>9</v>
      </c>
      <c r="F3221" s="72">
        <v>19</v>
      </c>
      <c r="G3221" s="72" t="s">
        <v>21</v>
      </c>
    </row>
    <row r="3222" spans="3:7" ht="15" thickBot="1" x14ac:dyDescent="0.35">
      <c r="C3222" s="70">
        <v>43195</v>
      </c>
      <c r="D3222" s="71">
        <v>0.69027777777777777</v>
      </c>
      <c r="E3222" s="72" t="s">
        <v>9</v>
      </c>
      <c r="F3222" s="72">
        <v>37</v>
      </c>
      <c r="G3222" s="72" t="s">
        <v>21</v>
      </c>
    </row>
    <row r="3223" spans="3:7" ht="15" thickBot="1" x14ac:dyDescent="0.35">
      <c r="C3223" s="70">
        <v>43195</v>
      </c>
      <c r="D3223" s="71">
        <v>0.69033564814814818</v>
      </c>
      <c r="E3223" s="72" t="s">
        <v>9</v>
      </c>
      <c r="F3223" s="72">
        <v>23</v>
      </c>
      <c r="G3223" s="72" t="s">
        <v>21</v>
      </c>
    </row>
    <row r="3224" spans="3:7" ht="15" thickBot="1" x14ac:dyDescent="0.35">
      <c r="C3224" s="70">
        <v>43195</v>
      </c>
      <c r="D3224" s="71">
        <v>0.69048611111111102</v>
      </c>
      <c r="E3224" s="72" t="s">
        <v>9</v>
      </c>
      <c r="F3224" s="72">
        <v>21</v>
      </c>
      <c r="G3224" s="72" t="s">
        <v>21</v>
      </c>
    </row>
    <row r="3225" spans="3:7" ht="15" thickBot="1" x14ac:dyDescent="0.35">
      <c r="C3225" s="70">
        <v>43195</v>
      </c>
      <c r="D3225" s="71">
        <v>0.6906944444444445</v>
      </c>
      <c r="E3225" s="72" t="s">
        <v>9</v>
      </c>
      <c r="F3225" s="72">
        <v>38</v>
      </c>
      <c r="G3225" s="72" t="s">
        <v>10</v>
      </c>
    </row>
    <row r="3226" spans="3:7" ht="15" thickBot="1" x14ac:dyDescent="0.35">
      <c r="C3226" s="70">
        <v>43195</v>
      </c>
      <c r="D3226" s="71">
        <v>0.69101851851851848</v>
      </c>
      <c r="E3226" s="72" t="s">
        <v>9</v>
      </c>
      <c r="F3226" s="72">
        <v>30</v>
      </c>
      <c r="G3226" s="72" t="s">
        <v>21</v>
      </c>
    </row>
    <row r="3227" spans="3:7" ht="15" thickBot="1" x14ac:dyDescent="0.35">
      <c r="C3227" s="70">
        <v>43195</v>
      </c>
      <c r="D3227" s="71">
        <v>0.69165509259259261</v>
      </c>
      <c r="E3227" s="72" t="s">
        <v>9</v>
      </c>
      <c r="F3227" s="72">
        <v>30</v>
      </c>
      <c r="G3227" s="72" t="s">
        <v>21</v>
      </c>
    </row>
    <row r="3228" spans="3:7" ht="15" thickBot="1" x14ac:dyDescent="0.35">
      <c r="C3228" s="70">
        <v>43195</v>
      </c>
      <c r="D3228" s="71">
        <v>0.69166666666666676</v>
      </c>
      <c r="E3228" s="72" t="s">
        <v>9</v>
      </c>
      <c r="F3228" s="72">
        <v>21</v>
      </c>
      <c r="G3228" s="72" t="s">
        <v>21</v>
      </c>
    </row>
    <row r="3229" spans="3:7" ht="15" thickBot="1" x14ac:dyDescent="0.35">
      <c r="C3229" s="70">
        <v>43195</v>
      </c>
      <c r="D3229" s="71">
        <v>0.69202546296296286</v>
      </c>
      <c r="E3229" s="72" t="s">
        <v>9</v>
      </c>
      <c r="F3229" s="72">
        <v>45</v>
      </c>
      <c r="G3229" s="72" t="s">
        <v>21</v>
      </c>
    </row>
    <row r="3230" spans="3:7" ht="15" thickBot="1" x14ac:dyDescent="0.35">
      <c r="C3230" s="70">
        <v>43195</v>
      </c>
      <c r="D3230" s="71">
        <v>0.69238425925925917</v>
      </c>
      <c r="E3230" s="72" t="s">
        <v>9</v>
      </c>
      <c r="F3230" s="72">
        <v>16</v>
      </c>
      <c r="G3230" s="72" t="s">
        <v>21</v>
      </c>
    </row>
    <row r="3231" spans="3:7" ht="15" thickBot="1" x14ac:dyDescent="0.35">
      <c r="C3231" s="70">
        <v>43195</v>
      </c>
      <c r="D3231" s="71">
        <v>0.69262731481481488</v>
      </c>
      <c r="E3231" s="72" t="s">
        <v>9</v>
      </c>
      <c r="F3231" s="72">
        <v>30</v>
      </c>
      <c r="G3231" s="72" t="s">
        <v>10</v>
      </c>
    </row>
    <row r="3232" spans="3:7" ht="15" thickBot="1" x14ac:dyDescent="0.35">
      <c r="C3232" s="70">
        <v>43195</v>
      </c>
      <c r="D3232" s="71">
        <v>0.69278935185185186</v>
      </c>
      <c r="E3232" s="72" t="s">
        <v>9</v>
      </c>
      <c r="F3232" s="72">
        <v>26</v>
      </c>
      <c r="G3232" s="72" t="s">
        <v>21</v>
      </c>
    </row>
    <row r="3233" spans="3:7" ht="15" thickBot="1" x14ac:dyDescent="0.35">
      <c r="C3233" s="70">
        <v>43195</v>
      </c>
      <c r="D3233" s="71">
        <v>0.69299768518518512</v>
      </c>
      <c r="E3233" s="72" t="s">
        <v>9</v>
      </c>
      <c r="F3233" s="72">
        <v>38</v>
      </c>
      <c r="G3233" s="72" t="s">
        <v>21</v>
      </c>
    </row>
    <row r="3234" spans="3:7" ht="15" thickBot="1" x14ac:dyDescent="0.35">
      <c r="C3234" s="70">
        <v>43195</v>
      </c>
      <c r="D3234" s="71">
        <v>0.69306712962962969</v>
      </c>
      <c r="E3234" s="72" t="s">
        <v>9</v>
      </c>
      <c r="F3234" s="72">
        <v>32</v>
      </c>
      <c r="G3234" s="72" t="s">
        <v>21</v>
      </c>
    </row>
    <row r="3235" spans="3:7" ht="15" thickBot="1" x14ac:dyDescent="0.35">
      <c r="C3235" s="70">
        <v>43195</v>
      </c>
      <c r="D3235" s="71">
        <v>0.69334490740740751</v>
      </c>
      <c r="E3235" s="72" t="s">
        <v>9</v>
      </c>
      <c r="F3235" s="72">
        <v>15</v>
      </c>
      <c r="G3235" s="72" t="s">
        <v>10</v>
      </c>
    </row>
    <row r="3236" spans="3:7" ht="15" thickBot="1" x14ac:dyDescent="0.35">
      <c r="C3236" s="70">
        <v>43195</v>
      </c>
      <c r="D3236" s="71">
        <v>0.69427083333333339</v>
      </c>
      <c r="E3236" s="72" t="s">
        <v>9</v>
      </c>
      <c r="F3236" s="72">
        <v>38</v>
      </c>
      <c r="G3236" s="72" t="s">
        <v>10</v>
      </c>
    </row>
    <row r="3237" spans="3:7" ht="15" thickBot="1" x14ac:dyDescent="0.35">
      <c r="C3237" s="70">
        <v>43195</v>
      </c>
      <c r="D3237" s="71">
        <v>0.69429398148148147</v>
      </c>
      <c r="E3237" s="72" t="s">
        <v>9</v>
      </c>
      <c r="F3237" s="72">
        <v>26</v>
      </c>
      <c r="G3237" s="72" t="s">
        <v>21</v>
      </c>
    </row>
    <row r="3238" spans="3:7" ht="15" thickBot="1" x14ac:dyDescent="0.35">
      <c r="C3238" s="70">
        <v>43195</v>
      </c>
      <c r="D3238" s="71">
        <v>0.69439814814814815</v>
      </c>
      <c r="E3238" s="72" t="s">
        <v>9</v>
      </c>
      <c r="F3238" s="72">
        <v>40</v>
      </c>
      <c r="G3238" s="72" t="s">
        <v>10</v>
      </c>
    </row>
    <row r="3239" spans="3:7" ht="15" thickBot="1" x14ac:dyDescent="0.35">
      <c r="C3239" s="70">
        <v>43195</v>
      </c>
      <c r="D3239" s="71">
        <v>0.69453703703703706</v>
      </c>
      <c r="E3239" s="72" t="s">
        <v>9</v>
      </c>
      <c r="F3239" s="72">
        <v>32</v>
      </c>
      <c r="G3239" s="72" t="s">
        <v>10</v>
      </c>
    </row>
    <row r="3240" spans="3:7" ht="15" thickBot="1" x14ac:dyDescent="0.35">
      <c r="C3240" s="70">
        <v>43195</v>
      </c>
      <c r="D3240" s="71">
        <v>0.69518518518518524</v>
      </c>
      <c r="E3240" s="72" t="s">
        <v>9</v>
      </c>
      <c r="F3240" s="72">
        <v>42</v>
      </c>
      <c r="G3240" s="72" t="s">
        <v>10</v>
      </c>
    </row>
    <row r="3241" spans="3:7" ht="15" thickBot="1" x14ac:dyDescent="0.35">
      <c r="C3241" s="70">
        <v>43195</v>
      </c>
      <c r="D3241" s="71">
        <v>0.69589120370370372</v>
      </c>
      <c r="E3241" s="72" t="s">
        <v>9</v>
      </c>
      <c r="F3241" s="72">
        <v>16</v>
      </c>
      <c r="G3241" s="72" t="s">
        <v>10</v>
      </c>
    </row>
    <row r="3242" spans="3:7" ht="15" thickBot="1" x14ac:dyDescent="0.35">
      <c r="C3242" s="70">
        <v>43195</v>
      </c>
      <c r="D3242" s="71">
        <v>0.69596064814814806</v>
      </c>
      <c r="E3242" s="72" t="s">
        <v>9</v>
      </c>
      <c r="F3242" s="72">
        <v>55</v>
      </c>
      <c r="G3242" s="72" t="s">
        <v>10</v>
      </c>
    </row>
    <row r="3243" spans="3:7" ht="15" thickBot="1" x14ac:dyDescent="0.35">
      <c r="C3243" s="70">
        <v>43195</v>
      </c>
      <c r="D3243" s="71">
        <v>0.69634259259259268</v>
      </c>
      <c r="E3243" s="72" t="s">
        <v>9</v>
      </c>
      <c r="F3243" s="72">
        <v>25</v>
      </c>
      <c r="G3243" s="72" t="s">
        <v>21</v>
      </c>
    </row>
    <row r="3244" spans="3:7" ht="15" thickBot="1" x14ac:dyDescent="0.35">
      <c r="C3244" s="70">
        <v>43195</v>
      </c>
      <c r="D3244" s="71">
        <v>0.69682870370370376</v>
      </c>
      <c r="E3244" s="72" t="s">
        <v>9</v>
      </c>
      <c r="F3244" s="72">
        <v>49</v>
      </c>
      <c r="G3244" s="72" t="s">
        <v>10</v>
      </c>
    </row>
    <row r="3245" spans="3:7" ht="15" thickBot="1" x14ac:dyDescent="0.35">
      <c r="C3245" s="70">
        <v>43195</v>
      </c>
      <c r="D3245" s="71">
        <v>0.69715277777777773</v>
      </c>
      <c r="E3245" s="72" t="s">
        <v>9</v>
      </c>
      <c r="F3245" s="72">
        <v>30</v>
      </c>
      <c r="G3245" s="72" t="s">
        <v>21</v>
      </c>
    </row>
    <row r="3246" spans="3:7" ht="15" thickBot="1" x14ac:dyDescent="0.35">
      <c r="C3246" s="70">
        <v>43195</v>
      </c>
      <c r="D3246" s="71">
        <v>0.69766203703703711</v>
      </c>
      <c r="E3246" s="72" t="s">
        <v>9</v>
      </c>
      <c r="F3246" s="72">
        <v>33</v>
      </c>
      <c r="G3246" s="72" t="s">
        <v>21</v>
      </c>
    </row>
    <row r="3247" spans="3:7" ht="15" thickBot="1" x14ac:dyDescent="0.35">
      <c r="C3247" s="70">
        <v>43195</v>
      </c>
      <c r="D3247" s="71">
        <v>0.6977199074074073</v>
      </c>
      <c r="E3247" s="72" t="s">
        <v>9</v>
      </c>
      <c r="F3247" s="72">
        <v>46</v>
      </c>
      <c r="G3247" s="72" t="s">
        <v>10</v>
      </c>
    </row>
    <row r="3248" spans="3:7" ht="15" thickBot="1" x14ac:dyDescent="0.35">
      <c r="C3248" s="70">
        <v>43195</v>
      </c>
      <c r="D3248" s="71">
        <v>0.69817129629629626</v>
      </c>
      <c r="E3248" s="72" t="s">
        <v>9</v>
      </c>
      <c r="F3248" s="72">
        <v>49</v>
      </c>
      <c r="G3248" s="72" t="s">
        <v>10</v>
      </c>
    </row>
    <row r="3249" spans="3:7" ht="15" thickBot="1" x14ac:dyDescent="0.35">
      <c r="C3249" s="70">
        <v>43195</v>
      </c>
      <c r="D3249" s="71">
        <v>0.70097222222222222</v>
      </c>
      <c r="E3249" s="72" t="s">
        <v>9</v>
      </c>
      <c r="F3249" s="72">
        <v>42</v>
      </c>
      <c r="G3249" s="72" t="s">
        <v>10</v>
      </c>
    </row>
    <row r="3250" spans="3:7" ht="15" thickBot="1" x14ac:dyDescent="0.35">
      <c r="C3250" s="70">
        <v>43195</v>
      </c>
      <c r="D3250" s="71">
        <v>0.70141203703703703</v>
      </c>
      <c r="E3250" s="72" t="s">
        <v>9</v>
      </c>
      <c r="F3250" s="72">
        <v>29</v>
      </c>
      <c r="G3250" s="72" t="s">
        <v>21</v>
      </c>
    </row>
    <row r="3251" spans="3:7" ht="15" thickBot="1" x14ac:dyDescent="0.35">
      <c r="C3251" s="70">
        <v>43195</v>
      </c>
      <c r="D3251" s="71">
        <v>0.70149305555555552</v>
      </c>
      <c r="E3251" s="72" t="s">
        <v>9</v>
      </c>
      <c r="F3251" s="72">
        <v>18</v>
      </c>
      <c r="G3251" s="72" t="s">
        <v>10</v>
      </c>
    </row>
    <row r="3252" spans="3:7" ht="15" thickBot="1" x14ac:dyDescent="0.35">
      <c r="C3252" s="70">
        <v>43195</v>
      </c>
      <c r="D3252" s="71">
        <v>0.70163194444444443</v>
      </c>
      <c r="E3252" s="72" t="s">
        <v>9</v>
      </c>
      <c r="F3252" s="72">
        <v>27</v>
      </c>
      <c r="G3252" s="72" t="s">
        <v>10</v>
      </c>
    </row>
    <row r="3253" spans="3:7" ht="15" thickBot="1" x14ac:dyDescent="0.35">
      <c r="C3253" s="70">
        <v>43195</v>
      </c>
      <c r="D3253" s="71">
        <v>0.70202546296296298</v>
      </c>
      <c r="E3253" s="72" t="s">
        <v>9</v>
      </c>
      <c r="F3253" s="72">
        <v>37</v>
      </c>
      <c r="G3253" s="72" t="s">
        <v>21</v>
      </c>
    </row>
    <row r="3254" spans="3:7" ht="15" thickBot="1" x14ac:dyDescent="0.35">
      <c r="C3254" s="70">
        <v>43195</v>
      </c>
      <c r="D3254" s="71">
        <v>0.70203703703703713</v>
      </c>
      <c r="E3254" s="72" t="s">
        <v>9</v>
      </c>
      <c r="F3254" s="72">
        <v>31</v>
      </c>
      <c r="G3254" s="72" t="s">
        <v>21</v>
      </c>
    </row>
    <row r="3255" spans="3:7" ht="15" thickBot="1" x14ac:dyDescent="0.35">
      <c r="C3255" s="70">
        <v>43195</v>
      </c>
      <c r="D3255" s="71">
        <v>0.70203703703703713</v>
      </c>
      <c r="E3255" s="72" t="s">
        <v>9</v>
      </c>
      <c r="F3255" s="72">
        <v>30</v>
      </c>
      <c r="G3255" s="72" t="s">
        <v>21</v>
      </c>
    </row>
    <row r="3256" spans="3:7" ht="15" thickBot="1" x14ac:dyDescent="0.35">
      <c r="C3256" s="70">
        <v>43195</v>
      </c>
      <c r="D3256" s="71">
        <v>0.70224537037037038</v>
      </c>
      <c r="E3256" s="72" t="s">
        <v>9</v>
      </c>
      <c r="F3256" s="72">
        <v>21</v>
      </c>
      <c r="G3256" s="72" t="s">
        <v>10</v>
      </c>
    </row>
    <row r="3257" spans="3:7" ht="15" thickBot="1" x14ac:dyDescent="0.35">
      <c r="C3257" s="70">
        <v>43195</v>
      </c>
      <c r="D3257" s="71">
        <v>0.7025231481481482</v>
      </c>
      <c r="E3257" s="72" t="s">
        <v>9</v>
      </c>
      <c r="F3257" s="72">
        <v>35</v>
      </c>
      <c r="G3257" s="72" t="s">
        <v>10</v>
      </c>
    </row>
    <row r="3258" spans="3:7" ht="15" thickBot="1" x14ac:dyDescent="0.35">
      <c r="C3258" s="70">
        <v>43195</v>
      </c>
      <c r="D3258" s="71">
        <v>0.70261574074074085</v>
      </c>
      <c r="E3258" s="72" t="s">
        <v>9</v>
      </c>
      <c r="F3258" s="72">
        <v>26</v>
      </c>
      <c r="G3258" s="72" t="s">
        <v>21</v>
      </c>
    </row>
    <row r="3259" spans="3:7" ht="15" thickBot="1" x14ac:dyDescent="0.35">
      <c r="C3259" s="70">
        <v>43195</v>
      </c>
      <c r="D3259" s="71">
        <v>0.70281249999999995</v>
      </c>
      <c r="E3259" s="72" t="s">
        <v>9</v>
      </c>
      <c r="F3259" s="72">
        <v>35</v>
      </c>
      <c r="G3259" s="72" t="s">
        <v>21</v>
      </c>
    </row>
    <row r="3260" spans="3:7" ht="15" thickBot="1" x14ac:dyDescent="0.35">
      <c r="C3260" s="70">
        <v>43195</v>
      </c>
      <c r="D3260" s="71">
        <v>0.70283564814814825</v>
      </c>
      <c r="E3260" s="72" t="s">
        <v>9</v>
      </c>
      <c r="F3260" s="72">
        <v>31</v>
      </c>
      <c r="G3260" s="72" t="s">
        <v>21</v>
      </c>
    </row>
    <row r="3261" spans="3:7" ht="15" thickBot="1" x14ac:dyDescent="0.35">
      <c r="C3261" s="70">
        <v>43195</v>
      </c>
      <c r="D3261" s="71">
        <v>0.70351851851851854</v>
      </c>
      <c r="E3261" s="72" t="s">
        <v>9</v>
      </c>
      <c r="F3261" s="72">
        <v>54</v>
      </c>
      <c r="G3261" s="72" t="s">
        <v>10</v>
      </c>
    </row>
    <row r="3262" spans="3:7" ht="15" thickBot="1" x14ac:dyDescent="0.35">
      <c r="C3262" s="70">
        <v>43195</v>
      </c>
      <c r="D3262" s="71">
        <v>0.70377314814814806</v>
      </c>
      <c r="E3262" s="72" t="s">
        <v>9</v>
      </c>
      <c r="F3262" s="72">
        <v>29</v>
      </c>
      <c r="G3262" s="72" t="s">
        <v>21</v>
      </c>
    </row>
    <row r="3263" spans="3:7" ht="15" thickBot="1" x14ac:dyDescent="0.35">
      <c r="C3263" s="70">
        <v>43195</v>
      </c>
      <c r="D3263" s="71">
        <v>0.70516203703703706</v>
      </c>
      <c r="E3263" s="72" t="s">
        <v>9</v>
      </c>
      <c r="F3263" s="72">
        <v>24</v>
      </c>
      <c r="G3263" s="72" t="s">
        <v>21</v>
      </c>
    </row>
    <row r="3264" spans="3:7" ht="15" thickBot="1" x14ac:dyDescent="0.35">
      <c r="C3264" s="70">
        <v>43195</v>
      </c>
      <c r="D3264" s="71">
        <v>0.70520833333333333</v>
      </c>
      <c r="E3264" s="72" t="s">
        <v>9</v>
      </c>
      <c r="F3264" s="72">
        <v>48</v>
      </c>
      <c r="G3264" s="72" t="s">
        <v>10</v>
      </c>
    </row>
    <row r="3265" spans="3:7" ht="15" thickBot="1" x14ac:dyDescent="0.35">
      <c r="C3265" s="70">
        <v>43195</v>
      </c>
      <c r="D3265" s="71">
        <v>0.70556712962962964</v>
      </c>
      <c r="E3265" s="72" t="s">
        <v>9</v>
      </c>
      <c r="F3265" s="72">
        <v>41</v>
      </c>
      <c r="G3265" s="72" t="s">
        <v>10</v>
      </c>
    </row>
    <row r="3266" spans="3:7" ht="15" thickBot="1" x14ac:dyDescent="0.35">
      <c r="C3266" s="70">
        <v>43195</v>
      </c>
      <c r="D3266" s="71">
        <v>0.70586805555555554</v>
      </c>
      <c r="E3266" s="72" t="s">
        <v>9</v>
      </c>
      <c r="F3266" s="72">
        <v>28</v>
      </c>
      <c r="G3266" s="72" t="s">
        <v>21</v>
      </c>
    </row>
    <row r="3267" spans="3:7" ht="15" thickBot="1" x14ac:dyDescent="0.35">
      <c r="C3267" s="70">
        <v>43195</v>
      </c>
      <c r="D3267" s="71">
        <v>0.70704861111111106</v>
      </c>
      <c r="E3267" s="72" t="s">
        <v>9</v>
      </c>
      <c r="F3267" s="72">
        <v>24</v>
      </c>
      <c r="G3267" s="72" t="s">
        <v>21</v>
      </c>
    </row>
    <row r="3268" spans="3:7" ht="15" thickBot="1" x14ac:dyDescent="0.35">
      <c r="C3268" s="70">
        <v>43195</v>
      </c>
      <c r="D3268" s="71">
        <v>0.70706018518518521</v>
      </c>
      <c r="E3268" s="72" t="s">
        <v>9</v>
      </c>
      <c r="F3268" s="72">
        <v>39</v>
      </c>
      <c r="G3268" s="72" t="s">
        <v>21</v>
      </c>
    </row>
    <row r="3269" spans="3:7" ht="15" thickBot="1" x14ac:dyDescent="0.35">
      <c r="C3269" s="70">
        <v>43195</v>
      </c>
      <c r="D3269" s="71">
        <v>0.70969907407407407</v>
      </c>
      <c r="E3269" s="72" t="s">
        <v>9</v>
      </c>
      <c r="F3269" s="72">
        <v>39</v>
      </c>
      <c r="G3269" s="72" t="s">
        <v>21</v>
      </c>
    </row>
    <row r="3270" spans="3:7" ht="15" thickBot="1" x14ac:dyDescent="0.35">
      <c r="C3270" s="70">
        <v>43195</v>
      </c>
      <c r="D3270" s="71">
        <v>0.71004629629629623</v>
      </c>
      <c r="E3270" s="72" t="s">
        <v>9</v>
      </c>
      <c r="F3270" s="72">
        <v>32</v>
      </c>
      <c r="G3270" s="72" t="s">
        <v>21</v>
      </c>
    </row>
    <row r="3271" spans="3:7" ht="15" thickBot="1" x14ac:dyDescent="0.35">
      <c r="C3271" s="70">
        <v>43195</v>
      </c>
      <c r="D3271" s="71">
        <v>0.7101157407407408</v>
      </c>
      <c r="E3271" s="72" t="s">
        <v>9</v>
      </c>
      <c r="F3271" s="72">
        <v>28</v>
      </c>
      <c r="G3271" s="72" t="s">
        <v>10</v>
      </c>
    </row>
    <row r="3272" spans="3:7" ht="15" thickBot="1" x14ac:dyDescent="0.35">
      <c r="C3272" s="70">
        <v>43195</v>
      </c>
      <c r="D3272" s="71">
        <v>0.71105324074074072</v>
      </c>
      <c r="E3272" s="72" t="s">
        <v>9</v>
      </c>
      <c r="F3272" s="72">
        <v>22</v>
      </c>
      <c r="G3272" s="72" t="s">
        <v>21</v>
      </c>
    </row>
    <row r="3273" spans="3:7" ht="15" thickBot="1" x14ac:dyDescent="0.35">
      <c r="C3273" s="70">
        <v>43195</v>
      </c>
      <c r="D3273" s="71">
        <v>0.71143518518518523</v>
      </c>
      <c r="E3273" s="72" t="s">
        <v>9</v>
      </c>
      <c r="F3273" s="72">
        <v>41</v>
      </c>
      <c r="G3273" s="72" t="s">
        <v>21</v>
      </c>
    </row>
    <row r="3274" spans="3:7" ht="15" thickBot="1" x14ac:dyDescent="0.35">
      <c r="C3274" s="70">
        <v>43195</v>
      </c>
      <c r="D3274" s="71">
        <v>0.71287037037037038</v>
      </c>
      <c r="E3274" s="72" t="s">
        <v>9</v>
      </c>
      <c r="F3274" s="72">
        <v>44</v>
      </c>
      <c r="G3274" s="72" t="s">
        <v>10</v>
      </c>
    </row>
    <row r="3275" spans="3:7" ht="15" thickBot="1" x14ac:dyDescent="0.35">
      <c r="C3275" s="70">
        <v>43195</v>
      </c>
      <c r="D3275" s="71">
        <v>0.71394675925925932</v>
      </c>
      <c r="E3275" s="72" t="s">
        <v>9</v>
      </c>
      <c r="F3275" s="72">
        <v>30</v>
      </c>
      <c r="G3275" s="72" t="s">
        <v>10</v>
      </c>
    </row>
    <row r="3276" spans="3:7" ht="15" thickBot="1" x14ac:dyDescent="0.35">
      <c r="C3276" s="70">
        <v>43195</v>
      </c>
      <c r="D3276" s="71">
        <v>0.71518518518518526</v>
      </c>
      <c r="E3276" s="72" t="s">
        <v>9</v>
      </c>
      <c r="F3276" s="72">
        <v>46</v>
      </c>
      <c r="G3276" s="72" t="s">
        <v>21</v>
      </c>
    </row>
    <row r="3277" spans="3:7" ht="15" thickBot="1" x14ac:dyDescent="0.35">
      <c r="C3277" s="70">
        <v>43195</v>
      </c>
      <c r="D3277" s="71">
        <v>0.71550925925925923</v>
      </c>
      <c r="E3277" s="72" t="s">
        <v>9</v>
      </c>
      <c r="F3277" s="72">
        <v>40</v>
      </c>
      <c r="G3277" s="72" t="s">
        <v>10</v>
      </c>
    </row>
    <row r="3278" spans="3:7" ht="15" thickBot="1" x14ac:dyDescent="0.35">
      <c r="C3278" s="70">
        <v>43195</v>
      </c>
      <c r="D3278" s="71">
        <v>0.7159375</v>
      </c>
      <c r="E3278" s="72" t="s">
        <v>9</v>
      </c>
      <c r="F3278" s="72">
        <v>45</v>
      </c>
      <c r="G3278" s="72" t="s">
        <v>10</v>
      </c>
    </row>
    <row r="3279" spans="3:7" ht="15" thickBot="1" x14ac:dyDescent="0.35">
      <c r="C3279" s="70">
        <v>43195</v>
      </c>
      <c r="D3279" s="71">
        <v>0.71642361111111119</v>
      </c>
      <c r="E3279" s="72" t="s">
        <v>9</v>
      </c>
      <c r="F3279" s="72">
        <v>42</v>
      </c>
      <c r="G3279" s="72" t="s">
        <v>10</v>
      </c>
    </row>
    <row r="3280" spans="3:7" ht="15" thickBot="1" x14ac:dyDescent="0.35">
      <c r="C3280" s="70">
        <v>43195</v>
      </c>
      <c r="D3280" s="71">
        <v>0.71660879629629637</v>
      </c>
      <c r="E3280" s="72" t="s">
        <v>9</v>
      </c>
      <c r="F3280" s="72">
        <v>45</v>
      </c>
      <c r="G3280" s="72" t="s">
        <v>10</v>
      </c>
    </row>
    <row r="3281" spans="3:7" ht="15" thickBot="1" x14ac:dyDescent="0.35">
      <c r="C3281" s="70">
        <v>43195</v>
      </c>
      <c r="D3281" s="71">
        <v>0.71696759259259257</v>
      </c>
      <c r="E3281" s="72" t="s">
        <v>9</v>
      </c>
      <c r="F3281" s="72">
        <v>39</v>
      </c>
      <c r="G3281" s="72" t="s">
        <v>10</v>
      </c>
    </row>
    <row r="3282" spans="3:7" ht="15" thickBot="1" x14ac:dyDescent="0.35">
      <c r="C3282" s="70">
        <v>43195</v>
      </c>
      <c r="D3282" s="71">
        <v>0.71751157407407407</v>
      </c>
      <c r="E3282" s="72" t="s">
        <v>9</v>
      </c>
      <c r="F3282" s="72">
        <v>47</v>
      </c>
      <c r="G3282" s="72" t="s">
        <v>10</v>
      </c>
    </row>
    <row r="3283" spans="3:7" ht="15" thickBot="1" x14ac:dyDescent="0.35">
      <c r="C3283" s="70">
        <v>43195</v>
      </c>
      <c r="D3283" s="71">
        <v>0.71871527777777777</v>
      </c>
      <c r="E3283" s="72" t="s">
        <v>9</v>
      </c>
      <c r="F3283" s="72">
        <v>38</v>
      </c>
      <c r="G3283" s="72" t="s">
        <v>21</v>
      </c>
    </row>
    <row r="3284" spans="3:7" ht="15" thickBot="1" x14ac:dyDescent="0.35">
      <c r="C3284" s="70">
        <v>43195</v>
      </c>
      <c r="D3284" s="71">
        <v>0.7190509259259259</v>
      </c>
      <c r="E3284" s="72" t="s">
        <v>9</v>
      </c>
      <c r="F3284" s="72">
        <v>45</v>
      </c>
      <c r="G3284" s="72" t="s">
        <v>10</v>
      </c>
    </row>
    <row r="3285" spans="3:7" ht="15" thickBot="1" x14ac:dyDescent="0.35">
      <c r="C3285" s="70">
        <v>43195</v>
      </c>
      <c r="D3285" s="71">
        <v>0.71915509259259258</v>
      </c>
      <c r="E3285" s="72" t="s">
        <v>9</v>
      </c>
      <c r="F3285" s="72">
        <v>25</v>
      </c>
      <c r="G3285" s="72" t="s">
        <v>21</v>
      </c>
    </row>
    <row r="3286" spans="3:7" ht="15" thickBot="1" x14ac:dyDescent="0.35">
      <c r="C3286" s="70">
        <v>43195</v>
      </c>
      <c r="D3286" s="71">
        <v>0.72048611111111116</v>
      </c>
      <c r="E3286" s="72" t="s">
        <v>9</v>
      </c>
      <c r="F3286" s="72">
        <v>31</v>
      </c>
      <c r="G3286" s="72" t="s">
        <v>21</v>
      </c>
    </row>
    <row r="3287" spans="3:7" ht="15" thickBot="1" x14ac:dyDescent="0.35">
      <c r="C3287" s="70">
        <v>43195</v>
      </c>
      <c r="D3287" s="71">
        <v>0.72160879629629626</v>
      </c>
      <c r="E3287" s="72" t="s">
        <v>9</v>
      </c>
      <c r="F3287" s="72">
        <v>25</v>
      </c>
      <c r="G3287" s="72" t="s">
        <v>21</v>
      </c>
    </row>
    <row r="3288" spans="3:7" ht="15" thickBot="1" x14ac:dyDescent="0.35">
      <c r="C3288" s="70">
        <v>43195</v>
      </c>
      <c r="D3288" s="71">
        <v>0.72302083333333333</v>
      </c>
      <c r="E3288" s="72" t="s">
        <v>9</v>
      </c>
      <c r="F3288" s="72">
        <v>23</v>
      </c>
      <c r="G3288" s="72" t="s">
        <v>21</v>
      </c>
    </row>
    <row r="3289" spans="3:7" ht="15" thickBot="1" x14ac:dyDescent="0.35">
      <c r="C3289" s="70">
        <v>43195</v>
      </c>
      <c r="D3289" s="71">
        <v>0.72361111111111109</v>
      </c>
      <c r="E3289" s="72" t="s">
        <v>9</v>
      </c>
      <c r="F3289" s="72">
        <v>52</v>
      </c>
      <c r="G3289" s="72" t="s">
        <v>21</v>
      </c>
    </row>
    <row r="3290" spans="3:7" ht="15" thickBot="1" x14ac:dyDescent="0.35">
      <c r="C3290" s="70">
        <v>43195</v>
      </c>
      <c r="D3290" s="71">
        <v>0.72375</v>
      </c>
      <c r="E3290" s="72" t="s">
        <v>9</v>
      </c>
      <c r="F3290" s="72">
        <v>46</v>
      </c>
      <c r="G3290" s="72" t="s">
        <v>21</v>
      </c>
    </row>
    <row r="3291" spans="3:7" ht="15" thickBot="1" x14ac:dyDescent="0.35">
      <c r="C3291" s="70">
        <v>43195</v>
      </c>
      <c r="D3291" s="71">
        <v>0.7244560185185186</v>
      </c>
      <c r="E3291" s="72" t="s">
        <v>9</v>
      </c>
      <c r="F3291" s="72">
        <v>29</v>
      </c>
      <c r="G3291" s="72" t="s">
        <v>21</v>
      </c>
    </row>
    <row r="3292" spans="3:7" ht="15" thickBot="1" x14ac:dyDescent="0.35">
      <c r="C3292" s="70">
        <v>43195</v>
      </c>
      <c r="D3292" s="71">
        <v>0.72525462962962972</v>
      </c>
      <c r="E3292" s="72" t="s">
        <v>9</v>
      </c>
      <c r="F3292" s="72">
        <v>50</v>
      </c>
      <c r="G3292" s="72" t="s">
        <v>21</v>
      </c>
    </row>
    <row r="3293" spans="3:7" ht="15" thickBot="1" x14ac:dyDescent="0.35">
      <c r="C3293" s="70">
        <v>43195</v>
      </c>
      <c r="D3293" s="71">
        <v>0.72777777777777775</v>
      </c>
      <c r="E3293" s="72" t="s">
        <v>9</v>
      </c>
      <c r="F3293" s="72">
        <v>37</v>
      </c>
      <c r="G3293" s="72" t="s">
        <v>21</v>
      </c>
    </row>
    <row r="3294" spans="3:7" ht="15" thickBot="1" x14ac:dyDescent="0.35">
      <c r="C3294" s="70">
        <v>43195</v>
      </c>
      <c r="D3294" s="71">
        <v>0.72785879629629635</v>
      </c>
      <c r="E3294" s="72" t="s">
        <v>9</v>
      </c>
      <c r="F3294" s="72">
        <v>17</v>
      </c>
      <c r="G3294" s="72" t="s">
        <v>10</v>
      </c>
    </row>
    <row r="3295" spans="3:7" ht="15" thickBot="1" x14ac:dyDescent="0.35">
      <c r="C3295" s="70">
        <v>43195</v>
      </c>
      <c r="D3295" s="71">
        <v>0.72818287037037033</v>
      </c>
      <c r="E3295" s="72" t="s">
        <v>9</v>
      </c>
      <c r="F3295" s="72">
        <v>50</v>
      </c>
      <c r="G3295" s="72" t="s">
        <v>10</v>
      </c>
    </row>
    <row r="3296" spans="3:7" ht="15" thickBot="1" x14ac:dyDescent="0.35">
      <c r="C3296" s="70">
        <v>43195</v>
      </c>
      <c r="D3296" s="71">
        <v>0.72820601851851852</v>
      </c>
      <c r="E3296" s="72" t="s">
        <v>9</v>
      </c>
      <c r="F3296" s="72">
        <v>29</v>
      </c>
      <c r="G3296" s="72" t="s">
        <v>21</v>
      </c>
    </row>
    <row r="3297" spans="3:7" ht="15" thickBot="1" x14ac:dyDescent="0.35">
      <c r="C3297" s="70">
        <v>43195</v>
      </c>
      <c r="D3297" s="71">
        <v>0.73076388888888888</v>
      </c>
      <c r="E3297" s="72" t="s">
        <v>9</v>
      </c>
      <c r="F3297" s="72">
        <v>41</v>
      </c>
      <c r="G3297" s="72" t="s">
        <v>10</v>
      </c>
    </row>
    <row r="3298" spans="3:7" ht="15" thickBot="1" x14ac:dyDescent="0.35">
      <c r="C3298" s="70">
        <v>43195</v>
      </c>
      <c r="D3298" s="71">
        <v>0.73303240740740738</v>
      </c>
      <c r="E3298" s="72" t="s">
        <v>9</v>
      </c>
      <c r="F3298" s="72">
        <v>30</v>
      </c>
      <c r="G3298" s="72" t="s">
        <v>10</v>
      </c>
    </row>
    <row r="3299" spans="3:7" ht="15" thickBot="1" x14ac:dyDescent="0.35">
      <c r="C3299" s="70">
        <v>43195</v>
      </c>
      <c r="D3299" s="71">
        <v>0.73394675925925934</v>
      </c>
      <c r="E3299" s="72" t="s">
        <v>9</v>
      </c>
      <c r="F3299" s="72">
        <v>39</v>
      </c>
      <c r="G3299" s="72" t="s">
        <v>21</v>
      </c>
    </row>
    <row r="3300" spans="3:7" ht="15" thickBot="1" x14ac:dyDescent="0.35">
      <c r="C3300" s="70">
        <v>43195</v>
      </c>
      <c r="D3300" s="71">
        <v>0.73396990740740742</v>
      </c>
      <c r="E3300" s="72" t="s">
        <v>9</v>
      </c>
      <c r="F3300" s="72">
        <v>39</v>
      </c>
      <c r="G3300" s="72" t="s">
        <v>21</v>
      </c>
    </row>
    <row r="3301" spans="3:7" ht="15" thickBot="1" x14ac:dyDescent="0.35">
      <c r="C3301" s="70">
        <v>43195</v>
      </c>
      <c r="D3301" s="71">
        <v>0.73466435185185175</v>
      </c>
      <c r="E3301" s="72" t="s">
        <v>9</v>
      </c>
      <c r="F3301" s="72">
        <v>47</v>
      </c>
      <c r="G3301" s="72" t="s">
        <v>21</v>
      </c>
    </row>
    <row r="3302" spans="3:7" ht="15" thickBot="1" x14ac:dyDescent="0.35">
      <c r="C3302" s="70">
        <v>43195</v>
      </c>
      <c r="D3302" s="71">
        <v>0.73482638888888896</v>
      </c>
      <c r="E3302" s="72" t="s">
        <v>9</v>
      </c>
      <c r="F3302" s="72">
        <v>32</v>
      </c>
      <c r="G3302" s="72" t="s">
        <v>21</v>
      </c>
    </row>
    <row r="3303" spans="3:7" ht="15" thickBot="1" x14ac:dyDescent="0.35">
      <c r="C3303" s="70">
        <v>43195</v>
      </c>
      <c r="D3303" s="71">
        <v>0.7351388888888889</v>
      </c>
      <c r="E3303" s="72" t="s">
        <v>9</v>
      </c>
      <c r="F3303" s="72">
        <v>43</v>
      </c>
      <c r="G3303" s="72" t="s">
        <v>21</v>
      </c>
    </row>
    <row r="3304" spans="3:7" ht="15" thickBot="1" x14ac:dyDescent="0.35">
      <c r="C3304" s="70">
        <v>43195</v>
      </c>
      <c r="D3304" s="71">
        <v>0.73542824074074076</v>
      </c>
      <c r="E3304" s="72" t="s">
        <v>9</v>
      </c>
      <c r="F3304" s="72">
        <v>44</v>
      </c>
      <c r="G3304" s="72" t="s">
        <v>10</v>
      </c>
    </row>
    <row r="3305" spans="3:7" ht="15" thickBot="1" x14ac:dyDescent="0.35">
      <c r="C3305" s="70">
        <v>43195</v>
      </c>
      <c r="D3305" s="71">
        <v>0.7367824074074073</v>
      </c>
      <c r="E3305" s="72" t="s">
        <v>9</v>
      </c>
      <c r="F3305" s="72">
        <v>26</v>
      </c>
      <c r="G3305" s="72" t="s">
        <v>10</v>
      </c>
    </row>
    <row r="3306" spans="3:7" ht="15" thickBot="1" x14ac:dyDescent="0.35">
      <c r="C3306" s="70">
        <v>43195</v>
      </c>
      <c r="D3306" s="71">
        <v>0.73693287037037036</v>
      </c>
      <c r="E3306" s="72" t="s">
        <v>9</v>
      </c>
      <c r="F3306" s="72">
        <v>52</v>
      </c>
      <c r="G3306" s="72" t="s">
        <v>10</v>
      </c>
    </row>
    <row r="3307" spans="3:7" ht="15" thickBot="1" x14ac:dyDescent="0.35">
      <c r="C3307" s="70">
        <v>43195</v>
      </c>
      <c r="D3307" s="71">
        <v>0.73796296296296304</v>
      </c>
      <c r="E3307" s="72" t="s">
        <v>9</v>
      </c>
      <c r="F3307" s="72">
        <v>59</v>
      </c>
      <c r="G3307" s="72" t="s">
        <v>10</v>
      </c>
    </row>
    <row r="3308" spans="3:7" ht="15" thickBot="1" x14ac:dyDescent="0.35">
      <c r="C3308" s="70">
        <v>43195</v>
      </c>
      <c r="D3308" s="71">
        <v>0.73804398148148154</v>
      </c>
      <c r="E3308" s="72" t="s">
        <v>9</v>
      </c>
      <c r="F3308" s="72">
        <v>36</v>
      </c>
      <c r="G3308" s="72" t="s">
        <v>21</v>
      </c>
    </row>
    <row r="3309" spans="3:7" ht="15" thickBot="1" x14ac:dyDescent="0.35">
      <c r="C3309" s="70">
        <v>43195</v>
      </c>
      <c r="D3309" s="71">
        <v>0.74011574074074071</v>
      </c>
      <c r="E3309" s="72" t="s">
        <v>9</v>
      </c>
      <c r="F3309" s="72">
        <v>47</v>
      </c>
      <c r="G3309" s="72" t="s">
        <v>10</v>
      </c>
    </row>
    <row r="3310" spans="3:7" ht="15" thickBot="1" x14ac:dyDescent="0.35">
      <c r="C3310" s="70">
        <v>43195</v>
      </c>
      <c r="D3310" s="71">
        <v>0.74354166666666666</v>
      </c>
      <c r="E3310" s="72" t="s">
        <v>9</v>
      </c>
      <c r="F3310" s="72">
        <v>45</v>
      </c>
      <c r="G3310" s="72" t="s">
        <v>10</v>
      </c>
    </row>
    <row r="3311" spans="3:7" ht="15" thickBot="1" x14ac:dyDescent="0.35">
      <c r="C3311" s="70">
        <v>43195</v>
      </c>
      <c r="D3311" s="71">
        <v>0.74596064814814811</v>
      </c>
      <c r="E3311" s="72" t="s">
        <v>9</v>
      </c>
      <c r="F3311" s="72">
        <v>34</v>
      </c>
      <c r="G3311" s="72" t="s">
        <v>21</v>
      </c>
    </row>
    <row r="3312" spans="3:7" ht="15" thickBot="1" x14ac:dyDescent="0.35">
      <c r="C3312" s="70">
        <v>43195</v>
      </c>
      <c r="D3312" s="71">
        <v>0.74711805555555555</v>
      </c>
      <c r="E3312" s="72" t="s">
        <v>9</v>
      </c>
      <c r="F3312" s="72">
        <v>37</v>
      </c>
      <c r="G3312" s="72" t="s">
        <v>21</v>
      </c>
    </row>
    <row r="3313" spans="3:7" ht="15" thickBot="1" x14ac:dyDescent="0.35">
      <c r="C3313" s="70">
        <v>43195</v>
      </c>
      <c r="D3313" s="71">
        <v>0.74770833333333331</v>
      </c>
      <c r="E3313" s="72" t="s">
        <v>9</v>
      </c>
      <c r="F3313" s="72">
        <v>41</v>
      </c>
      <c r="G3313" s="72" t="s">
        <v>10</v>
      </c>
    </row>
    <row r="3314" spans="3:7" ht="15" thickBot="1" x14ac:dyDescent="0.35">
      <c r="C3314" s="70">
        <v>43195</v>
      </c>
      <c r="D3314" s="71">
        <v>0.74790509259259252</v>
      </c>
      <c r="E3314" s="72" t="s">
        <v>9</v>
      </c>
      <c r="F3314" s="72">
        <v>47</v>
      </c>
      <c r="G3314" s="72" t="s">
        <v>21</v>
      </c>
    </row>
    <row r="3315" spans="3:7" ht="15" thickBot="1" x14ac:dyDescent="0.35">
      <c r="C3315" s="70">
        <v>43195</v>
      </c>
      <c r="D3315" s="71">
        <v>0.74924768518518514</v>
      </c>
      <c r="E3315" s="72" t="s">
        <v>9</v>
      </c>
      <c r="F3315" s="72">
        <v>26</v>
      </c>
      <c r="G3315" s="72" t="s">
        <v>21</v>
      </c>
    </row>
    <row r="3316" spans="3:7" ht="15" thickBot="1" x14ac:dyDescent="0.35">
      <c r="C3316" s="70">
        <v>43195</v>
      </c>
      <c r="D3316" s="71">
        <v>0.75008101851851849</v>
      </c>
      <c r="E3316" s="72" t="s">
        <v>9</v>
      </c>
      <c r="F3316" s="72">
        <v>31</v>
      </c>
      <c r="G3316" s="72" t="s">
        <v>21</v>
      </c>
    </row>
    <row r="3317" spans="3:7" ht="15" thickBot="1" x14ac:dyDescent="0.35">
      <c r="C3317" s="70">
        <v>43195</v>
      </c>
      <c r="D3317" s="71">
        <v>0.75103009259259268</v>
      </c>
      <c r="E3317" s="72" t="s">
        <v>9</v>
      </c>
      <c r="F3317" s="72">
        <v>42</v>
      </c>
      <c r="G3317" s="72" t="s">
        <v>21</v>
      </c>
    </row>
    <row r="3318" spans="3:7" ht="15" thickBot="1" x14ac:dyDescent="0.35">
      <c r="C3318" s="70">
        <v>43195</v>
      </c>
      <c r="D3318" s="71">
        <v>0.75150462962962961</v>
      </c>
      <c r="E3318" s="72" t="s">
        <v>9</v>
      </c>
      <c r="F3318" s="72">
        <v>29</v>
      </c>
      <c r="G3318" s="72" t="s">
        <v>10</v>
      </c>
    </row>
    <row r="3319" spans="3:7" ht="15" thickBot="1" x14ac:dyDescent="0.35">
      <c r="C3319" s="70">
        <v>43195</v>
      </c>
      <c r="D3319" s="71">
        <v>0.75496527777777789</v>
      </c>
      <c r="E3319" s="72" t="s">
        <v>9</v>
      </c>
      <c r="F3319" s="72">
        <v>32</v>
      </c>
      <c r="G3319" s="72" t="s">
        <v>21</v>
      </c>
    </row>
    <row r="3320" spans="3:7" ht="15" thickBot="1" x14ac:dyDescent="0.35">
      <c r="C3320" s="70">
        <v>43195</v>
      </c>
      <c r="D3320" s="71">
        <v>0.75945601851851852</v>
      </c>
      <c r="E3320" s="72" t="s">
        <v>9</v>
      </c>
      <c r="F3320" s="72">
        <v>46</v>
      </c>
      <c r="G3320" s="72" t="s">
        <v>21</v>
      </c>
    </row>
    <row r="3321" spans="3:7" ht="15" thickBot="1" x14ac:dyDescent="0.35">
      <c r="C3321" s="70">
        <v>43195</v>
      </c>
      <c r="D3321" s="71">
        <v>0.76012731481481488</v>
      </c>
      <c r="E3321" s="72" t="s">
        <v>9</v>
      </c>
      <c r="F3321" s="72">
        <v>51</v>
      </c>
      <c r="G3321" s="72" t="s">
        <v>10</v>
      </c>
    </row>
    <row r="3322" spans="3:7" ht="15" thickBot="1" x14ac:dyDescent="0.35">
      <c r="C3322" s="70">
        <v>43195</v>
      </c>
      <c r="D3322" s="71">
        <v>0.76059027777777777</v>
      </c>
      <c r="E3322" s="72" t="s">
        <v>9</v>
      </c>
      <c r="F3322" s="72">
        <v>31</v>
      </c>
      <c r="G3322" s="72" t="s">
        <v>21</v>
      </c>
    </row>
    <row r="3323" spans="3:7" ht="15" thickBot="1" x14ac:dyDescent="0.35">
      <c r="C3323" s="70">
        <v>43195</v>
      </c>
      <c r="D3323" s="71">
        <v>0.76171296296296298</v>
      </c>
      <c r="E3323" s="72" t="s">
        <v>9</v>
      </c>
      <c r="F3323" s="72">
        <v>38</v>
      </c>
      <c r="G3323" s="72" t="s">
        <v>21</v>
      </c>
    </row>
    <row r="3324" spans="3:7" ht="15" thickBot="1" x14ac:dyDescent="0.35">
      <c r="C3324" s="70">
        <v>43195</v>
      </c>
      <c r="D3324" s="71">
        <v>0.76177083333333329</v>
      </c>
      <c r="E3324" s="72" t="s">
        <v>9</v>
      </c>
      <c r="F3324" s="72">
        <v>42</v>
      </c>
      <c r="G3324" s="72" t="s">
        <v>10</v>
      </c>
    </row>
    <row r="3325" spans="3:7" ht="15" thickBot="1" x14ac:dyDescent="0.35">
      <c r="C3325" s="70">
        <v>43195</v>
      </c>
      <c r="D3325" s="71">
        <v>0.76447916666666671</v>
      </c>
      <c r="E3325" s="72" t="s">
        <v>9</v>
      </c>
      <c r="F3325" s="72">
        <v>47</v>
      </c>
      <c r="G3325" s="72" t="s">
        <v>10</v>
      </c>
    </row>
    <row r="3326" spans="3:7" ht="15" thickBot="1" x14ac:dyDescent="0.35">
      <c r="C3326" s="70">
        <v>43195</v>
      </c>
      <c r="D3326" s="71">
        <v>0.76493055555555556</v>
      </c>
      <c r="E3326" s="72" t="s">
        <v>9</v>
      </c>
      <c r="F3326" s="72">
        <v>30</v>
      </c>
      <c r="G3326" s="72" t="s">
        <v>21</v>
      </c>
    </row>
    <row r="3327" spans="3:7" ht="15" thickBot="1" x14ac:dyDescent="0.35">
      <c r="C3327" s="70">
        <v>43195</v>
      </c>
      <c r="D3327" s="71">
        <v>0.76547453703703694</v>
      </c>
      <c r="E3327" s="72" t="s">
        <v>9</v>
      </c>
      <c r="F3327" s="72">
        <v>36</v>
      </c>
      <c r="G3327" s="72" t="s">
        <v>10</v>
      </c>
    </row>
    <row r="3328" spans="3:7" ht="15" thickBot="1" x14ac:dyDescent="0.35">
      <c r="C3328" s="70">
        <v>43195</v>
      </c>
      <c r="D3328" s="71">
        <v>0.7681365740740741</v>
      </c>
      <c r="E3328" s="72" t="s">
        <v>9</v>
      </c>
      <c r="F3328" s="72">
        <v>37</v>
      </c>
      <c r="G3328" s="72" t="s">
        <v>10</v>
      </c>
    </row>
    <row r="3329" spans="3:7" ht="15" thickBot="1" x14ac:dyDescent="0.35">
      <c r="C3329" s="70">
        <v>43195</v>
      </c>
      <c r="D3329" s="71">
        <v>0.76967592592592593</v>
      </c>
      <c r="E3329" s="72" t="s">
        <v>9</v>
      </c>
      <c r="F3329" s="72">
        <v>29</v>
      </c>
      <c r="G3329" s="72" t="s">
        <v>10</v>
      </c>
    </row>
    <row r="3330" spans="3:7" ht="15" thickBot="1" x14ac:dyDescent="0.35">
      <c r="C3330" s="70">
        <v>43195</v>
      </c>
      <c r="D3330" s="71">
        <v>0.77094907407407398</v>
      </c>
      <c r="E3330" s="72" t="s">
        <v>9</v>
      </c>
      <c r="F3330" s="72">
        <v>31</v>
      </c>
      <c r="G3330" s="72" t="s">
        <v>21</v>
      </c>
    </row>
    <row r="3331" spans="3:7" ht="15" thickBot="1" x14ac:dyDescent="0.35">
      <c r="C3331" s="70">
        <v>43195</v>
      </c>
      <c r="D3331" s="71">
        <v>0.77131944444444445</v>
      </c>
      <c r="E3331" s="72" t="s">
        <v>9</v>
      </c>
      <c r="F3331" s="72">
        <v>45</v>
      </c>
      <c r="G3331" s="72" t="s">
        <v>21</v>
      </c>
    </row>
    <row r="3332" spans="3:7" ht="15" thickBot="1" x14ac:dyDescent="0.35">
      <c r="C3332" s="70">
        <v>43195</v>
      </c>
      <c r="D3332" s="71">
        <v>0.77149305555555558</v>
      </c>
      <c r="E3332" s="72" t="s">
        <v>9</v>
      </c>
      <c r="F3332" s="72">
        <v>42</v>
      </c>
      <c r="G3332" s="72" t="s">
        <v>21</v>
      </c>
    </row>
    <row r="3333" spans="3:7" ht="15" thickBot="1" x14ac:dyDescent="0.35">
      <c r="C3333" s="70">
        <v>43195</v>
      </c>
      <c r="D3333" s="71">
        <v>0.77314814814814825</v>
      </c>
      <c r="E3333" s="72" t="s">
        <v>9</v>
      </c>
      <c r="F3333" s="72">
        <v>23</v>
      </c>
      <c r="G3333" s="72" t="s">
        <v>21</v>
      </c>
    </row>
    <row r="3334" spans="3:7" ht="15" thickBot="1" x14ac:dyDescent="0.35">
      <c r="C3334" s="70">
        <v>43195</v>
      </c>
      <c r="D3334" s="71">
        <v>0.77385416666666673</v>
      </c>
      <c r="E3334" s="72" t="s">
        <v>9</v>
      </c>
      <c r="F3334" s="72">
        <v>39</v>
      </c>
      <c r="G3334" s="72" t="s">
        <v>21</v>
      </c>
    </row>
    <row r="3335" spans="3:7" ht="15" thickBot="1" x14ac:dyDescent="0.35">
      <c r="C3335" s="70">
        <v>43195</v>
      </c>
      <c r="D3335" s="71">
        <v>0.77438657407407396</v>
      </c>
      <c r="E3335" s="72" t="s">
        <v>9</v>
      </c>
      <c r="F3335" s="72">
        <v>29</v>
      </c>
      <c r="G3335" s="72" t="s">
        <v>21</v>
      </c>
    </row>
    <row r="3336" spans="3:7" ht="15" thickBot="1" x14ac:dyDescent="0.35">
      <c r="C3336" s="70">
        <v>43195</v>
      </c>
      <c r="D3336" s="71">
        <v>0.77476851851851858</v>
      </c>
      <c r="E3336" s="72" t="s">
        <v>9</v>
      </c>
      <c r="F3336" s="72">
        <v>35</v>
      </c>
      <c r="G3336" s="72" t="s">
        <v>21</v>
      </c>
    </row>
    <row r="3337" spans="3:7" ht="15" thickBot="1" x14ac:dyDescent="0.35">
      <c r="C3337" s="70">
        <v>43195</v>
      </c>
      <c r="D3337" s="71">
        <v>0.77625</v>
      </c>
      <c r="E3337" s="72" t="s">
        <v>9</v>
      </c>
      <c r="F3337" s="72">
        <v>33</v>
      </c>
      <c r="G3337" s="72" t="s">
        <v>21</v>
      </c>
    </row>
    <row r="3338" spans="3:7" ht="15" thickBot="1" x14ac:dyDescent="0.35">
      <c r="C3338" s="70">
        <v>43195</v>
      </c>
      <c r="D3338" s="71">
        <v>0.77717592592592588</v>
      </c>
      <c r="E3338" s="72" t="s">
        <v>9</v>
      </c>
      <c r="F3338" s="72">
        <v>40</v>
      </c>
      <c r="G3338" s="72" t="s">
        <v>21</v>
      </c>
    </row>
    <row r="3339" spans="3:7" ht="15" thickBot="1" x14ac:dyDescent="0.35">
      <c r="C3339" s="70">
        <v>43195</v>
      </c>
      <c r="D3339" s="71">
        <v>0.77776620370370375</v>
      </c>
      <c r="E3339" s="72" t="s">
        <v>9</v>
      </c>
      <c r="F3339" s="72">
        <v>39</v>
      </c>
      <c r="G3339" s="72" t="s">
        <v>21</v>
      </c>
    </row>
    <row r="3340" spans="3:7" ht="15" thickBot="1" x14ac:dyDescent="0.35">
      <c r="C3340" s="70">
        <v>43195</v>
      </c>
      <c r="D3340" s="71">
        <v>0.77864583333333337</v>
      </c>
      <c r="E3340" s="72" t="s">
        <v>9</v>
      </c>
      <c r="F3340" s="72">
        <v>45</v>
      </c>
      <c r="G3340" s="72" t="s">
        <v>10</v>
      </c>
    </row>
    <row r="3341" spans="3:7" ht="15" thickBot="1" x14ac:dyDescent="0.35">
      <c r="C3341" s="70">
        <v>43195</v>
      </c>
      <c r="D3341" s="71">
        <v>0.77945601851851853</v>
      </c>
      <c r="E3341" s="72" t="s">
        <v>9</v>
      </c>
      <c r="F3341" s="72">
        <v>47</v>
      </c>
      <c r="G3341" s="72" t="s">
        <v>21</v>
      </c>
    </row>
    <row r="3342" spans="3:7" ht="15" thickBot="1" x14ac:dyDescent="0.35">
      <c r="C3342" s="70">
        <v>43195</v>
      </c>
      <c r="D3342" s="71">
        <v>0.78013888888888883</v>
      </c>
      <c r="E3342" s="72" t="s">
        <v>9</v>
      </c>
      <c r="F3342" s="72">
        <v>29</v>
      </c>
      <c r="G3342" s="72" t="s">
        <v>21</v>
      </c>
    </row>
    <row r="3343" spans="3:7" ht="15" thickBot="1" x14ac:dyDescent="0.35">
      <c r="C3343" s="70">
        <v>43195</v>
      </c>
      <c r="D3343" s="71">
        <v>0.78035879629629623</v>
      </c>
      <c r="E3343" s="72" t="s">
        <v>9</v>
      </c>
      <c r="F3343" s="72">
        <v>31</v>
      </c>
      <c r="G3343" s="72" t="s">
        <v>21</v>
      </c>
    </row>
    <row r="3344" spans="3:7" ht="15" thickBot="1" x14ac:dyDescent="0.35">
      <c r="C3344" s="70">
        <v>43195</v>
      </c>
      <c r="D3344" s="71">
        <v>0.78120370370370373</v>
      </c>
      <c r="E3344" s="72" t="s">
        <v>9</v>
      </c>
      <c r="F3344" s="72">
        <v>34</v>
      </c>
      <c r="G3344" s="72" t="s">
        <v>10</v>
      </c>
    </row>
    <row r="3345" spans="3:7" ht="15" thickBot="1" x14ac:dyDescent="0.35">
      <c r="C3345" s="70">
        <v>43195</v>
      </c>
      <c r="D3345" s="71">
        <v>0.78121527777777777</v>
      </c>
      <c r="E3345" s="72" t="s">
        <v>9</v>
      </c>
      <c r="F3345" s="72">
        <v>27</v>
      </c>
      <c r="G3345" s="72" t="s">
        <v>21</v>
      </c>
    </row>
    <row r="3346" spans="3:7" ht="15" thickBot="1" x14ac:dyDescent="0.35">
      <c r="C3346" s="70">
        <v>43195</v>
      </c>
      <c r="D3346" s="71">
        <v>0.78140046296296306</v>
      </c>
      <c r="E3346" s="72" t="s">
        <v>9</v>
      </c>
      <c r="F3346" s="72">
        <v>44</v>
      </c>
      <c r="G3346" s="72" t="s">
        <v>10</v>
      </c>
    </row>
    <row r="3347" spans="3:7" ht="15" thickBot="1" x14ac:dyDescent="0.35">
      <c r="C3347" s="70">
        <v>43195</v>
      </c>
      <c r="D3347" s="71">
        <v>0.7820717592592592</v>
      </c>
      <c r="E3347" s="72" t="s">
        <v>9</v>
      </c>
      <c r="F3347" s="72">
        <v>34</v>
      </c>
      <c r="G3347" s="72" t="s">
        <v>21</v>
      </c>
    </row>
    <row r="3348" spans="3:7" ht="15" thickBot="1" x14ac:dyDescent="0.35">
      <c r="C3348" s="70">
        <v>43195</v>
      </c>
      <c r="D3348" s="71">
        <v>0.78256944444444443</v>
      </c>
      <c r="E3348" s="72" t="s">
        <v>9</v>
      </c>
      <c r="F3348" s="72">
        <v>29</v>
      </c>
      <c r="G3348" s="72" t="s">
        <v>21</v>
      </c>
    </row>
    <row r="3349" spans="3:7" ht="15" thickBot="1" x14ac:dyDescent="0.35">
      <c r="C3349" s="70">
        <v>43195</v>
      </c>
      <c r="D3349" s="71">
        <v>0.7833796296296297</v>
      </c>
      <c r="E3349" s="72" t="s">
        <v>9</v>
      </c>
      <c r="F3349" s="72">
        <v>34</v>
      </c>
      <c r="G3349" s="72" t="s">
        <v>21</v>
      </c>
    </row>
    <row r="3350" spans="3:7" ht="15" thickBot="1" x14ac:dyDescent="0.35">
      <c r="C3350" s="70">
        <v>43195</v>
      </c>
      <c r="D3350" s="71">
        <v>0.7839814814814815</v>
      </c>
      <c r="E3350" s="72" t="s">
        <v>9</v>
      </c>
      <c r="F3350" s="72">
        <v>19</v>
      </c>
      <c r="G3350" s="72" t="s">
        <v>21</v>
      </c>
    </row>
    <row r="3351" spans="3:7" ht="15" thickBot="1" x14ac:dyDescent="0.35">
      <c r="C3351" s="70">
        <v>43195</v>
      </c>
      <c r="D3351" s="71">
        <v>0.78495370370370365</v>
      </c>
      <c r="E3351" s="72" t="s">
        <v>9</v>
      </c>
      <c r="F3351" s="72">
        <v>45</v>
      </c>
      <c r="G3351" s="72" t="s">
        <v>10</v>
      </c>
    </row>
    <row r="3352" spans="3:7" ht="15" thickBot="1" x14ac:dyDescent="0.35">
      <c r="C3352" s="70">
        <v>43195</v>
      </c>
      <c r="D3352" s="71">
        <v>0.78515046296296298</v>
      </c>
      <c r="E3352" s="72" t="s">
        <v>9</v>
      </c>
      <c r="F3352" s="72">
        <v>43</v>
      </c>
      <c r="G3352" s="72" t="s">
        <v>21</v>
      </c>
    </row>
    <row r="3353" spans="3:7" ht="15" thickBot="1" x14ac:dyDescent="0.35">
      <c r="C3353" s="70">
        <v>43195</v>
      </c>
      <c r="D3353" s="71">
        <v>0.78524305555555562</v>
      </c>
      <c r="E3353" s="72" t="s">
        <v>9</v>
      </c>
      <c r="F3353" s="72">
        <v>42</v>
      </c>
      <c r="G3353" s="72" t="s">
        <v>10</v>
      </c>
    </row>
    <row r="3354" spans="3:7" ht="15" thickBot="1" x14ac:dyDescent="0.35">
      <c r="C3354" s="70">
        <v>43195</v>
      </c>
      <c r="D3354" s="71">
        <v>0.78596064814814814</v>
      </c>
      <c r="E3354" s="72" t="s">
        <v>9</v>
      </c>
      <c r="F3354" s="72">
        <v>25</v>
      </c>
      <c r="G3354" s="72" t="s">
        <v>21</v>
      </c>
    </row>
    <row r="3355" spans="3:7" ht="15" thickBot="1" x14ac:dyDescent="0.35">
      <c r="C3355" s="70">
        <v>43195</v>
      </c>
      <c r="D3355" s="71">
        <v>0.78630787037037031</v>
      </c>
      <c r="E3355" s="72" t="s">
        <v>9</v>
      </c>
      <c r="F3355" s="72">
        <v>26</v>
      </c>
      <c r="G3355" s="72" t="s">
        <v>21</v>
      </c>
    </row>
    <row r="3356" spans="3:7" ht="15" thickBot="1" x14ac:dyDescent="0.35">
      <c r="C3356" s="70">
        <v>43195</v>
      </c>
      <c r="D3356" s="71">
        <v>0.78637731481481488</v>
      </c>
      <c r="E3356" s="72" t="s">
        <v>9</v>
      </c>
      <c r="F3356" s="72">
        <v>39</v>
      </c>
      <c r="G3356" s="72" t="s">
        <v>10</v>
      </c>
    </row>
    <row r="3357" spans="3:7" ht="15" thickBot="1" x14ac:dyDescent="0.35">
      <c r="C3357" s="70">
        <v>43195</v>
      </c>
      <c r="D3357" s="71">
        <v>0.78734953703703703</v>
      </c>
      <c r="E3357" s="72" t="s">
        <v>9</v>
      </c>
      <c r="F3357" s="72">
        <v>55</v>
      </c>
      <c r="G3357" s="72" t="s">
        <v>10</v>
      </c>
    </row>
    <row r="3358" spans="3:7" ht="15" thickBot="1" x14ac:dyDescent="0.35">
      <c r="C3358" s="70">
        <v>43195</v>
      </c>
      <c r="D3358" s="71">
        <v>0.78892361111111109</v>
      </c>
      <c r="E3358" s="72" t="s">
        <v>9</v>
      </c>
      <c r="F3358" s="72">
        <v>20</v>
      </c>
      <c r="G3358" s="72" t="s">
        <v>10</v>
      </c>
    </row>
    <row r="3359" spans="3:7" ht="15" thickBot="1" x14ac:dyDescent="0.35">
      <c r="C3359" s="70">
        <v>43195</v>
      </c>
      <c r="D3359" s="71">
        <v>0.79019675925925925</v>
      </c>
      <c r="E3359" s="72" t="s">
        <v>9</v>
      </c>
      <c r="F3359" s="72">
        <v>29</v>
      </c>
      <c r="G3359" s="72" t="s">
        <v>10</v>
      </c>
    </row>
    <row r="3360" spans="3:7" ht="15" thickBot="1" x14ac:dyDescent="0.35">
      <c r="C3360" s="70">
        <v>43195</v>
      </c>
      <c r="D3360" s="71">
        <v>0.79023148148148137</v>
      </c>
      <c r="E3360" s="72" t="s">
        <v>9</v>
      </c>
      <c r="F3360" s="72">
        <v>30</v>
      </c>
      <c r="G3360" s="72" t="s">
        <v>10</v>
      </c>
    </row>
    <row r="3361" spans="3:7" ht="15" thickBot="1" x14ac:dyDescent="0.35">
      <c r="C3361" s="70">
        <v>43195</v>
      </c>
      <c r="D3361" s="71">
        <v>0.79025462962962967</v>
      </c>
      <c r="E3361" s="72" t="s">
        <v>9</v>
      </c>
      <c r="F3361" s="72">
        <v>27</v>
      </c>
      <c r="G3361" s="72" t="s">
        <v>10</v>
      </c>
    </row>
    <row r="3362" spans="3:7" ht="15" thickBot="1" x14ac:dyDescent="0.35">
      <c r="C3362" s="70">
        <v>43195</v>
      </c>
      <c r="D3362" s="71">
        <v>0.79075231481481489</v>
      </c>
      <c r="E3362" s="72" t="s">
        <v>9</v>
      </c>
      <c r="F3362" s="72">
        <v>43</v>
      </c>
      <c r="G3362" s="72" t="s">
        <v>10</v>
      </c>
    </row>
    <row r="3363" spans="3:7" ht="15" thickBot="1" x14ac:dyDescent="0.35">
      <c r="C3363" s="70">
        <v>43195</v>
      </c>
      <c r="D3363" s="71">
        <v>0.79115740740740748</v>
      </c>
      <c r="E3363" s="72" t="s">
        <v>9</v>
      </c>
      <c r="F3363" s="72">
        <v>33</v>
      </c>
      <c r="G3363" s="72" t="s">
        <v>10</v>
      </c>
    </row>
    <row r="3364" spans="3:7" ht="15" thickBot="1" x14ac:dyDescent="0.35">
      <c r="C3364" s="70">
        <v>43195</v>
      </c>
      <c r="D3364" s="71">
        <v>0.7912499999999999</v>
      </c>
      <c r="E3364" s="72" t="s">
        <v>9</v>
      </c>
      <c r="F3364" s="72">
        <v>36</v>
      </c>
      <c r="G3364" s="72" t="s">
        <v>10</v>
      </c>
    </row>
    <row r="3365" spans="3:7" ht="15" thickBot="1" x14ac:dyDescent="0.35">
      <c r="C3365" s="70">
        <v>43195</v>
      </c>
      <c r="D3365" s="71">
        <v>0.79145833333333337</v>
      </c>
      <c r="E3365" s="72" t="s">
        <v>9</v>
      </c>
      <c r="F3365" s="72">
        <v>22</v>
      </c>
      <c r="G3365" s="72" t="s">
        <v>10</v>
      </c>
    </row>
    <row r="3366" spans="3:7" ht="15" thickBot="1" x14ac:dyDescent="0.35">
      <c r="C3366" s="70">
        <v>43195</v>
      </c>
      <c r="D3366" s="71">
        <v>0.79194444444444445</v>
      </c>
      <c r="E3366" s="72" t="s">
        <v>9</v>
      </c>
      <c r="F3366" s="72">
        <v>38</v>
      </c>
      <c r="G3366" s="72" t="s">
        <v>10</v>
      </c>
    </row>
    <row r="3367" spans="3:7" ht="15" thickBot="1" x14ac:dyDescent="0.35">
      <c r="C3367" s="70">
        <v>43195</v>
      </c>
      <c r="D3367" s="71">
        <v>0.79312499999999997</v>
      </c>
      <c r="E3367" s="72" t="s">
        <v>9</v>
      </c>
      <c r="F3367" s="72">
        <v>25</v>
      </c>
      <c r="G3367" s="72" t="s">
        <v>10</v>
      </c>
    </row>
    <row r="3368" spans="3:7" ht="15" thickBot="1" x14ac:dyDescent="0.35">
      <c r="C3368" s="70">
        <v>43195</v>
      </c>
      <c r="D3368" s="71">
        <v>0.79313657407407412</v>
      </c>
      <c r="E3368" s="72" t="s">
        <v>9</v>
      </c>
      <c r="F3368" s="72">
        <v>24</v>
      </c>
      <c r="G3368" s="72" t="s">
        <v>10</v>
      </c>
    </row>
    <row r="3369" spans="3:7" ht="15" thickBot="1" x14ac:dyDescent="0.35">
      <c r="C3369" s="70">
        <v>43195</v>
      </c>
      <c r="D3369" s="71">
        <v>0.79314814814814805</v>
      </c>
      <c r="E3369" s="72" t="s">
        <v>9</v>
      </c>
      <c r="F3369" s="72">
        <v>21</v>
      </c>
      <c r="G3369" s="72" t="s">
        <v>10</v>
      </c>
    </row>
    <row r="3370" spans="3:7" ht="15" thickBot="1" x14ac:dyDescent="0.35">
      <c r="C3370" s="70">
        <v>43195</v>
      </c>
      <c r="D3370" s="71">
        <v>0.7931597222222222</v>
      </c>
      <c r="E3370" s="72" t="s">
        <v>9</v>
      </c>
      <c r="F3370" s="72">
        <v>28</v>
      </c>
      <c r="G3370" s="72" t="s">
        <v>10</v>
      </c>
    </row>
    <row r="3371" spans="3:7" ht="15" thickBot="1" x14ac:dyDescent="0.35">
      <c r="C3371" s="70">
        <v>43195</v>
      </c>
      <c r="D3371" s="71">
        <v>0.79518518518518511</v>
      </c>
      <c r="E3371" s="72" t="s">
        <v>9</v>
      </c>
      <c r="F3371" s="72">
        <v>20</v>
      </c>
      <c r="G3371" s="72" t="s">
        <v>21</v>
      </c>
    </row>
    <row r="3372" spans="3:7" ht="15" thickBot="1" x14ac:dyDescent="0.35">
      <c r="C3372" s="70">
        <v>43195</v>
      </c>
      <c r="D3372" s="71">
        <v>0.79546296296296293</v>
      </c>
      <c r="E3372" s="72" t="s">
        <v>9</v>
      </c>
      <c r="F3372" s="72">
        <v>29</v>
      </c>
      <c r="G3372" s="72" t="s">
        <v>21</v>
      </c>
    </row>
    <row r="3373" spans="3:7" ht="15" thickBot="1" x14ac:dyDescent="0.35">
      <c r="C3373" s="70">
        <v>43195</v>
      </c>
      <c r="D3373" s="71">
        <v>0.79553240740740738</v>
      </c>
      <c r="E3373" s="72" t="s">
        <v>9</v>
      </c>
      <c r="F3373" s="72">
        <v>33</v>
      </c>
      <c r="G3373" s="72" t="s">
        <v>10</v>
      </c>
    </row>
    <row r="3374" spans="3:7" ht="15" thickBot="1" x14ac:dyDescent="0.35">
      <c r="C3374" s="70">
        <v>43195</v>
      </c>
      <c r="D3374" s="71">
        <v>0.79696759259259264</v>
      </c>
      <c r="E3374" s="72" t="s">
        <v>9</v>
      </c>
      <c r="F3374" s="72">
        <v>42</v>
      </c>
      <c r="G3374" s="72" t="s">
        <v>10</v>
      </c>
    </row>
    <row r="3375" spans="3:7" ht="15" thickBot="1" x14ac:dyDescent="0.35">
      <c r="C3375" s="70">
        <v>43195</v>
      </c>
      <c r="D3375" s="71">
        <v>0.7974768518518518</v>
      </c>
      <c r="E3375" s="72" t="s">
        <v>9</v>
      </c>
      <c r="F3375" s="72">
        <v>39</v>
      </c>
      <c r="G3375" s="72" t="s">
        <v>21</v>
      </c>
    </row>
    <row r="3376" spans="3:7" ht="15" thickBot="1" x14ac:dyDescent="0.35">
      <c r="C3376" s="70">
        <v>43195</v>
      </c>
      <c r="D3376" s="71">
        <v>0.79761574074074071</v>
      </c>
      <c r="E3376" s="72" t="s">
        <v>9</v>
      </c>
      <c r="F3376" s="72">
        <v>50</v>
      </c>
      <c r="G3376" s="72" t="s">
        <v>10</v>
      </c>
    </row>
    <row r="3377" spans="3:7" ht="15" thickBot="1" x14ac:dyDescent="0.35">
      <c r="C3377" s="70">
        <v>43195</v>
      </c>
      <c r="D3377" s="71">
        <v>0.79798611111111117</v>
      </c>
      <c r="E3377" s="72" t="s">
        <v>9</v>
      </c>
      <c r="F3377" s="72">
        <v>24</v>
      </c>
      <c r="G3377" s="72" t="s">
        <v>10</v>
      </c>
    </row>
    <row r="3378" spans="3:7" ht="15" thickBot="1" x14ac:dyDescent="0.35">
      <c r="C3378" s="70">
        <v>43195</v>
      </c>
      <c r="D3378" s="71">
        <v>0.79806712962962967</v>
      </c>
      <c r="E3378" s="72" t="s">
        <v>9</v>
      </c>
      <c r="F3378" s="72">
        <v>36</v>
      </c>
      <c r="G3378" s="72" t="s">
        <v>21</v>
      </c>
    </row>
    <row r="3379" spans="3:7" ht="15" thickBot="1" x14ac:dyDescent="0.35">
      <c r="C3379" s="70">
        <v>43195</v>
      </c>
      <c r="D3379" s="71">
        <v>0.79869212962962965</v>
      </c>
      <c r="E3379" s="72" t="s">
        <v>9</v>
      </c>
      <c r="F3379" s="72">
        <v>36</v>
      </c>
      <c r="G3379" s="72" t="s">
        <v>10</v>
      </c>
    </row>
    <row r="3380" spans="3:7" ht="15" thickBot="1" x14ac:dyDescent="0.35">
      <c r="C3380" s="70">
        <v>43195</v>
      </c>
      <c r="D3380" s="71">
        <v>0.79880787037037038</v>
      </c>
      <c r="E3380" s="72" t="s">
        <v>9</v>
      </c>
      <c r="F3380" s="72">
        <v>42</v>
      </c>
      <c r="G3380" s="72" t="s">
        <v>10</v>
      </c>
    </row>
    <row r="3381" spans="3:7" ht="15" thickBot="1" x14ac:dyDescent="0.35">
      <c r="C3381" s="70">
        <v>43195</v>
      </c>
      <c r="D3381" s="71">
        <v>0.79914351851851861</v>
      </c>
      <c r="E3381" s="72" t="s">
        <v>9</v>
      </c>
      <c r="F3381" s="72">
        <v>36</v>
      </c>
      <c r="G3381" s="72" t="s">
        <v>10</v>
      </c>
    </row>
    <row r="3382" spans="3:7" ht="15" thickBot="1" x14ac:dyDescent="0.35">
      <c r="C3382" s="70">
        <v>43195</v>
      </c>
      <c r="D3382" s="71">
        <v>0.79931712962962964</v>
      </c>
      <c r="E3382" s="72" t="s">
        <v>9</v>
      </c>
      <c r="F3382" s="72">
        <v>44</v>
      </c>
      <c r="G3382" s="72" t="s">
        <v>10</v>
      </c>
    </row>
    <row r="3383" spans="3:7" ht="15" thickBot="1" x14ac:dyDescent="0.35">
      <c r="C3383" s="70">
        <v>43195</v>
      </c>
      <c r="D3383" s="71">
        <v>0.79942129629629621</v>
      </c>
      <c r="E3383" s="72" t="s">
        <v>9</v>
      </c>
      <c r="F3383" s="72">
        <v>42</v>
      </c>
      <c r="G3383" s="72" t="s">
        <v>10</v>
      </c>
    </row>
    <row r="3384" spans="3:7" ht="15" thickBot="1" x14ac:dyDescent="0.35">
      <c r="C3384" s="70">
        <v>43195</v>
      </c>
      <c r="D3384" s="71">
        <v>0.79962962962962969</v>
      </c>
      <c r="E3384" s="72" t="s">
        <v>9</v>
      </c>
      <c r="F3384" s="72">
        <v>37</v>
      </c>
      <c r="G3384" s="72" t="s">
        <v>10</v>
      </c>
    </row>
    <row r="3385" spans="3:7" ht="15" thickBot="1" x14ac:dyDescent="0.35">
      <c r="C3385" s="70">
        <v>43195</v>
      </c>
      <c r="D3385" s="71">
        <v>0.80041666666666667</v>
      </c>
      <c r="E3385" s="72" t="s">
        <v>9</v>
      </c>
      <c r="F3385" s="72">
        <v>31</v>
      </c>
      <c r="G3385" s="72" t="s">
        <v>10</v>
      </c>
    </row>
    <row r="3386" spans="3:7" ht="15" thickBot="1" x14ac:dyDescent="0.35">
      <c r="C3386" s="70">
        <v>43195</v>
      </c>
      <c r="D3386" s="71">
        <v>0.80074074074074064</v>
      </c>
      <c r="E3386" s="72" t="s">
        <v>9</v>
      </c>
      <c r="F3386" s="72">
        <v>37</v>
      </c>
      <c r="G3386" s="72" t="s">
        <v>10</v>
      </c>
    </row>
    <row r="3387" spans="3:7" ht="15" thickBot="1" x14ac:dyDescent="0.35">
      <c r="C3387" s="70">
        <v>43195</v>
      </c>
      <c r="D3387" s="71">
        <v>0.80105324074074069</v>
      </c>
      <c r="E3387" s="72" t="s">
        <v>9</v>
      </c>
      <c r="F3387" s="72">
        <v>41</v>
      </c>
      <c r="G3387" s="72" t="s">
        <v>10</v>
      </c>
    </row>
    <row r="3388" spans="3:7" ht="15" thickBot="1" x14ac:dyDescent="0.35">
      <c r="C3388" s="70">
        <v>43195</v>
      </c>
      <c r="D3388" s="71">
        <v>0.80129629629629628</v>
      </c>
      <c r="E3388" s="72" t="s">
        <v>9</v>
      </c>
      <c r="F3388" s="72">
        <v>29</v>
      </c>
      <c r="G3388" s="72" t="s">
        <v>10</v>
      </c>
    </row>
    <row r="3389" spans="3:7" ht="15" thickBot="1" x14ac:dyDescent="0.35">
      <c r="C3389" s="70">
        <v>43195</v>
      </c>
      <c r="D3389" s="71">
        <v>0.80136574074074074</v>
      </c>
      <c r="E3389" s="72" t="s">
        <v>9</v>
      </c>
      <c r="F3389" s="72">
        <v>42</v>
      </c>
      <c r="G3389" s="72" t="s">
        <v>10</v>
      </c>
    </row>
    <row r="3390" spans="3:7" ht="15" thickBot="1" x14ac:dyDescent="0.35">
      <c r="C3390" s="70">
        <v>43195</v>
      </c>
      <c r="D3390" s="71">
        <v>0.80138888888888893</v>
      </c>
      <c r="E3390" s="72" t="s">
        <v>9</v>
      </c>
      <c r="F3390" s="72">
        <v>33</v>
      </c>
      <c r="G3390" s="72" t="s">
        <v>10</v>
      </c>
    </row>
    <row r="3391" spans="3:7" ht="15" thickBot="1" x14ac:dyDescent="0.35">
      <c r="C3391" s="70">
        <v>43195</v>
      </c>
      <c r="D3391" s="71">
        <v>0.80164351851851856</v>
      </c>
      <c r="E3391" s="72" t="s">
        <v>9</v>
      </c>
      <c r="F3391" s="72">
        <v>37</v>
      </c>
      <c r="G3391" s="72" t="s">
        <v>10</v>
      </c>
    </row>
    <row r="3392" spans="3:7" ht="15" thickBot="1" x14ac:dyDescent="0.35">
      <c r="C3392" s="70">
        <v>43195</v>
      </c>
      <c r="D3392" s="71">
        <v>0.80226851851851855</v>
      </c>
      <c r="E3392" s="72" t="s">
        <v>9</v>
      </c>
      <c r="F3392" s="72">
        <v>47</v>
      </c>
      <c r="G3392" s="72" t="s">
        <v>21</v>
      </c>
    </row>
    <row r="3393" spans="3:7" ht="15" thickBot="1" x14ac:dyDescent="0.35">
      <c r="C3393" s="70">
        <v>43195</v>
      </c>
      <c r="D3393" s="71">
        <v>0.80254629629629637</v>
      </c>
      <c r="E3393" s="72" t="s">
        <v>9</v>
      </c>
      <c r="F3393" s="72">
        <v>47</v>
      </c>
      <c r="G3393" s="72" t="s">
        <v>10</v>
      </c>
    </row>
    <row r="3394" spans="3:7" ht="15" thickBot="1" x14ac:dyDescent="0.35">
      <c r="C3394" s="70">
        <v>43195</v>
      </c>
      <c r="D3394" s="71">
        <v>0.80261574074074071</v>
      </c>
      <c r="E3394" s="72" t="s">
        <v>9</v>
      </c>
      <c r="F3394" s="72">
        <v>41</v>
      </c>
      <c r="G3394" s="72" t="s">
        <v>10</v>
      </c>
    </row>
    <row r="3395" spans="3:7" ht="15" thickBot="1" x14ac:dyDescent="0.35">
      <c r="C3395" s="70">
        <v>43195</v>
      </c>
      <c r="D3395" s="71">
        <v>0.80270833333333336</v>
      </c>
      <c r="E3395" s="72" t="s">
        <v>9</v>
      </c>
      <c r="F3395" s="72">
        <v>35</v>
      </c>
      <c r="G3395" s="72" t="s">
        <v>10</v>
      </c>
    </row>
    <row r="3396" spans="3:7" ht="15" thickBot="1" x14ac:dyDescent="0.35">
      <c r="C3396" s="70">
        <v>43195</v>
      </c>
      <c r="D3396" s="71">
        <v>0.80297453703703703</v>
      </c>
      <c r="E3396" s="72" t="s">
        <v>9</v>
      </c>
      <c r="F3396" s="72">
        <v>39</v>
      </c>
      <c r="G3396" s="72" t="s">
        <v>21</v>
      </c>
    </row>
    <row r="3397" spans="3:7" ht="15" thickBot="1" x14ac:dyDescent="0.35">
      <c r="C3397" s="70">
        <v>43195</v>
      </c>
      <c r="D3397" s="71">
        <v>0.80302083333333341</v>
      </c>
      <c r="E3397" s="72" t="s">
        <v>9</v>
      </c>
      <c r="F3397" s="72">
        <v>56</v>
      </c>
      <c r="G3397" s="72" t="s">
        <v>10</v>
      </c>
    </row>
    <row r="3398" spans="3:7" ht="15" thickBot="1" x14ac:dyDescent="0.35">
      <c r="C3398" s="70">
        <v>43195</v>
      </c>
      <c r="D3398" s="71">
        <v>0.8038657407407408</v>
      </c>
      <c r="E3398" s="72" t="s">
        <v>9</v>
      </c>
      <c r="F3398" s="72">
        <v>26</v>
      </c>
      <c r="G3398" s="72" t="s">
        <v>10</v>
      </c>
    </row>
    <row r="3399" spans="3:7" ht="15" thickBot="1" x14ac:dyDescent="0.35">
      <c r="C3399" s="70">
        <v>43195</v>
      </c>
      <c r="D3399" s="71">
        <v>0.80431712962962953</v>
      </c>
      <c r="E3399" s="72" t="s">
        <v>9</v>
      </c>
      <c r="F3399" s="72">
        <v>45</v>
      </c>
      <c r="G3399" s="72" t="s">
        <v>10</v>
      </c>
    </row>
    <row r="3400" spans="3:7" ht="15" thickBot="1" x14ac:dyDescent="0.35">
      <c r="C3400" s="70">
        <v>43195</v>
      </c>
      <c r="D3400" s="71">
        <v>0.80524305555555553</v>
      </c>
      <c r="E3400" s="72" t="s">
        <v>9</v>
      </c>
      <c r="F3400" s="72">
        <v>46</v>
      </c>
      <c r="G3400" s="72" t="s">
        <v>10</v>
      </c>
    </row>
    <row r="3401" spans="3:7" ht="15" thickBot="1" x14ac:dyDescent="0.35">
      <c r="C3401" s="70">
        <v>43195</v>
      </c>
      <c r="D3401" s="71">
        <v>0.80560185185185185</v>
      </c>
      <c r="E3401" s="72" t="s">
        <v>9</v>
      </c>
      <c r="F3401" s="72">
        <v>46</v>
      </c>
      <c r="G3401" s="72" t="s">
        <v>10</v>
      </c>
    </row>
    <row r="3402" spans="3:7" ht="15" thickBot="1" x14ac:dyDescent="0.35">
      <c r="C3402" s="70">
        <v>43195</v>
      </c>
      <c r="D3402" s="71">
        <v>0.80599537037037028</v>
      </c>
      <c r="E3402" s="72" t="s">
        <v>9</v>
      </c>
      <c r="F3402" s="72">
        <v>46</v>
      </c>
      <c r="G3402" s="72" t="s">
        <v>10</v>
      </c>
    </row>
    <row r="3403" spans="3:7" ht="15" thickBot="1" x14ac:dyDescent="0.35">
      <c r="C3403" s="70">
        <v>43195</v>
      </c>
      <c r="D3403" s="71">
        <v>0.80797453703703714</v>
      </c>
      <c r="E3403" s="72" t="s">
        <v>9</v>
      </c>
      <c r="F3403" s="72">
        <v>51</v>
      </c>
      <c r="G3403" s="72" t="s">
        <v>10</v>
      </c>
    </row>
    <row r="3404" spans="3:7" ht="15" thickBot="1" x14ac:dyDescent="0.35">
      <c r="C3404" s="70">
        <v>43195</v>
      </c>
      <c r="D3404" s="71">
        <v>0.80893518518518526</v>
      </c>
      <c r="E3404" s="72" t="s">
        <v>9</v>
      </c>
      <c r="F3404" s="72">
        <v>47</v>
      </c>
      <c r="G3404" s="72" t="s">
        <v>21</v>
      </c>
    </row>
    <row r="3405" spans="3:7" ht="15" thickBot="1" x14ac:dyDescent="0.35">
      <c r="C3405" s="70">
        <v>43195</v>
      </c>
      <c r="D3405" s="71">
        <v>0.80936342592592592</v>
      </c>
      <c r="E3405" s="72" t="s">
        <v>9</v>
      </c>
      <c r="F3405" s="72">
        <v>33</v>
      </c>
      <c r="G3405" s="72" t="s">
        <v>10</v>
      </c>
    </row>
    <row r="3406" spans="3:7" ht="15" thickBot="1" x14ac:dyDescent="0.35">
      <c r="C3406" s="70">
        <v>43195</v>
      </c>
      <c r="D3406" s="71">
        <v>0.80983796296296295</v>
      </c>
      <c r="E3406" s="72" t="s">
        <v>9</v>
      </c>
      <c r="F3406" s="72">
        <v>50</v>
      </c>
      <c r="G3406" s="72" t="s">
        <v>21</v>
      </c>
    </row>
    <row r="3407" spans="3:7" ht="15" thickBot="1" x14ac:dyDescent="0.35">
      <c r="C3407" s="70">
        <v>43195</v>
      </c>
      <c r="D3407" s="71">
        <v>0.81053240740740751</v>
      </c>
      <c r="E3407" s="72" t="s">
        <v>9</v>
      </c>
      <c r="F3407" s="72">
        <v>48</v>
      </c>
      <c r="G3407" s="72" t="s">
        <v>10</v>
      </c>
    </row>
    <row r="3408" spans="3:7" ht="15" thickBot="1" x14ac:dyDescent="0.35">
      <c r="C3408" s="70">
        <v>43195</v>
      </c>
      <c r="D3408" s="71">
        <v>0.81274305555555559</v>
      </c>
      <c r="E3408" s="72" t="s">
        <v>9</v>
      </c>
      <c r="F3408" s="72">
        <v>40</v>
      </c>
      <c r="G3408" s="72" t="s">
        <v>21</v>
      </c>
    </row>
    <row r="3409" spans="3:7" ht="15" thickBot="1" x14ac:dyDescent="0.35">
      <c r="C3409" s="70">
        <v>43195</v>
      </c>
      <c r="D3409" s="71">
        <v>0.8128009259259259</v>
      </c>
      <c r="E3409" s="72" t="s">
        <v>9</v>
      </c>
      <c r="F3409" s="72">
        <v>53</v>
      </c>
      <c r="G3409" s="72" t="s">
        <v>21</v>
      </c>
    </row>
    <row r="3410" spans="3:7" ht="15" thickBot="1" x14ac:dyDescent="0.35">
      <c r="C3410" s="70">
        <v>43195</v>
      </c>
      <c r="D3410" s="71">
        <v>0.8133217592592592</v>
      </c>
      <c r="E3410" s="72" t="s">
        <v>9</v>
      </c>
      <c r="F3410" s="72">
        <v>58</v>
      </c>
      <c r="G3410" s="72" t="s">
        <v>10</v>
      </c>
    </row>
    <row r="3411" spans="3:7" ht="15" thickBot="1" x14ac:dyDescent="0.35">
      <c r="C3411" s="70">
        <v>43195</v>
      </c>
      <c r="D3411" s="71">
        <v>0.81491898148148145</v>
      </c>
      <c r="E3411" s="72" t="s">
        <v>9</v>
      </c>
      <c r="F3411" s="72">
        <v>35</v>
      </c>
      <c r="G3411" s="72" t="s">
        <v>21</v>
      </c>
    </row>
    <row r="3412" spans="3:7" ht="15" thickBot="1" x14ac:dyDescent="0.35">
      <c r="C3412" s="70">
        <v>43195</v>
      </c>
      <c r="D3412" s="71">
        <v>0.81729166666666664</v>
      </c>
      <c r="E3412" s="72" t="s">
        <v>9</v>
      </c>
      <c r="F3412" s="72">
        <v>34</v>
      </c>
      <c r="G3412" s="72" t="s">
        <v>21</v>
      </c>
    </row>
    <row r="3413" spans="3:7" ht="15" thickBot="1" x14ac:dyDescent="0.35">
      <c r="C3413" s="70">
        <v>43195</v>
      </c>
      <c r="D3413" s="71">
        <v>0.81966435185185194</v>
      </c>
      <c r="E3413" s="72" t="s">
        <v>9</v>
      </c>
      <c r="F3413" s="72">
        <v>50</v>
      </c>
      <c r="G3413" s="72" t="s">
        <v>21</v>
      </c>
    </row>
    <row r="3414" spans="3:7" ht="15" thickBot="1" x14ac:dyDescent="0.35">
      <c r="C3414" s="70">
        <v>43195</v>
      </c>
      <c r="D3414" s="71">
        <v>0.81976851851851851</v>
      </c>
      <c r="E3414" s="72" t="s">
        <v>9</v>
      </c>
      <c r="F3414" s="72">
        <v>38</v>
      </c>
      <c r="G3414" s="72" t="s">
        <v>21</v>
      </c>
    </row>
    <row r="3415" spans="3:7" ht="15" thickBot="1" x14ac:dyDescent="0.35">
      <c r="C3415" s="70">
        <v>43195</v>
      </c>
      <c r="D3415" s="71">
        <v>0.82084490740740745</v>
      </c>
      <c r="E3415" s="72" t="s">
        <v>9</v>
      </c>
      <c r="F3415" s="72">
        <v>45</v>
      </c>
      <c r="G3415" s="72" t="s">
        <v>21</v>
      </c>
    </row>
    <row r="3416" spans="3:7" ht="15" thickBot="1" x14ac:dyDescent="0.35">
      <c r="C3416" s="70">
        <v>43195</v>
      </c>
      <c r="D3416" s="71">
        <v>0.82135416666666661</v>
      </c>
      <c r="E3416" s="72" t="s">
        <v>9</v>
      </c>
      <c r="F3416" s="72">
        <v>40</v>
      </c>
      <c r="G3416" s="72" t="s">
        <v>10</v>
      </c>
    </row>
    <row r="3417" spans="3:7" ht="15" thickBot="1" x14ac:dyDescent="0.35">
      <c r="C3417" s="70">
        <v>43195</v>
      </c>
      <c r="D3417" s="71">
        <v>0.82187500000000002</v>
      </c>
      <c r="E3417" s="72" t="s">
        <v>9</v>
      </c>
      <c r="F3417" s="72">
        <v>51</v>
      </c>
      <c r="G3417" s="72" t="s">
        <v>10</v>
      </c>
    </row>
    <row r="3418" spans="3:7" ht="15" thickBot="1" x14ac:dyDescent="0.35">
      <c r="C3418" s="70">
        <v>43195</v>
      </c>
      <c r="D3418" s="71">
        <v>0.82475694444444436</v>
      </c>
      <c r="E3418" s="72" t="s">
        <v>9</v>
      </c>
      <c r="F3418" s="72">
        <v>39</v>
      </c>
      <c r="G3418" s="72" t="s">
        <v>21</v>
      </c>
    </row>
    <row r="3419" spans="3:7" ht="15" thickBot="1" x14ac:dyDescent="0.35">
      <c r="C3419" s="70">
        <v>43195</v>
      </c>
      <c r="D3419" s="71">
        <v>0.82554398148148145</v>
      </c>
      <c r="E3419" s="72" t="s">
        <v>9</v>
      </c>
      <c r="F3419" s="72">
        <v>55</v>
      </c>
      <c r="G3419" s="72" t="s">
        <v>10</v>
      </c>
    </row>
    <row r="3420" spans="3:7" ht="15" thickBot="1" x14ac:dyDescent="0.35">
      <c r="C3420" s="70">
        <v>43195</v>
      </c>
      <c r="D3420" s="71">
        <v>0.82719907407407411</v>
      </c>
      <c r="E3420" s="72" t="s">
        <v>9</v>
      </c>
      <c r="F3420" s="72">
        <v>44</v>
      </c>
      <c r="G3420" s="72" t="s">
        <v>21</v>
      </c>
    </row>
    <row r="3421" spans="3:7" ht="15" thickBot="1" x14ac:dyDescent="0.35">
      <c r="C3421" s="70">
        <v>43195</v>
      </c>
      <c r="D3421" s="71">
        <v>0.82723379629629623</v>
      </c>
      <c r="E3421" s="72" t="s">
        <v>9</v>
      </c>
      <c r="F3421" s="72">
        <v>73</v>
      </c>
      <c r="G3421" s="72" t="s">
        <v>21</v>
      </c>
    </row>
    <row r="3422" spans="3:7" ht="15" thickBot="1" x14ac:dyDescent="0.35">
      <c r="C3422" s="70">
        <v>43195</v>
      </c>
      <c r="D3422" s="71">
        <v>0.82899305555555547</v>
      </c>
      <c r="E3422" s="72" t="s">
        <v>9</v>
      </c>
      <c r="F3422" s="72">
        <v>32</v>
      </c>
      <c r="G3422" s="72" t="s">
        <v>21</v>
      </c>
    </row>
    <row r="3423" spans="3:7" ht="15" thickBot="1" x14ac:dyDescent="0.35">
      <c r="C3423" s="70">
        <v>43195</v>
      </c>
      <c r="D3423" s="71">
        <v>0.82906250000000004</v>
      </c>
      <c r="E3423" s="72" t="s">
        <v>9</v>
      </c>
      <c r="F3423" s="72">
        <v>36</v>
      </c>
      <c r="G3423" s="72" t="s">
        <v>21</v>
      </c>
    </row>
    <row r="3424" spans="3:7" ht="15" thickBot="1" x14ac:dyDescent="0.35">
      <c r="C3424" s="70">
        <v>43195</v>
      </c>
      <c r="D3424" s="71">
        <v>0.82935185185185178</v>
      </c>
      <c r="E3424" s="72" t="s">
        <v>9</v>
      </c>
      <c r="F3424" s="72">
        <v>62</v>
      </c>
      <c r="G3424" s="72" t="s">
        <v>21</v>
      </c>
    </row>
    <row r="3425" spans="3:7" ht="15" thickBot="1" x14ac:dyDescent="0.35">
      <c r="C3425" s="70">
        <v>43195</v>
      </c>
      <c r="D3425" s="71">
        <v>0.83702546296296287</v>
      </c>
      <c r="E3425" s="72" t="s">
        <v>9</v>
      </c>
      <c r="F3425" s="72">
        <v>35</v>
      </c>
      <c r="G3425" s="72" t="s">
        <v>21</v>
      </c>
    </row>
    <row r="3426" spans="3:7" ht="15" thickBot="1" x14ac:dyDescent="0.35">
      <c r="C3426" s="70">
        <v>43195</v>
      </c>
      <c r="D3426" s="71">
        <v>0.83788194444444442</v>
      </c>
      <c r="E3426" s="72" t="s">
        <v>9</v>
      </c>
      <c r="F3426" s="72">
        <v>38</v>
      </c>
      <c r="G3426" s="72" t="s">
        <v>10</v>
      </c>
    </row>
    <row r="3427" spans="3:7" ht="15" thickBot="1" x14ac:dyDescent="0.35">
      <c r="C3427" s="70">
        <v>43195</v>
      </c>
      <c r="D3427" s="71">
        <v>0.84111111111111114</v>
      </c>
      <c r="E3427" s="72" t="s">
        <v>9</v>
      </c>
      <c r="F3427" s="72">
        <v>46</v>
      </c>
      <c r="G3427" s="72" t="s">
        <v>21</v>
      </c>
    </row>
    <row r="3428" spans="3:7" ht="15" thickBot="1" x14ac:dyDescent="0.35">
      <c r="C3428" s="70">
        <v>43195</v>
      </c>
      <c r="D3428" s="71">
        <v>0.84188657407407408</v>
      </c>
      <c r="E3428" s="72" t="s">
        <v>9</v>
      </c>
      <c r="F3428" s="72">
        <v>28</v>
      </c>
      <c r="G3428" s="72" t="s">
        <v>21</v>
      </c>
    </row>
    <row r="3429" spans="3:7" ht="15" thickBot="1" x14ac:dyDescent="0.35">
      <c r="C3429" s="70">
        <v>43195</v>
      </c>
      <c r="D3429" s="71">
        <v>0.8453587962962964</v>
      </c>
      <c r="E3429" s="72" t="s">
        <v>9</v>
      </c>
      <c r="F3429" s="72">
        <v>37</v>
      </c>
      <c r="G3429" s="72" t="s">
        <v>21</v>
      </c>
    </row>
    <row r="3430" spans="3:7" ht="15" thickBot="1" x14ac:dyDescent="0.35">
      <c r="C3430" s="70">
        <v>43195</v>
      </c>
      <c r="D3430" s="71">
        <v>0.84766203703703702</v>
      </c>
      <c r="E3430" s="72" t="s">
        <v>9</v>
      </c>
      <c r="F3430" s="72">
        <v>37</v>
      </c>
      <c r="G3430" s="72" t="s">
        <v>21</v>
      </c>
    </row>
    <row r="3431" spans="3:7" ht="15" thickBot="1" x14ac:dyDescent="0.35">
      <c r="C3431" s="70">
        <v>43195</v>
      </c>
      <c r="D3431" s="71">
        <v>0.84774305555555562</v>
      </c>
      <c r="E3431" s="72" t="s">
        <v>9</v>
      </c>
      <c r="F3431" s="72">
        <v>34</v>
      </c>
      <c r="G3431" s="72" t="s">
        <v>10</v>
      </c>
    </row>
    <row r="3432" spans="3:7" ht="15" thickBot="1" x14ac:dyDescent="0.35">
      <c r="C3432" s="70">
        <v>43195</v>
      </c>
      <c r="D3432" s="71">
        <v>0.85070601851851846</v>
      </c>
      <c r="E3432" s="72" t="s">
        <v>9</v>
      </c>
      <c r="F3432" s="72">
        <v>43</v>
      </c>
      <c r="G3432" s="72" t="s">
        <v>21</v>
      </c>
    </row>
    <row r="3433" spans="3:7" ht="15" thickBot="1" x14ac:dyDescent="0.35">
      <c r="C3433" s="70">
        <v>43195</v>
      </c>
      <c r="D3433" s="71">
        <v>0.85121527777777783</v>
      </c>
      <c r="E3433" s="72" t="s">
        <v>9</v>
      </c>
      <c r="F3433" s="72">
        <v>50</v>
      </c>
      <c r="G3433" s="72" t="s">
        <v>21</v>
      </c>
    </row>
    <row r="3434" spans="3:7" ht="15" thickBot="1" x14ac:dyDescent="0.35">
      <c r="C3434" s="70">
        <v>43195</v>
      </c>
      <c r="D3434" s="71">
        <v>0.8523263888888889</v>
      </c>
      <c r="E3434" s="72" t="s">
        <v>9</v>
      </c>
      <c r="F3434" s="72">
        <v>42</v>
      </c>
      <c r="G3434" s="72" t="s">
        <v>10</v>
      </c>
    </row>
    <row r="3435" spans="3:7" ht="15" thickBot="1" x14ac:dyDescent="0.35">
      <c r="C3435" s="70">
        <v>43195</v>
      </c>
      <c r="D3435" s="71">
        <v>0.85611111111111116</v>
      </c>
      <c r="E3435" s="72" t="s">
        <v>9</v>
      </c>
      <c r="F3435" s="72">
        <v>36</v>
      </c>
      <c r="G3435" s="72" t="s">
        <v>21</v>
      </c>
    </row>
    <row r="3436" spans="3:7" ht="15" thickBot="1" x14ac:dyDescent="0.35">
      <c r="C3436" s="70">
        <v>43195</v>
      </c>
      <c r="D3436" s="71">
        <v>0.85714120370370372</v>
      </c>
      <c r="E3436" s="72" t="s">
        <v>9</v>
      </c>
      <c r="F3436" s="72">
        <v>36</v>
      </c>
      <c r="G3436" s="72" t="s">
        <v>21</v>
      </c>
    </row>
    <row r="3437" spans="3:7" ht="15" thickBot="1" x14ac:dyDescent="0.35">
      <c r="C3437" s="70">
        <v>43195</v>
      </c>
      <c r="D3437" s="71">
        <v>0.8571875000000001</v>
      </c>
      <c r="E3437" s="72" t="s">
        <v>9</v>
      </c>
      <c r="F3437" s="72">
        <v>47</v>
      </c>
      <c r="G3437" s="72" t="s">
        <v>10</v>
      </c>
    </row>
    <row r="3438" spans="3:7" ht="15" thickBot="1" x14ac:dyDescent="0.35">
      <c r="C3438" s="70">
        <v>43195</v>
      </c>
      <c r="D3438" s="71">
        <v>0.86104166666666659</v>
      </c>
      <c r="E3438" s="72" t="s">
        <v>9</v>
      </c>
      <c r="F3438" s="72">
        <v>41</v>
      </c>
      <c r="G3438" s="72" t="s">
        <v>10</v>
      </c>
    </row>
    <row r="3439" spans="3:7" ht="15" thickBot="1" x14ac:dyDescent="0.35">
      <c r="C3439" s="70">
        <v>43195</v>
      </c>
      <c r="D3439" s="71">
        <v>0.8618055555555556</v>
      </c>
      <c r="E3439" s="72" t="s">
        <v>9</v>
      </c>
      <c r="F3439" s="72">
        <v>33</v>
      </c>
      <c r="G3439" s="72" t="s">
        <v>21</v>
      </c>
    </row>
    <row r="3440" spans="3:7" ht="15" thickBot="1" x14ac:dyDescent="0.35">
      <c r="C3440" s="70">
        <v>43195</v>
      </c>
      <c r="D3440" s="71">
        <v>0.86464120370370379</v>
      </c>
      <c r="E3440" s="72" t="s">
        <v>9</v>
      </c>
      <c r="F3440" s="72">
        <v>47</v>
      </c>
      <c r="G3440" s="72" t="s">
        <v>21</v>
      </c>
    </row>
    <row r="3441" spans="3:7" ht="15" thickBot="1" x14ac:dyDescent="0.35">
      <c r="C3441" s="70">
        <v>43195</v>
      </c>
      <c r="D3441" s="71">
        <v>0.86567129629629624</v>
      </c>
      <c r="E3441" s="72" t="s">
        <v>9</v>
      </c>
      <c r="F3441" s="72">
        <v>33</v>
      </c>
      <c r="G3441" s="72" t="s">
        <v>21</v>
      </c>
    </row>
    <row r="3442" spans="3:7" ht="15" thickBot="1" x14ac:dyDescent="0.35">
      <c r="C3442" s="70">
        <v>43195</v>
      </c>
      <c r="D3442" s="71">
        <v>0.86682870370370368</v>
      </c>
      <c r="E3442" s="72" t="s">
        <v>9</v>
      </c>
      <c r="F3442" s="72">
        <v>49</v>
      </c>
      <c r="G3442" s="72" t="s">
        <v>10</v>
      </c>
    </row>
    <row r="3443" spans="3:7" ht="15" thickBot="1" x14ac:dyDescent="0.35">
      <c r="C3443" s="70">
        <v>43195</v>
      </c>
      <c r="D3443" s="71">
        <v>0.86712962962962958</v>
      </c>
      <c r="E3443" s="72" t="s">
        <v>9</v>
      </c>
      <c r="F3443" s="72">
        <v>27</v>
      </c>
      <c r="G3443" s="72" t="s">
        <v>10</v>
      </c>
    </row>
    <row r="3444" spans="3:7" ht="15" thickBot="1" x14ac:dyDescent="0.35">
      <c r="C3444" s="70">
        <v>43195</v>
      </c>
      <c r="D3444" s="71">
        <v>0.87012731481481476</v>
      </c>
      <c r="E3444" s="72" t="s">
        <v>9</v>
      </c>
      <c r="F3444" s="72">
        <v>45</v>
      </c>
      <c r="G3444" s="72" t="s">
        <v>21</v>
      </c>
    </row>
    <row r="3445" spans="3:7" ht="15" thickBot="1" x14ac:dyDescent="0.35">
      <c r="C3445" s="70">
        <v>43195</v>
      </c>
      <c r="D3445" s="71">
        <v>0.87202546296296291</v>
      </c>
      <c r="E3445" s="72" t="s">
        <v>9</v>
      </c>
      <c r="F3445" s="72">
        <v>40</v>
      </c>
      <c r="G3445" s="72" t="s">
        <v>21</v>
      </c>
    </row>
    <row r="3446" spans="3:7" ht="15" thickBot="1" x14ac:dyDescent="0.35">
      <c r="C3446" s="70">
        <v>43195</v>
      </c>
      <c r="D3446" s="71">
        <v>0.87304398148148143</v>
      </c>
      <c r="E3446" s="72" t="s">
        <v>9</v>
      </c>
      <c r="F3446" s="72">
        <v>54</v>
      </c>
      <c r="G3446" s="72" t="s">
        <v>10</v>
      </c>
    </row>
    <row r="3447" spans="3:7" ht="15" thickBot="1" x14ac:dyDescent="0.35">
      <c r="C3447" s="70">
        <v>43195</v>
      </c>
      <c r="D3447" s="71">
        <v>0.87972222222222218</v>
      </c>
      <c r="E3447" s="72" t="s">
        <v>9</v>
      </c>
      <c r="F3447" s="72">
        <v>44</v>
      </c>
      <c r="G3447" s="72" t="s">
        <v>21</v>
      </c>
    </row>
    <row r="3448" spans="3:7" ht="15" thickBot="1" x14ac:dyDescent="0.35">
      <c r="C3448" s="70">
        <v>43195</v>
      </c>
      <c r="D3448" s="71">
        <v>0.88284722222222223</v>
      </c>
      <c r="E3448" s="72" t="s">
        <v>9</v>
      </c>
      <c r="F3448" s="72">
        <v>38</v>
      </c>
      <c r="G3448" s="72" t="s">
        <v>21</v>
      </c>
    </row>
    <row r="3449" spans="3:7" ht="15" thickBot="1" x14ac:dyDescent="0.35">
      <c r="C3449" s="70">
        <v>43195</v>
      </c>
      <c r="D3449" s="71">
        <v>0.88748842592592592</v>
      </c>
      <c r="E3449" s="72" t="s">
        <v>9</v>
      </c>
      <c r="F3449" s="72">
        <v>53</v>
      </c>
      <c r="G3449" s="72" t="s">
        <v>10</v>
      </c>
    </row>
    <row r="3450" spans="3:7" ht="15" thickBot="1" x14ac:dyDescent="0.35">
      <c r="C3450" s="70">
        <v>43195</v>
      </c>
      <c r="D3450" s="71">
        <v>0.89123842592592595</v>
      </c>
      <c r="E3450" s="72" t="s">
        <v>9</v>
      </c>
      <c r="F3450" s="72">
        <v>44</v>
      </c>
      <c r="G3450" s="72" t="s">
        <v>21</v>
      </c>
    </row>
    <row r="3451" spans="3:7" ht="15" thickBot="1" x14ac:dyDescent="0.35">
      <c r="C3451" s="70">
        <v>43195</v>
      </c>
      <c r="D3451" s="71">
        <v>0.89177083333333329</v>
      </c>
      <c r="E3451" s="72" t="s">
        <v>9</v>
      </c>
      <c r="F3451" s="72">
        <v>36</v>
      </c>
      <c r="G3451" s="72" t="s">
        <v>10</v>
      </c>
    </row>
    <row r="3452" spans="3:7" ht="15" thickBot="1" x14ac:dyDescent="0.35">
      <c r="C3452" s="70">
        <v>43195</v>
      </c>
      <c r="D3452" s="71">
        <v>0.89265046296296291</v>
      </c>
      <c r="E3452" s="72" t="s">
        <v>9</v>
      </c>
      <c r="F3452" s="72">
        <v>29</v>
      </c>
      <c r="G3452" s="72" t="s">
        <v>21</v>
      </c>
    </row>
    <row r="3453" spans="3:7" ht="15" thickBot="1" x14ac:dyDescent="0.35">
      <c r="C3453" s="70">
        <v>43195</v>
      </c>
      <c r="D3453" s="71">
        <v>0.89269675925925929</v>
      </c>
      <c r="E3453" s="72" t="s">
        <v>9</v>
      </c>
      <c r="F3453" s="72">
        <v>31</v>
      </c>
      <c r="G3453" s="72" t="s">
        <v>21</v>
      </c>
    </row>
    <row r="3454" spans="3:7" ht="15" thickBot="1" x14ac:dyDescent="0.35">
      <c r="C3454" s="70">
        <v>43195</v>
      </c>
      <c r="D3454" s="71">
        <v>0.8944212962962963</v>
      </c>
      <c r="E3454" s="72" t="s">
        <v>9</v>
      </c>
      <c r="F3454" s="72">
        <v>42</v>
      </c>
      <c r="G3454" s="72" t="s">
        <v>21</v>
      </c>
    </row>
    <row r="3455" spans="3:7" ht="15" thickBot="1" x14ac:dyDescent="0.35">
      <c r="C3455" s="70">
        <v>43195</v>
      </c>
      <c r="D3455" s="71">
        <v>0.89730324074074075</v>
      </c>
      <c r="E3455" s="72" t="s">
        <v>9</v>
      </c>
      <c r="F3455" s="72">
        <v>41</v>
      </c>
      <c r="G3455" s="72" t="s">
        <v>21</v>
      </c>
    </row>
    <row r="3456" spans="3:7" ht="15" thickBot="1" x14ac:dyDescent="0.35">
      <c r="C3456" s="70">
        <v>43195</v>
      </c>
      <c r="D3456" s="71">
        <v>0.90020833333333339</v>
      </c>
      <c r="E3456" s="72" t="s">
        <v>9</v>
      </c>
      <c r="F3456" s="72">
        <v>43</v>
      </c>
      <c r="G3456" s="72" t="s">
        <v>10</v>
      </c>
    </row>
    <row r="3457" spans="3:7" ht="15" thickBot="1" x14ac:dyDescent="0.35">
      <c r="C3457" s="70">
        <v>43195</v>
      </c>
      <c r="D3457" s="71">
        <v>0.90145833333333336</v>
      </c>
      <c r="E3457" s="72" t="s">
        <v>9</v>
      </c>
      <c r="F3457" s="72">
        <v>53</v>
      </c>
      <c r="G3457" s="72" t="s">
        <v>21</v>
      </c>
    </row>
    <row r="3458" spans="3:7" ht="15" thickBot="1" x14ac:dyDescent="0.35">
      <c r="C3458" s="70">
        <v>43195</v>
      </c>
      <c r="D3458" s="71">
        <v>0.90487268518518515</v>
      </c>
      <c r="E3458" s="72" t="s">
        <v>9</v>
      </c>
      <c r="F3458" s="72">
        <v>49</v>
      </c>
      <c r="G3458" s="72" t="s">
        <v>10</v>
      </c>
    </row>
    <row r="3459" spans="3:7" ht="15" thickBot="1" x14ac:dyDescent="0.35">
      <c r="C3459" s="70">
        <v>43195</v>
      </c>
      <c r="D3459" s="71">
        <v>0.90642361111111114</v>
      </c>
      <c r="E3459" s="72" t="s">
        <v>9</v>
      </c>
      <c r="F3459" s="72">
        <v>40</v>
      </c>
      <c r="G3459" s="72" t="s">
        <v>21</v>
      </c>
    </row>
    <row r="3460" spans="3:7" ht="15" thickBot="1" x14ac:dyDescent="0.35">
      <c r="C3460" s="70">
        <v>43195</v>
      </c>
      <c r="D3460" s="71">
        <v>0.90887731481481471</v>
      </c>
      <c r="E3460" s="72" t="s">
        <v>9</v>
      </c>
      <c r="F3460" s="72">
        <v>35</v>
      </c>
      <c r="G3460" s="72" t="s">
        <v>21</v>
      </c>
    </row>
    <row r="3461" spans="3:7" ht="15" thickBot="1" x14ac:dyDescent="0.35">
      <c r="C3461" s="70">
        <v>43195</v>
      </c>
      <c r="D3461" s="71">
        <v>0.90927083333333336</v>
      </c>
      <c r="E3461" s="72" t="s">
        <v>9</v>
      </c>
      <c r="F3461" s="72">
        <v>45</v>
      </c>
      <c r="G3461" s="72" t="s">
        <v>10</v>
      </c>
    </row>
    <row r="3462" spans="3:7" ht="15" thickBot="1" x14ac:dyDescent="0.35">
      <c r="C3462" s="70">
        <v>43195</v>
      </c>
      <c r="D3462" s="71">
        <v>0.91591435185185188</v>
      </c>
      <c r="E3462" s="72" t="s">
        <v>9</v>
      </c>
      <c r="F3462" s="72">
        <v>49</v>
      </c>
      <c r="G3462" s="72" t="s">
        <v>21</v>
      </c>
    </row>
    <row r="3463" spans="3:7" ht="15" thickBot="1" x14ac:dyDescent="0.35">
      <c r="C3463" s="70">
        <v>43195</v>
      </c>
      <c r="D3463" s="71">
        <v>0.9159722222222223</v>
      </c>
      <c r="E3463" s="72" t="s">
        <v>9</v>
      </c>
      <c r="F3463" s="72">
        <v>42</v>
      </c>
      <c r="G3463" s="72" t="s">
        <v>10</v>
      </c>
    </row>
    <row r="3464" spans="3:7" ht="15" thickBot="1" x14ac:dyDescent="0.35">
      <c r="C3464" s="70">
        <v>43195</v>
      </c>
      <c r="D3464" s="71">
        <v>0.91792824074074064</v>
      </c>
      <c r="E3464" s="72" t="s">
        <v>9</v>
      </c>
      <c r="F3464" s="72">
        <v>40</v>
      </c>
      <c r="G3464" s="72" t="s">
        <v>21</v>
      </c>
    </row>
    <row r="3465" spans="3:7" ht="15" thickBot="1" x14ac:dyDescent="0.35">
      <c r="C3465" s="70">
        <v>43195</v>
      </c>
      <c r="D3465" s="71">
        <v>0.91928240740740741</v>
      </c>
      <c r="E3465" s="72" t="s">
        <v>9</v>
      </c>
      <c r="F3465" s="72">
        <v>47</v>
      </c>
      <c r="G3465" s="72" t="s">
        <v>10</v>
      </c>
    </row>
    <row r="3466" spans="3:7" ht="15" thickBot="1" x14ac:dyDescent="0.35">
      <c r="C3466" s="70">
        <v>43195</v>
      </c>
      <c r="D3466" s="71">
        <v>0.92019675925925926</v>
      </c>
      <c r="E3466" s="72" t="s">
        <v>9</v>
      </c>
      <c r="F3466" s="72">
        <v>33</v>
      </c>
      <c r="G3466" s="72" t="s">
        <v>21</v>
      </c>
    </row>
    <row r="3467" spans="3:7" ht="15" thickBot="1" x14ac:dyDescent="0.35">
      <c r="C3467" s="70">
        <v>43195</v>
      </c>
      <c r="D3467" s="71">
        <v>0.92188657407407415</v>
      </c>
      <c r="E3467" s="72" t="s">
        <v>9</v>
      </c>
      <c r="F3467" s="72">
        <v>55</v>
      </c>
      <c r="G3467" s="72" t="s">
        <v>10</v>
      </c>
    </row>
    <row r="3468" spans="3:7" ht="15" thickBot="1" x14ac:dyDescent="0.35">
      <c r="C3468" s="70">
        <v>43195</v>
      </c>
      <c r="D3468" s="71">
        <v>0.92928240740740742</v>
      </c>
      <c r="E3468" s="72" t="s">
        <v>9</v>
      </c>
      <c r="F3468" s="72">
        <v>40</v>
      </c>
      <c r="G3468" s="72" t="s">
        <v>21</v>
      </c>
    </row>
    <row r="3469" spans="3:7" ht="15" thickBot="1" x14ac:dyDescent="0.35">
      <c r="C3469" s="70">
        <v>43195</v>
      </c>
      <c r="D3469" s="71">
        <v>0.93813657407407414</v>
      </c>
      <c r="E3469" s="72" t="s">
        <v>9</v>
      </c>
      <c r="F3469" s="72">
        <v>41</v>
      </c>
      <c r="G3469" s="72" t="s">
        <v>10</v>
      </c>
    </row>
    <row r="3470" spans="3:7" ht="15" thickBot="1" x14ac:dyDescent="0.35">
      <c r="C3470" s="70">
        <v>43195</v>
      </c>
      <c r="D3470" s="71">
        <v>0.93822916666666656</v>
      </c>
      <c r="E3470" s="72" t="s">
        <v>9</v>
      </c>
      <c r="F3470" s="72">
        <v>44</v>
      </c>
      <c r="G3470" s="72" t="s">
        <v>10</v>
      </c>
    </row>
    <row r="3471" spans="3:7" ht="15" thickBot="1" x14ac:dyDescent="0.35">
      <c r="C3471" s="70">
        <v>43195</v>
      </c>
      <c r="D3471" s="71">
        <v>0.94496527777777783</v>
      </c>
      <c r="E3471" s="72" t="s">
        <v>9</v>
      </c>
      <c r="F3471" s="72">
        <v>49</v>
      </c>
      <c r="G3471" s="72" t="s">
        <v>21</v>
      </c>
    </row>
    <row r="3472" spans="3:7" ht="15" thickBot="1" x14ac:dyDescent="0.35">
      <c r="C3472" s="70">
        <v>43195</v>
      </c>
      <c r="D3472" s="71">
        <v>0.95354166666666673</v>
      </c>
      <c r="E3472" s="72" t="s">
        <v>9</v>
      </c>
      <c r="F3472" s="72">
        <v>42</v>
      </c>
      <c r="G3472" s="72" t="s">
        <v>10</v>
      </c>
    </row>
    <row r="3473" spans="3:7" ht="15" thickBot="1" x14ac:dyDescent="0.35">
      <c r="C3473" s="96">
        <v>43195</v>
      </c>
      <c r="D3473" s="97">
        <v>0.9695717592592592</v>
      </c>
      <c r="E3473" s="98" t="s">
        <v>9</v>
      </c>
      <c r="F3473" s="98">
        <v>36</v>
      </c>
      <c r="G3473" s="98" t="s">
        <v>21</v>
      </c>
    </row>
    <row r="3474" spans="3:7" ht="15" thickBot="1" x14ac:dyDescent="0.35">
      <c r="C3474" s="66">
        <v>43196</v>
      </c>
      <c r="D3474" s="67">
        <v>4.0208333333333332E-2</v>
      </c>
      <c r="E3474" s="68" t="s">
        <v>9</v>
      </c>
      <c r="F3474" s="68">
        <v>39</v>
      </c>
      <c r="G3474" s="68" t="s">
        <v>21</v>
      </c>
    </row>
    <row r="3475" spans="3:7" ht="15" thickBot="1" x14ac:dyDescent="0.35">
      <c r="C3475" s="70">
        <v>43196</v>
      </c>
      <c r="D3475" s="71">
        <v>4.0254629629629633E-2</v>
      </c>
      <c r="E3475" s="72" t="s">
        <v>9</v>
      </c>
      <c r="F3475" s="72">
        <v>36</v>
      </c>
      <c r="G3475" s="72" t="s">
        <v>21</v>
      </c>
    </row>
    <row r="3476" spans="3:7" ht="15" thickBot="1" x14ac:dyDescent="0.35">
      <c r="C3476" s="70">
        <v>43196</v>
      </c>
      <c r="D3476" s="71">
        <v>4.0393518518518516E-2</v>
      </c>
      <c r="E3476" s="72" t="s">
        <v>9</v>
      </c>
      <c r="F3476" s="72">
        <v>57</v>
      </c>
      <c r="G3476" s="72" t="s">
        <v>21</v>
      </c>
    </row>
    <row r="3477" spans="3:7" ht="15" thickBot="1" x14ac:dyDescent="0.35">
      <c r="C3477" s="70">
        <v>43196</v>
      </c>
      <c r="D3477" s="71">
        <v>4.2245370370370371E-2</v>
      </c>
      <c r="E3477" s="72" t="s">
        <v>9</v>
      </c>
      <c r="F3477" s="72">
        <v>51</v>
      </c>
      <c r="G3477" s="72" t="s">
        <v>10</v>
      </c>
    </row>
    <row r="3478" spans="3:7" ht="15" thickBot="1" x14ac:dyDescent="0.35">
      <c r="C3478" s="70">
        <v>43196</v>
      </c>
      <c r="D3478" s="71">
        <v>9.1284722222222225E-2</v>
      </c>
      <c r="E3478" s="72" t="s">
        <v>9</v>
      </c>
      <c r="F3478" s="72">
        <v>48</v>
      </c>
      <c r="G3478" s="72" t="s">
        <v>10</v>
      </c>
    </row>
    <row r="3479" spans="3:7" ht="15" thickBot="1" x14ac:dyDescent="0.35">
      <c r="C3479" s="70">
        <v>43196</v>
      </c>
      <c r="D3479" s="71">
        <v>0.16636574074074076</v>
      </c>
      <c r="E3479" s="72" t="s">
        <v>9</v>
      </c>
      <c r="F3479" s="72">
        <v>28</v>
      </c>
      <c r="G3479" s="72" t="s">
        <v>21</v>
      </c>
    </row>
    <row r="3480" spans="3:7" ht="15" thickBot="1" x14ac:dyDescent="0.35">
      <c r="C3480" s="70">
        <v>43196</v>
      </c>
      <c r="D3480" s="71">
        <v>0.16942129629629629</v>
      </c>
      <c r="E3480" s="72" t="s">
        <v>9</v>
      </c>
      <c r="F3480" s="72">
        <v>48</v>
      </c>
      <c r="G3480" s="72" t="s">
        <v>10</v>
      </c>
    </row>
    <row r="3481" spans="3:7" ht="15" thickBot="1" x14ac:dyDescent="0.35">
      <c r="C3481" s="70">
        <v>43196</v>
      </c>
      <c r="D3481" s="71">
        <v>0.18150462962962963</v>
      </c>
      <c r="E3481" s="72" t="s">
        <v>9</v>
      </c>
      <c r="F3481" s="72">
        <v>59</v>
      </c>
      <c r="G3481" s="72" t="s">
        <v>10</v>
      </c>
    </row>
    <row r="3482" spans="3:7" ht="15" thickBot="1" x14ac:dyDescent="0.35">
      <c r="C3482" s="70">
        <v>43196</v>
      </c>
      <c r="D3482" s="71">
        <v>0.18357638888888891</v>
      </c>
      <c r="E3482" s="72" t="s">
        <v>9</v>
      </c>
      <c r="F3482" s="72">
        <v>27</v>
      </c>
      <c r="G3482" s="72" t="s">
        <v>21</v>
      </c>
    </row>
    <row r="3483" spans="3:7" ht="15" thickBot="1" x14ac:dyDescent="0.35">
      <c r="C3483" s="70">
        <v>43196</v>
      </c>
      <c r="D3483" s="71">
        <v>0.2096759259259259</v>
      </c>
      <c r="E3483" s="72" t="s">
        <v>9</v>
      </c>
      <c r="F3483" s="72">
        <v>30</v>
      </c>
      <c r="G3483" s="72" t="s">
        <v>10</v>
      </c>
    </row>
    <row r="3484" spans="3:7" ht="15" thickBot="1" x14ac:dyDescent="0.35">
      <c r="C3484" s="70">
        <v>43196</v>
      </c>
      <c r="D3484" s="71">
        <v>0.22513888888888889</v>
      </c>
      <c r="E3484" s="72" t="s">
        <v>9</v>
      </c>
      <c r="F3484" s="72">
        <v>48</v>
      </c>
      <c r="G3484" s="72" t="s">
        <v>10</v>
      </c>
    </row>
    <row r="3485" spans="3:7" ht="15" thickBot="1" x14ac:dyDescent="0.35">
      <c r="C3485" s="70">
        <v>43196</v>
      </c>
      <c r="D3485" s="71">
        <v>0.22538194444444445</v>
      </c>
      <c r="E3485" s="72" t="s">
        <v>9</v>
      </c>
      <c r="F3485" s="72">
        <v>50</v>
      </c>
      <c r="G3485" s="72" t="s">
        <v>10</v>
      </c>
    </row>
    <row r="3486" spans="3:7" ht="15" thickBot="1" x14ac:dyDescent="0.35">
      <c r="C3486" s="70">
        <v>43196</v>
      </c>
      <c r="D3486" s="71">
        <v>0.22581018518518517</v>
      </c>
      <c r="E3486" s="72" t="s">
        <v>9</v>
      </c>
      <c r="F3486" s="72">
        <v>41</v>
      </c>
      <c r="G3486" s="72" t="s">
        <v>10</v>
      </c>
    </row>
    <row r="3487" spans="3:7" ht="15" thickBot="1" x14ac:dyDescent="0.35">
      <c r="C3487" s="70">
        <v>43196</v>
      </c>
      <c r="D3487" s="71">
        <v>0.22671296296296295</v>
      </c>
      <c r="E3487" s="72" t="s">
        <v>9</v>
      </c>
      <c r="F3487" s="72">
        <v>42</v>
      </c>
      <c r="G3487" s="72" t="s">
        <v>10</v>
      </c>
    </row>
    <row r="3488" spans="3:7" ht="15" thickBot="1" x14ac:dyDescent="0.35">
      <c r="C3488" s="70">
        <v>43196</v>
      </c>
      <c r="D3488" s="71">
        <v>0.22788194444444443</v>
      </c>
      <c r="E3488" s="72" t="s">
        <v>9</v>
      </c>
      <c r="F3488" s="72">
        <v>36</v>
      </c>
      <c r="G3488" s="72" t="s">
        <v>10</v>
      </c>
    </row>
    <row r="3489" spans="3:7" ht="15" thickBot="1" x14ac:dyDescent="0.35">
      <c r="C3489" s="70">
        <v>43196</v>
      </c>
      <c r="D3489" s="71">
        <v>0.23555555555555555</v>
      </c>
      <c r="E3489" s="72" t="s">
        <v>9</v>
      </c>
      <c r="F3489" s="72">
        <v>43</v>
      </c>
      <c r="G3489" s="72" t="s">
        <v>21</v>
      </c>
    </row>
    <row r="3490" spans="3:7" ht="15" thickBot="1" x14ac:dyDescent="0.35">
      <c r="C3490" s="70">
        <v>43196</v>
      </c>
      <c r="D3490" s="71">
        <v>0.24126157407407409</v>
      </c>
      <c r="E3490" s="72" t="s">
        <v>9</v>
      </c>
      <c r="F3490" s="72">
        <v>32</v>
      </c>
      <c r="G3490" s="72" t="s">
        <v>21</v>
      </c>
    </row>
    <row r="3491" spans="3:7" ht="15" thickBot="1" x14ac:dyDescent="0.35">
      <c r="C3491" s="70">
        <v>43196</v>
      </c>
      <c r="D3491" s="71">
        <v>0.24134259259259258</v>
      </c>
      <c r="E3491" s="72" t="s">
        <v>9</v>
      </c>
      <c r="F3491" s="72">
        <v>37</v>
      </c>
      <c r="G3491" s="72" t="s">
        <v>10</v>
      </c>
    </row>
    <row r="3492" spans="3:7" ht="15" thickBot="1" x14ac:dyDescent="0.35">
      <c r="C3492" s="70">
        <v>43196</v>
      </c>
      <c r="D3492" s="71">
        <v>0.25479166666666669</v>
      </c>
      <c r="E3492" s="72" t="s">
        <v>9</v>
      </c>
      <c r="F3492" s="72">
        <v>36</v>
      </c>
      <c r="G3492" s="72" t="s">
        <v>10</v>
      </c>
    </row>
    <row r="3493" spans="3:7" ht="15" thickBot="1" x14ac:dyDescent="0.35">
      <c r="C3493" s="70">
        <v>43196</v>
      </c>
      <c r="D3493" s="71">
        <v>0.2588078703703704</v>
      </c>
      <c r="E3493" s="72" t="s">
        <v>9</v>
      </c>
      <c r="F3493" s="72">
        <v>39</v>
      </c>
      <c r="G3493" s="72" t="s">
        <v>10</v>
      </c>
    </row>
    <row r="3494" spans="3:7" ht="15" thickBot="1" x14ac:dyDescent="0.35">
      <c r="C3494" s="70">
        <v>43196</v>
      </c>
      <c r="D3494" s="71">
        <v>0.26435185185185184</v>
      </c>
      <c r="E3494" s="72" t="s">
        <v>9</v>
      </c>
      <c r="F3494" s="72">
        <v>35</v>
      </c>
      <c r="G3494" s="72" t="s">
        <v>10</v>
      </c>
    </row>
    <row r="3495" spans="3:7" ht="15" thickBot="1" x14ac:dyDescent="0.35">
      <c r="C3495" s="70">
        <v>43196</v>
      </c>
      <c r="D3495" s="71">
        <v>0.26482638888888888</v>
      </c>
      <c r="E3495" s="72" t="s">
        <v>9</v>
      </c>
      <c r="F3495" s="72">
        <v>28</v>
      </c>
      <c r="G3495" s="72" t="s">
        <v>21</v>
      </c>
    </row>
    <row r="3496" spans="3:7" ht="15" thickBot="1" x14ac:dyDescent="0.35">
      <c r="C3496" s="70">
        <v>43196</v>
      </c>
      <c r="D3496" s="71">
        <v>0.2676736111111111</v>
      </c>
      <c r="E3496" s="72" t="s">
        <v>9</v>
      </c>
      <c r="F3496" s="72">
        <v>28</v>
      </c>
      <c r="G3496" s="72" t="s">
        <v>21</v>
      </c>
    </row>
    <row r="3497" spans="3:7" ht="15" thickBot="1" x14ac:dyDescent="0.35">
      <c r="C3497" s="70">
        <v>43196</v>
      </c>
      <c r="D3497" s="71">
        <v>0.27006944444444442</v>
      </c>
      <c r="E3497" s="72" t="s">
        <v>9</v>
      </c>
      <c r="F3497" s="72">
        <v>35</v>
      </c>
      <c r="G3497" s="72" t="s">
        <v>10</v>
      </c>
    </row>
    <row r="3498" spans="3:7" ht="15" thickBot="1" x14ac:dyDescent="0.35">
      <c r="C3498" s="70">
        <v>43196</v>
      </c>
      <c r="D3498" s="71">
        <v>0.2709375</v>
      </c>
      <c r="E3498" s="72" t="s">
        <v>9</v>
      </c>
      <c r="F3498" s="72">
        <v>39</v>
      </c>
      <c r="G3498" s="72" t="s">
        <v>21</v>
      </c>
    </row>
    <row r="3499" spans="3:7" ht="15" thickBot="1" x14ac:dyDescent="0.35">
      <c r="C3499" s="70">
        <v>43196</v>
      </c>
      <c r="D3499" s="71">
        <v>0.27166666666666667</v>
      </c>
      <c r="E3499" s="72" t="s">
        <v>9</v>
      </c>
      <c r="F3499" s="72">
        <v>59</v>
      </c>
      <c r="G3499" s="72" t="s">
        <v>10</v>
      </c>
    </row>
    <row r="3500" spans="3:7" ht="15" thickBot="1" x14ac:dyDescent="0.35">
      <c r="C3500" s="70">
        <v>43196</v>
      </c>
      <c r="D3500" s="71">
        <v>0.27195601851851853</v>
      </c>
      <c r="E3500" s="72" t="s">
        <v>9</v>
      </c>
      <c r="F3500" s="72">
        <v>47</v>
      </c>
      <c r="G3500" s="72" t="s">
        <v>10</v>
      </c>
    </row>
    <row r="3501" spans="3:7" ht="15" thickBot="1" x14ac:dyDescent="0.35">
      <c r="C3501" s="70">
        <v>43196</v>
      </c>
      <c r="D3501" s="71">
        <v>0.27291666666666664</v>
      </c>
      <c r="E3501" s="72" t="s">
        <v>9</v>
      </c>
      <c r="F3501" s="72">
        <v>38</v>
      </c>
      <c r="G3501" s="72" t="s">
        <v>10</v>
      </c>
    </row>
    <row r="3502" spans="3:7" ht="15" thickBot="1" x14ac:dyDescent="0.35">
      <c r="C3502" s="70">
        <v>43196</v>
      </c>
      <c r="D3502" s="71">
        <v>0.2744212962962963</v>
      </c>
      <c r="E3502" s="72" t="s">
        <v>9</v>
      </c>
      <c r="F3502" s="72">
        <v>42</v>
      </c>
      <c r="G3502" s="72" t="s">
        <v>10</v>
      </c>
    </row>
    <row r="3503" spans="3:7" ht="15" thickBot="1" x14ac:dyDescent="0.35">
      <c r="C3503" s="70">
        <v>43196</v>
      </c>
      <c r="D3503" s="71">
        <v>0.27467592592592593</v>
      </c>
      <c r="E3503" s="72" t="s">
        <v>9</v>
      </c>
      <c r="F3503" s="72">
        <v>37</v>
      </c>
      <c r="G3503" s="72" t="s">
        <v>10</v>
      </c>
    </row>
    <row r="3504" spans="3:7" ht="15" thickBot="1" x14ac:dyDescent="0.35">
      <c r="C3504" s="70">
        <v>43196</v>
      </c>
      <c r="D3504" s="71">
        <v>0.27494212962962966</v>
      </c>
      <c r="E3504" s="72" t="s">
        <v>9</v>
      </c>
      <c r="F3504" s="72">
        <v>42</v>
      </c>
      <c r="G3504" s="72" t="s">
        <v>10</v>
      </c>
    </row>
    <row r="3505" spans="3:7" ht="15" thickBot="1" x14ac:dyDescent="0.35">
      <c r="C3505" s="70">
        <v>43196</v>
      </c>
      <c r="D3505" s="71">
        <v>0.27554398148148146</v>
      </c>
      <c r="E3505" s="72" t="s">
        <v>9</v>
      </c>
      <c r="F3505" s="72">
        <v>48</v>
      </c>
      <c r="G3505" s="72" t="s">
        <v>21</v>
      </c>
    </row>
    <row r="3506" spans="3:7" ht="15" thickBot="1" x14ac:dyDescent="0.35">
      <c r="C3506" s="70">
        <v>43196</v>
      </c>
      <c r="D3506" s="71">
        <v>0.27560185185185188</v>
      </c>
      <c r="E3506" s="72" t="s">
        <v>9</v>
      </c>
      <c r="F3506" s="72">
        <v>46</v>
      </c>
      <c r="G3506" s="72" t="s">
        <v>10</v>
      </c>
    </row>
    <row r="3507" spans="3:7" ht="15" thickBot="1" x14ac:dyDescent="0.35">
      <c r="C3507" s="70">
        <v>43196</v>
      </c>
      <c r="D3507" s="71">
        <v>0.27765046296296297</v>
      </c>
      <c r="E3507" s="72" t="s">
        <v>9</v>
      </c>
      <c r="F3507" s="72">
        <v>28</v>
      </c>
      <c r="G3507" s="72" t="s">
        <v>21</v>
      </c>
    </row>
    <row r="3508" spans="3:7" ht="15" thickBot="1" x14ac:dyDescent="0.35">
      <c r="C3508" s="70">
        <v>43196</v>
      </c>
      <c r="D3508" s="71">
        <v>0.27804398148148146</v>
      </c>
      <c r="E3508" s="72" t="s">
        <v>9</v>
      </c>
      <c r="F3508" s="72">
        <v>45</v>
      </c>
      <c r="G3508" s="72" t="s">
        <v>10</v>
      </c>
    </row>
    <row r="3509" spans="3:7" ht="15" thickBot="1" x14ac:dyDescent="0.35">
      <c r="C3509" s="70">
        <v>43196</v>
      </c>
      <c r="D3509" s="71">
        <v>0.27837962962962964</v>
      </c>
      <c r="E3509" s="72" t="s">
        <v>9</v>
      </c>
      <c r="F3509" s="72">
        <v>41</v>
      </c>
      <c r="G3509" s="72" t="s">
        <v>10</v>
      </c>
    </row>
    <row r="3510" spans="3:7" ht="15" thickBot="1" x14ac:dyDescent="0.35">
      <c r="C3510" s="70">
        <v>43196</v>
      </c>
      <c r="D3510" s="71">
        <v>0.27854166666666669</v>
      </c>
      <c r="E3510" s="72" t="s">
        <v>9</v>
      </c>
      <c r="F3510" s="72">
        <v>36</v>
      </c>
      <c r="G3510" s="72" t="s">
        <v>10</v>
      </c>
    </row>
    <row r="3511" spans="3:7" ht="15" thickBot="1" x14ac:dyDescent="0.35">
      <c r="C3511" s="70">
        <v>43196</v>
      </c>
      <c r="D3511" s="71">
        <v>0.27865740740740741</v>
      </c>
      <c r="E3511" s="72" t="s">
        <v>9</v>
      </c>
      <c r="F3511" s="72">
        <v>45</v>
      </c>
      <c r="G3511" s="72" t="s">
        <v>10</v>
      </c>
    </row>
    <row r="3512" spans="3:7" ht="15" thickBot="1" x14ac:dyDescent="0.35">
      <c r="C3512" s="70">
        <v>43196</v>
      </c>
      <c r="D3512" s="71">
        <v>0.27934027777777776</v>
      </c>
      <c r="E3512" s="72" t="s">
        <v>9</v>
      </c>
      <c r="F3512" s="72">
        <v>58</v>
      </c>
      <c r="G3512" s="72" t="s">
        <v>10</v>
      </c>
    </row>
    <row r="3513" spans="3:7" ht="15" thickBot="1" x14ac:dyDescent="0.35">
      <c r="C3513" s="70">
        <v>43196</v>
      </c>
      <c r="D3513" s="71">
        <v>0.27980324074074076</v>
      </c>
      <c r="E3513" s="72" t="s">
        <v>9</v>
      </c>
      <c r="F3513" s="72">
        <v>50</v>
      </c>
      <c r="G3513" s="72" t="s">
        <v>10</v>
      </c>
    </row>
    <row r="3514" spans="3:7" ht="15" thickBot="1" x14ac:dyDescent="0.35">
      <c r="C3514" s="70">
        <v>43196</v>
      </c>
      <c r="D3514" s="71">
        <v>0.2802662037037037</v>
      </c>
      <c r="E3514" s="72" t="s">
        <v>9</v>
      </c>
      <c r="F3514" s="72">
        <v>47</v>
      </c>
      <c r="G3514" s="72" t="s">
        <v>10</v>
      </c>
    </row>
    <row r="3515" spans="3:7" ht="15" thickBot="1" x14ac:dyDescent="0.35">
      <c r="C3515" s="70">
        <v>43196</v>
      </c>
      <c r="D3515" s="71">
        <v>0.28168981481481481</v>
      </c>
      <c r="E3515" s="72" t="s">
        <v>9</v>
      </c>
      <c r="F3515" s="72">
        <v>43</v>
      </c>
      <c r="G3515" s="72" t="s">
        <v>10</v>
      </c>
    </row>
    <row r="3516" spans="3:7" ht="15" thickBot="1" x14ac:dyDescent="0.35">
      <c r="C3516" s="70">
        <v>43196</v>
      </c>
      <c r="D3516" s="71">
        <v>0.28229166666666666</v>
      </c>
      <c r="E3516" s="72" t="s">
        <v>9</v>
      </c>
      <c r="F3516" s="72">
        <v>33</v>
      </c>
      <c r="G3516" s="72" t="s">
        <v>10</v>
      </c>
    </row>
    <row r="3517" spans="3:7" ht="15" thickBot="1" x14ac:dyDescent="0.35">
      <c r="C3517" s="70">
        <v>43196</v>
      </c>
      <c r="D3517" s="71">
        <v>0.28342592592592591</v>
      </c>
      <c r="E3517" s="72" t="s">
        <v>9</v>
      </c>
      <c r="F3517" s="72">
        <v>64</v>
      </c>
      <c r="G3517" s="72" t="s">
        <v>10</v>
      </c>
    </row>
    <row r="3518" spans="3:7" ht="15" thickBot="1" x14ac:dyDescent="0.35">
      <c r="C3518" s="70">
        <v>43196</v>
      </c>
      <c r="D3518" s="71">
        <v>0.28398148148148145</v>
      </c>
      <c r="E3518" s="72" t="s">
        <v>9</v>
      </c>
      <c r="F3518" s="72">
        <v>47</v>
      </c>
      <c r="G3518" s="72" t="s">
        <v>10</v>
      </c>
    </row>
    <row r="3519" spans="3:7" ht="15" thickBot="1" x14ac:dyDescent="0.35">
      <c r="C3519" s="70">
        <v>43196</v>
      </c>
      <c r="D3519" s="71">
        <v>0.28450231481481481</v>
      </c>
      <c r="E3519" s="72" t="s">
        <v>9</v>
      </c>
      <c r="F3519" s="72">
        <v>26</v>
      </c>
      <c r="G3519" s="72" t="s">
        <v>21</v>
      </c>
    </row>
    <row r="3520" spans="3:7" ht="15" thickBot="1" x14ac:dyDescent="0.35">
      <c r="C3520" s="70">
        <v>43196</v>
      </c>
      <c r="D3520" s="71">
        <v>0.28535879629629629</v>
      </c>
      <c r="E3520" s="72" t="s">
        <v>9</v>
      </c>
      <c r="F3520" s="72">
        <v>22</v>
      </c>
      <c r="G3520" s="72" t="s">
        <v>21</v>
      </c>
    </row>
    <row r="3521" spans="3:7" ht="15" thickBot="1" x14ac:dyDescent="0.35">
      <c r="C3521" s="70">
        <v>43196</v>
      </c>
      <c r="D3521" s="71">
        <v>0.28540509259259261</v>
      </c>
      <c r="E3521" s="72" t="s">
        <v>9</v>
      </c>
      <c r="F3521" s="72">
        <v>37</v>
      </c>
      <c r="G3521" s="72" t="s">
        <v>10</v>
      </c>
    </row>
    <row r="3522" spans="3:7" ht="15" thickBot="1" x14ac:dyDescent="0.35">
      <c r="C3522" s="70">
        <v>43196</v>
      </c>
      <c r="D3522" s="71">
        <v>0.28550925925925924</v>
      </c>
      <c r="E3522" s="72" t="s">
        <v>9</v>
      </c>
      <c r="F3522" s="72">
        <v>39</v>
      </c>
      <c r="G3522" s="72" t="s">
        <v>10</v>
      </c>
    </row>
    <row r="3523" spans="3:7" ht="15" thickBot="1" x14ac:dyDescent="0.35">
      <c r="C3523" s="70">
        <v>43196</v>
      </c>
      <c r="D3523" s="71">
        <v>0.28589120370370369</v>
      </c>
      <c r="E3523" s="72" t="s">
        <v>9</v>
      </c>
      <c r="F3523" s="72">
        <v>34</v>
      </c>
      <c r="G3523" s="72" t="s">
        <v>10</v>
      </c>
    </row>
    <row r="3524" spans="3:7" ht="15" thickBot="1" x14ac:dyDescent="0.35">
      <c r="C3524" s="70">
        <v>43196</v>
      </c>
      <c r="D3524" s="71">
        <v>0.28666666666666668</v>
      </c>
      <c r="E3524" s="72" t="s">
        <v>9</v>
      </c>
      <c r="F3524" s="72">
        <v>30</v>
      </c>
      <c r="G3524" s="72" t="s">
        <v>21</v>
      </c>
    </row>
    <row r="3525" spans="3:7" ht="15" thickBot="1" x14ac:dyDescent="0.35">
      <c r="C3525" s="70">
        <v>43196</v>
      </c>
      <c r="D3525" s="71">
        <v>0.28759259259259257</v>
      </c>
      <c r="E3525" s="72" t="s">
        <v>9</v>
      </c>
      <c r="F3525" s="72">
        <v>27</v>
      </c>
      <c r="G3525" s="72" t="s">
        <v>10</v>
      </c>
    </row>
    <row r="3526" spans="3:7" ht="15" thickBot="1" x14ac:dyDescent="0.35">
      <c r="C3526" s="70">
        <v>43196</v>
      </c>
      <c r="D3526" s="71">
        <v>0.28760416666666666</v>
      </c>
      <c r="E3526" s="72" t="s">
        <v>9</v>
      </c>
      <c r="F3526" s="72">
        <v>23</v>
      </c>
      <c r="G3526" s="72" t="s">
        <v>10</v>
      </c>
    </row>
    <row r="3527" spans="3:7" ht="15" thickBot="1" x14ac:dyDescent="0.35">
      <c r="C3527" s="70">
        <v>43196</v>
      </c>
      <c r="D3527" s="71">
        <v>0.28896990740740741</v>
      </c>
      <c r="E3527" s="72" t="s">
        <v>9</v>
      </c>
      <c r="F3527" s="72">
        <v>51</v>
      </c>
      <c r="G3527" s="72" t="s">
        <v>10</v>
      </c>
    </row>
    <row r="3528" spans="3:7" ht="15" thickBot="1" x14ac:dyDescent="0.35">
      <c r="C3528" s="70">
        <v>43196</v>
      </c>
      <c r="D3528" s="71">
        <v>0.28913194444444446</v>
      </c>
      <c r="E3528" s="72" t="s">
        <v>9</v>
      </c>
      <c r="F3528" s="72">
        <v>46</v>
      </c>
      <c r="G3528" s="72" t="s">
        <v>21</v>
      </c>
    </row>
    <row r="3529" spans="3:7" ht="15" thickBot="1" x14ac:dyDescent="0.35">
      <c r="C3529" s="70">
        <v>43196</v>
      </c>
      <c r="D3529" s="71">
        <v>0.28921296296296295</v>
      </c>
      <c r="E3529" s="72" t="s">
        <v>9</v>
      </c>
      <c r="F3529" s="72">
        <v>36</v>
      </c>
      <c r="G3529" s="72" t="s">
        <v>10</v>
      </c>
    </row>
    <row r="3530" spans="3:7" ht="15" thickBot="1" x14ac:dyDescent="0.35">
      <c r="C3530" s="70">
        <v>43196</v>
      </c>
      <c r="D3530" s="71">
        <v>0.2908101851851852</v>
      </c>
      <c r="E3530" s="72" t="s">
        <v>9</v>
      </c>
      <c r="F3530" s="72">
        <v>23</v>
      </c>
      <c r="G3530" s="72" t="s">
        <v>21</v>
      </c>
    </row>
    <row r="3531" spans="3:7" ht="15" thickBot="1" x14ac:dyDescent="0.35">
      <c r="C3531" s="70">
        <v>43196</v>
      </c>
      <c r="D3531" s="71">
        <v>0.29138888888888886</v>
      </c>
      <c r="E3531" s="72" t="s">
        <v>9</v>
      </c>
      <c r="F3531" s="72">
        <v>25</v>
      </c>
      <c r="G3531" s="72" t="s">
        <v>21</v>
      </c>
    </row>
    <row r="3532" spans="3:7" ht="15" thickBot="1" x14ac:dyDescent="0.35">
      <c r="C3532" s="70">
        <v>43196</v>
      </c>
      <c r="D3532" s="71">
        <v>0.29222222222222222</v>
      </c>
      <c r="E3532" s="72" t="s">
        <v>9</v>
      </c>
      <c r="F3532" s="72">
        <v>42</v>
      </c>
      <c r="G3532" s="72" t="s">
        <v>21</v>
      </c>
    </row>
    <row r="3533" spans="3:7" ht="15" thickBot="1" x14ac:dyDescent="0.35">
      <c r="C3533" s="70">
        <v>43196</v>
      </c>
      <c r="D3533" s="71">
        <v>0.29224537037037041</v>
      </c>
      <c r="E3533" s="72" t="s">
        <v>9</v>
      </c>
      <c r="F3533" s="72">
        <v>32</v>
      </c>
      <c r="G3533" s="72" t="s">
        <v>21</v>
      </c>
    </row>
    <row r="3534" spans="3:7" ht="15" thickBot="1" x14ac:dyDescent="0.35">
      <c r="C3534" s="70">
        <v>43196</v>
      </c>
      <c r="D3534" s="71">
        <v>0.29224537037037041</v>
      </c>
      <c r="E3534" s="72" t="s">
        <v>9</v>
      </c>
      <c r="F3534" s="72">
        <v>34</v>
      </c>
      <c r="G3534" s="72" t="s">
        <v>21</v>
      </c>
    </row>
    <row r="3535" spans="3:7" ht="15" thickBot="1" x14ac:dyDescent="0.35">
      <c r="C3535" s="70">
        <v>43196</v>
      </c>
      <c r="D3535" s="71">
        <v>0.29225694444444444</v>
      </c>
      <c r="E3535" s="72" t="s">
        <v>9</v>
      </c>
      <c r="F3535" s="72">
        <v>19</v>
      </c>
      <c r="G3535" s="72" t="s">
        <v>21</v>
      </c>
    </row>
    <row r="3536" spans="3:7" ht="15" thickBot="1" x14ac:dyDescent="0.35">
      <c r="C3536" s="70">
        <v>43196</v>
      </c>
      <c r="D3536" s="71">
        <v>0.29268518518518521</v>
      </c>
      <c r="E3536" s="72" t="s">
        <v>9</v>
      </c>
      <c r="F3536" s="72">
        <v>47</v>
      </c>
      <c r="G3536" s="72" t="s">
        <v>10</v>
      </c>
    </row>
    <row r="3537" spans="3:7" ht="15" thickBot="1" x14ac:dyDescent="0.35">
      <c r="C3537" s="70">
        <v>43196</v>
      </c>
      <c r="D3537" s="71">
        <v>0.29305555555555557</v>
      </c>
      <c r="E3537" s="72" t="s">
        <v>9</v>
      </c>
      <c r="F3537" s="72">
        <v>39</v>
      </c>
      <c r="G3537" s="72" t="s">
        <v>10</v>
      </c>
    </row>
    <row r="3538" spans="3:7" ht="15" thickBot="1" x14ac:dyDescent="0.35">
      <c r="C3538" s="70">
        <v>43196</v>
      </c>
      <c r="D3538" s="71">
        <v>0.29311342592592593</v>
      </c>
      <c r="E3538" s="72" t="s">
        <v>9</v>
      </c>
      <c r="F3538" s="72">
        <v>35</v>
      </c>
      <c r="G3538" s="72" t="s">
        <v>21</v>
      </c>
    </row>
    <row r="3539" spans="3:7" ht="15" thickBot="1" x14ac:dyDescent="0.35">
      <c r="C3539" s="70">
        <v>43196</v>
      </c>
      <c r="D3539" s="71">
        <v>0.29395833333333332</v>
      </c>
      <c r="E3539" s="72" t="s">
        <v>9</v>
      </c>
      <c r="F3539" s="72">
        <v>35</v>
      </c>
      <c r="G3539" s="72" t="s">
        <v>10</v>
      </c>
    </row>
    <row r="3540" spans="3:7" ht="15" thickBot="1" x14ac:dyDescent="0.35">
      <c r="C3540" s="70">
        <v>43196</v>
      </c>
      <c r="D3540" s="71">
        <v>0.29425925925925928</v>
      </c>
      <c r="E3540" s="72" t="s">
        <v>9</v>
      </c>
      <c r="F3540" s="72">
        <v>52</v>
      </c>
      <c r="G3540" s="72" t="s">
        <v>10</v>
      </c>
    </row>
    <row r="3541" spans="3:7" ht="15" thickBot="1" x14ac:dyDescent="0.35">
      <c r="C3541" s="70">
        <v>43196</v>
      </c>
      <c r="D3541" s="71">
        <v>0.29454861111111114</v>
      </c>
      <c r="E3541" s="72" t="s">
        <v>9</v>
      </c>
      <c r="F3541" s="72">
        <v>38</v>
      </c>
      <c r="G3541" s="72" t="s">
        <v>10</v>
      </c>
    </row>
    <row r="3542" spans="3:7" ht="15" thickBot="1" x14ac:dyDescent="0.35">
      <c r="C3542" s="70">
        <v>43196</v>
      </c>
      <c r="D3542" s="71">
        <v>0.29469907407407409</v>
      </c>
      <c r="E3542" s="72" t="s">
        <v>9</v>
      </c>
      <c r="F3542" s="72">
        <v>26</v>
      </c>
      <c r="G3542" s="72" t="s">
        <v>21</v>
      </c>
    </row>
    <row r="3543" spans="3:7" ht="15" thickBot="1" x14ac:dyDescent="0.35">
      <c r="C3543" s="70">
        <v>43196</v>
      </c>
      <c r="D3543" s="71">
        <v>0.29548611111111112</v>
      </c>
      <c r="E3543" s="72" t="s">
        <v>9</v>
      </c>
      <c r="F3543" s="72">
        <v>39</v>
      </c>
      <c r="G3543" s="72" t="s">
        <v>10</v>
      </c>
    </row>
    <row r="3544" spans="3:7" ht="15" thickBot="1" x14ac:dyDescent="0.35">
      <c r="C3544" s="70">
        <v>43196</v>
      </c>
      <c r="D3544" s="71">
        <v>0.29585648148148147</v>
      </c>
      <c r="E3544" s="72" t="s">
        <v>9</v>
      </c>
      <c r="F3544" s="72">
        <v>31</v>
      </c>
      <c r="G3544" s="72" t="s">
        <v>21</v>
      </c>
    </row>
    <row r="3545" spans="3:7" ht="15" thickBot="1" x14ac:dyDescent="0.35">
      <c r="C3545" s="70">
        <v>43196</v>
      </c>
      <c r="D3545" s="71">
        <v>0.29677083333333332</v>
      </c>
      <c r="E3545" s="72" t="s">
        <v>9</v>
      </c>
      <c r="F3545" s="72">
        <v>42</v>
      </c>
      <c r="G3545" s="72" t="s">
        <v>10</v>
      </c>
    </row>
    <row r="3546" spans="3:7" ht="15" thickBot="1" x14ac:dyDescent="0.35">
      <c r="C3546" s="70">
        <v>43196</v>
      </c>
      <c r="D3546" s="71">
        <v>0.29697916666666668</v>
      </c>
      <c r="E3546" s="72" t="s">
        <v>9</v>
      </c>
      <c r="F3546" s="72">
        <v>31</v>
      </c>
      <c r="G3546" s="72" t="s">
        <v>21</v>
      </c>
    </row>
    <row r="3547" spans="3:7" ht="15" thickBot="1" x14ac:dyDescent="0.35">
      <c r="C3547" s="70">
        <v>43196</v>
      </c>
      <c r="D3547" s="71">
        <v>0.29754629629629631</v>
      </c>
      <c r="E3547" s="72" t="s">
        <v>9</v>
      </c>
      <c r="F3547" s="72">
        <v>46</v>
      </c>
      <c r="G3547" s="72" t="s">
        <v>10</v>
      </c>
    </row>
    <row r="3548" spans="3:7" ht="15" thickBot="1" x14ac:dyDescent="0.35">
      <c r="C3548" s="70">
        <v>43196</v>
      </c>
      <c r="D3548" s="71">
        <v>0.29774305555555552</v>
      </c>
      <c r="E3548" s="72" t="s">
        <v>9</v>
      </c>
      <c r="F3548" s="72">
        <v>54</v>
      </c>
      <c r="G3548" s="72" t="s">
        <v>10</v>
      </c>
    </row>
    <row r="3549" spans="3:7" ht="15" thickBot="1" x14ac:dyDescent="0.35">
      <c r="C3549" s="70">
        <v>43196</v>
      </c>
      <c r="D3549" s="71">
        <v>0.29833333333333334</v>
      </c>
      <c r="E3549" s="72" t="s">
        <v>9</v>
      </c>
      <c r="F3549" s="72">
        <v>27</v>
      </c>
      <c r="G3549" s="72" t="s">
        <v>10</v>
      </c>
    </row>
    <row r="3550" spans="3:7" ht="15" thickBot="1" x14ac:dyDescent="0.35">
      <c r="C3550" s="70">
        <v>43196</v>
      </c>
      <c r="D3550" s="71">
        <v>0.29870370370370369</v>
      </c>
      <c r="E3550" s="72" t="s">
        <v>9</v>
      </c>
      <c r="F3550" s="72">
        <v>44</v>
      </c>
      <c r="G3550" s="72" t="s">
        <v>10</v>
      </c>
    </row>
    <row r="3551" spans="3:7" ht="15" thickBot="1" x14ac:dyDescent="0.35">
      <c r="C3551" s="70">
        <v>43196</v>
      </c>
      <c r="D3551" s="71">
        <v>0.29888888888888893</v>
      </c>
      <c r="E3551" s="72" t="s">
        <v>9</v>
      </c>
      <c r="F3551" s="72">
        <v>26</v>
      </c>
      <c r="G3551" s="72" t="s">
        <v>21</v>
      </c>
    </row>
    <row r="3552" spans="3:7" ht="15" thickBot="1" x14ac:dyDescent="0.35">
      <c r="C3552" s="70">
        <v>43196</v>
      </c>
      <c r="D3552" s="71">
        <v>0.29961805555555554</v>
      </c>
      <c r="E3552" s="72" t="s">
        <v>9</v>
      </c>
      <c r="F3552" s="72">
        <v>36</v>
      </c>
      <c r="G3552" s="72" t="s">
        <v>10</v>
      </c>
    </row>
    <row r="3553" spans="3:7" ht="15" thickBot="1" x14ac:dyDescent="0.35">
      <c r="C3553" s="70">
        <v>43196</v>
      </c>
      <c r="D3553" s="71">
        <v>0.29979166666666668</v>
      </c>
      <c r="E3553" s="72" t="s">
        <v>9</v>
      </c>
      <c r="F3553" s="72">
        <v>51</v>
      </c>
      <c r="G3553" s="72" t="s">
        <v>10</v>
      </c>
    </row>
    <row r="3554" spans="3:7" ht="15" thickBot="1" x14ac:dyDescent="0.35">
      <c r="C3554" s="70">
        <v>43196</v>
      </c>
      <c r="D3554" s="71">
        <v>0.30008101851851848</v>
      </c>
      <c r="E3554" s="72" t="s">
        <v>9</v>
      </c>
      <c r="F3554" s="72">
        <v>40</v>
      </c>
      <c r="G3554" s="72" t="s">
        <v>10</v>
      </c>
    </row>
    <row r="3555" spans="3:7" ht="15" thickBot="1" x14ac:dyDescent="0.35">
      <c r="C3555" s="70">
        <v>43196</v>
      </c>
      <c r="D3555" s="71">
        <v>0.30046296296296299</v>
      </c>
      <c r="E3555" s="72" t="s">
        <v>9</v>
      </c>
      <c r="F3555" s="72">
        <v>51</v>
      </c>
      <c r="G3555" s="72" t="s">
        <v>21</v>
      </c>
    </row>
    <row r="3556" spans="3:7" ht="15" thickBot="1" x14ac:dyDescent="0.35">
      <c r="C3556" s="70">
        <v>43196</v>
      </c>
      <c r="D3556" s="71">
        <v>0.30297453703703703</v>
      </c>
      <c r="E3556" s="72" t="s">
        <v>9</v>
      </c>
      <c r="F3556" s="72">
        <v>45</v>
      </c>
      <c r="G3556" s="72" t="s">
        <v>10</v>
      </c>
    </row>
    <row r="3557" spans="3:7" ht="15" thickBot="1" x14ac:dyDescent="0.35">
      <c r="C3557" s="70">
        <v>43196</v>
      </c>
      <c r="D3557" s="71">
        <v>0.30324074074074076</v>
      </c>
      <c r="E3557" s="72" t="s">
        <v>9</v>
      </c>
      <c r="F3557" s="72">
        <v>43</v>
      </c>
      <c r="G3557" s="72" t="s">
        <v>10</v>
      </c>
    </row>
    <row r="3558" spans="3:7" ht="15" thickBot="1" x14ac:dyDescent="0.35">
      <c r="C3558" s="70">
        <v>43196</v>
      </c>
      <c r="D3558" s="71">
        <v>0.30362268518518515</v>
      </c>
      <c r="E3558" s="72" t="s">
        <v>9</v>
      </c>
      <c r="F3558" s="72">
        <v>31</v>
      </c>
      <c r="G3558" s="72" t="s">
        <v>10</v>
      </c>
    </row>
    <row r="3559" spans="3:7" ht="15" thickBot="1" x14ac:dyDescent="0.35">
      <c r="C3559" s="70">
        <v>43196</v>
      </c>
      <c r="D3559" s="71">
        <v>0.3037037037037037</v>
      </c>
      <c r="E3559" s="72" t="s">
        <v>9</v>
      </c>
      <c r="F3559" s="72">
        <v>45</v>
      </c>
      <c r="G3559" s="72" t="s">
        <v>10</v>
      </c>
    </row>
    <row r="3560" spans="3:7" ht="15" thickBot="1" x14ac:dyDescent="0.35">
      <c r="C3560" s="70">
        <v>43196</v>
      </c>
      <c r="D3560" s="71">
        <v>0.3041550925925926</v>
      </c>
      <c r="E3560" s="72" t="s">
        <v>9</v>
      </c>
      <c r="F3560" s="72">
        <v>23</v>
      </c>
      <c r="G3560" s="72" t="s">
        <v>21</v>
      </c>
    </row>
    <row r="3561" spans="3:7" ht="15" thickBot="1" x14ac:dyDescent="0.35">
      <c r="C3561" s="70">
        <v>43196</v>
      </c>
      <c r="D3561" s="71">
        <v>0.30434027777777778</v>
      </c>
      <c r="E3561" s="72" t="s">
        <v>9</v>
      </c>
      <c r="F3561" s="72">
        <v>40</v>
      </c>
      <c r="G3561" s="72" t="s">
        <v>10</v>
      </c>
    </row>
    <row r="3562" spans="3:7" ht="15" thickBot="1" x14ac:dyDescent="0.35">
      <c r="C3562" s="70">
        <v>43196</v>
      </c>
      <c r="D3562" s="71">
        <v>0.30472222222222223</v>
      </c>
      <c r="E3562" s="72" t="s">
        <v>9</v>
      </c>
      <c r="F3562" s="72">
        <v>51</v>
      </c>
      <c r="G3562" s="72" t="s">
        <v>10</v>
      </c>
    </row>
    <row r="3563" spans="3:7" ht="15" thickBot="1" x14ac:dyDescent="0.35">
      <c r="C3563" s="70">
        <v>43196</v>
      </c>
      <c r="D3563" s="71">
        <v>0.30480324074074078</v>
      </c>
      <c r="E3563" s="72" t="s">
        <v>9</v>
      </c>
      <c r="F3563" s="72">
        <v>35</v>
      </c>
      <c r="G3563" s="72" t="s">
        <v>10</v>
      </c>
    </row>
    <row r="3564" spans="3:7" ht="15" thickBot="1" x14ac:dyDescent="0.35">
      <c r="C3564" s="70">
        <v>43196</v>
      </c>
      <c r="D3564" s="71">
        <v>0.30480324074074078</v>
      </c>
      <c r="E3564" s="72" t="s">
        <v>9</v>
      </c>
      <c r="F3564" s="72">
        <v>32</v>
      </c>
      <c r="G3564" s="72" t="s">
        <v>10</v>
      </c>
    </row>
    <row r="3565" spans="3:7" ht="15" thickBot="1" x14ac:dyDescent="0.35">
      <c r="C3565" s="70">
        <v>43196</v>
      </c>
      <c r="D3565" s="71">
        <v>0.30481481481481482</v>
      </c>
      <c r="E3565" s="72" t="s">
        <v>9</v>
      </c>
      <c r="F3565" s="72">
        <v>33</v>
      </c>
      <c r="G3565" s="72" t="s">
        <v>10</v>
      </c>
    </row>
    <row r="3566" spans="3:7" ht="15" thickBot="1" x14ac:dyDescent="0.35">
      <c r="C3566" s="70">
        <v>43196</v>
      </c>
      <c r="D3566" s="71">
        <v>0.30482638888888886</v>
      </c>
      <c r="E3566" s="72" t="s">
        <v>9</v>
      </c>
      <c r="F3566" s="72">
        <v>41</v>
      </c>
      <c r="G3566" s="72" t="s">
        <v>10</v>
      </c>
    </row>
    <row r="3567" spans="3:7" ht="15" thickBot="1" x14ac:dyDescent="0.35">
      <c r="C3567" s="70">
        <v>43196</v>
      </c>
      <c r="D3567" s="71">
        <v>0.30525462962962963</v>
      </c>
      <c r="E3567" s="72" t="s">
        <v>9</v>
      </c>
      <c r="F3567" s="72">
        <v>31</v>
      </c>
      <c r="G3567" s="72" t="s">
        <v>10</v>
      </c>
    </row>
    <row r="3568" spans="3:7" ht="15" thickBot="1" x14ac:dyDescent="0.35">
      <c r="C3568" s="70">
        <v>43196</v>
      </c>
      <c r="D3568" s="71">
        <v>0.30527777777777781</v>
      </c>
      <c r="E3568" s="72" t="s">
        <v>9</v>
      </c>
      <c r="F3568" s="72">
        <v>25</v>
      </c>
      <c r="G3568" s="72" t="s">
        <v>21</v>
      </c>
    </row>
    <row r="3569" spans="3:7" ht="15" thickBot="1" x14ac:dyDescent="0.35">
      <c r="C3569" s="70">
        <v>43196</v>
      </c>
      <c r="D3569" s="71">
        <v>0.30612268518518521</v>
      </c>
      <c r="E3569" s="72" t="s">
        <v>9</v>
      </c>
      <c r="F3569" s="72">
        <v>33</v>
      </c>
      <c r="G3569" s="72" t="s">
        <v>21</v>
      </c>
    </row>
    <row r="3570" spans="3:7" ht="15" thickBot="1" x14ac:dyDescent="0.35">
      <c r="C3570" s="70">
        <v>43196</v>
      </c>
      <c r="D3570" s="71">
        <v>0.30616898148148147</v>
      </c>
      <c r="E3570" s="72" t="s">
        <v>9</v>
      </c>
      <c r="F3570" s="72">
        <v>43</v>
      </c>
      <c r="G3570" s="72" t="s">
        <v>10</v>
      </c>
    </row>
    <row r="3571" spans="3:7" ht="15" thickBot="1" x14ac:dyDescent="0.35">
      <c r="C3571" s="70">
        <v>43196</v>
      </c>
      <c r="D3571" s="71">
        <v>0.30724537037037036</v>
      </c>
      <c r="E3571" s="72" t="s">
        <v>9</v>
      </c>
      <c r="F3571" s="72">
        <v>26</v>
      </c>
      <c r="G3571" s="72" t="s">
        <v>21</v>
      </c>
    </row>
    <row r="3572" spans="3:7" ht="15" thickBot="1" x14ac:dyDescent="0.35">
      <c r="C3572" s="70">
        <v>43196</v>
      </c>
      <c r="D3572" s="71">
        <v>0.30740740740740741</v>
      </c>
      <c r="E3572" s="72" t="s">
        <v>9</v>
      </c>
      <c r="F3572" s="72">
        <v>35</v>
      </c>
      <c r="G3572" s="72" t="s">
        <v>21</v>
      </c>
    </row>
    <row r="3573" spans="3:7" ht="15" thickBot="1" x14ac:dyDescent="0.35">
      <c r="C3573" s="70">
        <v>43196</v>
      </c>
      <c r="D3573" s="71">
        <v>0.30913194444444442</v>
      </c>
      <c r="E3573" s="72" t="s">
        <v>9</v>
      </c>
      <c r="F3573" s="72">
        <v>45</v>
      </c>
      <c r="G3573" s="72" t="s">
        <v>10</v>
      </c>
    </row>
    <row r="3574" spans="3:7" ht="15" thickBot="1" x14ac:dyDescent="0.35">
      <c r="C3574" s="70">
        <v>43196</v>
      </c>
      <c r="D3574" s="71">
        <v>0.30997685185185186</v>
      </c>
      <c r="E3574" s="72" t="s">
        <v>9</v>
      </c>
      <c r="F3574" s="72">
        <v>42</v>
      </c>
      <c r="G3574" s="72" t="s">
        <v>10</v>
      </c>
    </row>
    <row r="3575" spans="3:7" ht="15" thickBot="1" x14ac:dyDescent="0.35">
      <c r="C3575" s="70">
        <v>43196</v>
      </c>
      <c r="D3575" s="71">
        <v>0.31009259259259259</v>
      </c>
      <c r="E3575" s="72" t="s">
        <v>9</v>
      </c>
      <c r="F3575" s="72">
        <v>41</v>
      </c>
      <c r="G3575" s="72" t="s">
        <v>10</v>
      </c>
    </row>
    <row r="3576" spans="3:7" ht="15" thickBot="1" x14ac:dyDescent="0.35">
      <c r="C3576" s="70">
        <v>43196</v>
      </c>
      <c r="D3576" s="71">
        <v>0.31074074074074071</v>
      </c>
      <c r="E3576" s="72" t="s">
        <v>9</v>
      </c>
      <c r="F3576" s="72">
        <v>35</v>
      </c>
      <c r="G3576" s="72" t="s">
        <v>10</v>
      </c>
    </row>
    <row r="3577" spans="3:7" ht="15" thickBot="1" x14ac:dyDescent="0.35">
      <c r="C3577" s="70">
        <v>43196</v>
      </c>
      <c r="D3577" s="71">
        <v>0.3117361111111111</v>
      </c>
      <c r="E3577" s="72" t="s">
        <v>9</v>
      </c>
      <c r="F3577" s="72">
        <v>35</v>
      </c>
      <c r="G3577" s="72" t="s">
        <v>10</v>
      </c>
    </row>
    <row r="3578" spans="3:7" ht="15" thickBot="1" x14ac:dyDescent="0.35">
      <c r="C3578" s="70">
        <v>43196</v>
      </c>
      <c r="D3578" s="71">
        <v>0.31473379629629633</v>
      </c>
      <c r="E3578" s="72" t="s">
        <v>9</v>
      </c>
      <c r="F3578" s="72">
        <v>45</v>
      </c>
      <c r="G3578" s="72" t="s">
        <v>10</v>
      </c>
    </row>
    <row r="3579" spans="3:7" ht="15" thickBot="1" x14ac:dyDescent="0.35">
      <c r="C3579" s="70">
        <v>43196</v>
      </c>
      <c r="D3579" s="71">
        <v>0.31505787037037036</v>
      </c>
      <c r="E3579" s="72" t="s">
        <v>9</v>
      </c>
      <c r="F3579" s="72">
        <v>37</v>
      </c>
      <c r="G3579" s="72" t="s">
        <v>10</v>
      </c>
    </row>
    <row r="3580" spans="3:7" ht="15" thickBot="1" x14ac:dyDescent="0.35">
      <c r="C3580" s="70">
        <v>43196</v>
      </c>
      <c r="D3580" s="71">
        <v>0.31840277777777776</v>
      </c>
      <c r="E3580" s="72" t="s">
        <v>9</v>
      </c>
      <c r="F3580" s="72">
        <v>26</v>
      </c>
      <c r="G3580" s="72" t="s">
        <v>21</v>
      </c>
    </row>
    <row r="3581" spans="3:7" ht="15" thickBot="1" x14ac:dyDescent="0.35">
      <c r="C3581" s="70">
        <v>43196</v>
      </c>
      <c r="D3581" s="71">
        <v>0.31844907407407408</v>
      </c>
      <c r="E3581" s="72" t="s">
        <v>9</v>
      </c>
      <c r="F3581" s="72">
        <v>54</v>
      </c>
      <c r="G3581" s="72" t="s">
        <v>10</v>
      </c>
    </row>
    <row r="3582" spans="3:7" ht="15" thickBot="1" x14ac:dyDescent="0.35">
      <c r="C3582" s="70">
        <v>43196</v>
      </c>
      <c r="D3582" s="71">
        <v>0.31900462962962961</v>
      </c>
      <c r="E3582" s="72" t="s">
        <v>9</v>
      </c>
      <c r="F3582" s="72">
        <v>43</v>
      </c>
      <c r="G3582" s="72" t="s">
        <v>10</v>
      </c>
    </row>
    <row r="3583" spans="3:7" ht="15" thickBot="1" x14ac:dyDescent="0.35">
      <c r="C3583" s="70">
        <v>43196</v>
      </c>
      <c r="D3583" s="71">
        <v>0.32274305555555555</v>
      </c>
      <c r="E3583" s="72" t="s">
        <v>9</v>
      </c>
      <c r="F3583" s="72">
        <v>35</v>
      </c>
      <c r="G3583" s="72" t="s">
        <v>21</v>
      </c>
    </row>
    <row r="3584" spans="3:7" ht="15" thickBot="1" x14ac:dyDescent="0.35">
      <c r="C3584" s="70">
        <v>43196</v>
      </c>
      <c r="D3584" s="71">
        <v>0.32372685185185185</v>
      </c>
      <c r="E3584" s="72" t="s">
        <v>9</v>
      </c>
      <c r="F3584" s="72">
        <v>48</v>
      </c>
      <c r="G3584" s="72" t="s">
        <v>10</v>
      </c>
    </row>
    <row r="3585" spans="3:7" ht="15" thickBot="1" x14ac:dyDescent="0.35">
      <c r="C3585" s="70">
        <v>43196</v>
      </c>
      <c r="D3585" s="71">
        <v>0.32836805555555554</v>
      </c>
      <c r="E3585" s="72" t="s">
        <v>9</v>
      </c>
      <c r="F3585" s="72">
        <v>27</v>
      </c>
      <c r="G3585" s="72" t="s">
        <v>21</v>
      </c>
    </row>
    <row r="3586" spans="3:7" ht="15" thickBot="1" x14ac:dyDescent="0.35">
      <c r="C3586" s="70">
        <v>43196</v>
      </c>
      <c r="D3586" s="71">
        <v>0.32929398148148148</v>
      </c>
      <c r="E3586" s="72" t="s">
        <v>9</v>
      </c>
      <c r="F3586" s="72">
        <v>25</v>
      </c>
      <c r="G3586" s="72" t="s">
        <v>21</v>
      </c>
    </row>
    <row r="3587" spans="3:7" ht="15" thickBot="1" x14ac:dyDescent="0.35">
      <c r="C3587" s="70">
        <v>43196</v>
      </c>
      <c r="D3587" s="71">
        <v>0.32943287037037039</v>
      </c>
      <c r="E3587" s="72" t="s">
        <v>9</v>
      </c>
      <c r="F3587" s="72">
        <v>28</v>
      </c>
      <c r="G3587" s="72" t="s">
        <v>21</v>
      </c>
    </row>
    <row r="3588" spans="3:7" ht="15" thickBot="1" x14ac:dyDescent="0.35">
      <c r="C3588" s="70">
        <v>43196</v>
      </c>
      <c r="D3588" s="71">
        <v>0.33109953703703704</v>
      </c>
      <c r="E3588" s="72" t="s">
        <v>9</v>
      </c>
      <c r="F3588" s="72">
        <v>27</v>
      </c>
      <c r="G3588" s="72" t="s">
        <v>21</v>
      </c>
    </row>
    <row r="3589" spans="3:7" ht="15" thickBot="1" x14ac:dyDescent="0.35">
      <c r="C3589" s="70">
        <v>43196</v>
      </c>
      <c r="D3589" s="71">
        <v>0.33178240740740739</v>
      </c>
      <c r="E3589" s="72" t="s">
        <v>9</v>
      </c>
      <c r="F3589" s="72">
        <v>40</v>
      </c>
      <c r="G3589" s="72" t="s">
        <v>10</v>
      </c>
    </row>
    <row r="3590" spans="3:7" ht="15" thickBot="1" x14ac:dyDescent="0.35">
      <c r="C3590" s="70">
        <v>43196</v>
      </c>
      <c r="D3590" s="71">
        <v>0.33461805555555557</v>
      </c>
      <c r="E3590" s="72" t="s">
        <v>9</v>
      </c>
      <c r="F3590" s="72">
        <v>35</v>
      </c>
      <c r="G3590" s="72" t="s">
        <v>21</v>
      </c>
    </row>
    <row r="3591" spans="3:7" ht="15" thickBot="1" x14ac:dyDescent="0.35">
      <c r="C3591" s="70">
        <v>43196</v>
      </c>
      <c r="D3591" s="71">
        <v>0.33469907407407407</v>
      </c>
      <c r="E3591" s="72" t="s">
        <v>9</v>
      </c>
      <c r="F3591" s="72">
        <v>28</v>
      </c>
      <c r="G3591" s="72" t="s">
        <v>21</v>
      </c>
    </row>
    <row r="3592" spans="3:7" ht="15" thickBot="1" x14ac:dyDescent="0.35">
      <c r="C3592" s="70">
        <v>43196</v>
      </c>
      <c r="D3592" s="71">
        <v>0.33501157407407406</v>
      </c>
      <c r="E3592" s="72" t="s">
        <v>9</v>
      </c>
      <c r="F3592" s="72">
        <v>46</v>
      </c>
      <c r="G3592" s="72" t="s">
        <v>10</v>
      </c>
    </row>
    <row r="3593" spans="3:7" ht="15" thickBot="1" x14ac:dyDescent="0.35">
      <c r="C3593" s="70">
        <v>43196</v>
      </c>
      <c r="D3593" s="71">
        <v>0.34325231481481483</v>
      </c>
      <c r="E3593" s="72" t="s">
        <v>9</v>
      </c>
      <c r="F3593" s="72">
        <v>25</v>
      </c>
      <c r="G3593" s="72" t="s">
        <v>21</v>
      </c>
    </row>
    <row r="3594" spans="3:7" ht="15" thickBot="1" x14ac:dyDescent="0.35">
      <c r="C3594" s="70">
        <v>43196</v>
      </c>
      <c r="D3594" s="71">
        <v>0.34376157407407404</v>
      </c>
      <c r="E3594" s="72" t="s">
        <v>9</v>
      </c>
      <c r="F3594" s="72">
        <v>46</v>
      </c>
      <c r="G3594" s="72" t="s">
        <v>10</v>
      </c>
    </row>
    <row r="3595" spans="3:7" ht="15" thickBot="1" x14ac:dyDescent="0.35">
      <c r="C3595" s="70">
        <v>43196</v>
      </c>
      <c r="D3595" s="71">
        <v>0.34391203703703704</v>
      </c>
      <c r="E3595" s="72" t="s">
        <v>9</v>
      </c>
      <c r="F3595" s="72">
        <v>29</v>
      </c>
      <c r="G3595" s="72" t="s">
        <v>21</v>
      </c>
    </row>
    <row r="3596" spans="3:7" ht="15" thickBot="1" x14ac:dyDescent="0.35">
      <c r="C3596" s="70">
        <v>43196</v>
      </c>
      <c r="D3596" s="71">
        <v>0.34656250000000005</v>
      </c>
      <c r="E3596" s="72" t="s">
        <v>9</v>
      </c>
      <c r="F3596" s="72">
        <v>43</v>
      </c>
      <c r="G3596" s="72" t="s">
        <v>10</v>
      </c>
    </row>
    <row r="3597" spans="3:7" ht="15" thickBot="1" x14ac:dyDescent="0.35">
      <c r="C3597" s="70">
        <v>43196</v>
      </c>
      <c r="D3597" s="71">
        <v>0.34657407407407409</v>
      </c>
      <c r="E3597" s="72" t="s">
        <v>9</v>
      </c>
      <c r="F3597" s="72">
        <v>41</v>
      </c>
      <c r="G3597" s="72" t="s">
        <v>10</v>
      </c>
    </row>
    <row r="3598" spans="3:7" ht="15" thickBot="1" x14ac:dyDescent="0.35">
      <c r="C3598" s="70">
        <v>43196</v>
      </c>
      <c r="D3598" s="71">
        <v>0.34718749999999998</v>
      </c>
      <c r="E3598" s="72" t="s">
        <v>9</v>
      </c>
      <c r="F3598" s="72">
        <v>27</v>
      </c>
      <c r="G3598" s="72" t="s">
        <v>10</v>
      </c>
    </row>
    <row r="3599" spans="3:7" ht="15" thickBot="1" x14ac:dyDescent="0.35">
      <c r="C3599" s="70">
        <v>43196</v>
      </c>
      <c r="D3599" s="71">
        <v>0.34886574074074073</v>
      </c>
      <c r="E3599" s="72" t="s">
        <v>9</v>
      </c>
      <c r="F3599" s="72">
        <v>36</v>
      </c>
      <c r="G3599" s="72" t="s">
        <v>10</v>
      </c>
    </row>
    <row r="3600" spans="3:7" ht="15" thickBot="1" x14ac:dyDescent="0.35">
      <c r="C3600" s="70">
        <v>43196</v>
      </c>
      <c r="D3600" s="71">
        <v>0.35090277777777779</v>
      </c>
      <c r="E3600" s="72" t="s">
        <v>9</v>
      </c>
      <c r="F3600" s="72">
        <v>29</v>
      </c>
      <c r="G3600" s="72" t="s">
        <v>10</v>
      </c>
    </row>
    <row r="3601" spans="3:7" ht="15" thickBot="1" x14ac:dyDescent="0.35">
      <c r="C3601" s="70">
        <v>43196</v>
      </c>
      <c r="D3601" s="71">
        <v>0.35108796296296302</v>
      </c>
      <c r="E3601" s="72" t="s">
        <v>9</v>
      </c>
      <c r="F3601" s="72">
        <v>39</v>
      </c>
      <c r="G3601" s="72" t="s">
        <v>10</v>
      </c>
    </row>
    <row r="3602" spans="3:7" ht="15" thickBot="1" x14ac:dyDescent="0.35">
      <c r="C3602" s="70">
        <v>43196</v>
      </c>
      <c r="D3602" s="71">
        <v>0.35487268518518517</v>
      </c>
      <c r="E3602" s="72" t="s">
        <v>9</v>
      </c>
      <c r="F3602" s="72">
        <v>29</v>
      </c>
      <c r="G3602" s="72" t="s">
        <v>21</v>
      </c>
    </row>
    <row r="3603" spans="3:7" x14ac:dyDescent="0.3">
      <c r="C3603" s="74">
        <v>43196</v>
      </c>
      <c r="D3603" s="75">
        <v>0.3583217592592593</v>
      </c>
      <c r="E3603" s="76" t="s">
        <v>9</v>
      </c>
      <c r="F3603" s="76">
        <v>15</v>
      </c>
      <c r="G3603" s="76" t="s">
        <v>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Kemiv 01-12</vt:lpstr>
      <vt:lpstr>Kemiv 02-16</vt:lpstr>
      <vt:lpstr>Kemiv 02-23</vt:lpstr>
      <vt:lpstr>Kemiv 03-02</vt:lpstr>
      <vt:lpstr>Kemiv 03-09</vt:lpstr>
      <vt:lpstr>Kemiv 03-16</vt:lpstr>
      <vt:lpstr>Kemiv 03-23</vt:lpstr>
      <vt:lpstr>Kemiv 03-29</vt:lpstr>
      <vt:lpstr>Kemiv 04-05</vt:lpstr>
      <vt:lpstr>Kemiv 04-12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Camilla Lönn</dc:creator>
  <cp:lastModifiedBy>Camilla Lönn</cp:lastModifiedBy>
  <dcterms:created xsi:type="dcterms:W3CDTF">2018-11-03T20:35:46Z</dcterms:created>
  <dcterms:modified xsi:type="dcterms:W3CDTF">2018-11-03T20:41:16Z</dcterms:modified>
</cp:coreProperties>
</file>